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osta\Desktop\instant software AI course\data_analysis_portfolio_projects_must_done\project4The Only Excel Data Analysis Portfolio Project You Need (Full Cycle)  (Beginner to Pro 2025)\data\data visualization\"/>
    </mc:Choice>
  </mc:AlternateContent>
  <xr:revisionPtr revIDLastSave="0" documentId="13_ncr:1_{1FEF0080-4677-4032-B8D4-5D6ED16AB283}" xr6:coauthVersionLast="47" xr6:coauthVersionMax="47" xr10:uidLastSave="{00000000-0000-0000-0000-000000000000}"/>
  <bookViews>
    <workbookView xWindow="-120" yWindow="-120" windowWidth="20730" windowHeight="11160" activeTab="4" xr2:uid="{08E1C1C3-0FEA-43AD-84A9-6EC05EB3F75A}"/>
  </bookViews>
  <sheets>
    <sheet name="summary statstics" sheetId="5" r:id="rId1"/>
    <sheet name="sales_form" sheetId="6" r:id="rId2"/>
    <sheet name="KPI" sheetId="8" state="hidden" r:id="rId3"/>
    <sheet name="Retail Store Sales" sheetId="4" state="hidden" r:id="rId4"/>
    <sheet name="Dashboard" sheetId="7" r:id="rId5"/>
    <sheet name="Cost Per Unit" sheetId="3" state="hidden" r:id="rId6"/>
  </sheets>
  <definedNames>
    <definedName name="_xlchart.v5.0" hidden="1">KPI!$A$153</definedName>
    <definedName name="_xlchart.v5.1" hidden="1">KPI!$A$154:$A$160</definedName>
    <definedName name="_xlchart.v5.10" hidden="1">KPI!$A$153</definedName>
    <definedName name="_xlchart.v5.11" hidden="1">KPI!$A$154:$A$160</definedName>
    <definedName name="_xlchart.v5.12" hidden="1">KPI!$B$153</definedName>
    <definedName name="_xlchart.v5.13" hidden="1">KPI!$B$154:$B$160</definedName>
    <definedName name="_xlchart.v5.2" hidden="1">KPI!$B$152</definedName>
    <definedName name="_xlchart.v5.3" hidden="1">KPI!$B$153</definedName>
    <definedName name="_xlchart.v5.4" hidden="1">KPI!$B$154:$B$160</definedName>
    <definedName name="_xlchart.v5.5" hidden="1">KPI!$A$153</definedName>
    <definedName name="_xlchart.v5.6" hidden="1">KPI!$A$154:$A$160</definedName>
    <definedName name="_xlchart.v5.7" hidden="1">KPI!$B$152</definedName>
    <definedName name="_xlchart.v5.8" hidden="1">KPI!$B$153</definedName>
    <definedName name="_xlchart.v5.9" hidden="1">KPI!$B$154:$B$160</definedName>
    <definedName name="Slicer_Country">#N/A</definedName>
    <definedName name="Slicer_Month">#N/A</definedName>
    <definedName name="Slicer_Product_Category">#N/A</definedName>
    <definedName name="Slicer_Year">#N/A</definedName>
  </definedNames>
  <calcPr calcId="191029"/>
  <pivotCaches>
    <pivotCache cacheId="24"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4" i="8" l="1"/>
  <c r="B155" i="8"/>
  <c r="B156" i="8"/>
  <c r="B157" i="8"/>
  <c r="B158" i="8"/>
  <c r="B159" i="8"/>
  <c r="B160" i="8"/>
  <c r="A155" i="8"/>
  <c r="A156" i="8"/>
  <c r="A157" i="8"/>
  <c r="A158" i="8"/>
  <c r="A159" i="8"/>
  <c r="A160" i="8"/>
  <c r="A154" i="8"/>
  <c r="K562" i="4"/>
  <c r="L562" i="4"/>
  <c r="M562" i="4"/>
  <c r="N562" i="4"/>
  <c r="O562" i="4"/>
  <c r="P562" i="4"/>
  <c r="Q562" i="4"/>
  <c r="K561" i="4"/>
  <c r="L561" i="4"/>
  <c r="M561" i="4"/>
  <c r="N561" i="4"/>
  <c r="O561" i="4"/>
  <c r="P561" i="4"/>
  <c r="K560" i="4"/>
  <c r="L560" i="4"/>
  <c r="M560" i="4"/>
  <c r="N560" i="4"/>
  <c r="O560" i="4"/>
  <c r="P560" i="4"/>
  <c r="K559" i="4"/>
  <c r="L559" i="4"/>
  <c r="M559" i="4"/>
  <c r="N559" i="4"/>
  <c r="O559" i="4"/>
  <c r="P559" i="4"/>
  <c r="S5" i="8"/>
  <c r="R5" i="8"/>
  <c r="Q5" i="8"/>
  <c r="P5" i="8"/>
  <c r="O5" i="8"/>
  <c r="N5" i="8"/>
  <c r="M5" i="8"/>
  <c r="L5" i="8"/>
  <c r="K5" i="8"/>
  <c r="J5" i="8"/>
  <c r="C7" i="8"/>
  <c r="E51" i="8" s="1"/>
  <c r="B7" i="8"/>
  <c r="E43" i="8" s="1"/>
  <c r="A7" i="8"/>
  <c r="E47" i="8" s="1"/>
  <c r="A6" i="8"/>
  <c r="C43" i="8"/>
  <c r="B6" i="8"/>
  <c r="C6" i="8"/>
  <c r="E16" i="8"/>
  <c r="F16" i="8" s="1"/>
  <c r="E15" i="8"/>
  <c r="F15" i="8" s="1"/>
  <c r="B16" i="8"/>
  <c r="C16" i="8" s="1"/>
  <c r="B15" i="8"/>
  <c r="C15" i="8" s="1"/>
  <c r="F6" i="8"/>
  <c r="E55" i="8" s="1"/>
  <c r="K558" i="4"/>
  <c r="L558" i="4"/>
  <c r="M558" i="4"/>
  <c r="N558" i="4"/>
  <c r="O558" i="4"/>
  <c r="P558" i="4"/>
  <c r="K557" i="4"/>
  <c r="L557" i="4"/>
  <c r="M557" i="4"/>
  <c r="N557" i="4"/>
  <c r="O557" i="4"/>
  <c r="P557" i="4"/>
  <c r="P2"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Q42" i="4" s="1"/>
  <c r="O43" i="4"/>
  <c r="Q43" i="4" s="1"/>
  <c r="O44" i="4"/>
  <c r="Q44" i="4" s="1"/>
  <c r="O45" i="4"/>
  <c r="Q45" i="4" s="1"/>
  <c r="O46" i="4"/>
  <c r="Q46" i="4" s="1"/>
  <c r="O47" i="4"/>
  <c r="Q47" i="4" s="1"/>
  <c r="O48" i="4"/>
  <c r="Q48" i="4" s="1"/>
  <c r="O49" i="4"/>
  <c r="Q49" i="4" s="1"/>
  <c r="O50" i="4"/>
  <c r="Q50" i="4" s="1"/>
  <c r="O51" i="4"/>
  <c r="Q51" i="4" s="1"/>
  <c r="O52" i="4"/>
  <c r="Q52" i="4" s="1"/>
  <c r="O53" i="4"/>
  <c r="Q53" i="4" s="1"/>
  <c r="O54" i="4"/>
  <c r="Q54" i="4" s="1"/>
  <c r="O55" i="4"/>
  <c r="Q55" i="4" s="1"/>
  <c r="O56" i="4"/>
  <c r="Q56" i="4" s="1"/>
  <c r="O57" i="4"/>
  <c r="Q57" i="4" s="1"/>
  <c r="O58" i="4"/>
  <c r="Q58" i="4" s="1"/>
  <c r="O59" i="4"/>
  <c r="Q59" i="4" s="1"/>
  <c r="O60" i="4"/>
  <c r="Q60" i="4" s="1"/>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147"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2" i="4"/>
  <c r="K2"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Q32" i="4" l="1"/>
  <c r="Q33" i="4"/>
  <c r="Q34" i="4"/>
  <c r="Q35" i="4"/>
  <c r="Q36" i="4"/>
  <c r="Q37" i="4"/>
  <c r="Q38" i="4"/>
  <c r="Q39" i="4"/>
  <c r="Q40" i="4"/>
  <c r="Q41" i="4"/>
  <c r="Q561" i="4"/>
  <c r="Q560" i="4"/>
  <c r="Q559" i="4"/>
  <c r="Q28" i="4"/>
  <c r="Q29" i="4"/>
  <c r="Q30" i="4"/>
  <c r="Q31" i="4"/>
  <c r="Q20" i="4"/>
  <c r="Q21" i="4"/>
  <c r="Q22" i="4"/>
  <c r="Q23" i="4"/>
  <c r="Q24" i="4"/>
  <c r="Q25" i="4"/>
  <c r="Q26" i="4"/>
  <c r="Q27" i="4"/>
  <c r="Q558" i="4"/>
  <c r="Q6" i="4"/>
  <c r="Q7" i="4"/>
  <c r="Q8" i="4"/>
  <c r="Q9" i="4"/>
  <c r="Q10" i="4"/>
  <c r="Q11" i="4"/>
  <c r="Q12" i="4"/>
  <c r="Q13" i="4"/>
  <c r="Q14" i="4"/>
  <c r="Q15" i="4"/>
  <c r="Q16" i="4"/>
  <c r="Q17" i="4"/>
  <c r="Q18" i="4"/>
  <c r="Q19" i="4"/>
  <c r="F51" i="8"/>
  <c r="F55" i="8"/>
  <c r="F43" i="8"/>
  <c r="F47" i="8"/>
  <c r="D43" i="8"/>
  <c r="Q557" i="4"/>
  <c r="Q62" i="4"/>
  <c r="Q64" i="4"/>
  <c r="Q66" i="4"/>
  <c r="Q68" i="4"/>
  <c r="Q70" i="4"/>
  <c r="Q72" i="4"/>
  <c r="Q74" i="4"/>
  <c r="Q76" i="4"/>
  <c r="Q78" i="4"/>
  <c r="Q79" i="4"/>
  <c r="Q81" i="4"/>
  <c r="Q84" i="4"/>
  <c r="Q85" i="4"/>
  <c r="Q88" i="4"/>
  <c r="Q90" i="4"/>
  <c r="Q92" i="4"/>
  <c r="Q94" i="4"/>
  <c r="Q96" i="4"/>
  <c r="Q98" i="4"/>
  <c r="Q100" i="4"/>
  <c r="Q101" i="4"/>
  <c r="Q104" i="4"/>
  <c r="Q106" i="4"/>
  <c r="Q108" i="4"/>
  <c r="Q110" i="4"/>
  <c r="Q112" i="4"/>
  <c r="Q114" i="4"/>
  <c r="Q116" i="4"/>
  <c r="Q118" i="4"/>
  <c r="Q120" i="4"/>
  <c r="Q122" i="4"/>
  <c r="Q123" i="4"/>
  <c r="Q125" i="4"/>
  <c r="Q127" i="4"/>
  <c r="Q129" i="4"/>
  <c r="Q131" i="4"/>
  <c r="Q133" i="4"/>
  <c r="Q135" i="4"/>
  <c r="Q137" i="4"/>
  <c r="Q139" i="4"/>
  <c r="Q141" i="4"/>
  <c r="Q143" i="4"/>
  <c r="Q145" i="4"/>
  <c r="Q147" i="4"/>
  <c r="Q149" i="4"/>
  <c r="Q151" i="4"/>
  <c r="Q153" i="4"/>
  <c r="Q155" i="4"/>
  <c r="Q157" i="4"/>
  <c r="Q159" i="4"/>
  <c r="Q160" i="4"/>
  <c r="Q163" i="4"/>
  <c r="Q165" i="4"/>
  <c r="Q167" i="4"/>
  <c r="Q169" i="4"/>
  <c r="Q171" i="4"/>
  <c r="Q173" i="4"/>
  <c r="Q175" i="4"/>
  <c r="Q177" i="4"/>
  <c r="Q179" i="4"/>
  <c r="Q181" i="4"/>
  <c r="Q183" i="4"/>
  <c r="Q185" i="4"/>
  <c r="Q187" i="4"/>
  <c r="Q189" i="4"/>
  <c r="Q190" i="4"/>
  <c r="Q192" i="4"/>
  <c r="Q194" i="4"/>
  <c r="Q196" i="4"/>
  <c r="Q198" i="4"/>
  <c r="Q200" i="4"/>
  <c r="Q202" i="4"/>
  <c r="Q204" i="4"/>
  <c r="Q206" i="4"/>
  <c r="Q208" i="4"/>
  <c r="Q210" i="4"/>
  <c r="Q212" i="4"/>
  <c r="Q214" i="4"/>
  <c r="Q216" i="4"/>
  <c r="Q218" i="4"/>
  <c r="Q220" i="4"/>
  <c r="Q222" i="4"/>
  <c r="Q224" i="4"/>
  <c r="Q226" i="4"/>
  <c r="Q227" i="4"/>
  <c r="Q228" i="4"/>
  <c r="Q232" i="4"/>
  <c r="Q234" i="4"/>
  <c r="Q236" i="4"/>
  <c r="Q238" i="4"/>
  <c r="Q240" i="4"/>
  <c r="Q242" i="4"/>
  <c r="Q244" i="4"/>
  <c r="Q246" i="4"/>
  <c r="Q248" i="4"/>
  <c r="Q250" i="4"/>
  <c r="Q252" i="4"/>
  <c r="Q254" i="4"/>
  <c r="Q256" i="4"/>
  <c r="Q258" i="4"/>
  <c r="Q260" i="4"/>
  <c r="Q262" i="4"/>
  <c r="Q264" i="4"/>
  <c r="Q266" i="4"/>
  <c r="Q268" i="4"/>
  <c r="Q270" i="4"/>
  <c r="Q272" i="4"/>
  <c r="Q274" i="4"/>
  <c r="Q275" i="4"/>
  <c r="Q277" i="4"/>
  <c r="Q279" i="4"/>
  <c r="Q281" i="4"/>
  <c r="Q283" i="4"/>
  <c r="Q285" i="4"/>
  <c r="Q287" i="4"/>
  <c r="Q289" i="4"/>
  <c r="Q291" i="4"/>
  <c r="Q293" i="4"/>
  <c r="Q295" i="4"/>
  <c r="Q297" i="4"/>
  <c r="Q299" i="4"/>
  <c r="Q301" i="4"/>
  <c r="Q303" i="4"/>
  <c r="Q305" i="4"/>
  <c r="Q307" i="4"/>
  <c r="Q450" i="4"/>
  <c r="Q453" i="4"/>
  <c r="Q456" i="4"/>
  <c r="Q459" i="4"/>
  <c r="Q462" i="4"/>
  <c r="Q465" i="4"/>
  <c r="Q468" i="4"/>
  <c r="Q471" i="4"/>
  <c r="Q474" i="4"/>
  <c r="Q477" i="4"/>
  <c r="Q480" i="4"/>
  <c r="Q483" i="4"/>
  <c r="Q486" i="4"/>
  <c r="Q489" i="4"/>
  <c r="Q492" i="4"/>
  <c r="Q495" i="4"/>
  <c r="Q498" i="4"/>
  <c r="Q501" i="4"/>
  <c r="Q504" i="4"/>
  <c r="Q507" i="4"/>
  <c r="Q510" i="4"/>
  <c r="Q513" i="4"/>
  <c r="Q516" i="4"/>
  <c r="Q519" i="4"/>
  <c r="Q522" i="4"/>
  <c r="Q526" i="4"/>
  <c r="Q529" i="4"/>
  <c r="Q532" i="4"/>
  <c r="Q535" i="4"/>
  <c r="Q538" i="4"/>
  <c r="Q540" i="4"/>
  <c r="Q543" i="4"/>
  <c r="Q546" i="4"/>
  <c r="Q549" i="4"/>
  <c r="Q552" i="4"/>
  <c r="Q555"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2" i="4"/>
  <c r="Q455" i="4"/>
  <c r="Q458" i="4"/>
  <c r="Q461" i="4"/>
  <c r="Q464" i="4"/>
  <c r="Q467" i="4"/>
  <c r="Q470" i="4"/>
  <c r="Q473" i="4"/>
  <c r="Q475" i="4"/>
  <c r="Q478" i="4"/>
  <c r="Q481" i="4"/>
  <c r="Q484" i="4"/>
  <c r="Q487" i="4"/>
  <c r="Q490" i="4"/>
  <c r="Q493" i="4"/>
  <c r="Q496" i="4"/>
  <c r="Q499" i="4"/>
  <c r="Q502" i="4"/>
  <c r="Q505" i="4"/>
  <c r="Q508" i="4"/>
  <c r="Q511" i="4"/>
  <c r="Q514" i="4"/>
  <c r="Q517" i="4"/>
  <c r="Q520" i="4"/>
  <c r="Q523" i="4"/>
  <c r="Q525" i="4"/>
  <c r="Q528" i="4"/>
  <c r="Q531" i="4"/>
  <c r="Q534" i="4"/>
  <c r="Q537" i="4"/>
  <c r="Q542" i="4"/>
  <c r="Q545" i="4"/>
  <c r="Q548" i="4"/>
  <c r="Q551" i="4"/>
  <c r="Q554" i="4"/>
  <c r="Q2" i="4"/>
  <c r="Q3" i="4"/>
  <c r="Q4" i="4"/>
  <c r="Q5" i="4"/>
  <c r="Q61" i="4"/>
  <c r="Q63" i="4"/>
  <c r="Q65" i="4"/>
  <c r="Q67" i="4"/>
  <c r="Q69" i="4"/>
  <c r="Q71" i="4"/>
  <c r="Q73" i="4"/>
  <c r="Q75" i="4"/>
  <c r="Q77" i="4"/>
  <c r="Q80" i="4"/>
  <c r="Q82" i="4"/>
  <c r="Q83" i="4"/>
  <c r="Q86" i="4"/>
  <c r="Q87" i="4"/>
  <c r="Q89" i="4"/>
  <c r="Q91" i="4"/>
  <c r="Q93" i="4"/>
  <c r="Q95" i="4"/>
  <c r="Q97" i="4"/>
  <c r="Q99" i="4"/>
  <c r="Q102" i="4"/>
  <c r="Q103" i="4"/>
  <c r="Q105" i="4"/>
  <c r="Q107" i="4"/>
  <c r="Q109" i="4"/>
  <c r="Q111" i="4"/>
  <c r="Q113" i="4"/>
  <c r="Q115" i="4"/>
  <c r="Q117" i="4"/>
  <c r="Q119" i="4"/>
  <c r="Q121" i="4"/>
  <c r="Q124" i="4"/>
  <c r="Q126" i="4"/>
  <c r="Q128" i="4"/>
  <c r="Q130" i="4"/>
  <c r="Q132" i="4"/>
  <c r="Q134" i="4"/>
  <c r="Q136" i="4"/>
  <c r="Q138" i="4"/>
  <c r="Q140" i="4"/>
  <c r="Q142" i="4"/>
  <c r="Q144" i="4"/>
  <c r="Q146" i="4"/>
  <c r="Q148" i="4"/>
  <c r="Q150" i="4"/>
  <c r="Q152" i="4"/>
  <c r="Q154" i="4"/>
  <c r="Q156" i="4"/>
  <c r="Q158" i="4"/>
  <c r="Q161" i="4"/>
  <c r="Q162" i="4"/>
  <c r="Q164" i="4"/>
  <c r="Q166" i="4"/>
  <c r="Q168" i="4"/>
  <c r="Q170" i="4"/>
  <c r="Q172" i="4"/>
  <c r="Q174" i="4"/>
  <c r="Q176" i="4"/>
  <c r="Q178" i="4"/>
  <c r="Q180" i="4"/>
  <c r="Q182" i="4"/>
  <c r="Q184" i="4"/>
  <c r="Q186" i="4"/>
  <c r="Q188" i="4"/>
  <c r="Q191" i="4"/>
  <c r="Q193" i="4"/>
  <c r="Q195" i="4"/>
  <c r="Q197" i="4"/>
  <c r="Q199" i="4"/>
  <c r="Q201" i="4"/>
  <c r="Q203" i="4"/>
  <c r="Q205" i="4"/>
  <c r="Q207" i="4"/>
  <c r="Q209" i="4"/>
  <c r="Q211" i="4"/>
  <c r="Q213" i="4"/>
  <c r="Q215" i="4"/>
  <c r="Q217" i="4"/>
  <c r="Q219" i="4"/>
  <c r="Q221" i="4"/>
  <c r="Q223" i="4"/>
  <c r="Q225" i="4"/>
  <c r="Q229" i="4"/>
  <c r="Q230" i="4"/>
  <c r="Q231" i="4"/>
  <c r="Q233" i="4"/>
  <c r="Q235" i="4"/>
  <c r="Q237" i="4"/>
  <c r="Q239" i="4"/>
  <c r="Q241" i="4"/>
  <c r="Q243" i="4"/>
  <c r="Q245" i="4"/>
  <c r="Q247" i="4"/>
  <c r="Q249" i="4"/>
  <c r="Q251" i="4"/>
  <c r="Q253" i="4"/>
  <c r="Q255" i="4"/>
  <c r="Q257" i="4"/>
  <c r="Q259" i="4"/>
  <c r="Q261" i="4"/>
  <c r="Q263" i="4"/>
  <c r="Q265" i="4"/>
  <c r="Q267" i="4"/>
  <c r="Q269" i="4"/>
  <c r="Q271" i="4"/>
  <c r="Q273" i="4"/>
  <c r="Q276" i="4"/>
  <c r="Q278" i="4"/>
  <c r="Q280" i="4"/>
  <c r="Q282" i="4"/>
  <c r="Q284" i="4"/>
  <c r="Q286" i="4"/>
  <c r="Q288" i="4"/>
  <c r="Q290" i="4"/>
  <c r="Q292" i="4"/>
  <c r="Q294" i="4"/>
  <c r="Q296" i="4"/>
  <c r="Q298" i="4"/>
  <c r="Q300" i="4"/>
  <c r="Q302" i="4"/>
  <c r="Q304" i="4"/>
  <c r="Q306" i="4"/>
  <c r="Q308" i="4"/>
  <c r="Q451" i="4"/>
  <c r="Q454" i="4"/>
  <c r="Q457" i="4"/>
  <c r="Q460" i="4"/>
  <c r="Q463" i="4"/>
  <c r="Q466" i="4"/>
  <c r="Q469" i="4"/>
  <c r="Q472" i="4"/>
  <c r="Q476" i="4"/>
  <c r="Q479" i="4"/>
  <c r="Q482" i="4"/>
  <c r="Q485" i="4"/>
  <c r="Q488" i="4"/>
  <c r="Q491" i="4"/>
  <c r="Q494" i="4"/>
  <c r="Q497" i="4"/>
  <c r="Q500" i="4"/>
  <c r="Q503" i="4"/>
  <c r="Q506" i="4"/>
  <c r="Q509" i="4"/>
  <c r="Q512" i="4"/>
  <c r="Q515" i="4"/>
  <c r="Q518" i="4"/>
  <c r="Q521" i="4"/>
  <c r="Q524" i="4"/>
  <c r="Q527" i="4"/>
  <c r="Q530" i="4"/>
  <c r="Q533" i="4"/>
  <c r="Q536" i="4"/>
  <c r="Q539" i="4"/>
  <c r="Q541" i="4"/>
  <c r="Q544" i="4"/>
  <c r="Q547" i="4"/>
  <c r="Q550" i="4"/>
  <c r="Q553" i="4"/>
  <c r="Q556" i="4"/>
  <c r="G51" i="8" l="1"/>
  <c r="G52" i="8" s="1"/>
  <c r="H51" i="8"/>
  <c r="H52" i="8" s="1"/>
  <c r="H55" i="8"/>
  <c r="H56" i="8" s="1"/>
  <c r="G55" i="8"/>
  <c r="G56" i="8" s="1"/>
  <c r="G43" i="8"/>
  <c r="G44" i="8" s="1"/>
  <c r="H43" i="8"/>
  <c r="H44" i="8" s="1"/>
  <c r="G47" i="8"/>
  <c r="G48" i="8" s="1"/>
  <c r="H47" i="8"/>
  <c r="H48" i="8" s="1"/>
  <c r="I51" i="8" l="1"/>
  <c r="I47" i="8"/>
  <c r="I43" i="8"/>
  <c r="I55" i="8"/>
</calcChain>
</file>

<file path=xl/sharedStrings.xml><?xml version="1.0" encoding="utf-8"?>
<sst xmlns="http://schemas.openxmlformats.org/spreadsheetml/2006/main" count="3723" uniqueCount="680">
  <si>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</si>
  <si>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</si>
  <si>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</si>
  <si>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</si>
  <si>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</si>
  <si>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</si>
  <si>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</si>
  <si>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</si>
  <si>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</si>
  <si>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</si>
  <si>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</si>
  <si>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</si>
  <si>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</si>
  <si>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</si>
  <si>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</si>
  <si>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</si>
  <si>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</si>
  <si>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</si>
  <si>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</si>
  <si>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</si>
  <si>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</si>
  <si>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</si>
  <si>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</si>
  <si>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</si>
  <si>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</si>
  <si>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</si>
  <si>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</si>
  <si>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</si>
  <si>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</si>
  <si>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</si>
  <si>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</si>
  <si>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</si>
  <si>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</si>
  <si>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</si>
  <si>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</si>
  <si>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</si>
  <si>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</si>
  <si>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</si>
  <si>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</si>
  <si>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</si>
  <si>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</si>
  <si>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</si>
  <si>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</si>
  <si>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</si>
  <si>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</si>
  <si>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</si>
  <si>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</si>
  <si>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</si>
  <si>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</si>
  <si>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</si>
  <si>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</si>
  <si>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</si>
  <si>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</si>
  <si>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</si>
  <si>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</si>
  <si>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</si>
  <si>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</si>
  <si>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</si>
  <si>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</si>
  <si>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</si>
  <si>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</si>
  <si>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</si>
  <si>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</si>
  <si>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</si>
  <si>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</si>
  <si>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</si>
  <si>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</si>
  <si>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</si>
  <si>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</si>
  <si>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</si>
  <si>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</si>
  <si>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</si>
  <si>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</si>
  <si>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</si>
  <si>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</si>
  <si>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</si>
  <si>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</si>
  <si>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</si>
  <si>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</si>
  <si>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</si>
  <si>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</si>
  <si>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</si>
  <si>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</si>
  <si>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</si>
  <si>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</si>
  <si>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</si>
  <si>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</si>
  <si>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</si>
  <si>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</si>
  <si>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</si>
  <si>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</si>
  <si>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</si>
  <si>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</si>
  <si>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</si>
  <si>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</si>
  <si>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</si>
  <si>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</si>
  <si>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</si>
  <si>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</si>
  <si>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</si>
  <si>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</si>
  <si>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</si>
  <si>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</si>
  <si>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</si>
  <si>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</si>
  <si>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</si>
  <si>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</si>
  <si>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</si>
  <si>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</si>
  <si>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</si>
  <si>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</si>
  <si>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</si>
  <si>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</si>
  <si>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</si>
  <si>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</si>
  <si>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</si>
  <si>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</si>
  <si>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</si>
  <si>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</si>
  <si>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</si>
  <si>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</si>
  <si>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</si>
  <si>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</si>
  <si>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</si>
  <si>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</si>
  <si>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</si>
  <si>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</si>
  <si>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</si>
  <si>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</si>
  <si>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</si>
  <si>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</si>
  <si>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</si>
  <si>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</si>
  <si>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</si>
  <si>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</si>
  <si>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</si>
  <si>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</si>
  <si>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</si>
  <si>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</si>
  <si>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</si>
  <si>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</si>
  <si>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</si>
  <si>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</si>
  <si>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</si>
  <si>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</si>
  <si>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</si>
  <si>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</si>
  <si>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</si>
  <si>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</si>
  <si>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</si>
  <si>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</si>
  <si>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</si>
  <si>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</si>
  <si>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</si>
  <si>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</si>
  <si>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</si>
  <si>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</si>
  <si>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</si>
  <si>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</si>
  <si>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</si>
  <si>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</si>
  <si>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</si>
  <si>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</si>
  <si>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</si>
  <si>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</si>
  <si>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</si>
  <si>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</si>
  <si>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</si>
  <si>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</si>
  <si>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</si>
  <si>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</si>
  <si>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</si>
  <si>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</si>
  <si>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</si>
  <si>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</si>
  <si>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</si>
  <si>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</si>
  <si>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</si>
  <si>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</si>
  <si>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</si>
  <si>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</si>
  <si>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</si>
  <si>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</si>
  <si>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</si>
  <si>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</si>
  <si>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</si>
  <si>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</si>
  <si>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</si>
  <si>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</si>
  <si>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</si>
  <si>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</si>
  <si>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</si>
  <si>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</si>
  <si>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</si>
  <si>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</si>
  <si>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</si>
  <si>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</si>
  <si>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</si>
  <si>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</si>
  <si>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</si>
  <si>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</si>
  <si>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</si>
  <si>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</si>
  <si>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</si>
  <si>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</si>
  <si>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</si>
  <si>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</si>
  <si>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</si>
  <si>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</si>
  <si>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</si>
  <si>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</si>
  <si>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</si>
  <si>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</si>
  <si>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</si>
  <si>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</si>
  <si>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</si>
  <si>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</si>
  <si>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</si>
  <si>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</si>
  <si>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</si>
  <si>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</si>
  <si>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</si>
  <si>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</si>
  <si>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</si>
  <si>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</si>
  <si>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</si>
  <si>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</si>
  <si>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</si>
  <si>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</si>
  <si>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</si>
  <si>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</si>
  <si>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</si>
  <si>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</si>
  <si>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</si>
  <si>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</si>
  <si>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</si>
  <si>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</si>
  <si>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</si>
  <si>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</si>
  <si>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</si>
  <si>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</si>
  <si>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</si>
  <si>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</si>
  <si>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</si>
  <si>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</si>
  <si>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</si>
  <si>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</si>
  <si>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</si>
  <si>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</si>
  <si>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</si>
  <si>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</si>
  <si>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</si>
  <si>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</si>
  <si>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</si>
  <si>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</si>
  <si>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</si>
  <si>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</si>
  <si>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</si>
  <si>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</si>
  <si>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</si>
  <si>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</si>
  <si>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</si>
  <si>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</si>
  <si>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</si>
  <si>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</si>
  <si>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</si>
  <si>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</si>
  <si>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</si>
  <si>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</si>
  <si>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</si>
  <si>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</si>
  <si>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</si>
  <si>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</si>
  <si>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</si>
  <si>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</si>
  <si>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</si>
  <si>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</si>
  <si>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</si>
  <si>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</si>
  <si>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</si>
  <si>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</si>
  <si>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</si>
  <si>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</si>
  <si>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</si>
  <si>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</si>
  <si>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</si>
  <si>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</si>
  <si>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</si>
  <si>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</si>
  <si>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</si>
  <si>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</si>
  <si>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</si>
  <si>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</si>
  <si>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</si>
  <si>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</si>
  <si>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</si>
  <si>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</si>
  <si>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</si>
  <si>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</si>
  <si>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</si>
  <si>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</si>
  <si>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</si>
  <si>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</si>
  <si>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</si>
  <si>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</si>
  <si>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</si>
  <si>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</si>
  <si>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</si>
  <si>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</si>
  <si>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</si>
  <si>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</si>
  <si>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</si>
  <si>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</si>
  <si>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</si>
  <si>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</si>
  <si>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</si>
  <si>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</si>
  <si>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</si>
  <si>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</si>
  <si>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</si>
  <si>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</si>
  <si>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</si>
  <si>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</si>
  <si>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</si>
  <si>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</si>
  <si>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</si>
  <si>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</si>
  <si>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</si>
  <si>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</si>
  <si>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</si>
  <si>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</si>
  <si>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</si>
  <si>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</si>
  <si>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</si>
  <si>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</si>
  <si>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</si>
  <si>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</si>
  <si>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</si>
  <si>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</si>
  <si>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</si>
  <si>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</si>
  <si>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</si>
  <si>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</si>
  <si>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</si>
  <si>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</si>
  <si>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</si>
  <si>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</si>
  <si>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</si>
  <si>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</si>
  <si>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</si>
  <si>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</si>
  <si>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</si>
  <si>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</si>
  <si>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</si>
  <si>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</si>
  <si>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</si>
  <si>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</si>
  <si>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</si>
  <si>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</si>
  <si>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</si>
  <si>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</si>
  <si>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</si>
  <si>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</si>
  <si>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</si>
  <si>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</si>
  <si>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</si>
  <si>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</si>
  <si>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</si>
  <si>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</si>
  <si>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</si>
  <si>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</si>
  <si>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</si>
  <si>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</si>
  <si>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</si>
  <si>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</si>
  <si>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</si>
  <si>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</si>
  <si>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</si>
  <si>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</si>
  <si>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</si>
  <si>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</si>
  <si>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</si>
  <si>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</si>
  <si>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</si>
  <si>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</si>
  <si>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</si>
  <si>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</si>
  <si>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</si>
  <si>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</si>
  <si>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</si>
  <si>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</si>
  <si>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</si>
  <si>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</si>
  <si>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</si>
  <si>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</si>
  <si>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</si>
  <si>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</si>
  <si>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</si>
  <si>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</si>
  <si>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</si>
  <si>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</si>
  <si>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</si>
  <si>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</si>
  <si>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</si>
  <si>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</si>
  <si>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</si>
  <si>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</si>
  <si>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</si>
  <si>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</si>
  <si>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</si>
  <si>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</si>
  <si>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</si>
  <si>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</si>
  <si>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</si>
  <si>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</si>
  <si>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</si>
  <si>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</si>
  <si>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</si>
  <si>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</si>
  <si>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</si>
  <si>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</si>
  <si>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</si>
  <si>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</si>
  <si>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</si>
  <si>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</si>
  <si>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</si>
  <si>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</si>
  <si>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</si>
  <si>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</si>
  <si>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</si>
  <si>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</si>
  <si>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</si>
  <si>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</si>
  <si>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</si>
  <si>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</si>
  <si>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</si>
  <si>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</si>
  <si>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</si>
  <si>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</si>
  <si>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</si>
  <si>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</si>
  <si>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</si>
  <si>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</si>
  <si>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</si>
  <si>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</si>
  <si>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</si>
  <si>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</si>
  <si>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</si>
  <si>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</si>
  <si>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</si>
  <si>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</si>
  <si>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</si>
  <si>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</si>
  <si>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</si>
  <si>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</si>
  <si>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</si>
  <si>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</si>
  <si>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</si>
  <si>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</si>
  <si>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</si>
  <si>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</si>
  <si>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</si>
  <si>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</si>
  <si>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</si>
  <si>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</si>
  <si>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</si>
  <si>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</si>
  <si>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</si>
  <si>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</si>
  <si>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</si>
  <si>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</si>
  <si>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</si>
  <si>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</si>
  <si>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</si>
  <si>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</si>
  <si>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</si>
  <si>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</si>
  <si>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</si>
  <si>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</si>
  <si>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</si>
  <si>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</si>
  <si>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</si>
  <si>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</si>
  <si>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</si>
  <si>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</si>
  <si>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</si>
  <si>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</si>
  <si>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</si>
  <si>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</si>
  <si>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</si>
  <si>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</si>
  <si>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</si>
  <si>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</si>
  <si>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</si>
  <si>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</si>
  <si>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</si>
  <si>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</si>
  <si>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</si>
  <si>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</si>
  <si>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</si>
  <si>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</si>
  <si>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</si>
  <si>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</si>
  <si>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</si>
  <si>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</si>
  <si>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</si>
  <si>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</si>
  <si>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</si>
  <si>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</si>
  <si>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</si>
  <si>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</si>
  <si>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</si>
  <si>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</si>
  <si>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</si>
  <si>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</si>
  <si>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</si>
  <si>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</si>
  <si>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</si>
  <si>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</si>
  <si>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</si>
  <si>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</si>
  <si>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</si>
  <si>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</si>
  <si>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</si>
  <si>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</si>
  <si>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</si>
  <si>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</si>
  <si>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</si>
  <si>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</si>
  <si>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</si>
  <si>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</si>
  <si>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</si>
  <si>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</si>
  <si>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</si>
  <si>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</si>
  <si>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</si>
  <si>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</si>
  <si>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</si>
  <si>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</si>
  <si>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</si>
  <si>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</si>
  <si>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</si>
  <si>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</si>
  <si>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</si>
  <si>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</si>
  <si>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</si>
  <si>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</si>
  <si>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</si>
  <si>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</si>
  <si>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</si>
  <si>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</si>
  <si>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</si>
  <si>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</si>
  <si>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Year</t>
  </si>
  <si>
    <t>Month</t>
  </si>
  <si>
    <t>Day</t>
  </si>
  <si>
    <t>Delivery Time</t>
  </si>
  <si>
    <t>Total costs</t>
  </si>
  <si>
    <t>Sales Revenue</t>
  </si>
  <si>
    <t>Net profit</t>
  </si>
  <si>
    <t>Mean</t>
  </si>
  <si>
    <t>Standard Error</t>
  </si>
  <si>
    <t>Median</t>
  </si>
  <si>
    <t>Mode</t>
  </si>
  <si>
    <t>Standard Deviation</t>
  </si>
  <si>
    <t>Sample Variance</t>
  </si>
  <si>
    <t>Kurtosis</t>
  </si>
  <si>
    <t>Skewness</t>
  </si>
  <si>
    <t>Range</t>
  </si>
  <si>
    <t>Minimum</t>
  </si>
  <si>
    <t>Maximum</t>
  </si>
  <si>
    <t>Sum</t>
  </si>
  <si>
    <t>Count</t>
  </si>
  <si>
    <t>Descriptive statstics</t>
  </si>
  <si>
    <t>t-test</t>
  </si>
  <si>
    <t>Scenario</t>
  </si>
  <si>
    <t>whether there is a relationship between delivery time and status(completed||returned)</t>
  </si>
  <si>
    <t>Null hypothis(H0)</t>
  </si>
  <si>
    <t>Delivery time does not influence whether an order is returned</t>
  </si>
  <si>
    <t>Alternative hypothis(H1)</t>
  </si>
  <si>
    <t>order with longer Delivery times are more likely to return</t>
  </si>
  <si>
    <t>completed</t>
  </si>
  <si>
    <t>returned</t>
  </si>
  <si>
    <t>t-Test: Two-Sample Assuming Unequal Variances</t>
  </si>
  <si>
    <t>Variance</t>
  </si>
  <si>
    <t>Observations</t>
  </si>
  <si>
    <t>Hypothesized Mean Difference</t>
  </si>
  <si>
    <t>df</t>
  </si>
  <si>
    <t>t Stat</t>
  </si>
  <si>
    <t>P(T&lt;=t) one-tail</t>
  </si>
  <si>
    <t>t Critical one-tail</t>
  </si>
  <si>
    <t>P(T&lt;=t) two-tail</t>
  </si>
  <si>
    <t>t Critical two-tail</t>
  </si>
  <si>
    <t>interpratation</t>
  </si>
  <si>
    <t>1) since the p-value is much smaller than 0.05,we reject the null hypothis</t>
  </si>
  <si>
    <t>2) there is a statstically significant relathionship between delivery time &amp; order statues</t>
  </si>
  <si>
    <t>In Business Terms:</t>
  </si>
  <si>
    <t>1)orders that ends up being returned take an average of 1.79 days , or about 2 days longer to deliver. (mean(returned)-mean(calcualted)</t>
  </si>
  <si>
    <t>Recommendatioins:</t>
  </si>
  <si>
    <t>1)monitor orders that are taking longer than 7 days to deliver , as they might be at higher risk of return (mean(returned))</t>
  </si>
  <si>
    <t>2)set up alerts for delayed delivieries to take preventive actions</t>
  </si>
  <si>
    <t>sales form</t>
  </si>
  <si>
    <t>Customer Name:</t>
  </si>
  <si>
    <t>Product Category:</t>
  </si>
  <si>
    <t>Product Name:</t>
  </si>
  <si>
    <t>Order Date:</t>
  </si>
  <si>
    <t>Delivered Date:</t>
  </si>
  <si>
    <t>Quantity:</t>
  </si>
  <si>
    <t>Unit Price:</t>
  </si>
  <si>
    <t>Status:</t>
  </si>
  <si>
    <t>Country:</t>
  </si>
  <si>
    <t>Payment Method:</t>
  </si>
  <si>
    <t>mohamed nasser</t>
  </si>
  <si>
    <t>mostafa sony</t>
  </si>
  <si>
    <t>Sum of Total costs</t>
  </si>
  <si>
    <t>Sum of Sales Revenue</t>
  </si>
  <si>
    <t>Sum of Net profit</t>
  </si>
  <si>
    <t>Row Labels</t>
  </si>
  <si>
    <t>Grand Total</t>
  </si>
  <si>
    <t>Count of Customer Name</t>
  </si>
  <si>
    <t>Count of Status</t>
  </si>
  <si>
    <t>status</t>
  </si>
  <si>
    <t>percentage</t>
  </si>
  <si>
    <t>other</t>
  </si>
  <si>
    <t>Jan</t>
  </si>
  <si>
    <t>Feb</t>
  </si>
  <si>
    <t>Mar</t>
  </si>
  <si>
    <t>Apr</t>
  </si>
  <si>
    <t>May</t>
  </si>
  <si>
    <t>Jun</t>
  </si>
  <si>
    <t>Jul</t>
  </si>
  <si>
    <t>Aug</t>
  </si>
  <si>
    <t>Sep</t>
  </si>
  <si>
    <t>Oct</t>
  </si>
  <si>
    <t>Nov</t>
  </si>
  <si>
    <t>Dec</t>
  </si>
  <si>
    <t>find position</t>
  </si>
  <si>
    <t>previous month</t>
  </si>
  <si>
    <t>current revenue</t>
  </si>
  <si>
    <t>previous revenue</t>
  </si>
  <si>
    <t>value diffrence</t>
  </si>
  <si>
    <t>percentage diffrence</t>
  </si>
  <si>
    <t>support</t>
  </si>
  <si>
    <t>Final Revenue VS LM</t>
  </si>
  <si>
    <t>Revenue</t>
  </si>
  <si>
    <t>Costs</t>
  </si>
  <si>
    <t>current costs</t>
  </si>
  <si>
    <t>previous costs</t>
  </si>
  <si>
    <t>profit</t>
  </si>
  <si>
    <t>current profit</t>
  </si>
  <si>
    <t>previous profit</t>
  </si>
  <si>
    <t>Order</t>
  </si>
  <si>
    <t>current order</t>
  </si>
  <si>
    <t>previous order</t>
  </si>
  <si>
    <t>Final Costs VS LM</t>
  </si>
  <si>
    <t>Final profit VS LM</t>
  </si>
  <si>
    <t>Final Order VS LM</t>
  </si>
  <si>
    <t>ahmed</t>
  </si>
  <si>
    <t>gogo</t>
  </si>
  <si>
    <t>fsds</t>
  </si>
  <si>
    <t>lona</t>
  </si>
  <si>
    <t>mohamed</t>
  </si>
  <si>
    <t>mohaned</t>
  </si>
  <si>
    <t>revenue,cost,and profit by category</t>
  </si>
  <si>
    <t>(All)</t>
  </si>
  <si>
    <t>Net_profit</t>
  </si>
  <si>
    <t>Total_costs</t>
  </si>
  <si>
    <t>Sales_Revenue</t>
  </si>
  <si>
    <t>REVENUE COST AND PROFIT TRENDS</t>
  </si>
  <si>
    <t>Daily Revenue Trends</t>
  </si>
  <si>
    <t>Sun</t>
  </si>
  <si>
    <t>Mon</t>
  </si>
  <si>
    <t>Tue</t>
  </si>
  <si>
    <t>Wed</t>
  </si>
  <si>
    <t>Thu</t>
  </si>
  <si>
    <t>Fri</t>
  </si>
  <si>
    <t>Sat</t>
  </si>
  <si>
    <t>Orders by payment method</t>
  </si>
  <si>
    <t>Count of Payment Method</t>
  </si>
  <si>
    <t>Revenue by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</si>
</sst>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16" x14ac:knownFonts="1">
    <font>
      <sz val="11"/>
      <color theme="1"/>
      <name val="Calibri"/>
      <family val="2"/>
      <scheme val="minor"/>
    </font>
    <font>
      <b/>
      <sz val="14"/>
      <color theme="1"/>
      <name val="Calibri"/>
      <family val="2"/>
      <scheme val="minor"/>
    </font>
    <font>
      <b/>
      <sz val="22"/>
      <color theme="1"/>
      <name val="Calibri"/>
      <family val="2"/>
      <scheme val="minor"/>
    </font>
    <font>
      <b/>
      <sz val="28"/>
      <color theme="1"/>
      <name val="Calibri"/>
      <family val="2"/>
      <scheme val="minor"/>
    </font>
    <font>
      <b/>
      <i/>
      <sz val="11"/>
      <color theme="1"/>
      <name val="Calibri"/>
      <family val="2"/>
      <scheme val="minor"/>
    </font>
    <font>
      <sz val="12"/>
      <color theme="1"/>
      <name val="Calibri"/>
      <family val="2"/>
      <scheme val="minor"/>
    </font>
    <font>
      <i/>
      <sz val="11"/>
      <color theme="1"/>
      <name val="Calibri"/>
      <family val="2"/>
      <scheme val="minor"/>
    </font>
    <font>
      <b/>
      <sz val="12"/>
      <color theme="1"/>
      <name val="Calibri"/>
      <family val="2"/>
      <scheme val="minor"/>
    </font>
    <font>
      <sz val="11"/>
      <color rgb="FF7030A0"/>
      <name val="Calibri"/>
      <family val="2"/>
      <scheme val="minor"/>
    </font>
    <font>
      <b/>
      <sz val="48"/>
      <color theme="0"/>
      <name val="Calibri"/>
      <family val="2"/>
      <scheme val="minor"/>
    </font>
    <font>
      <sz val="14"/>
      <color theme="1"/>
      <name val="Calibri"/>
      <family val="2"/>
      <scheme val="minor"/>
    </font>
    <font>
      <sz val="11"/>
      <color theme="0"/>
      <name val="Calibri"/>
      <family val="2"/>
      <scheme val="minor"/>
    </font>
    <font>
      <b/>
      <sz val="16"/>
      <color rgb="FF000000"/>
      <name val="Calibri"/>
      <family val="2"/>
    </font>
    <font>
      <sz val="11"/>
      <color theme="1"/>
      <name val="Calibri"/>
      <family val="2"/>
      <scheme val="minor"/>
    </font>
    <font>
      <b/>
      <sz val="11"/>
      <color theme="1"/>
      <name val="Calibri"/>
      <family val="2"/>
      <scheme val="minor"/>
    </font>
    <font>
      <b/>
      <sz val="16"/>
      <color theme="1"/>
      <name val="Calibri"/>
      <family val="2"/>
      <scheme val="minor"/>
    </font>
  </fonts>
  <fills count="10">
    <fill>
      <patternFill patternType="none"/>
    </fill>
    <fill>
      <patternFill patternType="gray125"/>
    </fill>
    <fill>
      <patternFill patternType="solid">
        <fgColor theme="4" tint="0.79998168889431442"/>
        <bgColor theme="4" tint="0.79998168889431442"/>
      </patternFill>
    </fill>
    <fill>
      <patternFill patternType="solid">
        <fgColor theme="0"/>
        <bgColor theme="4"/>
      </patternFill>
    </fill>
    <fill>
      <patternFill patternType="solid">
        <fgColor rgb="FF7030A0"/>
        <bgColor indexed="64"/>
      </patternFill>
    </fill>
    <fill>
      <patternFill patternType="solid">
        <fgColor theme="2"/>
        <bgColor indexed="64"/>
      </patternFill>
    </fill>
    <fill>
      <patternFill patternType="solid">
        <fgColor theme="9"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top style="thin">
        <color theme="4" tint="0.39997558519241921"/>
      </top>
      <bottom style="thin">
        <color theme="4" tint="0.39997558519241921"/>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s>
  <cellStyleXfs count="2">
    <xf numFmtId="0" fontId="0" fillId="0" borderId="0"/>
    <xf numFmtId="9" fontId="13" fillId="0" borderId="0" applyFont="0" applyFill="0" applyBorder="0" applyAlignment="0" applyProtection="0"/>
  </cellStyleXfs>
  <cellXfs count="60">
    <xf numFmtId="0" fontId="0" fillId="0" borderId="0" xfId="0"/>
    <xf numFmtId="14" fontId="0" fillId="0" borderId="0" xfId="0" applyNumberFormat="1"/>
    <xf numFmtId="0" fontId="0" fillId="2" borderId="1" xfId="0" applyFill="1" applyBorder="1"/>
    <xf numFmtId="0" fontId="0" fillId="0" borderId="1" xfId="0" applyBorder="1"/>
    <xf numFmtId="0" fontId="0" fillId="0" borderId="2" xfId="0" applyBorder="1"/>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1" fillId="0" borderId="0" xfId="0" applyFont="1"/>
    <xf numFmtId="0" fontId="6" fillId="0" borderId="9" xfId="0" applyFont="1" applyBorder="1" applyAlignment="1">
      <alignment horizontal="center"/>
    </xf>
    <xf numFmtId="0" fontId="6" fillId="0" borderId="15" xfId="0" applyFont="1" applyBorder="1" applyAlignment="1">
      <alignment horizontal="center"/>
    </xf>
    <xf numFmtId="0" fontId="6" fillId="0" borderId="16" xfId="0" applyFont="1" applyBorder="1" applyAlignment="1">
      <alignment horizontal="center"/>
    </xf>
    <xf numFmtId="0" fontId="0" fillId="0" borderId="13" xfId="0" applyBorder="1"/>
    <xf numFmtId="0" fontId="0" fillId="0" borderId="14" xfId="0" applyBorder="1"/>
    <xf numFmtId="0" fontId="0" fillId="0" borderId="17" xfId="0" applyBorder="1"/>
    <xf numFmtId="0" fontId="0" fillId="0" borderId="18" xfId="0" applyBorder="1"/>
    <xf numFmtId="0" fontId="0" fillId="0" borderId="19" xfId="0" applyBorder="1"/>
    <xf numFmtId="0" fontId="0" fillId="0" borderId="0" xfId="0" applyAlignment="1">
      <alignment horizontal="left"/>
    </xf>
    <xf numFmtId="0" fontId="8" fillId="0" borderId="0" xfId="0" applyFont="1"/>
    <xf numFmtId="0" fontId="10" fillId="5" borderId="0" xfId="0" applyFont="1" applyFill="1" applyProtection="1">
      <protection locked="0"/>
    </xf>
    <xf numFmtId="14" fontId="10" fillId="5" borderId="0" xfId="0" applyNumberFormat="1" applyFont="1" applyFill="1" applyProtection="1">
      <protection locked="0"/>
    </xf>
    <xf numFmtId="0" fontId="0" fillId="0" borderId="0" xfId="0" pivotButton="1"/>
    <xf numFmtId="164" fontId="0" fillId="0" borderId="0" xfId="0" applyNumberFormat="1"/>
    <xf numFmtId="9" fontId="0" fillId="0" borderId="0" xfId="1" applyFont="1"/>
    <xf numFmtId="0" fontId="0" fillId="8" borderId="0" xfId="0" applyFill="1"/>
    <xf numFmtId="0" fontId="14" fillId="9" borderId="0" xfId="0" applyFont="1" applyFill="1"/>
    <xf numFmtId="1" fontId="0" fillId="0" borderId="0" xfId="0" applyNumberFormat="1"/>
    <xf numFmtId="0" fontId="0" fillId="6" borderId="0" xfId="0" applyFill="1"/>
    <xf numFmtId="0" fontId="0" fillId="7" borderId="13" xfId="0" applyFill="1" applyBorder="1"/>
    <xf numFmtId="0" fontId="0" fillId="7" borderId="0" xfId="0" applyFill="1"/>
    <xf numFmtId="0" fontId="11" fillId="7" borderId="14" xfId="0" applyFont="1" applyFill="1" applyBorder="1"/>
    <xf numFmtId="0" fontId="1" fillId="3" borderId="0" xfId="0" applyFont="1" applyFill="1"/>
    <xf numFmtId="0" fontId="10" fillId="0" borderId="0" xfId="0" applyFont="1"/>
    <xf numFmtId="14" fontId="0" fillId="6" borderId="0" xfId="0" applyNumberFormat="1" applyFill="1"/>
    <xf numFmtId="0" fontId="0" fillId="7" borderId="17" xfId="0" applyFill="1" applyBorder="1"/>
    <xf numFmtId="0" fontId="0" fillId="7" borderId="18" xfId="0" applyFill="1" applyBorder="1"/>
    <xf numFmtId="0" fontId="11" fillId="7" borderId="19" xfId="0" applyFont="1" applyFill="1" applyBorder="1"/>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7" fillId="0" borderId="20" xfId="0" applyFont="1" applyBorder="1" applyAlignment="1">
      <alignment horizontal="center"/>
    </xf>
    <xf numFmtId="0" fontId="7" fillId="0" borderId="2" xfId="0" applyFont="1" applyBorder="1" applyAlignment="1">
      <alignment horizontal="center"/>
    </xf>
    <xf numFmtId="0" fontId="7" fillId="0" borderId="21" xfId="0" applyFont="1" applyBorder="1" applyAlignment="1">
      <alignment horizontal="center"/>
    </xf>
    <xf numFmtId="0" fontId="5"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2" fillId="0" borderId="0" xfId="0" applyFont="1" applyAlignment="1">
      <alignment horizontal="center"/>
    </xf>
    <xf numFmtId="0" fontId="3" fillId="0" borderId="0" xfId="0" applyFont="1" applyAlignment="1">
      <alignment horizontal="center"/>
    </xf>
    <xf numFmtId="0" fontId="4" fillId="0" borderId="7" xfId="0" applyFont="1" applyBorder="1" applyAlignment="1">
      <alignment horizontal="center"/>
    </xf>
    <xf numFmtId="0" fontId="4" fillId="0" borderId="8" xfId="0" applyFont="1" applyBorder="1" applyAlignment="1">
      <alignment horizontal="center"/>
    </xf>
    <xf numFmtId="0" fontId="10" fillId="5" borderId="0" xfId="0" applyFont="1" applyFill="1" applyProtection="1">
      <protection locked="0"/>
    </xf>
    <xf numFmtId="0" fontId="9" fillId="4" borderId="10" xfId="0" applyFont="1" applyFill="1" applyBorder="1" applyAlignment="1">
      <alignment horizontal="center"/>
    </xf>
    <xf numFmtId="0" fontId="9" fillId="4" borderId="11" xfId="0" applyFont="1" applyFill="1" applyBorder="1" applyAlignment="1">
      <alignment horizontal="center"/>
    </xf>
    <xf numFmtId="0" fontId="9" fillId="4" borderId="12" xfId="0" applyFont="1" applyFill="1" applyBorder="1" applyAlignment="1">
      <alignment horizontal="center"/>
    </xf>
    <xf numFmtId="1" fontId="10" fillId="5" borderId="0" xfId="0" applyNumberFormat="1" applyFont="1" applyFill="1" applyProtection="1">
      <protection locked="0"/>
    </xf>
    <xf numFmtId="0" fontId="0" fillId="0" borderId="0" xfId="0" applyAlignment="1">
      <alignment horizontal="center"/>
    </xf>
    <xf numFmtId="0" fontId="15" fillId="0" borderId="0" xfId="0" applyFont="1" applyAlignment="1">
      <alignment horizontal="center"/>
    </xf>
    <xf numFmtId="0" fontId="0" fillId="0" borderId="0" xfId="0" applyNumberFormat="1"/>
  </cellXfs>
  <cellStyles count="2">
    <cellStyle name="Normal" xfId="0" builtinId="0"/>
    <cellStyle name="Percent" xfId="1" builtinId="5"/>
  </cellStyles>
  <dxfs count="19">
    <dxf>
      <font>
        <color rgb="FF9C0006"/>
      </font>
      <fill>
        <patternFill>
          <bgColor rgb="FFFFC7CE"/>
        </patternFill>
      </fill>
    </dxf>
    <dxf>
      <font>
        <color rgb="FF199F1C"/>
      </font>
    </dxf>
    <dxf>
      <font>
        <color rgb="FFFF0000"/>
      </font>
    </dxf>
    <dxf>
      <font>
        <color rgb="FF199F1C"/>
      </font>
    </dxf>
    <dxf>
      <font>
        <color rgb="FFFF0000"/>
      </font>
    </dxf>
    <dxf>
      <font>
        <color rgb="FF199F1C"/>
      </font>
    </dxf>
    <dxf>
      <font>
        <color rgb="FFFF0000"/>
      </font>
    </dxf>
    <dxf>
      <font>
        <color rgb="FFFF0000"/>
      </font>
    </dxf>
    <dxf>
      <font>
        <color rgb="FF199F1C"/>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font>
        <b/>
        <i val="0"/>
        <sz val="12"/>
        <color theme="1"/>
        <name val="Calibri"/>
        <family val="2"/>
        <scheme val="minor"/>
      </font>
    </dxf>
    <dxf>
      <font>
        <b/>
        <i val="0"/>
        <sz val="12"/>
        <color theme="0"/>
        <name val="Calibri"/>
        <family val="2"/>
        <scheme val="minor"/>
      </font>
    </dxf>
  </dxfs>
  <tableStyles count="2" defaultTableStyle="TableStyleMedium2" defaultPivotStyle="PivotStyleLight16">
    <tableStyle name="Data_professioals" pivot="0" table="0" count="5" xr9:uid="{9A2E2FAE-B38C-4928-ADD7-E26C27EDC3AF}">
      <tableStyleElement type="wholeTable" dxfId="18"/>
      <tableStyleElement type="headerRow" dxfId="17"/>
    </tableStyle>
    <tableStyle name="Data_professionals" pivot="0" table="0" count="0" xr9:uid="{D7E7940C-0E0B-48B8-8A83-0F0243DE5405}"/>
  </tableStyles>
  <colors>
    <mruColors>
      <color rgb="FF199F1C"/>
      <color rgb="FF137B15"/>
    </mruColors>
  </colors>
  <extLst>
    <ext xmlns:x14="http://schemas.microsoft.com/office/spreadsheetml/2009/9/main" uri="{46F421CA-312F-682f-3DD2-61675219B42D}">
      <x14:dxfs count="3">
        <dxf>
          <font>
            <b/>
            <i val="0"/>
            <sz val="12"/>
            <name val="Calibri"/>
            <family val="2"/>
            <scheme val="minor"/>
          </font>
          <fill>
            <gradientFill>
              <stop position="0">
                <color theme="2" tint="-9.8025452436902985E-2"/>
              </stop>
              <stop position="1">
                <color theme="0" tint="-0.49803155613879818"/>
              </stop>
            </gradientFill>
          </fill>
        </dxf>
        <dxf>
          <font>
            <b/>
            <i val="0"/>
            <sz val="12"/>
            <name val="Calibri"/>
            <family val="2"/>
            <scheme val="minor"/>
          </font>
          <fill>
            <gradientFill>
              <stop position="0">
                <color theme="4"/>
              </stop>
              <stop position="1">
                <color theme="4" tint="0.40000610370189521"/>
              </stop>
            </gradientFill>
          </fill>
        </dxf>
        <dxf>
          <font>
            <b/>
            <i val="0"/>
            <sz val="12"/>
            <color theme="1"/>
            <name val="Calibri"/>
            <family val="2"/>
            <scheme val="minor"/>
          </font>
          <fill>
            <patternFill>
              <bgColor theme="2"/>
            </patternFill>
          </fill>
        </dxf>
      </x14:dxfs>
    </ext>
    <ext xmlns:x14="http://schemas.microsoft.com/office/spreadsheetml/2009/9/main" uri="{EB79DEF2-80B8-43e5-95BD-54CBDDF9020C}">
      <x14:slicerStyles defaultSlicerStyle="SlicerStyleLight1">
        <x14:slicerStyle name="Data_professioals">
          <x14:slicerStyleElements>
            <x14:slicerStyleElement type="unselectedItemWithData" dxfId="2"/>
            <x14:slicerStyleElement type="selectedItemWithData" dxfId="1"/>
            <x14:slicerStyleElement type="selectedItemWithNoData" dxfId="0"/>
          </x14:slicerStyleElements>
        </x14:slicerStyle>
        <x14:slicerStyle name="Data_professionals"/>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KPI!$B$78</c:f>
              <c:strCache>
                <c:ptCount val="1"/>
                <c:pt idx="0">
                  <c:v>Total_costs</c:v>
                </c:pt>
              </c:strCache>
            </c:strRef>
          </c:tx>
          <c:spPr>
            <a:solidFill>
              <a:schemeClr val="accent1"/>
            </a:solidFill>
            <a:ln>
              <a:noFill/>
            </a:ln>
            <a:effectLst/>
          </c:spPr>
          <c:invertIfNegative val="0"/>
          <c:cat>
            <c:strRef>
              <c:f>KPI!$A$79:$A$84</c:f>
              <c:strCache>
                <c:ptCount val="5"/>
                <c:pt idx="0">
                  <c:v>Apparel</c:v>
                </c:pt>
                <c:pt idx="1">
                  <c:v>Books</c:v>
                </c:pt>
                <c:pt idx="2">
                  <c:v>Electronics</c:v>
                </c:pt>
                <c:pt idx="3">
                  <c:v>Groceries</c:v>
                </c:pt>
                <c:pt idx="4">
                  <c:v>Home Decor</c:v>
                </c:pt>
              </c:strCache>
            </c:strRef>
          </c:cat>
          <c:val>
            <c:numRef>
              <c:f>KPI!$B$79:$B$84</c:f>
              <c:numCache>
                <c:formatCode>General</c:formatCode>
                <c:ptCount val="5"/>
                <c:pt idx="0">
                  <c:v>233365</c:v>
                </c:pt>
                <c:pt idx="1">
                  <c:v>176046</c:v>
                </c:pt>
                <c:pt idx="2">
                  <c:v>215105</c:v>
                </c:pt>
                <c:pt idx="3">
                  <c:v>162026</c:v>
                </c:pt>
                <c:pt idx="4">
                  <c:v>171623</c:v>
                </c:pt>
              </c:numCache>
            </c:numRef>
          </c:val>
          <c:extLst>
            <c:ext xmlns:c16="http://schemas.microsoft.com/office/drawing/2014/chart" uri="{C3380CC4-5D6E-409C-BE32-E72D297353CC}">
              <c16:uniqueId val="{00000000-E0C4-4F8C-BCA3-A016CE941001}"/>
            </c:ext>
          </c:extLst>
        </c:ser>
        <c:ser>
          <c:idx val="1"/>
          <c:order val="1"/>
          <c:tx>
            <c:strRef>
              <c:f>KPI!$C$78</c:f>
              <c:strCache>
                <c:ptCount val="1"/>
                <c:pt idx="0">
                  <c:v>Net_profit</c:v>
                </c:pt>
              </c:strCache>
            </c:strRef>
          </c:tx>
          <c:spPr>
            <a:solidFill>
              <a:schemeClr val="accent2"/>
            </a:solidFill>
            <a:ln>
              <a:noFill/>
            </a:ln>
            <a:effectLst/>
          </c:spPr>
          <c:invertIfNegative val="0"/>
          <c:cat>
            <c:strRef>
              <c:f>KPI!$A$79:$A$84</c:f>
              <c:strCache>
                <c:ptCount val="5"/>
                <c:pt idx="0">
                  <c:v>Apparel</c:v>
                </c:pt>
                <c:pt idx="1">
                  <c:v>Books</c:v>
                </c:pt>
                <c:pt idx="2">
                  <c:v>Electronics</c:v>
                </c:pt>
                <c:pt idx="3">
                  <c:v>Groceries</c:v>
                </c:pt>
                <c:pt idx="4">
                  <c:v>Home Decor</c:v>
                </c:pt>
              </c:strCache>
            </c:strRef>
          </c:cat>
          <c:val>
            <c:numRef>
              <c:f>KPI!$C$79:$C$84</c:f>
              <c:numCache>
                <c:formatCode>General</c:formatCode>
                <c:ptCount val="5"/>
                <c:pt idx="0">
                  <c:v>90860</c:v>
                </c:pt>
                <c:pt idx="1">
                  <c:v>144283</c:v>
                </c:pt>
                <c:pt idx="2">
                  <c:v>76261</c:v>
                </c:pt>
                <c:pt idx="3">
                  <c:v>132273</c:v>
                </c:pt>
                <c:pt idx="4">
                  <c:v>71186</c:v>
                </c:pt>
              </c:numCache>
            </c:numRef>
          </c:val>
          <c:extLst>
            <c:ext xmlns:c16="http://schemas.microsoft.com/office/drawing/2014/chart" uri="{C3380CC4-5D6E-409C-BE32-E72D297353CC}">
              <c16:uniqueId val="{00000001-E0C4-4F8C-BCA3-A016CE941001}"/>
            </c:ext>
          </c:extLst>
        </c:ser>
        <c:ser>
          <c:idx val="2"/>
          <c:order val="2"/>
          <c:tx>
            <c:strRef>
              <c:f>KPI!$D$78</c:f>
              <c:strCache>
                <c:ptCount val="1"/>
                <c:pt idx="0">
                  <c:v>Sales_Revenue</c:v>
                </c:pt>
              </c:strCache>
            </c:strRef>
          </c:tx>
          <c:spPr>
            <a:solidFill>
              <a:schemeClr val="accent3"/>
            </a:solidFill>
            <a:ln>
              <a:noFill/>
            </a:ln>
            <a:effectLst/>
          </c:spPr>
          <c:invertIfNegative val="0"/>
          <c:cat>
            <c:strRef>
              <c:f>KPI!$A$79:$A$84</c:f>
              <c:strCache>
                <c:ptCount val="5"/>
                <c:pt idx="0">
                  <c:v>Apparel</c:v>
                </c:pt>
                <c:pt idx="1">
                  <c:v>Books</c:v>
                </c:pt>
                <c:pt idx="2">
                  <c:v>Electronics</c:v>
                </c:pt>
                <c:pt idx="3">
                  <c:v>Groceries</c:v>
                </c:pt>
                <c:pt idx="4">
                  <c:v>Home Decor</c:v>
                </c:pt>
              </c:strCache>
            </c:strRef>
          </c:cat>
          <c:val>
            <c:numRef>
              <c:f>KPI!$D$79:$D$84</c:f>
              <c:numCache>
                <c:formatCode>General</c:formatCode>
                <c:ptCount val="5"/>
                <c:pt idx="0">
                  <c:v>324225</c:v>
                </c:pt>
                <c:pt idx="1">
                  <c:v>320329</c:v>
                </c:pt>
                <c:pt idx="2">
                  <c:v>291366</c:v>
                </c:pt>
                <c:pt idx="3">
                  <c:v>294299</c:v>
                </c:pt>
                <c:pt idx="4">
                  <c:v>242809</c:v>
                </c:pt>
              </c:numCache>
            </c:numRef>
          </c:val>
          <c:extLst>
            <c:ext xmlns:c16="http://schemas.microsoft.com/office/drawing/2014/chart" uri="{C3380CC4-5D6E-409C-BE32-E72D297353CC}">
              <c16:uniqueId val="{00000002-E0C4-4F8C-BCA3-A016CE941001}"/>
            </c:ext>
          </c:extLst>
        </c:ser>
        <c:dLbls>
          <c:showLegendKey val="0"/>
          <c:showVal val="0"/>
          <c:showCatName val="0"/>
          <c:showSerName val="0"/>
          <c:showPercent val="0"/>
          <c:showBubbleSize val="0"/>
        </c:dLbls>
        <c:gapWidth val="219"/>
        <c:overlap val="-27"/>
        <c:axId val="35122247"/>
        <c:axId val="35130167"/>
      </c:barChart>
      <c:catAx>
        <c:axId val="35122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130167"/>
        <c:crosses val="autoZero"/>
        <c:auto val="1"/>
        <c:lblAlgn val="ctr"/>
        <c:lblOffset val="100"/>
        <c:noMultiLvlLbl val="0"/>
      </c:catAx>
      <c:valAx>
        <c:axId val="35130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122247"/>
        <c:crosses val="autoZero"/>
        <c:crossBetween val="between"/>
      </c:valAx>
      <c:spPr>
        <a:noFill/>
        <a:ln>
          <a:noFill/>
        </a:ln>
        <a:effectLst/>
      </c:spPr>
    </c:plotArea>
    <c:legend>
      <c:legendPos val="r"/>
      <c:layout>
        <c:manualLayout>
          <c:xMode val="edge"/>
          <c:yMode val="edge"/>
          <c:x val="0.7741484971711291"/>
          <c:y val="0.15920704807254651"/>
          <c:w val="0.2079567689531534"/>
          <c:h val="0.659352788767900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[sales_data.xlsm]KPI!PivotTable2</c:name>
    <c:fmtId val="4"/>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KPI!$B$91</c:f>
              <c:strCache>
                <c:ptCount val="1"/>
                <c:pt idx="0">
                  <c:v>Total_costs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KPI!$A$92:$A$104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KPI!$B$92:$B$104</c:f>
              <c:numCache>
                <c:formatCode>General</c:formatCode>
                <c:ptCount val="12"/>
                <c:pt idx="0">
                  <c:v>77971</c:v>
                </c:pt>
                <c:pt idx="1">
                  <c:v>84621</c:v>
                </c:pt>
                <c:pt idx="2">
                  <c:v>92061</c:v>
                </c:pt>
                <c:pt idx="3">
                  <c:v>80877</c:v>
                </c:pt>
                <c:pt idx="4">
                  <c:v>64159</c:v>
                </c:pt>
                <c:pt idx="5">
                  <c:v>61444</c:v>
                </c:pt>
                <c:pt idx="6">
                  <c:v>84327</c:v>
                </c:pt>
                <c:pt idx="7">
                  <c:v>84435</c:v>
                </c:pt>
                <c:pt idx="8">
                  <c:v>78813</c:v>
                </c:pt>
                <c:pt idx="9">
                  <c:v>83383</c:v>
                </c:pt>
                <c:pt idx="10">
                  <c:v>65612</c:v>
                </c:pt>
                <c:pt idx="11">
                  <c:v>100462</c:v>
                </c:pt>
              </c:numCache>
            </c:numRef>
          </c:val>
          <c:smooth val="0"/>
          <c:extLst>
            <c:ext xmlns:c16="http://schemas.microsoft.com/office/drawing/2014/chart" uri="{C3380CC4-5D6E-409C-BE32-E72D297353CC}">
              <c16:uniqueId val="{00000000-C62C-4C63-8195-3422E586DAC5}"/>
            </c:ext>
          </c:extLst>
        </c:ser>
        <c:ser>
          <c:idx val="1"/>
          <c:order val="1"/>
          <c:tx>
            <c:strRef>
              <c:f>KPI!$C$91</c:f>
              <c:strCache>
                <c:ptCount val="1"/>
                <c:pt idx="0">
                  <c:v>Net_profit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KPI!$A$92:$A$104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KPI!$C$92:$C$104</c:f>
              <c:numCache>
                <c:formatCode>General</c:formatCode>
                <c:ptCount val="12"/>
                <c:pt idx="0">
                  <c:v>43926</c:v>
                </c:pt>
                <c:pt idx="1">
                  <c:v>41004</c:v>
                </c:pt>
                <c:pt idx="2">
                  <c:v>50235</c:v>
                </c:pt>
                <c:pt idx="3">
                  <c:v>36040</c:v>
                </c:pt>
                <c:pt idx="4">
                  <c:v>32366</c:v>
                </c:pt>
                <c:pt idx="5">
                  <c:v>40334</c:v>
                </c:pt>
                <c:pt idx="6">
                  <c:v>43669</c:v>
                </c:pt>
                <c:pt idx="7">
                  <c:v>47694</c:v>
                </c:pt>
                <c:pt idx="8">
                  <c:v>40914</c:v>
                </c:pt>
                <c:pt idx="9">
                  <c:v>42849</c:v>
                </c:pt>
                <c:pt idx="10">
                  <c:v>39923</c:v>
                </c:pt>
                <c:pt idx="11">
                  <c:v>55909</c:v>
                </c:pt>
              </c:numCache>
            </c:numRef>
          </c:val>
          <c:smooth val="0"/>
          <c:extLst>
            <c:ext xmlns:c16="http://schemas.microsoft.com/office/drawing/2014/chart" uri="{C3380CC4-5D6E-409C-BE32-E72D297353CC}">
              <c16:uniqueId val="{00000001-C62C-4C63-8195-3422E586DAC5}"/>
            </c:ext>
          </c:extLst>
        </c:ser>
        <c:ser>
          <c:idx val="2"/>
          <c:order val="2"/>
          <c:tx>
            <c:strRef>
              <c:f>KPI!$D$91</c:f>
              <c:strCache>
                <c:ptCount val="1"/>
                <c:pt idx="0">
                  <c:v>Sales_Revenue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KPI!$A$92:$A$104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KPI!$D$92:$D$104</c:f>
              <c:numCache>
                <c:formatCode>General</c:formatCode>
                <c:ptCount val="12"/>
                <c:pt idx="0">
                  <c:v>121897</c:v>
                </c:pt>
                <c:pt idx="1">
                  <c:v>125625</c:v>
                </c:pt>
                <c:pt idx="2">
                  <c:v>142296</c:v>
                </c:pt>
                <c:pt idx="3">
                  <c:v>116917</c:v>
                </c:pt>
                <c:pt idx="4">
                  <c:v>96525</c:v>
                </c:pt>
                <c:pt idx="5">
                  <c:v>101778</c:v>
                </c:pt>
                <c:pt idx="6">
                  <c:v>127996</c:v>
                </c:pt>
                <c:pt idx="7">
                  <c:v>132129</c:v>
                </c:pt>
                <c:pt idx="8">
                  <c:v>119727</c:v>
                </c:pt>
                <c:pt idx="9">
                  <c:v>126232</c:v>
                </c:pt>
                <c:pt idx="10">
                  <c:v>105535</c:v>
                </c:pt>
                <c:pt idx="11">
                  <c:v>156371</c:v>
                </c:pt>
              </c:numCache>
            </c:numRef>
          </c:val>
          <c:smooth val="0"/>
          <c:extLst>
            <c:ext xmlns:c16="http://schemas.microsoft.com/office/drawing/2014/chart" uri="{C3380CC4-5D6E-409C-BE32-E72D297353CC}">
              <c16:uniqueId val="{00000002-C62C-4C63-8195-3422E586DAC5}"/>
            </c:ext>
          </c:extLst>
        </c:ser>
        <c:dLbls>
          <c:showLegendKey val="0"/>
          <c:showVal val="0"/>
          <c:showCatName val="0"/>
          <c:showSerName val="0"/>
          <c:showPercent val="0"/>
          <c:showBubbleSize val="0"/>
        </c:dLbls>
        <c:marker val="1"/>
        <c:smooth val="0"/>
        <c:axId val="530745400"/>
        <c:axId val="530747200"/>
      </c:lineChart>
      <c:catAx>
        <c:axId val="53074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0747200"/>
        <c:crosses val="autoZero"/>
        <c:auto val="1"/>
        <c:lblAlgn val="ctr"/>
        <c:lblOffset val="100"/>
        <c:noMultiLvlLbl val="0"/>
      </c:catAx>
      <c:valAx>
        <c:axId val="53074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0745400"/>
        <c:crosses val="autoZero"/>
        <c:crossBetween val="between"/>
      </c:valAx>
      <c:spPr>
        <a:noFill/>
        <a:ln>
          <a:noFill/>
        </a:ln>
        <a:effectLst/>
      </c:spPr>
    </c:plotArea>
    <c:legend>
      <c:legendPos val="r"/>
      <c:layout>
        <c:manualLayout>
          <c:xMode val="edge"/>
          <c:yMode val="edge"/>
          <c:x val="0.73013851316184974"/>
          <c:y val="0.20937900065564674"/>
          <c:w val="0.24015419720728085"/>
          <c:h val="0.539929751107262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[sales_data.xlsm]KPI!PivotTable3</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KPI!$B$110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KPI!$A$111:$A$118</c:f>
              <c:strCache>
                <c:ptCount val="7"/>
                <c:pt idx="0">
                  <c:v>Sun</c:v>
                </c:pt>
                <c:pt idx="1">
                  <c:v>Mon</c:v>
                </c:pt>
                <c:pt idx="2">
                  <c:v>Tue</c:v>
                </c:pt>
                <c:pt idx="3">
                  <c:v>Wed</c:v>
                </c:pt>
                <c:pt idx="4">
                  <c:v>Thu</c:v>
                </c:pt>
                <c:pt idx="5">
                  <c:v>Fri</c:v>
                </c:pt>
                <c:pt idx="6">
                  <c:v>Sat</c:v>
                </c:pt>
              </c:strCache>
            </c:strRef>
          </c:cat>
          <c:val>
            <c:numRef>
              <c:f>KPI!$B$111:$B$118</c:f>
              <c:numCache>
                <c:formatCode>General</c:formatCode>
                <c:ptCount val="7"/>
                <c:pt idx="0">
                  <c:v>245781</c:v>
                </c:pt>
                <c:pt idx="1">
                  <c:v>218475</c:v>
                </c:pt>
                <c:pt idx="2">
                  <c:v>154235</c:v>
                </c:pt>
                <c:pt idx="3">
                  <c:v>226248</c:v>
                </c:pt>
                <c:pt idx="4">
                  <c:v>231876</c:v>
                </c:pt>
                <c:pt idx="5">
                  <c:v>224287</c:v>
                </c:pt>
                <c:pt idx="6">
                  <c:v>172126</c:v>
                </c:pt>
              </c:numCache>
            </c:numRef>
          </c:val>
          <c:extLst>
            <c:ext xmlns:c16="http://schemas.microsoft.com/office/drawing/2014/chart" uri="{C3380CC4-5D6E-409C-BE32-E72D297353CC}">
              <c16:uniqueId val="{00000000-6CD4-4E6A-BABE-A29E083063C3}"/>
            </c:ext>
          </c:extLst>
        </c:ser>
        <c:dLbls>
          <c:dLblPos val="outEnd"/>
          <c:showLegendKey val="0"/>
          <c:showVal val="1"/>
          <c:showCatName val="0"/>
          <c:showSerName val="0"/>
          <c:showPercent val="0"/>
          <c:showBubbleSize val="0"/>
        </c:dLbls>
        <c:gapWidth val="219"/>
        <c:overlap val="-27"/>
        <c:axId val="350015328"/>
        <c:axId val="350014968"/>
      </c:barChart>
      <c:catAx>
        <c:axId val="350015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14968"/>
        <c:crosses val="autoZero"/>
        <c:auto val="1"/>
        <c:lblAlgn val="ctr"/>
        <c:lblOffset val="100"/>
        <c:noMultiLvlLbl val="0"/>
      </c:catAx>
      <c:valAx>
        <c:axId val="350014968"/>
        <c:scaling>
          <c:orientation val="minMax"/>
        </c:scaling>
        <c:delete val="1"/>
        <c:axPos val="l"/>
        <c:numFmt formatCode="General" sourceLinked="1"/>
        <c:majorTickMark val="out"/>
        <c:minorTickMark val="none"/>
        <c:tickLblPos val="nextTo"/>
        <c:crossAx val="350015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[sales_data.xlsm]KPI!PivotTable4</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KPI!$B$124</c:f>
              <c:strCache>
                <c:ptCount val="1"/>
                <c:pt idx="0">
                  <c:v>Total</c:v>
                </c:pt>
              </c:strCache>
            </c:strRef>
          </c:tx>
          <c:spPr>
            <a:solidFill>
              <a:schemeClr val="accent1"/>
            </a:solidFill>
            <a:ln>
              <a:noFill/>
            </a:ln>
            <a:effectLst/>
          </c:spPr>
          <c:invertIfNegative val="0"/>
          <c:cat>
            <c:strRef>
              <c:f>KPI!$A$125:$A$129</c:f>
              <c:strCache>
                <c:ptCount val="4"/>
                <c:pt idx="0">
                  <c:v>Bank Transfer</c:v>
                </c:pt>
                <c:pt idx="1">
                  <c:v>Cash</c:v>
                </c:pt>
                <c:pt idx="2">
                  <c:v>Credit Card</c:v>
                </c:pt>
                <c:pt idx="3">
                  <c:v>Mobile Money</c:v>
                </c:pt>
              </c:strCache>
            </c:strRef>
          </c:cat>
          <c:val>
            <c:numRef>
              <c:f>KPI!$B$125:$B$129</c:f>
              <c:numCache>
                <c:formatCode>General</c:formatCode>
                <c:ptCount val="4"/>
                <c:pt idx="0">
                  <c:v>162</c:v>
                </c:pt>
                <c:pt idx="1">
                  <c:v>129</c:v>
                </c:pt>
                <c:pt idx="2">
                  <c:v>126</c:v>
                </c:pt>
                <c:pt idx="3">
                  <c:v>144</c:v>
                </c:pt>
              </c:numCache>
            </c:numRef>
          </c:val>
          <c:extLst>
            <c:ext xmlns:c16="http://schemas.microsoft.com/office/drawing/2014/chart" uri="{C3380CC4-5D6E-409C-BE32-E72D297353CC}">
              <c16:uniqueId val="{00000000-A52B-4EB6-8A43-0E9A7956FF4B}"/>
            </c:ext>
          </c:extLst>
        </c:ser>
        <c:dLbls>
          <c:showLegendKey val="0"/>
          <c:showVal val="0"/>
          <c:showCatName val="0"/>
          <c:showSerName val="0"/>
          <c:showPercent val="0"/>
          <c:showBubbleSize val="0"/>
        </c:dLbls>
        <c:gapWidth val="182"/>
        <c:axId val="115940016"/>
        <c:axId val="115944336"/>
      </c:barChart>
      <c:catAx>
        <c:axId val="115940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4336"/>
        <c:crosses val="autoZero"/>
        <c:auto val="1"/>
        <c:lblAlgn val="ctr"/>
        <c:lblOffset val="100"/>
        <c:noMultiLvlLbl val="0"/>
      </c:catAx>
      <c:valAx>
        <c:axId val="115944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40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97059106877925"/>
          <c:y val="8.3476294704184995E-2"/>
          <c:w val="0.57990475334134006"/>
          <c:h val="0.79130926323953743"/>
        </c:manualLayout>
      </c:layout>
      <c:doughnutChart>
        <c:varyColors val="1"/>
        <c:ser>
          <c:idx val="0"/>
          <c:order val="0"/>
          <c:dPt>
            <c:idx val="0"/>
            <c:bubble3D val="0"/>
            <c:spPr>
              <a:gradFill>
                <a:gsLst>
                  <a:gs pos="99000">
                    <a:srgbClr val="5C9C78"/>
                  </a:gs>
                  <a:gs pos="6000">
                    <a:srgbClr val="199F1C"/>
                  </a:gs>
                  <a:gs pos="0">
                    <a:schemeClr val="accent1">
                      <a:lumMod val="5000"/>
                      <a:lumOff val="95000"/>
                    </a:schemeClr>
                  </a:gs>
                  <a:gs pos="100000">
                    <a:schemeClr val="accent1">
                      <a:lumMod val="45000"/>
                      <a:lumOff val="55000"/>
                    </a:schemeClr>
                  </a:gs>
                  <a:gs pos="100000">
                    <a:schemeClr val="accent1">
                      <a:lumMod val="45000"/>
                      <a:lumOff val="55000"/>
                    </a:schemeClr>
                  </a:gs>
                  <a:gs pos="100000">
                    <a:schemeClr val="accent1">
                      <a:lumMod val="30000"/>
                      <a:lumOff val="70000"/>
                    </a:schemeClr>
                  </a:gs>
                </a:gsLst>
                <a:lin ang="5400000" scaled="1"/>
              </a:gradFill>
              <a:ln w="19050">
                <a:solidFill>
                  <a:schemeClr val="lt1"/>
                </a:solidFill>
              </a:ln>
              <a:effectLst/>
            </c:spPr>
            <c:extLst>
              <c:ext xmlns:c16="http://schemas.microsoft.com/office/drawing/2014/chart" uri="{C3380CC4-5D6E-409C-BE32-E72D297353CC}">
                <c16:uniqueId val="{00000001-0365-465D-B468-69506EE0A2B2}"/>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0365-465D-B468-69506EE0A2B2}"/>
              </c:ext>
            </c:extLst>
          </c:dPt>
          <c:val>
            <c:numRef>
              <c:f>KPI!$C$15:$C$16</c:f>
              <c:numCache>
                <c:formatCode>0%</c:formatCode>
                <c:ptCount val="2"/>
                <c:pt idx="0">
                  <c:v>0.51871657754010692</c:v>
                </c:pt>
                <c:pt idx="1">
                  <c:v>0.48128342245989303</c:v>
                </c:pt>
              </c:numCache>
            </c:numRef>
          </c:val>
          <c:extLst>
            <c:ext xmlns:c16="http://schemas.microsoft.com/office/drawing/2014/chart" uri="{C3380CC4-5D6E-409C-BE32-E72D297353CC}">
              <c16:uniqueId val="{00000004-0365-465D-B468-69506EE0A2B2}"/>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756300623712359"/>
          <c:y val="7.2351421188630485E-2"/>
          <c:w val="0.71120078740157477"/>
          <c:h val="0.88210950375389119"/>
        </c:manualLayout>
      </c:layout>
      <c:doughnutChart>
        <c:varyColors val="1"/>
        <c:ser>
          <c:idx val="0"/>
          <c:order val="0"/>
          <c:dPt>
            <c:idx val="0"/>
            <c:bubble3D val="0"/>
            <c:spPr>
              <a:gradFill>
                <a:gsLst>
                  <a:gs pos="94000">
                    <a:srgbClr val="5C9C78"/>
                  </a:gs>
                  <a:gs pos="6000">
                    <a:srgbClr val="199F1C"/>
                  </a:gs>
                  <a:gs pos="0">
                    <a:schemeClr val="accent1">
                      <a:lumMod val="5000"/>
                      <a:lumOff val="95000"/>
                    </a:schemeClr>
                  </a:gs>
                  <a:gs pos="100000">
                    <a:schemeClr val="accent1">
                      <a:lumMod val="45000"/>
                      <a:lumOff val="55000"/>
                    </a:schemeClr>
                  </a:gs>
                  <a:gs pos="100000">
                    <a:schemeClr val="accent1">
                      <a:lumMod val="45000"/>
                      <a:lumOff val="55000"/>
                    </a:schemeClr>
                  </a:gs>
                  <a:gs pos="100000">
                    <a:schemeClr val="accent1">
                      <a:lumMod val="30000"/>
                      <a:lumOff val="70000"/>
                    </a:schemeClr>
                  </a:gs>
                </a:gsLst>
                <a:lin ang="5400000" scaled="1"/>
              </a:gradFill>
              <a:ln w="19050">
                <a:solidFill>
                  <a:schemeClr val="lt1"/>
                </a:solidFill>
              </a:ln>
              <a:effectLst/>
            </c:spPr>
            <c:extLst>
              <c:ext xmlns:c16="http://schemas.microsoft.com/office/drawing/2014/chart" uri="{C3380CC4-5D6E-409C-BE32-E72D297353CC}">
                <c16:uniqueId val="{00000001-0E91-4785-99B5-57B7DB203794}"/>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0E91-4785-99B5-57B7DB203794}"/>
              </c:ext>
            </c:extLst>
          </c:dPt>
          <c:val>
            <c:numRef>
              <c:f>KPI!$F$15:$F$16</c:f>
              <c:numCache>
                <c:formatCode>0%</c:formatCode>
                <c:ptCount val="2"/>
                <c:pt idx="0">
                  <c:v>0.48128342245989303</c:v>
                </c:pt>
                <c:pt idx="1">
                  <c:v>0.51871657754010692</c:v>
                </c:pt>
              </c:numCache>
            </c:numRef>
          </c:val>
          <c:extLst>
            <c:ext xmlns:c16="http://schemas.microsoft.com/office/drawing/2014/chart" uri="{C3380CC4-5D6E-409C-BE32-E72D297353CC}">
              <c16:uniqueId val="{00000004-0E91-4785-99B5-57B7DB20379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KPI!$B$78</c:f>
              <c:strCache>
                <c:ptCount val="1"/>
                <c:pt idx="0">
                  <c:v>Total_costs</c:v>
                </c:pt>
              </c:strCache>
            </c:strRef>
          </c:tx>
          <c:spPr>
            <a:solidFill>
              <a:schemeClr val="accent1"/>
            </a:solidFill>
            <a:ln>
              <a:noFill/>
            </a:ln>
            <a:effectLst/>
          </c:spPr>
          <c:invertIfNegative val="0"/>
          <c:cat>
            <c:strRef>
              <c:f>KPI!$A$79:$A$84</c:f>
              <c:strCache>
                <c:ptCount val="5"/>
                <c:pt idx="0">
                  <c:v>Apparel</c:v>
                </c:pt>
                <c:pt idx="1">
                  <c:v>Books</c:v>
                </c:pt>
                <c:pt idx="2">
                  <c:v>Electronics</c:v>
                </c:pt>
                <c:pt idx="3">
                  <c:v>Groceries</c:v>
                </c:pt>
                <c:pt idx="4">
                  <c:v>Home Decor</c:v>
                </c:pt>
              </c:strCache>
            </c:strRef>
          </c:cat>
          <c:val>
            <c:numRef>
              <c:f>KPI!$B$79:$B$84</c:f>
              <c:numCache>
                <c:formatCode>General</c:formatCode>
                <c:ptCount val="5"/>
                <c:pt idx="0">
                  <c:v>233365</c:v>
                </c:pt>
                <c:pt idx="1">
                  <c:v>176046</c:v>
                </c:pt>
                <c:pt idx="2">
                  <c:v>215105</c:v>
                </c:pt>
                <c:pt idx="3">
                  <c:v>162026</c:v>
                </c:pt>
                <c:pt idx="4">
                  <c:v>171623</c:v>
                </c:pt>
              </c:numCache>
            </c:numRef>
          </c:val>
          <c:extLst>
            <c:ext xmlns:c16="http://schemas.microsoft.com/office/drawing/2014/chart" uri="{C3380CC4-5D6E-409C-BE32-E72D297353CC}">
              <c16:uniqueId val="{00000000-5381-452C-9CBC-EE4FC221FE3C}"/>
            </c:ext>
          </c:extLst>
        </c:ser>
        <c:ser>
          <c:idx val="1"/>
          <c:order val="1"/>
          <c:tx>
            <c:strRef>
              <c:f>KPI!$C$78</c:f>
              <c:strCache>
                <c:ptCount val="1"/>
                <c:pt idx="0">
                  <c:v>Net_profit</c:v>
                </c:pt>
              </c:strCache>
            </c:strRef>
          </c:tx>
          <c:spPr>
            <a:solidFill>
              <a:schemeClr val="accent2"/>
            </a:solidFill>
            <a:ln>
              <a:noFill/>
            </a:ln>
            <a:effectLst/>
          </c:spPr>
          <c:invertIfNegative val="0"/>
          <c:cat>
            <c:strRef>
              <c:f>KPI!$A$79:$A$84</c:f>
              <c:strCache>
                <c:ptCount val="5"/>
                <c:pt idx="0">
                  <c:v>Apparel</c:v>
                </c:pt>
                <c:pt idx="1">
                  <c:v>Books</c:v>
                </c:pt>
                <c:pt idx="2">
                  <c:v>Electronics</c:v>
                </c:pt>
                <c:pt idx="3">
                  <c:v>Groceries</c:v>
                </c:pt>
                <c:pt idx="4">
                  <c:v>Home Decor</c:v>
                </c:pt>
              </c:strCache>
            </c:strRef>
          </c:cat>
          <c:val>
            <c:numRef>
              <c:f>KPI!$C$79:$C$84</c:f>
              <c:numCache>
                <c:formatCode>General</c:formatCode>
                <c:ptCount val="5"/>
                <c:pt idx="0">
                  <c:v>90860</c:v>
                </c:pt>
                <c:pt idx="1">
                  <c:v>144283</c:v>
                </c:pt>
                <c:pt idx="2">
                  <c:v>76261</c:v>
                </c:pt>
                <c:pt idx="3">
                  <c:v>132273</c:v>
                </c:pt>
                <c:pt idx="4">
                  <c:v>71186</c:v>
                </c:pt>
              </c:numCache>
            </c:numRef>
          </c:val>
          <c:extLst>
            <c:ext xmlns:c16="http://schemas.microsoft.com/office/drawing/2014/chart" uri="{C3380CC4-5D6E-409C-BE32-E72D297353CC}">
              <c16:uniqueId val="{00000001-5381-452C-9CBC-EE4FC221FE3C}"/>
            </c:ext>
          </c:extLst>
        </c:ser>
        <c:ser>
          <c:idx val="2"/>
          <c:order val="2"/>
          <c:tx>
            <c:strRef>
              <c:f>KPI!$D$78</c:f>
              <c:strCache>
                <c:ptCount val="1"/>
                <c:pt idx="0">
                  <c:v>Sales_Revenue</c:v>
                </c:pt>
              </c:strCache>
            </c:strRef>
          </c:tx>
          <c:spPr>
            <a:solidFill>
              <a:schemeClr val="accent3"/>
            </a:solidFill>
            <a:ln>
              <a:noFill/>
            </a:ln>
            <a:effectLst/>
          </c:spPr>
          <c:invertIfNegative val="0"/>
          <c:cat>
            <c:strRef>
              <c:f>KPI!$A$79:$A$84</c:f>
              <c:strCache>
                <c:ptCount val="5"/>
                <c:pt idx="0">
                  <c:v>Apparel</c:v>
                </c:pt>
                <c:pt idx="1">
                  <c:v>Books</c:v>
                </c:pt>
                <c:pt idx="2">
                  <c:v>Electronics</c:v>
                </c:pt>
                <c:pt idx="3">
                  <c:v>Groceries</c:v>
                </c:pt>
                <c:pt idx="4">
                  <c:v>Home Decor</c:v>
                </c:pt>
              </c:strCache>
            </c:strRef>
          </c:cat>
          <c:val>
            <c:numRef>
              <c:f>KPI!$D$79:$D$84</c:f>
              <c:numCache>
                <c:formatCode>General</c:formatCode>
                <c:ptCount val="5"/>
                <c:pt idx="0">
                  <c:v>324225</c:v>
                </c:pt>
                <c:pt idx="1">
                  <c:v>320329</c:v>
                </c:pt>
                <c:pt idx="2">
                  <c:v>291366</c:v>
                </c:pt>
                <c:pt idx="3">
                  <c:v>294299</c:v>
                </c:pt>
                <c:pt idx="4">
                  <c:v>242809</c:v>
                </c:pt>
              </c:numCache>
            </c:numRef>
          </c:val>
          <c:extLst>
            <c:ext xmlns:c16="http://schemas.microsoft.com/office/drawing/2014/chart" uri="{C3380CC4-5D6E-409C-BE32-E72D297353CC}">
              <c16:uniqueId val="{00000002-5381-452C-9CBC-EE4FC221FE3C}"/>
            </c:ext>
          </c:extLst>
        </c:ser>
        <c:dLbls>
          <c:showLegendKey val="0"/>
          <c:showVal val="0"/>
          <c:showCatName val="0"/>
          <c:showSerName val="0"/>
          <c:showPercent val="0"/>
          <c:showBubbleSize val="0"/>
        </c:dLbls>
        <c:gapWidth val="219"/>
        <c:overlap val="-27"/>
        <c:axId val="35122247"/>
        <c:axId val="35130167"/>
      </c:barChart>
      <c:catAx>
        <c:axId val="35122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130167"/>
        <c:crosses val="autoZero"/>
        <c:auto val="1"/>
        <c:lblAlgn val="ctr"/>
        <c:lblOffset val="100"/>
        <c:noMultiLvlLbl val="0"/>
      </c:catAx>
      <c:valAx>
        <c:axId val="35130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122247"/>
        <c:crosses val="autoZero"/>
        <c:crossBetween val="between"/>
      </c:valAx>
      <c:spPr>
        <a:noFill/>
        <a:ln>
          <a:noFill/>
        </a:ln>
        <a:effectLst/>
      </c:spPr>
    </c:plotArea>
    <c:legend>
      <c:legendPos val="r"/>
      <c:layout>
        <c:manualLayout>
          <c:xMode val="edge"/>
          <c:yMode val="edge"/>
          <c:x val="0.78688749537645075"/>
          <c:y val="8.4994366293161885E-2"/>
          <c:w val="0.20744205014263156"/>
          <c:h val="0.799962872755769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[sales_data.xlsm]KPI!PivotTable2</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KPI!$B$91</c:f>
              <c:strCache>
                <c:ptCount val="1"/>
                <c:pt idx="0">
                  <c:v>Total_costs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KPI!$A$92:$A$104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KPI!$B$92:$B$104</c:f>
              <c:numCache>
                <c:formatCode>General</c:formatCode>
                <c:ptCount val="12"/>
                <c:pt idx="0">
                  <c:v>77971</c:v>
                </c:pt>
                <c:pt idx="1">
                  <c:v>84621</c:v>
                </c:pt>
                <c:pt idx="2">
                  <c:v>92061</c:v>
                </c:pt>
                <c:pt idx="3">
                  <c:v>80877</c:v>
                </c:pt>
                <c:pt idx="4">
                  <c:v>64159</c:v>
                </c:pt>
                <c:pt idx="5">
                  <c:v>61444</c:v>
                </c:pt>
                <c:pt idx="6">
                  <c:v>84327</c:v>
                </c:pt>
                <c:pt idx="7">
                  <c:v>84435</c:v>
                </c:pt>
                <c:pt idx="8">
                  <c:v>78813</c:v>
                </c:pt>
                <c:pt idx="9">
                  <c:v>83383</c:v>
                </c:pt>
                <c:pt idx="10">
                  <c:v>65612</c:v>
                </c:pt>
                <c:pt idx="11">
                  <c:v>100462</c:v>
                </c:pt>
              </c:numCache>
            </c:numRef>
          </c:val>
          <c:smooth val="0"/>
          <c:extLst>
            <c:ext xmlns:c16="http://schemas.microsoft.com/office/drawing/2014/chart" uri="{C3380CC4-5D6E-409C-BE32-E72D297353CC}">
              <c16:uniqueId val="{00000000-8D6B-4D25-AE3E-F48C8B05579D}"/>
            </c:ext>
          </c:extLst>
        </c:ser>
        <c:ser>
          <c:idx val="1"/>
          <c:order val="1"/>
          <c:tx>
            <c:strRef>
              <c:f>KPI!$C$91</c:f>
              <c:strCache>
                <c:ptCount val="1"/>
                <c:pt idx="0">
                  <c:v>Net_profit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KPI!$A$92:$A$104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KPI!$C$92:$C$104</c:f>
              <c:numCache>
                <c:formatCode>General</c:formatCode>
                <c:ptCount val="12"/>
                <c:pt idx="0">
                  <c:v>43926</c:v>
                </c:pt>
                <c:pt idx="1">
                  <c:v>41004</c:v>
                </c:pt>
                <c:pt idx="2">
                  <c:v>50235</c:v>
                </c:pt>
                <c:pt idx="3">
                  <c:v>36040</c:v>
                </c:pt>
                <c:pt idx="4">
                  <c:v>32366</c:v>
                </c:pt>
                <c:pt idx="5">
                  <c:v>40334</c:v>
                </c:pt>
                <c:pt idx="6">
                  <c:v>43669</c:v>
                </c:pt>
                <c:pt idx="7">
                  <c:v>47694</c:v>
                </c:pt>
                <c:pt idx="8">
                  <c:v>40914</c:v>
                </c:pt>
                <c:pt idx="9">
                  <c:v>42849</c:v>
                </c:pt>
                <c:pt idx="10">
                  <c:v>39923</c:v>
                </c:pt>
                <c:pt idx="11">
                  <c:v>55909</c:v>
                </c:pt>
              </c:numCache>
            </c:numRef>
          </c:val>
          <c:smooth val="0"/>
          <c:extLst>
            <c:ext xmlns:c16="http://schemas.microsoft.com/office/drawing/2014/chart" uri="{C3380CC4-5D6E-409C-BE32-E72D297353CC}">
              <c16:uniqueId val="{00000001-8D6B-4D25-AE3E-F48C8B05579D}"/>
            </c:ext>
          </c:extLst>
        </c:ser>
        <c:ser>
          <c:idx val="2"/>
          <c:order val="2"/>
          <c:tx>
            <c:strRef>
              <c:f>KPI!$D$91</c:f>
              <c:strCache>
                <c:ptCount val="1"/>
                <c:pt idx="0">
                  <c:v>Sales_Revenue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KPI!$A$92:$A$104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KPI!$D$92:$D$104</c:f>
              <c:numCache>
                <c:formatCode>General</c:formatCode>
                <c:ptCount val="12"/>
                <c:pt idx="0">
                  <c:v>121897</c:v>
                </c:pt>
                <c:pt idx="1">
                  <c:v>125625</c:v>
                </c:pt>
                <c:pt idx="2">
                  <c:v>142296</c:v>
                </c:pt>
                <c:pt idx="3">
                  <c:v>116917</c:v>
                </c:pt>
                <c:pt idx="4">
                  <c:v>96525</c:v>
                </c:pt>
                <c:pt idx="5">
                  <c:v>101778</c:v>
                </c:pt>
                <c:pt idx="6">
                  <c:v>127996</c:v>
                </c:pt>
                <c:pt idx="7">
                  <c:v>132129</c:v>
                </c:pt>
                <c:pt idx="8">
                  <c:v>119727</c:v>
                </c:pt>
                <c:pt idx="9">
                  <c:v>126232</c:v>
                </c:pt>
                <c:pt idx="10">
                  <c:v>105535</c:v>
                </c:pt>
                <c:pt idx="11">
                  <c:v>156371</c:v>
                </c:pt>
              </c:numCache>
            </c:numRef>
          </c:val>
          <c:smooth val="0"/>
          <c:extLst>
            <c:ext xmlns:c16="http://schemas.microsoft.com/office/drawing/2014/chart" uri="{C3380CC4-5D6E-409C-BE32-E72D297353CC}">
              <c16:uniqueId val="{00000002-8D6B-4D25-AE3E-F48C8B05579D}"/>
            </c:ext>
          </c:extLst>
        </c:ser>
        <c:dLbls>
          <c:showLegendKey val="0"/>
          <c:showVal val="0"/>
          <c:showCatName val="0"/>
          <c:showSerName val="0"/>
          <c:showPercent val="0"/>
          <c:showBubbleSize val="0"/>
        </c:dLbls>
        <c:marker val="1"/>
        <c:smooth val="0"/>
        <c:axId val="530745400"/>
        <c:axId val="530747200"/>
      </c:lineChart>
      <c:catAx>
        <c:axId val="53074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0747200"/>
        <c:crosses val="autoZero"/>
        <c:auto val="1"/>
        <c:lblAlgn val="ctr"/>
        <c:lblOffset val="100"/>
        <c:noMultiLvlLbl val="0"/>
      </c:catAx>
      <c:valAx>
        <c:axId val="53074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0745400"/>
        <c:crosses val="autoZero"/>
        <c:crossBetween val="between"/>
      </c:valAx>
      <c:spPr>
        <a:noFill/>
        <a:ln>
          <a:noFill/>
        </a:ln>
        <a:effectLst/>
      </c:spPr>
    </c:plotArea>
    <c:legend>
      <c:legendPos val="r"/>
      <c:layout>
        <c:manualLayout>
          <c:xMode val="edge"/>
          <c:yMode val="edge"/>
          <c:x val="0.75358914049340775"/>
          <c:y val="0.10729545723350678"/>
          <c:w val="0.24015419720728085"/>
          <c:h val="0.714929661241742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[sales_data.xlsm]KPI!PivotTable3</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KPI!$B$110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KPI!$A$111:$A$118</c:f>
              <c:strCache>
                <c:ptCount val="7"/>
                <c:pt idx="0">
                  <c:v>Sun</c:v>
                </c:pt>
                <c:pt idx="1">
                  <c:v>Mon</c:v>
                </c:pt>
                <c:pt idx="2">
                  <c:v>Tue</c:v>
                </c:pt>
                <c:pt idx="3">
                  <c:v>Wed</c:v>
                </c:pt>
                <c:pt idx="4">
                  <c:v>Thu</c:v>
                </c:pt>
                <c:pt idx="5">
                  <c:v>Fri</c:v>
                </c:pt>
                <c:pt idx="6">
                  <c:v>Sat</c:v>
                </c:pt>
              </c:strCache>
            </c:strRef>
          </c:cat>
          <c:val>
            <c:numRef>
              <c:f>KPI!$B$111:$B$118</c:f>
              <c:numCache>
                <c:formatCode>General</c:formatCode>
                <c:ptCount val="7"/>
                <c:pt idx="0">
                  <c:v>245781</c:v>
                </c:pt>
                <c:pt idx="1">
                  <c:v>218475</c:v>
                </c:pt>
                <c:pt idx="2">
                  <c:v>154235</c:v>
                </c:pt>
                <c:pt idx="3">
                  <c:v>226248</c:v>
                </c:pt>
                <c:pt idx="4">
                  <c:v>231876</c:v>
                </c:pt>
                <c:pt idx="5">
                  <c:v>224287</c:v>
                </c:pt>
                <c:pt idx="6">
                  <c:v>172126</c:v>
                </c:pt>
              </c:numCache>
            </c:numRef>
          </c:val>
          <c:extLst>
            <c:ext xmlns:c16="http://schemas.microsoft.com/office/drawing/2014/chart" uri="{C3380CC4-5D6E-409C-BE32-E72D297353CC}">
              <c16:uniqueId val="{00000000-D550-4C29-A38D-FFEBE4B6A7D7}"/>
            </c:ext>
          </c:extLst>
        </c:ser>
        <c:dLbls>
          <c:dLblPos val="outEnd"/>
          <c:showLegendKey val="0"/>
          <c:showVal val="1"/>
          <c:showCatName val="0"/>
          <c:showSerName val="0"/>
          <c:showPercent val="0"/>
          <c:showBubbleSize val="0"/>
        </c:dLbls>
        <c:gapWidth val="219"/>
        <c:overlap val="-27"/>
        <c:axId val="350015328"/>
        <c:axId val="350014968"/>
      </c:barChart>
      <c:catAx>
        <c:axId val="350015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0014968"/>
        <c:crosses val="autoZero"/>
        <c:auto val="1"/>
        <c:lblAlgn val="ctr"/>
        <c:lblOffset val="100"/>
        <c:noMultiLvlLbl val="0"/>
      </c:catAx>
      <c:valAx>
        <c:axId val="350014968"/>
        <c:scaling>
          <c:orientation val="minMax"/>
        </c:scaling>
        <c:delete val="1"/>
        <c:axPos val="l"/>
        <c:numFmt formatCode="General" sourceLinked="1"/>
        <c:majorTickMark val="out"/>
        <c:minorTickMark val="none"/>
        <c:tickLblPos val="nextTo"/>
        <c:crossAx val="350015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[sales_data.xlsm]KPI!PivotTable4</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KPI!$B$124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KPI!$A$125:$A$129</c:f>
              <c:strCache>
                <c:ptCount val="4"/>
                <c:pt idx="0">
                  <c:v>Bank Transfer</c:v>
                </c:pt>
                <c:pt idx="1">
                  <c:v>Cash</c:v>
                </c:pt>
                <c:pt idx="2">
                  <c:v>Credit Card</c:v>
                </c:pt>
                <c:pt idx="3">
                  <c:v>Mobile Money</c:v>
                </c:pt>
              </c:strCache>
            </c:strRef>
          </c:cat>
          <c:val>
            <c:numRef>
              <c:f>KPI!$B$125:$B$129</c:f>
              <c:numCache>
                <c:formatCode>General</c:formatCode>
                <c:ptCount val="4"/>
                <c:pt idx="0">
                  <c:v>162</c:v>
                </c:pt>
                <c:pt idx="1">
                  <c:v>129</c:v>
                </c:pt>
                <c:pt idx="2">
                  <c:v>126</c:v>
                </c:pt>
                <c:pt idx="3">
                  <c:v>144</c:v>
                </c:pt>
              </c:numCache>
            </c:numRef>
          </c:val>
          <c:extLst>
            <c:ext xmlns:c16="http://schemas.microsoft.com/office/drawing/2014/chart" uri="{C3380CC4-5D6E-409C-BE32-E72D297353CC}">
              <c16:uniqueId val="{00000000-9477-47EF-B202-E0B11164EC98}"/>
            </c:ext>
          </c:extLst>
        </c:ser>
        <c:dLbls>
          <c:dLblPos val="outEnd"/>
          <c:showLegendKey val="0"/>
          <c:showVal val="1"/>
          <c:showCatName val="0"/>
          <c:showSerName val="0"/>
          <c:showPercent val="0"/>
          <c:showBubbleSize val="0"/>
        </c:dLbls>
        <c:gapWidth val="182"/>
        <c:axId val="115940016"/>
        <c:axId val="115944336"/>
      </c:barChart>
      <c:catAx>
        <c:axId val="115940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5944336"/>
        <c:crosses val="autoZero"/>
        <c:auto val="1"/>
        <c:lblAlgn val="ctr"/>
        <c:lblOffset val="100"/>
        <c:noMultiLvlLbl val="0"/>
      </c:catAx>
      <c:valAx>
        <c:axId val="11594433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5940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_xlchart.v5.4</cx:f>
        <cx:nf>_xlchart.v5.3</cx:nf>
      </cx:numDim>
    </cx:data>
  </cx:chartData>
  <cx:chart>
    <cx:plotArea>
      <cx:plotAreaRegion>
        <cx:series layoutId="regionMap" uniqueId="{3093660A-3C87-445B-87C2-3A8ADACC2F07}">
          <cx:tx>
            <cx:txData>
              <cx:f>_xlchart.v5.3</cx:f>
              <cx:v>Revenue</cx:v>
            </cx:txData>
          </cx:tx>
          <cx:dataId val="0"/>
          <cx:layoutPr>
            <cx:geography cultureLanguage="en-US" cultureRegion="US" attribution="Powered by Bing">
              <cx:geoCache provider="{E9337A44-BEBE-4D9F-B70C-5C5E7DAFC167}">
                <cx:binary>zHtrc9U4uu5f6erPx7R1l6amp2pke63cEwjQwBdXOgT5Jlu2ZdnWrz9vgO6B0Btmau9T+6QoqCwv
+5Xe6/M8Mn+/3/523z3cTT9ttuvnv91vv/5cee/+9ssv8331YO/mZ7a+n4Z5+OCf3Q/2l+HDh/r+
4Zf3091a9+YXnCL6y311N/mH7ed//B2eZh6Gi+H+ztdD/3x5mPYXD/PS+fk71/7y0k/3w9L7x9sN
POnXn1/1tX94/9M5GH0/2J9/euh97feXu3v49eevvvrzT788feA3xn/qYH1+eQ/3MvJMUSIJJurT
j/z5p27ozefLCX7GWMo4TVn66Qf/YfvqzsL9//66Pq7q7v376WGef/r877f3f7WXby/X85B9ckw2
PC7/qD/u95evHf+Pvz/5ADzw5JMvYvPUXT+69DQ0/+z93XTv6/u7P1zz3w9LItQzmnKCUEo/+Z1/
FZf0GUFUEYTR57CkT+Ly7y3qr2Py5b1P4vHlJcizJ0795oP/p37X012su/9BnyPw6sefR2d+WQRQ
JPijnwX/yyL48Ur+2tF/3PfEyX98/DTZ9Yv/D5J9mf1019X/k7mO2TOBZUolQZ+b0FfuR4Q+oypF
gpBPtYD+iPmnFvTPf2dJfx2AL259EoMvrjwNwz9f/e+H4XPbvfV3/mH+wx3//bZD1DOWEiYoEZ8S
nXwViUSpZymShBNFP0WK/mH7q2nw42X9dTie7OpJSJ5cfRqWV7f/+2HJqrr/H6wMwmH6KiLQH+5W
X4UDpeSZYFAVCsL0CRB8CsMPl/HX7v982xO3f/70qbuzq/99d1/V5mH6cSt6MqW+mu//9bU/UVN+
5++Kj3Drizu/f/WjfwEJPrn1e6jtU/xO3//6MxYQzj9B3OMjvg7uMt3d3w1/RPzPOx7uZv/rzwmX
z6A8hWSCc54ixmGWrQ+fLqlniGP4mOBUpqmQ0Ej7YfLVrz8j/IwoLFIl4BpjnENhz8Py8RJ6Bo8j
0A8U5SmlCv8JdG+GbjdD/6cvPv/+U7/Ym6Hu/fzrzxT24j597XGlj4/GkM4ohb9xSoVM4fr93QvA
tfBt9H/2OqVJFTnOEcbJ+ziG6qqdVu/Og5vSkzZgng9c9AfnKM/6mL6NEjfnYd6Eykgcy6gNH/Nd
DkgV9RzI8zrhWxaRm1ZN17mvMurm6dagMB1oX6pKh2YQJ6hSc3fSo4x8CCGtT2MfSlYMcshEZesi
NEjxS1/V5+0kWj0mdXwr6TiNmql1FkU6x1zIipzQAVmWdXQlnV7D0tm8MftUZXuYzGHz5XL2RWz/
wl8A8564CxDJI9DDAkkGPvvaXUusmjL1Pc6TpTsbZL9ma+Cv09ptWR1Wd/llkX429ylc94Pbp9pU
n6nJn7/+4/IPvvMR3f3r80dy86/frsPD5Jfp4afLOzf/dFj69x8pz9N7Hsvrz5vA8Odye0zqr375
pr7+iwr6xKb+i4v/XnkxyPrvVNfQDfb3f/WUj0n7CDg+Vxd/JhlliKWCcUmYgjr5XF0SPaIYDGxK
YMbkx0t/VBd7JiVUpcJcfQT0/6quhD7DWMElLlGqEEkl/0/Ki7En+QLzQkhBUoG4UFCxT8qLBTzt
qhrsYS6ov7Cvhxf+gr0xL9AhHsrjlu9ZPLRXqNbbxXQqj+405u6wXI3vphfTrMOH9uWItc3OQrHm
odjzV2t+e+EynKtjqp2u9HxaZ3Ve6k2ng7bxEPV+aN9/4fK/SHoEpPOrrP+0Cyo+7UKox11+0SRW
QbgYVthF92YpXD6dzsdK6i3V+AYv2faaH5rC5NWpPaefMPMnfvhXpp8W3EfTEnFKoFUKhiFUX5qe
a7UbREd7wMd42N42JOveyEv7WqJje95m9jTKrBN57K/6/7DUwbKkAL24AFLHVPrYOb/YdC23tZPL
bA+pSg+9bC/WTRxRtV11Af1gl99sEiYDl1KkmBMBWfnEv+VMyJK2rD4I2WpXJVp1hUmbk2GSxfdD
+eiuL9s9e2LpcSVfbIqvaU3jBJYCebHS22579f3nI/GNAYQ5gh75KGMoSJivDcilqb2dpvZAh6Ya
f9vnwPHB95A9v8k2seOVkmhgB5bEcvxgndz4LZ+Zcqft3M3ba9etIxdaxGGfz51NfDgZtkWIjO6e
htdW9YQUNEzlcvP9hT+6+GvHwGyGjg6MEsgNF48l8IVj0m1IHNttc6jDq93e8Ebq3l1838a3zocu
QBBRPFUMEgvg45c2uo3UNsxgYwlQNeyMDbP+vgX02E+ebAP6IMx0hCWlFD8xsQjf4C2W9aFk/r1D
fUFQo1tfnq1leKVSqtsd6ZGWedL/IIcfn/ytZaE+WibyaaGmExcmpGCZX5oX+2V548/qm+24/vaD
HX5bK1Aq4EIKbV1i8rQs2Tz3zYBVfSD63ajdBdFptmYhHzJVxKN5qY5T1mc/MIr/anMiZdAKYPJz
9KRAeyXKuVddc6DH7nS4Yif+pDzEs+aKnySn6PT71jDMs29cqRhsjQKxk5Q96TxJ0rKeCFIf1owf
6VlyPVxNpzTb9IMv1kMoQhGzrSg1ySZdFd0PNkseH/80koopqAJCMfCZJzkkylaUuMb1oTrlZyNs
djsvT/mpzP1JOEmK9lK8YC+Y0cuQBR2zRGbNQ/OQvCc38opfiVN1anKVp+filP3AMx/9/J2lPR2n
qzPpGmfwzGaKqioM5Pd84tFRdpnrdJi0HXTZ69RpeysaPTc/8s1f1ZeCPo0oBhEWcCD47os2Ifph
a0i51gerzQk5qDw5yDOcrSeyaK+SN8mb+txfl07DH3pTXtMDPk9O03y9GF4ON9MZPdn18oOa/7ar
ALt4bFsMS8WgNL5e0uIGJ1SzVAc/D311mTI5vWiQaLbz76flt3ZgBiIAW0hAawFa8rWdIenKCvMW
OuSwbF2+d3hpNfS7eiu+b+jbVgyNiDEiYfJiJNWTDa0zHu26jmDI0HtuF5kFqJVsiVH8IJzf9BKR
Egkyl8CUA7Fnj8Psi2gCAEh66fakMGNyVJYXWJ31dZuR/kcTHn+TOI+mFKES/hHAIB6L7gtTFbJz
6eclKZhuX+xX/jr53d+y8+m6PVOFvG5v+mK8jq+2Tffv0t/lDzaKvgmeSCkmhFMklMCAab427wCb
JnjtksIf3Ol0Wp5VWZUrgE/44K5s7rL334/hU3scQ6NMMWUSkA20kkd3fLFdxOsY98c66eupmOos
siT/voWnsQMLhDDCUoUZJog9qcRqqXC/VHt92LMhkzfdyXDyfQPfbIHCQwGNAD2GUyVIxq+3YEAX
GMWetIXZOqErFpWmfnU/SPanVgRDgDElYNtHLQA016+tJC2fumW3KN+TaA5kHKvzVtb+P9yLAPqD
BPAQGJ0UeM3jxPkiHE1CVkjOtivwmLjLRqDyhbHdcPzPPAaDEWQJMIAfNTBCnoREdesc/D7YQs0R
6QWVSzbKqfxB4L/xGFjBUjIpEewKhNGv9+LGGLbJ97bYSpEM+TRDfWfYg8Dyg6J52ocetwO6DKMS
g2wDYfrakF+VMiWebNGHQWiExz6L1K5ZbVP6A1MIKCk87cvRxpkEuf0RGCI43KD4CQAVbajnTtVt
XpamuyKmF7i65nPvd1nno3WT1UQwYbPZUchH1po45xtLbKIT36wvu2jamHd2StNDy9IodGeqOWST
ImbPnFj5B787cg0QFZ2yvvPp0YQZ/U6qQVRFupv0puHEDXkljJWg6FTuIFMRvW4oC0bTEais7gY6
mMwvWFa6rsjidbUH9pJPFVp0M0l0Ymxcu/MxJsrnyi9sK/iyNxZA6DKXmjd1Gs+FJSnO+6oxMcdd
Om6vm5GUPLMtUdst4SYipStULT5rSEUaLTtfiYxZuy2wkDY8n6sE4Tw2Y3PTtXzZjihSdR2Xen0p
2x0W6qRKra42CkvcwtTdjYuZUj3LblqztiznF3wx7HIENWcuOmGpyIITKOR86WZ0BGdWVte8K6+X
xdadhuj1Lu9IQC73SdgXzVIX3hPjiNAqXcUVd0voi7DSptGir/nz4JpIs9jE1B5YhUKnqxiGqx4W
5TIFPPC3ciRTC340xOtySMda15N366HeJjvDtzkXGfKshv4p6rXPQ7O2F0OM7EY6ufZZtfs46gi1
uGlPcdJpasfene2dA2trNMZru6SOZNzxHmmuVvduJLut8QnaRTppk3biA2bV7DIRG5AQFrH4NAvN
PHhtVBPXzCKa7FnbTImBbp6UN230pS8qMZV1fdqJoExznFY33jV4t1b3yPq6EInax2zHxCmN4r5d
qnmQc76Oys96kaEx+dKwQRQzbVSSqylsb6s29olutrSb8kYRgHCyGVptyDJsReVauWmcJrTLXb/6
PWvqfi81tnZ6ZVyoncZ0IfEi7LSZ9bqUrj4RfCtlwdawdUXVQwbqcWzdgaEBH3fbr1LLGbQH3dF+
cdmqejNCNUXym0B9/xpR273H0rI7MaTC5YNfLMk8G4BTCeg9Jyup0S3UdGQnEycNKhr49p3ltpmy
RAh5v9RKDNrMInyA3Ioj6BQlRToOaq+1bf0a9IzndNZqY5U49T2V3cEQkrC82Tpl9QLptOe7mBH4
a03Ht4oNG6S3ciqxWSVn+WrEDMpr9MyabHRt2p/g0dU+Wxfobjrdy0HmFQ7q3HXlbnTgIV2yvXdT
vCShd9cNg5XqdPXddjTJNlWnmwGqrHtgKPdzY2tTpGOX3KbEM9CbqjpNcjwItmkem7LTKlaSZCMf
u5B51XTdsSZN67Jy2Fuskz2gumgamb5t8YAx+GUTr/Bah7eONc7kJqFpkSS2DZk1pDv2SbdcSbGn
DIrVsgtmWbNkA/P+1UJweCF9HxD4katFjzbd5uNIG38+J66LWsC8eMDbMoIuK2Zx1Tgg+zlJ1Lxk
Jhm37bbalsTwHJWGVadjhWWdNXvdfGgB9qYFbula5pBvMLVGrMKeo4DsVLCF7TgfNmORnupydnqf
BtrkKl1Gl5fWnm0eb7esR8lzPIfV5qH2CS7CkLAHk/RUnbqWVtOJVJ4Tbcxc+zwA7OiLzuNuy3lf
z1SXk8Ug640RXeG5dlWmetUHvfXzWumWjH2lK7+5WaNU9CxfugkyPSllOR3MMI2xkIOz5giKmcG5
b6aSZXMSql5PVQnQk1auWU5FVZbH2bgW5R7X3Z6RStXvplirtlA0ifbKiNbedlBRra7WcY+ZXKdl
zZowemimg62nTAaHoCvFeTNZY4b5ziwLZcVmaUfOl70a8Akd0QYo01XyYYWjByi1Zp6WvGlG3mRy
n5aQMTKCTB9qHn9Ts1MoS3Y1VplonbvoJodRtljZgWXZdZNOUCjXyzWUdVuMG3LV1WIkChm1S0jy
RRJX6r1V9Qxbx/SN6RfMMrIu9YexSSpeQKWXUi8emfaU9kGavJETtPY1LkmX7UbORO8hnR/cPm4R
Dh3ikGi2b+Smq5rE6bWkUJFIpjXXDaDb94u0Nc+Ay4Qpq+jKZM4rI7HGm4TW2teLgbFHexahmMUC
/WlPk0oPc+doBurzOGSzVcNbLhpPdEXQFvRemqbWycKw06HD4hwaSoDEcNZT+Fy2aGwNTAkV3pqF
bEPRWLnDIGCNX3JXjrzN5mGq3wy+hcZTrmZ4Xy7R9DDWrENn1cZlzPDYpHAEIzhuMiAF9PkAgtTL
qILfdAQC+L5R/XKupG9bnTSQURp0ywTDJLDrdZDOVpnDK3kfXRvdcQVyOmZNuauQo3oqK73ZpX45
hnRsdDLBeWkuyby2mqyG3lnWi4ddqHID09UiAM6YjWgVJgAQotr24zA+frwubPhdiSi5dukjLJnR
niJN/LpD9+Juh9SyM0JFN0Dpnmx9hBhnhIfkrRcoltrNqCWHSrn+XTKIZdS4tthlkHHNG08n6Lwp
HwFz0G1q3oVtgP4zjhGQFezEPQTuHDhjTX088R0dtmwMY6QFvJyVfuABz6MWK51wNoMIajKaRv92
ssQueZLMlmgg0MvrDsd6y6wkkeasQdNtA4MWFTxtwm25LSotSkq3mPEIfU4AWryjdflYHGKuKRRD
V+/vm3RLjZ6T1HGjlex6dzXVYZNHmL7DfFhAp7mbNotiRqCkTpepWVgGjZX91rW0XrLO++py9HZX
mZhUfLEL03eZWBF/3/tqva/ZiqeMtX7qM9+w8sXQbSXkd7mKlzVne54aIutDjVrmD3Sue3wSyymY
qKsatN6LUVXLuzCCQ573Syo+RFAEqmIm3OK8W71djnMICOmhXMl8jNArSDGshF6ocQQ8iKeU2cxV
rI5FCrLCK+Wli0eSGPamXTzQ4XSYq+owTLxkeuHdvmpiotw1ncV20wUq+6y1dLw3+xx97pLNdTnb
CP4wVruBXJwG1Rd8Ldmk06YJFwtijdJut6C/rh2DFjcS5c87MHwOyR7qHPFmnHSITpHDalqvCtaR
5kMp3cQP1dKXxVB7tx86CmAoDSWAmB3t9jUnckE39d4krTkp93UaP/ixTvZXoGKTvckAGKVnixqU
LWwyyvlQE8faF5H4sOYRwP96TDCPy8k4bDN/CzzH8auqHN16GfpUuitiTdk+D37h/mSuPF6PLV8D
0fNYrm+qGiT5YpYJHB/4Yer34zhJ4vOmhQrMmm5MAS+szdZmbd2K+rlMJsCOe9enKRw3oF3pxpat
zTEx1T1IufJh2yJMJrMNFTomo23pay/60mVW0PQtheWa0x7BkfAlGYHvnYF8X9M525XpkqzFM4YM
WHw5bhd12W6KZRaG9kUEYQmAedfYoAoR6oTyvEGsRRN01lKqouX1/nvAmyJF9Et85ydDXxOQ092x
BaITNKrbMblsGui3J8qv5ZRBA2fI6AHBtN/gXNhjEFnqZKmPNBhTXzi3o/U0maGNtHo1sbmFCZuA
eNXFzhyxi9ZchxDIepLQCD0bkL6wxbQwHg9sg3PdM1HJMejW9GN/Rudx6o/ClQZaEC1VB721VC+9
XGL9pjf9/iYhICwcy7UX8Wzrk/Re7U09atuk63rCy0BNNndsCrNmVbWyYxMNHIGPcHRTHRYb0VDM
ftvRc1C9grjCfTuqIuAEeknqJ5poIYPpctF3iL5obOoGHebSCquVpfMDNm2/HacJ0M5ZX+KyO2tQ
RHXe9zCir2m7WXwcG4bZ7cjEdLWxbpPPE+QWmqs5Ye2qXdu27FQCTuRv6xRik8eVcK5LgKT+ck4X
aMQjWUiaT+u21LnYkrQ9qnH1uAB1QLW65f3IDx3uqbmZur3agErFZS26Jm2lVku3tUW69uWYNxEn
puiXgZiMI75DRZF56DLE0TSDZ7e2BPbn+jKbmn0PhQdXmXckXYjSuO3d/CJKGvsLJn0tz9IpWpRx
mww056QXtz188iKoRd5sy0yGo+XpdM+siMsZCyCIPB8asv42mkUlR2gSatVeTUOn99l6dLmkQ0iL
UWwRBiHzZn2L152ax9cihrXo7TIabWiJ0Avf1v07O+AaHbEs1QdUR9ed0Qi06WpOIXa5gPimZ6LF
lh/WaTLoOoipjafBTgOA7VTOrYA5y7bd5omrwFnes95r3i9yyFdAalsG0KX7gLo6Gc5GV1YUNPi4
uvV8iEmd5L6mDgBiGmD6mh00kitOJt9pksyQfX6ojCnQKit2PXQ1MudzU8VNdzVosBld6hpJ0M6H
R+STlsgGXUe7lGcEd5K+HmgKE7NzZfidlhywSU3k6zLZa5LXIw+v0pmJcJs0Q28zvK/JgyuBSB+i
Gud7nMgEqHi/x7NO1kl7JGaJt4MLbsxoU5kHn9J1ymliO/LezkMoX09rY9/sY1XVeYy1u1R1xCZj
QwuiPryeAgSGgqrwXu5+a05t2tcf8BzHJOsrx4Y3eEjJkjNpRH8+2Cl5mwDEUqfbOPROs+hsAIpS
L/y8XzYDJY6W9hXtvZJZu+J1ugFBqHrVsc4MZ6gVXXvaW98k2qZB/jb2cfwtuNKHAzDXsdSepWOZ
S0nrVgeW4AQ4Nd1WzeF1ENA7uBvNyWPLstc+cBi9eHIryuwUgFzsG94uOgv9RFdNx+BsG4YO7G1u
gwDsP6BXlYUWkSXw8Ns2NQABqpbN/pKijfe32+z7+iZVU4/Pmhj9fBES4CiTJnxU5sIldPgd3i8U
ILJ4F3hhe2ASubEuDtpjEfvDgHn13AKN8LoXw04OtI4Ny0ATt00W2JQkxTiucgQlKOwwaIaR4su2
r3Z0XhvgsPcA21p1so9SmmwKLviLHbH+ZukqGTJnWg4EL/KFtnrZp/5+ngy/gVeSbHls/CZHwCQY
fQA5Zh81TEQ/Halsqko38D5AmsdFMegoMH09dALSd9p5wuDQfyRbdTmMS3BFRcoxOfGARCvdcYAx
2uxraHIpyrTWHAjpzY6HKV50S5VOTIfE8uqtqIx7uVckaU6CSYBz7VCqTO87S+czYXy56j1xZtUd
3rnPAMSHoKUzUIMbLt2Yi8asg348uX43exlaPSUAN/TWLuT1WjXxLe8wfrOGbjSnUjSIgly0Q4El
pknWk8ZUps6cb2N3s289hQog85IHFukAWkTFo6ZtY1QGTt+7vEw4jroDGSM9NUCuiN78KO8HRaB+
zWjNJa4X0uq57NFeLCP2zckeWnZTTol4V8aqfMGbsizPaZW0W17C2coxVskKZ1RLC5XXklZKDRRn
7o8TUPozRfHmz+bWVzd1GKtWs9DHs8ool+QV7yFAwD2ARTvwNdW2m0Hl25Y4vaxDOwA0G/u0Ang9
z+9MP7NbGkS8LW0bYeFok3OG1Yw24INruHPUbb+T1rIpr0C6DDrYej5FY0c7eIsMiqhA5TC+ciJJ
35ISYlfMmM3wlkTYYCIHkcCD6j14fpgIOOhCTt286s2NzaSx3NENEf0o86QZYUzO++hu13GQzydT
2eutB2lfTz5t36idpBvk99aPoChX86zTqhQ3jjT9pjcizItpFKLJhyrZ3/cdnzvdr4ZftksKJECw
CEqf6Dm/qrvSs2PgtkoOc7Mks54tvHCRKT5NNysLMNy3MYWjybglH2pjgWLBe2wmgXffdoxzLmhX
adSmEnRXCQccp+WUSlawyvdA+yvQDYAlGRBsZofgpTOgV2o9g/KJOwQJQWeZeyrqDDQoesGWWZi8
TTtndTrtbtKS1wLrqVcV0IvRNPKIAUY00KZUBe9nVOs7ZAmqsrEfzAmNA6+yecL0dii5eLcEeAso
3xoKwZV8HT8Ik0DTa/rY+9ziErQI7L15aAKd79U0Tq6wS1V/4GTYQbxGq33lndrejlVqr9XYbe6Q
rMxfb7gP1eN8mh/6iSRvw7KObd4Ozd6Bhs3Z8wGOAl4x53vgk8iKRU94iQ4mdbJAe+ArSzXt1mo/
5+U+vPEgxKZ5jbr0rG7Lsc5CVwIdx2Up78eVBhBZ6zqe83GEl21U7dRZR2aW6BFggdW+jzstYGAD
+ohkUW9AwANBV8Lriu/4TOtHStujDfDJJFVG26VFWWem4X7e237PAIwh6BRbOe66ZqCAacH5iCCW
e3BabKH/vVsHdaooDU3GJbTrjHRbVxZx7/vn8DqmnaC6B8DOExDwOg9mBVANcGepshVBXz1TQ7C3
WICssTQcBv6YVuJlY+j6clmw3fVkGlYsADZRvkUC5JF4qxLQl7vwvqokvPoxihXQ4GDuqhr+H4AG
1NfcIlvioiMjPeOTMYeR9NWi6wAHR9oMqiS6K/n6mwBIVwLzbZprK6V660GY+ODKdT6Bt0fJUoDg
7H2GU5Fkj5SzwNXBcL7wjCi3Xg9A1F7GKnTXIL+VF57tPdNj9X/ZO7Pmym0sW/+Vjn6HgwRAgnxs
kodn1iylpBeGlKkESHAEJ5C//q6Ttvtmpquc4Yf7cKO7KipcDlvJM2DYe61vbZXTK+WQklKBW/Kw
Siu+eE5egvLMOWuOvGhxyKxNsT6YYHCOsg7cM5mddogJKdcvRAXYRFBu+2e52vGlGecAmhkplrdQ
20WhxxQwSXLuFSd0+SUoKwjPMvJYOQNdCNf+zYXhjU0rmP0aQs3An1aM9tFOmgGYgeM1xs7qhO98
mLDxsO9MG1sckWuytn3zyklerrE7Z2yKIF4oFwfgLO7ZiN4Wt1o7nisgtjXWKIqJyJmEX6K4DriB
FtV0+9L2NWrryVRfAqcTTyD+Q1AC01I95E5fP9IBMkficlv1iVisWFB8FXSKbdZXKqn54MAl0Xl2
NSym9yLe5qyJVFmHr6FStYBolEHmYKvb3TGh2neJ+qmNIINc1AtS1B8rM/ZRLKF59mZbY2dy9QH5
EkdcBve1SaaQm1PhrPXnCrZuHXlNldmI1y7bF+5UdJuwq/PHQvWjEzsNFXdcFmiP8zUbGiw+oG2J
dILSTT1BpiYy/ixEVAczazdt53oofnPUCPHYcv5lkXRYY9GG1ZcVKgj26ixWGuu2kLjNA1UXsTGK
YStluv8suG8pXt/UnEXpueARoe6TZNWrHKOVunmTdlkObIdofDibgoc1KhyNu5z4BcWe8+l0M3cu
qiI9uC52v6nCW4EO/XF12o5H2ETZux1hN0bI7JUj3C4Rom2j3LleWO29cHopynCdjT5oE3f2ohn2
a09tNCvgbI0lwRAH6Nq6i3WmZNSNlz3LOCS+jeuO2bqZaVNUiR3n3IkayAt4z1nuVUmJD3GI8nos
ljjUPWURq7LJT6y/9AvWS6vyDazIbNwNa0b7OOBoR844/X36C8KE/uxNXvhOASscBFTouwH92QqH
6eW5VVduWhFsrN4Whbdfu2vuFoeeP/pusaXLkMLu3zQ8SGQYxsTrN6N7hE535dI66fgVgxoIezrx
5Jh6036C5Gm43VfBeSX6F3bqv7KIQxjrl7weligY3h/s7qksoYAQGNGKet0jgQN2VdZy/cdPYQ4M
b+4yGgpwWj9xKl0wTG44DuVmbbrsGTCJuOKCkPTvTfWfOQcBwcyHBw051qNQVi7fzffWfS84dVev
2HhDuT44s5nOUCfEPkCBuQm0N/9DzOfb89BpB6AUHc68n33oAboN6qxi0zID0WApULoCiPvFkvqX
7wq8JX4SSAxw6x/f1Qi/FwQQLwCiO0DKKGl33EPZyqHS7FrwsL+ABi4r9Ht3HT6+6+JNAevGwuCX
PMX3n+LSrqUnNAuS6nKuWc6vnNlHAY/GAU03ua5VKX/xFn/eNHhkeFkXToBjiCM9+uMji5yWaoSv
lzRNnu0aUkHfHnovYU5d/+Ld/fVRWIfgbhEH8QKf+z8hEaRfF9+3o5cQGtYx71rY/hJal53KX31x
P2+twKEhvaAqlDLKsUZ+fFc4vPxlwNtNSKYgxikT+InpXDRJf7/s/9VzOOh7LEdsAEF/YknKhTUy
zHKe6JmxnSdQVjRW0F9wMX9dFoxf0lyAwIArgb3+8d20Sw9fHJxRAuOB3eFYFyjeCK1SrZR+Hcsa
bgkbrfOLpfHXN8cCZG5C5BNc5AO+0Vrf7+kycLN5gUZV+02bQqNx953XqvSffoRA6ECTI9QDxCi8
JI++X/N5gatGrJonKjDTwcs5wMjZ/NPz4hvQdjkCWQhEBkfuj0/xrFa0DAueTGB20M87U1wWxv4C
Lfr5vMBTQB/6VCDtgWQGZT8+JR/QOo1DyxLfrBaGSeamSAbUEdRqL6mcvLv5x59diE8NuQ3uC2R9
fjp1vbnzZiifLHFLd0wNCac70Vj78fdP+evyQ4L2QgOGCGLhhr2sk+/WwdoABofCyaDl+vQ69wTb
jl7XP2S1IDerhgOlggDF4d8/9a+nxYVcxVEhgFDjgP/pswzHNZRTqRjOQneNQgl1NuNDHtVTu/z+
qD9iQze/n7D/wwNMWCHfff6XKNUP+cDTB1AZ9UM+8NtP/J5gopgrgO/eAbMPdB6JJGzS3wNMVCDb
C9wWWCqQXfwFF/Ef+SVCg9+AouP4dRzUBYG48Hx/xAMJc3677PjLkrpEClHL/RnP+uHrQhryj7//
Ph6If/3HnRcg5caoh8UCENxHUlH8dOD3Ygk6xwoIneM0JV2hvXisTR7JOYBwNDpXbWXuXG42fJnK
U+nQYTM048Fh3WtXTfvMn3Zd36PdctS49fSUwvKDCU4l4EABQKDMw2QMw9scbIEOgUS9NfCYpAXS
IovDAqy7HP1PE/zJqOXDFcKCD4vIwc/2XSoGVoCk+hJ07PNUQcYzc5lm1XADWx8VZvEqebgmGtUx
VLXRPtVDHaKQ90zMmHnKZh+wmwHIloXAbqf5Gk3vsRtgWCvenOoy3/qkv/G1AIcPfiuuu3VfC7z4
ifKk5Vol2QUFUmP/4bH1dZnsRhcA4/p8Tjsyfe2sP6dlCcdMru+FLq99mC8RQBU4A92QeKJ4hfAy
wqkwqVD1V7IWGLfRjM/GVDeAQus4BBqUeeFnLz9xT+5z9WRJN70WjgfpdAi6aPTWImpnSeNywcsE
flmUsZQteagLSFQTxKuhm6PZFXcBnLW47Ysubte6jb1uffbLIQH2w7fAScC2sSqBsHpkvdtHbOyv
63y+5RO9BtUcr3SIe7c56xASfNXUL6txwf609hBqKeLBqc9ek9Wxa0y+saRpUZtSBwJPBq1RVLeq
aDelLrdTYKBZrrc8K8/MVFckZIfeQGsQpL03Y3H3Lb5JJGlSf9DxzIn4TGx2Q4R/sAIEGVyBEY4Q
g8o9LN2WlBywDU7YOlqrnhyxV0CeQtVY/WbXV+VVWUCsYe14A23pnsB/uNcmlFGdSSdyQXxtoSU9
ES6PXDf3HTxRxE27d7gtTgwb2f1KspZCvPbn3QS0Ou7Zkj3lAXCsmimZNnnO9jA8DmNRrJvSqiyu
SmhOl1Y8LjzbJVryre/3N8ZkXzuXnf2x/VTr2iQAiCBUevo6zzt6YlyldBIiDdHdpSTzbFx04Tk3
y27JwyrxBnFQFQTsYRmvXK83KblgcsPq8pswmEEODGvalYJEblPgdXXqWTf4jGggF5ih3EZEeSc9
mmdTho8OKdExqyVVnWOwBam94nW1L1dvTJaxeJlHFyCq6aaNw9oniFzYjbS5gtckYEZk1UaW+Tsr
xrPbCBkVAu1CzpxdWJxLPnUR6rZ5PxSSxLDIALrx2aURtw0M9g4Aa+8vW45QJEQ6ADXClqgjg/Lz
7OagB3MDCXwAADcU49E1+aOP2yoZ5mqHBhQbXKlESB8/VtjPYa1PsMOBSkKpSNuewF2pDsIC4iO2
i92cvtcT3YKl0nGHai6pcgYnKvB2IRDLRI9LNEiQgeU1ivVu02KDqOG2zkgahq+F21ksheKznE8T
7MaE5eZG8QFMBeQXEB6mPl1UGh6NhZD3YNPaHQOfc/KJ38eItMFCXuc+pY5Ue1eVe5NN02vpg+9c
3Mx9nkNz743LaZFLBgoFhAqvpXfVDrDKF+vVmAsAzWOsRz+ZK1bsOQEqstSo6sN52gSIwiXwbK7h
AZyhdxw6N7A7eNP6MCH2hYXQ3swhOS7tdARaADVleoBn/lQiLm0q1SSVJR+5DxP+oiFsHJldS7+N
+UoPfFqOfQNlF/jHGPsAUpolYHhQQ3b9oGGWePO87RtWnenCYkGCMc7hZ1TNjDZnulHBeAVuE2eB
I8sddA0F4G0+jl4AS4HQpA1rf7eGzmmsyHPnDxSyzeR8FAEDIxbg/GppULzrmlYHp25g+FubBKux
J6es6+1YAWrtRT0nRW+9FIx+ukz1vSfKF23u4GHt6pnQSBbjxUopNwMU1GjV5fKQlfu1MTi/R3ca
nhaf9mci6aGe18061ge1zL0TCRYAqfPggs4eny98jYf7oQKQ5K7tZ0fj+Fy0r8/aV9ekhXo7YdpU
5IxII7XlYFNHyOu5eoM17SReMxaA2ZarcuH+2zS2X3I59FvjKhbzAcxo6O5UQ9J5cJIma1YwS/Cf
lX8AoxALN78ief60erm/UVN10ETvcw+Hr2faZCLwQHywVrBAgVMFNulkCf07yPYU3nsEXxPAydTG
Gkxy7eCO6cZzPgSPUN8ubOzR1/MXx+3iFS4T0J7YZIE6I171Yfry0RXQpRpuvFQZLKbGK6vUV9YF
qlyPST5lOl2GLA3rNo968PdRZ7txp8ARpuzC9Q3jfMcn58Xma9oIzAAIG/OmHTKAgcEBMDPtpz0p
9TkMcQNN6/ySi6yFqAelc9v14OucAeK8vYCNi1m9tCDjsql739nRmqzPdl0/BfCXgZQNqCxawNLg
0yzEBK/dWa+ZYlXb4lA2qnjPCzmlfCU1/kWhPMAKGVS4TDex8vPx3VEMGeJl1jui+Pgp53R58pal
eVnCurpFKHcTLpNIjHftyXTxvMsEAhu3k3PPCP9U1bp/KJxpBqD9qW69Yd9kHU8VsqookMoatzkO
WaLFAIYIVnw/Z69hDxFZYJ4CjGKAorxTaR82B+uAvq67j7n32SlzAyBBxOuSafHeiiLcTrXw9pVL
nPtODp/gSuIuE3eZGLeAiNknLps8hl97ZpLWkURW4TC7Qx2zDkg79BQTlbod9ixw0oXAYdAKfK68
hqVyUKGzHy2NGpATDXVh9tXdbsAZT50L0KdikISnqpijIkcKoPSeRN6dIClHNS1hxYagDPswXTK3
T8GMMhBx7W7R7kMVwswcK5Cr3SqjNrPz9cDoVgGjwOUsk7YSSKN2sdP54IPhWS3NyQGlasHV1HBA
2zC7DtR4Lyl7XRo3ChewdKXZQydNc84fe5ixzF1HEPbgxxeYWMXSACQU0Yj4dKncK1ePuOfn2CtJ
Uvgmrjj9oH25begJvEWCBjJaxukSpYD4dCPr/HNJ2+Paw9gELhlPFvWSxEYQVSKI3FaQWrO8PTQd
3ZZwMVF2paPvH8gwBFsXBHska6LTfJEiyfh6p2v/ijVQvHU1d1tp18cG8WO8khlYqhrBeY0zcuyY
vcEXXGjD4l+PNd6357xL4R9dB/dZv6wYkDGf864pUm9eQWj0u9KVe5bTayxqlHx5Aw6XRLD807nx
N2XFd8CBzvlo3k1/R5z5HqM7Et1nScvum6Z8mVr5CWzBth2CdArNfiXlqZJkLzrnCiZYAuvEJE1R
0sTOFqicg7hl37GoMsvXRgfPXomrCmeD9ruXRpgP7mRHbx6jMWtOfV5uZzpuSc63Cvi3lwPb8uYv
QKI3uT8fJj69rN0udCQ4T4lq3qSsCk9MX4Xr/Dot9NTLk8PvpL/eNjY8jqUXc96ngSoAMZsTUFNs
XvjtysVBBhT+aIBQRoscz6PO33zUutrqCqmXADVTW7/Tju78niStPg9rm8WO7LwkDDTeV40/ZnH8
r7XGwkY1zU+LL1BRheeua64bZm4n4qU4P84+NH6hgxvPVpvV3LGegEus7BTT8hqQ5hCRjp6dfEkG
Q1kyE1wmndPE6MDVPlxe7OSkmV9+yvPyDAsi8nr3CNHhKefqsa3B9a4SkP3iDnHp4tLKx5vGdV5y
6ZXJ1LARV8K4W0Z2LZbPE1NJAD9ytf2S1AGJjA33Yx0+DT6Kl24YD4txUkuZ2Y6M3E7MfezaZ2H9
k/XDz1hJObp+fUcxRgZJAAVMtizlZlbze61WBBFbndKS83O9tGxbt9VutfSqKJyb2V83VQ83zfR+
FmUjeN5KfPi5l0dmXJ5yEl46ChUHuMbkZVlO4YtFrYSIT+zU5FTWIl7tIxP+tiVa4RTN+9jn012d
T8ni9NcgumNJx6PGHaiIDSI+4QoYrbfPQPO6vv8yTddh2V4t0pwZCe7DMUu0Yc88GyIXxx7uDGPi
kbaP4/qu/bfCI7C2jjnxbhx/43eyuRx7t2A8dv06XvARdmua4ott8nPjeE+V64Gc5ctGc4Qn8OpU
Rq48eBo6GA6UY/pG3n4N3ebWymnTtM+0EB8K8eOqqI8yd+yVhEqu5uy67TCyBqNwDri00a2tcMVz
legC/7MZSNpx7+YCdBUI3K7RseqbPWkYQsSlQDxi7s9lS7Y5XZFKVTtjzKsOyCfT+rFeCpt6zqA3
gaE5YHnvrawANs7yyjMoSdeLvcbQpkd5DxKgUDqIs3reEMdIoE1TAN6w/UoA+7Q0AyhTO3eaBMEG
cUA/ysU0JGKY2d6dA4O/bWBMBw9Zq17aSqPYmsaTdOlV23VP01pWsWX1fGgrP4uzxXvi1brEo57W
hLHifWjBDBDwdvWg3xRFLcmCptuiMn0E9wTOLev2pFqQBCLmecq6l0pf6J6egIxUtgKfXHyu0LTG
UPucQ9Y0Il3HAIZ04L8DvLmDL+olLqg+gzgB/jSNQEbTX1NnPK/Sv9LcqaOicP1oNR12VL96myxj
wJp7uHe6kyDCcAyQnlc7jBGat4i4Yc5Rb9etEywlZkBgMsPcVl2kQjuD3Shq4K1OgY88zz65rnxQ
najRq8z28qeN1xonscQFRnbUqBRfzgQgyMsiB7BQFIxA9hkfj2WGCp4YeVsWQ2xneofwcaT8cJPl
SJSA79mETffBhHtTGoyHKRs3XkRWXigIhJbMnNVnkVM0E10ByTDoSGIn+G7Kb8LYb3Jxn09cbfCR
gly3+4VW6CElqhXb2Jsh09Bs/Ck75U3VA8doCT3yscZkp6rtoiJEnCwXrbunAI8ir+vK1yyw1d4n
eY8W7bMEXR84RbrAtgY//NyQ4DTD7Ap7evC96muAuxbBsleVOcGuWRqNc7qYRWTp9Frl81NW1Huw
vmjdJTusPa62NUTuymEnCsII/D49ojQtESi3MBSqHJbvFIFgO/keTjjhNg+j2zrhZik9rPGZqD2u
looIdB4uMLvOoyiFmyAVtZu/uaV14VNO5TZEb72VAzQYC6QyVnBNs31eIPC3cdapjE2AgKOD3YfT
IzsWMjsvMJ8iZGn8GByzQV1Hn8ZMvY+hTlzrHidRX3GsxKBXbxJLDUrtQx70InFbvcmKNi5Nnara
SMRK3Au2E5kMKTU74FouqgY8QabB22fjpuZjREe58935KM0oIxMuaesSm4wNEjaNVx9dl10VKNUq
Wh/MnH9wRHRyPh3CnO2mSh1591762aPtg5tpRhCGeukY0IMwYzSNZdyPvADD0b9mYQ7iuHo3er7q
SnUslxcpEKqql1vG5bVd9DPBtJNWdzsPRZvfANYO8wPC3bdBU8QsX6IegFtSk/mEuS43rNJQksYb
OX3qbHFXtEETgeDYeEH7DFWB7wVKYhSMTY8rlnBIBD6TaSkHNy2LJT8RhfI0667GDMON1hLTQux0
XdLwFtsSgFn/wCWCZSv5wHivCBTOp1l1I7Zxg3m8+Z22NLyabOE/dUAsNmOzJv0KoCMvGaJe5qWc
YHRkBOdu454Ioi5Rhnsqmv3wWPTF49RLyFndbA/Ist1mrFVIdQDk1XV3NUw0j1zQqQiChMigAJa3
5NNQu9cSaeMYATZUlyuv49p0z1IvQP6oe4d4mUFFVD7RBpztCohFlC3K9zFM9USBjbsIFkn1tdem
2WfOHJ7rsF0g5RRsTAsd7Eyub3wKQTEK0OyOKaKST1yujxhzAqhUV8sxW8UeYP4ZwhDM9Ur5uBjA
9qBLLPItdVDk0LbQ48aTcq9WhQaRi3tZ2/siL5+nDiX1Nw37/4Ww337U94P5+Bgwmuz/g3lkl5E6
/34e2X9VmHD4+a3+j/u3qnn7fujf5ef+mEoGn/k3l0Nacy5mKUaJQbr/YyqZK9zfnAAoAOaHIK0N
ff7/qvou/hGHdH8x3i8D/i4ziP5U9V3+G4xyHzYARlXAFAj/0ViyHzV9+D6YLAO7ExOPLvYTZRdf
6jvfyQxhNyG1Ju7pihS1XHBRevMybDTSIPusGPr9d5/Rv7ARvk23+M5+FwFmH8KuwOQJ5sM0vgzI
/P6BYMPCrlqb6UEAtMygIAwl6kZXBYcV0cwkmDk9eUi2pU7H2a4Judz2C5lqYE9SHYpsQu5wvIgf
LJg4eh+2fNTt+FIFHppJSL78zvClfJWE6a3MXHJNCjERDIep8v1STMWb5Vo6sdtAlVH+gJaQ8xrz
l1TqZk9iDKyInG6lm9Z21cvfv/ef3LZvbx3Duj0ewkP56+gFFzBFtlTT8KBBd8Q50PJkXNgz5HMv
+fsn/eQm4knCZRg0CdMIUxE4/+lbDQcIwmzwq4ca/ghAVOmipVNukokBmj2XbXMc4RSkf//Uyzpv
f/xuYY9iGpMDXsPBcJOfPHSmFKhZFG0PpmNuChJZJCVCFAln6BY8j+qkkbOO/UGdahQSi9/bh79/
Cd9ggJ9fgs+Y63AQHrCisam+X16OA9OAIwj+gIgsvZKdybc2GMLIeNUVBGqKSLWeNy0JZKqc9dYB
qrYPZyxEB0mXje5BmQ+azFu/NPpFc+jmCyDafUHD9eCHLxks7rRXMyBys/wKQfh5fWDMJ9AhYCJM
AEXApvzxtct1ZAxzH8h94XzyEXJoyIHqXy2Nnzf85SEeviXAL3jYXzb8JHuM0JSa3Puq2vr5x1C1
W5wCW1s8ffsq/vde+E+OL+bf3wuxevvy/W1w+bf/cHgx0R//AfzgYYhggGP3z8vAZb9dYDz8zgIG
FAQc2X9fBRT/BO4tfgxzltDaXgag/3ETiN84yBEfdwQuFv+fzqfEj/6wezEhEy+LgzzA0sB/gVb8
uPyaSzgD+M5hJEjVoVdxM3SUqPUwkS/IlBvDxauIE5XBUOkHFjbqNs9WKBYB4FIoPh36V6vX8CF0
pcd3MLpaP80rtugjNHXrHJu66O6QNcEgCV8WYZgWvENjVEKyGpbI0VXepj0CLOYRE0TCASn93AU9
KacC0SLZSg/Y9FD6i15if8ybo1eYue/33qyRZyzYatAE+c6047nMOFzQTg8VjOI5h83T1Dcqb822
rhyYAZY72z5nTG3hD4AckegHR14viQ/sOHKrxpFX1pDaucL5Cj4HmDx1TrVP9DPGdoTVTpeD6z8H
dYnKf2jXhNgBzb2DI+dSvPUQig107qsWaYDElNnjiJxMG0RVJi5cLlk9l3xi+CMSLQhooxlRP3PV
6aohMHz9zGexDCUCfXUfmBgvtEVWEzMruvLkQIL0oNjKil3XRgXqziHLSJGTyZBV/GJxM350HXEu
0Z1Jc4vRAkje3UsVDt6dRwyvX1ow6ku6rLAeWmbnLxh94zJ446Z5Ry+7fB3gUXQImYxMeBvTlv41
LlRn12dtoVC9Z1We9r03noMKSetr/IYKC5ukp/Qacn1Gdquv0B8UEgGUx6Bx5o8CSnJ7C2hcYcKJ
HGaAoxS+9EOXh9nBkEUkzhL4Owc8/m29Qn6fF4Dz3rAsiGHA2dnkGVXsfpmrHrSyELyyaZ4jvJwj
hYYKAwn6CrDuGfMCwqxAGKMK4d6gjewzdO2lraC2SyUcfmyQkIAn4WP6bhMvA+0wARFWk0F/GSJu
BfrFIWxAdvgSbsXnKyuvhK+OITsbyxsaHCFY4xZFSWWXPUp50W/aZvbJccz9qtwiLR3c0Gzwx8Nq
i0IdfOSDMoiU4CWSHiNsTJoFYix3SPt19b5vZu8J4QkZ52S1YAMxwGIaMIsvqrpWwG9t/faEMSrq
ilRVnw4eB6Y4hnDKR8zxqSObreScKSJMOpVsucesm8LAoVnMzrrNdCtVu1wXqD0TqhdLroK+G2/n
poaWYntESZNKlvLJJQRjQlQDO0NhoiZCNUtFthwWFY94Zsp72oQjttCgun3bUX5rqWjfZC39lwxL
C/MfBGAF9JQzUjWLg4k0MQBbskRr2bB277EaklGQa2SREVCB9ZL3WpNTMerhE4Lc6sEuQIJBr8LR
nWiX9QPkCtVX3SOsoyK3XxS1RYbUZTZwdaH3u4FgN80x9mU3TJ9xKnDEDZB76UQYYSQfhLiLo2Ax
kqEGgq3Dkm6Ri7MYE8ucbrBio1y4aq/Upf1Mj6rnznAf9sXkxkMZKt+B0k8KaG6ZNWtT7XXYI5P6
FVOs2VS0EdGZUEXSY7DBfHJsXbRIo7dNMBm4awgh9xjgCy0jrI5ZMHbugHxMZyEfza4deGpqc2kw
LZt52kJoCcvYCnz40Yro0QNABLzMM5t72KpPVaYCmKo8MAKeOaDA0tnmdQ8mMZItl12M4QNIY8AA
ndRjIwE6tzBi/Fm98VD29RNGLtX+y4qRBfohoOVs09EdG3MO9ZCbs5/1a74JNWy9MmpmmMs3BhNR
0KqbAlXPoGFI1caFbpMZz38bYQdIHNKd2EEP4NvhIrM2jQOZB1/uxQkj0YxPP1Fe2R7YhCkxmEZh
EcMsK+D6VaFT3+JcWKgH35riDzqvXmcOQFGCO1V3Mlmm1cd8OGYA5QbBiCl8IwbYCDv3L4zNGDlh
aIjJH2xFOm6GC5mPUxhEkP/cra3C8kktnriWw1LPUHEgD9Gmx7yXQYqoUoLv66Ek18AgMQ7GUL3L
/NrfLq0M9k47Q/Tv4LPDdMC4CfAFKqnGeU2csK92Rk3NKcRxTiKLaNWDNp6ycVh6w6YqPJZkU1XO
EaWWbmndC3T/Cw1TzkwB4VYhrKSruxWzI6JGVuMBeaSvPifug2gx1hNZIK6iGv37PlRt/VQuhV8d
F3zW24yJ98HVnXlVEicxoJJp6r5kyCc15zZvIGrpQuAL94Xon6CsqSLWDS7bl7xClOgS8cavEkLR
XfHsbE3J5Red98Wbh8QleQYgrOXJgD0J0qwoSIahSxhkzmYsmaiXVExxKHNEYnje17fImbTb3Djl
EjWjX1/5GkpswmvuQm8NRI18B88gc8LjD85lvvbo1TTO0q5ahm1B+yXuzODChw4LEndhtdwMSDeu
G4YpEWFie41Art+ViGwi+RSwlFQN0ChXedAFp25bsjZ49cbVSRDZokgOYHfeVn0nTlmh/bvBrAKz
bXR4Cbvy2r6XCCqdcqbbt9mS1YnHfNBpRual3azeou8tnE9ETDI1vE2+g+9+VytcM5jjkuv1c6+Q
sr3KtJwBE1TIVm4x2mo5stKnp6r1PBEhfqKiRRD1dVm5XLb9WhtsejVgOtjN/5bQw/JtcPuFgf/3
NfT3v8zo49svePjvH/q9lAa29WftTL79/z95SN/B70m5YNyXeErofmPt/1ROAu83x8NQYhRtoIdB
Ef8j5cR1IMT8UDIjsXD5BSAY4QwcGf0m5sj9WDK3i6MhtgUw8tS4lMhHgs34PxydWZOcOBpFf5Ei
QICA1yS3yqqs1bXYL0S5bbMjdoR+/ZyceeiIiXa7lgTpW+49t3JjRGHNJfOGVN48rj6qvKah7//X
4WOanOfUp/57UQIFZdizbB8aQHTUzyylD7rK2CleEZR1ZkvqKMYfcQm30vrpo1MY30y7IEtzECbj
pifvNNSL9c3b6Ad+KQ5W9LNZLq2nWsqGLILlR/ZCO2wRDpsZntKwisl/0pNxzbVLb2Zk1De5ey7z
YRv+OOO0NAd0TPH2H7qFiP0dB2pzKBeLgxO5zSBPnaltoy/tMGHtSqZ0FCl3cxdFznkL/AYP7gYJ
oyqTTpVrfxu2e2haEEe51RETN41ztvQV2qZ5LC7siLuoxYLFUvu/0XjN9Gm1SV/58OK9Xus5pJJ0
V5lf01HH6yf9+XZwoyzb+/kag/nNoETBnxNd9xIvAfu+OGi/47jvHrls2F0N1ANNomSKBDBIw+0y
utZD8odEPj+lw7T8qWOvn+435qjPo00xtAF80Gn5gE6kOFWeipavKa57bJqOe0AQ4H9XcEjYCm4q
l7vNA/skGkfTQGeCwwbg5seyLMN2KNCUb6ytqjXbzvyy8I6byeuS1sGgihhnwIi54o+9TPmgP7l0
2BnPQEb3qW3CexOz70yEDTFDrmPDxr7S7THVY+oc6K/S7Vzi/rcnIxgmyDeoXn31MdJKlf/GOULI
jSNSkIRhsiJ8EnVusn3viLBPBg+HxZ3CElDySXtZfD9EeOV+O7PfnKKJIaBTNM2Z5Up2j7i1R3+r
4rdldmqwMDnpHpSJRbgHL8V1ugbFfoRLhTghDNm6CFiN8Vo9o6Ih9MMBnPgLWkp+NFqWlOlZjhgT
amSXOAIRMEtYGY4ITQe6jVSkxyrcvDtTz8OnHCE0JFZtAzhEbK3vTTSuzzFkvYJKyBY/EIFBThfd
MJl/rdt1qGo8vS4vLd4eFKp6ZY28eXycByG3XqfcNmuaHzjqt/OItRCEtcd2sXZpwx7coRGH3DZD
ceU2VzwwJZ34PbSVja3xEA4sjXOEqKjj8zGuo10l6ILxNBcz3+XAjvBD6aZdvhu39o4Og6Uzpo4g
p5XOwTG1ck3lX95gxJKtSS/UDaN4yFPtj2d/s4vPMzHCIzOyHD5wHqv82eS48/sh9Q5j6I3HsUax
cOg7f/m7Btr7jG3RnGUwia9lnqs0kanV6W5ZdH2dpK3f4s63qHrmlpFfDA9aW2fk4ZzlkO1DbK5P
jLF8Pvm89ddEzil+kGzuYH5hCA7K/boydz7E8zqDN0hvdjmblcjvINN5h3m20dmu4G9RxSjefXgD
0dXv3Mx5cRw0fnAw6jD7jynd8Aktqe7uWfiiSMzEMqIWEyEgXczgyBdYT9jzKlGgYGEVMn0wflFf
cY8Ur+5q9Ge/ZPp92uT6SdMf76tmCSjpmgmjNDUcITQZQKKSZasfgWbVwXDALp9eoML6J6uq7Hlh
j+6esnlUsOmiDJqL6FaRzCUrS92Z8iqZtE8wLuPhOmIe/YxWzf9Y+E4VXWC+VPvQazy4XOUWPobs
otjmpsoc9byEV+AAUb/3m6jVp0V67KVmlrTJAv6gZ9U7REmb1tljxGijxsTuk37QiVb+GnyL2DLY
mLIcXM3ZkSwwC+EO2cnHtB/ag2iMVWyL1orjPnDUPi6WMryu/RJ8pBHH9062dhn3cHAklRXMrWsr
3Bivs0lN8FMiZni2XYagPK2Uu4FLMSgSvHpi6StS07xpnKMPUAHNmw7j6lgjY/H2DsbZ17zP/adW
ZOlHmza9+Gcb9Hd702o17TYAE6rlvN0sfsqtTvdBiqQenNOGJZGbrDAzauhF2/QD9FkB1GWLnf65
VxwxLIGHUR/XVU7rCyzkUqHgWxcGMUXwy0Ke7RK+xopxGBRCfKRl6KnMTLd36TX5xFsXvUuwCFZu
lc8WYVfIZTDbjje+eFWTEffW69rqZ8r5dBEpLJ0kBsiFQs9J9YsKAJkkULlvsMXNuYEEFHEhNPcv
MbUcK+Nuy36GQbu+9yneBzwwfW3/jqMbfOWcS/0OJ6/DxwzU0rm9TFmFrohBSOhVB5T+EkXFxEOy
Y2VSPnU0QSDdTJlfs9lHWCbUst7ITeHU7dfAtt4Z6oFmqKLRWeyiYsihJ0zjpH/3ACX4ElPD7Xtb
wJ9lNXTueVwcU+yQAEmk9vy7zt2JNsgjxNhuyfU+Bv5YAxfITNEwgutnH0REtrBKHuBIaIQnqN4Y
J8k24Vsb0ua0eo62lzAM1qeoIL9on9Zsfo9GBchuopkzXrUdeqPd1jrNysnHeH/v5pN3pE6yx3ni
iJCk6hwh5vbNnIROqd2jX7nLJRpH2iE4VSqDUuLkN8bM1Di/V8RMVb9vGy7oJK3zdDtyx7vPpkGF
zr2bhesTNdPG8VciHrMTvy3k5dQ8dFrB99J0fnTK9bx1O+tCMmCS15bu2cOE0iZLXPG7qbgIkS+0
RtTvcd3E5sAwbB7p6tISxJDsYrznaMzE2vxfuLf1EEDzthmQvRZVizq7xA1A+TiuJ65cJDW9p5vE
FT5EtV7zMcV1liF7mgISqiomFcOlV2k83XUBGzTQEcb/r3XtkJ2zMB46DVN0Wl6Rza/1FZsodPeY
Yw81ftuZM4ZDen+NgfdF5l2H6GiOObnd1i8/Je85DA+fm/Y9rTbnh9MBB0Nh7iPaHyxPb1jX7Stg
pOgXdBlBIE4Rd9d0AdbzBBAqJQtrYvXeNSBX2UXbqjhIKZfnfrUNlzFuypDhDQC4zwoIze+mSMn1
YlbVDuia08x/mIWc2/vICqYYyzAE3FO9g24jZrn2h78p3lmYaO1rxPDInEyYUZXcski+9Pp/fkvl
TH2576B71YdAOsy4osnb7ibhBC0JYXZjYnzzGu0KYMR2J2Jb4mznlvvVzWEpk2HMDJJoR5jmdaGT
RxLSEMXzZuWw/rG0ZV+b23JC4m2Z5iN6e8SlYU22zm5gLohkr1+D05gDR3nfSvgUhxFyO49vZ8v4
mHqZqo/lOsQPfMT0vSsA9jND3+DFik5+G7CP6aFYpOskFWOTiUFM1fP9ibkCK7j+X3HHwLzgwQcT
kKBDhasU5QSVUOeWYXcZlGnaQ9VEsb5n6uOJ/uRZaxWwh3hN9anu5ArHARHojw0s0p8xvGlh8ECI
/TiOi2COlmM6jXyJf6Bcp+htkZNwLy0bzAKWC4r448L8qUrcm6P1cbMppUk95vgsYgbHV11nmFjb
eEnH6+T6+nseKkUNwo9PLJors99LNWTTcwDGJ70gmHZOWz2lrwNPT3DSQFC6735qCpsxD4nag1Ac
5q9GzbZ/qa0CRI24qBJussiojwFXVF7w3mN0yBIZDPn9GECnSRZIjc0JmrdxblRb+GN5GK2/01YE
7sWwoWqTrm+BIM96id+nPI7FEXUYW2BKLm8HJ7Jt4QsLXYIsW/LxBvBRfbJOaxbtFFdSdcxYOFSH
zTgFsKM6NheEkysjlKALffAQKMqS3iz2dTKjYUAsbHTXty6UH4p6ts/sxhES9z4nPh/HEjykdekG
PBZyrY498Nt/RV2JcLduKvihbzfqLo677LGcZ6/4qYR1vZ30W1TnEVM6+Vx1NvSPWbT2+SVsZfSb
CTRyEBOkKXKQBhs9A5EuO3Aro9T0RZn/8lqsCvdcu/AsqmwIx+eocLy/Ay1iu6N4nq+9oU9gizuF
871jRfZtdJff22VQL00pBPEKQCWwLEdrcaXtxNrF3z4xohslr8UGXQZCN2Rf/0GuUeveA2LHQzuP
WvzpZM6EKZozp/rtI1pa/uABwaNedoOHBUcXKxXnqprfW7lup7xf6vtl8IqLqvOcQi3LfocVMrHd
NDbBp8e61T+U4G0/RGjVwt+imxe1FOEHPzP0HUZwCPyA7cDFQa6PR8hvqhDjQKqn98WZZHpluBaH
B04lqKWZAKZ6dWMRbMewMHX/sXpqLH6A11ryvZKRW70aZ2uGS+OoQu87ndHzkU8YVTX46tVxrqvh
eTh0ZgQF0qQ99Z3iMvvyECVlJzQW2w8fdqVzQHG1QtkbonJ5lEalv2bJL/mwLDkYLejpdstOFheI
2YORLc1fkLBd8G5UJcdTY427L6cAntzWZ6+zDZ0PN4rke7OoGS4dEMAPvxesg5ScfnrcT9FLObQW
eVYUrDzTKnLAoFe3Qbcb9ZBfJ6RfJ726jCiz0OsFnBRgwbH0oVWprGKJ0EanIhAL6Ng8ZIdbpVfX
pEXipJX7IZwG9iwrkICVSdujSppnKJOAm5tsT3YAyGxF+/asrMLWMRQW7jz5ep499QVzMNibsNd3
fTU62UGVYXyl1p1/UoYCLplVrc9Ov20P00QVtGvbJogz7i4ZHqmeCzfpo0GFSUqKZZ9wCfJGt9DK
68+cZ6G9QhChpTAwa7Zz3FiKC+Qu5Y8mRVV8hIgMsHpe1ZJ4vl+eULmDBgF3/J+m5r9FIjRvxmlT
57E0ajyERayezOr2gPCmlgbCYNBBT+p4jEadJv2O3JrORRJy+aQVUth8joqb3sM3j6tLoNhP7W3Z
JSij/iIxTub3UTQuiM1H+8d6dRgeps1tHuvMX04mzroSyxdI/CRqmfvsbVjZ11bGEUJbqKssJmMz
vVWmBHUvy66UO2hpWiZTno9/bJAP78x1F4XNUed+AqEdOvlQhPG7SmX2NmNASbyK7mVnrQ+uKRWI
AU+3zeR3IDb3Tay++1FsSGOzwQpMhjqfTjqSgKwMwm1KW0jlXPKlfRxNyydqI+D4o0TxT3WpgFmp
OqMKHhQafYlebzmxS1mfNry/J7jL+G/RiwjSObcxupty4x1iy+zgYZZzkCYF20Pkjug4WEACGk6K
clhI43GLOnG6kaXbiFC6+gpKwQcHpnbAF1xQ+7+4PVUsoRIqSv+2AP+/MixVbLB4Si/ke+lXEDzz
Skved+2eOnBqn7SbIam7oe/lQRLpcbGN5wwnaoHuPzj9fvhF9oKCGDtHyn8QGTI7WlWQhHSt5pUb
LfjVe6VzB23LK4hrKZqvNoasdhlwEiayCOIXkstAHc/VUL1FVuI9YU2mg3M2CryNtljn+2BLc37Z
mCn8u5TEpy/rhyzKOsDvz8g10AoVNdumlu09l1vOjY+bbYneTczLdRhXFqf3VR5Oy13LxDjcl1Is
34EJvKunRHpyde89+sW6/Gd9v8ONwkzpkE1xdgqLJfvMuhQ+7izXTWJvycxDtrjkjQ1a26Q2W/DW
AGzeswllAcuOrhsfKYmxjS5p7J400RnkCpDgccS0djM6BfCtX5yuWMkemAdRvNVly5PjTqDXgBz2
+crd3KtgvsvJGnnKZ6YJs6q8/A1zZpe4PGLeN7Glw32xIF7aBbe4gIvbbtGb51D78LZA/wluSPUs
TF8C9OTPSF2ydW/03BCPhsRmP5GkeomDEvxmOkt9NOiD34XN8XQ2Mzgkgiq4dOc19KDYqbD/1aTw
ovA0hOzqupExMIeFrxEwe+t0N3NUNQnMLcYRSVfGEV9qiEnTpIx4g72Iv8kpa40TZK7tSzrl5S9k
k5y3t3HDdUhrmn+8SfV0FOAh+cNKkGtW1eie+zUSPymp8MLizG7/wM9Q+5psCHITAHc+LUIMlxz0
F6vOjSkklUOs0wu8Q6T7jBPdK/mwS3DoA90hZvbduh3eQ+THSMQt/s1/Wq/mOeJW2h5LuzENUy3j
Ofyd7aNNRb584rXoiGvJV5/UB0f0hyGoi6rc20atwyEfOKMew9Kb6j2L9/raTUHTvnt5AWBKeeZG
j+KQUhsl8bhFSXdL4712Ug1/O1QQv/J4iPJjN2BeOeY+Pm+YrlWF8NaOLlt0kRK486zx2QP029Lp
mFU0uUh78+BjK1T46Ek3QB0dLOzkVSHaFpD/2D4oghxzCGhzmnhMKf+UTFnY/4b0v8eVJU6500g/
HijyuzMap9vyiCn1E6/y9t6k6fo6AVPuOBTX3KcnD5d94eTo8N1O+6etjXKfUVyFOzgVS3YoW8//
MqGqHirWgZyCapzxeG88IIc1xvRw7roVPbVhDmXuZMGrti/ytf7qM9mgpwXJ9ewBrHrPazbFSQxA
uLqLvK2LE5IRix9NvgzjzmANi/eDdTezH4ZGLQ+YH3FOLI7zqx5xVB+mFkzcGbv2sr7D9px/LV3U
fK0aHltz20djlnMoVgdvuwjHBMyT+nV+J7OFM3N2emc7eH0UnQvlVy3+zzFmrTRS37+kFYpiOKZ5
WL34dcz4TWRoGDD+9tF3yb4W1nU2FRmnQN09yapb4RrDubd9mz0I1Wz7MhfzIYaXkuBTRSsxLmr1
dsxAgnORu7hWN2bhQEu7sPoz9408MkzLT3VJDFrkTeKhBb1+Xto5uFPoFJ+Qvzi/4O4uD/xc3VPu
SXFechvcw/uV4anNXTGf1EbWRRvput3Vy7Sd8cx3J9Se2d9ijPz3qrek07V4Ecg8Wbf0s2zq9gXH
XHlOpwmqYBoP48UdvbRKMimgq5Kr4jc7Pa7sV1tRMFDwamB4WJ7y6D+vtv7vvhLjncd4Fnh2SLFd
kORx9LDJfBQ9UGiZ4JSeyqOrrP4lGcbzGoXafSEXIy8ujDS1f4FjjKy0aufQHOIWBjL+qHI8w3R1
e3xiW+UkMo+td5xkJ+sT9nasIekkR29f4xjl8td6o7Z3/Ty+TzdPfbYqFYQ1+nZl9CdL8TCXmJT/
MmhsRm7QCC0+xNl0OTbVzOgZ7Tcsfb3Gp9VQ83oA7FEw1gFCDOorQBKbmpgnsAJndeAjK4BM2/PK
zSp7Wcp5kojrYVccrMW+ThsxgcEgo7t+1ts8f6WbzH4UPVZXji24eUkwrBCbAneT87Ofz4ByF4o+
Ers7v2G6VudF8bwgAHgJcu6LR79rmgDP15Y7/zj30i8IAUpfVFhGV9B/8pkJOx+B14gzxCm/30vX
UxAy0GJBHOrKDtRuHX3P2LOvGFrCQ1BV/VfcddXIojeiQsW0FJ1dr1nL/UDh2RyX9Ta2dMZ1bc8c
NOJhq0ZEHS5gVWwIU149KRvVL7AWthZ/VYQBv1Bd9O3xehMHEXhYbtLOMfuiw6cc+Ez9WTTBusde
dEt5KlrwFnbqFd6dqoq4W1pfR3jcVyzVI3/cvE1hVp0atHOXra/Hb2vJQOEtxYqXSSWifZwLmFQx
VKB9hEHmnsgEaAbsMMZf+RTtdb8eFrwBx2WUg7vHT1beRbHd5I4zHI9H5Im/s7cxToHrz1SrGBjK
0GbP/Q7SNBGW1Pvb74gi56FwRsGsF6f5EwFS/n845PTZ9mJ+5Vwx+9Wvm/SYLiJ9CKQo60PI8iY/
Afnw8U+0DAoOQYcJHft7V77atS3DA5z7UR77wWFMAOC/TEzk1O/DnI77ZvTif045Oa+ZDvRnndn8
SGZC3H0Wk7sws2rI6Tk4pgleCBqQsBw71/k3+Gq7Mjr3NBIQSd2t2m0ynIaIUM59nGHHpNGxZF5t
JKu8MBoxA3VEnj2HXV6NuFHi0SDJWXLckkJPTx5ZhdGPFjF5/xy43ZRy78dCweWOwOrXkRedtiLs
ae01+LvJD/C+ZVEaZqcoW9qk9IubxXkO8IgNrF3mG4AxzU5TxMvCIZyy7lJVEBydhdCYn1i8+vBQ
y4YUbmj0CzlPrvAw6tRu6ZJgEEyzlzCqUPcDdFabMOEbYfQyyISZ5G9d4F9XauT/Uhv1xWM9LKu+
87sQfjX9MOj2sOVB5Mir8s/Y70cWMGKZ37wO7dGurYXa01DSdRW+AJ3MZeIj8anKtxwar7vvReVS
85YRwWTesBzoCSdguVi0HbuPGh0wkxYeNP/dONepXyCG3Ii3CES8Fkuy1Ux3Ydf062nl7X+zJEKR
2MbXJ2lmQYKShJPIeJIr+Tsmy+rmse3DL/7b+TWvEHKZiNkru6X5G/6L/EQbs/0A0M2ayk/BTJNJ
lOHxlB0JJ1RIxrSXUhGi8lGv8SoekInk/UvgZ2w90YVLxaJO6R+i6tSLGvTSXqrSb9o97NfwYVt6
n8Y/THX30hLMGZ47uD3ilDbdku7Wogvnn+mYSnir2Wibvxa33sZBFNL++25RtkfYnwD9UftF2PHz
mMiDIq+m9c+A22ZJbDr70YG8glIlhg0e28yAVUeypXH6H3MqxmUULOs3iPE4PGt+nTvXD9drGoDB
ftwQ/MEtYM1AB42oL2k8NEiHyN2C+qcae/UtJxIcD7Fxq7MW6fAb5vGEibWcO7x9k65seTcwJs/u
6MNvyh45Y9hXkiUH4tdyb6opvNaqhYjUbHMw0k0v+ol9g4OCrWMq8oOLJhyY8qgQQsbkYcsDaK/n
d5QHqb04i25OwbYY9Yg4NWZNWcoAoqlnp265Slmo+M5lwoiVuhpvs3XmHu9FJXlKbbbM/0wnQX+M
S6vzCx+qf8+yAUFmDz5/3kMCJ8IG+VPj/jBq0eay6r6/3cqAElI288xJ/z9wv32nFhGAnKejWdd5
fWtBGR/QbGxfuEhpjLbCG/NLzWmxAOQvVveOUMQcKZDYFNs65hRe1KzVb4br4jDHnTT7WHcShs6s
K9RjxM3SHHUr8JYpvH0K9PIDQ9t7Ucfu66bIHomqnLc6CoPlDNXFP8yOY+4Kqk4A4IYWAX1mOP4I
wnSLDkBhCnEdhLvWd64SJgnM4h7W2nXu2ch2nxs5Sry9ZtlissCq3r266+C+Vr6Cq6BpH6iDcRSr
vcjNuHcGH6cD+sD6fTKOcCzY4jTADjGWZGJUQfZFzlB/TynO4sz4w41wHXWqfpfRZr+BiBAprVAs
fHDvwfaAQMHo9MEQvmDdM8WNszo7hGRz9ZXVTU4IMcBm9YSwmMEOS3UEvqj45uKNThXMdxdS+p3T
jJlOs1Nxs9hf42g9Mn1YF3XFQzabZj5QR5Qx4ViE+wbZQzPLaC0PPupYMR6t2w4qPpVaxenPMFyI
IAxENU7+b2J1BDR3YOH9dWLauWCq4J6w+2wem+zOVLrIQ6aV6KQv/uD65AvGmR/M99Cfp0gfdOb6
sr1DZr6sX1VQZPJZ6yUsvlSRkkmT2JEWlCiJoVRANKx0xKOUdNb7UfXLdNp0ANaoKcrKOVnX6Rl4
s6eJf8qRfJ0pQehAy0v6IDK/g5jxqJ66YkQpCoKH+f/qz1hedWmG8a1nAVOx363YAf1wvSpLUxro
kZn9Rec41U2ig8Cftv3SrRoLEdbnAkWjHKj3ejJPVI8uTAfueg4wLDXjY1t6of7d8tRQ5W/GargH
opgoikPJLInHxQ/WB6zA9cyCiWUZLQIz7P65IQLQPC9VXjZ9gv82zfb5iiwn3BsfmTT22rHOsP6b
jjHbWdC76h2ZWPWM5amoXYpkw3AexT4KPGAsjKxNMvtLVdwTvNfnT5wcE/U0q13WgUAAShc6DHEb
0Cj4NaJQz4Tba2A861qPHXCXadXVJQXTrkVSFNMS/tV+OITvblR42QONbN8c1pbIM7ztCLRx4g6h
ve/TueZ6dNLInXj/mC9/aFE204F4tbpFUl1wuLUB0hGUxZlbPTJI88wxnoZ1vSNKcEpPuk7j+O+A
aAfkNQqmQOszjjjt7f0t2MAj5Sa4yYF0ltPWH1hereFFgX0IXNQ1gpkga+IsppDITUSnbra6LL1z
Hhb5eI+AbJK3gbSkE92hHyn+DCW7sVux3o6jpnhOGxmcAIDlwfo6Vl3m2rfYIV7ghJSGXTyV0oSX
AJH5Ru4m0tMUL33ce0G7Cy1qlwTkTQkEJ4IVdQ+vLS8PObzzPLxjezHpcxhnxJxNSjveYajqBTbV
kFWMozQi/OjkDIUayMfY6E7H8+DwEu1H0bMOrqtNrH9ZwdSk5hE2RSAnP18w4PhES/KyroVx/pUR
sSw/fN6K7nefCRYr/4KiBwVDxmVLdmZAsWzjJPNkAXcaEI2TcRM5ATeoSAzzDfF3MP2oMeV5bXWq
0ZfAGss3Z2UkzCiYpRxzvR3RD+Q0enXAd5xjejeXJdqUeCzHDbSOscSCPN+obFyjJHeKoEvGbi0h
rIWljv+JkZSncz50jn6oi4YKNUgnwiwIJMzlN3pYh2WXYprl3mcV4mdWqcEQ/hubcIPZUTik/0qG
yyMxAVZKgiAJFJqvi/bbHw55QnEyaDeuf5fGmTSooi0KqnHH3L1mlrRDZpO5+g6yRbv+mL2pIc0U
pXpQwg3ohTziR0cRP4dN4ZyE1l18QBs2Z1+6pgi6I0PDiF+3HYG6G7mww58cj7Doo7XuKiJxwo3E
H6T8RN6QT5ctCelFmb2PGzOuuE5aCfEVIwtMIQfcnVluzUQkjxEMkE4fUhnlFlN95vj7eqg3wVVp
c/MdKRS6PyeGocEDgyiKZ0JnuQLeal8JQjNpHoQ5uW4H6gA86lha2CEoDxkLxSM5xnDn0fsAMCew
osP3ohpQOogJHOI0j6ElV6iH143A4sIsR093pKEE9qvDGuRfepHOwkFLNfTxvlu2ztyh05H9dSHy
MfrHPzcaLcdf9URwJ1uo5o7RCM2ZgY64Hhq58UTS+qRReUeuTytAw4P0OyJOrOpXZNtZ0swtXQJn
osDtQEtlFrqKG5+fJiblV/NIVGsbf6pW9wTZzWrZxssaZl5zGZEupCfpclY/G8X/OYcOEdUl6PZx
Q+Dr9zqixsKtpOfnqefCTKw/ZANDnU0O6Z0iIrE51qtbN29d27XeK+cHoooTe3bbvJZVk5N1vxQT
xzkW+mZ7yATJWNTeS9FsmFDCdv7wAdbpvzjyneyv6vq5euVE1myiOh/szsBZIx8GMUGGYlBZTR+0
YFF2BlK/xN/E6FKqHCvJbOqJh3zt363pYmJgyVYZzCtkscl/qN11AqxJ68/gUVni+HbKDTdCkgrN
FnUjLCOzFzt3RXD0J1m5//zQdDcj/BS9BLfg5Y4dy1OYLXJEYlIGfJNP5dakhEtQs/amvWvCZTZA
FycHUwPjwH75Xjp3QmJGDTOnPE8QGIBIQMfKy3vGIPnSo+DCs/y02YjPaWdRmhT5f+SXW1gty6xN
/Z9MQ5pCxlCFnlRSL9T93oOL88NQvTC1Soq+n4dEVg6EKXcOFTTwhXwomOBu5QoSwxp/evVzkpHk
ab2t599kpUFM5TM3KVocU9cYoVq07OVPtVgwYoeoWFFr7tBpLNYcK4c9D2mTDYv8axa4s/9IFwWl
Ea0Mwo1nja4PGBJoxAgXEuVyTVIbE+yvVAJ2rA4dSRYZK/1lVBSrywJs7Tj6N/cVPgr5Ui5zrnZw
OfCjsdVYE9P3zTtWTGxGgx29P/maDz8J9/ZfiIEAWuTlYnqY+04RCukT8A1LwCnjR4GHBcFu43Ow
o4qYbHNKoyCyhyFqPFrthgngdFDO4Oj+BlrJX1PpDe4xTqeq+TstjP2e0HJJMsrmlejaZOqzG3kB
p8gw4HRKVXNCMjnz0FoSMwtaWsffHlwz+I+m0cVxSHvCFctJIOosKgRzjptCLxiJFrvlrvjDczum
8TmNwMHuhgloh20xsBl0YbfQZwDdjA/1flqrLNvV5WpffVJJnvKRtRWrmL78OVSlOhWLpy6Bpwqf
eeYAbSYQ4qdSMHfK9GYJhO2cfXRzHO4LlTvflJv+aawC997l00icpQu2xHATHWfN0k+1gX8ZHEhJ
+JEsex0cfs/t0ixPeS6ExGeI3eBm3yEBg+LhMTNDu5ee9a4xiecsjplB3+Hjad4cY2SiTBu+Solt
abExKXSMamVP0w2hceGE+GjpjA9haeevEBlxAv2TJMCGFOOuJ0h4hYR2EbELTs/Jhu6NpomAE5qL
nKVs3KYPjdvDSepkFyYMHOuvknShvQhb8w9soNqeWO0QP2hxbpzzKs3/jONaT0nAM347LXP5X+3b
gTQI8KOnHg77cOTPI+7E6MZbERSP0eyVv5psRtlCfF7wjmAWXQZ4MaoDGJZ3g2qjBItR+iCVx4iR
KOSBgq9o/sfRmW23rWNB9Iu4FjiAIF81S5Y8O4n9wpU4uZwHAJy/vrf6NX07sSUOB6eqdt1rbagc
5fnaYbZsByw0SZ+CU8K+t6M2uN4PsvJOxf+9uazVYxb/c+VteCmIR3/m2LmZyEg9w/pBRmtplXoX
vcS3yw+c3fwS2g1dO1yIqanqW1mylzm7uEm2kZ80RBJLtdKP2zretI2MWXexsyyPYT/ilFCyPnqp
yPZu02PF4aXicWnomcrchDoQjD5RAPNRh8dyuXf6ego7d2zZJ6IKs+ouKnT5beaXOSf1GTu8zEba
iGeWJkcTZsEnq6zy4NtiPvrRGh1QyVgWDoHLnoAs2nnGk/G0qKa5LDH1vqjp4cp+Ehdrf/VWblMO
d9QlO4j2bAyiFcSgltVDv+ScdnUTbeh4NC4llaiFXNI1Hq+wHKCvrCXibGZWEoB15DQQfzz2RluZ
enaPUiibRzaS/sPkBagUJR1r4P27iPJtL68owPb9M4EXexpFaWhsYjl7Tnj2nEkcdie47/0502wl
K2oKH3L+8Bfm2eYtHzicRmvg70ZIk4gna5SdCOxOT3oq8ysUyPgm1mTC9hXH5aM7TuygRRiq16yO
sZT50glOQO2cS6Lm4I9gw1PyeAlVFxDhawsBAbKBdJc41bso+/bDa5b44s2GdiHrIoy6y5qemFpR
NZKR3M21H6IfqpoYMkEZBylM8mvH6uRKEBAylpe77hWEaHfLsbP8igj8eXtTlz71i2Hkbu8Bh+gU
AByACUed64X4AHehO9T1k6Fbm2JIXjJZwOW+qWc3uxrsLPkB5L6FnhQNw4V+IbNl8MvpeDFz/1ii
6P1qfMz8s5ItCdisOZiFjo/dGkOT245988n1XD7QA57SQs+0sTdOXN7oVwe/i3wQPlLRyqBaoHPy
lkCTOoURWQ0Wo33yzip6vQ6c0H/1IqguqNrkNzGTwohq2Q4SxEpAj1Xjc9xFKy0wPkEn1rQH6Rfq
MWBEvcYVadVgrUhg5i6D87Odem2IEOjirVXR9ExlFaeQRHrpweWZ82/By9rtvZWzlcYq95v5K15O
jQcNA1iw89oQ7DhFkeJwu6lDW4DHmfOfBe/ZTwrCQUAOpdMxNwnUtljFE4fqKpwpp5p6YERhKL87
kyRvWWcCdiUMLmxarI69k4/qQbV2Z0FjswoJmp1C23rm4DRxHpD1h8Ur/OB3fvwOuKiXZ8LE63FQ
69Q+rdhc3M0UB/NHmpDKpr8dABjh3xeXHdJZzGY6twgJoL8mG7kQKEVwTNk3/8OAKeXzPNv+jQ2k
dQ5prgco48yuE/doyvpypdck3SW2GmmvqJt/0l3HcxZK58L7vzDvpqgh/o650O25gE/NGKC66F3h
wyQBCV6KY0RO1RPsWenBhxY6fKwIgfv4tlz7ZwxiQoCFw3OGZsEMKmgG/5Bi1vooaExejqmXiPVX
3XeqYCc58/8/8cEDMGJ/Fgx/0znzkNVgoyPyjwluHzFTZg7VhKLYfsErvXeCmKY79I42YBjMyLI2
T31SjDRP4kQsXxKB9nA/4QN3Uxs5LBwjE5HG/gOvOwq14lzVGA2SZZgYjhz8KhZzd5XvRAB/FxfB
mqeDt21j7O9MjHPPzsxfAJFH/HBYEdAJJwRj/uufGMlrppVy0MMDE1gMVXAI/Wc5J0P74sRVAAdc
RSY6t6y4Ag6QPAsvvAUhk8kBB0iiiBEAsI1ipidnmvEvDymbbUqggSpljptQIxZhnz/0PHTWTUnq
Lt8ozn94EePYfga54qAYtb48OEXe9X9HDoXbKm50f+HZ5fwWjBp6t8iB395pGX4sxk9uLs1DBILb
CDmJG3BRh6AIVHaCVbpeWPbnLyTuCYysheiDz67XWv+MshxHwzo5MX3KBpwxTOMIQZb31L0ajSVt
/jDgzyw2SRHcnYcURmpNXeZk1XtGrjc6So9e1P/qcSwdrAN8/syqmsc+dcZWqy92tdOBZQam11qp
OONV0lXlD7tUGG7jCZV216eNPKR4fPU3mZqu5229hO5rZ1gSXhFfBjK08WyVu6vnVrXnpc8INdGw
3YN22RIWl/LMFtK8cyj1MkIfZXNx47DM8KYL1z5nM3WoLtDWqcVSpXn//+iLWvm7biGp8C1dw7qy
VDVfyIqCvrBBS4O+2xgvj0/MIE7HBGV5Qu3E1OZsipWXBMSoFftIsJu7hLxbty9JRCdPqKPOQfam
/DZ+WmFXF6L+na5UHKOMsUO5V55S8lzOzasaCRcvfVGF26lsbHzK7hVfwyDK+QrkkIcPd2qV7wmb
2embhoS52iZFUj90c1ColwT7zT8MyFNxDvtazyh2vKDv8TjCF22afteW5kIeBSVrvFmEJ6iAxb/C
sdMFcS0MT+T0lyvu33/CqogHVaFyHxL+bMjQsf6S9XQI8alSXxCsip9ZoXrx4NNOJh6xWLUURvMB
pt96DaQ9Do6y/rCbCpRZXIRLbU8gcwCFbnUraa/acqSLxQmImwCVSbZBHGqSvQ42GG+cOQcTocKa
VUZxlT9DsZ68Yx2vff3L6bsFFU7T914exlnly1cOMEhtSsZ22ghqbySt5ek79Ey1/b9VxZruxroJ
ZlJ/E4Ycducrhp1scXj8+FQ8h7O0ltOeocS1o6d6fsAXrch3xGkvnQ+yHrFH3RYWgfhvh/i43rqy
x+4DtQ4Py4IFrLxlTZY3OzGmZcHKcu1texQBW5g9tWAAKJ3UVjE6NM77+ZSbOoYGsljZ/NFrzzLv
Ms14MpPdFHq1vUinjpN1awvQGHCTfWpuavlWpcuwUAOpHMMWhbFrWL2dTth8Y04Bxzw/whjAGgh7
wQRaYeHpg4AAD3vwZthKFzcwm05Bo3e+Lj9Dazv75g9pVexDWmm4jJlewpzAvTOa6lyWffC98klV
/FMwiOa91LSqfzYG2wE9w0j0dwC/j6nJKDjd5yFTfmcOduqaHqS3U9PA6tTB0jy5dAHwzw6eLNxb
P3Sz8yKAV4fBB8uqItyLyGTxMQ9YrnNCCnqDO3qRrdHbKCNQdk1xKfcJFQ5ZWv/Xl5nrfbtxho65
bzSGXzFKdBX87C+6quEvcvB15dZTLHZePNvhR209X0wPc87H82ZYhs/7AOfrsEmSMjhLuGAD+fr7
fgpunji4hgUp7njaLHgqdfBLyVxRzChT+CNoUxd8+rgIu3T8LlEVgQ8vkb/zGJjINE3FRWXJJA4m
boKDr5V7bbG1j79N1/MM2lu/APstwTW68WEOAstLlFSavC8+lmw6d10mAf3z84GHLZzwL60ZxHFW
aYovBYv5OE7rAhTPr4mIDyGLDC5S4vWbymThPanquJBmlwhKajENB6jttBWpii9gL4Ohv5mK2CMP
hbZ5wQKbXDwqpd9gvs93ao2ZH6Gb6V+9vTfpth5Ax3FISfIi1NJw6TsGl+xiQuoTIhywwxm/xfpQ
+j6hEry4VUZQjNckK2I2BPey27gtjloYwx+Va382VVY8AZ+4QwxmL39mux9SgdkmI1c+ufUXIEMZ
JdZKLDdP40nhEI1s6iOJ0rdsVyuemgEh9S594linxsp57dwxIuwKHGy74smDjV9FRcONbUtx9jMQ
J/uaYIw+NCH6/FYl4AM75eU/fRcY/0R5ussZpkRJo5p4dB7DtbLHasDFtg/ypBU7Ss54Zmg2rts8
YteysZFNuwOsgAweqwXxsiXqZlfsCiVSFEGimV+X2Q1EcOZ07yqro3Q7kM7hOQgMZD3XPmW2R14m
0++lJWtABgeXTlfBvPDiBbSygAeCq4wMknkYcXARBF3jnS5HaMIdjSZnlr1+dkjsAgPdyZDbCmTw
HyHw8Ihw8bD8yySJ3QfwIeNrnU3SnpVcx3d3ChVLFmcojpKG9fYAuUm1h1r1wclSuzlzfHbr4Mmy
SXkGHK0vOqAr6lGr3lyKiqSgzJiq+9rMZ7FW8XnqbXiWYSW/aQ+Z2E9krMeDoOyeOR3zdW3zZKjN
PiTZ8a2GtDjVpDFP3CrZntMKBIzWsnS75AtnuzM9pR5BzdKs8Y0S0mw6aQdHzEH4C/MblcPopA7O
VuwyyYSwXseZPMKAM1SpMqfy0hz1vz6dOdpyhg/Z/K0QL1yddw8Fe3nu5q53PuMM2ebNrfE6Abqw
LDxoab+R38iQjXlPexwamh58uMqn3TRapN4+7ZiaxtIr9p7EQsC2IB7O7eDKchczDryZuGCr42uw
StyXA+MldF0md0/ET+1kE8ZrgpYb+PHhy+IWxPjmeaHGoknFHUDhDM+JUxSHtXTqyzImZj8FI76j
oV9eKCNlMjYpLsNmNP3jUpXkWrjtNCfOiqpbOkrNTmoGD/RipaH4e/WT5prb+iw4dyC78vJiKi/Z
ufh6HXz+Dt5NakeQsZDK/Y+BBxMdD72CaR452JvyfAzv8jtl3HTLVLiKWPS04kw/LSz60NExtoIh
6Y4r8tfFwZrD7D0QAD7ghsHgvKqC2zcv23ZLjW5IdAlihthkokdP9gZ6N045BnHy1tMQMWV4Qbxz
URBOvZjcA3Xd7MkyN3H+EhTPjnEVZl/S4MndrInwz95gMcSAJWkBLbNNZMfiJ18BuaIfQVkPztbg
mrqQMGsPmRz0XgRNXHz2YMrepCepbIjo3mh/aMedz1YHrn9oUIs4GeZe3G+4OsACyDyr/jrDED5r
gETVCXRKLraN72AG7srpu6YHdxcQenyBJA50CDdzA+l6xtfQOXW31Si0Z42Y+1yUi3nue79KXunO
np+6Af0FO0PIWQq4icMin6adjTfaVO4bjn/tJnexz1rRcgCcmtr/DqdmSX4DP0kgZQnusqa5c1a6
Ib1zzVhxneiSIau96bGdPg112xeE3rFCOPBfXLbOS/GeadEUpyEBFe6iCTH8DN4OMXlmXYY5Gops
8hZIlwNwTzQLI1g95/9NxvZi42Ts+jeVn/JQJbzi7KKBdoBM+4s4ePgG3hYIwDR+J704GmuilMdm
C1fHELT4jpyVOJgYo612tX0ShUvdR9ry2NjqwqFhZmLkuJEw7gwIqiV5nJldfkwarucm7GXGB5RM
PXZpNlxew7xBm6DcTmE5vnLozaKbopL7XLfGv0aeoRQjJksRH3SLdr8Jx450kghqT/9EJikYUFHp
zHmmEbg5EByC4EMso4mKHbZVzAokAsQt4frQJ5wHw298BNWDVcu9xLcZB7LdsVQ7Lxnb8RDqXLEn
KIJHvB60a2aBZpuWzq09TX3R/G79uoShI+rlzP/sU5XQ4JnlW3QgGLOAdm8dcbXHKXazi+MD5XF6
1f3i7Nr010XHwLimbpRsuDveoqRJVDCR1lLUY+xD+A6X/n5YrVtN1gso0Fic7Tz1bJ5F+R+AG04X
3SzNfysOVRpOabcl9EqfJ+8npxq9S+IyVrxPqhcMCqCVaFaouyQnF1CibNWjxguBdbI4VZEpn52g
BVla1/e05UTROetXknX6w2bLSq3v0tch7rJ6cWX3l9CUfoDwASKHGCaWSWsFdRcVltVqj4ebaUR4
Y6+PJNg6tQE5UDIM1oM9od/FZGqAhex4a1OnwerI/CIzQvIcg5rfniNmp+i0BmN6WRdn/got6+Kl
EzUuoTj5VS0kfl7uS+Tpl1bhQhoNlbeFi+OVn8XC/mLD8XX9cHHUcEWj8eJeTDiPPXpZ7Yo7uI74
XxH6+cnUyosOQduPD/yK0Bc4IZj/oihKPrzVteyTNY6/gmqpAKHHhUmACbNcaUz3enVUaCIQnnHG
peQ0sM6kxBDxF400iIXsS9dPHo45Gg6ncsjRJiE9i+CO4nlKZxLTx1gmU7bzmxHzXbQKaBO2Cnwb
7PRAEOK4ern544VD99LjSVg3CyykU8SlgPIPyL1+KSM3fG0qC7weG+6ubxZ373QjjdQMZPCqIry6
PU6y+V2O2DFoWeuPeOli/Ro19Dk9ZCrLuqPPC6Bg61ou63mSIDz26ULmd4e8RJFFjUrlkI05t34m
CLypdmHpO6HexKx/fcsvBl1ieEqw2l1SFuPfDgiZXyYDRMBLa0y23RLhsqnJGh3EKO6PzQyWAweO
oEXxyZ1DaKUNT3NBOwFpKZ46k+OZercsVDweQcCQj7EiH/D9Dnx2LXGJhb+X+17yS7fIC7shBZlG
0zcI3JpVBYwdh+w8E9MRv8byWyV2OtEDBlSAcRa+DbX1dttievjHjUizDxp9/8ixknrqIQqq1xhf
5F+wZ5LriUUrEMVqPEL+7W84WhB3acChbkkU3dPKDuYsF2886hncNoMxlQwcbREv93wuzlsPMSrb
ZCtu1SJC8We107f7sQ/5XCtOAntBOuGXSLk3/1tEZ8WXs2CZ9GD5FTt3yZnKySXTDqdG/UToKDpb
V7BEKuHtcYpKBVynPI0t7th1ZmdDa0WPl/vNcKY5WZ2NnGYoHD/mbIQx88sFU2hnjOOcKuUyV2hJ
Xh9wlYz73arZiROvDvlmpY0k41O5cpXxx6Rb7MTHV8X1oxkbe0v4wq/4hgiYVYkrue4MgeJsqQmn
aZCXGxX19YXjZrAnEhL9tYMkkWps4G9x4ZhkP9l7ZzLADZoDAjth4CRp8C5r6Xc/ii6jm5fOyGlT
slmpTlJ1BHHLzFY8FyKC8ojFTWiKjfLz9NC5AQABjjX0eSgEgOrdNb2kw7Dh20OKR2U4jSAPo70L
Wb/aDr2fxaeaVXJL00xksb4oVHWysGMYaxc795SRD/IgqSA2yyo9do4W7jM502G8DeRJnuqs5Nwb
TSz5n4WyOPgxSQa4GtDVjq6T5iz7+OadTUR8lf68uqfGgHY9EOyT5a8ICfIQqP45I5a9M2diZgyC
DIQatuY7nW+gfOi1nAavONZdH0WHNpKOveZuF7tXs4owQK30MN1TTw/vnuXNT8yqxdccl7BG8b9h
juVd1H0Yh3OU4N2d4+PDl2ePU+NkkA9ceSQjy/JRopCSfe1mjIle8VAOSfmZU+Px14+C8KVKY+nd
Vree8gfOAxgZebvP9S5jl8Dild3zYwNr5jvyq/zJ8nW+YGHvCXmrii40ZMJ5AVs5BG5yBv3i+S8K
L7K/970evv/CTryHMkOIYRtOeF4QLypkIcGJTG9GRm9Q9cgNIw7DlNF0NonDsB7Ph4S/8B98PrpC
Gizs6V6l+cBZwLhEGYusj6PDkjPxkXrBYvJDzdjVj1GC4WWvaLw+L0MRHakr7J5ayv0GPhrgIjt+
GpooAsx5Z9tMi9lOyzr8nMq1+y+M9NzuqgUU6LkJmdDo0hmWp7TFVLCdxQouocUBdVUha6dHmssm
Ph2/xXGqWlrcd1GmWGQnCRb22xql1YujukrdnNXHyQIINldHZ8rsxVudZd8CM79UfpR8C3pa7k/h
0KoH2WJZu8G8qlfKZoRWO+y7VXvJql7Q4EMbI5Jl8nKncb6XWIrtRiZYvh5a5osIYtIaINGVWP3C
1ZCX2sa1M1A4WdbszVJ22tPXMPABVfcgZ4LFXWpRn1Dhp6e0SJKBJFDd7hdaPE5yaIpbO3viBHVp
8X4h1kf4qksmh6zAl8xQ1+v+1eFEH2w59UcRAHO5nlC1FlJwegzelmBI4ifMEZzoupaY7y0mf7Gy
6nfo9B3JI9g5Rgv3XJx1l8kRAf1pHqaqrZNEXvhZubNfvJvGNjO6aAOAiDhW7DEft/y+qOWw7Qly
gQ5/J83DgwGLg+c9gOeNHstknHc2t0PNjj5EBSGWF75h8Y+HF9z5cMY7N+MxELHFQ6mAf6ZfAKOv
+oG8aDkGnHEIB/CtmPI/ihDc4MOvOwfEIyLSFG/6UUQP05TC92mz9k74RUy3PGmjhCNiDoDhrxuM
9qCiSsibo3tcKmShrCQjAE4XGWvDjkhEcgNJ6g75jX2Rb7Qalhs3it5LaWEUVXO8o20C+3suhuG4
OmwUwa/SY3Vp/LhMDrg15KVYmMdhjYfXmmAHoYrFT1/I7Xb4C+jY3IWcO29V4oW/p6jQTcC8QE7l
2XMIlZwARpEYAH1AEBh+K7Z+KkhgDFfjrVRx4+0VOSizG9mzg3xwlym/DpwgsmPt96y8i5H116Yt
/Xw8+q1DHrjoYR9C6xXTFzEZ6X9o8le/teQHzUzdFIdu4CFICNpCWNOTe3/hqHCP231QB/a4Yj3T
OQu7zO2r/kIPGWnHCSbdFaws9kpAOwE6RzMv8muYp9A9pb3iwI3XCYUjo/NJE6pshuXvEpXdm0Hg
AkaLpoGZcNtUJYt7qilL9V/VN23xEwFCpCecDQVtf+iGeEV0OAcY9WVhDlHnc9otZUeNvK2GOkJe
V/ocMFGgSHudrdeDwdDFrR+QbInEVMcUZgFQ4neN1t8hR9lrO+TmZ4IqlT+rSapHlkNruTOjgZwK
F1l43ZY8hvOvnoxx8ecoc0HE5EmGNkgdlVrnPRbPisCowuHsFv3J2JLmt6ZsYX9gYKcmKW8D78MZ
arxfY1Cr3wAK7ge3qSjS4tPG7owoueBtG+aZgTrk1khp1fNO8GV4hIAHreIfeGpxfoHp4tF8gPuE
S1SzvlX7WEzrQFuhB0eqYrH80y8b1iosFksWRHJKsDjV67Vk8wPWS+Oi2vHLU4HCgMteZigQv43h
5iNy8VrG9IDYMa07AGwTa4nOnZz2PFp+z43U6RjDwSGSSsPc4vUvjqsSTJJhmOMatfwnYU5DsEe6
7oVbeX6BxeReirGunuU0KTCmIpHfbPijG17xflfN0XqH+zNZgm7D3n1Hednwl6eH+0Ykv+ug2Upk
7cJeOP/0u1jdi2tps+kkejmrk7ku5R8EfkxSCdoaVTFB+eTXLRBSjiHzFxSS+JaW+Cf3K3ETQUpT
LMc5YGoA/OokAZCWTss98FTxw+KnZ6EYBBD7UnzA/Ykb7V652GV5jTcJ00R9WeVkr7qoxncTYR8m
UZJO1REGzlTuZFHXZgO5qXldOS9v5ZRVjwbhe97EbiS3CcYQcBF40xSmwWOPWWfvcNT/x+1PKgoO
NtOXSxoUYNVABWc3D3N0GkqNyk7wa/3o1nGaj2EdOMFraQq0uxTzarUNYxguG9xcIev4CIzCJ/Hy
lRvWpmH8YmGdr1sO5t1PalHHGdiF4AlXM1JcQsrbyMZmDgvQYLa0U4+RXT8x1fe/OSSUcMl7eofG
ZIYgpSQrxBS72mHlAPjmZuXKvgBhQRx6AmbFvkZGvZONsJMnB98VmOMKF1MpwkqGZ5wXpzz0PKC6
ly5VOc4zERaHJmr0bXZ5/b0QYRq9W+xWwSWog1pwGkcrO2N1N/6D44bwlig4974KKBWRS16barkN
Fpe6O2RKR9ljhU+6+BX7bXjWEuMnBKvBKggMuTu9jr1bf1AsF/6s4nTYo+uU3UPZtGuxUyEcG5rw
6kBQEtTOf5KaEq7Ztl62Xadlea0cqXrEZtv+J++2W1rWjPGeCRb41YGh1METWCkIT0GWZ8s+TZyO
rrq+v0FOQDOI/cBq9oRYJM9RPSR7BX+WZDJnUEauPpr+X6TAYRJD/gp/vnVi8VK56z2du/hVh49q
moMTTZT5pcZlv4NfRmlqSBvkeUwA/B8SHInYpGqudTy68dCe02aOT34b589S4j0Cy+U27y2W7O/Y
T6Kth/fpmnfW/KM82nfx2o4wNlIhbrxIQWO7Ov4piFrOm0xjR+LqCqbbiHH90rKx3IIcsQQ4WzbO
z2g1JATdCU3uEmfsJ9+XoMlxN3lwT+qvZXUoLpxJRDKi0+u19QRIpX3mdcgbnIcwdDK0t911TgXc
0nwi3wNdnTaNKIzXn1U51H/LZXKo8RUIHFoHEoeZYSSNnXShE8mZ4rccceLatV35kY8DBmI+fChn
khtiDBNhdjUsJvVeWAcRtJtCCt9niZXxnr+4N5v06tygRusXjVsen6wy1V/YCMQlsmBmGeoLdX9Q
Ule7g1bX/Vlj076s+bL+yUYVfDix46grrMbGubE2yblZUAN91h6NP+2lwGPzMeVBxMuJ3codizbO
Dwj3qiPQw0vxXNObd07ZAIaHpdCrs6tIZBx5sWYpT/hieOJVTG81Nbv1IapqlzLuzi2OAOGH4lDo
QlzlWPJ+cJiDQDpyRTkgFuPmDytiiKMxwQuMEPa+A8t6e1rXO+1e0Pb1Td6yOnNj9vjGfH02uD0p
VIuXxNsnDYakO0OcVyF8M6Iyd1B4uLOQNjJ0Gb/4FmLK9lju1QOsdsMcTbcYp3UvxQ9nesrwak04
jotBIZYlMaHuCFDqpWtiBc4G2FFD4JZQDYMbWhoykUtSis66Gfp3ELG9nOZ8fCsanZFi60jnvFRZ
z2ieLEtxEAMp93AQg/cEhmH1jq6pbXZeXcIZcLTC7L1jGw0axzU6uzFrpLcxI9QCjpQhgsf9KjZB
F8fNM5Lxap7gK+K8gohno+sMOB0j41Jr/9KiqnPtgl7EwuWketkH/djqh3VZ6hw/jkObMZFXAvMJ
WteyTUOfJHWvAd+Sp8JZuMM73PtbkBk4JCkt9Zr/9BpBw+b19eUXNnqdnWA8Bc7Ec6nMMDK7wptp
+KQrm5saYz9N2JXuDphloqdeus2PVRb3LppRT2/sE1X2SmULz9Rt3eRi/ExXN26Bi0Ux2kPoajYb
/UBkfQzYO/wX5WkdfAUcNf6bqoVYqilm9alayiBTDCQRkXRDb2MAO/zFbyQdrQY7zfrOnOzf31hs
bKpdGtpVnSoOWN1HOCat+VuNUZr/4YSRE2+wa1peqNsmdI4wxJtXofetGGWrKDhUUUq5tFZ19F83
yfiHTDMAGijdvPZxW3BdoLLa8Z1lIHfmvicF8Sid0aXJFy8sa9FaLIjGSx7Jn2FUBS+z45btadTV
cobjjQHCW9q3IB8xVomAcnjfTtCjdJx01PTlZrkUnYy+Og2A6rshifGnMTxGETPDxnxPso67xwSf
hX+GZUiBHhRxzgKWMChbjgaPeffFsU4vf4lQtZRahpH3T7uerJ/VnfIh0AJ8/JBN0jdHg1uIiHh0
b8fyVRJdCp68NzktNoQDorzfozeGJz/2MZmoron2fhJylduha7ZCqcnFueGbPYABDmB02RKaAYKx
ngtcUfMvPQSh/oS34RXMOUs6fllPTzQUws75iddgsq9cKa75AURQw46Y476PtjNbQALcbfnMMwIA
jJkyrB+Wlb0OTbq3VMo8aObwHgCaCxCLuNsQnOpyrrNzVnjpf1jaVbPjSe09M7gOl7hd1X3vHfd/
aEHpfnXFTOiiSFN9IuHRv1pAAccuMt3vEejTo8Y3Yd8ikea4VxwvvoW9N1NzkOUCsRk/JLAqpp7i
D7v4yU0OAOwJX22orWr4a/JF7lFHZQK2Fcsf35pf0w1MnwwVSJsWm+Cwiwvw2p88ufknVwamhN1P
EjzqjJPTwuTkXUyAqIL5aRWoLpNwc4rW4U3/KGF8lCzfCtAVhE2U2vIxup8MewoSS1bpApYYkWKu
6NkZsp0CKTwdihSfyi9CDAUmQGcMxhdRG67+jUeyprsOhAC7XWMXmDSyz+wxpliMhVmLZ2hH/DDP
oXVRW3oIorFxn2U+VgzkPRvB1kiODWteRQ4ZW2sk4Fbbee1Z+GtDHenYzX/7hnH8WmQRC+DRFOl1
JgfxO4/R2tN9inSHR014aKg+ONMZ+EQCOM1Wa/bCOR0nlDUlapidZ2oMgWdPW3JN4sQCFQWlIQrw
u41Mur7lTVDDfcXXcfQ10hMaHg8eSG6J2E2eXvQp46WLcZkruu6/aAgIbwVRlAbRsM3lv1EXteCF
mpQc2zCVcs3coZA6eSGE1VYfdQ7FcQ/uv6Yf1CvTfeXBJz6kSbcU+8YUcQOCokzqb0F4z/3ph6uL
hSGAUPgxkFsof0Z4EJBF8cwm2QVmpfeG6HfvncnhN5ZCxd2m5dG1D4IEXcLtMoplfR62HWf6+qqm
mYh1jtP1pXatsls10fnL9juhu9eFYfvde9nABQJJNOyPjDbkTSAucugdvXPCYOPdmxNw7EWzyZyd
Hw/EFHAbEbyUNPUKUp7Hpmq6M1Ols55WL3Kc96YH432MhizN75q9m15X3wGx59dzoB/sxH7/1nP1
6GNpbcwcGLCe3aVp3l+5ftcfgLZsxTuow4ysexwnbSgo5aC+VP/JZjOUG+03RUmMIyu4LaLAH49C
Aq/aL4M7wUArFsIVPid1yEXNcm5nUcxwyrxqH2P8ZnlGqOPs+hJiuooGtJTaI0K5qdyk3Ru/Ta+I
IsVbLTscIYUf1D/iCogJJ5w2+42alf6B6imgkEwj1mw8nHy3sEi2uCJ9IFOOTOmnOQ6rrOxX2S3h
eCpmTvtlyO5zr8DtHFI0CzKwlYJuEEvwfj/umLOC2Zm7eW+YdWLaYdBCuaZaz+yxhY47Ml9QyMhZ
wF1iwXQX4yFGAvlqqUZ3xzBqnljEE/DPq4Z1dITzC1+QFDlbFI901r0ISBL8hK258ctVk3GwIxuV
JFyE3a8ee0uuK7O4CT3a6xR9djyQwLZ27DLeIAo6+WuYs7x4Q0hkIohd8Ownpo4l+1h5Dqa0GGUE
ozg0nWv0ROgzyXiUWYuWXgbLBSs+4Dcoo6eFzG+30UGBqFG5oyI4c7+ThYBWf+RlmEtBy1Xnahbv
BiYLxpF5+hPxGS5XlrAryDbXJdGG276xqKz9/zg6r+ZWkTWK/iKq6AYaeJVQdpaP0wtl+8whhyY0
4dffpfs6NTUjS9D9hb3X5mm4rjy2xWlAj4ALbsAti15WBX+CMpu+4aM47buFoQIzQ83HSBjqnGvl
+3c5E5p/dJYxKsWuL9nHD7XzlsckyZBov+Z3Ka0y/WnhdMkT4hSJUmKZWE4nU3LPvIh9WZ6w2PXw
gW0YX5MBTA6j+zzUFqhIT5CEPrjMxXecWN4HihnrpSkkylC3J3pegB25n0fIJyk4V3bkhAZ9NyC6
Lj0hGnvaLtxKrl3Jo0Hf8JqmoPHvA/zNEegIy4ZO5mbuFo1L+ZjqTq54sPEPbwsxsfpn9+Xs2PIu
zY4/0FwXmttXhPDKPigsj3xNU0EWq0309yH2/OLce9q39k0b+4/KDD5LzSVBg4i8QA5vaVg1v5Ng
Ao3HuCNpxbJVfMn8BZwK6wf5x2GRXp/map26G8Wnz44QD+L7pOfyww13m59thhAX0e1t68VHgy9C
flOFuuHjgGS0u87JWPiXAF7l+hqEXdZ/diBD93VL3Mwd8eKFG8mVuupxZeIbBaJbPqTE23lbfv2D
cYgwydaAaWuFxCoeu/bLrRbqjLYee2+bkQJ7ByVZjc/O7DAxaShuQF55NppK2+uOGGsTeeo6So0x
8Nib64Z/cVNaS/fVkkj1YVkYz0FaadxIgzkAFfEUTwPRVYbYNMZ5Hh+RLdwS6Ac/MOhtVl3m9yKA
QvMCCUOSfSWUPHJnrFWC4BUNy46Bg/q0QVo849csgJ00IaOktZf0i0iso4p6AW6OlY0HcAX09eCe
i//S0JpZKZsieZiGupq/dR4gspuVWnxIN2N/cMVYGoKwQAJvR0T5zpZ6t/rUSsJYbRsc41PpBcQl
MWl+5IbwryXdK8ITJ8XzUQfFD4BafQ/Qe+5xb/fOExTjPKoyzukdlcR6dX2Cn5fOt+qDg5uf1OYY
U2kslgKPCSQWDib7YFNs/0kn7Oq3iG33c1jwf9MI8zPN9PWRsOj36B2t7M0mmeCKs6F9wg3zjSZ1
+oFmTwA2tBmG90V5LpHKHB1ggozg3TZneDx5J9/3Af1kNwvzJrAHu9vCW58uos9CZzdYhc+op0rs
Z9cN1HevOaxR/qTdsazI3DzBXnmXDBMYEo1acjwMsToq6bHYdm8YH2QKfEpGxem/NXOLV1yqyw+Y
SQu6hRc77Pgwr0gbOTWaySx8nCe7vvZ87E/Ytd0TFSqlmAsuCFeanT2XZvK+81y2GAR8E96HtlHL
JXFS5R8w2mJbma1ZHaaM3g+FEpwsH1fOgyvIqh+oFHZuipZ+a2vwuzBXUY6aZb2XSO6pNCE+s0pH
YmbCtGJtZSdr5NqOURGaouy9SXX6VtL1c8j34UPalv21bTOwWdQzxfvoDx9ZV5JAaAoEDX3v1Pci
jt3PBpDLn9SZcUD6Q54d1cxOf3WXv20akA+frN5z2XZ5cQx48XYOtx7J3p70H3XdIbtRmO7uRptG
fDcNasS5pfRp0Q7fqt8OH9Qfy67DGbOXTRLOP15X2WpvwVzZNzAD8k2iM9ajyL5RyVqI5Hp+LYJM
QhMfrbkOZWQN9jUI3enBvjVZ6EZ4ftMJDCUC4/Aiqzx+sZkkbLikyshl68VugwSTc9862Ykp/W5x
i2lPKBZ1FhbzLmfV1wZnY/QI0sR9NnMKAM5dmrM1ZsnbYtQVq5W1l/D57m1Uz8e6FsGTj5n8QMjb
Yk6iARLAWUTEYY5Umvwnx5HnjN8HghHbA7FxncllEzMKygy3rN8WjuEzuDt+WzZNhFc1XRa8N+wx
16OLTOPZ5bI65kTIvyN/ILoC0TNLVR/sh+rWsYgmxw1cusfhG2lm/xrmDVKgUuXvCDHlqfZgEJej
NA4qfNCQSLzTXzZF6S6rB1LrwWRuVM/nqmdYVvko0E3TVEWN40DBKvxJAeCdGAdLzy4eMTaQOZYG
4UvKsomW3mQJsjBLsbHPXVLOMTPXxMYtlX1EkzX9NXM7fzu5qChnhy/0hvPulr+GVrWKwzcriFGr
JdbzevtLEUE2C1EYvCM3Agy2i8pXLBZAcAPqpYMd0QMMnTkWROxswdXJC3IKGtHAn8fbzjMnknNu
srOP0YaPukLLrTJkHLak1AF7uu0NE20XMPVGkKDxxIIKWDRzn3ymYOpk4XAcJh2JCH17An3Qk/My
Dv1TmKxHvutw1+oVOaBvsf7DUvstkQZEnTDWec6mM5ZqppWtGvJ/gUgJghwkl1/Pt7pCVy6u60Ie
ajSqidwTiAc9Via9pf0sudAAcn0k9Lu3gm3siAkWHuUhKqkncjSCT6v37lNPmwu4gESew0RwqAoQ
1g/2iIx/gPq0xR0PwRRVzT3FUnnvzTfzuUJq8RO3gu/bK3EghUWg9iSFdAL6Bk+0Jaz/cg0eTGYL
oEV8BnvmLoaVI1KwUjt+vQUgykUc+NW1aPwCzmVRylPAtPkz8HVzmf0RCzrl8A+Ve/1bVc1jeXNY
8uqSDT8PhB1tbGGJr6ktH5teJx8BHPPNwEb0MQ5UtYeMLtLNlIB13eZeaGwMNg2Xeub+1JYon7mw
5rNHpdVuJrA8m7Ej2+eoHepniltIco4PLoTYndsVWnJjvTmJDUCXWS7fYDgcmVLYDCD5mKtmdqGX
bDmj7EFtnea4FxCF6CgtfaYH1LYbSvrwXc8JVoKx8Y/IgABw5CUW27zUr33Z02wSCNQjPvJuyNR1
ynaN8gj+g793eyMqU/5lORXWO3dJxIM2K/GApJjY2yEZoM1rBzbXlNU/EFcGZ8PjdxO86iH9U8Qx
Oc04HF5c1uZR2c8B5HHq/3mrUYf4JHev5C2W1ZjSsiYt61mYDRs2/N2tskh/51gOV3r9zzZ24kOf
gz3GUU+FwIp0QzSs/mIRP2UUfq2+mJ7IvW3KFhs2AAO6rwXKTrpVXlubi93T8uux+8t0OI76wJmA
Wc1j+5IpO4A6FWY34XmFAsjPb2jREeQ77nD56jkTITte15ZfOhfpYUV9v807l8E2bLPmsEAye0o6
077QpXCWKNOavyR6mE07rkgJTF0xamk9gl05F3zidgD87PpVpcP+JlfY0lVOW2MBC2oWHUdWZaHv
mBOsiLKg90HLWrPNUPZZxsx2O8xaEWLifteYTGNoqLCq2rnptmoeSYTIm0APu2xtKWUb1FUkcrXR
CLCS42R5AzaH/tGZrGHbTyHW1um9TROPPf4N1IHaCfZN8mEmfKVQ9EJMviiV03k28MzZsyuOMzwV
wnqVC2sbxzHFne078oMZTfppfLs9hUOozEGUxQFC5E1+VPD7YA+X6VNcMwzb+xL+Yqdx7mxJG0Ma
E3fk8EwYsPNMn8C6WaeMxWNzsAbGg67x1bXElX31HS+NQvxv5HKFMND8Xr6Xurc/LHBt1qHM7Pxn
NC6SG26t6rfw+uk+Q40VAncnpmsrmfff/OIU+yRwEB4cjtlDPajy4k4E8WoTMOqH+4ChA/hOPCja
5Qa7UIY23r3p2CGVZmN7zPIAo0DGqqvyExel3/xfMiOMwi15zm2M5Q3VMYqq/IPBC/+zMXyuBjan
YVGdMQmEmzaY+vccGj0elXlhtL4WSf/HFMtrEt9qhJw37TCh5UYI7HrRAlNop4agPGE8S540K4fP
PHZuqRuVz1j7tmuQc8rxiceJkgvo+oElA1ONwK7I17Hbhy6A/JkvhX6d4FNsi8I43RZhgrjpFNPX
m9bvDcvDUp1jhh5UU0naEAgE4vVuBaO+Iwil/8GAHRqWWUnNARdmKME831no3aTl7Nphnn8bnbO7
HPkrfr0p48nKqnhrtQLQv8Cr89WaYrpUTGecAyVQAJ6bTTheNB5wBLdZZTHRRVcCl/sX+sT8zvzE
PgRl6GmCrnrneQyaLj0VgnX2vl9dFyMPRjiyKbFp/ZPC5SqaEZNGY2oPf3l8RX2o2Nj/kXk21V+2
MfXj2q3tkw/z4WlCdkJvp0OBsz+YihumH4TNCTWbS6pUaAPrzWFxTlEPjR0rj5Kdql5oHN2OaQeJ
1QAXilwefae+UfTiarqYeZrDr5E+z0co1ePeQLVkXVdkt8tfnfEKrL4PaZZpEzKRcU0BG64mry/Z
EnDz8gPmefXsT6MBwrG2xTmTfgozr8l+FuJGuVXRVnt7gDRe+YQHQE67CZzYO2l01FoGA9w+VXV9
pDtEI52Ptf8oJtB7weDmNLblGlzTpPAAyhnEfleb0W/GsQHPhmpidMy4Q/ZQ7+JBWOEdChiptkNZ
ebss9+zdpOm70QvCLywyIv/2NK4pozokMk7YQtn0FBFqLtchKvwmvFvTurYPg5nd/9ibNufCGYj6
rgj2ECio5XTHW3hDHhNCsIda0v9myDUfmeKQ5VOFroteOHbQZkJ0YAEZYCwykekMEyAbVgFjHWz+
29FlqL73An/9RHPjmY3vruqP6culjhK7VvpxGjCPElLXocYdNuXggQv0uiy/keEknR6ptaC5SStc
8KDeO4Dx6lcWWdaCOufm/v2yaWKbj9RFXYDEoGWZgq+Cvp9/vZXYTr3Zqii5SHDqt7JnKqVR8ib9
cqJX4GNijsqv0EyYR23ZdQg+HftQXF6pWyg4UqBWt/h96vjZSYo0ySPEVemsKW0ZQGdHjgYrEUxI
ncR5CdFUYBlGH5n+gaOYx29xNZrwc8IkP5zNhJwf/0pjGYTaBhpdM3EbkVMoD6gDhumY8q7mFTue
1FjAOZrYzu5lHDs2cGq4TtDcAjIgilORZP5MotW62gMZS7qbifklybOkhOMf5ajOlcDOTrmRxNjA
aENM9o9tpK3+m0o4KBOghSx3W/QcpZr0S1rGOkZfQX9ceODwYL90e0bLYMC5eNYXZCHhzb9CEuZL
mNtWf9Qx6CBCVLhONjRhAstdS6BspTSpSAk6hw1GWeZi6ZwwQEYk3X8WyXzbS5XS3NPhxiDVIV9Q
geEwcTdD5+niOFbTOuxN6FafhGnY1ckqSCoQ+IHGSOZ2kR/ppslOVMu05g9w7nL/sGjfCU4znLUY
SWdNzQlQRp6NM9KjQOlh8eTRvV5B80B+3FhuOwyXaoiZ4KDNb2oYW0E2v+BrQjlcG0ULLbnZx4eC
uGrvWHV1OO0DK1s1BrvGfEo5wufdUDDNLknaEAd73JHI8cvO767djdbRiFtUI5pXQeN8UwITvEiS
LbYg3pItPo9k2AtYXl9NNiIOccFbc9dUnnzyU2+5MbMG5E29IjnlhDgsWE5d66h0L+RUVnf8L5Um
UlQjyOU4UESaWsPbLcv9GQGUmV7JKOoflW9c/ihiaACVOI4+1H3lALULmcgIScS89JCXUdCW9sTZ
njZ/KBbq8XeE+fNLQB1uKMlyPMBOhoH/HolC996WaQvalmH7c22Nw7/QxR9yxPOKpLVEUvrAHNHJ
H10tKXycYN7x2KXfuCv8/mQxXd2oNskfc46D8kCMdFrsa6LvfpQiJyfK8CASc8HoMjkWcN1SbKAZ
nxP+cHUBGKaIqrJk5kZr0crlH/P48aVLdDMewqULfiDG2XiqSVBkzOgM1NAKuIYdpYlqTo2bN397
4CLMlWyLbLp+neyLzZbtCz/p/LLMrfXGa0v6E2ohEs6CMR/9U+/F4mGia3H3tTDFJR1g/1KdtRz1
/PK5u3d1wYa4Y2CAZQPbPwsMnYf3JSQ2K0qwZdAqcgKJy1SuzRsOHcXQn0YJVbWQxDa7sy/o26Ry
aJJIaOseSELIfSKcWoQj5B7r75gQjjvPU/F59LCSc2FPBdwb0WAnVD17y8ivLfW6Jtg6+G/gAiEq
NGnAK43CvyNPAa+UsiAH3hw6qWGEV6oqQt3mFW8VXPTpWI1j9WOVM+K0kdksz2w2C+xDAIp+3ByP
Kj56EfuvMMyLK79ozU6gK/szsR/+h/Do4Y4MASUapN4gPs7qYNx3detZ+4AeuDmsDkP2CGcK3adj
u+6875DAGXyuNga/Hs/3Z7ZOcXspPejAZ0SwafK369Iq31nDNCQ7a9K6PMXAGTNIsYSwYbWYxRXQ
Oextxa7vludJoTZiAnz2u1EzEBGxKLZlSUm4mfgyQYW2YMa55abhOUe/dbEhbmYHwa34TYQiPTP7
W/VCVQLQ1JS3TzyMNvOK2qqJw/HyElf8NIZsLwKbysEp8xltcSU4t83aSv+AzwVyMycl7uKek/cZ
J0H1IRqPzFueXgwFiYGRFJEUBomNK5F4CM1BdDJJliWv3cLoeTeCzxq3jA+cpwxwWBORzW2/JgY6
VzQ7brIFHSvurSGz8aYka3HXDDWlV8/QtfrsPKvr/jBOre+sYZ0S/FtTm51p+9ydxqkxHJis8eyx
DqtnEKBwIl3k+HdM5OyzSDg1RBqbb1EFJUaacmX2KfDQsQ1a4F/enrmkPmn2hahniDcTSChx9+ZR
PcnuD8AwtfyVcUUgyKYSjPC+c8cgU6D0dNSRgtCoTd/ZAs00LOb0ZSAB3WXsLybSj1w1h9B4QiZJ
89yE/W6ZcPRvBNTTaVtalVkO9mTF+cFkQeAcBotxmNQ8O5t20sNPINhv71XZTncCUU773TJPLhA0
JN1wYjpuJXctgaLq4JhcKSqoEojMxHDhpZydAHVTR8mNtTSHyqdwDRFswtYN1gkzWcFXrUwy2UfW
AkP2xYZ31Peuwm9+lNJtvJecYbO9sbuxXY9l05Mx5jRT7R0Xu8uDE7fFxEA8u0FNh4R+GBaNZF/q
2CDVt3bb+q81tkjypoBCJd+DGev2nHD7/yOohT0NP3Z3tTrUm1EPJWR9cJPa/ocyeX4ckwmodJtB
dsH4IOynRUMziOYJasy5a6T/Dx0DWzrl2pm/9ZE9BmfSRlb/S0MPjcYACdQAxZDqoSqzB79zjb0z
3MQWfRFmOIGsd7uUqX9eg5AsZEor5g15lwL1g/keVcRLchgQkSz2uc2+8+oAXDuVIHEoH6b6d/YR
RW9MN6AhMR48551IakYDgzsCSKxLPTx2cEOoKCtDSZzpzHvlb4qvs2eDhePODm0wczFhTnkQNONz
hlTwlK9s+W8QNfsB+3t612jxYWtWvdEAv/FxnWa4K2Th6Y0HxGWnG3vFjm855wDIYMJBrVC610Es
3vGjDvnzMtoegCrm4FvJucsaxJKPPnQhG+dzpRiENdaTQIN+lzNPLbYVg759a+UEEt5yH7oa0dau
ZEx+Qi6RQhqZq/CAbIy9vhPm1cdaGfytlUNk1GEys1XcdYuDUMkIiGGDDvkuTByvYgctTbfsueK1
LFDGrtiRmlz+V2g8UWk1cyM1TX2rpoLPGyvmgc+gH0C0sUt12LS2SJ3KQm6yqYFlVlfLl3KqDvDu
ilPFxpxydqXzmjDq3sVVcKNWGXFGOQW1oanCD/gxf2EduWBYzfSE3pD3Px9XXgLmtt7jTBP1AjZ4
5sBjorpH9Ji8DdbgHoqAx7CYlpSciyoTMPRT2gCvdcp7KAZonZZw+K/1huJct7Zi7VoMgdiFWVHd
hTIujn2Zq7cmKLkDWWTjO+ogBW8mjWMctWCQ5hvuBH+XeciSAQ/F4UYPoQSahoHokI4kUqMExzc3
rB0x4MXU+PeZwOMMUgPxmsEswyYFSonjrjsvdrlJgRk8ZEWqHlOEb3eBIGqI6TT0Ip+RKVrLVv+M
VBtjRN22vJrVAYNEJR663w3jVYeSlz9sOzuS0VTDZcGgrD2UPAL2HuV63PDtae6OpdcQeOq2mLvd
IMdsPrHOtePIlNUAeJbKAh8M78aV15q4RUbLRbs3fjrake/qtvguFsMewbNmjtwc8BZAgYqIwtcM
ZRR6m9bAJkMbrVLgHQS+gSBAPXYC0usxpJ7txtV7IXj9IpqPavno7Tatt2Ltg+5xtpJhumPWgrFD
4dhzefZDlA2bJMaSekisG+eSkwBqVcsgxdmWckIRwNAnREZpu+HBbU15Y9iS8sP1kngP0Clua7Qh
/S9McJTBDmiXWwAQJwgpiIjmwX7ImDSSPetzgm7RS1SAykJy0Oi5R45kp7YNaXkMzUiz6ys0MmZR
Pn+8oPu8zZGRK22ztNILt1ElRsZXEM9QmCOYjmqZ+FdoWmzS+N/n77puOM6WIGy/nJg13xbuUcgN
goe3fenx2fLzzkRz7ma0u/i9sCNjS8UvCzok8Ptxj9zSvUIjC1nNodxI0PnlbXZIC0qeHWc2K8p8
SMMAYm6Mst7nPuI1J48ZqmdqJliMKeigyK2luxzxBk1m29Xz4BzwqMrw4IA4OjUhgBeEHakxjE60
zu9wR2h9GAp2LDvRt6RRhKpvwaQEVv/ojrd8jID0+bfKalHyDdhGXrRbwJYFKYgsODdBtnCStLZ9
IEaGSSJPEpmzGYnEzqUjW1Fi5aq79BdUBxjmOljiLxuMGXKTQWc6ysOyZPvkxN2rTSjh77r0ALTJ
deK+R7Db0OD7rrh9NhP4b2sy4P2h6ixx1HVQcM966TNSBAngc/bNspIXRCvi0jFJKjdeV/Lo9oAm
hzVCEUuLiDyZMpB0X7NGcLslfD4nn+ZjC9jin+SH/aoZ+wb39ZJb84VDE3s0qXAuhjsarGdeb/ys
/twF7KxC4l6oCMLMIqhG3fgAKBeeQ7TO0Odi9jo8T3ZxmjQ4rK3pl/DTiqUlt35+8wyhZK092KZL
J1k19O0n8lJAbVQI9n6kpSAIR6JGINq6C4e9i8YJwacTLA0KjLEPmDfRz+yGxoXXJEtQUZsxKGFo
GC3T4tIzHPEYfDdedmTjZtknTyoUfCZuK6CGxgTBbm4HHiF4JGrcsuJqHPY2Vf/i5Ujkb+7RyQaW
x+HHmeIgKq7zmvZWUOMHEessTpxSCEJ0EnyOCv40ebg7voemgEwTt+4J8YqTXN0Aad0jq/aegA2v
8eZPTziN3gP7lOOhKAMZbhGPKI+9LHIswreC/jvlIukjUAH+beRK0N42RXd8nbOSYEg8fIN3SJQ1
eTuK8M75k4Hnt18FLZcFIdrPQswLPJ8RQpSyuBuRAYJDohA+F8rqfmdnuKHMq7k+UAgm19HHMLJr
G4GvHDLNHNzZSmRBBZPalHAaPFMvOzU38GZ99IAs54ebSpWKVP2DOcwyj8rBC85LJeN/szfmZFKV
Tva7pKK9qwivZpQC5YXffXXLmPxQ5JRIgkK0QB1bVZYscMY+keE1PWNcCfMIqytytTSxLEgZfvbN
zMAYJrUtOqVYq3OVIM3CUNEuV/6Z/xwivG13q4OSbp8yiJZbTPX9D4vY2YooVbQXjVbaj4+MbYuU
TfpQA2EVk0c32aNKupdJUHkfVoyJ57QUOQMetzMEvEODHIvtHOfjnZlw+EcLspN6x4ip1dsEp98L
mgi637yD0GelnvtWLt5y6dDo92BkW/8JUjPRNGRv6OG0UJty0HYsW0BpISuEOjmmR9IK+n/22OQ/
Vp9RC089MsqTxGAsjh639esCuvIfmKJYP9USo+ymldX6MFLEPHZ97j3UScs6IuYwBWYzNdZzsrSN
dVf1uvxOSYb/zx0SAsB0iziWwUBLLAP5n24Ev18hyTM9gZJhZ0FVM7bzcxMP8rpaWf6gWCj+hWsk
ftGo109BsiBOyzH7HaR/o9baiUOCGAsrSHAdWSN4/7IbWCv01cgazSmo11whKGZxgTrvBLcM+ZbS
2X0uNYDzXVErFGut5bLa7FoQX1fYmbKNOsSGP61NX04Qhd2+CULH/C3hGFm/74KeZU7eMQW6ac7C
F3zYpHV5Ik+wiuNXhUKSoa3DLGxsP/KXNGWtihthaKvwO9ZZxwwFrtLqLJR0mk+oWdXss1apB2X1
7h8YmS9Fs7wCYnwqs3x+suaF8IZuFndoy2D9dGnyiF92eeh4pDLQ1nNxKhHinpQ0SC5QK6en3vRq
zy1THBFj6ysJP8sL2/x1R4dHTOXsW18IGO0LIb2cz3JUu7YnsysHPLUXQb+8J2p4nWp3QreQ51sn
dfzLjHXoXtU9uucisM51MNuR3XufKw/KLvaGqwZYE9WA99AmkGyHkqdmOcvkkX2sxkQT+qn5wKjw
zsI++C2xOj1bA6QC6vvsmKKkJPe5DL9aBSopEYbFWcvwdhM3ZcmpOvb7JXTVlwdU6d1K6xu9apTV
Uy18+96Z0niLnOsrDginARfpt0hWWwgQjEL0HXan15UbfzPgDoCuZXURZo2cVMM5+21s6HLLMlrn
griU5yqH0GCX3fKEeJB0jM4iUSgIugs67OpSFGP+07YJ8I+8yo8dmYCPlhnXd8VLGdHG+jiEvPWL
ln05cX9ibUjBjr7PGc5F5vref35rDxeYSjfYZRf/5lTyURKs3SXUgb6TuJEwzPf1ERHX+DYiEWOx
2+vHUPt01x20SMv2h9eOqDgwGjhOQOss/F31T5764XboKvnHRjS5DTwlTzC4naNrBuctzhP134jH
7dBJ0oGQIIgnKfrij+fl+sPxAvp72eA+liyx284qr+SE6cOqbQwNuKR3FkgU1er8IKr2P8JX6h0Y
CYZ4JSOJizFwweMGZbRnHJdpLxKuQww3AfuL2xPPQ7zRYSkRx1KqoA1zkKFFpijEfalN9gYTqEQs
TeGIpmTcj0INR0/V0z1IV5i+o2IAQBYRg8SQ6SLuPnYXjE1O0A8WhC/5FLDimYMN5XL4xM2iKrjW
i/8wucF1xFlyX6SrVpzK/XSStlV+o8d9wT/SfjojPpwwHZHJNvOJfKb4rSnCvcUQ7dOjHbosfSUP
DYIIDKZMa/HP9UceoCfcwh9Zz+UsSmv8hw0Qzyo9Y+nO/RNn3Kdfr9l74blTBJyWUZSEAVUTsQil
uWe6zozrbc4g16c17h+qf+8gXc25AGEQt6rT+842Jj3ppQQjZQBpVDvRhOURdLB+InsMJ2g1+acV
b9C+FMMJs52NaqQN84jUb5q2off+LGhCPvkpJhIXrGuLNe/TKmgZEE/UdwTDkVLjoqkB4jdiJqqJ
ej62MnWPHig24r0hFbJkrhnbJNP6W4l0Qfo/mP0qNDaqaXwXlo1qnDRZxTY2gYwQTyNzShoBrrcp
W66KaHAicK3kXXU63i5E9r0WJiUQdPW0/wMFZXosHLaQm7pbsSjgiWMij05U/iR970UKnpPYeO2Q
Q/tPnPZrbavntPXACvTqTgMbRWpTkZDBf6PAM6btLQGtw3ue1ubKb6I23Nf+QeB6Z8Dsmb+2a4cf
/oQQMp2h3WvtVe5uTRDzJ1DE4P4imonqNRGvzqIxcXgSk6esiT0lCPtF5A0q7ByG3IqQ08//0IO0
h0BWc1SuJWw8hObtSSUAy8sWtYLbMIFVqBg0cMzH0rNZh/bN+mnP5IDMMYJ8loXywnp22LkTqYRC
Irjwoa2fdBx+TB5Q/4Hu6SVLguwfQ0/0E21G/28XTb73M+VHOAzwelATxsxc2+FH+gytqXjJt2Ey
T4KP9kH9NQ5So55CFXOAwChKvhAiiHaF36v1OUjR3RQqpPdj8r3t4lAfk6n6f0OKJ4Oe6D0bbfOB
zY/anYVVc+Y0Tr/KRMlL15n/bIM6AT7aV+YK56Il0dgTwQD7GOjcVgzSQPiokwdWWFhBHXbmEWot
fP2lveztYagf8KqAnyg6Fil9il+0yVWtsUqzmgOvp7+HPHfv88DEj8KbcySCVrq1R+8NFGzyxgCG
FTSKt0fLKrPPidHC8yw6nIQVjHgNi/Ke2IFHUgucp9L44tAtc/bkWMK8yxIx7lCI4YYlvaFerTa4
6CDvDmEItJdC0MHvBVLiAWMJzl81mi0znua1cW3UsMWkd00Yyy1cJ7Nn3qaeMt4JquWUGEQk27jn
Vr//V8RAwJD5TM4L25kYI7kRR81gMJLlEL+sZQCqISEdD51ifG984oVpp0lHQujlfOMBw1Yzzz1l
ojtyWuHOvEBZgXqDSmN+A6XWJJEK6Tg3ns2qbUgc925ZsvYe9yK7fJHIaGXo/mAlrbiDMtlf5jnQ
Z7wU+t3vaCCV8PWOSfDy1SXpM5BIlLRJ8AQe98t2vRYdKsO6TSWx6Ki0li8x2Iv94C39xZEttw/X
4F6p0TmJpXy5mYN3BFlBqC+kxe5kmA5LyBcy+eWot+2U0JkFXh9uDAqwxww75dmgb7j63iD+DEOn
oMbbIA53MW7PYVMrGuCLyj11DPraPlG6i+O8dJqcDNr7Ez2TTdnRyE+1OvGpwOl/1iutT8iaIepi
ZXYjgg6BTLnrnpemGo51Ns/vOPbrYzDUQN34Yn0IgyxEr7Nu1/uwY6Vuz1Z66cLGec1lwKcN+jxk
rMQPfANqjI9WV1jbwkpf5wzWIbEBgEEVvCR3O9kERBgDY3bGsIXsNUhY6ruMIkGzuum37uMmElMc
fxh7eAAf5j3L7MYxq/w4vji9Sh/LZqz+4FpDBlsCMw1H8mdZ2Y7NV50zpGHbaP8WknCVemjGqPN1
CRG6IefCGuMXIj3YKEI9/iF22/2G6HKYaFxx8cDbuBOiWg41nBIaRSTSNbPH0Yn6hRi3c96zp7oh
96Mszpw0Yn9EdCNSTQSMVrMgw46lm7GFrtadXQ7JIZ4ZhPLk5Ns6F86C7pJbJdbUBc6qmt80NcPB
mwf/bZhN9os8GH0FSK/Iw0j+b6kFMgDOjG4zEBd8yHznfZgwt27CxZumCLd5+cKYpIAX7tnWVeJE
+RxrY1BIeFa8V40XP2STStF50ybsCDd+S4f/cXQmy5EiWxD9IswIIBi2OZCTlJJSc20wSVViniEI
+Po+9KZfmz3ranUqCW74dT/eDlRmuM4j/ibIY5zgOROfrmgJcMhiZFRsEMthQ/MRUaTwwpUUL5w9
xDvciX7YldI4xKUQv0E2gflYges0ASTM5pF8cah3JwRktc/YlzvogtEM0IJG7rTUA23AdPSwNixG
JtepuxGWWZ6AqRnc7mcPZa8o1CmFPMREN3t0OTT+jmbBCAdnPH5JuzTD2m6qW526QcobxEx2sRAs
fmOfuoM6qhkPujSByhy4J2qug2ubDd3XwKvobio875UI1rib44GlABdvScOTzReh7ZY82CAm19sI
9forb2iPZxWl7wRi8jElX3LLEjoSd7ZtVp8Za9UfUpVJSAEma7bcHB77BgyDlSfpT2PZuKCMcS3P
ipwLdr3sugSa0srZcN4qvK+7eijHMA6Et9r/Gv8dQ0f3ymoyOtl2Gb3N7Xit62U4DxkQ/4rSm++Y
i/OepAfHxtxbmwRoxgpKEaB2fFqgRW4MZ6yR/T+vV2PIPxe9GL7JdbiV1M6NsPXPMJZlaHHXJ93l
zXduJPSpinlvTyVrGyRIa7imzEUN5bErjUuVf6e5Gq8VBL97KUmPYfaEqm5qIoZFmf2w8ed0TxNj
5eiq9mvUlMgi6J01sKwNyOf4H0pW/sA1oPmctaKZplWiel2U9UaYDvWip3tw2wwM20HjjQ8BtON8
TYZXiEOOfFcGPjtC+d5E1YJ0z92Ctqki3rPVWMY3q1HtNWsHBaBet+WG/rXpCYSiCnlETYoXDP+M
sh4MBw+lCTPD/3m21lr6m/ZjdR5AjvRnWhLHI/0y5X0HB3TjTlyzNoBxByhkRWVw7qbxZy5HCpEJ
ormbItZFmE4xN0wk4TfZdxUB2ow9LZTWWw6680DlmA8ZyqR/lFCIxnwK90gRtyAzsrFAz/3fPUGS
w1b04GJtJU/G5MClHP9QmUTREZdhoG/0nYzuHRaifEerRPQMZUMw6UNMqsHwr71k3bYAKh12rt1R
C+GvhSx+Rh+0sPq/QDjTB3qyZPpHzT5fN809gef/tbdSfqTOHj5Yh+S7gg+r2DqL7+4zyWsxRmZ+
9wGbUhCq43ozGS6j7oCtG1lpcho0BWEftVs1Bx2I/jvhpf7/7sT/g0fQoUAdeCRHyLhfCLmUp8Vo
uxS1NmBpxX6G+kfmmybfd+wbnyKSRj9RBws1byMXJl7p/MZy7BBkkMTvOHUCYyN5ckis9O3JI2Pv
hp32/oAthTRfzzZlQyBljjb1enyjEsY2dg2E45rZNBbQqpAmXWDI/4CnNOI+awhPbAEAdZeFrpzn
aQALQd4suQSpbv8lXdffoqDKieS23WfKqXQmTat2MUWtz9R/ZKeAUO8dK9ThYLjMQ2kpMWLOjlHt
fWtIj4XZdeU+cJruJgx3eTPK2L3MuSF9jHk4BzE3lLjzkFJcfiW9GcKJT3aDlunZtkr8ZVoPN1yh
5ilAif7I28zaE6bLUbarXl6LzBgwdjKZuY+NbbQfKYtKDi0klCZyZuIkS5MeNdbLzz6O52/XKpbH
1h/yh7lZJGcCvRZ+a4oH0bv0RKuyeneoU90NkfMXvlVPLwVI077sjS9jovxG2yo9erDEVtN+9dlr
C/1+7aiIysRFupLJd47xg01AZV1cCh03k7JTsvgkzuB1xB5IM/AVj1GCY2oDNtI9xcq1wflU2dMK
4NqohFopd+KbnYkGvAYxq55Z0yr8R/LTwwtx5e6+4o5Hn2ceNhM23tE+goWxDwteB0QjZ76ngVJ9
LX1mwI5YUPuzQBG5wG9aVT2jFCJjTNBc+9XJ5GVG3j+IEvt+bLBEmYj/2DgL901xawo24NTeCUWQ
pjZIm3xGUaOu5JWnpyWJh1PFq60iDUtpiOOSKrdhaeDwBevA0mXy9/QzLOFYusUhDaLpFYjKcKH0
uryJtX8EFIeD5ZXlLptEQFJoar0IbobE3QG3GWtiRkrgJkvSylTMcPMmbq2yIaTyVP5hkJp0WI0D
XYH4kcXFxe8tQstg3Q7fgFG6Y5F3GBsoybyznQ+k2owAdKomkKD+TOmEY/l386Q9QBo6lajvfTr+
ANAQFtYwN+Fzx4u37+oUF0+gXQow1gxJ6OCSeq9W2v0TgrNw9+DhrDN+M3ZAyNClpPZPSjPYp4xI
L+waUZ6G0mP7l2aUtX0TWpyeUMBjESb11DbbCfeJvthJj6eXyro4e8R5Y9GgxP3mx3aFaW/LgkXK
PZ7/vgY8nGSfKJF4nigjTZYNcR8MzSLXstyWDR8GgptbPKq0I3IxZ6VNaC2f4CEijGPB5znGl0zF
ED7lgMvhsGjjXhUrXgaXLAazjjcbPUxe/pwHzoCaJdKS3UyusoROngQfQxl08dOEG+kGQwmDRJIb
RKHhs+whBzL0e7ZdHRusHUwoReX3+PNEx3ovAJN0Kg2x8jO9YPlHcIHckL8M07lTi1jOsCybF0DM
AOE6ltXAE+p1Ess8EfmPQF7Z/JKi4m3pJLCGgJTlBr9tOZGfDLhdoX1VZBkvFkFXHoZ0KKkw8uOh
OCqgYODvNVAwEqAN2DcI7eZhcnsCKlmVf0yYVBkLCc25qyeZTjhVN8FlSTt+K6lpLUD64P5uIfFZ
SGds73HQcgX2yoCdp3ISSB+tAdtir2ff/Jf3BlUoZKXMSwoSgLtm3QCn5D+SpE2fzgI+XinleZpG
z7uS1Gl47htBkbJpeMZlFqqM9pYrqnLXgUZpLqUIvCOVbGZ7mvICCp6nU/G10k2ZflVX/9py8sLS
pQpjk7FfeGH12i9U0UBNCFsq1KZLKkzn11QjV5ci8Zt7IBDOAx0t3nvMYc4VFh30pY+4JO0F1mNq
fYGVHWRZA7MJeLtC7jQ+gZ2aJ/i0CqHVKms/xHQp/L1XslDdIXvhyKDn6DC1xfRsobf+GEP+Sk0w
+JY4QEsly06iwYGcouYv0MJnTLd4sqPcmrHVtvoZ0op/4UrD4BFzNX/HPE+BA/WoqGpg5qNc7QNg
nJvCst+5OSIwqNI4MGkHb2mnf2c7S0O6U7jsuSPaulMGxxabPaMEMQfU7yF5wndB9SoOhOSfPeLr
4GEAXO1+zxzX70CdzpIY6UZTtV3b0yONDttKkhAHDvdISPLmr3HFgCGS3O2720u8i3rq6DSHi7sv
8VntxOgS24N5SN1ibIU4qAi5uk12tPq+wBLijweLUkSwlG57JdPiPTYDEvw2opULdME8heRMPjA4
Tvfo1uYlixvvZEpffDjDEJ3h5NFw5RtB/bk0bXCfq9UrFTkvxYixfTSD9O/Mxf5gkrEmVwtqpMZg
UwQspB21sXL/zteWvhcQB7dFbbqQQ0mw4WlIXloWZnLjDPhDYSDekJfFG4Kgf49eV//EkVCPfr0O
KdE92CEAljg4/ItXiOaBCcDv1lFqOQ6rUz9nKtWW8J8S6K9gouAmlMLDutI1JbH6xYFWUQC7AhL9
Xvrdb8BePQRsE/2ZwSj9i+ji5masnEcJ1DDMo0ZvbN84sg1D9i59Xtgm4Zy70RVEztyeF09a1a+x
IZ9GRsyTgK0SdvREXoE65KxTOaLYcx3jnFRJH0RGWFlJs8kQrLudBip/XylZXrjMosH5N3aEKd6K
1r1ACY4IwyZmwlw4PYulmJ2N38EvLiaKTCtOnD2KMjsHnHoHDCZcF9ldoXeMOBJn+dmRitgMo/3m
s1vas9YpN8TXH7wmiK6Gtu4zQnObkcx1CCiJj6ovht28eCqcddDsUIKr/WLAER1l33yD8BtC7KxD
2DvOezITh6SUfcscD1gSfDETLIuFwPT8O7yl7lkq7MedoEKri/DbqY7Us6WClyKGGUeNMEQY93sh
/gjUUVX2xcNIfaqSxH1nJX6RC0Zx0aUpDckSTXUUn/Os/lptft/DQOhbZdlIqGZ7saMyO9iee8Kt
6uxcX9ZoOlFyxJpc7OMuQUWs5RzWQ2c9Ivn7F5nOF6B6aM3R9AJQx2EWWvYqceYLPss/iRg9Yjcd
cGzcyiGepy8gkCzYYvoksXGCi6Dka7UXxgRDFyueHkcTLaWg8p1TwjzTxoGrRzfertOOIGNnz067
8ZKq/RR4jsOpraEDtxOu4Qs1nZ67VR7vBp4MoKxCbLSPhZcFjzzARLKe2tXbwPjKODsXzr5XgCem
lZPH8YSLuqvda4v3Ez+6SHYmfbjIavSUM63uBClo3PDWcCQshjVtEmqTqOJfafP1GfzFuHVMgWff
7PojMJdp2/lpfRfZw2vA7vE57mykpgyLo6J3tI/sQ+PZ+luYkuuE4995KGDcwUAGgbjoQphrQLUI
6x2hHuXXHmrMoRmMbwW8eEOt1oBJmKyF77o9TRkcRUcv7bxv6gVxieTFVFNFT+zVVOyfikCoKway
ewLL9IxLky2OP1f13nbm6FR4BrddJuf0nFQj8gaAgMPkmYIVBiGGkhIAyJFZS38tTQUOOVuqszNB
3aHhfpLqHgaMaYWEp+GJkcs4dswNbK+BAKlIry3EoRCwVLtrgyZ9TYTxDax9nM5+aoDOJB39i93Y
BCcDt/qA57/GN51S8m1UWoZLR3ktwumkT8zVvAdre7xAszGOmTc2j3SxZJ9c6PFHpa3DZ4neljZz
/UgVhHdn2SoM5h+nTh00oo587AoYA0SxkD2siSm6ruWeVIBukZlj/ugXttwEvmXceN1gXJm+Wow3
2UEjEH469uD+VaOPd0bE87xVWdxbJ9a/XOvTz7F3ogeXt9IFXTHETODfk3K4k7ZH12pWOfG4Y2fw
XimM+LxhwVMNXBNSOn9KXWDDrkcipHz3WZL9TXsPR3nQ5jv+JjibydLMF7FU8Xtq0FvtR5a3RaDz
6QVyv2Z7/tdOSj21CTXmDjASJIPi2/QjfB/JcufTYPDQNni9zLi8a8u2Yytq5ZiXc3NfUtezXXB+
FBsp/Sacp9F/ZS1MmqMYuVKONJgcMqvjrdR6wZ2/LtnHFPWRdiWgHHFsikujO16AjSxf2K/QOctj
rR2zhtuR5K9crziQ2LgRZeP4d2rkgEyyYwI76pbeAzv8h3gdG8HDFff5MrZnuxqsEFN+/Uw1d0TR
NbVMO8ukvN2NCViWjGt/8FPRVj4Or52BKa6sfJduvxpeUuMxS5lsmdtgpY2wfb5poc7mqN/9Ng6D
AYtVRbhm0baGu141bKGt8m9sz01Dt4cBccVjJETFvh/SzHvLF4pb9Jw9mNLlldV28lxNUVh0+Xdv
FCBuoPwHoATdmV8mKTOCTfHf3ljGC4keuEsT5zVcF3V1gsBGpk+7w5wM68/Qxw+ulawvP9eWd4Yf
94dYpP0Lr9J5b041IBCnHIoPz3XdH1OL7Ad/GUSVJK33dNTVv5EXPaYpYZj9OA4fvb08KDdDXNBs
sbYDxQDJ4vY312oO4wC3xOu+Y7zIW1ZVGYEpbR4nWak7lmNrgfQKdMlZ10yJ2kusjFteId9McGeQ
pPpULxw0DrHsk9XNZEb0EKebvqOEbVRNuUeCrQ5yNH1yZOO672he2QI9u10ekQiJ+0tuVvlrv7CH
GT1FgScqqWJzWOevtc256hkxUVfIv8fRDw7g2P+hdS+grPt9AXPskub4K1Pg3iceE+e+NpKDnkl/
TXYVZbseEXzXVRZE63ScDNbA7DVk89rhxdmwNwerIhh6tVkC6ZT09uTO2qVeLPJKwm4yuTZDhY76
z6BRRzAcJduVsgY1EzzmGXEsL8KBQZiHXi5vTk8052UXxq/4oDFN3KnqAysPNuzxxaCqzIUu0pA6
wqKAir7ANjnEXu0zeFe9oqkNwqgBce8wTtgNqyk/mn0rwtZzyidFXnBfp6tWmJU0QPUFw3DpPsRO
dhQE+IiW6v4L/357sB1jDmn7Y/i2PFh949jcqyW5+dBpGEkgOpfwnJtVBreErL/JKKc/fd4/8wAJ
WjsL/VI5GN7Zssofruk0NNjEqm95U3T3FllEWkaRji1//NNJSdhlo0R6SyYLF7UbxKu6yRCVA9yE
ro1Q46bNXTCoBzyET43A9DzTWriBWfIdqKq+gKGp98OcMC2qtXU8Z3F86YymPQ1uGux0TALRq5jb
0vh7Ljtejo52QowaL4moHpqm41WKNKqBcMTecWIcuo1sM8kJaVzI7KGKKfUPvfKMZ+KOq3jLntrC
oLs+++LNXvF0WcCYg0WzOBoyeVpY7+DEyetdjHf6yYiGxyKHsstQYe7Rasx947fZXxMfAccMD+4g
g/ygEbD2nCAdxCYsSntqLiUN9Mb4lI6jouaH1MYG028W4yRaS/tSN/1oJJkVKrzWUu/2Es+sMsEA
hIqfs2kcLyRQwk0vBsPLBRj49q5LnerYZQkEpwjGjOv/Rn1y5+ClhnzKfib3v7gOuKcF+sjBmmx5
73G0H4yMBLDme1FFvBwhmIg9nl2utIilwxQ2kT+9+DKud6n0sxe6D84t25x722vtf+RqWNWNWfRh
E9VdUXsw4JrR37NTe4t9cyRly6XIJ3sza9w69YKiHkzzxPoLN/DOXIeOnRExtRLMp0o7DuIzCOJr
YDgTKjssmNymKuG8kIu+L+Dnn70FdCLf3Mb7E5Ref+sM+9pAM2DFhTR/wvGPPzEJhvSS+BD5LQaO
DZ727GHJ2ZuMI60CGU/Ha9SV6VY3ov9YWNEhf1DADZUmPadjHLunUuJSrdFDmOXRxMBHA+qD3cN1
0yoS+0CyqtjxrNUHQAcdiRa4fg5Vc+CZPczKzJ00JgEh5UPR2niAYccnIwvjgykUGD7RsS02yetK
jWQTa5XnBk8k6ZKZV+PF8nT57Oh4eFWtbK91HpthnyzTi6ANAP0Ouejcu+gUspwvhaJQp7ZKZkP6
gX+BWAeMk9OaqfIodtphCwSAVcbpWIT0LDXXtuntcOzFVx5UZ+kP04/iDnchACg4ewm/aLZddv+b
8EEXh7x0XHyFbQsXIM2WaDjQ7jCxXY2iR+zb4yVWsZvdCsQaJ5wkatDJFT3HfsOVmYAnKsQmafpe
sJqpvbeW9MTeoS760UsRpI1lwOmN4bFyeAfk/ZPn+T9iTBO0qs4+FPC09tqd8STnViDhMrt673D1
ChcGiUPt89yUowdBSRMiiun+wb/ervs6UwPDIXWLYd3Jl79qSNuvufT+zlXvHgrV5Xv230mOj7Dk
WUZtOy6gY54yWRp//KaOqJBa8+vYh4mY+hZ9vNCOWy6mxbgBLvsXdi/5Sou3zUpX2+Y0cB64OA3b
dqBMhh8eGkay3uu5y9fnvo4bsvUEy52YjjYs1IO1XYLsJKsUs1zbKSyxc3vHkQmLALc4VmxznN/7
0aoBDJGi4rCk5rJ4GW1WlWdvmjJsG13F1xS6FWbFIWEniMBAP0zKJxJi2HG9A+SA/lRUWIS2Lgay
A861jrVmWnZvtMIQ7YUp48hzCfmgnq4e9ix2vsaoknUewzihiLzWKUY8c7xbsC8DXnE9uV/K6JNp
e7k55KjNDSF164hEpU4jeIUXQssecBFMgW+tp+D0Y0Usb6aapkOeBFguB/5x0+zjX/iT4z6gCvNM
JP4PyY3quGBgX810NMKWay+7MUMTDSGotNXe9mrnxvQ+XHINeQzzFQJeoET8ELmdu08DvpdY3TFo
NBNarZV90BPTnxPFAp8Lbge21GMdRsh+PJvwRlmmo0Oy+Ge9wKY8wYZIHR9tGaywv8mQkZW1E9/a
gJqiLovuRp8UC+IaiskGzSE/sHiws30hMG5g5k/Eq5Wrt2yukCHnGcYNsX8b055sf/ukBPMJpBTV
3dpP3vyQ07O7GRNsRjw/O12N/hWvjXvf4dQFYgyksXVY/M6STiXeB39TexRhVM4JG7DpLbZsUK5w
5iDJcIc7tcsyYgFp8ghVTnnTmW76ZZMuqlhpP0JcRjPx7nsG4SPREJtuHsik4Oqp0mkBgGFem85a
pOS0WAbtC4rZF7teUBGOZssWoAqS5Dj4LWnrFMK3U/TBrkOHwWbKyfuH6QozezQ4r1FivfOprgo4
3txNbGR3S+Qt75UDv7DuJyxtnUWd5pJWjyI31d5XM37qrL3RQ8rSPgLrvDZeiN8Y/QMW4LrOQd8T
BOMhUfAvWRcMiOa8qYB6wmTxOH359szdzu+w8DRmzaSU0VdG41tAO19bXWghGSmljHwWS32+z9ZJ
NIJWSDWG9lFasNnvSMZuajtjigwmWqMghT80mfc7L/6/gSA/gRrIJINB5xUOpQK35eBgAl2oZ98P
0rO4O0m8n/AJYXGmWR1afrU6Z5aKP3CRr2TQqHF3PTf95EXyRMiTfgVBiB1YOQM/pV4Lewzap6Pb
DBOExMI86Cvv3/ZJk8ycT0TObaJU/M+Mx2Dm1EADHKiMcR4zS5wHnK9HRNXymGUDFSEWJX1s8IId
+4GaNafAqmvF2UVjz7j5gd4lcIUPnmmz/i7M7yU2DqrtaLEsoCy2U4G+lVjB0zzRq+BpSkeKuTn5
DV1UmMCMj5gyX5CPnRnxNLkL5MBW/Kn6MWlC2kXBhkyQQitXDgeG0O5cLli9qMZsHvxuto5dOq0U
B8riAksRI7ADdjxZdmE7FTxmgXGbbKveOVBw8ccaaLjFZGkKgFps7t3Ug48ZaNT0V9zq/Kehdw3k
PgX2l6GEtrJGIvw/ta3kvNfZvJQXE+b5s4dUW58xC6BXqK4/qbKegJl2fnRVA4/tAwvdutjrOof0
kMzlOIXSXYjF7tj7VT2xm9K66G49vFvVPutc3zLLlDurVd+EinSznRVuS/QhJr9moQcS6Dmh2C6G
uYNHKsbIJkEP7DQ3w2OZBvwCtSn/6iFozhE6HbZGpL/OL14Ng+RhPKOjm9jBEtDpm47Ae0wkV7PR
1jpGmyww9+Rmjt3CLGATRcSBUWs6UVz8hX5XORfTXe4UUN+EF7fbovFL3rbZZFpbzAqUcc+T9cax
Xv9jCljeGy6Xet8tnn5Ga1XPzgJ9PCOGfRQokufCMN9WQvaeeol+H5tW8IL9eSDqk0yYw+2hZ0Vp
NmfXbP0TwwTIi1x7e+zmCHYWJS2PEBXmgkxym5GHjqM7yVspfzBsJaYLO+D5DFnFxbrlN8MRm8UU
sOrAwJRxTz16aoruhVigSg9e/jGXhfvVUCZ0c5bCfqPZla1AWyp/Y4GG5ilSVAdtWVbFZEQierBL
JIEAwAGwycbpXjP+4Pe2qJtwVM4etYK2xIWgbsiPaDGWKUkImlM8Ws6uF6W3FBjb/eQDMUMTg6QF
IjLTYTprAivlJPPt7Kn+r1+zle+9FvmJkyr0XS7ZNd9do0znZA9uAvB7Sx7tCMKu5TvIFY/eWhzN
1Mpm6Q54FFbo1J93JjGRY1oG3rVe8k/o4vF+IU5MNM5rz4nbXct+ealBVVmKlRFQJuppjKX7N8So
h4FX48V2J2jfruOxXywLY+O6ZQsSIpHj+u96iaq0+CmxguyDdmzxYaXBQojVyMOxi5yjCd8Zz2ZR
vy9udnDS8tFN0t/c5RAggE8ae8gIJ7CG4P3VTO1aiyE9KsJTI9vGCcykbAS7G8MD3Vc9AhoBv758
U4ObsysDv40OywHb4WUKDa79J1PZ+f2iSNv3qM8oNyyKmig49ljIjjm3BI+E2/w80vb+SG1yzZdm
RgUeWxWmwSAvyDdcnb1yPNSkme9iAEP/UpgCwISBPiEnB1w/Cqt+8OY5OLKVtnBgEUJfdOuFvef/
8yj8vlACxMgBYf3AkQOhVWZ8CDzGoaeZEXC0LqTA3PqjYZPgU0O6UD8zKLmV3SiOtW+9ikAXNZmW
ov3U2HPI70KSSsIi9awnnOVPlDjY537FJUSWf/UbQ17xCLLNZLFMT63IgdYn0VPClnJHsaXl7XDS
DzSBjHawhwU5v7bjIL5jFxOw5ZOPGrNaPDSjYL5poTqbxyro3J3s6vKhDDK9s0k23QAayiCc+b+r
TW/bCk42JqcLS87mzZZe24VKJdNzrgrrumQRX1c7zY4kI4szsyAbEtciIA68ct2rM9yyOqLfeTLw
JLhtMajb5Mnma+hi55M5Zjjn8WwcGiWyS5AMg4veYTgHIFviBxE/+WfOAsM7Inkx99W9p4v7yVEP
NYskovQBkfGpSIvbUo15SJ/H2rVC6GkbTK4Ni9egvJqyqlPJjZe/OBXYaZqk2SpQzFG3/9IUHJDV
cawjxPLCIy7PlrBCztksVQUkdhK3rtX8ITyztLcXHyLr23DitpJtTZOue+l4UTjpihoxGjxgcwQ0
G7L5PCUtLFDUq3qZYRmxkD5WWsQRkY7BNk4GpzkZsLqdbr3VGhoNRkR3bVtZ4zEb+F08L4CLwHLm
LjdjB+A0hT2UZipYGzu6R3GoRB4bdweazEECjzyIPsK2u0jOhXaCXyYpJUMVVyRDaQ12xU/C1vIB
QAJl3w0fxW/iLcVpLCbPYLfDcVeZ9IPsJ5JwDz4usgu0qiDkG1g8zqX8q0j97SMBCzmRYAxJFXSb
iactmwhPz66iUR38RPEvkITJyIywhh/QkH6zJkYQH0QxHXppHC1ZFsT3qiebuwVOeCINCDoUNsRN
gucFVBgrAcESRLiGdbCblg+F5NQzqHUyu3QGoY42GhQVi80Qyx4gDV3h8HaVq+8X8rpoQa2MEHCR
/DAlopjafgApq3LrY1yzPsA3bQfLixz6xN13ndf/UY1ZFnQ1lHO6izQm2C2JOB46zBGjegOmhNnG
qUfzzqNF+xxkuRE808bm7j3RgmOtwKfs6Yu2fgVh4CfXiSO10ViXdgpjwUfSw9zb5Ilj37fRPNC8
huk7zIJ0iQ443KsODahUa+cgW/pcD+gn2uqH9JkLoLb3YDGRs6vWL3e9obMPmVh5aHOLcP9wH5/G
k6GaKQsds6eKFJ4WDjWXU/tizWn7VHfgqaAfR94f+Pde+ZggYDrPvXTYKwF5qJMnxcug3gdR0FQP
wLYl1z56pMfmrAh/6lDJzJCriJbc9SlVjs2UZvYze02iLbYZ+/0GEgodhFvuIXGYRgSWkWkokkYY
syiIbpbijpyoTZl1ZfjM+FrOakLMoOCXTRUCxql0vBzFA1ck9t5aQdFK6WT2G0cRyS64g228ZtHd
ZXYtUTxr0C3GYUi9yYw2QrU1egguLXqylq+upJ3u4gAv+iKiaoVFJePlAd9l1u27qI/nV0Y1Avzo
7Gn14zu9fGLoK71D4fgR0cYRAakvZX81CjMXNL3nk/tBrrluHuxGyOXAOgB3y2YRaIPbOYG10mwQ
m0bIhznoz8iICIOllsMbr6YFrNka2ik0j9+AVM11y2T2wrAb0G5e2yeiivLLcTJqzbGxyR2vCHpf
o0yM15RFYnEXg6vFSYMx7LRkXelcRQ2O956uhOrG5S+XRy5AE8durskNRwLM6CZJ+Nk3uQ+3CnLM
CPtx4nUxIyfwtgyCsuBpdSxqBkavbsSOUyf9YDy0qVQ0m/J17vKxfQdw52X8BrHHgyVQhy7KWLy3
lM9GZzrETHEqkyHWdyzaZ0nfL9etLXD95L0uu9rbTdFIhEXxwd+VqXSmM56zqockZ/tHLGC99Ua8
l05Th+rQg8ts/JPR0PHGMqSVP6l20rtJDkyokh3qHnhLfoZhMzwUk6iO5homqU3aqDZGg8SOoOGu
1n4gOW8oajlFlJUXR39qJtbpycV9zBlGu7RdGg5VLnVfrdfdciTD5PZROv1qAs/1rpKJ14YYcPTw
XRgqiL8zWs6ns2lNVn5XDN54Ui6KKU1CXbFm0acOT7IRR+cGx5F5w5qtbwQSgQF2vaIf2y0XoPYU
4STcfq6YlyzsbynHhbZT7F+LdMb0riIDl13N0qK/MZ6t7GxjGW+g0yQOWzLuyqpAQKTD4ViZGUZf
0cY5Lhk7vsUqoJlAFh15+7EsaIkcsvnOwMQ9sHCW6buxVCjtTkU78kNrRwYGWBuIlkvbt3ef6cV/
H0e8wxtDUxofIcG/tU0jd5WOzJtfN9VJpu7wFVuB68E3saTAXEku7BIsUGbTFL4t1LtZVSONrige
6MVZnR4Qxajnm1RsJgfLJuDAwU7cgBOHZpehi/Bs42eu/9huPNpMCpki9KfZ1Z+a2Jx+KIgaP5Yc
RTMh8laMeg85HD20i+HerLYLETWnqG8tLF1Fv+AIN1uzPmdgOQCs5vGI2EbRS6lZu8CUBhlEVN5e
rOVbjHKY3mifiPsw03W22jySlA6PVqd+dugm07nvuIovN1tgg8shHHnVhtyNJPdPLw/VRqppH5OZ
LgZ8ZJT2bcRo0PxTVYhAe8WuFg0WbX+49MYwOgiasedfTaj8EWCJ1PqsucxAWoRnJw4JzVrnFk1b
4zG1jFegarAIKOsYfXivK0852XaCdTXXuN4CInv2c0z6LRJSRqF2kcXYCsyoXsutRQUHz4YZjE2B
V7ceuvYlb+EryNXg+9aMnR38KsLB4wN50xqevFSEXQyWm1hhrmLuTeTM2vQKefbpcg3rCNfkthuh
V92l02gpOhXsKjk1PhPCcWTPv8exOLzaXQoYrYlrLq+r0ebkORAbcOwC+KHIyvth/O/3dL9hKoqB
az4GFqvLSyOw7t0Gd3UYDnNtwSXtWG3i7aMJ6DqKwidznZIApy2Lqik6BHRp2TXpOxXgXi6q9qTE
agw0VydNmDVB8ktDhvCvyJVuecVu6eACDYTfEgYWKO9IkZn0CHNlE68eLzEHEdrsPL0HO4gTNius
K3b2Amt1x5Caz3d64AX7aNYdqtd/nJ1Hj9zIuqb/ysFZDzFkRJBBDubeRfrMciqnKmlDqCU1vff8
9fPwzEaVVchC34bQarRMkMEwn3kNQKPqSmdD8RV+x0iolBvNS2qKaptEWWm9Erdlx4johM6zHTiI
vgDWbp5LqOUhjRfpbMyajuReBD4qXE7oHuOs9n9ppPqpoXflFTLZ/gnT5uFaR1aGUg5PoHA0bmQN
vLOF9hHT30Mp1AZO0JCI0eziJ0TxZJiiF6B74PGkjuEOMH0zblRoIwwIhkoBH5OKBixsxXAbWBCF
r/LMCxfHi7ab3StHCTS4hg7uSstagPxW2F26b1AfoEmUa/PZzRfhZkSwKC2KOcq2CV3KbO1VE3L5
MC7J41JOlXXcVzrFra6W65DY+WvUae+O16SvB3K3W2CmU3inaW6JlehkG+4JvBtAxJhu2Hc1ON2j
4dKYhWg+gjlE8hSsW1DZJi0LOX2VlnK+irC37pMuoW0+LI4EN24t6/bGxOskv2kpwfg/Mzp8nBxC
c56iR4ex1YEUk4ojtSZcmgIdpUa08aBRBinXBOv3YAyR5MoBlPIUjJm+1rodjHiFeY2R3kwmOQ/q
VCHC8CPnfrlqMkO/Eplaxr1p0iZ9NVEU3QN1Sr92EOqGn4ByUT7jPpfhq24JT/bg2MvhIY+nEPuX
UYPlcaZy2tQlZiC43moFR0cX9xKh2glmNbnrxsFBh89WQK+4mrO4B/+1aLa+dEYdb0mKywfWhN9f
w9QTT3iP4EBukjQcI7qrmp62HbxCm2qnDQg5j63FJ/evfHQkYXKW1RYZkA5jpMHQa9mMuaLLJOzQ
ubV7EqQTMoyZPa+QU5nAQ1VBtAhISLj/zxQ2AuDaknr85HsQYM0w++VYLn+tAAS5pZ81SDBfhNAH
fxLeEen7lhY/22RrTl0VXMmRfHqdgLPP7uLKQfuBUhaxbzpUDnKHraCNJ8wEnY9CO40Bwsu2NZw6
V8DB1Q2YXNQvPWeLj4MzfveQJ701LL6e2FA5Hr52eWvIfIPzVfOKVjae4VVJICLhVDRXQVvpEwWC
MF6DhFiKBY5iwalY1TASLTQn3ZXlKhEdbeVY3jGPI52shcGNsaIGCxwx1M6whd41X1MCnl+DxjLr
fTdVDqWXesIMqJuxsoKbNqwB76nrHME8dP7sMI83Cb6hMwRevzG+gvb0j66uNYchslXyoRB5Nd5H
8D2LeJ2iTgRPLKkC195ZrVXW91k4DbQuUEKFRGADQWURVD0yJLI/Uo/trwFkCSyTJ7RFDNu+1ui/
eBugyjYKFXHRWN8rpOWdTVcTNa9jtEkm4CpW5KVIUOl8OFne0qMqQmGX1aZAXcQjjdaDPXWbeGBN
0v3CdzrFhZvtQP61gxQYbIKxs/+KYd3fuKzSA8bcusXYby7GB2WY1IOrwUcIvYWBgqBwGivo9TUF
eUd6Y72xJ3Tl0roCUwuqeviLJlEY/nRL/IZvYEmnEE8F7oA7QSHTB4UZN0l7H6qOZrps3Tzdo/1j
2Q/UyFGvH7TM92HlG9QEKj+DGoeFXdlDlj84JuzSbVzExRUAgnTbV6Y+BCOw001WUH/qRhvNKZ2H
etGcDJjmub7BiJhYOrCHptkCrJM7SukDmCs6gRW6OHGXPbWjmyTXiekOBQD32fzlhZX1i0INir6F
IT2LP4744PeKDWNv5hohm2BskQtfRU5Ga7lN1TNMTrWBMtEhJ5YbVyaEZ4I6aoOFsSlT18rRhEtT
lEB8JBfA8Yjc/zGPzbDtUenoFHJkwYxyZ5sb4lQFylx4ivS3O+hoz05qlM4PswnrGwDhM6JLZbEH
noD7CW2kWIL7mbodKmMjzf6io26DWqAKmY9YdFskBmuymrJpd3YFRJ2qpTs8EMHFxTPabaAOuGV7
DXewJaop7YlboOpdx13nCuzmVIzgylH8D9YF7plgmEtjSu4xjp7dfd8Rqh2bVvn2wS0Cq3xKF2YR
pXckZH6M/TSiCZijNBUvyOmyPM1IlEEH16boyAnmILoHFV6rewS0BvhgqndJxr3QQKsGQ+tyGE7o
KoY17nw5Yc8T2nHkURvhLEKYhWfYW9uJOnqtM7djQ1pTxuEXt8WEcNX1YAkTINZJAW/OpAWFVQiW
lM221EP7W6VLHzymPHOqtYvODSkptleirZ6LKPD2kW3JahcIK3QBctnqKRsb77HtkvbJqr3w94io
gvndRpxhkXp3rV/ADgdQ5ondfyFoD5EkCUcACYldDVzkIfI+NX9L4xUUTo02CJ+MbjK+USSaHrwg
Vj5GEy76tsj2ofx17aMnd++TrP+uTI9iEWeB84QcNm5IaTJ0012KMPpN6bW8PKIJEsdV1WfBVpWV
EnihVvg/dU5Y1NvMghi6VlY6XRkx7UVcSK3+aQzr8IcHAsvagXEPsy9uaUIo8T1YWVtqx5xq5kgc
EYA+fkKe0rBPk3K7kbgnRZgbXSu7yJH6TjBIofNBr87sPO8GrktZYuxaYRqUOZTKrjIguCnWqths
wjoJlbXt8O24EiUNaATc8Niml8e9twUO6I9fIAV5rzBB0mda0kO/releH3XmoPGPINDDLGi9nEhJ
newU0Pn8KzTr/qtr9u4NjAZjooThTnhhC0RCvcAa2u+4WlZDeTVX1IQKQFTcVbdRT+cPt2Cj7L9h
cgNABRDPTMsMmUEfyqVnAh5D5namQMaxjsK5CyBGFUZ1NeKeW6xpzNMKCrtmoC+IURV2vrbr1KgN
g88bb3vL6+/6qtW3IiqyRwctQ//OGBP8aYXfj7gml7r1rE1ulQ1xn196xVagehkitV9Fh6gr7a+h
wqvuSJNeN08N0Quk81SE1sbDQ0aTSpeo567gQQ5IzBhI9VtYCx78WkV/2aFVPduqRuAm7s2faZx6
J2Aw1d9tZLbXceSqqzINgnQvvB6DJA9yBOW6IYt+ZVOzyLbKOegx3DGcW+3T3LptQj/0yA0Jia8m
26zFNZjnpjrInjcGsYWykRfmkLSK0Y0q1JCFI7+rvjWOkOyb4SucNM+k7E5Cioh7Dev4d+Fy+d9l
KqPWS1diLrxftmpUfJMOXUyFSSDvhZEAVwpAO1+O3C8Wd/8mxz7YWnkIjx36fo76G9IO0NTw40kR
xjhGwhAj03LGOHgm0jw6TgwmdphKD5/zqQ8eaohm3babrAQp8TmU8g6wi9EBSSXkP41YZjDGFEOW
8aU73PZcD/dCz9Md9sFO+QW/ofRbngeUVAcvcFB8iMoIAtry7RCoBamUw2TeNNBfjAclELzID1aA
cQjS7lPtlfeG8pBBNmIb4bxVz5kjisUWOEZ+3g49JD20bxegUvVAlrCicToYqHeU9oi2F8978lE6
xb7BLrusfzHoCIZybbcl9DDKUdEYHKg1Ixct5Lx0fhUmp9dmxekDhJGCHGWkKfwaICpXwi4v5npD
Xx0OOKWUUT8rLNFQBAc6El8rr9FthF4gojPliivLq69tWk4vjj8i5dGiEZFSKSkCkvxswiY1RtMB
2YhRFXCcEYAns7TtBLeQFjqm9ZJldYtsy9SHgXlDGtkC3Utha9JEl4VK4EhAHAEq56rZoBoPM5a+
FbWhI/HuyOQ1hXPIrBymRlCPBoZ4rn2Ujk4a5EOISlCDRfjEeVxox+VvpHKzfTDY5V5WpNy/tb0s
kg6DjqP2BJ3Jvoyyn2MsRUxyb82bHqtzvcHHm9U4dBWF1rDDfu2veYDBekgL0o/byNBlcSeE0VW7
GmhYsLb6XKVHoxlNB/q1yu2bJEgATOLGB/EEz57DyPpHFlMOjvlbAclP9zDZODZjUvsrZwhQ0Y2S
tLpDtpqr3E/K8aagY2B6q7oNKucphXCpHmEvZGmwAvxkbIG2ASMsUbIC8OcNL3QC0WKIPBOYPBWj
ACxHaYiblND72SIGye7nOI8eHSq25G7UjX9i1EFo56qgvreaOi42eCu4Vzn7+ht0xxnNZPi7WxIy
ikX0Mq0xWdmkHiNK6kXmXEVFwC+gco+2IK4LLkKdjVGXt7TXIrRPw1lWzlfH0tMBaQIFWzbHpJBi
nlx1OkbhN0+qYyPLxLhryIGAcFjSHu8KzlM6orQUsnkzNjpwQL148ilCChBEVOTl6Smid772ACZ3
5WbIYlHfgKaNsm95CHr2u3KcvsPEEND72vGbdlgnkWn4X0IDghCddUWEAB+2EM5rgaSHNlYB+mPi
BRIQTTJAXV5yBHxU3ohRIWpDr8H+4eEQ50NJwvkYkx9OI2dvzBQvMrIcivc3huUn/m+voG6FVhmH
MrK630u+qHNgW9UtzgWZaVU3ssEJ+WtvUwDfxZ0oLUiYptZb2lEw54J2mLewEPAe1vShkHtp1ayv
3QnlA+QpZn2T47GiaQNNlD68bUo9h/4NwpZP1LtC8Gv0QQlCXCj5MKEkSVQBCUIn3Sl2gQwdOdBm
5wE77ypAHMXwG2Lmkj5iim2fvEtnma9L3wLSSMAY5u5zQ5WKTL3M9PiL8jkwVjLPCdQC5cYyoQyJ
JdbY/5Yeb7i2VESNwhu75ilJw1ytM6pBrxNnMe1QwwkzIrBpfGoIrr+kc2+ws8LqBR0ddahKq5uv
K7snLY2Qe905yC4Ez8oyR4oZs5U4v8gxFOQ12lviMQ0r92XGIiIIdkLMiHiMnP7IfmgrQRdL+fFT
XhSBf9fB0d9hmYFgepPMj52F+t7i0dwH3bMaUyvcev2EdiqWZVXe3nPtxACesywvXkQVsD1hwYTf
OGLc12YaNAWXdMaKFh9y9cUybM+EjFD1PRW1dAYwkSl1P5EfmMcWa4zvhdu50QsAIxTMRrtOcJB2
ffnQF76AJ1QlpEThoF4FRvUneMhwaolX7eCpRa/LvceclGyLneP9mPqx33vSgqQ8ltlVbS2Qe4qk
6QsB7HSg/AuL0pVOu8WsGalEhP1blMCADUw3mT3VLxAlovExcdNhqldFL/idS4WUoiOh7c+WXvaC
3HdwvUKjBuWkroRYl2e13s5kzBBeAnLB9dx6MvrtIzh5PU44NZ6s2Cvo1SWtU+5FNxOAospX7sOo
i2nK1BX6LoKgFRotXS98fEdHrfOhcW+xhybkhgFCZzcpMvcbLefyvlOiR2EDo7Km3zL9hnmde3qo
v1no+xjPAyRxYz3D+FqXHNLqaGmrRv+r0EaPH4Psw1+a+DQ91j16EQI/DH1NMbuvDxKCcr9BZC4D
G+U1SXnneu4AG45My7D/pv5kQ+w2UFooH1Iw08XW0ho+IrKYKGRDLx5or9pGGnyRBupuZjTi9bA1
5qZyH4K4hlJKDOOvaXEi/IF0F7JVEZw5Y8vz6fKmHMwC/LHLyYyfAuqEhU9av/Fn2/0501LCqpld
8BwguwHOIkF3GT6FgXEmUaFI182cDd6GnEjIv7wcAu8a7WS6xOj+mBPBMNh8ek0oGCAuBBOQcgEt
skfZGthUVHRB0X10aFMOItvayHR19JQ0eQBiXGBORLho1GqzhYpCZTfYDRKSdo+AqVxLunFPYOTN
ZBcTnSwdcnNyf+QIziJrFYoq39GU9iGwYgV7Gocif87auqbhEXdTALJyke0kuwXRtwsJUGH4doiq
IKkXpN87TrDxzk08kVxZcRe1zc6cSm28lMhu6W9l56HL2AbcOydUt0DnVRb/TRGP8ukTCgcpgTHB
850YOzOZV0oC4/ptmk7MvHGweAgSo8s2H4Dzty5CLHzi1xIB7PkFtoAToKQTZ2H3WOAa+Ejvdgyw
UHCDvxHY7pL7qnIV8t4gFfapwRwSFWvwTph52t53/J4sPAhkNP2YWvyNwzSgywotVK7cKQCDrc2A
FIIGxaKbFATxTdkFxe/Udz0KAJbNv6EbODvH7ak1Le3v6QS8265f6mj0f9PCc4sfAxcFppHgugmP
DL+un3KkGVCOpwb44NsVpYEEgSDuD+HOPxIjLCHFEdhB7MOTHM+akkPH7oCl3jijORzS2Syv6nDw
2yfAPqN8WEQC6n0rWiQLNmVXTbiJdD7niAphzD9iV5SFj7SYBGOaCZxTaeBWs8eswvmNMxGJaOy2
Ia2luNtVnqvvKtUnR6GTaltZsfmXhtYHlx5kPnA0fG2qa2cW+FRRFgOgNbMld/AUTBMQVTTvrSIn
CerYG+4oDco7yqekQsEJQQ3Tnu9rA5jVRmX28JoH2ejtE4wrJ7SbfA/PBBlTjVgjyZ5jRcjhgTwD
Kv6+GOfXnCYYQFErn+MJGgR3+5qelLOIXxJhrHphu+UTDTp3PgYQQBOSnslFco1zsTqEdl/TOprK
G9qReQ0lx87lzy50ymfX6CyFcM802DPAG4M/2OZT/8XJ6+4aEI8+4JhjwN1JBICLfECKYPK0t5T8
cyRevbyfX2RbRohYmePwYsKHtqkwQQ81+4wlHDGv6kCwFGBKmHuPNJiY48xwY4ODzLOhd+LLZcPJ
zWKreAy8MsNwjyMOqGRXEF/7aKOcQKBSXQxQyE63hFszOAxPlXKdgMLN90VHFzQAg6zQRwdfeMic
0U7Y931tfwNdWcQt1Ya4oi4wzwAn5UFBN2CEeDJD9x4EbHQzN1laIGzg9saXfnYHDM0qzzHvxspq
zRNnGSRCsrD6e433zZfENEr/qy47w14kJ0R9DH0hdhVEjBMWu9OtUhM9WSNybiZSq+a1d+jBrqnE
iV9UWYroGTeG+bkyNFEbuaBeFy7Teo87YvTc0MVZg4Mt7V/0HubyhHemd5V1+Oqs0Tz16EPFGBFB
JcbZ4ArJ/eQL9wLUJFICaWwjXXl0r+MMXuOuyfQMhWWI2KLjqUIyDxFgReUX5zs8UXGSthzMHZBC
9YZ4baVEDwKgSw+D8pC0pqPjTcD+JNTN7E4/xgOZ5abp5oHsXk7Gl9KdDHjG2VLQvp6Bkwf7IYap
g42SZ/ffLWQXk6epGZMACTqzoSxhDx40GYhWVJMDtKbGndHjtWmuJXYGmbHqVEkfpnLxAkHMvhT+
1D9ABgjm6m9t1l0PbbEvJ2iU0KLakbplAW4tnzZ9Feat+Yheboz/t2/Q2m+eIolU3tfWLfrxBqCO
UQa/PILt2N/RP2ODgfkegcvv3Q68MQ5rGZTeW3K9GRsOpU0vSBGyQAjigJ8I1Ad7Ivu8pabvzpuu
EMX3qLaKfh8ro6KBZFVSdfuYi6yDrjdCEMrXOgPCKQ+0i8LwW9grTqzDhHfoVO6sHHyc3f7973/9
7//+vz/H/xP8Lr4U6YSV0b+Qv/oCCKRt/uvflvXvf3GsL//7+Ou//k0agkqlrVF0IWrzbCpc/PrP
Hw8RHm/87v8lkyBrYV+VP3ynraoNmc+wT83UenEE+QRsP3jaEOcx5W5MbyJ7qV0692NCXysCnnT5
afTbhxGaIjdeER6cTsdbOqhvH4bu3eQM3PvfEgu4x8ZSpfdqwWlpt6LPpmyPkQp04CoJCSn+4ciQ
8m1bmFo6EtV+qd6OLBQ9ICM0hhdixWRfZxO2LA7gOK2d4Bpy5E/LR+Dq8piW9/Z1JYJz0rUUNXM0
4DTm7m8HBTZFKUmD98YAZGhuXNk5CEe2ys5W9GNpPa0Gtg1Hc9nY1hdbwDtFCN/2Um5nqSkLlXRT
N7i+FubBoUwbU8SqO4ICDDYXfKKB3XUyxmX/OFid756CjMTm+vJLnH0yaXoSSWHX9pRQIK089+07
CCZotoPefJi01QNPKsfvqOf120aYSHVJgprXSYjgeHnU5W/9Y9VKS5gWBitUMVkotqWWVf3Hqi3m
Jglt3ykekXrExKLM3ey6T2AWQiOe2zXlYE1/GcfZY+jizvHJMrU/GF0qrVitgp9M8Xb0Dqxs3TRm
8egXQ/uQZNJ+DJoFpos+4idDLSv+/EWlawsJMM/xlFqW0B8v2ghp0BBQxWPTklnmAD/WkInqXZd4
467Wpvt8eWLPP6clFAsSvKFrsy6FefY5bQR7qhH6wwOuk/AWQm9ps1DHQFguyg8U/OkbOYTHl0d9
P6GMalPAV5YgCLfNt29JjYMXpfn2UCSE6KvZcP4KGyrYdM2M+ec/HotlSmXMtS10T8/PGNZmZVJi
8x9onctnAkV0S6CjRUs1Cjbd5cE+mE4llaVdYSkarfpspShI4A6l68UYaKHzo173Y1rYOEgBCfhr
JOvYSqaRNW0vj2u9XzeKgV2Hr8g56snlwf5YN7YBeFR4qf8A+upUGrJOd7VEizeg1oLFdoNEfTTM
9Y/MsV7U4tGzTpoWnwEfxYqa09aB+DCQz3nov3xBsuTJ83r1ySb+4BkdEk6q0A5FR9M8e8YqLIOh
QbziYVI4k6zCzKEsB19aXeUNvo9RWlQvl6fl/MBldWvBOcU6Y0o4Qt7OSki2PLuhoR4EextgIPyB
lqIA+GgHBWeJitRBOQbde+gn7S7CIHd9+QE+WOiclxbPQXXLcuTZQk96C5pIF+gHpxvFMVUNlaQy
9QHj9t0nQ53f7JyRaoEEcc4CaEMuQ7592SAe/c7NSucBQTtvU8Kr3QG/Jyeknb/P4/KqJPJbwX+V
G8vyUdkoCsAB9ZwdLr/z+7Pa9izP5mFM3ty0z265FjMXcPyj/WAMnkDvdnStY5mmr7DpifQLpFj7
1Jw2cGSjT0Z+/7m5llwGdV2udKbh7Qx481B7dqnUA5APOqCGPerNSP1p586JfU1T6i4Fa7TzO2cB
h7jl1eUXf/+xba4nrkbLIqQAbfF2eG4oF85AYz2ImEjWiodiRPQpnDcyavq/Lo/1fi85WpsY1SnB
tqfV9nYsDKfx3Whc/8EEzrgzG29J6EJ7D0S6XefmGO8vj2e9+6oabKXUHDIwkk2kpN4OmIG46F0z
o8sXGFZ5hblhLA89HU9Kw5Fv1zunHcxjhs0NIlJTgM2dnh15nDC1m780SE7+VQC2l6tcNfLanpPh
NbK5xZE0qiGel2UY33qh7d1dfuyzaXIcQO1sCO2Y/Fta3tla7JupQzXWyq/EnM8HRMPqQ2Fk1oaO
XPoQhOZnm/D9eNIUDt8F7V6Psu3ZeCa4IzzRk4oWpYdNbT7AXkdJ1Efsn64FEuPu7vIL/ucI+yNg
4A0BLZmuRtLL5Qjwzg7VHtBEAYqpuqKZ3D57ysj2Sol87YTmeIzkLF+NQSWYwY1gQsqsTfYz7euN
SRKztYUYP7nZz0+h//88mrCBVYm4oXe2B60UUZVOoKkEaCbPQow9a/lriEs//Nsv6cMd63BchH7M
NN7noGZQGkYe9VHhUuSeJJanz59M0FnC858HAofkSsmZSGvlbFfSr7PATLZ8kiBL+zWq0CAVFGZN
rFA7Nu/wkARJTHUWRSPsGie5szvD/DstRRRu+kzRbrz8RB+sEUt7nme7pnCX5fJ2J3mmMRD5jy2I
ACfdebE1PSIwNe0pPsjfpkXV6PJ4Zzt3mQAuBctzHODOwhRnazLp8MDpqHVcVchGox2MlNNwIxKH
DnclAeYf3Kp2xtua8vYTFpt9/ckSFcvRcLZECWa5+pl/i0DsLHhvuhTbmCZsrsIxnY4tPnWog5rj
Vy+qb4n4FVpa4d1iXvsrWxo25MCSy6miZu7gnnrALwmFcZo740oDhEIZ2HL/DnpUlgJniFd+6ESP
k9T6EMkUOEhGmRHc7I/Lk3j+0VzyZj4YipCKO4b66tuP1igEDUnd02PJo2N549go2OjojjtQry08
Cx4uj3d2lziu6yjPhh9tCjrinnW2rUNRhxpBcOPoul5vwvSkAj3SbKwCCG+rNJu4wT9Zl8tf+edn
cl1SUu5tyXtapuWc7VwHggIFf7c9qdYsD5qyN74fE6JFrWrWjl2NWwQXi08Wx9mVzXu62iYZsBxh
L3KOZ4sTy7wpA/OJKYGrXdqHGRQ1+85J6ZkcKrOspx2qX4ZxHBurbOnaA25Yxx3tn09eXr5/EM9E
d0RwodouocPZB85N8D01xK8T9j7mcE2zLWwfMjDlGde30zWvqrMcuL0dVb+NDFDqyRBba8fpSfeR
3Vy3dF3Nr5R3baokSAmb0bdBLpY5IHqR3byNQfolDxWyHP7GpLnm/WwU6ptbC9w+B0/Y1eZDiXJr
SBpbgZdD1QIle7DRbUiYVk4RbtHRUFrmsUEfCHefTI00Tqe4MJZENDKj09BlXY+JYwTEfg1Zygie
5IA683MMwD79QnyNJuE4jGMnVphIoM19ec2+2yMk6J4tJXo15HTCWab4jxxEgNnDEwGcktPkdEgT
f3BWtBiRxBFz+YvCivvJR1sWx9sVy4DsEIsfLl9uOXj+GDBp4G/jR5adzGFs7xHMLR8xRg0+GeXd
lcYWYxhya8Gm4KY9e68SCZcY0Hl2ArCBlzOVw2OtJG4tqpdYPpfiaGQILWICHsJ9wrMkLbNmrcMp
+STAPD/JeRDyShuMjEUJxlNnh8KYSEQvsQg4BZ4anlWVRrscb+pTjhtfj8r8ogMZFeWJlLf6ZBI+
2B6C0pRDuUCTXJxPtYU6X1FGFr4h0AvXTp5HdxlaRtthWYUjxI4jmB+NWSQmxCklmS+Xl9YHX5qk
RrKuCOuV/M8V88eXDrNGzFMGmjLILWCvYEKzX0aURf98BQuAbSbXJDhe0zmLFfqh6DRu5HzpGXoi
8qajcyNdf7J3QTwEL8D5cQC4/GYfbBq+qEYrkZgJ8ZizxRU34ViGWRieGoUtjuqbKxiEwOo70GW2
wBPj8nAfLWY0mC0TFDg/WM5v90xtJlNLSyw8DU7KNTomNeebz+ExjskOqQesUtISnY0pLq8DnxbB
5LbWnVlXPy8/yLuogMVMiZy6k3aWMvB5WNKrEQRBHWQnZFQF/uqjHt0TZJ0xeVUYls6rCt8q+X1s
QO6tyaBEtHEKKsar2bWN4FeiR7O88zuB5CpyLfXsGCvaG7bc1JYXCLkqiCXjUxzNQ3k7A0vq7ypL
Q/f3TISOmnXmd548FLmqQeEAq0Wg8/ILvrvBuUwlpXZCT0Jhqc5Sf5QiMZEWVGNcEOu/F8XYfdv3
SLwCHsIA8PJg5/Uf7lFmkx82OGIqK+eJB8iG3I24JFDOS2W+C9EW+gnPE6nsxJ2cA4eaJiXFhHPe
CbAD1eLO1T+VWPKk1/zR/FEAiPHX2m2iG1yzrXKHka/4GRPDWp8swQ9WPDkZdXfNDnMoA56twKkw
IfY20Qk9zFkC1savVgW6ebZn4RY3LZ2Nvy/PzgfnpsOsMC2kgFKcr/nRiQX1diM5DZPXb/AWsoHF
6ugUc4ztSima60YGeB2WQfx8eeR3iwBTcImWKsc2FxSdl7fv2qQWzkxVxDp0sJqFyiOCDPRnF11l
QL1vLg/2wSFJgG+TfEHzk5RX3w4mbRgBVllhpSfd8dhCslxbU/I/uIQ4p2gfaSUcEquzaH7A5aGP
YD2fmjmhpAnKGQCpaRkYeSKshJpCh+vQBBjOT7Pt5Rf86DsSmpmOyXm5VKzfvuAMOMdrVRGfcBRK
qeGJYt+iO7wJXYbPGpircKTUOhDzsL888vvYmL7Dck6zYLkfrLPNDJBdDp2XJKfWVYW+Cw1qQFuc
UcJHEQg6uyN2jfhbFKP/z5fuEkst9z1ZPuSdt69cl0pOteHHpxKPl20ylMZqAtJ+PY6x83vEhw47
jKCA2ELBtfzkzn+3eJdqORV6k24hVTW5fI4/Ll3w40HkdrM4OTDp1gW/634WPnqAsZl9kl69m18y
HFqSFr1AXpIt+nYoG2BHTpFInPB0FtDwMHbS4M5XgdOM2wn9Pfq+ZvZPDyImdRmVWwiQP3Hr20Hr
FMz+ZEp9ShHwuCLNQsoKY6BVPrfRvqUB8sl8vr97uRJIdByXIprpcDW8HVDoDAOdJLO58uAPQI/E
QTyO/64cvAiwMJlWeZTx9mWOgnsI3QO6o9gVI8I1/3A1L1eTpak90ClgWZ0tKuXEifIDX52atvL2
TQu8E22KfKNqLVfAdc2nHJLaJ2//bvMug3JPLfuHIb2z2Y58dDFH05entImdEARvN4OYGYjXVx6h
+wmVQySptZ3pQw1+9Z9GdoxOv5JIQxD+cBa/nXplWjWne2wju0Q3/qXWOAggAVIUtwCzEoQyggbC
wT+fZppADmcknTzqc2/HnA18HLOgJ5jDOgxWShVvfaPw7lwcT/bBovcGKjaLP1nVH+xab4kkaXcp
YfF1z0a16HIMQatOk5lJE0mqpkHdKfCpyFohYNrL77gslTcp2DKvaEKyhbjMuX7ejpaluosNI1cn
VXIytKHO13TurV0UTj8kioany8N99HLkAYSLBB5c6Gcrt4POFqEAJVGNmLJ1KyLM8kxALTkSBZ+k
HB+t16W2KgXhMpHyWWBeWdUwK7osp7TDKsKUnXcwkOze5TqXxxbc+3MbWdaG8iXqiJff0vrwNV1O
J3IuEs7zRkaN/gEisqF3kqivZy4Q57ks1sjjjPWqglvib70ILNoWvw0Tg10MfBVWEYE3edS/Wukg
1O9D21/xZ2OEMtHam8zdnCM88QzEwhefYAI+WgQaMQVON2qsHONvF4Hf+n5QRzCCZxckYg8CFLkM
nR3ymJRmChPjk/l5F+iw6Bb4BAuOtMnTZznMDBK/rKYAhfGsbX9h6ljvYaVmt5e/wkcfwXVMy3XA
KrISzpa2at2xMs1andqiah9xWcqu2haJp6iZ1Sdn4/uhqF5YkiIlITwBztkLYU9gG0hTaALU3lz7
YSu2XaUQfI56+clBuCzbtxt2KZSYUI9dy3kPfEkCu6mhBGrw+y6YqwAtZC2i9iso8X7nE4FvgdP7
m0mWkGRMlFkuT+r7i57hNQ1ysEdAk/+z8v+IKSSKSwhP5N5pCt35Oi3VTVKidkuJzceOHuyhCJER
uDzm+53MmMCLNGuUyNg9CxtRZMQUcFpEKyjVPZjziJaZHiQmjTq/tQu8lpuhh4VdGD8vD/x+nS6x
Eytn6UguYKO3+6Jxh7KqgASdnDhz1E2pGlTS0Uyukq+XB/po/SzZ/JJUUUY4x1P0ht1Xk+S8CBGJ
OOHfXV5HTvhcm0zt5ZE+Wj5Mo1qqtnzA8zwzCVszmkTgnsqwNoCxOS2WlFEdX1nDgG5cklf9fZLq
7NvQmfFvm7vx/vIDfDSnSxBBgcYRJAFnNwC5a2kY2eSckI+a73w0AnEzIt//52cM+RrhoctOoVtz
jjjqY60MjXDCyQ7juEfetK3cfUJ58R+fMozD/Qkmj6IzTZK3a4Ty7ezOpcbdEqzpd63m/Ao+UU0O
Z/66PHMfbAOCXdcRoP+Wf5ZF9MfW0ypUgKg9+zSWk7H1TSvbUeMe131f4bANAI0YG+tlm1bpJ9/s
o5EJ/ThyHC35eMuv/zEyfZ4FI86ZA288+4ZuUrzx8haqB/cpurWxzvZo+3UbgGX/j7Pz2JEbidL1
ExGgN9v0RlUtqWVa2hBt6clg0PPp54uaC1wlM5FEDbTQQoAiSUacOOY3a8OnByeD3iTjLwaSIDCW
J6NKekilcedd4qCEi6Ux3ZraPNt1g58cn7/f+1uQdCuA6Umw0WmoLO6LONX6N/LlBQIxY6xwSoZT
YdNUoU+M4IqGXeDzBR/EUh7LZ0DEvcuf5WvVUKYSIiW8GBGCyr1z7pwAgZPEwkZxqOTOQ/vj+ZKP
ntEjyBhsVXaRY91+SeqGoUaczboEPULbESjaq21CYNC9ykZoJgtWws2jzwfOgTalSw0KhuZ2PWSx
Z32yauti2SYQA34RSmQzriSD//5YzVSWYteiI3Xf1kjaaayF3luXuXKC70Yf9zvfGauV0/7oJKD3
4dAUIqR4yxmb2RgoASLBchE1Esp1UGjfMAQod1FfgXB3GrPZIsf4M/HCd+I2CSz0ISzP9wH72cD9
FjkaGvYZLn0k6gbg33IDF9b91lTBd9MAaG2PkCOkKsvevV1M0kE0M1WRYLkqmP968KvWi0Wf0QOl
YXVsoyza2UEVfulQJtnVEDSTlczwwf40kUSkcx/wIQEf3S6IRAEs7oEis28bG5PrpD+bpRmecSdi
1O40X58/3x36Qr1V1F4pKFEDBvK3OA96KicnCTrrgrJPu3WiFJ0b8Ia7ZBjgJozkBps+sVDd6G2P
UqGXL5Vi+gzMftF3iJth5YU/uJ5NGgwMibi8OJ6LrzzitjhV7mBd8LVtmJr7GLxvwKTAU3UxhzzJ
IRCHBjLDqQaO9dl30/zw/JU8OLHUnAqJgngOqDr1hX755HY4+2HSSRM/nCE8JkzTL2Mtm31cV9HK
wz6If5YBepWRow/wxVxcnWgIWqiUduYlLXz9CtMEWdSuc79V6Zz8O3np9NJavb4S5R+8YZDjAACo
CFTUXQTdNnC83hsd+1LqqPkiKx50M+YQCLls8hpb2U2PruBr1KJ9s0Wg3bt69hB3K0+uzs0iiec+
BcfjMA/jLC8+M/qTKcp9FEATlos/kmYIP819bM7vP03gZhzarWpMj9LM7bes8gEZvsqwLkboMXfp
EDWtRGNCz4eWZ5VMet+/dwKiL0gVviah6nY9bIoHHGSZfknNKP4ZNdu9YCKvvVbwD1buzgfbVA36
TVXdk0oukaFI+EWatHP7otO53aL4OuJe2SKiHJkxAubPn+tBVCL5AIKjShAQ9Opz/nImgiyde0tw
axag1b8EPVXdBhIgVksWRg54vQZ+uLLkg+djc1JjcQi505bbFFpMynXmmxcIXPoHWTmCZl+DhJ+L
xunzp3twImhlOnSn/3f0sNglTYKzW5iGeD0ZCqPjIL8xbCKswXfQ5+B5W/34Q7MG9zAgbECJOTmf
n/+AB3EAopzPsI3TAARzEYSnJPfKJBTwK+Nh1uDIWwr6hvIN2hvmaCBSBHIn28LO8uuVE/KgpUu0
hecE8pqiiIr29tNCZK6buopz0iDHm+AKhqjN6S4WTDMG2jh4aT4ifUmcvQ6mkW57Hz9vf479f+3W
c/fP38ODqMAolRIXqDMb+41+8ss2y0ZNp6rWs+usZca/7IxiK/LUeX8y/+sqy05qjxxRh0R+dnX0
NNyZwWjj/YE0dOsX1TfPCT7PiZCXLinXwNyPPjMXi8dJYsIFF+T2VdslQM4A5vp1gBdmXyeJlsOX
IHKM3xla5j/bUUcL0DNyb1xJ2h6cJTX8oV1CIY/g1uKeSVvNdFGnTK/oQMiTXzbmMU0NjCuiZO3+
fhskLSK7779lur4HR2iZwLQD/2Zhd3H1ZG7jqAKqFeuepCgwuehE14ozFn5deIjwisTcdyzBep/q
GtbxjH80tKKV6/w+dIGbZPqjevYmYXJxnZP0ZHM4FcU1Je+v8QmVU7LVyfk+TcIZfuvaco3qc/+2
FXSbYAlbQ+HZF+EEalTk6FqKL208Fscy15N97RTNzjPttVzlfkdZTkB7RpGxwFEHiw+LT2uL1RDc
ttStmz9jIymR8+SIIutTthDPY7PY6VOAdOLzg/rgERWQkBscPA/0mUXQ6F3RpZjJhpcRVTrJTSqL
ly6Jy2orsoyR/fPV7msOOjWMg9m7Buza5WoWxFW8R0DXom7rv+booe1D0WEYg9M3ErpT17VbUyiw
Ou3u8O/ni9/vH8Z5ipHA83p0FxaxuYLe4Q2YUF6cpKDDl3fTRjqih2jvBps8SuqVFOI+Bqrqhkk/
LUZugzt6o1WgYYczz6UNa5qoTm4eB1As++dPdf8BuVpdGsMqD4TBtDgVg2ei44uR+WUiqf5YNf78
qkEkv+RtGayVNI/W4lrTadvQ6iazvw17XuLlArzTdEFoSAE7CrSokQCHrJytNWcfLEXhpCDzHCaw
Xov8K8XOvh0QFb9MnZf8ieFW/rFMtXynzXO6sikfL4WkHpNAcKfLOIcth9BRvOrhYVTjR2RFypNZ
2eUebfE1/PODLQhPQkFOSGLV0PP2BfpNj2FfUAyXHsmvoy+R0C6SAcxHhUrgPLTdyqO9USFuY7jD
2FwBcjyG9kg/3i4InViPBzfsL5gKFjhu+k5ynuIx/L2ya+eHLkPjGMVTn25kQevEjbjHdqIwh5OZ
4zhDKBf40eK8+3zP3gc7h4BD5QIYiR7cshNWSAzizBTbKwQPkNYwp2jvdWF2iRGUQY1jPCIQ+k7G
F00HCISgl2kUq3C+TOi7wh7KHHXOi4WK7x8aiOZvYx0jn4kkxMFocKx7/owPdpVKDQAQwPVyCTuL
Nx+M6OsUSXdpEIu+lIgin+nxzyfPa4zj/2EpCDEAF6i1mdLdLpUY3djHudFeEOvKKbej8GxpkX2I
KcxWxmuPnoowY6s2iuotLvYTNtwd6ldpexn7pPnoa0ZwJOE1vtDo8Fde4INN4tGIpnFCTeQ5y6Fn
gtKG0Guvvej1iOy8JoPT4GGr6sXp8CLrCcGquXp/SU3Dja9FDg3KhYrz9lVGQSN9r9DlpRpm4CY7
NE9CoGg53o0FHtUxisu4oI3xkdE9glhVYOXhP6iziGZl5PsgUpB7cS8bgBLpTCzyga7L8TqWFRhw
VH6nTy2eB/G5lDWKdBQ5GkKonR3m23dvJN8iMClQE+sur2evmWg0zHZz8axiPE54bx0SlGBOtoZ6
0vOlHj2fesWUoQHZZbC4trDmGjPMo8jOlepOqAf/lHMS7sHdTegYaP3h+XL3iYfD1IvbkaEUE/Ql
mtbsesrG2JGXgJOPJD809wnTjJMoq0+YDCWnRvl1ofHTrJzNh89JGkABTBPhDniBYmE5aTj0XsbG
Sb4g75H/MbhOtEOCQWkrCrl//qAPqkA61OrUkPkCCVheMSlphqhb0V8cWFgA0NIMt/IcS7HtNLRo
zTQSm5JoSnz0JYt5pGAqor8yqWU/RyNrzs9/zX244CxBLVL9VpBqy3ART6iao0kz03erh2iHE9v8
GvRZPR31xqjW9tT9R1YnFxUHRa9Ve+v28PaxTCc7r/WLUVf4maUZYvA77OqsrxNC4l8CF91trKfS
bCe7TKwgHu/DFWOBt2k2cZH7dnFggRoZE/pK+oUZSb31mlT8NAaZ/FuVGtIygfILdtrU//PdLxgo
Ogk1rRX4VEucZYpgq+0MWPNGBspydtr6v5WF2ez8qClWdvKDb0mDE+ASrSoywCWEyG+cOrYdmlND
lVk/S2+cziinoECoo8D3/KnUu7rNWuCrK46WTf9c52PefsiIO1IJ60+XCMT0gbGqg35z6Zxy0H8n
jG8BBjQaGJhUjEhNiHLlDD14Ug/4O5+Tu4BqYXEJ+GjyFopZeiFlqo4NpchmwJxkg7TcWoL2YCnQ
Q0xDAEhBw1sOlRpds8g9s/oiAMPvjWDKfy/wSMIGVSYrIfDBBqUpxFyQ5hQlw3JeJmn/YA898lTI
owLvH7XmAua9wMIeqejvheAgXyXHpXr3Vca8FWkFg/oScruv3sEvvSDwsckUxzhAWniEAF+KvMkj
ufbmedcimPe3COSQv5NsC9YZvIxr2aT0iki1WLPFmFDHFru8FMEgiuNc60FxqOMMacfC7XBCqej6
rgS7Ry8YfJYauip9hyWGk76g6CF1F5c5wzM1rJ0/EzSjN34HH9B0xT+lFqxBIO5vFx4TNQngD+om
XU7SjFFZEAVhcZG11by4cyMO7WgWkLDq4jhozZqGwHI94Maqq6dYVTT1/GVWYnRo6rqjb58nI68i
JOotrCwxuY2j7jVt9bwrN2pEpa/soGU8UMsyWlBjcyUYtKxx9aoqY/jS1hmzq6Y/iQm12m1hSRdF
7A7t2DIyIMIVjr+LGeDvB38c9s8j0t21yuZH7JEGFFgTQsISFSxrrHjnIjLPGAi1NHPrsRy+SAf8
0iGYk1r/OGLb6R5CLQjDg0A7BP+sXGTRyyDose9jFOqTlVz8rkHHb6JhYyn4LFwo6JK3ByuO3AgQ
q5jOuaidTRVF8joyWd060GaAUsS43cBw3fr4StHDy6KjwGftvSWt+hFctSqFg6kERuX2Rxjc8FoC
m+Q8ANPZez4L4ig+Xjyv/VvH0XglRV3e8Wo5GuuUHopPT5p6u1xsT5gcFWZ/jt1hlB+zIshhJ8UT
duCHhm2SehsUbDPcm7F+SyZGnlgjrGxH9Ui/Xk/8BmBjtCY45DrIv8X1hGx9gpOG3Z/xyTP/c+cp
/5bLOH+VTdyvPO6yh8RSNCDZeaAcaHAuOakzdn96MzgdSnmlh+NE3exdCrCVq+H+WNNqYX6o8ggC
2DJnDAqnZBI/9Oe+F9OLzKH1oleBNU0+6hsfibvN89P04CMq7RUuWVWK0/e8/YhBCj+zNObubPH1
hi99VpGPd4U1jQWWh4WbX6C4mSE2ibgXb6K8tfWVycEyVjOSJ1silYHYDBhOX2wjV2Qe0uNRc2aT
pRgVpHY55QfodZBJstpD/qrUkg4fysLCyHtNWemOcKaW59G5omjPkOioF/TLldiVQe/hzD6fceOK
zODUSwr7bONjApUf0NSW/tVn9qd/LW308min+60Ihq2c9d7/0WG3YrwOs+9bx9w1E+2HhsqeOFg9
Guh7TUe+4NhAMIvkNhppF/wdhzLNPxpd6mHQUSki1E8/wI75c4N/OWKaSYwU53u/MKgSrgmD+QzH
ZJlC2UmQgPeNmH0l9Zcy7vCDbnG2abQcNkXfl9fOM9uDZSTaSpZ6f2As8LgKjkeEUFX87ZvNLJyr
R3cKz7oOkjSl9trG7lR8e/fjsQqTYZuijt2z+H4S6+DKtLvwjHGdmW6iplOCUXY/0DXsHOEffRdw
+N4bM9MGS1pEv793fQAl8DdIM8DN4oFy+5SxV5UjFKvgPHsh3FAildx0PTOnOc7CP/EIjHZZlHcB
gl1uu8ZPv48WyNpQztC6g0pIOnm7OLJ8AnmbOTiPvYFJkO4UH9LaLz72BqqPtc+qzx/2wXo0YhDl
U7wf2Avq3385LAFKt32cjt65yWqMjSvL6nE8lZDLGqFRADRRvZI9PrhZEc0h4aAMUZiG5aXmuiEJ
eF1652huFRUEy/O5ovzQJ2bkXh1aSFjWccUgAzBNkpA8Twls1cGIi5esCfJy5Tg9egVgy2lQczqV
ttLtK5A5egAM6XkF+FBctGj8gmR4vQ97PXsphJasZDsPlmNC4kIcA9iqKAe3yw1l6rVYQDnnaEyR
xWkhhlTR5O6NyBg3k8504fkXvs/vALrRtKB8N1V3cXEfjDbvEmua6NJV+BlsZmHiSQoN3vjTrcLy
Q907LkZfk91/RQYea6IAz5Ly9Pw33N8I3AasD2ERlYu7wFG4DJJDqwGfNRrVqWuwbM+SOMepgSZJ
GSFzmBPu3jnOpYfKOBf1R/5W5aaKZr9s7YIhF02CIbogqRfsCmamx6DyygPE/jV1i/ukhaVUeaLq
E2Zgi29q6fSdMY6JLjiKa+YBJcqo2js6PM19nzfBe8GuPBl9S1XAozii5ji3T2aITGBoZGLQ7GnN
GcNLbVMWbvYDb+O1xsSj0wooiPYS/S52rLM4HSK0MBE1OnzbHGc+WBkunqWLX5kw0BCXw2Bv0xF5
VDTlMDWHiYQNbxAfnm+fB6+XG4eymgJBwWAXzxvmWqSLPgjObddVh2FwPvnTnH4IQaC8PxaQMZC8
EPh5u8uWT5IHzuwgY3PueR9Hvyh1sZEWBgnbss/lNo+K5J2ik0QddHu4VOn+UsRTbd5+zGS2Eegf
NLTTRsN8AfHgwMw36hOMsnZFV+LBx1QNPNpMzMDVYVzsUzMaCiPCTOE8i4Y+QV03+r+hqI0/3D7D
H6WGN32xp3bE6Hnq9JfZ1tLv2AHaKyHpPgS+UcjYxECzKG9UyPrlZIpqbi1oy/V5FJpPo7ZFN0tm
2YtfSXk2qPCPz/fPm8rrbVEBZY2UhUKKUTFV9u2CVYvTIT4m4hxgX4NkiZsXWnVBmNxzv8x4UvDA
VligUq60aY5tYNfa5xFXlPqDM+hZ/V9Ya5NzcZNJcz8POKRiYCObwvrTSzs3wp5nsOJka4ddUpxH
cxLdITCGEpXmRGJmtElNEzNP3Adx992MjHP1ZDNFUWB9jwMPB5+jIesmPjh21oPXh0th/tCxjfsb
jS18Fn20wr19PqRR9tEvq6LbJKEstf3zV3QfoZExZldwVUC4IL28fUOlVZm8CH5/0ojwGIzzZyam
44nBSHFoJvC8+hiOK7nH/bEmVVcafvQ81RRqsaam2bhduxlarrg57hKJh7NeOi4eVzQh3/t4wKVI
qyBeUOkx/F48XjoVZawV+XmsJ/ObjYVFtGszvxm3oWd241H0IxjlWRJPV1a+L8eY6UPYYVLJ2Qa/
ertyEUSFlDhnnF0UgEY465EO+kSLcHGhGZIdfDvBPLLuMXCdiXErkfP+s1IBQlWgsUPjjC7o7eqw
vmrJtTWenb6wkOeGS0gnYdz3dHZeytyfP5WKiP38ZT/4rgEjCSZrNF9hjC6ujA6oNDN3zKg9c4zr
U19CGzzpZhWjkN28/y5EYs2zUN9UU2/mXbdPmERYQExG05/1Wnf2boNpOAlOsJlTa61Pdfcy30Bh
JtoAHmUBw67bpTyUm6exituzAGuJnWZe7zH7G17HSDcuZZpnWKpma5jSu5epsCf0fphugRJjrL9Y
lLrSHqqkObdhhPY97TDn1aunQKCfJqKvz7+c2g43cRKFJTJy0EoASvl8iydMphTfTdxZzl0zBPuR
+dZrMYhgEyFRtp9gLu6mjOzR70rl1F3bK7fv/f2kCi+FpFAte9wDFvdTlgCLwvOoPlcWhHVk8YOj
XQ45qtOzjH9D1TjfTsydbH4BruI7DIlrE2+Rd4PbSc7B/9HNZ37ATl5q1mRBhY2yb8hzMVuoULSd
g/0BbuCbHEnbL8/f+d1lqNZS6iEWk2F6boso2DkmGpso8Z6dyQLJWuKcmW7KFiXTAxHFOdhxHRor
J/TRmmDKyXQYqiE+vQwLNgob0g3rc904Ij6JwojHr67UcLWuaAt99qDNv3fwo96pzaiSSKRGxUvV
1NDLRy3rnJrGXlf968Kh2rpz5H6dOjQ+nr/S+4Yya5FcsJHJrci8F+9UpEnoOkUnzxpfOO2Yzooy
j7a5bBtatlo4GScSgqDY+0IEX0nUhbOPs8RsPmu4mIbpprHqql2JxQ9eOoklkCtQ76rLuvhRqIq0
LdbWxTnF3O07kMT+J/V9rG2A7fVH+lJR8/7PTBObQlPpEqlzfRs7RDk7nlZZxbnLi7phOj0ayS7G
oW3+GdqZ/c1qsY5cyTFNdUZvYwhsF9qPkCYstvSyONGzwUoc2mTnGWBH4W1mDk4itg6uhRMiJqpN
Zsa5mOKLZeFX9Ml1y3Q41Li0Oa9TbSJm0zrTUP1t4LRjbYVjtNGb22KKw0/n0gUJkkgPuv0QBwGa
c/iADc4mFtiWfdG9cZSnenZFe3y+ox58OyWISw7hu4COlhOKuLIarxzrHFRulZxKzTFPmSbHvSmc
r8KP05XpgypNF++QdjElq9L6pqBcxEFRFJUhkrQ568z3LtnYNtfSm9b6iG+SqItloPcBnuBK46Ze
9tplHKCwNdfDGeuV3jtT4ZZIsehYjBxq32PIHWpg+d3dqOGU8KVGL9W4RORqyElbeZn9yGbsRj7i
FD2E32jPBPFvqY0H3LRzgtIy9xgKRvj9ZWTKyrd1FBizYZ7pnp1hJKbDB/VRhp/q3No7SRa2R1D2
iXaCMkrHrZRlDRMQyIF5SoTdG5hBC8/ZZHM+eZ+QtdVRyAnzYP7ZVjjV4oSJtddfpWbo8b4ITVu8
xoGRJPscwY5hmzQ4A+1yv57Hb7ltI/mSmGb/Hx4UxfQ6l0bbXfMp1ixkaq14NsjP47LULjKokRva
GCayGtkGXIcTvCJ5GPr0IyesiJ5vsvurnsEHuaLSXoYwvQR0gGXhN1AEnFvEdMdTI8wRp+4oTvIt
lJnm3+er3SWmgISBHJALow7HNlgkFjDIoylgaH0e3dyr4x2a4nb9Eb96zzuW05hk/7Z1lHbGzse4
zNsnIwYrn5//hAcPDCwbwidMZToLy/ikDTIHjjzV9BbG8rsFpeK7xHgG61PsVf4PS6mTxMQHJsfy
xgvKwpvcpJTnFllo4/sMYWL4oWVkqP+N6HTZn54vd58q8mrhJtJSfNMXXPSwh65OBUAA94wlXPNS
SBzhYLiec0N2Lxiv5hvQg85K5H2wpmocU9YTdyFzLYKGnYJRxZkKa1g5ld3O7FpTbl3NLr72UaNt
Eafpfo8DrG+eP+rdR1TUMbAPipKDdcyymCetcRkcey5AttJ+8TC9viRMqzG1bNfu9bso/LYUOoIQ
axU3b7FlZRqHDQIa7qmJtfpPuwlmucdrM/toIoZyLqy5XzmRDxck6Cuhd5rxS5ikVcUNfXrNPbn2
/FeI2vXLgGXXzvDnfwpTT74+f5P36S8SggR8GCF8Q6AA6lr4pS+CO82Mx6Rnnypdyz4ZnaP/sDuS
iX2alW6MfHJZYZacDm14NjWvNTZ6iGjUDv9Zc//8p9wVAhbjHVptwEMh4XCV3/4S3Q+byG888zT0
uO3+q03x1Hj7wveHtP0gRieNlB5Zrr/OKSCXrVsD+jukmVUM35//kPvdFVA0o6qhZl0evJ/bHxJ0
DQPMBM/VYW6iTWTF+tF0mvLYg6U5v3spykfl3MN21kHH3i6F/y1e9gI7UFxv/Yq2TZxb7u+mjNzx
O2maH3x5vt5dAEZFSUn/gNBk/sIeu10vZWY8jbrWHd3UHfZN4cZ/TS2OUrR+5DG2BXRtv42uti2S
3fOV70ekHCH8BIBaoCRi3I088nL2JRI37TH2GszbEBX5nGD5e9WsUOx5RWIHxxWFH8NrATobHpKJ
1fyhafTk7HYVbnI2+qEAE4od+nSIeRWiOucoO1OYBTWWp33nfHLEEJ31AafDPJTmq22k3krAuzud
6imwt4IADtudUejtC0yAq0Q2podH3pN7jeu6PueVnm5TbCAO2JqtqcbeAf5JgMCEIKpKLQ40YRnq
SAbcchApoC7bjsUBNfeYEboVdjlyk/Ncm9HvI0qj3UV6YRb91oG0z8kUgPN88LHp0L8EY+xrR8w1
abVtNMSU7LXK7i0Tvcnp+I2ED6QUKLOAGi9ipIZGsNOOnTw2eDRcjGYyN1LGctPUSbWNBy35yy1M
a6/Pg/UyViFFJjoPu7ZO8bcVaXo0Ot3fGXaEI1Ucp5+w4bYPjePUu2ausjNq/tkHPAixAkUr+WvQ
CvMQyMTZ5gTHs4gbd+NgrnoAMqKdMA2eVnbuXVxST8f17YNZQnBtKUOG0B8CQpUmj0XklTvoVfmH
N9fwSkhzF2Zd+zKiGbXT2679wDAsfm+IUMvTbkJ8Rw3glxdQJg1kice4ORbVBOS0TvxjLOt527vW
Wh11Hx0AlzIVsEhZKAWWhFMDjt8oXCs914UeyH5nZKkXHgZHjunBmquwevVNN7V+hlFczn/Okvaf
vvKy7xIKWEicLovZD4kMGK3F+XKyQc9lyU/I8vEaR1WzxT20eXGGor40Lgdda+f59Dw2PVyUB4bU
pQL+Ulx8QMBV+m6UnQNptn2ylS1K4yiLu5V30vEYmf/OTLNIs22Z2bJZUxq/u24QAmJ3qfEIqF9y
xdtHngYpzMrQw5M2oAXWOR747t7L9vSZspW3e78UnURmeDRxXALKUiIkpphxk2IKTlXj5idaiOYn
FDS87Ywd78ptfhcouWRofFPoqf4+vejbp4omXJB1LwxOY5ZEB71AJM7vTfcKH+CbzMzsveMdlqPX
zAyN5EjNQ2+Xy8YKsyV8eE85RPm9jpr6NkdM7aTFWGVpAoHi51vGWrxKZuggCsh438YX1CeLbJs+
ph7a1qB9sIGJFKBDq3r4UGA4kx3irvdr2oeFhyAv7bRIbqSni/IPPH8H/ZjhEule/cHWUZfFnwSh
WRiL+oE8upt/CIrS/ygpsWpNZwfM8kz5mu5tN3OnowM0YG52GE9lH8Yh092DMYos3gQo/9fbsB3H
CderORy11wD28kdUSezulE7wFbcIcTPxsEOQDScvFc64m0UdRsekDb2CErwwZmsN6bEIKDBswXco
ywOF3FHl/u1X6R2s5+n8RB/03AqPUspvfeu4X6xw9Lae3bm7tPfA80z9Wt9rcaJZmAKT/A1aKpmG
bS8WNqhi3/rKSJVFCGnoxp9wbLR9nbXm2Yjt4aTEPA7Pt8SDNRHkJEZbauMj3nL7sBgmJ8KZ/frD
GPnuKUrQKyg74V9lak+IjEfZDvjdGs34LSv+5e5FAhyhVZZUgE3EK5cFfNRzvTvSma80cGx93/f+
bGLL0+YVMzRjiv+pZDj8UWeahaly1eT21keP/HOExTECDik8+21du02zmdALfbXrupSHsIg97yUS
kf/NmaUZfa/SQstbIjFgPuS989jCpryIpxo7N16F2AQR9sqv6GS16a6fWs//oteGX+5qvWrFJ8sX
s/FNDlVffPCwDctoqYRTVm3LHAx1gShu0LETlWB8hDygxLUCY4cB1OlnOnvodWz12hVAdDwRjPXO
iJpS7jr8hq5NA3ftwD2Sfe8FMnUb5ubDGRn6Wd8nXJu/jVDp/skwt/s3gKDobxossd8X6fgCzGbe
ZNwYuRHqFldWFcRDMCNpfS0CQ6IzZvw5TWHyasPOOU1Jaq1koHfbjOVICkkGUCKiJF0sJ8HBhSOQ
RgQjnfTahL3NcBZf8JC21WHunH/KIHon11I9InAMjhKYd0ADS2W+gHlQM8K1vYpOTp8dMVd/tGYn
r67FvDZQYn3Pj9JdcEUDUBklgBPHv4Vq7PYoOQiPJhGp4WsdO9MRYbX0wzzH1RHQ83x851Lc9wQK
zA0xxVFsmNul5iysS8jB4Yeaevt3XY7TBvui9kc+jmuEjTd9ol/PKnAWvhpqIm8CP4DtbtfKCr82
KC2bK7Gyogaz7La4OOag/bS01BYbIJ7g4IfUCj6Drxq6rYYYT3CUeLJ+9jH+Vew9fFBOrU8nGwYU
oh/11Bnf26k11nDZi/tbxRWlskTwVnhIkpPb3zpHFY3tureudWVPP0qoOX+TWFifJ7P8U0ulWOmV
qUf/9dXQP4JKQqLrQHKjN7wInmXWuMVQ2vMVOE5/HfApfhlat14J0fcPpcoUTo3ysoQJpM7WL82O
qhP4VGZiuAKtyLBmmPTk1RBO+3FMJszAuVJWNvLDBUlMGBLTPOI+ul0wnXrQIbPZX+1hnlAQEUaw
7TPfOSKYGx1KWblr+r734YE3CWmOQowQAdTldsVxKudKK8mdvbjW9a2wUDpPQisptmPRTr/pEaZD
/RRkK2/27sRic6wSaIKSGlMvo5JmIFUPRc24Ns7c77TMdTeUVP+1c7CmCv1gJcYh6qgygocktzhE
LbTLrMy79uqESB9tph4SjmNTI24MN5Yr0eENKrHYlyr6Ma7kIzISX7xOHYKV2+ZRew1TLdx1Jvf7
VpOg0/7oLK+VGxOPy3bjD1P8o2/tvtq0QWcHiLKaobVRmYLxJWIQ1p/qru3rnd05GaYdpvadezCo
9kXrdJc5aLEtc40kQlBNSsP+4GGdzsiKgUC694q++8suXT3bIsFTfUIA1cwOuj1NAiXkTjIx8Zpx
7Tzev2VY/NQk+DIC6Ifhc7uN4PCNjlFL/erg3XYsEBLd9F7YvzK7GFZS6fszQjCjQ45+D5oNCMLc
LiWb3nAmuv/Xyuv/K2uK/XDgBlPk+nTjCL36+50Rn2IehAgaRkp3htB2u14IrG9w4wFNydy0/xvx
Htr3rVmPh8mLpjWp10XzQO0dLjBlGwoAkyC3iDjeZIWJrAL76qD0vBOljWoAx/7qVJGHBn8/pQe8
PSVYYzOfj5aI10RL7t8uLQsmzm+qG1xy6kP/EvIKptLVhGnv1Y788SK7zhbbIDPnf3xXOr/ZpUzC
le95v3W4NxisABZFuRA+xO2KQVakOfbu7jWsu3kfY4ZzjrrB30djMq9Enftgh18V8rYmebeno9x7
u1Tk9L4dGVRTVpgZex3N0FNnj9yKAtkLHTOcn76GJe3z/fPmj/drTFDXOH1USIEcDtIH9cp/eaWp
rMLID0JxJWPOUxCM3lBse3Se5720tFl8QPHN+wOGWKiD/g3r+Sj0yLS3SH0X1S6ZbJFt5Fz51msa
D95B6LDxN7TzPPOQ1mWiH/PQlP3++a9e7gP1o6GWYVcKFkLBP29/tFmgQOBOMMoS8sP0U9llvrFr
oI/9JeJYiI9DNDjvnJ0oS1cagvD7KMoV/nwRRGZ/dPreneprkvX5X+Q8frHTZCtegjTtmkMQ9tPP
9z4ld5ACYNBLh82xBBN5cGDzaQybq+zr6sVsZv1EE1x+TyO9Q8DRWpPPWBa4PCGwD2IWUrkg+ZeK
0XzP3qwK/DYjcO4RFbiRtLvIt4rwXEmcsDYuCqFf3Vlo28Hs5u/vfloAhqgQoNJIy2MpBuM7Jd2p
waiv+TC69r63heNvg04E8cs4VPo+zR1+yLvXVAwnYG+MauilLAKaMr0uQs/BSmzKq2/JaNZocre+
vnGMpviU+Frz+fmCy3DCHalmMKoFS0J8V1Y3tsu1aGrTVVFiTznT94MMgFJ2ebNWC9yfEQoB4FBE
EnoGd7g+EQZmg1bIeB2EYe1r26621RTox6iM/p7pSq5Uco+ejBSG1QDZKdrv7ZFU+I7Bgpt+LRG9
jLcSSny3G2K7/emI5L2Cm7iiq3RDAbHVhA0nztvV+mBKbB/g9TEf52HvmcX3AWbZrkdS70PWd/bK
GPNNve3XKMl6cJpIcJibKtrNInPySRcGIKf1sTKGGBoxVU3x2nZ+0G5AX+XQqMxEHEeBo+QmKkvr
DYYWJQCbW/e/LtbRXkeFApzW0IzVR9/I/O+1JhtzEyJ6+rveBFq5LQttZN4Mq9HfYhed76MUeU9w
0lq3j0r44jSYZBlvpwhNvW3sieLr8825vN7fHlJ1yhV4AvbfIsKR0uHZ2tfyOHSafI2aNAa+rNcH
BmAlMyFsd0aXzq5R2vnRC8Jp5aq9XR41GaULiWI2rTUGMAT2229aGnlr+syfDtPoZqfQLMzLpA3p
3qLX0u4GTRNosCUl2ApH/IgyfU0lfAF6+98fAGgEsgahHvrjYgt7Th1EGXi/g9Vgp1qakJVTY9Y/
xyB+d9ggzy+j6Tu/tWbRn6XRRPsalOcudTWxcinfBuL//SGY79AHUxQ6fs3tmyjquNOC2dexCg/B
ANCwQjoyQji3q5vuEkKU/lh3XnSA1WEfn+8B9V///41OqFDNTdIPxbNVGmqLdzDjvg3QIjaPmedG
X7JwDj805O8rn/o2WLytwiCQy42+Pc2fZXcxT6pZ7+zZOvo2RTlGlcZnYzLlLkjDtT7FbRj8f0sx
gCcpZ05MqXX7LkOAVJUX29Yx8Trzt/8h7by240azLP0qteoePfBmVldfICIQhiJFUV43WEpRgvce
Tz/fT+V0KRBcgYmeulBVFlM8+P0xe+8TSS2PV62MX/1gtL159tccqouhkbEn0EDtiuIaGluLCbSl
vnVqElD7KO8hwMjQXeg/KnkDKYPN9bVa3EqMDZVPHkvcA1YLhv3ixBgBrzgNAtV9bbTt49x1/laR
bNuFYars5TZ+TrKwPBIfjx/pezi7gRHa97IdJR/MnEZLeHfNnn0IMEIr7O2Eu3WaTNqdq1YcPURh
Jj3NZgJyaUDFuYZduO8DO4P9LHpLImOwy82uend9TIsS8d9jEsoYXEQiKF6MSTGaiRxzp+4rdFLf
8zrHSARY80FLtJrsM+BpWc/7g9rX0iZMZ+uQ5mZNDVaqd7Y2oWVgI6p6/ZsuthDTLMCLVLREDLCc
ZrkMFa2nvLS3tcR4i/Dyu3ZqpkOdo+haFPOv69aWh18sKv4BjxoZUSZhcfgLcx6pnGraHjaO8yFx
0C9jD5Colht5X8664laQxr7GJVfjzZapO+EAIkRHDngZJich/hl8Em1fcjRPoQJWJtZC37Wscnov
a5F0FzazevSlZq0AdTlmuA4kQqA4ct9R7Tg/pJrh1+RIp+CQkibeKm3Xe1pMB79CTwks7brYpWlG
u95OW9NkvlxbfGuGK1S0DYKKxWz3pZHXANuSw+xAayoLq9gVhhbeJzb+GZpcazShhT0qaaJtgvBb
CCO4/Rb20lFHbCYoIQZpJbR5b0gkfLKMwM520DseZ1ROyaz2h+tLe2mWhBbENd51NhUkwPMJrq0I
UWWzVg6Zr0k0f6RRFz3Tn/VqGL1oDtZgX4unnFGKTLfNohrwVckWnpuD49AFOorSB7qQ1dvGsbpd
UvTaZy2Pwm+G5LSHZLTNLTMtuxmrveLWL7bTi3mk4uzffcr5H+fmTXpDdRMaDYeU9/zUAVJ020ga
9lUZv42yVt6lUfIV9qLmXZ/l8wiebA9JArAteKa8ANzOC7tBLkdOE+jKIa386LNNV8iNngzBI5Jn
6n7W8O6o+mYrvumrRkmNgrkSXX6Wt5MaIYRnO5l6GGtD86TMtFFi4MLUmxDyPYHctmqVtQajryww
ijMcF+JTSBAXGlhAfc0509VDCKpsT1dC340VpdprMXIUJmHVxvG75uAXhbGFmKP+uj7Rl9uZxLqi
ERpDCUOhavFIDEi9qtFsGQe0n8dd2hnZRrWGeG+HRuzOcnhbq0CxsHwktEEcf7KHF+j1KVK1ZKgS
8xBTudiYhW0/hGA4YHlW6E2uPOuvDQ7xIl51egWKQPx89yJ7kUtz35mHhD18oJ1z/aAOAjQ56MOn
jIOz4vItCAe/RwezD24FNy8J78VprYp5RAolsg4zpAK3irX5TTkM2Xu18EVOWNH2dWjmezXVaewG
VnI/8Qa6MTHrvs/a+U3sq/1TE9NUnRiheNTKPHtsLSgipaKEG6BAGSgUGZdo8IMhu82VFEtDZEZI
xn+DzVjiG0mu9lrhx3RuVobs0egyY6Mp6PFWdbcmd3N5rXBti+YlMloHeOnq+cLMva/kjdWbh6qw
44OjQohRQKE8Do0J8gBG7KZII9uLKsQar+/3hVP5Mkg4bDxRAB1Fh9pzy2bDCxnaAHhonGJ8mR0+
wK20Cs2dXFE+XLf1yvbT/7S1OFslYq10G2+tgxUodAq3YKlPVmeeTCgEm1rvrcN1e4vWMGw/wUwH
CgYyjPNFquJ8cNFcdqZP5f3A09Q9SWX/mCtdslWbsP0w1E74XDnxndqVxrFHNMRFmW30cFQE/1Sq
ttc/5mKiwZuDAcdv57VEkWBx9qyehtAynOrDaEnmBmFn4wRN8z50Gu39rZZwcoVyLDBs+tEtFXhB
numWhHeLe468gRTP0m4oLfUYJap544VC4QwTUCuYXEo/y0F1djsXVe4oR9Wssru8Db9LdvkcpWP2
pGTytLttYKJMhwsrSIhkSy+0FejvU1lBqulwjkx9UzdO/MbJadaY9tlaI7Hl04cpggSePAECo0q4
eG/7eqppMcPGiORmcsupNcWemDdZ6yu7cNL+qjPdWglQlsfjxSaRkGgeCCFMXuwQY4qpSOqNcQzR
3/fUplC29BTNN5FZR7t2Jst2fTqXl46wJ5hM5EQAAHFZnp+OJkXiPycqOQInr7adUmobeQQ7uJ1I
k/7oJdTo5TFzZrh5PUf1unHxy//IBqB1IIxjG6wzT8CyxCz7udX1o2GAoazkr1pZytvOr+mKdd3M
a+tI1oGgA3If/1lcOUVWGp1jD8aRRm2SZ07TR02CuRNbyFKjqRLcV4FVrbx6r60jdQ+SPahAXVJn
TJRvyzaJzGOs2cEd4vH9u9h0Eq7wqdio2SD/dX2My5tFTOUf9pZ5CD0vVTMhk3QsxuKjXA/9G1QK
p599ZNlraIfXTBFmMDhxg7FtzrcMOSWIdvUAj6UiU5W2RfZg8VBtBRlj5RZ7bRahqoMTA60oFFzO
TcXykPs2EICj7fdJ7PpmYG+qKE3wGxC3cnszz1fc3dcGx1sP2Y5ElRBHO7eYBY2upXJoHmkGUe+5
aKT7TvWNYwIu9WZT6DmJuovNJa0QFZ+bmiatM+I6tI5KlD2nqTY9yDGts0q/HFem8XJQ1ASEX0Eh
jnDphdfyRxGu6we7KazOOlI9CN9Ck9doVTIIYcbqNkgFMS7EWWo7YApFppOI+3xQSRcXkx9o1lFT
u5OZim7J9tACULMBq1nQ8rXQnD9e3/uXu4S6DhRJaDACx7HstzN1M00J7dk/tkGtuiZ01pNcK4L8
3+h7wJu3yay9jFGI0JCAg9xAw7PFu5D5/Tg2eAgn3lJzO+V18GjpibaSFnpRzTm/HR1RO8J1pnpK
ymZhRlOC1Jj0MaBToJPtrTRtNs2c9k+RNE3uEGf9Q1lRMrBiP3yq9Cje4KIO4Qb18mgX84fbNL16
gIjTUbtUe2vlVn3B6l18H74j9UrUeC4axOj9iDJXqkjH2OwDtwEg8Ez7p/5N3Q2f0gLhIyk1NQ9S
tbbV2tLaGFnu7A0jb7aTH6qnfhjbQz4m+kGNG03IyjxW4wwitEoDxPVtbUNtsv5i0K1wQxM9Lu4U
ET1JMoOdacTmcxIP5j1iWcmu1PXhXtIH65iP2Xjoy8bZGjUg6iG2gpX38pWjRLEeILLIKHFsF4e2
MLMGR72TjiBFx1MaIpY4xblxaokSVyb4dVMC5U5RgNLX4mkukrrRjWKSjgYP9AP8c+SmwfKcgj6v
V0xdvJCmQD1QpKQiADDcWWy1FKG3BA2U6GT1TbiNYkk9OmEju1bYSEfNhsan6+hHXT+2F+PDKKAk
im0YFK2Gzq8KeIFcI9oYn1Aea/ZRZzR7zY76fa7Ha6/xa6ZIeQqtYIp6pLTPTVkSfJfQ9OOT1BY0
ohnN8X5Qx3YzNlm+Qg2/uIwY1Z+mFq9jl/bGZIx2jKqZ3bl1qOS7KdTCLfP/VxBQwLw+iQucJJeR
sGcLxBXPCP7iYkM6E3RZq0IPsO8KY5NLRbENkrDcqeNMix8rD94MBigPI7csb5K0DtC/NIMbRj5B
jZX8rYPWzocp6Et0YAhMijINbnVp+UKL1nfATthdLML55PtWXiqxhvoK13/2Nu6Mz6OqBF9TbHqO
nha36Rf+nhGqFcAjKaqywbRzezR4CQak8BMarPS5F+dz/RDnHRoluSW56BdUkjuoYbWZcd1yd9Sb
+M6kE9yKA7ggi758BuQcQFpQVcD7LVF+ql3Jed7IycnRZoQbJRl93LEcZ/1hVpOIpktp7Xw3mz5q
yfhk849G9SmwOHDvq1vvLAEzfBECJ/sNxWSxJYHTo/Na2smpk8EbzgHyVpD3M8/gdK+YWibu2I0U
mnEjoHQQfS5RFnVb9HFBG75TmaTqQ5CllmsAO9+FijXcj35lbmy6ITyGZijf+QF9vq6fhlcO3wsZ
ywCG99Li+nzpRwQFixYJsVOu9KNnN3J4KmK52ZVTMb03KGqu2Ht1kUkQ8SSANBcq9guDw+zPZdan
p94cNTZ4MoBdmdvKHRwzpBzvhMZmhgMQbOa0UzfFiGwOh3Kt/eFr0w4OWtQ4cIGMpUvul7XTo0WY
nqzRGt+PgMC8gK5pJz3tPvGT4bMmOenGnJpoY7Y05ll5Pl65XoVXCXaBgJl4RyzLH/5lO1fB5Jdz
etK71Cdp1NgPjVlGJ8ATa435LleYLUzkT6YUFC15lHNTZQ9xvx+d7CRV4eQWgzWQHnak72h1flC7
KFlTa75IHwn8OSBrcIk4Y3A2F7cXZDNQs4rTnMbCsjdyjMhig4gwlKWwcKU8R0AlgwUod0666zWt
2yNNY7+j/Gh8tnp9rSZ7seFwPchHsuWETB7A5cVUV3lrppM0jofESlvHrYCIHFKK6hu2Wok2yJw9
RMzDcSp7/Stl/mofRdKP204ZqVCRp0QTgumAr6Ser4Fdx0YxFBDGOs0ZwYT3qWtYRXiHFMd4N1rV
Wnp86Z2QGufxIEPA40FYtnQUaGSMs5UbysnRc2Org37famrdufQlUtHiUNNNEuTmyv0tXJ4/vFsg
KkLyERAo3hcPyVIOSa/8tgD4Lr2xp0I75aMVPkqt3CPx31GWbXvjMBY06cjyfC1B/6ploYMheMIo
/S2u63EMSA9NsOWUxJBPReDYezoENse+QDq6RibRbWUlJLChc9/1hV3kYxgzgkwk8MjiiRt0meyO
0RMJe6o59w24qG3SK74XD/WNNUphhUMFDpBwlDBxKetuNFbTOvmc3Y+j0h1CudXcoB3D+7qR502i
zNLx+qgWt9OLPfIVGuGhAMAundsMvM8QGFN2n9pWvDWNOjjUY0sb8FldK/e+Ygo1MnIicPkA4i0x
RvDPoz5L7eyeKJd1KgvfstxsQK/UqWJ7LUAUXuv5FnXOrC3OIQDpWWoyelZSCNGsTVTDge0GM6WM
X7zHkdceeaGrD6VeO/cIimkunZyVFf9zcR+LyRV5BR4XLiZwTYvrcaBhS5KGVnZf1HoWbDMEqzbw
NLX3tabf6VKGHOb11VxeyL8tCiAHuVmRzljEKlPLkK2JOTaCebpLjOmePlPOr7yTqlNH/7x3toKX
W8bO59axfHkTGGQ6EMLN+bhyjTu5wDdzM4nxE6ITD6J3whNxfhd2YdM0tDzO75PZkKj81qm56atG
h3+dAGhrY1YjU4O9OljZRvLTNnAVKKb3QIqbnRHqiEtrZAmD0jY/dQUikxbiANrWzyZltzJxr20X
hTwTp47DwKKdf2o7KJTNJTm/73saWCYQaVH+D8yN5evym0jCU2nBx32r7Eb/2BSxtgvs3u5Xlm9x
l7/MlwgxUWUXKS954TClwlu2YzO/p1/WDCJiMHqK52a5N6o+cf24lVxLTW6sJ/+2CovbElJahEqL
XepLmdXbGasUJJr1AHD1Sz6qBSCXad71IEk3hR7+LCrZ/jjX/bxyTl+7FHgq/9v44ske/GpEXaLJ
70sKeQ8tAn5bqHnmKVLLr9eX+LXDiPulcjggiCFZcr7Cdin5YVFO+f1U+fk3AMnJzkq6gRwQD7Wb
EQl51w1ePlWIAIC0o6aFxMdFtaI247Ij8ZPf11FVvq1D2pz5kdnth6l9RKc8QszUHj/0rPTKnf7a
NgLrQk1PJriiQnM+UlkbpkaOnfxeorXMPpKraGsMkGSVzArvZAul/DkAFXJ9tK8aBYBsIcxILXtJ
XkUBmRrIFBT3YdTN72PTKt9oAX0IrTozPF8P6ndRaa5pIy9hoy97l/hCyCQCDuPdPB9qkcp+kIwl
2ydM9e8TOvwHXq5p11Rx89Qoxi+6qpoPdiN9rqCw39O4oyaJbGpr7OnXRo+uBwQFHCNRgzv/Dn9U
YmRcqvw+Sx3F0yeze5ZDh8r0kEbfRsfw30xdN6ys88tCLt44kZICykmSCCXixUIDSrCTaSLNr9bI
t9NPXXpfdQa8fjseP2qTLLeboJLn75meGh7Ao3BvRc7EkhTF0feL0qPYG75h4dbyPK9MB1rVpH95
6IlElo54aVJY7cwsvKeWg8BSZ09by6i1nVWjijgptr+fpnTY37gDxSODO8pxAylyUfz0pTLIEjrw
3Dd9GNDoCki1K3cFTRpwBrKHfuiQjzFqc2UVLsaKWdxu/gB5hM+/WIQy0CUDQnh4n7aK8iulg/QR
uEpySvPhSyQuNW2c1nzRhU1gCJB/yZ6w2SitIFVxvt3KsUm0Ia3ytyWtXaJ97duDnbqgaguj2FDO
s9pH2W+71HPUdjJvS1lhXOR2URgB9wRTd9ltPZ7DjISV1b0tqrm4I477RIYL9tLYKC7aJuPKo7i4
t4FCElxSBAL3Ibhg2iI92ZW9aRS60cJkbvd1Bz9yMBLk3mlwcwC7qD1e30UOU/fHmcIcUHyAmIKH
g6PvLF7DurD03NEG/UmmXdpmVIlgshgRABOFNhzFadwNck3H9TDN3yTFIL2/bn7xaPxtni1FJC+e
qcVuAkMAl1uL9KdGm+Od04/9UcpqGTjk5GzjUf1gDLa5gcJdb68bFr/4ctz/NrwYt9YEWhsGpf5k
x0mxbZC+eherqv3hupXlxv09u3BiOCiINy7TjwFNHvSqbPSn2EmkL3UPlVEi0vQm2woORZU6d1mt
9StDu9xBLCm6R2QoED8CZXt+WmqnSQI5mPWnuS0Gj3Zx5tZsQTTTAs1wM8dfw3wsX6WXRXzR9UZH
g5O61JBJIyvKzdnUn6q+7Da5YlYbup8hQ68V0xa6UOCZcR17KaIeHwoUbTdqKNfvKnRbVlJwC+9K
fMhLZwYNj1K0TRCL/kfuKWnsSUmi2HgKzSDfGV0VndQGHvdcFGsKLa9MMo2z4K/AegI6vhS3MoO0
Ag02GE9j3z1WVq+ctMAwvqV9AlLKGqs1su8rO4nCD2lUolYQr0vcQq42jj/XnfE0wao+5Fnn/OIB
kLYDwhw7X58c2gDqa9yJV06nhgQN9EfR442773w+aVqnxYnamU+0zwNQ6sTt0Rk7CEdFq9/PPnyK
pCiedHmc1vo5Lt96sZRk63EjRVJJoO3OTfsDrb+6XDGeygkKbGpWlHB1NNV9EJPe5Ms0rkyCaGdY
tBuiVN55BRggN0Sa9q3fxuYuzEv50AT1GnD9fB3AjfDQ43oJyDoRHoHJ+XcpcRKG5GrMZ0GUcO5I
dqbqnR/JdeVsfU0D8Nvnbdx/yroiMG4T638xjllY0eCeoJks4WvhoJFdpXvZ81hakZfQheHEJIbb
xLTW6M/n78JvU9QpIJ/SU9ECM3c+Tj3GY7G10X6egKntU0upvUFNp4NjdkgvSBbMfieR5Y82HcDc
mL6lN726pEQxDlxNJNvAlsCQOrdvpMrYkd6OfxYjhJGDg7qi/NhUYW9+TqpQGXxXQjVgXrk6FwkF
YZbkIsp0ZG159RGRPjerRlU+tXql/pybTIIh54RmskOIyqyOVlqXfbMFQCR37zXohvYjMFA5fpia
LGxcXfWBvCMg4e9anwh6xe06v2/4ItHXGJVu0t1U+NCHOv8wPC4ge2Yk/wQlCb1GTxLFi/287bdG
k1Vf7Lzs1yj457cpeWy475BHyeYL3PUFWNKWUO/rLSP8RbqjoVP2OHykG+HoKlkWPt/yTv5tSjgi
ouUNzuzi4g7bjgNHJ/tfkPUi7U3sdGDdoDfZ6QdFja3HqQ9pQchZs4yVFV/OKzsdED0kCRJ0iHAs
dQbIbdNryhnjwE16q7uL7FzbT6j6a25kmdIByYF8Ten9Yl6B9aIFRN6D1o/crIul7H26QWVOSNtY
yaLMLgWtsSkDbvVOLoL99Yk9v8GZWMRoxNVNroOqH4fqfNtI3GGW1FZ14MaG6R+KPKOunxaDO5VK
9HaYLf0tkmmJG1pzdrhu+mKYQGxFWo5NK5QwlqbruSdPiC4kncZ1e3oInMnfZcQsb9WKIuCNtgQ8
34HIBXsKJM6y8N1EUgeoJfcZZufH35A7LE0XtFj3Jpsbp1lx0S9Ghu4R2VKIUaT7+HNxNyZKTNJ8
ToaQgjEwQ1BGSeY2ceo47sAjtWLtYgmJfqjt0HWKqwmFyYU1edaDOVBTM3TlQJcHrKEW6tZG6OvU
P1IjEWBeWAmOMRX32qTbX67P7aLMxB5iZn8rN5AtpKa7OJwDmdtU6zU/dKmCqDJiwlo8bcshs9NT
MTr09aqLIKZpt1zbz6GNyL+btI78pW2b9raeX3yL6PMrtP0pMYpOyItvCfGWZ8sZrNDtLC3ad2ra
3rVF2bPkVk5HonlNiuFi9qkuks2icRvELe6HxQFS+y4YSUxCVsiHtnmiktp5iEtJrp6m/jFMiu5d
YGrD1sAJWTlAS1cDfWPRmIfTy7DJj4on+g9vlrYmVm1nPaZHLc6+Tln5RPNl7WORy1SPLXU6JsjN
r1wYLzJA/w6MqDThc+HtISNKehTc3uIF7P2IR6jQ5NDV8eGb93IFj3xbj9mUb/hn/YNmhmNxGNNR
/Wq2WfROy9Qu/26mSv+mQY9xcI0imT4ach4p7mhlU/kminP9C6A9416xmvGx7kJI61FgDNK+gXA5
fuM2HN60MpTjTYvzVj9aapB0v4OD//Vj/N/Bz+Lx9xia//pP/vkHic06CsJ28Y//dR/9qIum+NX+
p/hr//2vnf+l/3rb/6zbrv75j/vvZfMPr8ufv7dRkS//ztmvwNLfX7L93n4/+4dd3kbt9K77icTb
z6ZL2xdzfLP4N/9ff/iPny+/5cNU/vzXP38UXd6K3xbwWf/8+0fH53/9E4ruH4db/P6/f/jwPePv
HfPnIv/ZRN8v/s7P703LX9eV/+DBw93nJRYEM7bc8FP8xDH4AdwXivoG+J0XgF9e1G34r38a/yEc
BbYn2SiKwLDR/vmPpujEjySF3wcXmh+SKQWDQ4Hm/w7+bMH+vYD/yLvssYjytsEoG/7fW1MU3iHp
UYSVKb0jV7Js8m7Utu6D3ja8LGuRUudp6UJXnZ0hFcITJc3PpFAeHwZliLJDFcqwZGyipbW2r4sL
8fd36LxunBR0bC7E+0PSP2Ppd7rXa6ml7rkEhvxBpi3fKARF5V8Tr2zlUjROfyANygcZU1RskRwJ
3/+xen9P0J8Tcu688CFwxXj5BG5ONLNcxmejGjgNeSjdU6vih4QT/4PngFYJNOXYdU681gPuYv4x
R/zBwAH1IlW0uAt9FVGgNhl1L2wt9QGNY/0uVCsqN4Mcag+SPPbOJoEU8ZdF4HYwdd9eCQrE7X62
AcQHEAQLqjIh4TLP2tCLxqz0Qfd49xzPSbv0SUc8beUKfNUKHiF3nyjnLWkQlpaTwB0UZpX+358L
k3ZaQdre1kDkZe0A6RCtighbBPWL253NGwRDpXnF0DQn8sYTtGsKhuPYrpVJLwcEudskHBXSBJTa
F2E8tJhpRkpL9VA3TRAma8y7KJajD9c347lXJAbEXMGMEXB5krRL1kE+KKUDU773Bitud2YhW6eW
GM31uyT9et3UxYAAQgiAFbAfEWsv9ZGqIEik1AAGnEyZtZGLBKFTQuIVx+tiQEQ9wJjw8PBjBU3t
fIW02ZkMo0DIu6HTTbGrwwrpw7mxC3RRIlt5vnVML9QbPBs4IgLecm4tiCPb6U2BsuhyPdz0VVAM
G21o24+320HEEVQC7oyI8M/t9CPaiV1X+x5qR9k7W05VF8C6/Pn/z8pi7moETgK9bHyPSnx3LKjM
e6C1biNk4v8JXCF5KaGbBjxnWReowlijlW0+eDQ1mO6DPuk34P/zT0FYl8frA1puBkwJrRby5MAN
RKr8fNrinGJLXLeD1/iZ6o6BlFZuLXfyFzQW8rUD+yKl9+dFJ6wRrOGCsURUAhabIcusNgQMM3r5
rEWa14RF7BOjGf5dovVd/kk3a0oQ4g/9FGehr97pTWn0D92Q1tlGCztF29rNPMhIWMroKcfNXH4G
tg1PlTJt3n2i6WNRvW/sxAldq6W64WZKUk0gmoZy3mlWWr4rMimiX4nulO2xrazoK02+mmGvtwgz
bbq6q0dvyGYlv4voy+YfM7kx93NoON2+tAYlOw6m1HYDYTW5scOkJvknVe7rN6ZC2yA3baFdrcBP
LpcIr5X8AW8hacOL7BiSJGocZPLgZT7hezVq2lZH9d8b43SNrCYOyfn6YAp6NpwW3FYMnu+GifpX
Hqj64CWVIt31LUOn/jZ7eV5Lj3JpF3cS+emnW7cgkCU6cosuvKRclu8SALGKjpbN5JkJ6JIo6Ioe
gRKyTlZXZuGNl58tE3fwPvEfEp6kus9H2IBRCJlixB2zsYN9MdCWlHlwtS62tzePCy0jImlx04oH
d2EqQaUwIJEKJN2h7WiZJV/NYcwOQ9po366bOo/mxIUBu5B4Gq4aEpZo+Z+bonrea305jh41zGHr
TKlzKgcEDKI8U9/QyGf87HR2V8Aoi29Dnv1tGh4ZBBmoPFROz03HfZla9KgevTqL5WSrFTSd2sCz
nOhI4WTAkq6P9PIwcBTEg8x4KZkvzYEFrZFK7mUvb0t1BwTtXT2HGrCnfA1PI+6i87NAQZb3EY+M
8IAL8nxgJrobiemjLqeiod20hu+10pTcfLYxwkC4gqkGXGxHnHCzdSYEu4qoRDegNtuD04XdJpC7
Ndbtq+P5w9TibNPhoQyiKZO9sldoAW2HiK0B+rr5PWFAeBdAOkAhQlg7nzXe5cyW6SDkzVNWuZrR
dvsUOUnXD81iZe5eGdBLnZP4TKATlqn0poTxrVSRDJPd0HZ5Z8Jf1qvbEqlif0NsABJAsQCoPzm/
8wEhZt7KDfclTJI4L6BjDprqUoSJ/qqVqdlp0yyttUZ6ZY+TGiE3w1mmF98SD8JrYspZRQcIu1E/
omHaokwbflOtpr59sQg78QIhmcPAW6anjWxq0P3vEEnLo+lDPwXdqZ/bcD9Z4W2U9pdpxMGg3iHQ
TKDbF6eJzhhxMgPp8fQgpglIgPaeuh+NtrbcQqP/w+H6NfHK3iCOQ6eHJD/U/WVjwayzpSIrwLED
Dx83VV19bYdirUC8DFOF+NCfRpZXH7dyBHGMG0IJh8SFdaNsq3DcSN00f9DqJN9eH9SiePh7EtFa
QqQGiRwWbTGJeVPOtNJWEbxEXi91/TwdBpq19/PoVkpodvAi0SzfTNAwOHuApwHM0iQKnXGrSt/7
ipzc6VFXDDsh3ed/m/R6DZ13Oe94SQJULiJMtMfE1v4jtzdpQWSXOFteEw/hnj7uX0xt1H5nvM4S
Xn+mB14zQrmSHAVqu+SpF9NQS0FZxEYyeiAFqm/om/kf+L+iFSuXqwsJAXcIii+XAJnv86EoUoov
GUoDMtBp5I7z+BBP5bOfzb+sUF55v7VXjeF3UKGjLAwRdmEMOEUih8Hg1bkd9LsCfoO0QTi5mB9G
FZk/tw+zYtiXZZMVB/SbzeLNiM7kfS3XkvoYFEmZPmRW7ZjtppO0ur8LkqKq4W74TrMZu4A2MGZt
6Nmukw3OgZPZ5XiM2S3TQcvn0di2phwhgqcZ5XtkIdu3MqkB+mxIZYiAWpXgdLjhkObjKW6jmb5c
chL1z2ptIvThZklV/yDAKCkucZP2Lk5P/GR0QbLWEvDyZkReFzY+/ZGA7wPLPJ+moJm6IrV0XCpb
T3cAE+NNF+nOhl56a6YuNxl+H0E/T4sAuS+TC2VlSTwu1eA5RT6Cc+vVbWVEa/zXi5wbAluIIUGt
wgRlkKWevFrQwqzstN5rrPivbJjHZ3VoMs8MHDTGJrSjg24q3jRtMW9QkVbf5uSf1z7iclZNugMQ
b0K54SvkxU4fLK1LgrLqvXSMgJ9Rpfwc9pbmtiZtS65fYZezKjB2uDwkXcVwF69pYtK/Lmvy3jP1
rnPlAqd7poK2vW7llQHxbvLsg9Z/oUScbxNdq6U8rhgQkVNOhXBWn+aZ2EmNK/Um4LO4khkQPSrI
FeMlAHA7N0WPzKYNygZTcZ8+BWnUuyKS/Soju/o/GZVQdiV7w1O6rBHRE3Cg2UfZe1UTNfvCnLIv
JTDwBxPF82QlTLoMBBkWgH+kbnCCAasthjXGtu8YaAhW9GuIlMgDy//eaf23RqgWLu1fbhOJ/z2P
4uID1S28rSVeb7asbgKDgcFCDrZcvekul/XxkBPM3TyP5NfIFpJg5gkBdHw+tirSq4lmR73XhnRZ
t1P6CGVGSGdRiKve9Y3o8KvOYwhwlYC3BKGL9bHEz/94Dp3a6sKyGlVPbmaIuYNRg/cZ8YorIK0V
JF3eNyERSfvDh0mZbXWDiPI83STCIeaWrxDNKl5E+Pme86+YW12XVJuv0KqZsrUvzbNrT217DK1h
DaQnNsZyxGSz4UFzwIWsw7ktc6Q3xpDLmmdBWgO7lSquLIXJ7vq8Xh5wZDcAGpCx4jWgMn5uJW8Q
ipAi0fdxqj84XVofQpqUu/hOa0CD18YDcoabRDS/4dydW5qMNixhUqneqKTdY2o2xiZI7TWF3Ves
wNig+iQUCIFVLt41BfEDyaCXjwfsKd8EpaHuRab4xjIDXgwIQqYMaDXR+pKtHVmFNksDYoMUeuAs
qbz/qhtI8Bz3ty6PYL+x83lARd1tccKMrHRoYhGE+yYvopNZ6/Gu4w8o6L5580UluNgE0GhH8Igt
69h6Umn+JM3BXqty1IHLqcM7QPSf3CXVS+VTNyhdtJ/0bHWQl2smin/i1QbgQ7lj8ZRJY+IjEwNs
O8Zni90wryIavMHCXrlDLuzghbJybECWjCzZYq/T+1RTkjlTvaKRxt00y4Zr+faaMN+lFVGr4fLl
ViTWXcqN9ioFcotm1l4+on7Z6sO4GYjvV0L2i/uQQi7xAbhS0UCMFPD5acKldMI4l0evaZK230hK
qyC1LLdyvhmyuE+OJDcd6Wer0t9mU6YqKsmj4cxhfOuu4Tvov4J3AAhQcE7Ov6Mv2xqxpZTv0LM3
lHmN7WCY93A+HgdaCW1Nh47E14/EK/Orc2WBe0DxU/haC4tkF4Dwk6wAe1jt+8kevHbUghVhjgsr
Jq8MuA5SgeJILFV7zLxXaAwET7hDbGybWxUnAlbgyo68uH2xIkiZL8RWOnQv3pOoYP6QSzP2JTB+
t45sC0GA+jlHEGd7fdZes0RnTZFQIpuEP34+a+iDKvTvpRZNj6NnE5/kc0Gz6E08B/bKzhTzf/Zu
MSbud9GdBAgO+JRzSxW9QlWnSbV9WOiym45FtB0N6IxyFk/vM8mgpYw8IdxTFjdnRl4sMzZK3lz+
Sx8Bclncj0Wh7VV6sBLYBPahn7J828WtvzKdYhAXg0Q0An9ODNFYDHK01VkDjMcgByW5n5xB3hTU
lD7SyT49mXOf/Li+fK9sR5v8KRwBeJDYWyxfOw/o3BgVGvWa1G7Nvsl22gi15bqVBT8V/4bYkkz7
izgFVfwl6bMJxt5XNfJJrS/V8cYsE0veTXbV1W5PfyrNnYY8xPtKSyf15KAyHmZjqj7PkV5kRyvL
VNvlhp2jjQIU4EcxVFmwmXS5KNxRTYzurZE2/Rrm4JWdLVwYrkPife529Xy/GRp9GinDqnuJbjH7
0k/DXejLwZ3R6GvKp6+tgugN+YIE5a1crPrkxGz9eVD3viSoROnUHkwpkY/XV+G1AZGqJF/O7QYx
RDsfEITWBtZrpZP0UXK3CzLHzZHOog97FB/+B6bE9UaEjm7y8pZriIizSCn1vdOr/4ezM9uN3FjW
9RMR4DzcslhVEtWyerTb64awu9filJxnPv3+Uj7Yu4tFiEfLMGADNjorB0ZGRvxDGQgjx/gsNZTr
5E3vfa5ysqQbpBR8gyy15bkkY9vOuGiYV4GmfIgAmXnKhVYc5GV7SwcAiSoACSB582bpMiwGiLKK
cUURYfTzCXNiS03QyUmEchDmNt4A/3wrJOek5lJJDiz/7TYt3dBNXpeZ16yy+8s02R6Km/Cwsc3q
zro2l09KblQf7G7NvmZVu7zUyVQFjkLYUwxr9XmYme+PSjQKuIhZY1KcrQqFq3hLHJFmXYEkpy+m
Ndt/YvE9P3DNxKdyVfqDS3InCsrGBAttY1dEy+p2CUpdaA0cC+uq5Z6K0Hf52+AowZBqVZCl6c+3
z+rexweuk/2jewBYZRMCvcEblFGJrWtC/40me2J87jMvOpjS3gmSEkySdK4STjbZRZpP5RprCx+f
1UKRXK0uqKkQPyhjrB0MtTMhzEbIMuC2A8PeXv4xQrT1MjIU2iw2qvuCs1MaR8okd/UHyAC0NCkV
ofaFTof8Fb88nM0aqyplJpqUudMGlTPNZzNJi6+rUVSPVWLWT5ldHfUWd3IA2XOR1V4SYF5Jt4Na
GZyzqs3t65yvWR1kw1D/PfBTOl+d5rZ9zISbjz6koOgv1cnWP98+KTt7yJMMlUfSUtCGd6p7FoJq
c2GSu+k9Vf06qb9gYWReE4w7z28PdZeGs7rAHcHKWIQA0EC3E52rdgX9wETZTSxOu2Yt7FPe0/p/
qoDq6L6XR+bst5k+fHRNcLLI/o95fHn7V+wuN0QYuPySNbCV+k8q6FbVotlXe6kl2UZEgwhysSbP
qhZNFcJuzfCZJL0OnLk88hnYW222E/KA7JpT4bpdAkCMTaY4tXMde727dm09PaiKbV8Uydd8e557
X8yvQ23OcjeOPbW6zrkOZWuf1HXWfS02q+D9o8BYRwSGTjL/kBP+5YtJp3U0SppAVyfKlgdTE96j
nulH9MC9uZCNS4VhS56czVxSb0L4SrBnXmEuj52RfZdlq4PywdEgm6nABnPapZ7tq5UY5kW15i/q
6sYHu7IXYVA45RaQ0Ft7K4JrLGBM4f/Y13zqPxC/I3/Jmw9UxRI/ntK/zCEfDs773rSklxzGBNDL
ecrf7pCeuWnbljzOwAGnf1Dbzz9MdMuOeBVydTZJPr1jUBKgnanEbUvspZKkRpYKhkmdObR5RfvN
GimXRK30gxndD8XtCTpalnkgyG7PXFwahbMgJHwtU5IJiegNCupW/roWP98+3bsjka/QjCEdo6h0
u3Zz0s9zkSvWNdWn5myXihIsWuMEPby24O2h5Dbcrh+TghQPVpwwyYPwdihhaGs2c5Nfl8nuvs18
a6dk1fD6HTT9Etn9kczH7tQYiUAolbC26G+cAtyVq5RgnKv9Z9khDKhaTL+NIILPb0/t/gS+drIA
C6GLQr1s8+hweFYWoqg4GplIHtQGF0oPt7iDBdwdBXYr3qKgqu++LGet1bZbmVAW5wvkr2J8bqZJ
HDRe7u8wahw6ipvy2UyGsMniskw1OlmxvWqrgbNy4qinfopRVs3S6SKm0ThNc9eeunbSHyaNYtPb
S7l3SmjF/IPSoAInF+GXcOv08N1LZyJGiUk7lcAJfbUbmucojZqru+TRQeJ+f1lCjqQQiMgOd4m7
1emv2qKqeAxZVwsrJ/UyV2olQOXH+c92pG4VAK1wP4EIjH7r6DocxZT7YClHBzAHpAHVyW3HXYMx
gQjfxOcHG2t8zD27nR7nqTExm24TSwT94EEdXjqeYm+v885hki1+aVZLu5d/u13nXHQI0fLyuOp6
6QaeXUeBOudHvf6dbxDqKbUzXh8SU7T55s0MBWdXJNa1Y6ocHDAjemlqJ73vj+Q794aCOEggk5cO
jKTbCY1J1aoCduFVzyan9p1KlI/e6q1fkqU+Ij3tjiVTPCqYEi2xGSvNCx6CbWFfkwj1RKHk4kOK
08q1Tucj8sjuUIAPgfiAJuaE3k6rVGqJja7ta9OqM65UOg/ZhvTKob5xcCT2PgWUSOHxSDFnc+uo
0DoZfn1GS6bTO8uzHk96oCPHfhon1/xm4hLw0CDy4af1YczZO4xUi8kGqEfyBtqs56JG2PQs5M2r
mVrntmqKa2arR0Kne6OQDUvFKWpmjHe7lKJ2inSh03HVRoxZm6lzg2nKjxquu6OgSa0iqywBUpsb
lVfFkDTCsq6izdKX1jSLZ0Ubjyxa9kZBTYlrh5POudjMZXIT0yRUm9dYiaFoqFMa2LnaHgTHncNn
8xzlONA6JqnbBIlyqA2vUq3squdOcuIFk54cUL4cgfXdy8aVRvphS50CqtJ3ttnunNJd7jKMvEXk
e1OSXYxyPirU3i0bo6AaA1aZZIfQuzlopPg6F5qTXAlKzcPkLFmAmWl+UN26WzZGkYmobKWCJ9vS
rOJOV6VzX3Il8ULfdBZR/2NqYjcQqdq9uzEsB4Mpx6NTymRvqy7jlHfQrACF4etW/SgGWWUfk/mo
s3Nf4AIZwarRD0ROi8f0JsuuInv0clxJrrOsCn9r3MzRan9JmyX7XTG8uA1wCsya/9R17Fi+tlQY
z3hWbzRnhDbQnLXWSFUu2Tza6ctieXXz/e0LbaMqQwWOKp/UXJIZGAKP22qfOhW9UDoOazMX5Rld
3an8t7E4rRF4zjxq7SlprFH9tvJJtZe6Vpbsy4IrnvG5L+cROzoEvfvkIJu5RxZKN3YgVZxoUBjk
Ebcxp8kyr/BcZOaA6aZzMPSNQAa2iqLlMwVD1/6cut34o40KS/tDKNnYfK8tpzZPsY5Izgfgo1l8
VhItssM1JS980pyqPgK532V8/EZ+mfRJcSjTbB82SuMOSWWp6TVu+7w6p1GsjSfXGuv5VALdKD9q
ZWFZPoWKdIRGwGoFTjKpXnCwgTKzvHkg8LimXEuYAeYABn0T03QoH01bjPm1yqu+DcqUU+27RhQJ
HHGH2fmqobs4Gb6ipxn62HppWOKvqlKbv5sSVOiR5uVdJsrPoZpLOIBTTZDdJMJ5qipG7lb5VUf/
lT60p5UnTHm1Fw070Oe+j+qDw3IfnGjeypuXjILW97ZQBehjcGuXu89TrPil6DXxg5P+7nqGbBHD
UANdxVdCd+z2RIKGpP+ciILCqd77eD6WpzpTD7VN5WZtNtMB5YS6IkgSWAybYapsNZ2+VLMrOSBV
RWGnzuI3A6aPiJGgNhs/WIszuSdLRJr1RCmsFo8mH8qPoazX8mUudGN9qNzRq0+x4yhQkvRkKAK9
N8bmnCmaydZPmVqY/mj0DqqFbx/G+2+Cbi9rBKCD8i8v7NtVWpwhsq26La6pHaMF5WnxkvpxEVnq
KXIRSPQpojrjWcFoD7Ni0WGMphmzeSSJf3+T8G6FrEDnh1IeDf7bn+FRejYX8trrYC3tw9R2Pxov
zkKIWkcvkZ3TDpjptVcrhUa2VNleHdcMPkF+FaNdfIPtmQS1WuTfcn2xg3UolcvbC7xz2F2dnjCv
HoRq7iDya140dbvG+TVTk+Rjv0TWeraxNBfnt8fZmRe1Idm1h/oJB0r+91/ek/Sfs3jKrOJqgSM5
L6gUJn6W5cuHOevXf40iP6pK3m8ZW4UeAr1ZgNp0DW4HxC231CNzra7NoInfZmNRzhbKvg+l1/UH
AWNvKFC7gCP5jrFC2RzSSUebzVqz6jrYaXK2F9eCb1pZEP3GrHxvKggyAXQF1QfUO7EH3ATnJm6l
wXZaXVe37PzFHnCUs2A29jwkDy6C3Wn9MpT8Nn/ZskJR1sXCU+barKVzKvVp9p1Jr/nkVOtgBe9P
h1Tag31CAQxY3Va1ap55LlR2W11zS2BjbYkw18YWhqOi+XnuLAfD3R96ORxSCdBdyKG8zWE0u4Ia
TlNX16zP1qesg03AC7U7SD/vsc9yr34ZZhM1hpWcYkYKAh5SmwSIE0V/ufOCe4cZN76gKXcyyNgm
P7azJfTQH/vXhPD4wVz3dpE+CI9jqgy8ITZzXXJtUOg5cmDWdHgR+NReF0UdH1pTq89vf+N7QwHg
Q42CpgPgU+P2wCxJBVAzyuWjMfsI4bW9ai0w63F2vcvbI+2dF0CLiCSxxNSMNiM1Kq9iimbiujY2
QrlulJ/E2oWKCqRfjeqfb4+2Ny/Q1rwgaF8z4mYJvZ4mkl0XxVUZLT1QU2xrVeQwHvpRTw6WcO9k
/jrU5sjkfexEdpXI+24g9C/AUItg7EZhH8SRvRUExoqCP2UnhNo2McvRWk8v3Li4wvWNv1JoaP/T
I89x0ZVuftKy0T7Ysfs8BF15ad0ELJn26nYNVyWLoXywhrVQqwBPC5ApZdR+7Dw1/jcp3vpiDOMY
1mlvHRRSd5eUjgTADY4fMKvbUzkbaTYPCqey9QbngzGnCI7MEwP9F1snVVagqIK5pu9+O85aKnjB
oyxyXZLOOJlOBA61z5aDdZQH4Daf48CDyJSvP5gV28+5rSsKsIXDKCTNgdFZ9teFL/+zprUapYdO
eypqTMAO0rC9NYQBQJZKDkTfevO9GdhhwVrGlUBTgFC2NDLPLU/or+//zmhI0OjnzU6yuvnORG6i
C4AnCjXusfvLmsQs/kpigEofqbanefD2aLdzwveSUAXAhgI7rH3S481oeVdjecD7NTTszjyl1pg8
RolVP7w9ym3s+GcUAHekPCiB0UvZnj4Fn0G7K7Wwi7r8oa9L5dSmkRdS2vcOPunbT+yfoaQRG9hn
clS67LcHMCrRPhynSQunWR2D1M6cs6pY3qOrzMXJLB0cCTR1eWnJpA+Ox94kgSnz8IfpztCbTCGD
Mxp7bauFSmWNzwqGwS9R09Y/ShsP07fXc2fXuFSlriJvmfvmS9EvXQ+eRwtbRNIfGsj+D7ooxYH/
2O4oJKpSNknKN26KhxSSpTWRoYVqVtdXnkl/W11kBG9PZWe/OHVwhbCnkcCWzX6lXexUCE7qYWyP
+plqVf2kRkV3GozeJrXLdeeLmBZ4IjEAhf9iaGAY+CKDziNm3R4VzLQLJTJiPYzyRXysi674gRae
9m0d7PEP1RirgF8cnYzOPqouyD/5/+LX6yElgEkSlnRxoddzO3LUWn06RasWlpE5Psdpl1zGvk//
RDweRPbaNAdJ2M7RBG0CBZ0aLQXULe4brVINWSmF8VJH+1SgahKoa5NV6Ft0R3zZvVNDrZkLDjwd
6lmbU9MgdYoK3sqGirkMsiJPLlViHcWt11rVdgkpMkKPpUxj3VECuiUCAbqYeojO59Ms6rOoMXhM
lA+qGn8DyntWR+ffjWF+HBLvL611fUWbz4NlZP5S6jR7bevgNO3Nm34PJCCuJUBTcg9+eSh02qy6
WCjp4dzQTrL7KH8qyJQe3j6zezuJtLoUWYd4S3HqdhSlzpJhrRsjTLOi+AKjD3PAjDbF2q5HRda9
Q4pmIdxIWc3luN4OparN0GQOQ6lN0v6trvEYGslqf4sgVD1Ci+gf357aznjEGHpLKvGTkLP5HEWk
qCblbwxniqF4Eb2SBx6GqCcMB6OLikTi+4MoVEgVLUxqGVSsN/Fay1otrpVZD1u9WB8FZZcgRbP3
9PasdjaMGA0Pgo4ZLIQtHae1hxV9DscIXUfp/MHQMrq4he3Ha3LkKLdzAqVAB2V3/pbf++2G1boR
dUVmG2HSlc3nyYnjh9o9ZMRsHnSvwYuSDI98YibPj21PaRqbyRSxaoTx2ntXirkRPfkyelmKZQQT
bDZ966edkfhYro+XfByiM+LLR/XJvdMC9MCWN67sBWwTzRYLSITRjVDMJPb+UHVRqCj0nvx18oSv
mVl0sJN7ywuoB+08CkV0qjfLOy9Gq1V5ZIRNFi2BlcF8K+v+iEx4m9r+s7oIDkpsF/gNWl23mzg6
bU3+F5uhZU0/IV5/bRbreU77T1z3X9x0+fT28XwFnmziKMAei5IeTSI61Zt1lMB4UFK1FTb0qEF8
zZhUPBaas05Bb828vsSaqdQ85rx+NFK0+a8TIt79KV+xt/9hJVlhPyru0H6q49EyvxSzQHcpmsdU
OWm1Yrj0hifnpc8gkPiY4s7apSttoaOuhngXJa/MqXwIowNOIEuaew8pooNfLXtd6hM2MWROIB0I
NdGKP7J8VFgN5l9YID1AwRl7P1/LdPxuNItpc1GPikKcj9YqSBAW/E5vWLjnWUeqJIAtbAp/Hc2q
DhNqcG6gt3Qg/Eypzdg3nUS3/WJ2ot/Z+f6HhrV4HORNkSVnI8oU80Rii6T2VA9edBFinoS/8Mj/
4jqR/hMnnYWejW4uRTDrdWRcLDVSvtu1PTQvllrH+jOv2S7UY6cuT0Njtr8nS0TJ3kjUwfXzNDbE
Q0M75M9aUXPNR5nUTPyFODleUk3Jfwp1pBMxpbP+AwFmez6NAhkAAteE2FpRePm/YuAh1anRi0IN
XMU89AfdOfxU9aihU8vhYt8yoOmUKl5frEbYj6W4lGj2Bs1kHymY742iQ9pijQFs3iWDVUmFwZs4
/LGiW74Kze+kmMuRNN7eKBJixiAIe5Dgbj6xJoqcddDMsO2GJDDG2TnP0XjUbdsbBVE3HlVkl9xo
m3xg4mbxXCViLpY6fkVKYfpOO+kI4LjphL7GCzRdeCjJVBK44SZe4DFetwmkyBDhPWfArweS6XPF
K8UIqzXmTitbVOaCzkaD/LQOsCqCzFiqn0VSd0agZY7ovqHSggWSWTRH5ee9u0JKN9LcJk27J8Ql
S5WrRqSYoZ3E9h9QRbTPiFM5zkkpLOOBwmOn+vDFtb+XdsovQHeWsDPyo3bC3lY45KIsE2VOkLO3
G97bBbmMVVmh3hbabxOo63+tEd/+26F056ZHR1KKXPNuB86+OVaraypKupAAEnZ+LBmVj5Fv/ySG
8ci+a2c+lPt08j+e1BBKNnsuFrQcRBPpYTJPrp9apXsqFKe7vD2fvVHozfEEpwHDg3YzymhZeUnA
1cN0QBpAKTLXnyrC1duj7Nx3YG3+d5Rtwch2JhiSwPdClE/G5zov7C8omOp4Tabrk9Z09VcxVkeP
zt2poV4vjbVB0W75GmiWrLgeFEwNr3hf6bz5oSkd62ABdw4ELVtaZjJjoOixORCxkvSmjgNEmEVU
TKfY+66qixGkVX6kdydTj80lTkuJggD1IllY3GzVOiToTlOyCtdOnU7w/Ozl3C9u3l3Grsxf7Eb5
UiZr+5S1kfnH2/u3s5QMzew48ZyR7SkxsLS1RGwZYcsD+iwI4WeJOTo4Ja/t5u0MYQ7pUCYkq/2u
4wNAYq48YYYibj9GlvafsXAVX7TDBU79316aBpnyh9MovxEMv6z5op9oA3xycyX3SbKCDjylHw/T
57RbPvWtvZ609ej731sJLkhcIIBlo++q30YZw4xRMlhYiQXH9Kd4Wd1LnDVHnrMbZMlrwMe+hT+K
qjUhYAtPI2ekS+wNZhglph2fErNqxod5XM2XdILuAS3eiHEOsOE4P+tr7sFD0BdhIDpQrxrJUO4c
Pdz2Js7zCesLKaCEBuztxOPawL8Qs7iwGEbn1GA5dlZx2Ht/+i0fvDTA0eQGlLVZ3plKVM/8zLCx
5v5S6aN5Scem/S+OM3j6V9Yml+T20Zuu05JEgnNGhjeeG9Uur7aymAfH+T4yYKFh0EeBCcx8tk9d
nlBgdKraxGZcjS+ja1WgfLX+Ulf9+5dNDgU0j1KoJTv3t5uzuCITRldxA6sxHVny8Ok7JixHxYK9
GdEZkiYWfJ6YWNwOM45iSBVEwEII+RkaHRkVmTi3PPLXqDp4s+yNxYMFUu0ryWKLraocQ7SmzXmL
Gyf+MDdGdzInVwmXtvLOb0e3+9tJKgtRssYm05RmJLfTGoZeT2fFssJqWuoHC0LPS2n25ZVOo/t3
GiWT34z9kfzwa+XhNtgxKv0KWunUDGg33I6aFn2J14BqkTryMntZKdH/O0u9sraDKqnL4tTwcEh4
n+n1J90dzfUcibb7PrllO56WTqdprDaF9ynSYJv5cz5NrT/lxSoexVjYpc8jaqgvVl0NHyOsXP7K
2rnRToNpCmyrabqvvlF48SecJ9NPtHO0bxRR29bXuyz6Wg/RWvi6govE9e213tgXychG7CC+06Tl
IoNKvpl2kzep1Xl22C9F5DdWYTy0xP1THhFRzB5PtjyzP3djZjyIqMr9OrcdppemxQdPQaP+7Z9z
H9X4FWQI8nKjP7hN55R0buwBnYywyNo4qDKeVJG1HDWm9w4YOSN4e5yR6K7Ks/5L1VAfktXKW90O
zVSZ/5wnvTvlFQYAUZem4br2tj+OtXcgRLczNRpnELUd3KIoNmzShVHTB8MaUod0If5TA5z4CVdR
+/vb67dzZROspf0L4mckqc6mEGx1o+mu3RiFZRxb7Z+qo+i6H3mxghSTcFApXIFfUghDTFC/cmWb
cdiKtY78gk5v152aQkey3IunKP4aVUv10a0aPX90skhMOKnZVhamqNTFIZrjwvFbsy6MgyO5E2m4
AiQb4lWdYgsCnOep5K/YCbsSfvSiJ7jI9E11rhrjiAKxMxTLRdmOfBsW+rYlsK7lmvMVOmTbwr40
KPoFSlEp17zGsu7tndnZfnhPTAp9COLUFnTXjGJUXHVhViDmznYKyD6pnKOUbW8UKkqyPsd8SAtu
TzYYLk+P59INldXyTrzHS3/U1+ggQO+MIlvqNh8PxtT0GG9H0YtO1H2SmqFsVF16O52vRjEr7+qe
v0YmAAK8rrnY5MWzyeSX2jPTLDXNsHQH69LOHrbs1XykD3WfxcNxoq8nt4VrdNvVXsyc4i4fLmX2
gkKqmn8zk+XBMdY1KJI0SCOMAVflP28fBhlUN3eNdKOgswQRmxq3DFC/BKDaQZpYeLkVOkR2Pk8l
+ZTzLX9321K7JnHCtr094M6OkR/AlqfoCLD0VT3+lwHHsci6NBuV0PSq9FSbRhbgvPs+Gwy5Y6gc
ejQV6aRL66PNtMYozlRnWJ3QcLPm4sVDERozhbP3zgU5KiAGxDmCBDHidvFaq3N6kmsvjCmefooq
1NdSBFLePwpNehInWDCkIltK6diOs75E1PscWZ8c9Lb7y85pjr57LqCV2BndQJsMHfrbuaRZ5JQd
0P4QOED8aR5QTxdrnn/7L0aRm4PjjpzRJipMLWZUmpZFYd8N9cPqWomf8FB9d2tHqr8TEsAjwvTf
cvzJCGLkYZIoRGxPRdXVWHl+l0dsqPtPB4yBBEnzYICmtK0j2tCIvWZwvNA2UjMN1Ql/4zqOjedF
QnkxFve8L+9ePVAN8oFPlYl38KYFUebmaqDZ74VlrrmPkZqPgd0YR6f6/iqSeprg116ZgIhZ3Z4E
tx6HMRVFFCZrpZAyLtllhLwfTnp2RHi8DwYMJZ9AAMo8tBg24Zt5NpVr5lEYuWn1k3Zj+ltdNe5B
+3t3FKmCwFwoA24pMF7kVevkNFGoq00fVBpsG7VLnK9vb87uslErk3VrWtzbTl/mJmni1ozidnV0
BpyXXKx0Fc+TrL++fygABLDG5Kd0R45LAMpXBqB/tgTXMVQu3VMZATIUvTiCKuytHWGBh+NrEXBb
WrL6buprleZa6VXLbygMpZdVT+P/ZkKko3yxcDPvunl5o/XJpJArJpFTPwBy5+6BpBKIqRwe3167
vQkRGwAokGphiLt50o0WGjy2ukQhrNM80JGIuThi/H9+bf+f6tWv9w8EQq5r/iyKYtsKoxpDGHFT
g55ksua/5+X8rUwK/SDF3gtASKbJ24dlu1MvHhWzSEWTRmFTI4xEny7/TauSFDUmtfjiqGv58P6l
k9JSaApJ5Iopl/aXqztRTYHgDF9rb2fVl9FJjGfCRPH+685wUA/mooOxBkDtdhQ7NrQxE2wQ5Yz5
vBrxEprm+j4/kn82CP6YZF9K5bI7uVS7oC/ZTVFojFoaxKpQnmOzUx6aqpgu71827tPXpvFrw/p2
QmZbaQh1MFRDiglHqF2eUnBNR+u2F39+HWaT8rRotWdFvxIUql5/VlPrRamwJKmVoTnYob1zxwck
G4HkJZzx2wnFWrQ4XadH4dD130bDySB+zpPfViPWWRaU9bfXb29iKDDzEdEU1GCy3g63LP1aWIXJ
bZ6bztduyJs/qqiHjx6l8xEoXi7SbTqMvS2XH5gBDiEIh9uxesSizBV2wdPqWO15oaL5o7OG6O8i
m0tTzpCH6Tw6TXywpDtRCS0khAYI6ZJas7kIx2m1RD6OdugUQ3kuCV4f+9kxfry9kjujoHHGnYE6
IDyXO98OpS+EFht2mCRr7ZsUJM5pXx0Zfe+Ogp8trxkq1NQeb9dwatqIygxz0WxRy2A0PceNmh4A
PfdG4Z0MahBQM6XNzSF05rjGgIb6TLRm46kAfnW2W+eIOrY3CshEKaPIPQuw63Yu1lI3eQVRPFT1
Yn5yEy2j7p4c+ZXvjUKXCJilg44i4fx2lHTNYmRsGycsVjznqsnFhlvKR7+9+/ffEY5IvCP4YFkw
rBBvR8ENXLGxgLfDSl/HoCgr75n+LP70SX+kE3g/If58aQyIL7WUaN9MyCxqIRS1tsPamY1A7bAB
4/avDp7lexOStp7cgVLUduuU0dW6JTyDUQoVdEmSYhDmjYvqV/ioHXyf93GBqcikjg+HR9AdFnZW
Jl1PONPL4P4x5Eo4Js3P2BmeoRDWPhYrByW63alJ33Q6lJJAszndkriVrDNTS6Rf7uxO4xe30a0P
An5h8P5jQZvyf4eSe/nLrV5r7lDmufyQFHX5Ouu4jaSFW147kaQHs7q/ODjceHpo0FJwXd3a92kN
GmRF7tjhlFqfLKf9acTd97hzOx8w0c+3p7VzBBkLhAe9MkqQ2xUsbOF4razdpfAsfBBF7Xno1qO4
vbNPsmZNFgEah+R18yIbhtlTPHN2wiruk/XUpIqFRMVc6QFVTPcgdd0bjJhMlkBGiVL5pm6rasLN
uth2wjieha8AbvKFWH+Mgs/r3YsHjJVyJCtIfN1Kr09T4bVTorvhQkn6pApnvLT0rg8+qp0tAiUs
V44CFB/VJkq0jTO3TbK6Iah977SgLBMobfXvd0+FhpQUw0XtiUft5kvisp9SoVML0NpewQS8Lx5E
pR9xY1810W4TB159UguJrg1V3G3CP+l2pUBcI5+kYNeG5TRmn1sg7F+nKnNsv4G5ql89Z8h+w0xC
JEG+ijk51ZZZjkFjNLbOR1fwv2giLafv5rTW+ql1orXz7anXnZATWH/SvGFd/4qJu9EPofSL0vto
BihV5E9ZnKTfk6rVuhPIcveoTyGP1lvT29yDZjHDXPRcntDk4kU4jx3cfGMeH6fFXj/lRfStxN+J
snyav3RdKv5+exN3Tj78ZwrJsjIKJnkTo8zSxbEYz9TQQpHj1DZ1doFnNz3Fwv7x/pFk401yFl/Z
zrfRcHQjY0FbLQrxpXADd1SVM1Vrh8poEh/cxzvHn0SMxqJUJCL12xz/yM16U01LJVTiIj5Hrqiv
rEF78JHtLR0IeZT85PqBrbudUNTqq1KXqRIadbtc3AGjKK2J/zR79chyY28+3FVUWyFSAwXZxMLR
KNAdW2wlpNrqBuOU5haIoWk+AlrszYhiBHoBJBmSKnU7IzoySd1XSfzkOFUVrDjN/O64cfWwrs50
ffs07KAtOHL0JHnskjBT+r8dy2iUlZpsq4TaOD8Tez+3RvVtqXVxKsSS+TYuUb5dlp9xrb6ao/It
mZej2sj+b5AadahIQ67eFpbIOJpWA9sSGjhT/MdC1PLPYVHXwEX84iIi2/O1qIuuedE6weTq7Sd3
6LVTRgQ/eP+/9jw3UYBmpeSsSDsOrtXb1XB6C5EDCupP6wjv9GSuiAJ9y2noJZdlxs71L1XM0d+1
iVfDY9/FHlRG0o469rWsVKKApDBqzq7I9eYULaNQvnbpopjnMYGBE6xQR7QQcKbyDVqM178ICAjp
l8keFMT6e7Psz3mjVs1J9IXT4Y+wOM0AALhVQ4Rka/03zLeJpWqUtmfLSz3xfTLr+VvWGsiF964L
3Vjr56gJjCjt8icMdQDqQuN+bUzZzvqoDu2sfEUPgzqA3yhNu36wejcpvqZFXY4f62mNP5VjH1uh
VkQ2PspF6X1NMjFrp0iPc+/JmDyv/l0sC04HQJmUyRdG4tWF3/HozL9ZsJnK60jOUAU8XJIh4KFU
96eoSjxwqNo8DZfK7Uvl2ZgcIa5u3dl5uDhWP2OQUGiabyk6rwLTHRrnlC+lsfgTvRPnATJFH7s+
NcD2Zwb917vQOuw90iptjvh1szZn5anCwTMOhVp2y0dnEXnzSW+rsvxdmdvZ+Ny08F9/wD6MxVlo
equ9zBCfHD8DSV9rwZI5UYk69JxUvhsjOnntrCI2RYDhpGU+oRNYiGc39dI6iPXV4iG72kLz3h8y
pQ48iAyZRhJkbg9gjPZLX0RaFC4cjqfSBLptFPGRhufrOd6cc7Cm0LOo4KF56W2GaddFEQnWk+AD
de1JF2b/LUu06ZRGEuINWmJ87EdF+4R3l/ey1urwNV6r/OPbsWcnnDK+VH2Rlx56EbdzrWcDcytU
pEMnd62TRln8nOnN9F+sqDQ3oeggVfW3gCdTa2xt9bhZ7SxxvyAqktCmbaqDhsxOyJYQJOoB0hqE
N9TtXAy9nLxMz+OnIoogFniV/kV2t58TLVaPoEg76wZqgx4JPWc4yNsLr+zbAmUcRQkjlRB90qPx
a9PnrXGwcK858OaQALhGepX3NBARfXPdZThPL1gecEjG9bmy7JNix5mflckHouNjN3sPmeoGvHg+
zBPGT0b82LnL7HdD/CJsEbTAWHptuc5acSmL4l+9aC5Z3pzzAhIEfj2nBYk9q1sqPzXMg2tt5zUL
XJMiKDxtgxXa/HQsTfNZqGb8BFzz+0DI96kiKxCp2+fC4J+V/X5WIB+sbNRTxaN2vMVvFjC77Hht
4yfDSnrfLLTlkUxrPCgI7F2VDCAvalTIaGJu2otek9pzNJfxk+oKrDOL7JoI3CBssIKW/ZsdjZPP
pvzdduVpyeyP0+AcXJF7h4815YKkLAE6e7Oyoo6NIk2W+AmOifYz1fJB8xFLfB+dX1avWU7kQIAw
U2KDoXf7PVEfb5IaBY2nZHbNIMtbza/gAh6kjruT4TPiYYPu712rZBmVSVurKH4SkxlTl6qgnfi4
mB0R1+6PIxUc/sITTlL/tlCrSqlh3Kpm+qQ20OvP1F/K5lys+ej46CU42UcxeclnA9ObI33Z+7gk
LQLYKyiwiGduLYIAlAqI8VX+pFvGIylCflUpIpK75p/fDua3lQ+pB8ciAm8jgQMRzu7dbpijtWpD
e1BcJ1sX33jJiIfcs9pLFFXdH3qR6QdfuDxn/xecXsejMkbRXIrJsoGbgKv9D2lntuS2kazhJ0IE
9uWWIBukWmrJLdmWdYOQ7TH2HYXt6c9X0pw4TRBBBH3s8cWEwk4WasvK/BcolEobpXmAbxrNoKaY
q/p3JfVStMPyFgRfMSiLeemGpYy/93Va74nZXK+d//4A6C/sdZkxrcWiqF+xcmeRB5U7Uz1Nu/rF
LKu9YW5F4UZBo40qDwST1X6PwHeDzFmKAAX/7yZu1E+DoezhcraDQKIHIyPpf6u5M+jVeFalo3xS
ZwakrdDV3/EACqvT/TVyvRh/fjIk3jARlJpNzhoCVhlIGcYzaruZ2uU+mA/9OUt079AlTXa5H2pz
SNT3uSElp2t9HCMmpzhxNxZB5BjYt6RVNQm/iaIqeug8/O+YgLQhdgLUgur29bqf5pIXACSjoKua
8KREZQQVThl+eXw4PDshQP3o6K3vMzqJ+YyxE+om2Fb4fZzWT6XhzMd/EYXM4qe6w01WSKLWlYaK
eksyFPGLFeFJhwXOOO4hcTbOCilzCgRMFgdoClx/swbLSC1V1DJA4bY7FqrZIGRhmnXsR1SEIQaa
6FI/dNT/nCdwUgDrITDR6FjdW2bXuGNWo9LUKbqKl3AynrIkMx8qK/43CurLNFKQlKcBdT2yyUo4
jpGLC9QBTUVFR7JrLLU9nedVFvDfMAi7S24P78s1IWExsmoUETDt1hHvZ6eYYRF6GM+Mn/Wo/6L0
3bMYzHeVYZ2Xec78Fv7CTnK4tb+oOnKhSF1XGBnXA027qTOKdCkDwyj607Cg59XHymOyKj/HSUUT
/jPW7mg7yAPlTeW+WFyhenleBjkDfqpF3b3UDcr5lZ3uuTFtDYhmOXVaqhCSa3QdytKnlOy+LYN0
rO2DaG3nMMXRw7LZIEAot8AGo8nCVl49eVpdzOk8NKz8Tr55Yl7q/UsVzSJ8Vmar/M/j+9l0YS1w
5BJu/ZicMzVD07REAA0dpEM9JO37mjf1zk28daq/ibKu8gEqrTvNRGatMavhadH06ZRDrPZtMe3d
udd51H/XA4UiJog2H2DR60nCFx6RTTOvAn1wtJciaSgcVE4YHgAkuYcKlsNntsUeDG4rKm0dBOvh
JQHBXa31fDayJcmUMqgNLIpP/QSr8wup4vKbvRTetxm6UnuYhKo1/+LUh2gl3VQpOJJkXA+XMJnC
pDF/aS78BDuC4SAsB8z84+sEPwogskShPb9alV6cLfTiEVJom2Q+5lkEz00Xe4ihzVOL4wK1DXYy
PeDVbqYvnCkOqjOBkhbaJ2Fm5SksjMZvvM7+ohTR7E/JqF7QORn/MGM0AatlmIPe7Z2du2BzQt/8
kPUyiiGPxBaikQg6fI2isTgonvKaKe3vfTbWEC6m3x7/wAhUUjGmJchfq5FzGAwpC6gKzLqJj2On
Dgera/YcyLaOMF5m2PBBHJK5z/VyCZO4sWuNdQr8esJ3NPtDzb3kX+z2t0FWa9LGxMhOy6gKLD1B
98KcgechV3ZuHe0x0MDP3c4VB6+U+g2rcjVNMLmTxNY4WAxb8X5FZjE7GHqY7hySPz7L+iXxNoxc
LW8umchsKP/l7LJBjN+1xfZLV//sqck3R+1OjRK9B8n7MZ76Q6j3L7kxHkvln8ree/BunaISuMJl
Dp6ORO/6V8DB021Fq8hP5jF8Tr2humhDVr8TQ2/vFBHkd1sPmLo16xEAGlDo1VWnispSEGIuAnrt
/yADpVAyGC5aOf2WNvGePMxmMPq5lGEkS2INv9fsyS1jOKvB4jRdevCmSmkuo+IspT+kiT6c04y8
bCcp3/qYP/ASuFICWl9Xrpx2cPu2nqW+4rL4DqbhflfM0Ska1b0Gytamk7c5JRZUvujXXM9b3Od6
bQ5IFxdTTVV9XCrR+pZTjvHT/TNkc0xU+Mm2QBLD2LoONNuYq+ZWWgYTOcMvnTkap7yvqKIZ815H
bXNMlKFpwUtfs/VBHTaOjuICaVffO9Sfy0h5spbc2sE3bQ2Iuw3Ukc2RxaV+PaA29npw/10ZZAMJ
MwJ6sZ8Moj11hbLsXHDboaiYSb4EbJDVJKXV3OfVUkNrzBtQblGDL5wfofMTH/TJRHH6/lRtfD8+
mpQ4BJsv/ZeuR6ZmTRwbgE4CgN+c+bM+++5oLjtP3I1B8SKEgAREDJfB9fGojUC+XWwv0HS2veRg
ibGqL52oDPAM7ZTtbWT5o1enhoTmSxAfy+JGUmAaYqtIliGFyRaBJXVBf0SHOMra2reb0Mhfqtqz
UXkB/dKejTB2u8dvHtwa2WKUBTkn13S7yMKmOdWNNFCLWXzq23m6JIrjnnUyr98enkAeAj8qFfCu
AEpeT2CpTYqOElkeNJZWxJemtKrfOTviPXGTjSmk1gfWkRIWwlZr2tVodYXhZFoe9DMGlA4Kt4Hb
2oafRlG2swU21iSheP2y1RAEWLdBcm228yQ382DSLUY0TMW58qaHPe+A+P0APkF+4aW75rAXgETM
qSUK/crCHzLDAuNR9sfHpwfcE4a2VADp+K+2symmVmqcEwV7o7/wVi18Kwudf+5H2ZockO1cIB6v
Jy6S60WQCluovYIaalh46WcU6F34B3orLrkyRzuZvlxQq81F0kZuSBz68Gulxpl8TozAeFBU6er3
cdnyxq2YyafGG4BKajwN0RQqxc6i2BiirOFzMZOXA5hdfcgRqwrVSzIElvN09Lu0Tv3SGLEoMKa9
Eviq5fgjm7NlJFnMlALBMlF4k2Y1RlnCbA5zHhnan4oWY+9Q29+Hsv3qjoVzWNDKftF8c+eS2Vj2
0mrMoSYDEItCxXVUjwZ7KuaJ8lw5OE+Lregn22idxzMq4BpoIqJZSudiXQv2YkGtemjzIHGW7IBu
W3kYveWCBOZM+zb8F3sZ0VKwp0C+WDXrorAjwB7rnk4tP3arT05hm4lfUGqbTvd3wNbHY03+MLCA
u76uOo44kLgmVslIiUfigJlPdcGAod851/eirKrPiCJOEY5oeaDWlXF2Q3QlDTsbdxq0m1GolZEE
SE2RNTYYNRzkW6ySo7bmLZ11M8BtS3TH+19sa0PJitz/Rlnd/IM98dM1oA2hCAffTirbT6exOOnR
siexcTsgqelqwouR6vZU7q9X9jCXierktoEF9kTlHqmI30pjcv+6P6CtKBIgKW12aSCt+0f10MfR
PHZ6AIJLHNLF6E4QhffOoY3DgWYiACAAmbQGKEVcD6ZsxZiNSqIFkWoeSmX+ZOfl09y3/SFR6yDT
0w+OmZ0lixY7pJ1sTR4812cv5GrIrYiYoS0EpPY6thLFFRZl+JbniuuIp6w3st+MQsEkHb+T8l1Y
ZNFjQDJ5FtrSO4qiJnck6PvVMtFNwfMrIqQrvP4MYniiGxjvydb8uAevR0bNihuZgUE0ulnzrpdG
wtOTJvCaFBcmT2Zlfh6JLoP4XJTx0bIxywgmNMXSoE+FaI9GJsL2YI1Gnh7GOlLmgxpPef+uyjVD
OccDcmcHs9ez9mwiJBOdMOLrvEPiZAPiS4nafE8QMvhn0Oa6OMKZ4d8vTMBbB/LfdvbjtkRhoKB0
kflFqOfdk1embXbqKiP7q7Y6V9lReNZuL1Z65PCfYLdLE4F1xVCQugnKd5R66NalflzZVXRRGqvH
+LHvIxQ3MGAa0fQZk4+9gTyNP47L8iVEJUQ7khZEuC9pY56iKVdm/bFrhDAOlCAj7TkcKifx9cLo
97D4t6eI/NEosZMN0AFfS0abSmUkEZzOoJlV57mLx+RQDkP8pGrisQ64XImEknqHjIWu3Lr0Z/UY
hZW9UQWO0dTHXCzCb4ei3bkfb08RGYVehWSZAK1brfe8GpV6apUqsPO+DhDk7V/isFZ3spnNKLC1
eObBquPeut7I3jDwmEvcKsijwns/Q55/whEg/HD/RNycHAS6qNVgzXKjY2Gkteq1C2MpMyqWVVXG
Pj3m5VBQ4zveD7W5eE3wK8DUofKt6R+525SNWCqkyfu8/TCA5Pvctak4RdY4By3oPj9JunInFb19
5zFX1DHoXnGvgFq//op10cw6zgN1MIyT/tnmcj53XRW9FE7kHSJV6Z5ERQ/ScxTrfH+4GwViydqS
YHksOKROxHXoxnM6JUTILNBRqKrPWQfkw6f9TS1l7Jvuq2mF1h9FzI45j4PaJ/6ch6l9mhYVuGBH
C8LeSYBurwbJhgE2AdydVts6P+5RTZ2Qz6kCrZ0woC68ED85rQQs18T501jn07f7n2Av4CpdVbU4
1EGSVoHqZL+IobQ+RuE4vKpWNr9E4Z4/42Y0aTHkAdqQ0gjX37vWQ6ttBcOLs7J/RSxW/GKqpf1l
UAWCS6PYmd+t/YkCvsRj8d6gzXYdTlvMGGQzx5o7VOHvHZYk/pglw07GsrU/f3KsYeZxva7Wr5rO
SPapHDMaXcJTMmXK52wyug/zpERfH58tkHEqCZ9H53CtCRYmtYl3kUuoth7/9lq3PCux6iED7LmB
O0XFDs1/a2j08mwks2BQsj2vPyDgr2ZuoqYKasg/H+rQQaA5r4yTpqbW5fGhSWwNxVOSMlTprkMp
STgolkvtPaarIfAyWrwpEBjxTofaG5zonVopXrpzW28tEOrRpCvSGQ3w13XQOFT0DAInl7UBDfXQ
Fk5bP49oSpZfHh8dSQZHKkwItvVqmynFPM4iK+oA/drCz+wo+mLFan5UgEKeFC1fdga2tdEA9XKd
Q9GhybaauHRZmnDQ2WjwtRS/oEvU+KUG/b/A8ufdPKNAsXMX3kbkNmddSmkvyj5rsZN4XqbZK+XS
LPvuEDbefMDt9y9hz78KfDgfTqGZLKS2WJzwnG5EisALx70xdk0wLHqZ+k47WcfBm52/LSVzf51S
xf50fwJvdwIBZcMS7DKKmeudV4dVzZdM28DogNebndq9dvXYHmO803+9H2rrS6INgcCpBCIC3rte
lLbRmRzJVg3PvM4+h/nUZ4cwVM3qoHMjXpwsbYudybvdB4gPgG2Txq9gEtZuFuDyHTVpmDxbyZKT
NZnZcUHjZSfK1jekrkUzFn85ioLyz98UZMjkseZNpzqIMM8ZAmWc5u9Fo7jLMTSMdGfCtoYEnp1s
E5IOzaXV1i6tIh8Gup9BDIbfD+NqOrZeFj+cZwL1ehNltc8cOx7aVKmaAO2Q+FiaiXFMp2yPrn+b
lhEFijlTBDCacvj1h5vMJWmbaWK1Gw1GEbOu/Y6AsHkarbb6ZVa0dgT0E047Z8jmF0Rxg16o1MFd
A83iEU69kpdNEFVVA9NjsGzhWxF2ssf7C35rXUgL0f8NtDr6KyMyMrMvmqDow/xd1VnKSSTV8JvX
m3vayLe5Jl+SFwEZlkdRUJN//mYJOiKzLWuw68CaNSQQq6zW/EnrzGOpKfRm4IG4TyI3s8AZimUn
G9mcRSl5JvtcyB+uhmkPuHYZ6NcGZWJdCkP9D14ZiC3OfdC06VMSjd/vf9bN+XsTb7UDBDpKS9IQ
zw5rcTRxOjhkehjvnMSbUagroAb+g9uxutmGsuJvh8kbhrb0qSMLEHwIx90fy9YSAcXAhIGVkmzn
1bwli27ktVkHZSmiM91CjqpIGz631MU+3w+1NaC3oVanlFCMai5slogootTyDZAbwi8aM/zyL+Ig
l002TIYFOvV6SJrVOuCYRBPA6VH/AGCZwXcYw1g/3Y+zdZ2QekB4BwpGa3BVclfENKQFksYBRK/5
L0XMObW73KXOggFMoLSzsXdcbU0WGQVdJnD7aK6ujqtIs1H61VkSGMbFZ6NsrbNZRdOz3unW68OD
o+OObBfnvKwarwbnJKGBL+PUBpVZ99iSq0P3vhbakh7pM/d/NaiaPN5rpXHG00xaoUl28uoIEWqS
0yMCt1cUk/29nCcRHRCqL/cUyDdKlKRTIPZkzshTaP0Yd1TBSWROZaBkwnvVajs5tW7SPJtqE74H
a+D+lnVN+mROthsAu/N+s2Yl2XN22JhLSgG8jaXuJJypVTISGcYMvhXYpZ0D6YyFUj3NA8TogxI6
08OvDQb8f7HWii1liLVclWh82dFQ/NnLbPLIvvKXFvPg++tmc1g/OieSiwbY/HrzGWXROVncVQFS
g/0Z87Dugm5ViBNTne6MauM8wVFRtrE5H0nJVwekUS0Cw5cZF98EP1jdCavXqfbih7sNkHffRFld
LonAbjsphLQlTu3z5FTT1xJTl53ttjkW1iKtIFD7ELqvP9u0OJlhZozFcuD9NPCNTsKpx50rZWvl
o78FtY1FDyvWXB2NJg5nKJGw6MxBfJktpf1Fp7lL7yE+CHt817Tj06jhGa7Zir8Ybb9zUW+MkvBg
lX7KWK0vm7Yr2rnvWIdKPiTdIalH72jmon5M9EmWQl0yOsgW8k2h3ahQjv1c224Hsg38Vxx47tKc
8k51DyDHjUvY5o87iRKPJwxStXxT0v3r2RsHiszwrEpw21r2fUo99VWdlz3xk62v9zbKavLUsHfa
1g7LIB7C+iTGevD7ov3n/v7dCoJuKxorVHbos642lciREK8ipwx0TDvel+pgn1gMe1ymzSg/5E4B
19uEu/5gTYHkRF5y1GsgUZ6HvI/fW2KydxIOeWFcN02kjSBTwuOLYvLaNS1cFjuhoAi2HqLEn1ma
Dl81Pfe+wYtu2lenMnBJSpfMfSazHb3g/ofcyA6k25+UrkImkKfS9RAxS3SsMS0oYXvGc7mEkV+X
04uui69VR6ZwP9jW93SobALeprtHzew6mGOVcDlbUKlJkdXPRWQj/9tpmCbeD7NxuFO9lk4kMM0A
va9uaJhTQx0PKUXUMp6/jdhU+Y2aZ8dYTbzH30jSJogqCzkcRY9VKM8bRNapLHacgYpv0H+0S2HZ
jxtgU5wCQwPcj1Hxcrn+bjj75AWeA6zDXlfeh2NrHcdiMF4K4UY7Z+/WFFEyomMNnIyyofzzNw+k
Bu2iiUufoxfZvmMxFstxyXYzRJk1rJc8swPLi1RKFnKuo8RhNZZx6JWQzNzxOHmJj+bdoe7Cj7bT
/odXdXqg+2scPDj1O4tjc4AsAfQnNFk7Wn1LDydsLa6ZsbrrWr/VBv2bIqJiZ0/vRVl9xmhBpDJv
GWA+WWkMFxgqppkW0U71fvM7kh7ibSePp7WHWImTnWXVGUXTsh6BF6gztgQwZp+SWEyfTCWOX2w6
Nu9ybyBvNG3hnu5vtY2zS5bzqa7zReGzrhKC3hbaHMcQuKYs8T5UkZae0HdRf8F8yv5QJnl8cp3K
CfiXvT2tl41dLo10JZmWbQFpfLWGEgdBAQV4au857YsOaewrknXWtyqxxePnFqcjCGZQ4fR211C2
VrGaplcSMKMwsk+J0KsXNdXtX+9/y401cxVldZZ0URYbWgYIdqnb7DlSm8g6217dRk//Ig6HL+cV
kqCguK4/nCeSocMXQqbZVn8wIH20h2xGM3pnp21NEC1L8FdMEWCv1U6ra7VyJxo9geirUz7X5skd
09/rpnocNUSbl5RDIoaAjayd2DV90VgMBEri0nuOu+ZjqHl73qZbo0GrzsClE41bjvvrr4YRSJkI
fEYDQ2Ur9bX4aC92fCxEOv99f35kgrQ6HKUqE/9QBObxt5qfapgHveo0IjWDHwrYRr5RqcYpE30v
/FxzywMQ93q63A+7tfyozUocI3qZADGuB4hMvuAsSYogtSf74Gp1djT1Yk/1aisKlCnOK0myo5V1
HSVfvAxjNdDrVlqkuK7o41Pi7GYA21GkpA7CBdRMV0svF2BTjKYvAjdywoPTiOoTVuLZ9/tfbOP0
pZxCbRQpvB+mqddj6dHirMF0EMXLh/fKjP7TyYIc/DXKROVHceP+qlhICFhxpBQHt0n3ZOw31iSF
bR1ZcXogVCNWU6a0i8aLHED7ssA1KAQcuMwYpue5EY+Jmvx4q1yFWuWJleWlRhpDAIX75xzd1vmO
nGK4c2JsTBtBwCjpXGfyvL3+oKIw67ynWxQket6AZe++D2pkn+/P2mYQh7IUSCVMVNYJQK11ejFG
3JmlGgNUQgwp0MjyT/ejbE0NEpDo/NE0ktfU9VCMwijcKOV7dXlUSi+qXvEHK+/fJ60y/no/1taI
fvLO2VSQ9lbPlMRozA5ZCcmeaOgrepJepkb14ykNtzQ+aRIeYoPWuB5Ro8xtDRiDxTamrnPQzCYP
MkSz/rw/mI1NBfCP17d0bGENrAaj9uZUp8lArpv286dljm3RHNpshLBqVnbbHQo1FvPRE12Dsksc
i2fskPFx9e//jK1vyklI10OjrkjmfT3auquXuBrDIlim6M85TbQXV0uKne7R1ljpmHIMwtgELbf6
pEWngm/EnBNJCcyd0R5z/cgZfrOs/pdYN94b6fBh6HUsebVlB6W8tTy5ydhojA/UzSrXGCFRD1pR
sJ1ryznyHFNPUV+BAW+yfGcnbA7yB+Cbngu46NUgIfgvtWbDxwqt/u8mn45V57RPjhd+XZzlCVOo
j4Yw/ijMfGdXbKSmP3oSNAx431KKvp7BXoRRk2WQzsKyazD4sqLlD6PRu89uq7TOZxR6U/spgaTT
nigmzMvO5bD5hblGpQuDLP6tho0YiJLEmVcEsEuwZEIeYvCRGx1OFggU/XB/tcqxrFIGPqy0KZca
pjd6GolZZY1jkAtrCRqEtloaLZyjwThEJk97J7MwBbkfcWt/yO0hCwc8tddwjTk09SUfWbpTJeUa
ZsVC/zhUjceclX7eOzzmaS/p/B+IJNezCAVNKLPiFsGgeeXnwh4W3wWr+HiN1gEDxguIVzZO4aso
pqgNhgPYt0qg7ylWXb+P0knb2Qlb30zuOZJh7muy1euxmEsXV3rPkqjwpD7mSR0FOHU4r/dnZmvh
vY0if8WbFzw2NrTZUY4MvM5L/65qxCc8L4q+5eGoPv4ucuQbTJK48RxZo0ysQhE19zmTIzrvODZ1
dFwA7D7+XkEQkm2M6St/rcmBKjKeiGrx2ejoZn/bNU52duUa/7n/2ba2EJ0M6bopcaNrSUiqHvHC
5VoEAGe+QbB81YbO8/NWGQ7ptIeE2EjxGRKlMEsmVTeqHTACUNNCzyKYh+4Fi5Pwg1LY8y9ciPZn
mAKAPIxh50LbWha0CNA+waSDCv5qiRdj7Si2Q8WUjlbjIyNkHepYW3yJOD7c/5Rbo6MiARpOuiux
NK5XYKxlQ4PdOJdLIsTnRGvL/NDrVnTqwiX8vUeT84SayMO7iyUI3QdHU961qOOsBohk/RTjP1Ge
HberPxpZ4fgVnu6P7mGiSJMYqQ7yAyN7PTZKSqg2C7M4C9eY8he9Hvvlk2OHefXofBGIDgHbihcM
fLDVR1QGMOCo/uZnSHQtPFXs6/vEqw5p1u3dHjfnEgrYYDwgQ4CFJdtZnUtdouhjarv5OQ2F5x5U
0hIc2Qz90R1GkfQH2xy/cAfsiFw2bw4mukng3Zs4O7N0YuScrfCPKe07P7JwMfczza6P99fhzZKn
30Z7hVAklJxDq08Yi26yJtGkZyuO21dPUce/wmYUF9gP3g5G+xZJTPMZWBNi2LxtqS3K3/JmcKU1
90OctulZm2D6GpM1Pg+pPn9EPF/80VaGe1IV4T17w9g9l5junquuTD5FwJR2Bn07mRyVMI6kUg5z
uX4MDIXVhVZRMOix6N+pfVY9JWmq7US52eJU8HkFSEoJjD3gC9fDHeLJGvraTc6tqitIhEzu64hR
gB8li/izndT5UzUu6sO1WxmVPipYcZ4ibMPrqDgFOtQO5uSsirn9LAx1em2pMn+6v2y2viBxNCpJ
0nBj/QpVxpQbxzKTc4MYmp81vTg0FC12vuDNfcNYZP6ElBwbHJb9aix2UWvRaCXnbHSKT60Ru+Gh
9GIzB/LejP+xTCCi98e1ElTnNCEkyvO8aVilLI3VBkyKQSCGXKfnRc+05DdPabPhYGutYXzEp6Bd
zu5SG4VvpFax+MIZ3O+TabfhkX6Kiv1WnbX9s07fXwkMptj026IX2WEJB6TzBaeiLijYp1XxURVu
qjaHUZ9L5bMUHg5ftNEbx+cccT5MTPpMSU5pmAzt5f4Qb3c8GRwtEvk9KQWuTzKe4+2iGrESKHY8
VqiaJ9l3rykjILdO2v1xP9jNA0PmPWww+RbGwmn9xI9Ho4542qQokdT1k7P09fNSuu1Ht+qG92Ye
qn/PAMGoGXtDcD/y7Qq1pLAsMrY8TjGekWvrzWFjj1qddraanDUld092VwIASds9W8nbPc7TlPe+
9GsFgbJOva3MbWyts9njkbf0zzwS9ewJdlOHXjK/LDyCqxDZubFzkHQPDpA3E20N9iD7T+756wEW
RsR/O1Sis6fYoXrIBkXHuIzL9tFL1gOlJPXEsPCB271OYDGixlyyXZKzMWTuJ8pFdckt6+pP/dCD
Ibo/qJsdTzAqCZLaAXH3RkW3kWp+tSGSszJpfy34kRzMWXsZPeXjorQ7a/NmIxDL5QJAlOeHvP/q
6mu9RVRKZcfnSg/bU4+k+ZmjuXkOQT8+3R/WzTKh9AkwSMoQ04kBwn89V2GFtVnR5xxkc6qlHzqM
SKzXMdPd76UzxLHfCiVaDmXvFDu9140xUr+Ae8XTEMDwOjCIZQyEzDg5D92g+XbLOT30buZP7rQn
RXGz4Rgj1w65M/ZcEDdX67GdxpjWA1vBTZG+67K6PYTauOe8uzUg1j0veNq8sgJ2/SVRm8PeOcrS
M9zU+JRHCmMx1PS0ZNUeWv92QHw0eOq83Uj8bjxqR2VZKg9/6HNdTMNpmV3tNffaPYjj7YDI/h2g
ExxT1CXXHaDCbqKldWM9yPss+zN3ebdjLpT+GrV0fB9dhYRCOkHKddBS/kHLfHMkluR5tWoVOleT
9aVoo3e1SF7LUvvWzOVL19YP7y9TArrk6c/xeMP8U7HziWA1aEEd9+45FNPip5Zev8NF/WGGt0co
qUUoLaZ4bcupfDOyFuBfDPxfC9TS+bK42XIBa54dNKWPd66VjemCb0BbRr4COBblTn8TScDMgpes
aUE+F4Y/m7Xw7dpWA8jFe+Yut2chDw5WIFq6TBlUsOtQZTvno+0iXltFQ+8LSDBanv3lpsqxpQuw
szY2FrvUV5SCSQCgzHUt1zYiXe0AlAWd6hgf1WRI3/dqNZ/ur8DNKDzQofzy+lTXFB8NHG0Np0cL
+s6eXxI0ck5qnO69cjfnCAQ0qaNUpVkDTmr424P0GQq8Ev4QHioVpb7GC5O/msbu9jqr29GkIJqk
0d4URWI3gvxVOxpKi6Pja6PWPmE9Xj/l9eNacjxBydlIbBC2pVK8WuadYZZKAiwlcOPWek6aMj2X
c/uwurGMIh9GCKZCVV8LTHSJ52ZeavH5Bm28dKUpnsKlaXdeELdXIssMfDCkVsACvD6vV3ccNpMb
xZkOO0mKHKqFWnRP2B8W73Wk1LXDUMA6w9nHSeedpX47YRadLeDQICKgfa2XBxpISpK2JiKGaeQ9
F4g0HPrJc/Edrh8W/+OOAnIicVygP7ggrwepTFPoCHOCF9zS39fcHkcFdx4e3lUS3sKCgMNDMWmN
8gDyqVLH9uagiPLx4CR9fcARZ97JYW73LqabPMeYKh3j5HWUOi6W2RLxAo0nHn0e+Pqx7t292tHN
gwECOHALBF+pt8in3+qL1Yrrdfk0QZUwjWc3LO1/TKHVp9Ktkj/aZXGPXeyVX3PMRne+4u2y4MSA
pw7UlHyJ99F1ZFUdITHDewm6aGrPxRAtpGUOivB1+jAiSB5O3FWcUOiE8EK6DpWHrTPGUOGDzoUS
CzfXcg/0x/PL3HWNvyTCeZI/pvD7KdW+PnoEg5AjSycZ5W/+dx3b1KsF7bfE5gLTwr8TeFN+hL3L
3w9HkSoGUh8d/Q7EV66jOGrqDGEpLCSnYhtFMrcYfu3T2txrfWxMGuAmgFWytARabZXD516Rxk0R
GUHZxeoJ9utwbGfMUhKwPTvrY7X+uR0lGg+ktTw95M1yPSRFVHOkmjE6iVi8L4fZGKLIL9V5rwi9
GcfGQgRfVvbCukabtRy9FWCqizG7iq/FsXmKYVHsHIKr4/fnaPCLMCgz4mV5IyFTLcsUp0Rpy1T8
Ba/LyYI0jIb2qBb6/M9QuJlxSWbX2vML3hzem8CrDR5xvYAJsutLjZrb55xSyJeeJvLhofX3Y3gm
61i2XqSCvlw3b9K0qod9PVllcykdHnNlj7tJ3Crz9/9flNVYFKepq64omotliuVDXLnepxQJjT0H
VfmfedO5/DkYOHnkS3IBroXF9TGsln7OmksaD+/tfvxcMjLfEmI5TDV6f48PipuRNjQZLpCZ1aDc
KMfati/6C4xHczqCR6tz7DcWdY9Qu7UEyW45CYlFFWO1d8Fv9YZTZT0ipx1AqlJBN4K2XzXNv8Si
GcoPahhH9ckodXM+3x/jxhe1gHABKqD9AvxpdQBX5pCZVOHEpeuBJ/mDCjTkyZkK5JXbPjSsP7Mi
H0F43Y+6MWAWI5wJ1IVoQ6/9nSpbaxaLK+WSp1j2ZJYdBg4ZQnIgU1T9UGvSZ1cxu3on7MaOA4Jl
GBq9W2mJsHqYL1MbZWO+EFbHThYvSi95LuJFf70/us0wYAxle4kpXVube6KsMy+J24uFLZw4LB05
ya9xMkd7WiibgQCRUsBHsppyw/XeRvipNIfEZm8PTnKYIqTxlGF60HZBbjpaZT8KwpLTZchf8eYE
aXHboyiTtRdDr95PiiPOlraEwf1vtsp2CAI9X55T7ALK9eudnQlHD5u5ay6T1WfPTt39KZqGenPk
Fs9uri/1pzAKrfiYl3q1p61/uwcA5fFAp7IBR4R7+nqAlad3PVWn+pLWY/da13nZHRRtnJH8cxz8
Cayoqx7sev4Yr8RrSsgH2d36nW7ZheqMBuM1KxIRv6GY/1oXUF9OdT7OF9MZ+iO9z/7P+595a6j0
70iRAbNBXl6ldq3SJ1BK9Pai0bhuA3WaQY5i7d46CD7kiX4QZWXOO/vhdrcDaOGJw/UjSy7rsUIc
1TD/46Kb06l9qT0htF9KhAnyD4qHvtUBlpiSnOtq8drf7w/3doPIki1YR7l8qVytNgh4FHvqhqK6
RH1YPIdKUdDBqB9kSsm5pFYLZog2Nq8PT47/zQaBHtja8zhWF9FMWaDoTfMJPaC9Vt3G1El6LNeD
g+AZbnHXUcAZu2Wa59VFRS/s2cb78J8C3vuRZ2VZABYq6p3EaPPjAW9QqcXxnF9XTF0zB5ev69Wl
jcYMbTSRBHEStcf7U7TKW39+PJITDhY0arhor4cFMcUy+ww58cqeK7+KbHHQQyB7RhXulZE2BwRd
RSLMOWXW53KrhpoBMYYvOFoCJ9axvBj5tJc1bA6IVg08YxDFN6udCzXWAE9UlzAlH4qSdjkO5jC+
jm3SPd3/dptLgvmRNHdKcetSVZNaTgclprro8biMhwKv2aehnhBe0GbLea+Ftf5YFf3nbFHVppCJ
Jj1Y/evZ0qOKPBUzpstkZM43CxHuQ6U6yWvhOdnOwtiaLc5H1oVDDsYr+joULg8YV6kzC0PXhhNK
V/YxBtB1uP8Jt2YLNgAUfrIv6YBwHaWTZJHJjOoLuqni1zRv7dch8rp3UaPusc+3QoGLZ0OxVYFw
GtehBqW3mzYnVMyT24+6TJzmvrSOsyjj8/1RbX27t6Hkn785kXibLQ0tv+riGWlTHal02+mxJhHc
uU624oAAYUtxg1IMWc2RVmqLNmlRdbELY3rKYssOWhO11/uj2fpwoCWAGtFTkcXM69FUDUDmpklx
HCjrOnwPp7g0fZz9+vB5LN1oLxvfDIcQMI12Frmzlm9O1bF3S2dh4c2iPpqR9z+cndmO3MbSrZ+I
AOfhllXF6mJLLdkabPmGsPe2Oc8zn/582f6BI5KFImoDgmDAUEdnMjMyhhVrRS/ofuburKbZwQW+
t3/EiP9OH4re4nplTG5A5tHi09m15Vxq+eI2VVefn94/0RXlGRRlHbia11aQXHewU3NpO2k0UDHp
u++Q96rDRyo6Snhg7c5rDwSJAJvaKVw6tnBaP529JDHCQi0cfGtgyS9JDv1mqM7ujD5umkntKdXD
9OC47/wgDVmmrwWITEw9bis5scTEBMRwxc3KJfmzmbxV1amSl+48QpR+ebyZd23RnuIdoVFFKXO9
vEFXK6lB7fpmLxFRk5T1TeWVRcNXa8NE+9xI1njgdHenhCSCxJDwlHaBwCusTVaZEekBDZybPMfz
x4zKMBLMbf/L44Xtjj2Bgmjn0E6kEIKdtRUpmPTM7jKslEZ4UptOfyvLuXhJnHo+cBv3TIlRdgYE
wJgwXbE2FY+lXNgFzPXTFAo146jxKuHauyQOn4Ouv1NFClAAIkXcZ97ItSm5GNQiW9rwVueZ8RJI
svOm9lb2oelM+dlgUxTwefVFT4e273YDtUqOSms2wluYWNF5lurvRTofaSHujp9Q8iCUBYoPupXa
3Xo9WZEFVtwO1otqLG9IUvtxMNou0iVfByl4sj+AT6c5RIOKXBmidToha2MBeI9CQ8XjlhDeX8wu
iDLXDpLgXPPPnpwZejdGSUDE0P/ijtbGdKULhbZMcUuMRD0X0eK4i1YcASXfi/OrEhIZJhB72lO8
wAScm8eEOeaxdMC33my1CwY3K/q2OkV9nOsvmWG3pd/BXzK9AvBFIrjidXOLMY7e6kjpjAMc+e5b
imQXh6UCJAY0sx3UNhahR2PbbO9cOPWpDxz5Bdyf8cNOGsTuIY6ZD6KdvUWcMlVbETEKJtPNS1DJ
VtAVdZfd4s5sfm8tJfjA/G+e+nafWvkZ+EysHJjcOS/IipjrFOVHRGz5j/VndbrONppKz24NE9Ru
HufKyZ70o0HBnUeBPpkZdNBc4G1BOm1OatRyiKfAGG7jTDeGSKV3IeVoTuViHFESv78m6xNEzg6v
FFmYSIu2K7IzbkPY1t0t6sPpo67M6PjUURtiUU4+OBkCgLZi9K6Gmui1UoviA3mb9ecYGpaLgHn8
5HAFF4daGgzaEF2Br9xN6DLMAYC0zptbgfT2D3CEqts4XXpwWPffkRwacMZ7GKECgFp/R7lVgmVy
wvbWD3ofXSZTk/x+gM7g2WBPpNHkZoLQ9p3wZG1nCWKEUaO2u9mS0n3KSyPzZq1NfyCaq54fv3j7
JdHCA19FNZCF0U1em2IsYMxGaShuZQJZsmsukvFrq8rT18dm9meTyBU8AS1klLx32Ow5qzUCvQUz
namfiGDgqO/JcOMFcuDHpnb3m9IAKxGEzOCLSdzXK5oXu2YOslxudTjWblQNoZsmWnqmWdn4aHb9
eGxutzLQYqB5effonIBU28RCrV4D4nK0/pYu6BpnVafAcAntDo/7EYT4jikCPEY6hNeGEHxz/Oo+
lO3ZmIdb2Yfz2WKlb32u1K9lFTxdNBJoaPrHVOLhHSfZXW9i1BYmZHiJeutzGAmgd6uYwjLzg8BE
/MIrL0Jfi0EoemgmyMUdNGMxK6eqlUwlG+xCLxoDCzHUNP5z0JEeM4pK/ZDXeNSD2yW+yM4qhTia
yoKWaZvbaJPmSLMzqTd50IJLEzXNZens2HPqbHxTlm54tQo9f2vMLPgvvB5HBYvdjaPAAzJOsJPT
0ZO37V69rBKGLpz5JjWmfIbQf4JksH06gcMK+Qe8suCgODObnB5Epp2lCregLabiPA/mP0Zbq+fR
VI5qctv1EB6RKAoafCjJBch2fVQCBvuzdGpln8kc6dPIPfcrTT9q4W2PyrsVKovQCglmoe2DMxHW
5k5sL34g25WAt35t9PEXFXiD20XGH6CYvcf3eutGhEGic4q1BM28p5vLhiRDMltQ7/tZbk5uaEXm
eZ4iy9W17HtbRF8eW7uziWLoQiV/Q8FrRznY1EZlWmk9+SjNl2e9kYJTF3f1gWsUn+Lnk0+4A70P
jXgKtDjjbX9cEhE18LvRD9Oi/K9RKvq5nJbhOtVB9hLUrfZ7liSF15WHIfs9ywhoUUkSLQ5O//qQ
dFpQ54aVjL6uJPV5apf2rNZte+bXmT07t8rP7QSfTVA3zrfHO7t1mmLNxEUCyQ/ZBbXIteUmm6pF
G8fBT7tCvgDFl04IN8huESzP+meVwIOLQBmNyicL3bw8UwwMRe2Lzu+rxfwK1QGT37USfa2s6WjC
7/1nrT8lJScK4IKCXySQGwftdJkcxYPS+6jZJDJ6qEse+YnUmsM3HscsPkf6mCdf7bEJw5d50KLF
bac8sd+UwYmUkyODEvIJqkLpMmfyFJ4NHY2iA0+733uNKrNAqPFo7Ud8Rl0fR3Waep85KnAfSAdW
n4bELj2nz46gQvdskRcCk+AQ08fdbIgxlHHSoojrx7lZnnpKaR/GfIy4S9X07fGR2l9WDjKQdOTk
eft3FJppGCkFE+ccqbRqvzh2p36bs+RJnTbaRcBXkReBnUUMoGxBC3KQl60dmq0/9E5wijMzO4Wm
3h18ol0u+G4GhBNJH1aoy67vh1qoAQBj5GMWXSv/lNEz/WcKodDsuqS7pJU5v0Yognj0o+VL3dnR
zYhG++Xxht75doy5vTMF0Rpjun/9O+SBsUyJLbd+msjFmxFUycdG7SZKWfl0QCBwx5QQUiGmYcUQ
nW3qSLGZJ5Vdzo6fDUvqqwlQmtqQ+qvZPY1tYUaCo08DRMgKs8Ebd6AuedcOQW77clYpbti0iReG
VXDwTm2jGWGF5x0PJxrUOLn13nFIAQYRxvuR1YceOs02kKSkfIFUO/Dadki/6QQ8vpPnsVfNZnp9
/On2jp2SKoNtIhckT9/2NZe8GJC+Cyy/Bg/4ce7NDzUR943cZvGIFmpvGRTlk8acw/mx4f37zMcT
472CZorh3M2ZUYOuNYwlsX3dyn6PajjS4bBNIbfMZrcN5aP4Y3/nuezQy+PFRPt/+3RC8NOkZJ+W
L8UpFJ5hP/otD87l8aLete7Wbp3qAKdGMONRMthWBant1wB5JNVXNdTpQBtGxuATp8r92QLFjON2
pujv1tRKBerj2i4/FXanNbc8b8oYlCQvDy3zTlU+pXljxTcQ6sFvY0z3wJ3tqZde2qYMPi5ZCRe0
y5SEEboZuIDQZeClPSK63p8NUMPEMtCw81SR066PJhXJmSzIUHw6PkyZzEEnawh2Tdn4SaHiMnqF
1BoADGqJkpNtzpVyMGO6PyPk6DQvOJ8I5pDjrn+BMVg66K5D1c8UZKpdJFg7+1tY2PNv9mRZyyli
X/oDB7M7KNgSulBMgpkCzbnxpxKBAVOtXeI3SzZdUyeKvRYQxMvjg3LPCtmtwFSS4u4IG2c9KA06
QKmvV1IU3PSg7qsTVAlzdvA+3DHERDCzNRx+lrNF4DIA1inpMqZ+ZldMz8lFd6nDJvr69HIE8Q8g
KE6LmPJff6gmbjppiuLMB5fBSKwx16ckhufwsZWd76fmxzASJWN+DLgTsdafujJVExv6NAaxX44w
MplJpX4sVegxNDV7UsqQGESYojAm8F0MJm2aWm2WokJuJokPmmg5S/UUnBChsZ6sK75bEbgO8BYU
Frc0bm3RRCVdmtjHWE1qomRlfUqnqDzyfrvsi+XwQgsEL1UOvtN65wp7yAonL2J/GBv7ly5d9EuW
1MZ10uXw42hJ9ZXWqPJkdUCsjrY00C5B9kvCsjZKBbyeEkTf/AiN1z8Z45j/zOwh+hBZQ/Kl1szx
c2JCtvn4jIgzsHLApF+iesRHE5CPbRFVNoZZV1I98XNVyr2gjmVQvXjP560w/scAIAhAMEjaemnO
YlOU1ePUt5JYu+ghXJeBoh+Ba++cd845YST4bvq42ycyiqK0n3Mr9Wt1HJMrEmH64mlpG4Wn3MkP
4Wv3zFHdo7aOoA1v1+Z6WdCB2Jo0Vn7dhIE/Tjz5dqtEHmCj4sDJ7l4Wyrw4Wb4SEFiS842TLeeh
aru6qv3A0cbq7ADEyD4xEGHmJ7DLKlK1sVOphFtLP1xDrYIA8PEH3K8VYRGAa9SsRJS3bfAOlWr0
NnMwvjYYy5md/q/M032KhuXoju+vHpbY0HfySToXG9cYhk0Bf2FX+5CrBB8rSdIRY7esX4jFtXM6
Gc6LYS3xATf6neXBpcG7zWglbBDbElk0gGQ24q4kcVumKwOP7amewAIOdVocXLh7pgQNBNVag46Z
vrnlQSoHjhKYpV8riIdTY1GX5DSqY9telE4OpIN49c520nElVGYwinu3PaQgBFCvc4g3TC0aPSXo
5g8AbObPFlOPn80lUz6j+XSkd7aL0clI8WZCmYBAnQbQ+rojnTukRdAmvkVK8AZbm3axhqm8MWKn
hG5RRX3yZclrJ3yrMslor12eWwfbvPdrJJFojjCzLRqZ219hZuRdGwdbusGZFiNebtkuj8dRZ/GO
FZ48XLUj9O4p1q0XWs8qTZe4CW5LHUafma77zhxr8uXx3btnRHSeRC2cR1beGEnVpTNqIwtuRZxn
XjFn3UlLIWd9bGV/LjUmIYCICsQBic3mm6W4lEjVi9CfFTgtFlgr/TJnqjMypCNuo70pnCZlI5Hu
kzBuoe8OUzGFoY2lnzMSNp1MdIsgcjYkI4aPZ4SG+/HK9qeRFIajj5wUTO3gYdYfScrqYTYbO/Or
NFPPeaZpfpYuQOvDafoYIxznKVZknas2HC9jOD5Jzc1FIFvliWD6G4dMJWVtPs/Euyv1i49eViad
S10DNqJT7RhchCfmIzK9/WnBHMUa5iPZXSA9a3MZ8+1xZ5WLn2ez/hJVjn1GeiS+PN7T/SdkBIg2
EFBRakIEsWsrHTHDmM3R4oeBSb+k0azWdbqcPlAAx9dR9e+uNYsSFjtIzWtX3O8mFL8la/YVuW6v
hjmg8lNzSls0mr4/Xth++3jj0DdDABlcDJ369cKcuBgh0p8GyuBaHVIHTxLmg3QQ4Y/t7Jck3lLd
IWzmuYEnamOnAKNHpjb4WjDILiKK5UsGP4HX9fKRqtS9JZGikZm+1/e3TDxOi8bTAn7Et6Q+f5Gd
ovdCCdLbxwsSG7MOJMXPJwHUhYrJ7l2rJmnSmF5RfEsGTA9zmFYg0hWhzA23+TgNHsG6/OT0MXdL
gKKJlUF2kExtO4RWESlTYFeKn4LUOCeIZZ/CJrZOvZM+qW3+boqeriCQFvjQ7fRxk+eLvOSx4msT
fdx5yHIvQpb74F7tv5Xwh4Su72sCYr4+FoZazXABa7I/UCm9NKECp1c1H8mp3bUCBBE+bBHMbYs7
UaxA1RPasm+lQe/NtbG4WtcccTHtiztiqwTHjsBp0HfcLGZeFjhghkn2F6sJJ4/zrcf/TFmuFq/F
pHba1aIio3/upHmoT01jwJEzSFD+XHA90fgpk/s6eqmKqrdfwtQAlxkZQSRJrpzXrcHcZp7Z35W5
SPOLDO06/2Ao0CpJ2ojI1Ggr50i16t62ibFpBSku+JS3pDrJpDYNoeFMyT2ZvqvM2b8KfP7RTdq7
BiaIqL4BxOLRoHq7PgMhQWrWzf3sW4FUeHLhiLZRap+0sH6S5JVDLYaVCFwAQTOkvc3++CxBjBgn
jlUvwZJXI8NnsE65Wt20nx/7hzubRx2asybaOOB5N45Vr9TYyttk9mWCwNM816prDXZ4fmzlzt6B
FqCeiF4r83vb+xNncwjXyzz5XdnUL3MDYUlc5dGpnLsjAYe9KVgC2D+6i0ROO2ptQ5ecvkyC2sc1
qG9ZJit/JM6kvTJrIx3gcO6ZotRM/AKDzp2AaY4nx5q0xm8J219QYylP3WDASl3ZB4DQfboA3QvT
j9iikk4IsT57SF9EatI3ta+qQKvcNMwl05WaQapdUIhl7g2TEpUekOPEefpFFIqfTFXSSARbvuWE
LLvSNnquvF+Xs3IDn9hdWkmxvDymHfT4lOzfKjRGwRuJSgSjetuZwBAxNj2qzMZvCil/aa3MeemU
ojjlfT6chl42D9L3/dmnz8R7T/RHVZau6XpXqfQaY1/quR+NTn4D+61fQmn4+nhR+0OCEb4ZvUVa
pbzCayNjmud6XSy5X8xy9MMJR+s8M6lyo54wXp43RUIiWvfQT+4AtuCfY5ncKvdpWvWnKKsNN2uC
8FyUUfQ/mALjzbQjWSwVv82qUsEjNwZj7vem8be2NOoLU2XhOaw6/SAB2h8KgjFA3rSy6Z3vyLec
WS0z9Ihrf6QT+ldu6UXpI+HRz56stElEh4JK4YG7umeTA0/uKBAXIHzX3wzgm14laCr44RL1X2Fa
a89JrsVemFTxH6gxOwf27pwRkRlw7OkPQEKzKdOGRinLi1RU/uTomeTmamUtrl7LdUrmJVf/PD4m
d1YHRztlI/7QE9/GuMM00i2nOeCT5cNyrauZW9vK92CSbtMyVd5ja3fWBjpfeC8WtsfBmfGoVxqk
ZvSpkMryqr5QmgtyAU34AgyzO9IbvXOngRDSjiNbptKwbazafbs4VRaDLbGz6ascksKOVVN8ebyo
O1tIQxxyk3f9yl06Ms46NC1d0NPtLB1PMeOIIKgyrh0Y5luK/ujTrzRgHEFaBRYTnfptN0cvYqpD
fTj4gAtsN9SM2TeqsD14z+7snaDIBT7F4Abwxc2xt8ai1FSGNP0pGcDB5U57S2hWvTzeu/1bxqgB
Px0HJeKoLQYnoVGgxlI6+BIo1u/yMg9nfUnNaxdY5Rkx9/ajNGvKs66eMyFGmtlGXAicUusbXchx
YsbQO/pjo2hfYlWLPje19ePxynb7hxFGv4UoG3Eo32ttJJztuCsiafDDGWzCnCT5qUijI3Lce1bI
g4l3qSQQJW6aILmqzY5EbO7baZmdu1wfXN1Zjkpou2srLhE8afTy4ZGk5bZeC2w6Vl/CKkbHfrY+
oRuKDIBVJ5/GIg+f/zbUQ0AYUw4Vr//GVBJJfZ2nzehLo9Sqvuzk3XSO0DV6dqwB90O+Q3mX708x
ZlsW7HRp5MsXo881079Y0lC7Giq7354+Be+jO0RL5AqUYtY7x0QDEvcNR82YwrmjYN33t840jfgg
s9+dA6GxSdsVHDOtMKjP13b6Phg6npLJjznbZ5LH6UMeVc2z7hsreLl3FDNtV3uzGmaZnYHOvuwr
cxaflrGN3HJwskvVHVIb7o6cMMUlJWgH088FWi8oCbV+npVM9k3ow3I3t4OBIJcPRMAbUYS5PP5O
u/qjwSwN7Sj+Jryl7rk2Ny2oXxsxKwPlmHhy20t/DGOvf+3yOPIighJgncp01rTg7wYq3Ntj63cW
S3xBHVwo9pFMiq/7cxN4kooJXIrsx5Giv5ql5SAcVsSnWIvrg8dj53BZqEH3UpBTgOXaTt4nppH0
FtMBvkxl8DQX/afR1i+Smo4Xy8o/LHl5RJG8P5pi2JALLeZ4gaZtUuVYK3NtBg3hN00/1a4pKf9h
TM95Flws5EMdIGma4Dxk0HF7NmctSbgGsi9pFUjDweJml/JwUSqrPXi09p8LaioxqANYS7QwNwlY
AlNCiqqz4stFEfw9dtN4KSqrPGlVLx/0m++YIkkWjOTsnsAIrE+GUwyLlNtN4AdTGdduLE/GRWZg
3Q1CZ36WhoUtFBk5jRiBjqFmtzaGmCPu30kCEnMp/scstNzX1PpJGT66v7z33GmgS+DEqKuurTQZ
A415kFp+Go/Fpa9UQT7dlAeZwv6cMyYAoEJg+DjlW/VyG9RpFMip6Ut1XHppHKada46pfWGiJL4F
/TidKBg8XcZF5IQGPbMQhJv89+asF2HYpTw7lq9V2uhyesqrpFfzwdp2ASfvCF0gYYCaKhu63sFB
V8BLB6rma7WmXkytjn5JInonoSZZH+xQK599k0WlHZC2AEOSLGzpbCLRhyQqaF+1GuFyZidLSEmC
7LcnnSDvo0Aqg5rnjWGAa72qIChGCZVNrKRh8Ec364Xr5M34YeqX8WAD1y6J+4TrA6FEjiXYZnfA
OdqNAXxKSu9V9pRjBiSd5k7KKB1Nha6v77+GCKHfdQ3FTM7mS41FQHawjIPXOErhhdMAFmCo4w8I
Fh01U++bIguhVSHQ+pvLq4VJRC9jHryx0y6TprWfSqUbfu2XIwD1vc3jhQThLWDUtEbW3ylsmfFI
W5s1dVTxRyfp3HzWjkhOxPv+/1sV/+4cqQFzmMSCPMub5URI+SC7hJW208PXcNINT4q19gQozDxl
wA5+MUtpeu3k/iCbW0cC74bJh3moOB7AA7fHsEY7KFHRIPFCRZOuIKojAsOukq+yOTXnJKnlFzCD
iocArXM2M/1IxOjOdxQBsOig8aDtugs1wp7JsmC/K6TClcc0PbVxMft5USUHYccGsP9/a6XrSutT
NK23PKqVpDdanFWjNxcwlASB6lylohmumh62ZxO+eLdXlvlVaIwLsUrrEisoKMx2Z7mGMpUvfQ51
SrGk1tfHruDOEWNmlAKj6HOLvHB9xKK0YTxiSNiDrlAuS2iX7jAUwfmxlfcWyuaMYYbSB6UdyK22
n1qJUjO1i3709AY0UAHs401nVhyZ7jY4p6OWumHWmtfJaLuT1KIwFjpqckmspvv18W+yduj/fge8
AxUtoC0CDbFe75RKXRvmxehZQWS6mWNLrzWTUmD0gs4bKum5+fF/7ZkQupMrwG5rbjF6ITyD6UjB
2jPjBKRSSCOuV8qKllxxRMuwP85itIzgjxK8DQhjc4/bZVEgytdYmjEun7Qsdb7lZZZeEsi9+oMk
6L4tGo3MulAZ3zZRIaWck2iyRy/Ra3KtFsYHFxQGKmBWN3x7/Mk208ZiD1mY0BKG+pRK/LZXMtIE
VsKMSSGzXYLqNRuasH+bGccdvSiyOu23ObXNz/ISOLFrjECNjUIx6lMoOUt10qIQujRXTUvilINd
2F8ewGQEBhDQ27zWW+SGDiKk0mZr9AIjS3+xM8TqIsd5jvvi3+WDAANfACaRJvzmu2Z6LjWdg5Wl
yHtfMwvVrWSnO7iid9dCEUC8AsB6t3yEqRUOJoD6yVtm5x9onrOTo0/JQTTwjuRd+wHeTCgOxFyi
mJPaXL+GN6WSlHr2nDHpKxgrg6g+6fCede6ktY50gvaOebuyHe3qostBml+zSgubawCnWPuqzLOa
n3s5SvXPxKL1fEqRmW5urUkJ3p2VoT2qLd056FD7iCmD9+G8bZg5LIsaNRXMPvlk/zYv8K7r0fgD
2OaRssad/SdogaaN4UZCwG2/QhvBCeh2MBG6lJJb5W16yoPpyMre/QlFKUreENMwK7VFTo5KPZlt
2szeKO5JswDxk/NXLYTD1ui0A/y9CE82H5vwD3gmAa2Aum4KCyFiE9XMCJGXS1l+snpbLdzW1paL
YczJa4rAmZe2Q/zjsbt4z6vXZsmryEegjqB1wXTx2sUPiZN2PV18r+7K4J+A4eL2quvJkLilUyvO
Dx6f8TuEOZn1WsZjH7rQE6eK57RK7FxiM9T/KwFD1099NhdCuyLTgreksewERSq97S5Ku5ihqwgl
4b/tXl0+0GDKvndLnXa+XiYhfNFGgdZFLef2q5qjuO5WjaSV1zhQze9LEkitO41jpH7Kq2ppae8v
TAkIGaLqRe1nE9XGoBpNv5+qOVQu2pTmf8vQpwXXINeqitthxHNzcDP3x88GEUap4r2hSkC13rRE
XQaTkUiNqZ2leImAI55Ihp+DVwtXRiLApBByNyS95raXH+lpMlnqbHlKLqdvJbNDfilXR9MR+4CW
oJmhK5WuH5AiXaz1pxpPVzdKZnWW5ZVSlX/W80nyRimc3yJE289NM0Q/AqZ4zjrzMgdVuzuWmWmn
DEm2LfKqTWWkhOSitAfT9nRleDEnPXbnSvsLgbEbhF1vU2BWbhA8WZFEyp0JFwEkF6o81Pa32hBK
YatTYTaGN2aNel7GafbiWpEPHrutJ8SKGHgU43PU7xjYX+9qiOsK6XMangIdqiuFsf1X1+cODWkj
eioLfl8QEh6mjjXxl7nJe+aqKZOB+osnp0hqQFA4/D4n9vLHY0ex9YUsiGIPJXZCGJhntvFS2CP6
KmYQvKRtDPPUL0vzNSjHdHTrdnL+tI1KPqLzvrOHQvoHEhFqJRS1Nq5pzJj2nM3MJGCArLCPm8Qb
cTMXAC5H0Kl7phhXY3iUwi5osE19ZDCLRrFmTA2W1rvJog6nRGbSK0qWI0TpvY0URw9KRDGgv42p
0QkGvbN0phdNU3ayw1T9I6xahBTMKfg8LqV1evrD0QPHgwhJWKoy4vf56X4vRWZUisBCpPoYnsIa
InlTSecrdK7tWSNb/B/sEXjRlCaspgi5sacyy5AFQMe8OomtD1gpvDlfqqtp9fMlV6Ti6+P13fl0
pOPQsghiEQFeXa9PT0xCdmGPvLX4rawzqKmVYv7R2EjRPTa1y0u5BILlQzDhggpGDX1tS4GSc+jq
LPCsaWh+R1EpKAs4f/u8+723q8z+tdPtxoDyKijVl0hpIYOqmJ8db4YSzq8lT8YAz1wWyWe1SPRG
1E2b8uCX3L5N1MHIUDlDNMYcqsAbf65TOKpqXbK82Fiys97P3Tkf278f78Q9I7SnFC6LoPY0Ng8g
nHq0yCDc9PQE3QAmJCV3NrujWov4KT/HJmIpotZCw0UUTLdW5rDKEvheHS+bx/Y2Zi16iVEvXyaj
Hz7PZRDe9MWSL1avhl+sQWkvzy6SN5Ha1LsyksC3r792mlTVkPVJeE1GctA01BTPrNK/Hhu5c6Y4
neLlpfmB/9m+v9WS2WXpTOE1RomaWIchJOZM6XbG56ZfnD+VoJH16zB2jvJroC9ykJAOG918Zggc
3umwtCXqEWPidB+mWu3/tnptfE6gTDwxCCoIDDU4TEZBtj4LqfEg6fUwurbTaF61JDeufZNXT9EW
/p8VdoIRNu4qZcn1fteBXmrxkkXXqIvrk9xmEaXwqHz6q7IWxmeIOBjWpDy8tkIDf7bmsoyuml1q
rjklxWmkbnjgBfcXBEQx4bwgi4LPbAsuzgG4V1DBRNecgjh/1fZp0rrioAuzs0KthMkck1FDvsuO
vmmYnCDUywYrihNfWvC/pwTtn2fXwk8GT4q4Mxgx0cZa75itBVGVJFJ0lTIzgPnNkf6ou7n88/FF
2OiH8vnfzdAqo9JO1iVvHo5F0sypbxEykIfc/GdxJmP5plpRZbgEHOHnOnCyxpcGaZE/JJVu/y3P
aWuORCLITrtZF4/xuZtAUv41lIgheqGjpF+qRGfMbcit4WMYTkvna1ExJu5iLEZ0HcBgx6e5SsLW
lbUCJjtZDvtfWrtnCvrx4naPFGuDDU3M7DLevSNeFpVJMyBlYm01BIG6Xr6mRbL4UpkejUveM0XL
XQgSo1UNzG79teQ0QdKNcZirkZnoI+RIGsW0UdzEiY/mELYpK1+MSrAAEFBa5w3ePDVFYpnj2DrM
0tf5SyfUaozB+At3/OtcmJ97xCCe3sX32qsg3UceapsQSXAqVrbeJlcjMWt3QRsb0sMAASDatt5j
U3duFgGnAP4QexKFbnYxceAYTdI6uVapml0duRnPRqo9p8fwfuRF1EkfAQFIQZy0/laNrpMRq11y
lRijPcELX5wtpQ0ODt/dtZDvUMZgpo3a29qKNnXzICWUp2Kyv8s4KuMpMeFRfbxj22yOwyBaE0Ri
ZKyUxTaxkQGlYB3HSnIdLNxQrRf6a5PlCqM9utR2rmq0w9+zYmQ3Hfr7H49t31shdqk8UauBYHHj
Osp8DFOrwTbZT312RnU+S7BAP4U8+/drkQGRkJDZYUzswE+RdFmPZS1LFkorEFefy4jZwGVBdep/
WItgpgRtQ5Nhm85lmRYuQy4n1zQ35JO1WMwsLLLz7CtIFEsbiUEQisUEWRufnjZ9NyhRll7VRYpe
nLwnA2+zb4+XIrZ9Fb8x0kMznT/g9mkgbIyMsa7Nw1Jn167u4YBdqMZ0mpHPLqig2LOqRvnvY4N7
30dVBmpn9OLondCtWn8hKx8CBkIoHhlRN3xa+lk7V1JS/9dMswNXtFsaQRAFE0B0tBpBbIkT+dNZ
GGEXGuVGTa/KJLXyqz72SuIWIaTzL7pKv/jDVAzMmTxe3j2jNBCIj2jJQF29WV7Yy0zkRTgluw6n
8yyP49VGDpLxZkYh3Y6v8J/HBnf7ySpBIwqNZvgMSFnXq9TKzAoCBm6v2aRWziWILJBHZWTZ104v
tCPV2HvLI/7lPPJ24UA2yyOQDWNLnrEG0ZkLiX/3rWoD+y9ctPYxkMwnFTK40CzvvVOM8yW23fYK
OpPplRCStWveTPVHKVCUXyRg6H9WDUm5EuZHksL3FshYBFk4TQPB9LXezo4KcrqAB7oW85zUzK5K
g3buujB5yUcr+GWqx+z27AekNERuQSTKhQBNuLYYBlkmKfAqXYNioSsMma+f2nH8SZrn0ntsar84
TDkMqkKwQql82xhvQ8a4skkrrhYfihEMufpuWDFti3QIg+JFmavq2TIsYxFiMpFuF6Uvpj62q6Py
FOt5B+izn0NqJ8434HLtQVayvwOU5UED2eL5ZF3i//9001O7UaeYPtJ1UkioXakK4s8Dj93XRQ+X
fx7v4e4dY0FgdJg/wmnuRX4YCqqzOc7LK40d/dSkOO9zUzvSEY/AO2n1yjMLQwKmDU6b07jdOV2K
BpXTV11DJ0u+jGbctqdgsePphXAYMrh5dFK3tOO69Qs7bsM3XF34rbJiewb8UtefejPV+r8GM6E+
G2Shgdq4zCiTW2aGEXyqkoI5rSxqpu+gcozyxBBnuPiM5C2aP4PsNuH4Hxrj0teK8kdp931UuBQA
JqdyLX0sn62ki4NC0oduLjGdEAdcf0OnWJY5a+38Kk10zYY0UD5WSbx8e/z1dhHQxoq4IT+dFKBO
qlqkWs7XcxIoZw37VOY9Cit5nl7spMvY16j6WtRVdn1sWTiO7efEUYMaYkpOlBHWliugFG2YCfQz
KrcvzIhPl0Dt65MyVeav8IrML7USxl9tZoY/hoPCMf4f7DMwRwCIkuSO+KjSw1GCm7YQWpI5XFt5
8kckpdMpr6TsrWrV6GSgGvexkwbne8yz/2waTIGCuRoeDobWKU1vHo4eBIm5FClXNEjtm6kNy6c+
Jcx4vMjNSKp4LgDgiDF8wEUC2b75vq2T0YBDDgjFaqfqbvKSdYYbx3Or3Wi0VrNrpqo0/CfqNSl0
5dJa8htZaa34ldqaslsqo82EqWRGFaxNqZSgbKFO+akqGIR1W8ua4JXPajk+jZnO5HPrFLN5g2+v
SF57LW3Mg+MqDv360IhXlncd70Zev+2hskNIKoCyoRI8lO6cZdYpk/qv0NIsl8c7t38aRLFb+DMc
jgrl1/p4NunY6JC6l1e4ig3FdeJZ+lAWenGtq6BytV7JnlPpef9UlBFAcnIXqIFuwzMIBuxlgibh
OpdhdlmS+KvTSM7JUaMjvMXeZRPi8sJSe/5/nF3ZcqQ6tv0iIhAzrwxJpme7XK469ULUiCRACAES
8PV3UfelTDqc4X7piNMdfWQphbS19hogh3bD3UNxhmRqwuOtKyqI8nNtPPtgS32Jq3x+tABEQm0E
AliE3bdvJzmrjNaJurIY4/I/3PQ69TTJcY7aKYytnNTprIel9y5UD2/8bttWhxUERHRAkne/Wz1U
Uhp4whart7DC47AbU73uUm9tq1yvrnx5f5+8sZavxtsdY0hJpiAPG1nU4WCfVlcjyxrv2vT9Ud7Y
97ADR00EOQKK6P1unCIUQNwsmw1EH7NsUE24INrRdjP4NYQXTuY3lhAdXBxKsF3c3Em3P+afO6Gj
ohvdtpNF17lgrc3mz+xWL0yI3+tY/nh/Ym8sHw5/NK9wFELut6+f4QpqlbVAlSWkrdIKeaBZ68WX
aofzUSCUAzay0eAi7O7dOx/BNV6E/ImpaOJw2HxyRyspA919lC6E9doSS0AYBW0K1cruta15W0eh
xDjaGUjSBys5BlXjZu+v2flmACLyl9i7mbadORAOtAwQ3rSOBXMWp0rLGddmrn2He0WwttElMcD5
dkDjd0OvsPfQrtozSsZJ8Wnw5qkIKTRKSaSiQRxRMzTsDuG3dfcgB6I+prjdDsOtuY8WGOYJm8V9
H8OywyYYiI2QcxKILFLMSpvVJcC+p0t35PlybtyuzfsTnWgAkLsXDvpn0u6JZRflqE1KS8Yy2UbD
aYQg64Lt1tk+RDEHxBsvOA9+QGdq8xqbXcxAxYtK9XM2Vn1/2DiTFy79v5SlV7ck/vV4zoAh8ddA
cu/pokg51UhJQHa7EeoLCXDAF0RUbEhpbSovn4Snvi6l54wsLbkyy01HumE5ujX4q9WFv+Z8zmiM
oL7BoweNi7N4Sq/tjeVOlVfEE0z/yzG0CxMhruH9b+Kv+Ov1nEE6w+bEHvVw7O+9N8KFdoEN+lah
W79e82EMK3XHvZWJDD0qK0pYQJsxmQyfrWvwQWMP5bwk9c0A0G3Fi28mE/lsMyUCu1iXsNfQhoyL
9WWcbMjlI4C23icRgKSQw1zGxNdUdhDIND349bLvhhmPga4a16wOnd75FrM1fFFgizYsUVMjw5Su
pF2uAaDDALlFislLG3EIhHVgpEykCIYwl1L25NjbYDJeTzYnda61DKa7NpZg1ved5hXMjL1aZ2tP
Hfmra4fxxW0Gb0h05VNV9HwgOol6C4pxKQk4AWmMRuAVIrXGIasA3wkokzwZHaNwKZvHtaJjgDK/
XIK8JKocP09w5gkzvKSYuR3APIgPENQgIWL1w1HlQjQ8zubQWCugnHkxR+058NgpG+p8duN1tfHV
bHb9PdIh/8gOlO6vrQ0r2O+lWzb2TRMp3uSqnET56/3f/3yXbdo2VPMoNMAL27OvZ0nmgaMNWAzx
ILNgJFWKkBp5fH+U7Z7YbzJYF2EnQ2KL1tKuaFdTX1KcFEGxGCp/w4hc3HAVSNj+yOZmpS7Ja9Hz
/P1Bz84nMH9QR21G4R4K+b1nCY/pYsnOQw8TjoRHE3SkaCFQTfUiLrkevrmKKK9ROkHRdoYWU8/T
UAjgI4IPj74RoLbB/9C2/4cJbW050FbAz4GlyOv6YpEN7VldBkWsq81gI2jyFkz9gxgW/fT+2r01
oU06BDXgZvu5h7/nehyIFFFQhEggvOvhJXlV+rH86LEeoXwBnooWFsBVd8+s7W3VTFZnrEI3jQNp
hVVmoPqRjy4bmHuQWENjs7E7z3AxGq1QcRgSFmPUhV/Q0iwz1vvxYfb6S0HVZ1sOQ2EbwMoIlRn6
E1tJ8E8FaOsBF2XcRbinTPnDKduFwyGPMGQswMLhwgVxPhg0ZZgaGvWA/MBNfj1YJNcWed5WXAjI
RQodWNFPeLN2KR2RFXlhrLP9AGYEYLwNbQfghzfv67FUUFnBwIK4wO6XYCQPQJK6Pr7Egn57GFCX
cBtBTb73m5Iy4iCfunHRtgZ624B3sCwvow9vCEwGxy84nZvIcK9TZlaM85iUcWG80QYjYPPp4nqc
Mln36lKW9xtTwrkKnBTbG3SH/ZcEZRKzAWxjSrSXCVjGE+yo60vX+JujgOiAhgHcX88awdSt4QjU
VWWhO6+ss6oT1U9gs+ulVITzPYefZntOAfnBjtuXl80c9HDO5UFRcuYl3IFGRXjjeJzt2rvAkX5j
KFTroF8Bf8G+2/ufIhvAwPzQi4tBcZOjzl5SwsoACR2T+vDuDrBoyM8BBQgC9f1QkOnCCqoa4kIO
Y5zY2ovTilwk550BdyjnoHoGiX3zjwFn7vU31IfRBIcHURbREFXlVz50kX0vPbeyQX1FTylhq5Zt
Btp+/YtaWxdtDR3rUuPlfFlBL4Y6GQfixuzc29P5S2e5hM8x4t1x3Eo2eSmSr+N04heV+uebEs9h
gHWbvBHPur37hPAFry28zgvSDvaYU1PbLbKhO/fS9fvGnGBNhoHw9oZCdP/SKpVfqdDuysKf2iFt
IqBNrWzRDwyWOXv/YnxjKJzteCegmQqMec9jHnCwe5NnWwVC2+Ab1jv/GRuEzhacrI+PtEGPeN5v
zU2oW15vl7qpFZK++uo4TIgZIbEMc5gMhwfDrQ8/GnEsQS+MLxrjRYjkeD2ULnUvJuJUx9ob/qsj
8HznYbHy7f91ASJ5Y0tsmBYejBgO6pHdnUUtAdo3W6pj5akhVf46pV5sqvz9H+ns5Y2/DMULeIQo
OkGO3F3DfGZ4jhlSHWXXHSwQ8ZKYBr+6UePRIj7mfoIXN5pFoNRvywctKjbG68XzXTFCyjHRIy2n
KAHvFij8NMcXYO+/e/hVCY3aGWcT+hloKuK5tvuNLIcOvtUpq/As12tNouOZ1feLDVPmh9VBBHAy
caUDAPIr75MO2UdPXMWTSOoB5rkbgUY0RUcDpB/bI7LJvk+NCAnoszQqLxSPZ98ILghUJCi7NzYc
vG1erwgxFZyjqqo9wlDsixQcLyjR/icQF3YB3TvbTVh4nKnAH6AcBbaz+53LTkP/VUtxnOOaZmE3
BHk8ut2FD/FsN22jQFGPdhJ2Llqer6ejFrKKzof2wzWOmlNYO3RjsmqY7ycwDNLN1Yo/8pKL6Pka
ogTCTQtCPO4mGMK9HnQKZIP2BIvwYoJPUBrEBpgl7MDn9cC8sbpkqnImQ0XDDKeaDds5EHoAH+12
cTyTmIpgDaEHatdb1s7VlSpJ+8deYDCaQ2jHJvj26hiRz52g4TGOWWdS17LocHB7iHsuvBjPLktc
Tniy4eRDGQjjjl3B2ZYM0QogmhQLK7+Py1o4wrryq+q/aq5vmAq+uH1407qXusznEBDGxZmBIh5K
nK21/Xrdo8EVcVdVMdZBEpKQSrhJxMoonQabHNuJxtckHth10znzI5ks52vptf7z++fX2XN5+yPQ
3gIXDUQr0DFf/xG0056HrKkYlYJk9gG4SKRyBBW5/rFt4JucRLQbHmraQgv1/sjnXxSgJgBB8GXf
+jd7xwoE7PRQIS1xUZNetokvwwU939XX/8s4OCzxYIZZBXxZ9jMMOthHjjG07Sr8UdXr9Gi7Q3uh
hHxrNqgJABmirkNfdHdmoj/KyIC9VXQyDG/QiEcwe8OW7ONrBpABnw6qVJx6u1FQqDaRU+FttKJm
c3MjamKyjszmUuf1/EzASw9qaaCTeEgg7/H1os1+hebCjCIfr2aWgiMnr+Nw6jPe9Je8yN9auS3Z
Bs5rAGxQVb0eyotra2JNXaI7o9jXAJrLwq875/DxlYPYZ8shhBEoYNfXo4hBlciLo2Xh6nrJmcvt
42Tx4MItcX5+Y9n+GWW3bBJ8nwEPorIwIRP3YvW7K0k95zAyy7lFnz3M35/VW1/v5vuMumOTtu9T
2BH4FM9Ag1Bhk2A6BWv0ve71nIKtAi39csU78GTeH/GNX2tzfNm0C39hlN2hBQ0AfChIWxYVXYYi
shXP6Byvj++P8sb2g9oEAwXoLgDH2+2Jpi9hB8NlWVjlUBU4/+KjaamdY3dcCj9/cyg0hADWbE7a
e+MtMxqUDe5UFmHtf17EDGQ55Ao1j2gu3DNvLp0PXvPGXITIZ7cFPatGZwPe4AWCWlUyOZab297k
f3yjw+JhKw8hpMH5urvNGxUES8WFVcTN1AdpGVTljeduCqEP/0SbqyWKRJysW0rr6w8KV7wRsaDV
ERSM9t7irbnmlozTZRrEt/eHeuOrQpME4i8U8yAU7GUibiNXLOhIj5Nw7OuxXKKTsKzhKWqC8Zsf
KnUJK9w+01cFMMKWUQP/nd8GoO82ucI9CUvSmh6RizzLxPRuRDNHUQ9i+cBSP1HNltGhMz4Vn916
DFUCI4RB/ZrCSYkcnW2754ksh/YeWhDXPEww/YATGJQDfiJUZ0QqwnCskjWS2gPbaSq/l8jeGnNc
tjPwNVjnyWzgTsUTu16D6EfQh+WmgiY2vSuNgwOGyGEai2psrJ8xrAkiXGxKdAcyjDTOeT3YUPRX
ENdA96o9O6mNserUHWf8BcY1w5RWpuJfBczDkUwc26wpIqsBjfv9X+6NLQ+uMTg0EFpuQqTtf/8H
pFSg5nrwGgIT2NDuCRao/ACZzv9wK26lOUhCeCWiaN5txUmHHZh6C3zZO+rnQFfatF8BdfwPc/ln
lN3ZDvlU4OLpSo8l4d+9aZozCRwje3+QN04jABmwMwI9AgiDt30K/ywY7CYVBbiPrV5rs4nSJdqp
Lclpt37UPQRg5EbDResWhzlwot1QiDRavLZpECiHDJIj9/HG0JKTYmvcXVi681mhB45Kb/sPoGf7
B6UAy6VhgcOOnFYsD2H/kpdzPB/cFbzmjy4g2rZgHm5ti78eF68XsIH4O4ga+LbCLNZN5z7087gK
/cfR89iFE/B8c2MoNHE3Hgv4+2dq/bIZ3N4Hy5aie5jghu4TMsWXGPVvrd2msYVuH6AJut+vJ9SP
XAuXQXNaCoaOIY+n1FnYFxglXdLNn4+0YRmwit0stdBq3126UKbWsBK0u2MfGsJTsEHg4EkFMTqz
29i+9KLeD4ffZ7vfIbdBVx8F4O57QpO7FkETl0UbLXAeiZzGqY+sairEZNoTXS/AQftSaRsO+j88
cdE2gRJsd6b70untUAFNgyME2E0tk9dEu002dGwqVAS56WA39oU6Zn9z/R0UH/PfdQVZbfeNWcDq
4JQKX61hIfSTFeohX3zlnSQEDLeoci/5x2yT+Pfiwnh/hSQbSORhqruTsIS5wgohuIXmIIOHlBx+
C4e8NIN6MFEDRwsiDy03J6+tLzyy3vgx8fbZQMqN+Hdm91H2oCpU3VodqeM2MVIbqvZpAWF7yM0a
yEtH8RvLuvGeUM0jegfF6K7G6SevVGR0qyOpkKlnIoGKng0Ih6rq+WB0vMwXDrD9p76tK4hP2Dfg
hZy7hgchpZYSGLDqozmJI4Wgz6a9FKf79ih/rSgBJeIl8fpTj6JetDBBr47egnhAJJmpDNmOH1V7
YC5/aa2YDhQDAGFej0JcvOt8QdkxQOYz9HueUNeIIatuaOC3QYJUE//jqwfXLdSjkCFv3I/dz2Uv
iEntvQEjjmN7jyzTCV6Y5JKJ2htbcGt5AP2HohsQ/W71GhbP0QKP+qPV1F1u08q/WyzHKZypvgT6
vnGWoEGJpyTOSnQ39gJFS4FyW9c27rNe9k+UgqwhcUDmLlVlkywIRS4mv/cvKAbOP278cnBaQFt0
K4T3H7e/rLHT2Ss/LpHd6YKN2tHXXuUTdjBwDh+uTDA1P8eSIUesJmoKs3mEsvaDtx6CtMG/2jAb
MHmAhu62j2FWQEba1sfRZ90nQ6Pl0zSN8ulj1zhG2dYVTecIL0Cg9683aQ8nOJ8Rjx3tfpiuoa1d
U3giOHesFOGFiuH8q8NQ6DHCFHBz6tjXqAOU/2PnhOw4i/lX19l91gEeKt6fz1uD4EAG+rQpMHDt
vZ6P7Y/cUogYPcLORzxYoQX7sECs398f5fxcREMRx/B2Em9y4N0nAICl94CiQvcjffZgN1X4Yvlb
vGFFCeJLnGq9sCXfGhDgKRrcyCwBuLYrGTwV1LNrlholg89vnKYiVz3l3hWSN8aDCJf+9P4E31hG
HI+w8dvcGyBx3W2LagEfsbLG5uhLoQ6OmejJYcRcWMY3R0HzYxPDofG2b7NweyZui3i1o4y0TBlv
OU1so+qvFyZzhoRjl6NjCToUznp76+283hWTM7te7wJMqWch1N3qN7o8xBaT+lki5vm3BdjMuh77
jp/mUjnxsce81xNfIVnGa3us3NwaITi5MYMX9o/ttDiNSlCywleCBYEKclpXNC62YWS+cGYaFN46
/qmxz3XqCGn6BOKgqC+cQSkvtfWKNIeurnrx1S5Hx8sqGFIFn0rf4N6DzKMPs3EFsflUuY5WN2Sl
sLgup5XSJ7h7BfWPSpSSJ9XkEatNdGs5w7XjriGF11cJSgx8N6Kl4ENkjZ+g6CFu5ve2hDVO2Y/2
t9KpliVXjlmGnLYsbMBGg3NUWkP386hjwqAwdqwJ5qvgteFhzsvOCykaTvPkQAksK7IktFGGHUUX
9tFvXklXZzMlitzACmP100EGWmSmdelwu0zBYhd107X2I42Q6pKJeLbNNRV23BQ1ztgw06KDnU1s
+a37XAdxFycB9reXohNU0cSMiHWakoEj9OJus9uyb3zIN2DGEjtI54OLkfgBQ/92uq+1jJzEzHbn
p6NQ8vccotFzRVZraR9VFMHDBk1EpNdYEtEyWcxnKC/bAIqXbK7nNczHiDOcuV45iNveasPpYFmB
5RzxjjLtp6VC3+hUqjJoTmqtfZOZzRzn0wx3BOcGRMQGUWdDXZP/YPIXGuj3Qe5a7jAKXOhsSBjU
Tws9x+A7zMtLlB66EiKHhRATCSKguyZf4BBPaRLPOKwrsOfJZO4iHy2+XMLJBTGjTVwhjknhsqVg
nvgBfyDj4towpAxGmNkMywKxdgN+8JiZgQzhLV9AkIdQq5JOBrilNg+N31XxbwiHq/ix7yWRj7Gr
dZPYoXbrIFlba2iPdWB54c+BBmOfz5E7ql/K8jt3ScqWzpyk0iVW92kMxxg/QCRHM1914+QOVw0f
F3KjIOfpisaKWZWXcuIlPdWoXJ0X6Iwd55eZXR7eBUNluwh5I870eXaATx+UxeHOQ5uZmK8LCJLj
qUHvmuFbs6eZ55vdizzBw3+m6QqrIO4kY0XxMSWa8g7NNEd18x/AaMbJetRJw6fOKiP3gF6BoI/W
howf2gFEz5yCXcDTKjYunnlmIfzQzaN+UZKoLh/jiQYp9oxWCRJ7cSqVq8SvooduqA91P7niG5jm
SMqW3hxaJ8dqxsc1EDDAT7xmjUqTONGg4/u1G0T0JCaY/z3YvXGgMY6FsdmaqDUKAH5CWoOinWnh
39ka7d9jF1DjvLR+Y5bMQQZCnMCccvs3jbBDyQjjdLyaETTCDtIbfTsZw2WICu2yMM4BEJbik0S5
6STD4LJvsptGF3F40zC6B5iN0h9ADhAHupKhLo8rWSeZa1nN5qvlj5Tnkd14PthtavLGtKXatDmZ
nCGEf4Kp5YGCW8XvPae3XJqg3Vj1GUyMA564TTSaHwbRXvPJaWEhmHqhUMABhHYUyRhjHclNCRkp
TI3qVr3oKSbN92ix2ZzqlcYwZARbIfxNWoUUrmRuI8MKwUaSanc4+Y4BLynqlyh3/aF/cDmqjFSM
QV9lXRDoOOM1rYYU3rND/8gR3X4NHNDUuQO3IY0s1ICzm3JRK0tWK6w5iGHxND5GK3TeiWmFtqBs
K6tvG5BLWRIoo9YUF2M5/OEWL58noth8tYqpbCZQlSItmixkLfVSgJs6UkmFjvkIb6NlRo2fTJqN
bZ3gLOP2LWGNt5yI1yBHJ1gcZn9WpZyxAcq20WsWiNqCG3MMkbsWCfFqO3jAyjrrqYuhg/8EZwzf
/Jj7KRgzoSNQq5NxoP2UwHdPBIWK28BNxTQaAb1ZsLphA4UPzHAzt2MDv+FrOUv4D0i1Hd+OCCBa
Az23fmCNYjQJe9H8gAecrmpo39WoMhaOcINefYm/bdCthI3kMPcBue5Li06n1WsCrKIclLA5tm05
RkkI/8joyl6djlzFdds9xyB36StKlkEkLF7pVdvPtnXkWFX/IOepDxLDMUxWC5d8HWKvntIZUU1o
Rnt0YtmKNIfgtsala92xCjtiTnobus/byFO+c9X3o64KEfIo/MHrkq93iNHWA26s3lHDceZLJGG6
rlHsPpZBXKp7aK6cp7irAR6J1Ru/RNojP0vYMiOOGjdTmSLEydwM1dR+RQ1BH6SevDZREj24o8Xs
4CtkhfqlF2KeU6D0q3eD1KLQv0L3ULOEzbP+w/vV/12aGSWhx6e+PgqktuNYknSwARDEPsyD7urQ
m5cXRTRUSiDXVdEhatcKX5FL1yDEMgXl9NT4i8uuo5EwRJD3uI9bpOHIObgF41DXvxq4EnguLGNd
1b4Q6CdakPnVEnaI6xOBoxN8cWtbSJA72ydq02hM6rFcvWKCj5yzPvTbP7w0Ha/hwGI10pso9i2K
9UMs1KRTG+Y5P0VQ+gjE06DRJ3zgo3Vr9e74QAag9FdWyPpqK4f8OuF95UyoLISwM3ed/B/WPDKY
WnHG/Z8eIgPrFDEuVD5ZpS+bxA/Al7ydSsoGJ/MRKPOHGE6e8T1Z5YvQqmX5QhzG/9R4gM2pAN37
o/1WVIIxuuEbIRBQNqSgrytBVBA2LsRFHB3cipn0rSBFJwmkucYNsgtlJ/5VrzGi10PtamjiMrIA
ABTHFot3O9NGfLMjcwn5P38i4wUOY2ZQ//CGA076ekJI3eVyXnR7ZBDbnFp/QkOErP7TEon+hQWj
nfG59h4/OjX0XjfBPh5Zmxhq9/6Rk610yIU4KjJzmg3OVG4ln31Jq3YONcCoBT3XDU8ECXYPNfSa
2U7befQ4t17zTTeVGuAGPUd2tqy29T88hSGohcE1/PBA0dv9Xg5k1+66lPQYwYbEwmflVs8dauol
laBfXWJfn01to6WCrhwApoFjwJ45KlaJspfI7jiHOAorK2p+4Kt0YZPZrp/e/7XOHo/YHcDuoCuE
r8rGjn69RWoJy2ngTuNxKnFLepZdpyw2L7Doh1Ww+2GNBnwLoRGGlDYAfoKk3B0KFUimZhM7GA7p
6ymd12GzVIH9vA8+7PszO1tEQBfYFoDXgBXCP3L3rrOXgSNNwQfFoF7CHK+T4Dk2Dbvqlmb8/eGh
UB6CpecCtoer6W7Lx1AchdOKocYYO6KeIpZMTc2KjstLttVvzGrDDEExh0MN2vK7WVlzpyfaj+RI
vBL5CATXOdtET9pnl2yyov0Z5aK7gNwcUJM2x8+9+pmQOawEGgLHafGIOoFH7HwX9hDKxKkq/uJS
p3ykFSaaN2vH2vz9NT17/2+jo0kATgDoKDB2eL0xW1KNzKUYvcLr94AneIgrKbhEO3trFNCVAVli
DGTobGvwT6sPbxDp48noHO0GzQAYdk6ZDVeQC0fi/iMDHgqkBD7cYI0CL9mTiHEkyk3jGh21INGp
c/v11HjT7wmy/IM3iUtLt98jEKVsbRZsRgwG+7bdpEY4qIWzaMsjaDDdoVujJbNdpQoa00sucfv1
w1CgqP5tLbtAQ/cO42yewBdaAL2iNvDTBozU06QUvQB3nq/fZmGAY35zDEYVtU34n18phglybM1B
dJxp8N9Iyc3QBl2Cp+OjCdbqwmBnU0L8+Xby4qDCqYh/eD0YE/BbLp3VPYJZIE02Lgo1aMca/v39
DX72K3lo+0I0i+XDo/6s2qCYS1wGhJ/UomBSyHnXphvn4Zlq6l845c/HAhSJswmfFGh+IA69npMf
TW3QSq85QYTvXg24uO5gXmFdGxCnLyzf9l3+W9kAKt6owDhvgbUAjNxB07WzmFrEVnPqEWNHcl0z
J/jB+hKIxuqU4YOSkAXcO7qs+Y2mXfNkj1Lr40fXFk0OkNmgKoLgDHyV1/NdN35ZReDR4Q6Swsme
Ti9kBDsm4T69FDZyvl8QuwXfJ/yY6C3ipf16LDzRQDSnlTjJFZml8xD4WTiz4PD+jM5cfbCuKODA
AUYwxEYy2w1T4k8InNZpT53BQxWJyjiZs6W1NU8BtETPY4x4rBMgCyS2dUbNy00Eret6XzYL94A8
VKt9XJco+EwMHeHwUCOuIxsh7mJZ6ZQcwehqiPqX0uLGhhSrquM6i2mICFsRyrDP/X5euqOc7XGG
O9LUm2f4Nfr6Jl6Ri5R7qruUN/H/yOvrrYSWwNbV/ysrgcnV65V1xgYPkTiqTo0jUPoc8PYzNj/Z
fss2KGrpI/3F9+S0Pg/9OntfZ+kIwhL8N8y9A9uh9rPAh6D2jjWgx9xCTUvn1C9n/FaI3FnJQ0t5
Ux8nwETAsWIk7OUdRwJ4YsD8FD91A2JPCgGAPdxD7kznU0fRuM1JyHuWaqenZQaAiVrPoyMjJK3K
pavzpXQtnXd4aPAgiRvb/JnQOfGyrnFaPLPrPvKP2iACOe0qlxjYb0wDv13nRrCbTvYwEOv8GLVR
VK8uTeUCRhzEsrWs7sIKBpm5P5VGJayx3eXabyD9gc84Q6f+PhzCqL2nQ+sGD/jQeuQqVqpsU2KW
CnqACC//a9qK3npa/Jh5VzhTw+7a47xqk9V1l+94vUs7pzoU8x1BkkN0Ag8A5KuEKGi4jz4MKNSf
ep0BYwAS9ZAQIcJSpWVd1+2BQivPsxXPMpJXYosxok0U/sE3ilkb2BxPJ5u3/XRY26WJUwQrlT9o
08AU06UIBEqWyPKbxCwBwsTY5JioGEqHfMeVIFpsdibU0V79SWb43pE53w/NaD+ZbgmeLaOX5mFs
St/KWVl336EqtP+w0ameFm4rGBLCqhfItLVlXfr1bAa40ozsMwOWGmdhEPRPPFznB9VZE4Sc/mzd
jMvom4NAiiqFBxDKu8TRSy/TsBVQljd+FdK0dXQT39RN6P+0WyDcORoUDfkClMZbbioZlz9gLsrL
jHQeG9O4julKYSIUrlFaa394FoGEoQHCL5RKbdXGfUaIMcB1IclkukAeTAxfdZva8pna8SKuYTJr
kG9eLa0uTA+F6zUtPfebUd7a/AgqGrVHwHLSOvre4jZPOsbFj1gZ27GSoQ/jBxWs2l1TTSxKPkMc
7Ty37eLxQwMjKVElHcqG8lsk+4j/BhrbfuaM8qmwu9r490uFVmpmexKsDbFy/CTLCjf7J6H4UKWt
5SPASrOZrHgZ2R28UCxpof3qNGN0K6iop7uOW/a3dgWz6ujQLuI6hRdmOD3EswrlTxML/uIhGau6
17PoP5loIeSTgCuDQqO/XgBT8XkNTpHqJQT+dmiaFz+uFz9bhpggqBIY7p8ZLWmdLM6EmMUK7nt2
EtuWPd903tD2N3Wo2TPsj2wG4gd2fuLypQyeZ9PG4x/mlOBVz0tj00TpUrwYj8nxrho1CQ6BPdl2
EfV14F91PfjYN6DeCu+Rd6W6dT3pw5o0gF7/tivpwDIyQJ0JMKkHdueiA7E+SOiC62c0B/A1NkCm
SYLtRUNUSniS3fpVJO+RHIDGiA9nDZVStyRxQuCR3eaNVcPpAIF+sE0DlN2dTIWo4twpgeTmoQ1V
a8o80brJ6Nq8z4C/A+GnIYt+2pa/1tcA9ah/WFB80nRsY+cRLmWNn620HRsYhTgjsgmiaAQYZapB
pa7ZeJSAbKL72WvQ/QjCJdAIXlwktBGT2+mUOQN6S95kDTrxxxYYk6wC5WYRSPEILQqjmp+M07fR
JkGCjWQfBOMxjErWpIxayL2ZaubD6yh0OE0VWia/HIOUkkTBUAEtc6B1PPV5tX5iqO1o7rrKvq8I
GoG5S1h/B2k/VlfXozohwaz/GQzg2uaey7wH+Cd0NVz317ZJl9lef/YrRaPeh7/SyXFhlJjTMY4A
PaEwSKwFmTJ5yKXMYd2/fqmmqnGu3cUp3SIE3v27tlQLox3daR9nsVsGmUXn8MsMnn+fLriWSNJ0
9XiLZ1D73yQdpFJRh2tAuE7/SNBK+4U8gfXHKDT96ozoDaQqpr2bDuEYYOVI3bSZcXA9AKQJAa4y
2/9ZK1b9x+vIxOk4QqqPTCdHm8RaoVPO0LqO6LXBff4bh6crE7C6DEk6bybovkHXOWVM2/KLP61R
jDihdYVeRtAvUWiVbcZmeNLkfIo42K8a8fSwIGvRnqZe/+j1bfzduKpz0tmX7fWAbuMKFQztr1js
TCSbGwQjIH3EWYeExKVhecyV8wPWXki5AEiA9aSxVZGk5nG8JL4CaArCLogmhUF3oMSDMXRN7igW
xSlKlBUMFyfQMmsgobgukWjyszWrBkzFuE7+j7Pz6o0bSdv2LyqAOZySHUQl25Il23tCOA1zLpJF
/vr34nwn092CGvoWmMVijHU1yQpP3c8deKuouxbynf+UmVZZUeHoYxFKp4Gt23DF+GQXCAz2ZokU
M8wy1/vjGq3x4lqLJoKEKUwTzgDrGtdq6OG0TRMbcJcJ+LZ+bNu7LJ6nIZAkjJPrzOb9v3h0XRPI
WSv++nI2fsQzsUz7cpDjt2nqacBOreu/lMniPrv1WBLOPK3lfbyOkAG9bhz7ELsBSqh0aOgKCVhM
P8iBM/ifMwbuu3Ugem3XJbp6QFAty91IeXojGp83g8KT89dze34jbjN1thsTmwMDCGvQOc8a5QXM
EO1LZzntnyHh7IYdlBtVGNccPvvOE8sXvtz8TQ61LQI979tngwSmLuhdMNyg7xPzIU+Uq/Z+N+T1
ToO0NQYN3HHiqNBifmtIXpyCfEaDvG2ttHRpunRsDFPelnuYpOljP0tMade0T580K5fpkXuDHRkc
7iYibbezg2GOnfTgVGP9XLa9iy/7UtI5mAzyffGfk2w0Kgcve+qrqtpDmInLXenV9nPn0lEMKD7N
MlTzYj9lg5ixysZ83DuswmpcHIVL87tYWSE8+thmoTdozWu5OBLrRZxd/zRL4/UhovyJ5ke8IsrR
Rzq4d/2wVD8FNx2bxaL7rNvYy7T94g4mb1io5adZaXocpE7TxHs40oV2pI2JXYhSBj29Ikv7IiBv
j2O5a61qxLrGWYtQ7+r2li7DUgT9XKa49UwguCEmjcMT5vkLzW3o6g9Ymo8FwLbdeQE5TVqxG9bO
y8J2dO3huI68s32xWnkf+hYhl6EScvkH+3j7pcdz8XtF+/hzbfnTQK9s6mXQ+87aBHUzLZy2U9H9
BdYd/2rgZz579mC+th3kgltNqzXjmE5Te28OK/R19IOcmmtv0UZyYiejB9zW1TOFV/tSFfXww44N
ZG+mXk5fSMTt6gNolvtcdrP+zSN8wA2mGZgwQFhDmZtXi3h2oRs8TQSIYwHeF1h46EpLyRZMTSX2
4Kfm/ZpZ7rCr7BVL/mZaa0k/a+Ul9X1H8yK2nVht/dDutqA+Hj9leu0nBKqUxVOuSQ9HdlUZ+s3a
lHO1m2ahOpYHZ19oTo7xx1jYAndtv84/HL+Pv2Jv7Dfs6dRUgVwNsoIt3AinQB/0zjhyQ5lFGjrK
Xqqb3PRkdhxFzWqEm52NN+1kF/PvEbef5YEC3BK73Ewn/Wu8KMyQedo+vum6YlwPvKWyOqoqcfig
ZEtC7x+tPv4BvSNdPlE45M03yxa92Neesvpw9Ptc3bfw5YYvaJ+dbudoE7e0zrBKqwkIPGXzDsYm
l96+0YysCtN+SJNvqs07mumcJ7+d2F/jV7T2My2bOhb1XmrajN5nKnqJSJJj5AFan9XtEqN3vdd4
M6U7mK0h633lya64HROHO++MrcZ6cOLC8O4tGnzypy29Qew1rzD8AymDg/MbQd3IK9DFAlmpbseS
3OpeRnGOXOKHXRPJ9+gniVijdVlmIyJUdPnWM3/6F8td9TYJCqRO7UOFeNZ5hBVifQWGMsSel5Q7
aZCouB5D0RNLF2ES7g93ztBx08HRvR6jftbr4m4WeunhlznX3n1vkwwaulNuO4esoMXLcd1QbqL+
SPJQy8dW3VBEuDMAZdvWO52r1fzLMWxhvmLZtUCe4GLr3bsUoC9dg05l63LWHJaNzu0jt5qaS5sg
afo7OcZl8nUUW25SKLi+NGHVNEPzaqOi1kMaLB1nXEJK74QXrhznfasm0fxcqhFJKolLrX9ncVs1
H0m+FOWxXYxU0ZWzavGIeRWpjkxFy2DKp56W+HuVNaqMarbL6VFXFaWfKbrZuyMxfPbXnVdBAn+Z
ybtbdh1ZfGVgxHZj38GnyfpDXvn2eoOcyMaTFYyq/lMZGXHchMOPa5DYU6yHSF2s6lBDWs933swV
9rm02mHBl2ZxnceiaN1xtypJdiNMhnX523YKpl+g6gVbPDXUVrqHAel5t/Wk8m7fJFr/1A+iMY90
I1tuMl4xlNptm0JFfAR61vmha937B2EueToHxHz47a1TN35zBV96A8pix4SKD+Ci03I9xwJNRH34
4FRRNtbjvk7iOGThvgCEDtH7kMtbI7kICwDMkISBnp3CD2bmaSN4ZBXNepM+kNv+Y3UzAI9++fbx
gbAqQjgD2o0N6BmBL7O8RtfYoiPap3MYxxqB8eAZYYqs6gqMdN4RBATUYMzasB8ZETTp9JmUKqiS
67KJ/Nq3H5Cb+GFRDq9Y3qqIHcXcQ/L45/2nu8TH4KPzGukjWPQrLliXFFQNF9UqwvTE3Y1mMrJz
TOaHPxZ3JfqOFL30C+jRnT5YoQmsQHK3jogkyAh+mWV5m4KULTsTa4Irc/DyLW5APuq+DfzBcuJs
DiY2WpOk5ja2YZneTjgNThC9Pg43yTokXPt6Wy8xAPKXj8b1bAlK2JryD9xf5uQZOG31PFihxiZy
2c/yoOoBpgPZeYbav//VLib/1ulkjeFpta20C0m6bjmrBkMmWuJlCawYGocX+3UoAG6vDHWB7oOb
ohjbIgig/14A7vYCgdXFkzBaVGP8o1TlhNXYOKSu6R07Yjt9tBuzmYSwZQO6o4djZp5OlQmXQV0b
1yJa0874arDSXuEctL88MebPhFRnV9bc5QKAJaBtFsk0FXx0oafjtXHXmzF82WgehBk6res9t3Vd
f7idwChUsWgWaNVRvZ+O4tRxs0KlKaMMziiV5kKGbmDKNoXCiMn8NVuhy4ei9b65L6NRcrEvOHuJ
qlM+9Lkyi8x4JSw29cf+fx6eqh/1xaAljXUSXPfNOYDN8QzJt1pQXugsOX6JuLsn6cB5ZtByrPri
mpTsYh5uDRmCX/EQ3Lar872xjWMpdcLWIlE13a6w/PGrrnfDbnIy8zX2vWsk/oslto0H1MSz0YdG
oHT6xaSzWHJNxjxyegqKcp3nGrPdWruXVS1+vL+cLz4XawvpJ0od3D4oa89mR2L2WF+IcY1GK5v3
ml+LnWtV1pV98a1RdPTuHGW4L+jnhsgpd8BM1ygQJxwRf7dxsXzHqWZ0r3T2L7ZfTGhRYEAkwIwH
y92z89JWdWbMja1F8YxWJpd+F40lGtegqos1yAH1k2DOkvXvR9/hZl/BMUNnC3qGfbb3+gX3OMIU
+miRfn/Y0m/Dti2zK7vT5TvcjkneIKx06DPn75BvaI4lfDh2J+zbBwXwNYjiGjnijVEon3iB7Oxw
g85PsDrj3ll49RBZlhh3yyjdEELBsHv/jV1+qO3oYBg4l8DW5zttVXYF0F43RFqv3DDvsTSdi7sk
Ke48yLVh2VvXTuaLNbzJjraWqr6lGjJNTteUk1mg/4pSUOTj8lT1nTz6ieoPjRubkSya+UrZcfke
XTp+iCG2ac/+e1ZPIXKT+qrpU5QPfhK6ZFsHUAnHD79HNgnOKogKnJNUvadPxcsz8VxwZYR7RfKP
m5l0MnFuSbpwnAh+vqFV4n/R68a65pC8/cUnHbitvtm2CworJEfnVvvTEI/NpErEimuz/KOZU7uX
ab3eaYte3Sw0RPHZLXL7VecacHx/7ly+2W1oPCiZ8cic/u2H/qfnL5sqz9chmyPNp2ws63GJjBzU
8/1RLvbg7QH9f1NfOcvolp2+2bRIe0NW0xxlvU5LEX+2e7OjC+YP67UT862h8KZB3wQHivDIs6mp
e6RI0HOfI6M1rUBTqt8vXuaGfexdaxb7b3w2qgEmJAcME3RbJf95dxh3NNT5OYRrvcx/oCVMWtpT
jlAhPlOk3cTdGn/S3dH+OaVqKkMtkc0V/7LLhUjrH0YUBCJeLzSR058ge7IKZ+yUozlFE3AwJgy1
f5YaeJxb2XL5NNOZ6a7oX9+aMt7/22pQaaPyOh3TlJkhR5D+yLPAPbQRsSMBG+6HlzxEFPzdkRNj
un5RaC1AGvFYMoqAHb9vmp6eZCmf35+XF/ZvFN2wGrnJbCeBhcTv9Flc+ns1vhVTlLopwuxaDOxi
sb3M6yMolDUGlSn1z9izLDobq1bGweI4eN2VbiKGgw7A3R/jskeekDbtLAOp+rTYw5XW82tGHfyS
8z2CMHtKGAKH8Pg7m9eryDoLWv8UMZHnp1R3hr9lM2VX3vobU5pVymYAW5Gi6fziQxRf4aSk9GHo
ZNfOJ6Z04oSFpqpsh2O2k9101rr8ng18IQ7EkQxa2NhefA0SeGOGwQYDfcA5FKKwfVZ56HmnXEkr
hbts7R0KR+vusC3t9+9//Mtjc0t4xkyIqzo14rkiLSHNk3iTTEXUG9XAh9UyPVR9afhB2uHm8ZDG
QuQPdKOL5cMVHE5oJs9ICcyd61ygX8Qwn5a4UJHr9/IOdPGLn1f9x9cp1Q2FtrXBKtyKTud2bRrJ
POc8XzksGPunerXvBDvv+2/xcr/FRZbDmS1wu3ldEGYUXfCkWVDqSYrBHcIbNw9cPP/tvUv0/Eed
cjHogvcMDWijj2/k3dOHssiyVgUxFJFeTzWObSX35GwxrNsYceA1n7OLc5nBEHxykWWKYCBy9gaL
Oib2NjHdKO+89p8MPLk+jnLwxI02sdnvkCQJ90k2evFqYppnhiku+WVYkaTQ0oiyix8pmlQuOUuS
Vp84Dtz28zIV7YswrF6GXVWkT2Q5+SpY6HR3SKjk1Mo7QxZFHWZgOD+mdc68HVhr9Yc+X1lFpV+W
38zUpuU0k6Agdphiwfy3zWVuoh6rFZuutVZkXwHILRIxaPLUh95RfvJ9Rfjz11plafwmCbAqo7Fe
kumLUXuc9x1C75HET5FZTyupmd3dyC0DqohB+bof13iQoaWDlQaTcqdreTIXS5EXbVGPbyHeG9p4
Vt9V4zineWbakZDaCz6cFtvpdBRFi+yrJNbVbfsrG93FtGVEdlLgRj7vpqI/nUd2ZnvrJDsnonO4
6IfBLTAST1DNZKG5JtOHyyxY5pSImEjDTDVZlqfDZdbclwvEjai0PQwcWtr0sop/v78UL4oBBqGK
JOhlu+9yap4OwsEg04nM7EiQLxmOtT5k9NMMeW8VafdZqwrnytq/2KcZ0NpeI3c11uK5dxT+DX7r
pRM3RJ8YCSumoY4nt3HlU705CgpvpN4boGSdfao5LXzEaL4WeVMxfVZwvl6WObmmSnlrFLwGsKuG
2mQDO56+PDp4aWOiGo1S0+hucq1eAxr018CPy2mHJJ4Dh7znrdg+9x81/GRmvqV2hNbW2AvaSGGp
1zQ8LfPa8Xb5QGhf/gVQATKhKZ9NOZeWK4vfsKNebY0PhRQqx7j3ykl2+UCgwbQHuAhy9bxAVzaz
z8SQqxdZscrKr5pfELtm63lb/MFYx3p6f4ZfPhObv82atTkAOG3OpsIEv3dWfedFm1n6N8iK2WtZ
LNcsV94chRu1aZou/5w7T9ZjN7RtPHvRqHvjazel450uMvX6/rP8u+ZPKjpAAdikbMk4+hKteLbp
EXGrWSiT/YhWB1IrdMgyOyw4EHQhUi3TvHXNxfsrlV78LxbdlB/TRJO/6gx/hQNshlWHdlnG+uH9
n/XGB0UIsBlibhbD/HO6DuaqTLwursgALPTU+awgjAw3lV0V68sCM+Tv+6O98aphnuItxbYIRHKh
ixmSqe1mxWhOZoesF/vg4HOze3+Ut54JFQxRdjSZMDvY/vw/F7UxHRutiAc/mknihfKVa5FC8Q2R
b5TB+0NdnmQEboBJIT8gyZtr6OlQW71Au52Palt5dfQowIIVv5TbrNfqQCS29tfMri7CN96iBcgE
vgQfexMInA7atGWjoTWLoxEqXdhqZRVq43zNvPTyeCECawt9g4yAgcM5TziFYyV1M46jFHnnY5Nl
xW/s2THInvBD7MB/rhxnb7xKysnN/1unlYbM7fSp2lnFlo2VQiST0Q+EhjRfS5z8qwbmuPP13rhr
5qm/Fnv41rvEd5Hwa1Is0AaefUDNHqY0nvM4qktOas+btaNvrNdEP2+OgooYBykXlvm55+yCZ4Jl
LUMcmWv5G0+ZeZ923oev0GQyk4vCYUMviybk9iP+M+0rrXcLanMRTcozdqtliENZOsWVKvmNxUUF
hS88kAASMO/shaUd6kAONREpy8jC3rCrQ+Ws2Jas9a8Pr62Tkc5ONM3GQCGJGclvMTNzUfvfJZrN
Eh4br4JMM5BXWsZi2L8/7JsPyIzHZxQ8AsDz9DUaNWmzqc5rLKcs/gVYoA/hPPbdGjpz1//88GBI
zkhp2druaCrOyhCqYKLtgOMjixLks0kOWqDXS7UbB82+gh29MQfpbVJZgJWx258r99bMXGFGuHGU
qT7GMqNDb66cj/r4c44CfIOycJiiFDxHFDKfGKxBWSLCvB5OoJbDsHVGdfPh1+bzJDi6U15tcObp
N5KiaJxkyZLb2BzKLSnX31dNb943NCw+vz/U5TZI5489lgsESmbm/elQ45hNkATXJRpV+j9LxX/9
3HxatYZwk7I4vj/W5dRjLDIdNj9YbVMVnY5ldKR7JdO8RCj4TAgYeMbjDe9hCePPu/eHupwNDLU5
YHOtxg7ovLG5ZE7mFbYBklg6c9jDddplq/yoO+a/XSsNdAmnKwDac1pJ0jZUVstsRZXQ5a5x099y
9R34Xaq5chBfPg+oDpCoy39Ayy58y+YGUr7O3QSrjvUzwXvFbeEP6grGcvmBOOfpwHE1AUHCxOv0
AxVunKXkoRlRLFPr0A7kx/qrVwelvl5Lkn3jgchdQ87LB6Jx6m5//p/dHDJH7Va9MiPsxDZbDw+C
pCrcD9fzaAA3JS+vjmrCPbtDls40kWnpOBGRq/RkR+9nWjoPa25NV3bVy8eh9uUahBYaVRD8h9PH
we5mNRs3d6Mh1f+RdpLdWIWyrhSzlyUEg2yPgcqQUv68TxUnM04b7eBGOI/UU2C2AoFH4azfuCYL
SKzYRGCvAIftozaAm/U60avQR5BWcSs6q11mKfSi76HfqH7oblJ3fNLGNr7ydJevEJ4RFTogH5gC
esDTVxh7Jc5draRUabkz9ErFgei08coe9MYoXFg3k164uy7Q2uko7ExpBbwUR9Zi17vJbuowGaCI
v7/9AFPw95xehzZRN1s4JFKQRONsKWkIHrq0zeKolMr1dyKfXP1mmPT0F+4K8jXplPWnthpNHMxU
btpvXPs7b0sy8xfoVTbs29AtJqN8MDKAo6e+bMX0dWvWi0Ocx6P5YNDxrfeFW9bxFy6rnrOftViX
hwSjHIGyQjPHB7gCrX3w6IGlKMQqQDXdaCCQJ3UxzHdocubliP3HiLbKr/xiv7aJa+002dvwb7Nm
HG7x6iz1e3uxpVMGedMOxR551LgcR6w71htn0st4T0KlZb1YQsyv2dxXNnIk7LW+tJhpWTe1KdJ5
5/YxzFdtMatS7UY1OetNueqlHZkK0CW0h6qntbWk3fC0ECZtokrphn/6Sg39Q9Pk9AyNXiYvs8Al
ezdp8Zp8krNJwkGFsK7frezEK5Rs2JE7t+vtr6z7NrlxTGEA+2PlFBbUlNa+dmFKf1KuUX8ZDJ74
IZkNszg4WER3N6NrrfPez0qF3YpRWn40WZhA5Tt888slaGqBaY6eL/ivuJUcX6ZsWv6XtxIPHbGO
pR1OuW6XT8qkyUOgqDmjC1KOkwxBCc+MVCusXRWhniYHEScXpBE3WwlnRO4ydQhu8LGqviDESv2H
FDlfRTdCF+oR6DJ1/yyd0MqfQ6tUeqdLnECPFslV2nfDXdG2SOLqxO1iOG4XaFhsAP/NsZ2nh3nO
ZnVDx7e77cBHv9lDM+S3dWdjuIaYSlRwVizl7VY56+Mhr8ku2c0YfKmjbo1w8auO1sltbpM0e+s2
0DR3Nt4xXdiMSoobK8O1YZfCIKqPeUmxdysMXXECWnyWe67ey99xsUfj0VU6oh8Bq+Vnr9m9Bz5g
O/3N2va13Lv1kGDhY+TthHeKuX7J4tjxQoi+afZoTQAO9/Y66OMtNfmYH50cB6FdChMGr6CZoFQb
+ZXCzmBprRrjt0WoFm+wrhjuVKWKOFwqS+Ib0RhrFfZjLJJgHMxc7ZST20g6bCGnYO0GLGtahxzb
zTtoLG+HWEwqyNrC7G/MHvbUrsBWedhzppQLc6XVupCiXcKPF2THTk+ur/i8Cfw7FS6Z56k7v3cW
8zBqa2LhmjbOcj+nUzIdm8RGPxHU/mBMn30aQoQTzbEm9hh/t+73mLDT4d6fCu97KnPtGRs23w+z
uE3r+2TCXyHQSvxKA2miggqLtWc+bZ5yVeg5k4iDNUGIEE5Nqneh4NYWAwI7Kg8z0JAldEpkABQr
VqYCNOQ+QY2AMp/qReTPht6KZwPLl/xzQpiY/tLPa6U+68wXzKUJYV9una5QblAX3VD9QGs7jLsJ
qprYWXMJbbdzEm8cUU/a5dKHirjnJsgqg3zr1Jy977Ybz80xU1ZnIjqh4/1LpsR7wptGktWDG87W
UynT8n+j3ertcerNpYQprU2v0I7z4mlx4cB9ctEEzDcDoEf/FQMkvn82+M1rJ6ZE36EL8qGN6zN5
xB0pB59ySXLuwcdS7edgL2X8oJMeme5z1rH6tUz6TDBbzXK/m/CMRbeK8G+4H+UyQuGGo9qE8PrL
6billDp7Odj6HLBKeIVocVL/B9twXBxRnI19ILfAyJvFjS15E6euPxz8kmz5sHMJKv+HzkbrhXIe
EwPvwhXDSDH7OhZ1AIHrvSsJ9P2SdQ4Sr2aZe+OLI+ZkPY7JpM0HszCGb2vsyvlTgpim22daW7a7
iU9J5Hq36P2+mtpVPWZFEiMt7AXp1Dg4yUEjT2QU1m6cRY1rn9031j1HbYxcpaIteUjtuVC3RClY
7V2pBjlHFQZc4pM/toUV9OnsGvfFOCNjGUxfDZG3xsZyT9Ftm79jw1avpTIn88nuOt99KVpP1N9i
ME3tWS/TsYjKUcuGIF2VvR4rox4e8xUp9sHJEcK+EPQ22F0ou8UWOyeelpkzX8VokZkmeP7hHukh
MsJppt1piIIqFAleLzZLqzE51C3OxIeqi4s5VIOQxiPBJut68Oa2bULZJgsTa0WjePTa0SHvslwG
5zs7lmx+rbjTCjdstLJGXdTG9XSgKya/umKxlnBsvdi9HQTtAraHZE0jFrj+xVmdRtuPqpfGjd8T
wvwTrVDZH9IcDPJAV6HUzWAuRJJ+zhY8diG0t3ZJo8kS60HZ3LSxm+PSjwlZsv5IbeTQQ2AssSh2
ds++iVagbrpPPv3b4RY6u/kJXUlb/9JUn8Q71EZcbDPqiL+0r7g2ycJbmxsIYR15YzKDTYy0rrb/
WFlC8w3/jabflezNtExRrtsD73k1y7+cPt304AtP+MHSVwRKiCrXsxBDTinuhjxHxucv9Ff2doP1
XYAlqYwD+n82oAihlJSYtljd0G8W42trVz3eb0ODmGtdPfcx0QYnjxZ3zfP9WloCc/ZKG9q9xtmp
HR1/oa7JG41Q7YSvNEfIFE075P/klZ8FNrfLwVNAmjunS32C69a0ZSUpfTxa+Sxe+4xgjM/uUuha
sGSr+V0micy+5MLrWJYrxizsZliLDT87ge9XGjBH6ul5nYTrP/uYO6AWonto7r2yp1mBjTx+a1he
Os1xRdX5jTAoC/kUPzLmuE9dk8zGRBAkvixiy/iqS/WCDx4EHPbf9R7zL0uLljbPxE6iEhv+ZHPW
EI7dT/VPNFAx7rPQsH4pBE6/ZvQp637NN5LQ7I4G+3GC+ge5n9EXhwy78D/ki2ZqbyCiyZ/s1M/q
+yqpOoPicGqNJihnlBi77fJHtkS9NNlrrvKif62xz0QWa0zYMih8aZA/z+b8mV4jeeD1olbxvDgG
qoog5Rx7sSGhd0+KC3+3q+jR5kjj+uWxcFNZ7sdiGZqHeZqS8cEV2qRukC1q9ygaSG9LXZmXvGbR
Pw3aaNEhzpH9HJthiN3Qg1mghWhzEYNQXfKLEInXXxLMFpsvGjHKztGzlP0bC3Nm2zikdfopThtF
YpvAhuweKGxa76iO1/6mjY1MPZZe3tchvtmLe4y1UR9/ubjXfa7WzaeSuCRnPjarnk2fzUlW/3iD
N+hRb0n9VUy+Nf7247gz9jXxLsuzx7/qgrnPk+XbUgmk/eSXZ8eO4jTScXGwQ1xJ7JnaLWevbMd2
VAdZrZhUDEYDSBJ0su3J/mk9XDJvTUw9IVd0yFpC2NIxh60ZN9l+0IT5NfHAFw+KpHaoA2tnEXKD
KaPnBpWwUHCOlpezZfuikaHpJTL9YaazZz57qS3b10EyGSLs5Egzsvn3YpcMm6dDAMdlqu6dvqxa
jAXzCmySyWp/SazR1R8bJlz31UtaY9x3cS2sY81uDw3DWewDt0ITS4EC2ctdXSFKJcPGyqa7wuoL
7x6p0NTcbHqi9m/pdHG5H6QnHOZziVJycit8jEtsNeUR8R3US5IfVBkMo2HUB/jDrvHJEJ2I93WW
xrgFYq+ojfctFm9aESgtqTCrUEkm/im9uJCHSqqV5pBAInnIEUBYWO1mK6sn0TZ3Q1pMOGB1bGlN
qHIVP45tZz0n3YDize4zNTyQe1s7USJI/Q0TTVTfcNxjwpW932iHOEYSGUxoPZrj3Maj+lSmiVvh
jQmih4/LZA3lF9tV6OIC6ajN8b1GrnDvV0W/fllsRzLdhDKmb5VW4yqZo2tMwzjJVz9AaFdoQdO4
BHOlHIXOlhua/GznOa5D6jbow/Hqp7vZZBsKFl1SdnG4OdciczZ89vRi6QPoc33lbsl9+bz3HtdV
blex74NAmskx87FRVdIxHxYT6w28D740XYpZhaiWAatZ66MxN7RK4O6DqQCmbAqnM6AjkXJqWrOP
IygjVdB4IntEXUJkHmnpj+9fov/FHs8eFf8WGiZ0mHGMOjfrE14+u53w46jHyTYPlKfkrwQZxnOD
INcNpNEWP5siXeeg4ox58otE88O1ENnv93/IG68cTEwHQ3LsreF29sx4WmoNxEARYTXbBMotugMf
XR7wtukPyKXHyE8rsh+yId2h+Hx6f/Ttbz97C7CTgWBwiyOh7lzMgO1xx8FaJressLU7yH51UVpS
0nxb8RXFyKdClnUNvzgfk+sMnOhNxQND4YKTr4lZWey7cYR2nBufG3eH1ZPWo7Vg5iA1fbmCymzY
zskzMh7IOqQkEgs1uBf8+X/RQK7/rHZmVZ3RmdDt1votSzbUXKlhR2xd/ECBPv3IHXnNiOkC8txG
9nQ6+5vFIAj46cg5EVwDgAk4Td4UYZGK5RPidYycsXb78f6HvIDvtqHoUdBGpRFIQ+50qIGe8VzP
dABhZC7f0eFXh6l3ukOFUcoxlVzfIIjh//H+qG+9Wr4gjVRgd5oJZ5O3p1SSnqLNlOjFt9Knv5Sn
6k4fx99mw2UWcWxQOFhgvD/qG68V2Q2IOHlOmFGew2zDqJWCm5WIOlfqexm31IGlq4KYFID/n6Ho
IYGLbl6K5+3iOUe129qziNw29va40MhgQVQNnpBccw+9APVc2KTAyb4GY4Pt9ww8dIRrlUKM+HN3
E+7VE97v5qrVVxbDW6MAJoOMI2sDBzqbJ6LRqpplwhcDEtnViMBCuEjXOgpvzMYtCBJ2GrnIWz7O
6WzE0ShXhkeCb1aL/EXizfCkeJPmbW+RHSvm2QOSwcHXuHl/ZrwxHzeZCk0TDx4Pm9rpuPrarpD4
kvxWI/wNHWlX3uajwkXFtjDArGW+T5Q+PxWp7K6sv8s5Cba88XoIsgFiPu8Qwltw+gUc5BZTaxX2
RapeRu7eIYDRNZLXJRuGNU5HCKs+6J3b1nb6lLFYMLJTRX1rdj6xqESYFupnooYkeyy0XoK6Sqnb
tyk8d/tGByv+unDhGQ6dF0tcOhwTlwgmoiZf33/7b7wDw2VhMqtYmRBiTn+XY26dKkylb3uNsA+6
WlMSDLQiuedSNh7eH+xyirHRwXagY7XxHi6WyzCbGv304nadTYxfhqn3gxEvkzuFIBHTFVNLq8c2
r+Llyhy7XEEGSCcCUTq0sPbO53bKdbnviU28rdtObJ4d3AuoWj688TCKD2Rp0BBGg7o9/n8OLbPI
sVDx8vIWawTxUtRZvDeXdSRxIb628Vwumo3Hx6K3eJsbuf90qIHwYATJgJJ202q3eZ1bxxanGXaI
tcPvJ8OOr0SVDYTx4b2IgYEICSSj68RMPhu4NAaU5VV5a+Ri3ONSNQdtucQf7Tu6jIKrG3RSyg7y
xU9HcScbqw4Mhm6xiHD+mBWmlp65dt9jb5QfJXn+OxQC0U3wRQVrnA6lcW9h4TJU7PcGRQ2dBs8r
/rw/8be3clrOsLFiBOqhFyaF5pxy5+Eg1ffeyucqSu8zLsLGuoO4ACxcFFByW6+xr0le35ryXAYg
x8BbYWPd/vw/k3EYdGdY5rK8rdRa/ZjHcr1zcyxxPv5g8Di2HiQtfP+8WqKhpXdNnZW37aS5B6JI
uPosC/81UHlbU6F9fDzmBGxMUCzIRecLeem91quytLrNMlIM17V8Heh1BrKYIl/P/3n/4d5YZBDO
NOY6h+KWNX36Cu3RGSWmeUwNb1e5qjk2VvlspFxzWtOI95PXLqBq3ZVd5I0PB2kbZwDaT8gBzLOT
YvETWRd4Jt0WovK+txObIbNSXSsDLzf+7c6GNgg1DEyP8wq704e82FzObs0CDewEln9Ia7O4G9z1
qqB3O0TOpj81MjWFt3FYvHMRxboC62hL3N52mOSsQYVprQw0G9t4EH6XlJKZNsNXrS+Hz3Aw+59z
104q0uKExAZ27nzYIQFZnusC07AgmxPfvFlG3yzv+v/j7Lx64zbav/2JCLCX0+UWkZK7ZfnJCRHH
CXsZdvLTv9foPfFyFyL0RxAkgAHPznDKXX4l7wz9wbVWBW8Zok7liAFFOZyctM+n47DSVgh5Rxsp
Es4RO+ck0I57UNFRXi+8RtLKexz6/lfien2G2CwfxM/Biiwn6gqIVuaGqOOwrvrY8WkPllgUplqy
nJCiIM9GyRgJQKrpUf6ggDzRfAtmrwvGcyWgQCqqrR8hAtc7efCdHeJxO6gk3KjwouZ6vS8jtzPZ
I1kVWvRpfqL8N3/BrmbPrfQ1m958Nfr79N0l4giNCnk8/rhBNHaeWwx9FaJCZTSPaDa43gt2JXRn
85VS+0HVER0NaQjSpusTMfVPemrE5RG++5Iea3s0/kWTsp0ubtQ2gvrsMienNW7KXwpMWisQGZD+
//WjmvT+QAE2Dt4+v3e2OHR/2DvyFQHgtjm/JRqkEbW3KlSUXPlZsAdHMG2qdlpsxXq31AUkPtIq
0Cn8izvi5snCzMpeNLLVEAPG4aGfs/iUOkZzpiOm7Mzr9vtzHaEVTO5G2giK7vrDOB1aPgaFOG6I
1TZOaPgOBnJE5ZSc317A22eLyhLVHQYjQb2BeTiZl2luylW0Ehf3flMU2CKkhnHII6yaqH3SwHh7
xNtPxvVOPE5g8/pUbsLRGonANl/sIqw5Zz4KTTXHjkYaduGa//ZQt7e7hGYDPwP4AXZvu4qIw5Zt
ZC5lqImyPerLh6qpfMx2KA7KcjJWpKWUAY12rvd7a+pJXpwKyImYVK7AH6eqwK0lxgmkDOM0zw7J
6B5TuzB9TZgvI/f8znt5Z6vowO+RIndIIMGXX49WSURxlbplSKiQHMvOSB7NpHg37YPio23LIYiy
IehsDtqKGJeG/lgTIp6D/5ROtRV4C8qpfM6dr3ZnQlImW0LQ4eWRfV9PaBhjJJCVoQnHcp4/p44X
P0Q5Fitv7407Hwn8I387cDQ8rrfAKhfZb+hlZRN2zbnXRhatyqaDOdPWMZSdDXFnRrzyqiNxThJm
t8ka5oRQrUZmL4ypBp0FeItzshTLt7dndJt6SeoUKRfLRgC1ZWNMBu9qlNms20KGS2if08rSCrhv
Vo3T2axOjZ/jV7TurOSdAw3xn3cQ+CCMli0OrnPEUKEb24Rt0arnGVjwwSoV74ipwLtB5zxV0I5A
s8jsEoT79dYwMjUe3C6qwySb1mNjif6YiXEvmLkzIc4tAS/JJEXYbfV1TYBbrK3ehGsPBqmMhfut
BEB/MYbMfncWxMOrge4jMYcPtPVaHxHgxXukESGi1t2JiMbzS5GZ/qJhrfj29rizCVG5pwiASA7K
IduamcRQD9lYi9BA0tAE4e4p3mkxxLBXZbo3EI+jlNfClQMNlOuPNM/pmCFYLkIcIDOkLiZoYoqy
l4nfG8UDxcy7BQMeKO71KEWxmKPXox2HEqz6KVFW3UXXEUjbzrLd3hPwAyFZgk+Ud9KW31N3JcKt
sz6EXpTFzoMxLyg9p2ofT6dF8VDWSxdH7IU1t5Mj6OMFwfUBKSPSruvJYd9Jd3Wph7DrvCIciRVo
9NR1mu+EGbc7XTqzYuhDBg60fXt0W7dvu3JWhxBBbHGmSD8c4JR1PuTxverwvSkRH9uOxz/gIuRP
+eNR7HR7oBJuD4Ackuw8GvqM1oqyx325OyFbvveQRXioNgsHG80B/hiPYaFN5QfFAWmA4qxl4ESg
wO1++0TdXrjkcJa0XsI9AiWezW00GlbWtYCJwtHuqvw4xZPnnI1OIXmwnGJIQ8rvundZijL+/P6R
yQxg3tMN5JGUm/aPxVxNGxsasSoPuTAq26/Qn60uZu2BY1kWsE5PbY8P3FG357E6vz30bUwlyyhs
OJoLKL1sVRw0s09cN83bAOGJ9uBUxvqsJRZCuqsaP6w06D+3ttH64P2ineW+3UG8nMgScjBMaHBb
FktriE7MZd4FgyLMS9Z0vGx6uod7vj3vrCk3l3zSZI6+uVfmWWt6kJ1dkKvptzEr8a0tm59uUv9r
W1308PZi3m5XGCUShCp96qkdbQbTUhM4k2qjCtSmSG+v8XLOyStQ8dD2cP6vZLPrXE+OJXHx1BNh
bG32TJzqVWSaCRI9Iu6co0jAhBxRhR7U49ykZi6hnmAGJKRnPWLEqD7RgBiHb9L/D/tPIIRafzCT
2Yjwzpz7HgFtoHXnVJlokI6xIb0zJzGCy8qc+O+31+n1wtv+ePADFJRJUahlb871FOvZpImmCboi
WxOwpm1pfDYNBBRORVG5TXqg3F4k/jTXhRNGMD8zv+iMsTumYs6BVWcjgffaLN14xoc6jk95T9Wk
OMxxqbmPjdoaZvOlRHlafzETkA4XpXWzXxZfZz3kCbcnTidk4MesSDTtANIpsz4ChMDGcaKaXXzR
MZoYjzHcXiTFwLtlGH/ERfPz7XW4t18I8i0+pEqPbeui1I2VCrjEzGGqAXNRl+KFaME6OE3z/hjI
kfU37LuJ+ilSbR5xNHNTYwLgHIyyeNNP5njBYHjCEjNeT29P6vZcO6gXIJeGGCdz29bURed5vG1R
FdQ8xB9AB5XHQneKd98ehHSypY+wHfnSlnhNstI1jovv8jCrxRGt0ehBb0ptp3Z+5wNBYaVrT/mS
9GUrylYqgKusZBCBsJLiZ6vpa3ZEwz2/WHpdFzuB952FoyMpuyyyIYG62PUrMK5aZSxaIpAydX9K
CGUw8srvfJ3b+xDGk3xjSCno7W7r9KDIawvUSRtgozQ9IGy7rsh0d30aqHFu/o5sZRA7tL7bRUSY
kseFqJjI+IZwB0MSIeiGJyYpsuT73JoTApWKN2DkTWQ57XyyOxOUrwqaHUgFkhFudroxCUHsKJXg
QJWMh9yyRQtuEAX1c7yYiQn2fKGV/faevzdFlxY5IA+CohuSta4snuixpgmaqmk+Q9wYvxa1K54y
/Dt2YoXbXQKpjjcG3gsVbq6N611SmGWDt8faByZG2dqhLXMXilzbLvn57TndDoSLIsRqgBWoUd3A
hBQNk7cS71Y4D712mI0c9GlsvJvDDX+b4I7iEVEIdY/NS+CWMQVmy+wD7GL+ji1x0cr549T08G0G
9f2FehkXE4RT8SB03V4aArtc1UqUHi5ZX/wcwFafwAZPO4n77WZgFJrUNOSRcaTGeP2F0HcCkqqK
IZiquXpED805uLE9S0jiXq5+5xtRKGVOxOGc5m2XylEx/qFOMAVTkys+8AxMviUY/907gS44FzrA
CeoRW/DUrFT0Pkzq++idYZuCV+gnRVvXneDpZi6ynScvJ6RO5CfaLFsGlckZE8DrNZ4AH3tVetl3
tbtzGd1cDxBTOTTAhGhTSILp9ccxi9RL9WGagtxwqJ8MmnrCYwwHE6VILxNm9Ie31+7ueOgukFLQ
ATO28bWqIuploBYTYD/mfaXCPp3qaW5+j3qSXxQtgjXz9oA3AT0TxDpNEtZkgOhs7r9WKXAo8Iwp
sMRintI4eZjX9Oc8aRdS0E9apD+tpbkXXtwflJOlsxXl4Nerit68UJvV5tup6k/PWX0ajO2hazCF
SZK0Ojh992kqp50wUpNzuQoj5VwpGpA9gB4iErgeFtO0rNPbeg7aGPD+qKnHdQTb2ZV6/hj1ivIV
U5Tx+1xVKcjOsjW/2sI0f8+R9fz2mt9kjvwOssb/X+GXUs/Xv6PIFgE2256DuDJtBHYHUX5RaC/H
fh9plaQ4VcoXaLlkH28PfG93Ie7xSsynSOhszow2D5SHdG8OhmFccOKyfwnAty3ukoe+jv96e7Cb
e41ZesSO1Jy4P0ncrmdJzd2ehhRpx4Qy/KcBZwlw/Yr9M4qs3+8eiVwUABWMVe6drX7sFPV4Hq4o
f874NoR46UBlG7QimEfdPr091O2tw0gopPD2IJRM/el6UitysUWTQ573ALa/OIOT/523wtq5Qe8s
HV1USnJc0VJBeLN0iaZj7FFlaoBdava5agrnsSyV6LM+duVOfHA7lE7mCdYWiix9tG21k8SzMKpO
nQM3c6ZTFrXTcdZhGCVp/W7GNMXbVwEb8gke8G0WR3lac2b4Q0E9ivGbU0TjC6FeuhPQ3R4uHlO+
EbUZdAkpuF9/oWZS01Tk8RJoq1h8XbjZc5xK2bfRUM7akILiBgK18xjdW0WwnlykYFkp5G7CEvh8
7jKb5RKkMeBHDybSj5FVPyh1vD6/dwfSEUR4UXb0wTttiz9xvrSdBgcuSGmBPxQ9mFkEwufj26Pc
nZBLsCC11JHA2KyiNryK9WhLgPzz9wX5vxOoNkivOIXsjHR7okA8opIKPI04m5v5+nuleuE4yWIs
QT63K85bXnQwelhhb8/n9ubj04DOwx2VGP8G9LviIDvbXrUGtLy/1X0T9HQ+D9Ui/mvQMvy/DMbR
lahfprXltbeFVrsRxLTAG9wFsQtndb6bQIDhO8EVDT2CPX2nk3B3fjylMlZ5dZ+/XkXJprSrcVqD
2YXi5zd2O/tCheoiPL0DylUtO3O83SCmRjMLyDgfjX2y+WyI4LvLAtojcKOqDTR0ws+D52E61nrL
DoDr7lBgxABWoWZJsf96blOH/6q7LlYgafwXMpf/MBKcT9xQ7c6kbvcik0LtxZGcB9nEuB6pq5co
cgUyjrqjpOe0Gky0m6iwvr0X78xHwgdknYBWHdpG16OkSzVqg1m7JLi4Ho1lq/xtlvCOMLq0Xt4e
6nZbsGhkf+CNXLpmW22jvBg6q6xQt2tMCyzaUEIcLwwjPmm4RuFM6SnPbw94ZwURjZD+xgii0XLe
RBitsXrYNJh2sCqZ8yFewTD0qznt7PZ7o7hcGtzuzuv3ul5Bq4VaiImUExi9W3HLelX1l5rnxc6t
fmcYiqVy08m1o696PUzaujnRqOkGS5HGJ2UoMDymF/3+TScvWim6RsUIdMT1KFnl9ThY5lGgpZjX
56XwTgMh3M6muzMX7lfprUMBnXE2H6autER64rmkfkvy2ypX95Oax/nOUb0/Cptb597j2dgcIJEl
rdZbuYsF8tJ/cIraO8boYO98/jsHSIYQ4EdInCmzbV7beM56B06mG6gIqCGHJ7QPCJJibjrne8Ku
rw/ddc5AeY1nkLKDSnC5lRWyq6xR4hJhCI1MKO6eEL889MIBQgJee3C1H4UDKbo8qHjjjll9ZF18
9B6w6MgQ4Fy+JbjbKcuPxf2uLp1fJh96Bf6HXX5PlJdIZA+Oh3GdMOa/WuX320fx9uwTOMpLkwoC
6ev2FRqcOBtwVoj4FiApjaJJw6nRY99oTLTAo3HPU+H22zMee+u1msbx34QMpKnKuGQwiGrDnbE8
quojnak9UI/cp9ffA5A9hUHqClTQKBlfnxZsXnroOytSgV0zBkRkdBxSeO0HmM7eZ7BneWj0rXjC
EK96IcuadtTi7qwqI3NYKb1KdtZmhwN7rW2sAOKQ7kISoK+BUTHWi0fitZQnKdvT+b2lxFG1tth/
MDZk42YrGK12qe6gCReHuZss83+aix3xU1yBivUtjBaHSy4RCw8rL41yXGBq/rasUgJbErNwT+/e
UsDCZR2Y7JG3fzP5dMjgWNdFEuKGqh5Hc9JDLVNgjaA0iw+id3x7OLljNt+aK5FOI/13Gs9bKEGL
Qh6dm6QN4Nynp15rzWCeJ/3RE5l4ABiaPbj2Ov14e9DbD4yeOdQ7khUaIJSFrzcYJoNO1tteH+BA
2nLsU8SIISI6qRNgq4WSXV6v3V7jmpv4Zq7kYIbkyEjE2o1RUpRIbWS6qEHcDa7ip4hlj37bdlN3
eiUjPI1jvT67miEcv5xUkf1cvX6wTzY8wU/9SN0aNSgV79AqwWgh5z5KorzkBgLmQvGqgXucp6hU
+1DtSus5XZuoPgwxAc9HTR+N9mAP8IYC0Q1m/qVdilr5WSm0Luhlz9Yg/bdrXNkwNm+Pk5UO9T/F
PMQOzYCki8nomqGsj0kEq/bbouPzjUuqQj3WKbqxPKmTmwzYyqLEfbZgTz0rU++2P600yfMTTgSO
d7LFoLoXe5ZKHsgJtL9b6LvpWcQQFh/zaBwzfqYDk0wdPQe6VzTruDEa2gt0EOwSUbwZvqb5NAwY
FdYdrrljVmi5D75nrS962qvq/xRTm5QHrVnXDklTpRl/6CaZYn6I4sJTT00X5dpLNnnu/DER5BG/
sXTOkQ8o42XO/5uMqE2e9A6lmMd4HZBFLbSinXw9tZHpSMci/pHlWaJd8nItE98tBPAkKjl2rj4m
au3SMZ2zJZsZO0fByTnNbpEaZyd3nCYYRmdOvuVqHccJRqlujmcBtqgtZHKCpwPYO2365HmFzlHw
5lz485jCIGyp5uoXL2sc54Fp54Nv9GrafI7WPtelzGjVvQyiUDykKPS1ecAvKPpXKP1avkDZj/+1
0SRJTikK7vGHptHcqPGNKoLrPXUFxP5iqNGy6ChUIQ011J04jOlgqaeIZjCm1HVvmCiidKr63BHk
9t+Bk8Tat4XacvoVtHA/Boa1dAgrIXaN//hQIwGTZKUznFKwoeLzWOTjX6uBhvQH3rDR8xNUgeJj
phbeSkN3QusKu9yoPQ4FYhynzqqy9ILR5jA/LmgTWOg+VEtz5lOzxwydu+/BWOvWPrb5bCdh7mT5
dFZZewe3b6V0/qKV7cX/ilkbsqM2WZ6A3lK0cEArtaw/iS5N6uPqTqJ8EI3T5U9qour/w97ezj+2
Ot7MQd3PAvZIl+DEPSSII38UiYC3j1xM0ft1pGhfR3Nx26c0Q3nELyZ9tD7qfHbagD1qDE+Ontkf
0IfCdVpg4tk9xfQ+tTMSgqPzdYGGlzyn2L8Xn1IPkMsRbJDof4p4KT+iwI5YSclC9Zfa0WIlTMYM
rjeqKrb2o3Jb968cuRE0lUskzj4qKjCJc0JjZLnkrb2gqaK7ka4eqswop5Nh8npqwYCxqPHcDm2S
fp8sZdE+WVGDCGkOCxAP1gahvlQ54Im06HiRYkVznj0c0w+UpUQUzg6iUf6aopX9oVYm8ZJSo4qM
Q2SU2Ycm17qneapHBMJLPHovTtsblnJwofr9pJUfzTUcksIbiwOSZVx5R/SVkvgrCVic4gGc5o13
NGPF6c4d7qpdLR1LFWatxHl0NkCZqR+Xgtv5EEXlEAULtfEX0PJuiiyVZ/0g0EblH8DjhO5QMuq2
D89Yoc6ZCNc7ztQrxXFWkNJCC6VsF45jPszYong1imzOgkuYhu8thtCuhdl2LyYncLHp9R4nNWn+
NRK2+WOO+lj9t6CE5waKgRvrT2vJs996YqbZT3g/UfvYafP4D4w4F99khKO8w6Q2qusrbjyax9WK
F/cy8ugrYTpjY/RR9ebYCBLBt/1qjfgdXJTMcMpDpcUieYlni8ocnp/tfGzRxBAI5Ri9Gag5bvdA
7Zyq/KDyYC54gUzWComlT9FETep+8qcmbtajM8yu+SlZ0+kfMJTjyzj1nfpxLN3cRYoNicZDlVbL
+N/bT+qdGAb1e1laZtMCGtqCD0XGNk/q1YA1n6kn+FjzUVnN6gPeQElgoK56QUPKxF9obD+MpkD6
xUWi7e0f8YqEvo4moFNYYOq5XKgFbSN5UHStqBPTCPI+xjtyXuO8PBHPwJ2aRvyFFz6n/SiGDvrP
VJJBfTc04TQ/tFJZPnMZVeJYpeuAxIextljC4yie48YtdKfKkhN20YXhHDiY1RC6bjcgIwESpvut
55zVaa7c4Rx13aicQNLMGHFD3jLP7ADvxyKMlkfdyQBzHeah62u/GZBuO7ewGvQKZSv6aO1Bn02c
vg92PDr/lJMWrZ9MWvPTe0M8qccIxxHA96sP4CbEUxDNS9exSsMKyXHDV3j+2wPnN3EvS9+gfDbY
c6EGb3+bm9SBQSVBD0g2iTDtmeuYKwZet6LClIZdrI2nVcHDua65uf4Po4Cag6MHnZsq8fUoolmq
dXWMNHSKZHpyW0qZudVZO3O5CVpBY5Atyt4AUCtShetRphGzQdOpTQI53SICgAODVbRePFmZ0oUE
rV7AXt/zPbpdQTmqBARiIUDTdZMSjx51CbS6zEAgBFejHoTXygGixbxTRrg3OxiOlLlpUdIBkX/+
B/QwNygZ4cliBQBBhvHEezqkX0ecjw1fb+oFfI1R9OPjKAyl38kGbgJzhBRQj2SK5F0cv80ULYFK
GbsRKZg1/Wcop6e2HX95ufNfkkR7vof3x5JlGRheSIDIP/9jmqJarGag+Ry08NYQUYqi7pKuqocD
hYECAJXqn+/dm0wOATXJraD1uwVcIQq3WLrC5Kayb3xP+p0jPSh27kDzzjaRnApso7gLJcHsel5T
mzpRXeleUNswe08Qvkz9UOkAy3zLQqzOX9BlbB8t1DaLo1t3K296sUDJw1RLeRRpqicPXWrF5jEp
EiuFPufhSH6yVjGPx8hpq+XRtEWKxFXmjG5gSQ8029ejEkE1pejc9EfP0bTPOlKVz4i/TdB+1bhb
faIVo3vWkNXqn710jqNLQ4t4wFR+jLvAqvO0R97QdvJjCbaUiJnEDx0aHHCQRmxjV/WBXJU9v6dQ
lrDRVki3xSyU5sGK0mw9oZ0XvTS2UowHb/Dm9L01PPBeEigCWAAADMil63XNksTEGl5FPhTRo9S3
0YeDzY/k5g4c4fb7MQ61B1kuBJy6RfPEs6YPQkddXbO7LPB6q3hEca3e2yb82quXUs4GMABlT+Ig
VOOvZ2OQAkBAQHAIidb5oUjc1DeNYe88y5fkZhQkhmUdlwLb1hpYtG1Czs9eBJFUvQhEek9mGvVf
asNLdu7k22WTcYfkplLNlUDS6wnNrFmPelsSNkZVPOv6KOazk6LCu/N4ys98PSUoqDrqReigqKC7
5O/449pYzGnQ60nJwpUuDX6JGmSLI2EjNOKuNdfl0MJ1wyXLUQb7UORlv8MblR/mevxXyr4EILI5
aBNej29YuH1XLSU/XAFnH+Vc9I6d9ME1hme3GPfe09sPiPsxFRKVqIpKybY8Dim0q4YKCZ9IiL81
tZjOFSyhw2qBRn/v7ShdIglJaLtLMarNy23HWATTySXKL1JKbWX5r1VN74Yt8TfDuKXYT38CINvm
fXHsOtXbVFEo6qWkNeNMAC3Gd9PbGOW1mozLik0hbXNTDJnjCqdY4jCu5uIXcII6nK1iT+PodsNT
7KcY5HjoUFMC2YySgbMgYXfiUM0L6tRVHXlB0tl7Tpp3doDUJ+c6or1ESL0ZJl7aocuXMgmVKjG/
WKthBJhtzaE7pvrx7S1wbyiUuKi8Ug2UwIjrrZ31xbBWnZuEyItOvkqL/YyQbfYRyZlmZ7e9btzr
Y+RK5rwpDzLEqFcc0R/HuDU6dBw1WLFTVpvjcfDMZjy0VcOVW1gDxW3gym3xd1tpmWYfNA1FxsNc
9BAHrWRBzXe13KR46kEdFI9ijVPtbK8VXPMKDxg9MKZ8THaq0ne+Nz+X04j6ONfcNrcBaFz3faNl
4WBSQ3zQqEsbD8Pakna+/RluB5JRCgAHHZgNL9Hmi9tmubZtHhdh63Y1OUKZf7a8dM/A6vYek8tP
x400hMbLNh/IcxPXDbQYwqFQ448IRkq/5G5E2FaDWYuGaSR2bu578wJNiJQGOFmaJZvDb2KimmGh
Cml3WJHlQoI3PaVRZr7/kvHAXkqcMZsYtPtm/doM71kjdWD2U58Pqf4F0ArEzjNwe1boi0BfkSGl
jnDV5v1uPeFotTnUoT6TXPutO2dIfg368EUFP7vn0yZP3vVpkaoq3DGErg7tLf36ZObOugxpDzfY
rRfzYwMbYaVSPiglaiEtgosaaOriVzKV1Qy6b6YUxX2OtsG7N6ZMuMgRsJOWkKbrX+EoUUfOQMHe
6ez4YK2F8oTGpvL93aPwEoEOAC8lo2i58n/cDHOdijKyrSgQca59gHTSH3AWKHe+n4zC/1xR2WtE
kgbiOg8ScITNikZuo5bRBIMcYYtBXDx4VctDXKpjfkBxdp0eEhdZ1ENtRXj1vj1BuUyboeXOoVBD
dgCVYbN1VDt2sE1zoNg6mYtM7KxRc9f0qUeN30naQ8JjpR2mdFAJsum37gy/PYbM3IKMDUWQUgAE
vk1+MrvTuJRlWYd9WSt+r0+zr6tLvNOlvrO+3GCqvFhecXzyV/zxFUmOY6xU1josFq35HwrJVeVX
fTeeZos0Bn1nzV+y1P7fe5cW1LPEDhKbcdVsxSrmBaFpTavaEKr5v1m7NF+1spxPquwCR6uTXQAH
TX7f2e63twe+XVQ0JEERsqXQ+KC3dT3dScXQAfWMNkwND9cfiIMfRV/rO5t2e2fLadGkw9xQliHI
ma9HaZR5dSqz6UKc3PogcWnMDb02nTO9mPzFNLLLe2dl0C7ziOdBgCDgs5nVUCBfBjK8CjuV8rrV
jyDmKcfuzOr2PEDAhQslw09mtgVnoFHtuonqijDu+qg/6BZFXF/Y9lwfnULzR/UhXZe2DdpB3XPS
en3lrs+i5J/TDCSlBDq1FdVpGisbEABpw2hY9fiJ//vlxEV8NqWg/FEDl40IWCdkcbet9O5g597S
PGR9PNthtjZ97pMYa/oBKAa+FMyQBCjzIPidlMVds7NnL0PxYZVV6PgAf3NMzuWAys1HLW2W/9Z+
Mf8h+h9rCvhuhs5vHM1Z0BqF5fiqpVDIRQC27U4ttqMFVHItjS7RLAasG+Jefe6pkVNcb0q0lcBq
9vMB0ep68hXVjeLDjDWx409RadiPS1R40Yd16u3qzI26WH5nTUtx4JLKuoch6y0NFfhKR9kZ3nf7
fUaN2/voRZjvHNJBp7PXt+l/hjE7yb+1sfbrD0Mxk+wB3FgjaNbhRYliWjJ+a0qjrcJZQRT+WMaN
Zz5O9axGR0PEcxSo5oiBgIvX9PhEK8J4niOPdatLKhRHpBcMOhlKgRKs0tjWT5CuVRfOXTX+NDuj
+a0LNbWOLfLVpZ93y7I8JoULljuzSHPDCijde2UVeYHwayI8xaEHiNf2LbLrzou1SFBtLrwlzHMs
ee2u157F2qsBXgP1Z9ECoThQ8t4z7tkGGNRopOUlY8qDAab3+qznTs31PSxtSFibuaxZu/ytN3Yj
eBq8ZVz3iDi3dwuREiJxVG5pzBMXXo/Xu3R27Uh0oUCLzL40k2K1T8Za2rmfCmF/S6p86HcqnXfm
iLAAYoI8gtLeczPHGKwUTnYr5HiNpwjZxvagGGRrubG+V2ON5WR2IA41rjSIQJtHV4/qhQcdcnxh
8T7Ifph4EEgpvdSN1+DC4OXD+e3L886CorJsAddBGFIi568XtITeuq7U2sNEBYgIUhTKnW8lbWWc
otjsPJ7e2trTALizoq9KNawn4jgQ0q4HXWik6knnjGHmYuN+SDU1Oql9j4RSDsluJyO6naH9+hix
XaRT8VbgxaoSlzRunkLi3uILaTCG5DAfLnDhps9Dnu1FLnfGk1pNED8RcWVtN/FnlM+IoOn6Go6m
LuJDWmLkcxhUOOuHNSlHmkZdGe3hVW9XFF9MeH38Q0wKq+t6RekiKjj/jGo4WXb9sZir4lLZcfJ3
yy29k/jdG4qkDO0mwDiwrjbPu97pvYk5gx6iJ5/+VSvdjKA6DfywtaphJ2C5HcuR7FmpUkK3EKz7
9bQSoY0DNRojXI1pCAhrtMdkxMppcpAae+9BIFwh+KHgQ3SE4sv1UKZYUBhJExtZlCIibRiWp6rV
86+r3icnZOz6d48HkpSbTAoYSM3GTZ5ZLwk65qZih9iaZAclQWijzPVzo+tfwbF0O3fYq7bldQgh
YwdyIop0ksS2ySQGa0o0BYhKmI1o7/noCoyFX0RNoXyNxiKawQRFnUq9OqcwPmsxOtGzadbxRVFx
0fuRzGo9n6n9Or/eXna5rJvfpaOsA32BYjXtqs3GpQSXa0OF6sDcY0tQ4lBz1hUn3qmW0665HYey
PE0x6pMwkbYCjygsdLxVfcKuTUA31VKM8MHGBsH4Noiso7XZ9jbOHRUO4P1liQBdHTuodgtdDls0
f0+OUaynvGkG54h4gqF+6XsXo8Skcqfv9Vq4+nPu5oVxZG8J3F9UbbbOk124tHnpUCg+/SO7eWyG
KoLSMKeV+KufOrX5UBhJFJ+5o/L6GOu9+xlP4Mw7RdIo6dmmE/1EV5i7Q0etXMW3AXHyJ/orNVZt
CPRNj7lniuKRAKUOa6Bc9JMJ/BUfPyr3uXSm+RfJGViapaGdf8x1dzIPNEVT2webERsHzEhw8Whn
w/rdFZFwH0DOlmCnqnXCGSJuoZ+2bqGsxwS7zuJ3YWIw8TuPx3UIxsTIoyONccMMywgw4HkdEu5w
dcjK9d+6wc/oEwxGoMUJco3l2QBLIX51RVKml0EtS96ZiMsZbfsIc66egnzKkwc5ZwwKuN4xLu96
k03xAUGyon8gqTebY6aV5ienzob+05R69ovhVO1yxmucRn6OKIFytmYP4ZUELIeLVEET0YO0nSg6
tkaZfMEGr/IeQe/gyiNaNLBxNopn8q/V+UEFqmj8glCnO5F8OmXgRHln4kQ41eIUDZOmPvWFGlkn
+M1AzxIUKGB2OKLEJtPpDAetSJH00bny1O4jNn7IDwJdU7TzCFvrHzROlckXRLTqEx13K4Y66uHe
VXULTjmqq6zrSUnokx2lM8gvaxKauKh6IX4s2O14YUkd8qeX5KYg98/05GKUXqGdbCyo2ud1hna0
c2heU5rN2QS+L6usNjgJjs31lRhrc61rKylPlhooypR6Wv+datJ93EL++PfsorB8inH++EdPsvHR
SPm8ApcW+7jEdHt8w8pr9zwOqvfVzI04ozFMWOybhan9cAaFcnQToYcSuNXEYUGqpo8uXqct75V8
oAYEloCQEVU0Cm7bIqKz9GtsWXUdGmlZAlaq2k82JlQ7CeKdG4ZmqiVpAtQswIpfr5bWRWNut3ET
9iYoYHttk1PUiPZiVLu0ontDMSGZxMvayDbDLkongaq7NKG1TBXWVM78ec017ben2O5OheTO/ey8
6l0RIMrS3uZ+FllLvGF7Imy9yfyAJol27qbaeXjvK0B7AhE+dPEg4/LQXq8d99iIGWAhQtOJqqfZ
rctLSqz67shFjsLnId6VNTW5rH9WexTT6hYjE2Ezp8unOG4VYJUFGEK0Yo/vn5BBZUnWsLiXjM2y
lXGvWHqStGEzaOXJLe3uSEi4F4rdfhw6mKR8BgQzap1bz15PQSko12YRrnPt8GrTaxkjM9mJHW4D
WkZxXSIxA9FzYDPXy6ZQgDTbLqVqROPyCcXi5bJoECeXVh8fE2q6l/evHeeUmj9dBf67GS+yQFUA
oWvDzMZ3q6hj49SoY7szq3trZyJUbFiqJKFuN3a/FNUAakB+oTQ7iaEE5dk4exig25MqDQfQiGfb
qSQD8lf8seV4SoCul1nL2zzYR9UZvIfK00Z/WOtoZ0K3BSqGomLKtUDxlDvoeiijN4h+0onPBF7L
L8fkxR2zyzppxkFd1ZmQpDKwX9O+vv217s0QCUbqU5LCj4bc9bB9YedVZOstdbEs8xE5VXGoxJuV
sHZvI94bisYW6SrDSWLv9VDKsI74COBmaikWjmiIONMeOjrlPB3fntO9Hf//ODuvHrlt7++/IgHq
5VbTdrXFXrf1+kZInFi9UlR79f+P9gEeZDSDEfaHBHGuzKFIHh6e8y1LXF1eVLDgrVWgsL1YMceh
aAO8r58ctKwA4yUSEc2iIGKEW8/hizYjj0WuDjR+4a0vqsKr8Fd0qZIIlfGGKEsftaTLP0WuI+8U
D49gcyq9fS5JMxVeza8DsPznIa7w28Sh9mcYdcVRgmvYRQYEOK/JpG+FkbIRoN89i89zAdpViFMu
eTqIoTWYbRSjnisp3oRh0VXz0bMyclIvU71kxzOxBKyutml4tBrQ7L7btLGyb1vL+x6LYfrLnTN7
8GPFaS0/HcxqOFD+tkffiTwCY6JbiGWVTMT2hTYPoz9Cie98G9/Il6TjBbt3htRKUf3pqnhjqZc9
s56Xt5T/gQFSPF57NZMehp0KmDZo0HPaufEgD12BKeOHN9QCtkLFCHlP9tSqJpDEruJUViWCKdS7
vVHGyZcGKR5MG9rqDZlTntAfH5CA4zImjhEUds6PCmDe2RKjK4IIBwfgxRhPpvVovui4ef+rpWG4
kSteHE3t3WAI2jGxlKi9itkNr0ogSVMfWC7Ed9/Qa0L33GJHubN7x/h6e3bvop5nq8YoS/0Pbb53
BtbqgFaVCO0Gp1wUuLVWfW5oPw9wCZrCA99llrXmx8Oku7sEPrlz6OzGKv7G+rFCoz2cbO2eS3V0
HqbOTbVDE6eZ/bOvEHHzp6op0DIWdosrUqM54byvurD3gjkOMabjKWAnOigKkPzNQy/yEa5uh272
k9YqA++ZaNAwTZSx9E51UWjynry4i/diijwq6xMwYfXzONah+B0rPBn/KTGV9L6XRsVjyFTRIX7U
YzuTL0PbOf9YWlT+oiS/9L+AyaM2l+SZfEu5N/Gzb4zM83OsdsNDaufO8whCJf9qJGb6NxQA95u5
kII+e9NsWY9y7vLxsR4pO340+sO1AbtCwxU4NedoOV7/ud9G+CvgfnotaMAKHDyv6/08AcuHHv8W
B+xyizEUmr8IprzrbK62NKQpF4NhWwuKNE+/NaUi9pTwYBlII803st6LC2AppZMhovYEf5HXz/m0
onHCnLrstEAZTeuPN3QxFM/ONb+icRifSq02t3b0OgwRfxZAOtJ3izbvWnxDMTsFdN1sBAnhozmM
0yySwzyL9LOIC+2jAvZEO1IRaIQ86ujUr2tPZcLWaCphBVkSqXvUQl2/VfvYN9Tx79snFWzd5cz4
kPjXuNxwqACvQp8bj56HIPQckEEq8V96N3r9i61Ow3ygKAYnI5x6I94JrWvE1xa6zeuMwGcfFAn8
oN3ABof/QFULo1KZeI+iNHuqBaUr6vZZB6nlub5Qyn7+rMFnmf0ISZDyBXPLpNqVY2M/NtTvM9D4
aA/uZ21IbV9xtAnC5pxBlciGDoOgKEE2wa/NqB6hpeRRegT4MmV7wUcpj4SYSf8yT1Xs7F1tct0X
aTY16g1ZZxnwFQoXmH6fYwzbccLEI/9X5sdRscfxhZgfzrteWnCD1KYV4VtsuPEvlAlpX0XxbKXH
0OsH9aQjoG7/KtTEMwCDeJXyBd9D1zoomL1GR8uaga5iRZl5u4aOPd7BM37yj1Xu2n8VvSzC3TCM
Xuan8wgtweKh/UftaOsRJ8rOPuESVA57L7ES7V4zor4DSjCl5BAFFABtnzpFnuKc1i1g1aTWlfBf
SA6a6SeVNdp7UaJxdSyMNEmwv57ibxijY6YMv8370wyzMj/lVZ0/16iKfiGLwQ+4mKc8PuRScX71
VP+g/4XIlfiD1fM6kd3SoUrixP2dzepE7USmc+LPk1rrR8HWx7o3VOLf6GKFhd+APcLNukoS7S1S
hr466HEu7VPaytndeV2ixrvKzXPI2NiOwLYebfWV9KPzPuU6op9PwySz6ujmqUzvXfSB8qMao/OO
ZTwPxcHXe03Yn6xYj7uDqZQens0JTyqYnlMKLeT2cVgjZJaDR4OPfwCU0S9b1wggmNdQEG0eHbU3
c5G4HQbDRuyqYADy0qbRw9tnwrWi05PTaODCsOubqd3CHr6/P88vUJrlFAJRTqM4wq19HuBgvtFV
glIZaJY03BdM1WPvLpvJJXamNNT6pID/0B7cuk8qks8WC04qKFaPwHYUpYcuLcf+E87rbnHKrTIs
To2iYqq8SNK0e5pwVuz3el0jqeWVylsR1pNB0bPPvGON6Wu/y92ueE1k379yOeN65khRmPu+9LJx
p/aKqr80Vd3oL12RGX/ZEerGR2WKS2tX5fXQ3XFqjeTJrLl+MLKfxKT6XVlKUNeV1qQbuc3lotFU
VXUaEBBS+HN18bhFj0pRm+NVXGVO5k9WmTlfPZqO4f0IuWLGVoeO9z4pVCXDNL1FUMaXsrC6n7c3
z0WqyvUK6xugA3g7iB2rHKuGpxclZucFI44Fu446Fx1dc0vOZflbzncG2f071xo9Pag4q6tv9HCl
q4TiBX3W69MR+ChOkbOKxa0rrOzRMEujOER9KJyNlPXyM/OEJGElrVt43mtqWEnzf2xLNXtom76n
K58cO80RkGu7ewadMVcX5b5Sk5NVd6+3v+x7C/d80svY1MzI0N0FPHZ+HLx4dCXgwuxBlWFPxVfv
m9+Kq2Zf7DRC4iFKVPE9rZTkFTxB3d+NbhzXO0VBawLrosp6nOiavkEv8ErgwuWg713gvOKA0OY4
PMVS7ZLj7V98uRdoYiwaOAs0CtDtak8Cfs4xKI7zB1RyJQbrzXjKqM9vhKvLvcB7xaPVjrwsILc1
/JWahTlHSlM8zEIJx8CDx/hdo+aUHO1ExWy6OnjjOH2+PbXL3IuaM098AC9Q72kznq+FXXdqPehl
9oBXgHOoRlv/6RilQhxs0h+mXVcf1cLEyoe+uwEhcKElGhdIt8wykgF68oOGVE3tm0RoHFqVLT7d
lSV71w9ZRNMXWtgqVeYhHJeTO2QPtYXI2iTB81XRuAVWuFwyqtxUEKgjoM5A8nr+9bx8cqMZjMJS
jZ/utDqaPvXCqT9PQoqXLE/6vy21G79/dMn4gDSDqTsBFkSU/XxQGgGm1MOoeHDzrD0ldaS9uuhe
/faURttXfa1tpOeXnxKROgSptQUTDN9geSr859XRkT0JSTP9AcRX7SczxU/SzGJ3e1bL33IeFM5H
WTbqf0bJNJPeECDEBzUx4082GHek0fFFF2C+Pt0e6oKSCvwQ01f+g3AcNdZ1BSge0i6b7Sl/GArR
/rFT6XGlxl1t0V+bZXbXYhcfHu2aDtVhTs24Odi2SJSvFJYydxeWOhupTLwRv6a8AIpeRE7/3bLr
+lfSefm/hHQD+YiJdqAhTNEeSlU2EyA2JAOeqZ8NQGl6TWl3U97IyO+EWeS7ogwjB3AbvaV9pSnC
OOCxXf2l1HIWL7If0uh3hIN66IdKLr9jhDamzxTtN13yLtaBwqK1SPhRR0d3+kJrRBtMIGRxHLSk
JHsrRvdCyFY/1LWdfnTJ34d6dziEzULP63zJ6f0W+K1FcSDsxEFl1ST/DOO/CvLn0+0Vv3gWLSNx
mYOaohVGdfh8pCyxUtOrIEwIHI58sLzxq+1E1p2Z6tp+bCYJGWQYHtzJazfi68XheR+ZMj4iI2QR
9mqOBZr17lDzOUerc+84YeqpA+e7cZtfG4WGASJWOFMs7cPz+WGZB+V0LpR7N2q659od+6ewSp2P
XoPMheI6AsDLbci/56PM4B8V0MfKPXrTyXNTjfVD3llbqKwrc7HoEBBnllsQwNv5KFCoSI8zidIP
tgHOKama+rMOnse+u70nLmI3wFw48bSoNFpqcJzOx0E7Y0CRI40CxVb7X0jvu284G3R4Gshxcr4O
VSH602xl4dY9f+WEgbJhTBiX/LHGl/IiXUg9oQIBr11gZklcYzNftJQEWs9LNoLdtc+pU5Qkt+Qw
81hdTTPjHTuCMg1E53j9kVaZXu2tyibk3P6e1waiuIFcGwpFKhHkfKA6zOIiD0MG8jDTRvhE3NFq
Tr9/fBSKx+8claWcspoOdE8Ug4shCqSj/Os1enrI9HCLiXQlXNCz/P+DuKvjRHyHgQc6l3BhT2+F
Jyi0WaHs76A9x381SWfsGs3OCJEmL/mPT3ABWZFQQJ686DardCZ66VZAhmvhHR1uRL/BHXzjlXVt
8xMwoFOgYgQrZhUQI6Q9+iZu40BzJnGs+krum/qL1TyjW28ecxLhjWld2fQ2CoQL5RSjFxgr57uD
9hKGl5aaBHpomn95Rovv6jjas36gwTFtGUJcWUDyWcrWC06devyyV/+TTLRjBDHLc5NgSqh8DTPS
H/hg1vs+9+jfqKl2F1K2/ZGmcRptTPTKMSBooROL1wvo/wtuXqk0QsvQ6oLkMNyh4sDTxaqijVN9
5XNi50TCSc8b9sK6hd8gw9ilCcQziJXaSbXG3wbAsUPdJu7H5wNUD4lYCDGUUtZAiybW5CAnJw1G
TzbPWV2qv8AjpRvB+P0Hn6V/+DgvtL+l+Q1oa31Pjh2xcqrSFDaTo+AHAd9siA/CWjobo+uglEQM
p/E1R4ZiRbu+U6aRzAnYO73PURnxOG8GsZe6TeltjgdkN43UpbCkoyum7luz9rSHqo67bh/Kjg6Q
Cu7nR+V65R9ZND2UGy8xv8+Ao8yntFUS05+xIZ7bXdSnlv0VLjtZYJH1ln60Pavt7uzCyJvPZTYb
r3GkAuu/HQYu3mVcsHAQgEDTYMAyYJUOA+vnJo4GLFbxI0UrR0x7gc+gPynqcyKLLX7h5X4i9cB8
ieSBegTc8PMDU8d0TFJkVQJRwhVQU3RpMDXMfTj7W7iQywPCUKit0VXEgYk35/lQEBnDpq1hWfVo
tR5bK49OdVX+c/vzXcY3mhceig7gHNm7awHW1qzsMFdQQZ0KNzmY3iDeBt3NH6ui0vbowA7PWdxv
KT++mzmdb2L2L+W9BRnARbgmGXdmNjXUNeA6iCy3bT8blEg86ws85V5JSpHGfmYOnvesjXpcfEYh
qzaBGloCBYVSVcP4G06lvfpDSfVsfiurXnlqs7nU/ZHdm+wod7ffTLOfHqsRbiFkKRfFrkiUpfCH
OtRRNjJL2H5qJbKfWYXMrS9QJO5PcaQUW0/fyxALrX+REaA6BpJoXTio24Ek0W7bwOqd2vJjt+oe
Jj1WX2TUTT/Uvpanrkvn4aGIJ2FshItLgC2ZKEcDwzlqFhqx43wTaXo25Uba0+I1EWPbD44paBcZ
s2J/qVNPZt9lktfisckat/rCp5+ie01m5b8AumPj1W7EpO/UhBLsl9v77nJzL05fUMzJf6hertMT
j4zV61xRBNKgXqNPYv6koevw5/Yol6cVVpkHcpqGM52ztXVJ4vQJ+C24nM4EhN+vgYwmuzHiUXsH
/XTe8qq4jEULNgOtaTi6C3Nv9bHRe9GNOeQwYR1clwfTVWj3WMBn690c2+OrlRnW79szvDoky2qz
uYhKa8ydW+ft6KEBHbS4eu26QbUPjXD7Y1XW7qFJsy3zo6vjLRJFYIe4VNckQRurhAI5MILSOIT1
MR3i8IeelcULjV+umKSljbJxsV4ZktoN3u0w6zlA6ySzalWNd05SByCkxZ0St+1ON9r4Djv1dp8h
urORn1/ZNDDU0dQhbwD9utZKQcisFo0b14E5Ze1R0/Lpacha50EgZLd1PJeX4HkgXMisBHeOAsnl
2reYzpw5qrYEYahHIExSaU0OrALX/j4hniqDVNTu584cqs/A8ul5ZAXbdmd1nVkcE8NAY9FyRDdh
fCeG8nB7a11eDXwDOkMgjigHQPM7Dx2FEFlGqbUM3KaQyPIaB1Gkzb8UuIrd2FKM2ctB1Bv59rWP
/99Bl7jxn4QUZVgxdyEsOBVvq6PIC2+vlRHKm6pW/Q/rTPLpviupUiJcfsp/hpoQ1jfgykB1N0vt
WHJfBLpayD326Vu6J+8l6fU6k9NTzKWuAt1hPS2aXaBbtDIIUVdPfEdVkI2MjHB45vzycVssdypf
l174Z+ord3zU5yl6o35ptn6Y5+lHtZC9RRGDTh8JzNKyWSerSjx4jRZC86/RivSVjira3CUf9UNm
FFBCi6AdTHGwmqsMplOMIUYuvAxmkWE0apkCsKbTnG7v0ytbhhRCXT4vCQxR8Hwd7cGclUFpwFFH
QrlD53om8JVzIEPi7u2hrtxaS0WClJKcRSXtPB+KrvDcx6YN/Zu2PjCFGkvuOrc+KBWwfDbYvNR1
0LlbEIzno0COEgIVCwQLhgYRfqU2nuWcif3tucCi4+9ZbUqK47S0QK7Q7l7Xxwuvd0IgwUOAOVU+
vyVA3OdfBnQH8WgUUZlXu1nh+v6Zi0wp6PgmdSMObj/r/a6csAT9qs4aBmqY2oz9wU7iVqHTitHk
fTsok/6nyGrjByCAKj1RbcNhXk8zVdsZ0mqi3ZzGxjfVzHm1CJAk7hOP+RQ1V3tsNPfQWg1gog5P
BfsuLketfWgt3vY+BZNSoMhFuvLJVtq5Snwr1RIn8kUD3DP1RZkq8Wly9Ejb5xPaqvvK7c0KIkuZ
z77TW20ODlB0Xf9LrfrJuZNWV5RBouRqstNRzK5PpjX0hNiw7yRkvLgpdlMfgYEIcyCrda9r8Ze+
LJzq0JFIer6hCSt61rib5K5M0yn/EkVAtEq/HxM98VNVH/sj2rJ2j3dIaJZ3ZZM79u+y1icJa8yd
6nsUNEvzS4HYGGhpGr3O79RSIztw0kotDvAwkvAfZttaO0O4oQ1eJDRUKvBlj9B2Ij0kw2akco81
q/VkTpGIfrqNXb+FwywoSmcNIqQtZfPmhG3q8GuitFvvLU/apj8OLf7kTmIqzV1sKjJ5cSaUXJF0
xA+y9Q0s+fITcpD6a9SPsKx9O6nTSe4Rzu30f6ARE7XQZUOSVfS5803K2bPQ3G3BsJQt+ihZUuJH
5xbSwQsjtgUO7Ni/5cXT3PFmP4VqWOi+Vs1jczRCtVH2mQwT58c4cLf7g22I+QXsZ+PwpRBw2oHm
nLS3xqCK6/emlfyajaTUIQf1Zn1Agsd1Xie9lF9yNUdfpstaMT95aizyU4f2x3jAfZWb0ndkC3fa
H5su7e7TqFK6u1Gre6SdHY9IBd2TTefXwAkK3yCXG45Y3en/DIY9Rz9un8IrEWURI6CsurSoLrr4
Jtu2KDOl5mJIUegXc4/Sc1Q13kYSdSVIMg5Y0gXtTV1/FVM8lHRL7CmbIB8zGNHIdyORPEnIQj41
knoLWXplWnQteSHD6gNUsn70QDgZdHwQmwCqWrNX4yb8rsPI2eDQXvjuEimpylHWIUHEYW+Nljfr
0B5jG9lK4Bpe+AI+pnsDXq59yQG2dX9FdOTmT2SyxXw31SWOj1XqNWzZvpSudV8bqZU9TZObNjuv
pqEctNyG3U7pHP0VGT9dPHfTMKW7qMUrd28nZtHwGArDf5Ooz1EnbxQj/WZ1sxp/Yscb3VM6z7a8
bxMAm/5o9RBRVaVDExWhADfZV3AUivvb+2cp465i+GIFvewg5B8uRCe1TvNa25wAn5u1viiFIwGV
Ri4tQQsgupKpiMEWNvgjNTagsVmK/c/tH/C+lOtfQP0AVgSvHrCvq51lQYyYFteBAFkH29qPs1d/
CoWSFn7ehrguyzjz1N2k19ajayvp/CDLuW73Rj/pml9lBc1Bx1Vag8d3VKY7W+lCeSjMVNg7VOqa
+CTDNvklm3H+VAA331IHunIJ2ga6u9zqCCMCqDm/bHMVZ6yhJ9sfwRz5TdXvKyTFdpFoH8l2rY1c
5UpOTbOGbQthRWPcVa6Soc6rIbaMMpUzt77Frt7XaNjPtG7MeX7gIG201ZYn53p1yPDAPgPxomi1
TP8/SS6vg7hKZEZ8ySb1STdkCVdRdMjc580dbmNqMGWzCzKuszd25pUQgK0PkisYJNA+XreNlN6O
EKvLa6ZKvTFHTXHfhN0WX+ZqXIMsQ6uNVuwlYqw0RpTEwzowqrLfKQKPyLlslb2rpuNGCL02Ibwu
KMxjVkRhfvUphTQj6v8MFbnh0PhGGmqnMjP7jRW7siF5CyJcgtKQQUFu1bgZoeKi2GbVgYzDJwga
5U9puv8aaJrdm2MW7W8f38tJQY6heKCzRjyx1yULN61TFPgcwXu+ze9zsKpPoy6mjbz5ck5Ll4Hy
OCgmGmxr5koTmQDzUF0JyjEL/15kyoHQ2Hn9rIVmqO6M0JO/bs/rMi4up4tjBveR0te6rtlrqIQP
2SgDtS+a8SDNRg53ZdsX5qHP8ijywQs4zV3lOIRIS7iG3GWKDMNvt3/G5XmnTM+ceZYAi7LWDr2t
qk9qpLZd0JcpbqK5aj6DLtZ31OLe1emStzi0p42Td+1rLwJrXPMUjtF7OD/zkaf3YSS1DvLIkE5B
k6oSnJqXKpGPX+sQ3YEgrbeMj98ziPNIs7DlF8o8nlcgxlflggYYk8wg0QTcpLHyxUtkq3xHkELK
zxCJ+uhb5c3xBAStpEYFIxl3+1mTitpBbwGTucs1U85UGYr6F8BnL/2Z6C2A5RZ31+jzIDvbPfGc
NH+pYRclsHYoCn9PzF7x9tZQ5+OzEk5Ju1GfuXI6QN8hh805I51Zy5CEjeLNPb4VgWthbWEP+fy5
pHqxcQYvY/RSagJdDziKnfJeLf9PjO6gaOMYJGXQ8PTal2QMzS4k8el9VRjJq1WM+TFC6OlBxk72
8TYqg/MIxO2N6hpSDOebpbeHTo6KkMEMEP5UUvTxbQcNqdvn4MqHpHsKJAL4Cm/O9TU0JwqtophR
7FwxA2PUile1luZGPnh5GSyl9EXZFpWvhV19Phd39KKqjC0+ZJlOPwy7H594Hep3RoU/xP8wIZvj
9Q6X4cF+PlRMrBh0Ycqgh2+KrAGEs8bI9eP/MAolyKX0CY92XYoUKNrFhRH3AWlov49qY0C9ttqq
BFxdHLCU4HjBflOvOZ+LzubT07juA+S3vWOqTeKE18D8dnsu1xZnadK53GwAjC5gD63WpnHn9sFc
tOKl6/WEO9upQI9ZykYB5XIoyk0w2ugHgv+DlXk+oVBWjpjTgeAvtfK+MN3sdyh0KBO07zZu66tD
gQ7Ga2rpNK6Vf2GXRr0nwEXxLPjHoQXsx1ZDbaBXthxCL1cJzieltPcdB8R2tUoAp6auMpNFMAhl
jkmpct9Do+Rwe5Uu747/h/wCUE5CfCFKEOljmOKhMgRS6nLeFzRWTvAsKvUliVha3kmNme5vj3l5
SZJRw6heOrgL1Hl1X4G3h3SQM6YrhP15svvJl2WzGKfoWWAbdnJU3GrraF2ZKKgpFINQESejW/fR
cfFAzQOGf6AaHXDGGNHeHFePl9i1m8ew0rf8Da9sFJ7D6NIuoplIEa8maTsThI7eHQJFwmCRNt5K
XlhFx7TtvQ/fWry8eRnz4Kd8T0Q83/4ZqiMQrYoxEK5e3cFhGO9hkG5hf659QKgaNl13tILUdZXS
Mnv4D1k8Bk3V2RV+IRnuOZXUkylIdEd+L+Zc/zjGYuG+UcmEbkcyue6+lz3tXjttEHDOQNiGsCkR
rclyM9u4rq4tFuAbjjU6T0xutVijWaXo13djEBpVG2SRrZ9KAy17FIOajc1/5TOSNVEmMRfRKhpO
54tlTzQ8wtpTA1Fr1l089dk+Fm69SwiOx94o5cZ4V6ZGHYjQCL4cxPe6gSetSrVbhD4DFZ+FPxMu
WEgIhlb5wAPA2riPr80NiSzLXHhFlOaX3/KfxEZUImrYFVowNpVycEu8uwszLz5VMwr6TbgpknwZ
SGgAUOECEQarT1+DffI47xqloG2mZ671rFLz3GvkGz/LrKjuQ0CnX/IJ/aDb0esyLi/NUNwVeOua
izz7+SSrEewbdlBDQNKtHrRUVfwID4vjh0fhAb/AXsmjyRVXIEzoL+mcFRjVms3cTnd0h5CeQDCk
6T/8ygUNggIYYwAIoRh7Pp3OxlmjaDnWrSHhgGl2+HlWlPajqjSgpPhqNP5pLKo0W89HwZfLTAuM
0oLaJafhBW/uQ4Sa/aoyPyrMzp0ChJ0yIbhiCIzrHIqalBbDMx6DDvi6DyuyxHdGy3eOHdf/w7cD
4+ESfhel7nU3N6+oQI+dOgYz7HJfhkqGFoSzdV1enuClhssgJO4k1GuEYClUbRYTKvZsdwV/y0Hz
laQfTzYOEofbu+7aULD1obOTe1CgXu26wbVy06mbOagdl64vmUcsfcgbQ3bqwT/+8+HRTKAaaAEv
cpZQRc43hadjH8bnUqlVeUiNTXaxF8PgHrFr/KicOpsCWBUK8YQL8CFrgrios0YM2aAGbRt5ex3b
yB3qVtXHPx/AZc4Q9yQvqzX4pkMseqyx5QHiWNY7+uxo4xbhfDIyZUve8SIK0cvlfbBUcngt6Gum
tm5ACsG7zAlcytR/j2PS7eshyb7cXqHLUWCBEFpBFXPhc+2fr1A0mFlctyhktqNoT9T95ye3q2Ef
3h7mYtsZONIRSqEzL+DvdVI9yNzNByWjlLDgWYrEwxvUaDDJsaatjXBxRXGUHF7eNML5P1BS5zOS
RjG2veX1gUxF+M3uM7nv8lk7TWreHYWotsD0l1Pj6CIvSvMd3BOaMefjwe1HfiLXhoAGs3JnTHrq
D7KOj6MmNk7TtZnxHuFZsuhqc67OR5oaaICZpQ5Bihn1gZYWbcJkrI61VtWvZlxtvYjfKwVnBaAl
KpEsLdLztOPXU3OkOkcOxd4g7OJoF8MGf3AKhOpkFVaPLlivt0xO1gOadh6sat070QkdTjOQuSDV
8RCcjNJ8NNRp6xReZAV8ZZwyULTUWGvLWRWm4sSRlTSUMcidavJn05j3Y9VVz3FdDLsWxbWvTtZt
sXMvqVNUwrhBDfBDuILQmzn//GNtNQ1kMD2Q1Oa9L2Eqp+JbbkDN/VpVUKDeInc28yPIalN/om4x
ofDSNa54GGL0nw8i7KwQC56WpNprTe2ThxiduQNvZc50sws8ZQe9jsLfHeVW16fKmSv/2kpk5RmW
oqMKlb5Ii3YXDyLx7rokc5uDxCO4fJQYs3ivU1jV6Z4cuBI+z71c+btGujr2k4bTtkfhJ458HCcm
o983VKfCXUWRtP1oSYCvA14DfN5yEi4oVNTYi550xghcJEBVwAM676EE6+DRKFOxEVQutwGDgQSH
sMVrnWfL+YKEuSOMbHYWrWvP/svo3Cb60rSDWe71yDLKU2taYR7QtZy2iDoX9T2myTsJJAcZCOWv
VYrfWKUXpRN2Gmnrmr7hZeIOp1ygbFK2T0KigbmzmlocqswOv9yOpJcBm4mCs+VpDaeLqZ9PGiHg
YnTN2ggqJEN2sGb7+8Kupg3i42WoYRTUonBDAWfPaOej6PU85nqYmEEc6VPqe5Wdtd+oeNYeo8FT
R7qmGMaNFPLKeuKBBOgXcw+KFeuSoqWgRzoNDMpTcJK72Ubzi2ajUpq7Wh+VbpcjZhOB2iP+3N/+
qpfzJXpjdk5p6d3LY7WgNWCW2RpMMwCvZRv7tkqriQ4nvgKHuIyL0DfbqGn3twe9vDmABC2MQ4rE
i/vPaik9VwLMgAYOrslz70VkMgyc/vu0cLeUKS837NJV5z3DS9sEpb+6pAxrTNqGbgYKm7geG3r4
qcnr78OMhr/Zx9+FgpNz1Zsbu+hyr1JmX9QfSAB5xq3d1BcJjyE1wL1MNlCPFI+jfS8T8VGAIQUR
8AKLJuYiErTm8+NppsJaQ2JicFyxG2sjOnVmZPk1UqUbK3bJ3+cVRRqDLdR7UruGuQtTB/1Wt25Q
qFHR/Okm3ge7DMgVkBV63c4J8HMYHouoSJx92EaGhsY57Qg0WazCOo1pJOsn2wh1vMglVZa70gjJ
VIniosqRVqmxAOustsy2qAfLXjq/ypfKDvGSChIw5nX3bEy9OC+a0gvAeYkxyNTBglsBOzTb54Ot
JQ+lW2vtDsdcvGxcBeOpg5Bl9P32jr/cEERMhFFRIFr4muulGhA4cqB0hUGqVvJHlNVo+MFI+XZ7
lEuI/IJMBARJD5ktz2V9Hr00dwgXiHYYICvLoQI6huW2ZeU4ExU95dA7/CMQxM2sBf4xlPhWfnal
gXrPBMKrv1dk29/rbaZsVYauTN+l3IsdkwU4D67E+e+qCnw/ZuQdgmKKQCTwZvZqf2iK4cNgnYWD
sUgbgEReyuWr495NVRLV2Oo+IAmb7bRRyJPSIPRy+ztfBE3OALylBWlBaYYKw/l0oiGvsCqpKSzQ
Cv7kNbG4qyEwP2tO0T3gdt9tmTJcRDEGRJsEZBWdIN4Tq2mR5ypzqVCONAfpPcUdnj4nVKvqyp+S
DrXryimzP2Y7T+gAsbk24szF6tFSB7LOjc/6LYy+8+miKJyFSgW+ArN30u+SriwaLV5WbqQ1Vz4r
NxF57SIFg1Dt6u6tyiKju5pTz+viWTnmuhkKX0/76gm9udg4WkY8bt0Pl3BmJEoR6qLF/t7NW9dh
0QvFsntC138c0rHftWXaZIeyj70XVxsdzXddGf3J8dwDpgfmbg8ssnZ9LKjT15h+fLj/6NYiVBGw
ltAODWIthQOCoVPdKikeEjlW/a5WtbbwzcZJPjvaOEEZ6o1wy97n8rsvnGR2Fu0sVMTM1frOoSqs
uYnKh3rQ5hec3ttkJ82OdLrJpfVJy5Py5fYsL3cUWdb7o4ICCZj81QHC78rInK7kmJqafENpUL3P
tBJXgNvDLMfiLPabvO8x9uHxQiZH3nq+cb3E07o+sUseaoMHJbS3T1qOMUWl1sbx9lCXM6KIRbN2
ge4tArGrGZVpZmgTpkgPgPfC6n5Cr2g8DV1WbOyPK1MitaBjsFB46YesppRiOZoUka4EYTQpvmHV
yaHScrmfED/efXRKoBCpdi/ugwg2rAtL4AoVbabVSTldmH9PzuSdXIQtt3QMLi5ojjt4ncVix4Ha
tH5r19Tt47qchgdNmaEsODxnjKcm1gfEu6yoepvLJE6f5qYo+pMc2hCAYl22W5iPi/VbqHv02zGV
XfBsazh8agFLn+tCPORQbLVdUXQaT1FUZrYKqxcLyP20DMEJtxlsnRo6oDxQb5nEg5rVw16O6fQV
pZXmIZ515fX2Al6ca94vC8QfXUCKJtShzre/iZmdLnOjfzALO3ptc6+PfKfTocZKSw4/Ifmhzn97
yCufEWMPsGtLiwTp59UxAOpRdWWDanWro3sC2Q5hObUeN5jQV0ah1alxHS1VCRbhfGKhC8jabs3F
d8Cq6js1n4svCa+YrX7IlQ+4aM0vOQt194vZNADVNHU2hgfTEN4TJgKdeYrbHP2WtHO7iWfZFmX+
4qJf9JB50/PC5utjkXs+s6EuaqWVy4iNJ//NNVHe9b02IgEX8YQwtPitFLaDvc6EaebtpbuyMYHO
0PlXaTt5/Hs+dONUsBbhzj9YYIXuTPx5f7QAOk9W20T/01BEfmIycez/SDuPHcmNpmtfEQF6syWr
qg2re4xGY7QhRo7ee179/2S/i2+KJIpo/YJ2DSkqk5mRYU6cs87/5MXqzDkaRr8PTGblK7mE8WyB
ig9m5sX86/669g4LO0kwqBOsQf95u64wRmZUlMj9tDS1n2rR6X4vZ0cJ0t7uiZlj+jKYAqJ6a8Uu
JjN0BonR11xNmA+I1ELxAn20qmspEdR8v7+oPXNUQxjfEXwim9Znpk5VNOnB6IfwJ50mC/n6Khi/
jwsy1Pct7d0B2pDUHAHtCCqo24WFWkZKl6STLy/T8ifVyernEAqaA3oMcFaiH1IoB8dj16SuC4YW
0E+cyFuTYKyHsTCQDQgplzxmmtyYbuEkxh9dNecZwOYQvvD7q9zdz7cJbjF3vxHDzJRYTkwrmXyz
GPI/TSTZL62uk6OMYXv0AmwfPOCjtIXAM4oSyJp9HytWTUg1+Z3aJ14i4aNdqSmix75zyk9TYQ2v
WVc0np1o5UNZVd3l/lr3fIwQYmIOFc/Gm3e7vYqx5NB8j2zvWA9AjOGWRAI0fWrmPyEZUyO3taEC
EDIPy8EuK+J/fROQAasXeGBA/nSYN1pEFeS+FjSEoz/V9dQ9M9Ae1V6pWWHoFUMY/BuijBi7etgU
H8O2HT5Bw+jCQQXv5f0t2PnczLzxG4hsgImtCTvmWswTgRfkEU6qS43WzkmT4r8GCF8e71va2WwR
foKQhxoE97B6EONIRXrHiicf9NsMIYCu/YjqtrzkzaS8IszYP4eGpJ6J9d5NYMhek6vRlyYKYJxi
dYtKJ5G1RM4nMokKuVWtSy59GjQHuIi9nYRqSLbwQhRX1h0J5sTzikd/8uuqq86FUhYfOqsfz8R0
R6xGO6dH1H+heefk8DyucyMpAXwtFeHk2w3Mv5/VrIWWjtw1eZnyFOWfNkBVD67XeVHO2gQ+25O0
vCsuWSg5R/yu2+8qyN/REiQfVrZ5WgWEAVqBkJMsN38WTv+1t82ndpy+wcieuLUMZ5ve/37/LG1f
slub4u+/YFCYF8wdp5UGXxq4oFWatY+1VccHJ3b7RRmGl5kmplzFfJUsvPMvVuw2jJl0FI+zlVtf
q7rV/tDTpI7dwA6mf+6vaNcWbRMxng4p0XroCfUr4pqhxhYcGZ6sj9NZUjvJGyPn/R5ezPhbqFsw
GcMrvfJ6CIFnRaiyrAwyqcc5TrJHU86Ly2TbR2dj5zuJ3oHMlQANRVZ9u4PE9fOUR3DLKXGUXtqu
yZ8zRFYOqjLi/t76UsEEBMqAnJMZ3jWg256h2MhgP/U7K6kvWVG6TvShkuXUncqo9PSCCuf9r7W/
Lt4uLqGQi1dv12VKdafKHVvYjbxMMV3faznUyUEzZPdMCOJJvhX3a+2bOQhgGCxIRJo+Ns6DFE5u
Pla2V2jFUcFpb0GiNfDGQg/Sf3UmwkBGYI7agN/1TU9Ja4JyNczM8/1t24YzVB9oJyNYxbaRSdxu
W056VhWlMvo1Y/mBZCB8O9ap1zKL6+Y9GdJ/MIf6EsAGMH9kmbfmlGLUejPnbYvHxH4RutAf20m1
/h1kRXqkvHREZ7y3iTa4SWS5OOxEBbf20PyLE0iSJj+oU/pFVb4IinMbUuN3r4v/P/0x4CE4/3XY
pM2No1WVNPsaBV7rarcgjE+ZDQMU1sYlfo7g4Cqf7hvdWZzIyADXgj0QJeXbxYV9TnElHWS/Tafp
vAT191izjIOAbOfE81YLCJmAeiOWdGukDtpZ7a1G9vVKYebRjMxPKunXk17baFbeX9A2+ASeaYs+
Dn5J4FJubS0x8tZp2Ax+nMLTPpkJFqDyX86g1Uwx2haP9GHG3ktiKf4xN8YRKG9vsb/+gNVtQBNK
gVa5H/y2HvSLhcKiqw3S9FFSyuk/fLxfTa0+XjnkoQkeAtFLZqNOoxNprpYyI3V/R3ciAXaUXIUg
i6dlPSy0zLY1ol8w+KltT17FiXHHkKks6Lsyr4iUn9DiO27bmQenZu9o/mp3tZFG0C1BM46DrxjJ
8NRpdfrCSGpxEA3svDIkKaIqz/mkl7naQ03i1dcjCjo6A8IngtzoFJhK8JHB7vAfSYabtm/qI223
vS3l/Xw7oRTL1sXUaNFQtkYO3XfyLvs+Z33h68i8fEwCM7rwyLdebLbhx4WuxHvHLf6HL8KBUC0W
Mcnt9ZBtpiKbjOVKVIufwnD4bg9V8xgDgjpIQbaSVMKUgFbynr6hLG9NjYiWFXpMvSUB3/6gxoiI
ukqTyc9a7tiwsy9I3hcaIJpMb2FELZyLbkfOQxJSXtCmtjsrTDGcmbCSCbs76xIszVHb6S2iXsUY
BtUoGYQmMQaKYLe/sZqTyCwRY6Wp1VWureT5S6VTarDT+uR0WsgIHErs5RJWl6wkYQfErj4DBoK9
TOqkM1QO1Zf7t23PfRjU5KgtygK4II7OL9Gp0iL23PTy4CeVgXSunUS/q4syPy/NITv17tGnL4It
QD2My96amnOEneg7jb61UMK8xFOel26CPGzj2kanvcgmwn1eMkX1QQS0d7N54sjdxNzKpr0IJ0Si
W3NKdjqabX1GuytCHAKtLv3gtO8aotAiCsTAytZFK9gGUJm2c0iQ7WbwEiYI3IZK2YEb3ol/yPeV
t0E2AdNfHaIOMHk8O/rolzFKdu6kL0R0bQfhCX4TOKzZyG1/cLv2jonAKfHZ2MXNBKfRaKNji6Lf
PCrO74M8zFyzeL4qBEYHfnh3ebBekZHStoOb8/aYQKyhFH2GCG7hFPKrloyQMuSqCdvkEDGmPkVH
LaDdr0bDjtltESWvheKqwZSUrExE8QLuyodhXrLUHZBgUQ98/97KAHZq+GGeNbL825XlcRYo8tiR
41Zyr7pGqhCL99o8fa8STa8uKJNXB+WEXZPEJQT+5GqAGG5NZgsoYykmdXIiJXpoxr74Etey7dOP
1T639IMObsCuPQJlkJ4APYkqb+01QwNn4iQYCxvknutkvlQAXJ7QBDI93R5/u++89q2BVAO/iV9Z
FzbhjUDLk/EsH6Fk5xMzlsvvdSu150IzmYNoF/nA3t5JoVEikijGmCl33a4uXArFjG2HDwgkQXGr
saBGMSdH0lr7ZoDlUtmzxVzHrZmiL+CbjungNW2Xfk6VdvrQEtL9l09lgQyg9UnnYJ1GzZE5LNVI
a0SRuvAPKTKTM0iJ+Ec2juX3MU2Pmse7q+J2iSweJaG1TIsSNPo44Ef8dpzT5CIFHSiadpTbr/cP
xZ6rEs5D5PEC0isi9l9etFQtnTHKUIPn7bTPZpFWlxGpKgTxVOPAK+6ev/8ztc53o0w1FrSEeNG0
PoaqYK5gR+qvcqA/1Z1+RPW/936yf2RNJPIcjpX7WBzAXlXN6WuL1Hwci6o/Oy3TUkPl6OcZIhM4
giiRn+9v594ayaHoV2OTO63dbieUSTkwEu6YDYD4PLZdyORFo16XCFyF2yXt0TjTXkbFDRPqEjT+
mSm4NVgZZSANC98v7RUVaFnB5XfLQcm+dQF6geO8VOcsnaVPuZHrjVtJhf3Pf1iyoEKiv8UTZKzu
X2Qb0lRlNC9sOQIMNOSImnrWSAlgNDrbcuGwYpzrvs29Uws6AO8iBp+Amt2uWioMqbcB1Pn9CFDW
C9LU/ESAlLyWGc/kwbndu4oA26D4Ewg+3qNbY2mQO1Mg07GQQQd9abgjkidLFiqI9xe1a0cMgeI4
iC7XrwFtSQryZkMxO1MsNymYoumjoTlwZHvZDcMF9HcJqcE+rHKMpIm0uhqwYoXz8NFG9u6CVMhE
OFQny0nptPJpXAriy9wMDhrnO1+NyUxks5kZoh1qrr5alcrWQhBPNwIgBJfDMTyggKG7SO2RENuu
KTR/CGCpegG9vf1mEjxTmkWXx2cbwm+WlsMdlUm5dU4KtXu4/932bAGrBEoM3AdSlpWngcANPKAS
E+MFSCcBgRvRo4MHb4meVWVojopCO46NmTg4DcG/C1jjamnhaM8Ao5rZD/RGQRuGCOpPggVFdXtZ
7/8WuNflwbQhaHt/YsD1ZliJ54gBlXUDRIZh2VZCLro0qeljzXTOS1iU2dP93dy5BYBTmM0Eg8cI
zHrmmqZSIy0dhwRsRf6UdmroQfS5XO5b2flmFo8ekB9GSqDsWR3FwsqXomj6yS8bwxRUd+1LCwbh
m9QWGLxva+dNIGWkFkrTEVf91lj69YnVW5ToTYdj38OJlsadbnhOYOiZO8ZJg5ZYbSjvv+TYo/tG
bcih37k6I7YzxYznkHbQp28DZlEyc7mq0Mej3Aps5MdA7oPWY15FOeJCUNQfVKX2tpdLx+UC90yi
ID7yL0tWZqr1UjPPPpzY+eextBT1FNWMZ3lm2031gV/ZuRHU0CHgZASVAu0Gd0wLwp4ljTewcYbq
HEZo7niMKC3lWUnVuX6qyqT6YMWVEh4co53DKjIhPDZ1fBD+q6ufi5kKVARkn1pnfupkK/lgtaZx
gOff2U1QAeIJeisErF/YhFklmvOGDF6xqfxc1mEdi2DTS+XBPjC1BaQKFRLBUSy+HOWh1WM3IB7F
cE+n+LFBgc9dIiqk4Egg1jXBIl0l8Vac8zFB0JgCkPyjKoICsskl6yI3QWozOzhJezuMYxVxPZP2
SNzfnqRkns2IipTsN0Yfu30iD2dV6o5wuFsrYs6OMhNoLsZp1vMFMIJOKKT2sj9OY/HaSwgnKZYk
Haxl6whgUCFEE8U9odSxipScqGZgigqtPzsgCyZHyf+qy3n6o4KqjyF7Pf77vuPZWZXKJ6T+AB8C
w6bi77/cwrJmiogetO7Pczn/Oyz6PJ9mR4uOAvttSMGzB5KB8jOzZxtIR9yqc44LLfy4jLWXwezD
q1lIkeBPrD8lWWCck8hQH7TGqN59/wBOqozZQfjESNq6hDT0llIXOlo1eRIkZ8tY6MDri+N8ee9G
CnwmLM8Emw6lqlXMBNk8lMsFEzS9WScXIKPjy6JZR6mYOMq35U747hk65hAKINx6rk5B2sCRx772
4ZbsTnlmZW4zG78BxNKpfhRnqxkmQc/7ic/w1/0F7oAbsC1oJwkpaIivyQqMJtH7apZr35ZGcN4R
g5VejgjKaY7i3i3Krr9oWWmdqMNDE5Yp5RctzvL3f03x9IM24YLgT1e+RxspBC2V1PIoLzG6r7Hc
p56JSHb1eH+524sooicRspFbU/1eXYzYAj3W5lJHX021vmVp3c0n1JdshzEmHVLeJFTr5eN9m1sn
ToZN/ETNnRrCZsquSvVJ0uuq9wuaJR/BWpXWzwYJ4uo05bR+D/z41hqMNYhVkCIRrBlrWnK6QkWO
V3jrXJQPWreoH3tcNeqXxWGdfseWqIvYEMpwbMkBb90MJNSOHsZp6dtjEj2aZiKkBfPsUVpU5eCl
33o0kGswRzJ+TMYJBfytqRh3NrLDpV/KdXsyqqn7svRZ+/n+p9oeD0GbICBTBIcQ/a6Oh6zCJRzW
cumnltKcitKUrqFhD74N+9pnOLeUAyzFjj3SZhwLL4/BEVnZgyEsmKH7qXyt6fQeDgotm12I/pg6
BiSQwqiAKNFwefciMSZYsJjtIVBUb7cyirU611Kz4nGw4Lvtlv65A15xDqq+vaYVbCX37W0/HTOC
wsNQ8YeiZx2kZWnUUyqmqxbK8vdE66RLiHTN+b6R7Usk+ADItkBNQym3bpibxaSOnQYqRU5axYuC
xf5cOcP8UITzD0uJEDmurMI+03H+et/w9g4QOZDRkulRx2VM/nY3i1BXg0miRgAJ9bC8OiRGvye1
Mg8fwMpq774FgpmCAI2wmfbo+sJN1hiXzOBRs6vD1NfmOEIcTh4P0trtB6P3Q5eQu8Al0NbcEVmd
Cs2HaPGLcQqnEyM5duLpZjAdiRtsjz9axyAcQNQDvCGxvN27OBjTYIHvyk+mKb/mdjR48PXVHxEc
G08Db+VBPrb9VqAdBNU1lVzAROuWCWJeiVmruebnpqQ6jHhpcIpMQVM7j3qpm5/eezJg1+KaAYmh
GIE41O3qjAYQdsK99q2mVb2l6spLaEzRa5fJ0sGV3nnFCYUIlcF6cqmB/NzaakbU5p056vxiCLJH
O1EZokqj7q9OhSOKgdMYTubOktB8LcIPaV/FBaMm2qwd3MKdkwPCGHpfPDXUX+u4U3KSSOIvPciH
tDx1XZZKL2ZY2c2BS9l+SMQEQZcSkLGvJJq3y43VIClqIx18rbN0mlAqbURQ8NJT1I3KwZuwXRP4
KYoF1JIYn6GAdWsLSIWS92o4+doieG6QsD6nhCcHGcI2k0XtCNyZ6GWIwbTVBxzSMFEHCTRTPZXS
H2NkT/OHjnLgQ9qO4e9A3hLphH77LB18se0VZEaNeghUn2QKzMbdrg4yNsVqymryl7FWHtqqh05k
MJBCLtP0g8QA5ruvoAPAk52EqJC2w5qCsbNSBAXiCQ8WzflPOUu6C4Sp+ilmjuYgtN18OCafQdUz
QMCtILFdvXNDMRmjIDljS3XlPCijdWmH+N2sQcIK+QdzZIRdPOK3GxgZudmAWdJ88qR/Fbu2XXWo
3v26YYQCh4CkCNe1Lt1ST6k7O45NPxvLqP69yq0mD73EivL4QZlL8x80jZzpNUy7tHhMKw2i2/u+
bGcvEfwFBkxpQKSw4kL+klDWJbO4Q5bKvkPP8NLJkg2nQaQc1Bk3hxEJFWJWyJ4o9pFzrb5YyNVg
zNCR/YH20EusT8zCIU/dvuhNHZ9ncwzH9x5HlgKaleiVwjv90dXljoOh6tRYV/xOCaMfczLZn3I5
tV/zUk3/ePcWkiOLT8iBgRFiVQPoDBKBKrAVv2+C+RTMHchPBnUO3u6dLWRYmniLWTg0ktZUbegr
BMQIluGnrTl9iWLUYqaylE5wg+Zna9Syy/1VbTwxjRjyfsIEk6CcZPz2YMBTNDvj3Bq+rYemc061
SqHqZiP8cVEWa0ie7pvbnkOeb6jUKAqRKlLcuDXnyLWG0p9i+A4RQ3mKGpWhaKaV6h//wQ7+kJ4v
KExl/cDI8dQaPRNXfq8kw4c8bogiq7I9eMa2H4tCG5ADGpXkGriP29UENZOuVZWZPhfvqZFzWIOM
yke9RzolSf39/pJ2vhQvjOBb5l0WYzC3xuTArmO7HAwfwZj4pDlS5jIoWpzioD6aNNoxBYc0ZVn8
L0/LGs0WBp3tDOZs+TBHWvNfOeI8lttUchgh40NZ6iDQ2tlGGoFAfaic0BZcw/b6AU5vIwks36Se
/Uzzy2pcxemyBzOUgad3jXTUqthZIJtIVIfH4N91SlM5RFCmWdm+WfbjpZOS/hJkaXsZh+bdiKI3
Kbc3vhrBo76GeXZmZlTyPGIKxoXy5Fi9hlJUFUJYgr6QfODn9xYG7E7AUihf89jcHpI8joph7k3H
VwNreuil+rfYirPHVlUPLvKOIRZmCOJK3AcVhFtDsdKE0IYNgZ8zouBPsT0Y565pm696F0ra6d1H
n5oPDgrVem7zeqKc2bIsjyC29KPJRAU1Duz+D6nNQHOA3/7z/bYAAFCl4BEjKVwtbESgNyIcD/xE
NSZY0qrysbGAyEqNebCqTchICkPJDIo/StiEByvvAZi/riwk6HwT9qTvlPWNq+rkyrmoJwR8k255
qEInery/vB0HzD7qHBHuNVGJuIu/BAJLkZmJPGE0lzT1klr0b+PEPpr42N5o/AfUhbIssFFwwt5a
UWO80zAYvGJL/kc5Lt+AU9vUJhsL4pH6r/tL2h5FjNmiPk8lm0GC1ZlH6qdGtQsvHCp1cFbgGnui
IFw9agisHcDMtrsnTAl0CMhH6sqr3TMGp+vnUTIYs4bT8gzzlZ2cNchc3h+VMnb/PzZGkeyuh6mq
UI+aoM8sJsj1+TGLDOORrDE/CDa2J5A+KoUyUZkja1n7+Ybm1DTZuSUqERk0JRDDOdWfkyo/GZ3z
kaGxb/e/1JZniBcZY/RS6VMR168CxFyqzTiuR8uPleG1T5oTvGXPEijVerg6cn+J9fac5pSnoUd+
tYox9GpLOxp0EefhplovfgRxKjq1oqezlkhgRAyXxZiqb1q1JLtTVmeeSnXyEc7fpXVLNZ9OcHzO
bmAN/ef7O7BzVsGIi3gBOlnagquLkaSSbnRBaYmz2rhgYFBrNJ3CMyBPOvi4e6b4qII1QmB7Nnew
bKJEshbLT0DDQy+YmpTQaAEWY6AceLKda8GNeptqBPG28ZlJVViQ+bGjZZM2f+fM+/zbWPWRRsie
FbwJLw5wKTZvtXckR5Csh7Htp1OUfiytMXptkl46CEa2VrCBRAeBATdvI1eTBdWSQYCYXIvQ0pi2
YkWyB1fo+G7ZIUq48K/hJzmIQI5XvgT0bz2MjZ5cgdTIb0x9p3EJVfe9Bw4rDJxihC67vCZejKWZ
KDw0kms3tdMZToXF6xFTf6Cj0fwHUyKNAGQPcHQzA6FFSIxkepleo8xS0ufJtILBo6mwaAg+BvnR
UPj2jcGFqPzDbQL+uGYX7XMrEKzc6RVmi9J0l1arPKkxtNewzUDs5YRB5/t7uXM0sChIlog1cGKr
DBBy8ihN6zG9ss3NpS2c+ZyQQB280Nt7K9b1f1ZWRdUgVRmPUbr0CgLCcWvVRDVvqDu3quPsYEFH
plbuuEQxtomjhQUZVXe1l0b9oNV9+3G25v69lW9OO4yRQpNJQLuM1WkvrIokTMPUhCyTGyaj5bbg
cU/3v9DumeBZ4S1kC6nr38YdEkXWpETK9ToIDvokdh6mzoIcxHzpm0Ml3N3dI22hbyFay+sQWKKo
hDa1ll5HYmzPyYf5HAR9/Gwn49GH2l0Xig9UVaCt2YDiyqmcclxWeo215RUt5BNj6oijKYbXDMHR
GPL2faToLYoPUIpSF1ur1vXDnFsF5cNruRjRNwshXs1VW14NF9m8UUM5UrBpONPQT6clsxrtP/gR
iGzEWvH2QJtvP2IlMzCg5Vl6bRCX5NybKOal4OQ6b6DKc3AFdu60aKMRlcAAyEC0+Psv8XDXlEPW
JNzpTtfSVwLu8oHienDwFu9aAcpM1xr5a3Cvt1bMyDanPuP0x+PknGI0bB6nbjiqMu4cSDTWiOwZ
ukBhZd2w0GZZpbai4IBLmL3iwFqQEA/sM3TTh1Noe7YEYkRgGKhsrmnxo1LPszCbs+tQz456VvIq
/NMKgnZx58EpJ6+vEK33Cstk/qyOgvTfgmkkxVNyS6ZLb8KaXkrG8m/fFM5rmdiO5PK2y0dqWHv7
zgAKQBpRJqRPdbvvSy8jr5YF6TWlxPUTUHN9Hkep//PdXgecE/VHKp9gJ9fF1WSS6jiR7fQ6S+bv
qRY/2uA5T0tqPIepevSR95ZEDYjmL9gA8Eir56GOonwpUYW7RqpdXuq+FLQRM2CPg1u4a0ccVmJV
Mcm5cqUmB1WBMTu71lKQnaJgHtzIivXT/a3bO0bwOYltA/MA4Pf2A9Vo8sRdX2XXGIXvSZekhxBN
a3eYw/dnVCT1YBxE6xzU2XqarDScRhoHPbtKS4oGi2PNlzmPpsv99eztGmxYsuBtEVHCaj1ZUUUd
9c/sWsD3fMrnbLhOo6b//A9WeF5wjqI7sr7ovKBaBG9IdgUoWV5GO23Oeg/u5//LypotjeKvXKmh
lF2Z8I69cWiJUhED/g/nTDR1YdNEP4bl3J4AK2SJUYWVro6hWB9SFU9Q9wdWds4Z6S3gAv6ldbVu
Ao5GIel9mc7Pcx42JfPqxKYvcqrlX+Yp1PqDU7BrTTgd0Z6ClHT1gllRHOuIwc/P7ci8s2sXuukF
Sqqd2liXf9z/Snu2TAEEEeINhD6roDQysiChCzI/q7XdPYAaTjNXZT9/KFk0HDxj4nffZs6ij0o+
AvpaFEBWvqeSx7kYKmN5jhKg3kAKurS7IuglV4grQH5+TqWslj07c9KjoGR7sfCrTPYJBAqdkbXb
W7Kl1EGxq8/Ia87fjBEOxMRg4uH+Zm6tMOUEjSpnBY7pTbE2bRCAyoIseFZDc7mowVw+ycpQvRfi
BehYxAIoagpqj3UsLClFs4R6HzzbcF58LMuoeuqlSrk0k3b0Tm+/mMiVBYHdWxq4ntxCYAFOGSsO
nusstzytMvM/VanWPyDka5+UWVL+Mgft3SA9IUEJ+ERIaVKtt9XbK60ybD1PCOU808eMF9fsnf6k
znw+b4hB0FvDgODW/Q+3u06mPymlslDqm7cm7SpgYLcdMBmPshtOVsRAZlmeGruqL9R0ZzcxzS/3
be4cFmIL+G9h04FNfd3UzfvAUJvRlJ7jyRyv0tj1H3iI44OK/q4VhzeFqiNI2XUCjzRRaOW5jJVI
Ar9tCi3PQK4Pbvabm7i92rCrCREK1gGcYI1fcOy4kEMpDf2s1dvxtzTSssKt47Jpv+RA6OIn0c4b
3Twuu8ENGG/sR29JdFjfjFoOE5fIPA+8VpnFf9bSaX51YrC3Prr31ojgQ9FkZ13LusYF1+8YsA7G
ee8B7E+Pnq2tQ2QlHATR6maqev0ELxBRlbrFStpaSyhAdKH+r9Fadeu16VIeJStvbbfVxolMSYi9
MIkJf+ntyXOCvnAio4j8xZhM+dxDalY/OnJY2w9m0CrKdRhLfsyAtK/zFea8InziF+ZUYJaY6j7M
uEUBJtmQak+b0dLOXSOYlxCCRGn8ovZWL3n2DOf9C2LCavfapcGYeE2LvskfsZnnwZOp1+UItQAK
dF/HrnSGgwO43U9B+Ed+ROFSocW+cvrG3Cy13Mqpn1Y5eXQ3xxfEPLLXljLa+f6N2qa5PJog1yh4
g6QmsLndS7MooHRJmszvHH1i6mvJzk1jy2AIOD1BubxbOR3UPoMZoP+o5wCZE17ll+TPrpxUDtQl
84egafLTgvqJfeqsOfusqokhH8RTbwSJt0eFaU+ElAFIK4Jcb+UXAxqOdCgwl+tJ2BXu0tda/90G
pGed+pRCd+HCbe1YDNzoUIC5bdIaoTeiWlx91CJ0SP0EufqfWmNCXkunvjUvaRIq2jWaathjjDx0
iq9OnKjTqQot9R9JM4OckWqjYOY+1KTobHbUan/PVJKxi6QtzGVMEan9q1EMzj/Um+rEVfk9jr/0
s9w+ZDA4DwffeOPP4FWg5yWgiTy0zL3e7jlDpggTl0XiD1Onu7MlJafUyY6QgltAHUgvzitlGTHN
ywjOrZm26pZU0xl5a5wqP8+NAnGyURhojQa5O4SR6mqZWT2ohQEBD93Fh3Ze4gM4zHapjPZCJf4G
haHEsPoNUVsWhLdA8yFjUJ+UMWh/U6Ko/e3+pdncTyHEwsAd3UryG8aJb1faO9A6QFbRQAsaVKfZ
nisvyQP1wZCjo87JzoKYzORlB6nIPV0/EmWptfmymI1fZerPzkh1KFy0I14wkSLd3BLWQ9ZJKZpJ
bEixVjl7mkeVHS5L43MVUv1cLVzRU6DHhnaS6nY0nmQqB+Z5pNTxNy2+dHbbVpOOXhHxbda/Am4T
zDOfxkpXXg9Crba2TOi287osX414SNAiyceHIaoNQLu9FT4Uk539k46mfAA02nhBslTBy8eoAaAm
GhG3H3SmhqqjY9j6KA1+G1K9/xD07VejtrVnOYmyA6+0iZxE9ZKWB0heVAMYlb61Bp9poEtxjP5E
2ZiPgawxdl4lJZz6cZkHrTePxUC+3NjLkT/crpMxTtFnR2YHDPGaIgruPEOWkPOBQwOGzqfRSllu
rSrRZaiHKntugrI+0rrbflZsinYIEbHAwa0vS15XSZcEk98uA1FLVoyS/FI0genEp1ZGe+xlCBAD
+VBVUfq1LNtlvrz3thInkLETt0GKRfHsdrsFY4cyTqbgIVKMb2nmyE86onFXJG6mg4d7e1uhUsfV
wr1MlEqb99aUEGtFHQ06oEyNxy96n8wfZqBDB8nMzo6KYgegUEZ+GVlbLYgeltTIGV7UnNG59SD5
kjtXsphiORclyvC+YXZW8KkhSRxcmUprfuBlt8eIwAskMSeYQUCIbW6X2feK3mYlE6vMkkqiEJKa
rVeGZh6/MEAESWfD0NDRDMbW6Yokg9QGUlm4KtZBpgNzIHjbdvHDdChPYT86riMDC2Te4+t7Dwze
hyI4U08oizGpd7u8cJl6WFgURkhjw3yEFKI9a7USPijVpB9kv1tXYNBj4HYAIwb5tXY84Nz0Ip1r
xbcyI4Cnq0fsShpm9TOhYfxZU4bidZSU6CAg2NlK7iHUqozgg6lYo78MOJDmpQM06oyt/Qj5RzC7
iPo2n6IS/sT7m7k9rKCV2E64EoWrW7scS5CgZbWh+ktOIR2dCCUizY/gIL7UdAI6L4zSvv9gKvn4
IxxL5aiDuLNWMhMxI/8/aOLqSloBqsxckNDXp3p40mc68UGeTE9FrAUH9xJwLyfj9gl7qzOQ1gn1
WmKM25OjDN1cLOGU+4wgDcWHUhqS3g1bI1oU1+xgYHsOm2FJTqGitO0T7lK2PLWNdOn3rIiT8Evd
M4Lq66AHvgwthISVN5qLDJcZgoFJe+rsYInPliO4amMnGbKvZoAIej5kbluQoEacoq+klY0ngl1v
mUIdQWBdSi/wY+TPKY+7fUmnuv0NFITkpSZUwfkQ/mHryHSmMcQPbjxYmQKFO4wQrj7UKK5lRta5
bdrkpZePpnVqzflv9LXLF1qZVvpR0WNF88tiSF6LzpoeHcR7n1pkJJNTUMkXS3KW9mxAy8OU+dK1
DhA86HBdZIOp1sqVpiQ1P76xPzZZhbh07tThGLkaCFzbayXHeja0WYzsdPM119Rx9vp+lv5tuoE4
PWQ4+edYN0HgTbHivBZ2d4lHUElQwdeu3SvZb02HJr1rL8OieRYPqhsudfSgQTPZe+SztulCb/az
CBTN7VQIeQNzNM42IePkLlUhz8DRUN6YA20B4WRUp9gKuSYIxY5uEJiTN6IK0ntdaV60OYM7Ui/k
k80zKnkMwQE1LxI1Cv7q+Q9+6oijCnTDnKJO6qhp4WlJFCXntOnbHgXdwhw9CBSryh3SxbFQa+wY
KjfzwOge4nDJm5OGHm11RrUjVB6pMgXfdXmKmhMfp+cGF30/8VOjZcndqIURwmt1WeqeeiUs5os8
50t74L02dwtUMTNBlEBhHWQQdvUQLb0xVbOkM5nQ2hGtJ3AHv6lJm+juaMntl/uOZPO28p4yZAVG
FhVq4Utu75YTVYo66r3uS1Qtz0bSf8uK/IiJfRMJMxrDgB81ZNowcBOtYtDQnBOZb2Ljj2N4GzVK
M6G36EvLkpbM/iTPdhl4tj40fOtKSouPUlHJ0UGAuHlfxa9AM5wfAERsM8df2iXCscgR+5Nu0+EO
ZXp+TtO+GFWCTqET9af7W7v9jgS4sEYKnVIqaxspk7HvoJDt4W5TWhhCrXCK/4qKwKlOFNrrT/eN
bb8jIGdRBaDfLAhnVg5Zrrtajqjg+INapJ7FeNlpKsojPPXGCnB3wfAqFFrAN6+HG6klG2GIw/Db
MnFwZXXYRoD5g8I5+FabvYMEgUyQWV6k/JjRET/kl4KGVmZDEOSl4UuIcZlepqfh12HQmn869Cw/
3t+6HVvgmXnIBBQL5gnx919szUY5RENsa0j2tPXiQYjWmk9zkqnKyQqOuVjePsXNcwZEilIH3H5E
s4QLq9sgjaJulPeUFMNq6CkpDk7gymnejx+cIJrK05zkzmcgJnH8qKLdFzwbi50Pz8hIDt2pQbPC
fClDYrbnRcrL+GDnN7ETv45+n5Db45KwMbe7YTdh2vDwM0dBMfiMUlP00jTyBLJPKin4TFb1kjdM
ax3UvTeXU+T9HGCBR3rDk92aneidhSh4mf48RdZD3jjZ+D2c6gxdzSoY/h9n57Ejt9Gu4SsiwBy2
7DQzTUmjYFnShpAcmEMxk1d/npp/cdRsYoixYUAGbLi6ihW+8IbqRC6/vBUDC6WCvI2CILCr+80s
siRs0z6quGeHLDxnpoOpWLu44849cBergauhk8rOQpsC4tJqRXuzjN0hTOdrUWrhKYF776fj8LdX
Z94Xx5gRM6hC82NUjnu9wvvTKnVbKR2zt/kFL6Wl3za2kWYZPN1auQ6daV/bbkyfAK6+ufZIpQb0
KWhihIVA6K2is95K3EYLU5D6+L2wj63uq9OL8P3i7Vrx3O9NTbbxqd6akn2zRoJ6Rd92pSM8EsEs
/9T3jnuJy849C3dsj06nhv/Y2Z4uxf3GfHG34MPRS5OaYbcbs++6pJ7pEAFgjo33ZEs55mij5uRH
t52V+RIrTeG9dcdQXaUpDtZDJvfsnNsxS5oVpWmN3tXStPrPbpmcByNpigPwm0j4dpTnDyLLs191
2Wk7wcfGnmFo2kBSZx4RwdVmLcRIIXYwvWuYhfopIWI9edlk/JdR6KhR7WNFIV7fThBCVtKqreVd
CwrX/qiEpt+iS7OzjPcXO3Z6vFb0mmRV3F1lnJM6dBkqzN510sPqgOCUe2zqsQnsihr562/I1rIx
AOkJ1VEE5la7xKknb1hsIL1tkWq/qC3W78qyiP99fZS7m4R9gVIrVzOoVNDJMs767UA7cVV1iyf3
PzXw5aeDk8cHY2nL8Wc+xzggKw7x79lEVwTNQ0Urfr4+/NYkuWc5BjKS4mq5HX6uqx7z3sjjoQyT
g7QBP6lLP+08QHfBIpPkSoHbwRjQkOWv+G2S+VwvIzol7jVHH8M82rHTgp3Llrj3+1z1Uj/BFeuX
UXdioVcJ0xGUQDbuoWw2fgWoFJPQjao7ShyrI0gMDlmRNOva9oNrnfR+Kj/06jKrfmyOXmC0fez5
eaovyxGF8Fj/0yxipdpZio0Fl9K8NEspCeGtueqzaErF7dC33tWbk/JkhiHKYl7Z7YyyccNxtRFl
UfSCkrauUyuhM9Z643IY3aH007D+XoVa4mtG9V2bnbc/9PTg0MDmypRtxnWgOiehns6oicKRG9T3
0DmiB0C63XujwUzNMcM9oubGJSBL/cSq1OGBnK6iuzqLYspuaXgdML5DigByUjomnu809rJTwHtZ
qdvIDlAwgTHMEBgZwFtvt240qaiK4NYZtJO7tMeMN1PK3eCH6kdZaXycnCzMzzbCtv8OFXIEH2wv
dhNfadFKzWN9GA6xga7/cdDGevizKrNWfFWXjEg7RiG38MvanZ2jGnmR9aFmeacPWlWU0WUxnekn
YZ1VXIqh7NPjgPiHGvRF51bHbA5p0U16FvXH3sZ04qEYBDrWxthiCqEPnGV/EE33fuyUyDxozpJq
fub1Ufps9qUDLsZq7ORS086YDhpMjO44gJl0j3kRGuZpbKfyr9xBw/+yRI0xcEjNoTp4imZ9GwTe
s/7odaY4qjBRQN4pVSoeZsNeKl94dtSjJC8vZy1bpvkJQ25keZ2ayGxnj9/fnGSfAJhkfiQpCqva
6tCoPVB0qFVupAajM+gHu80NijwayuspejPPEpjzjiZ2tVO+2ohZXoiT3JtkF0AfbvcEwS4g0ZrT
BeV6PqG9MZa0JtXsXd8n/SlzjeVZCzM32omnN64OcAw0XaDNyJrZattnI+KYY9wpV7XxkuariqMJ
m3DUlWInir5fWSBbXBzk9ZZsCK9WFurfGGvNEAWxG4pPhRjC5GiN3Zw/dE3oZrGv07PsfKt0hfNx
cCEL7pRCN2ZK2gsNCVlx2ltrKhauk87giAj2Yd+nX6tZNU9GNdg7n3FrFBibUrpcXiZrvtOU2fit
cpSv42xGpySekoNptm9uqqC9Qe5OPYbYiy7EKmLxPEHC0kJqbIemHH3dyZcHdHam6KCIcs9O7n5n
8oQzH0ROoZCBubvdmTgwmqOoiihoo6kPBmyajsPEnswLI36kAFV9w11rz1H2fh3hiqFJSducOOlO
FqBZJi+vBjcKNPLJg9c1EYGZeDMaV/KvkVGksiU1fdaY34wOQzPEdhQkTaQ9moXb/uHR2/BjfaTs
+npUtLGMRGQ0kyGYU6xYCzdSeI5AGhlRYGbLobK7v9BGwZ+l6h5tqlhHV9k5cPcPGnOjaQP4U0qX
rDX6EjfX4jDM4sAbXTXyozzJD3QJza+eIIx+fW73oQFPGV1jac1ExWK966OsUhaB/W1gdQ4tlGX6
hqLU36GtDj4srD1npBc46e37SeULazVg1OTltDZud+TkIItUN6FyHV2hpYdeps1X2xoilcciUdTv
YTZwc6LxHWeHCLgSktGAyqrLgCSU6rdxrpkXLbOs7tTRc/mOPDGNiW7UK1Scqs5VDrY5V/Xfry/S
xgeRIk78XrpO5L+rq9ZGbd0xWmEjKo+yPB32v1PAU0+Jnu/E3/dXLRUjuArc5mhUUZy5XZ7Z43kc
vMy+dkAWIEHSV/pEkDCNh1hxjQ9YOfTXqRD2szDj9q/XJ7lxbpHzBSuB5PNL4ep2bNcsMnsaERog
903OaWerPlU/b2e/bSwlgiFsOFo9oGrWwKKF/uYgYEhfk8Sx3xWzStMCBvb4DbpJ+OfbZ8QqQlwk
mZF4y9sZiSnXCQpsh4rTXJ6ismyfasPdu9G31g2hC4SQGYIqzGpLi3QqRTnF7rXu6dXUgBAIN8y9
8GbjnFKSpRGPL5xU8FvNpTXAfrUo3eMwM/5QxPJxqqXQIrmDbwjENN++cuxDLgauWfK01ZMfp3Vq
LdHgXjHudR/6KjVOtWLtIRy29gIiIbCn6Pujs7IapR70Am1MQdPAcqY/ZrpELgmvPyIL8e/r87nH
WIGwQgkKFPMLp2LtwukVY2RXiu5eTTwuah/xnzI/em7fPZaW00dHo8nGb9VAnukT+KcVILSuTQ6q
jTzW6fXfsrVf+Bm4+8n8F0zu7a4cK7fs8n5xr7GiaGR70Xww7cp9eH2UrbXl3acbQ/XTQz7hdpS2
iR34NjYTHtLBV+yxu+Rh2fvOMu7lX1tbE2g4OaxUG6DzfztUGhpTXRs0JsBENn8Urtpd9cHs/0TY
UvfdSvc+vj61jedYuqmSNphEN5y52/F6fR6tPK893ES6ZZQUDPFQLRpIirjqPtOcLQ5xX79ZgF/K
NZA7SxUCOiRrhFzSapU2TVIcxU2RNwp75d1YFdXJtUX0H+4t2QSnVUFCg/bw7QRHmJlhHHL6loF2
aaR1zqFd6j0Huq19SA8GwCw+IrL0eTuKSKJ4tBr2oTa145NSZvEJGv5eNLi1OaSonTx38KbWrZAI
3duoLiZux4HdPpbJ8JzEVfluctTyIYrK+p/XN8fWvicvlqIXHnW6tehbrQuP3JeDnhJcPcyRZn2Z
VYQR7dg0zq8P9fIdVsEM1SMQjS89QKZ4u4Kxi4RSuKje1bAmjOL4Oflz73WG5i/LaHaHwnH64n3T
VFrsu4qBTqIuxKL4UaWkz6j7GV+7wS61pznL8i+eleZfI9Oav9VIsHwrw2p+hrUSfU/NLlUPVav8
SSlUPxdhCuig9cb6MobCmh7Mrs6LU40XNLr7Wb44J86C9s3M3U49tm7a4biTFNTWtKwwd/B/L6S3
9RJIrA89D6QYuV9vl8CJYG72IemMnseuJ/w8n9TeTxsDwC9iGRZVJlqWU/TT1XPb+BFjg+4ejcoy
IVEmgB2uKpqwJW8YQI1PYz7a4oCRWfQAL6PG/Kgpl/octm0aPpZq18bPZq7k/77+Ge93jGTRQFME
mkV4v9a2aeAqi5YmUVAbdvJlTMzQd7NlCfBb6nYu5Y3wDuUJmF2y/i7FB25XS4+dEhQ0l/KkFwtg
Bj3SEJQcp4emmqvMr5PRfeyneThpehW+vV5gUFjmggbTTMlxzb5S0cdaaqrYV7eC6eKlCA8QYL89
TiE+oX0DOIowFqTd7RSzzIKYNME0n7JpoQZHrRksht53xTEtk5rAtc/f3komhkAgC4kn8Kh3TSPH
KZqlnCKYjC3FJbstk0taCcWfaizOXt8s99cZCG2uMYAOoLbVNXlHxZu9UHFvDlKaRYD95/YERrN/
dKvJOFZZPu0csPtLGsArwGyVUTEvXAOjoig0vXaWy5lPwymmrHrEzm0vJNmYFb0GBOjoClPnWX+0
SpvVbK7iPLCyZMah07zMOQW6qQjPijs5O8Hl1mjA6KQAKdcG0kS3W2QkTq48vQKboWX9UahNetZL
DQF4TfywC6s5v/7JXuiyt3cUatBQSqDsymrBmvyUTSRbIhmLwDA6Pb1QmgBZpUDgax9C0y3SIG+r
qn6aTHgL/rRAPziOs+WZh1hNzZ94MLvuaVSrNj/ZSwOyyGnm5v0IDwP0cZaOvyrVqBrqpkXiUAkt
puLXTKDQHN2xb3+aNdVi1Ah654ul8TIdi6nykj9iQDHLM0HM3BzhxGTqSc+Q8zpVStR/6htbE74Y
Z73xi4nb6WCIafk7YqMP/jJ07rMNahWHSV0MX3rThO9skbqlF7uCJ3zcWT6+xmr1yNLIOojUpZHr
6pGblFhfTNy2AzoY8UEzluFYVMVyen2UrUtYAnNld5m6wFrKTAPaUveWKINIsawvujK5X8MxrL51
ZvJmVjodApqu/E2dj5hEHrnfuk+6N3Epib4M1Ei3fPQN0pPVqXuSL5sTIiSgv0pP4k62L3F6Lwem
WQYzMvlnpDqTUwmi8Fz0uwnF1lAQXCUJAekcsorbCSmKnaD+1JRBnITLRcFTBIFYkV1qSBg7n2nj
OiIJlf0qiU0HTnM7VFx6hRIrRhkg0tqfG9sNzyZF4J0ttzmh30ZZNUGpN1dpVUxloKB3/qsfgdC0
g6NdJn1Od+7XraGo60mALdWdO7eUNilbFfVvNkPbfcI3Ev++LooP0zTsGTRtLd3vYcYqqM+mbARi
SJgRRXp2BYeQHHJP8Z5eP0ebo7Cv4V+S+t0RFSIjVoWCR3xgYJTtk2uqB1tJ3MvbR2EAwG+0wRA2
WsUxYhhSe9CNKshzOzwp+BOdmq7cc6fc+DYwWpgGsQrF/3XXkpJBnIhSK4OCVpNPQ3x8KNzmkwiV
/M0NBiRkAK2CW6TDT0q02tYa9aGudzms5TQkNEi16DHKenfn42xP6P+HWW2BMHY712rVMhjs/G8t
dfQHkoDRR7trzyFyayTwEFS9YHkaiMveTgitw6qZe6UM0j5xz1CU6u6QGpH1DMQwdXfe843BIECS
5HHTscPXNmfAvpI0b+w60N18uCQJMipVLfLvtXD2JMJkaLB6jOjYI2olHyN2n9z+v93dTht5qSdi
EUgpDtSGJ+1D1832VcyZdtCLxApytzH3AoiNQaW2txTE1imzr+KVqhJO5A6dCLAFVoZzZ0dhf4xb
b/j8+qm6ByTgo0alRsKnX0pit5PLyYr0ZrZLMo/peWoFYpvqz6yuoFKmT2llJH40z5+x7P76+rgb
d4asjkk0EloJkH1ux3VbZZ7SsK0CqlbFn2Luk2d8d8rTzijyUrj9dsQR4GeQkZMYuTXUIbGXMY85
0UEyJ53+SS8XOzrUJhc9tcWybi6uGqb9x7E2YvNdbwEP9DtziLqDx1szBXgYp/F7faGJ8dQV+uS9
K4doaD5Gep9U75YQKTJ/mZa4RZ2/H74CBxR/eV6aRk+VuUTF1aZI61yMHg957EOtmjAm4pOfPAEA
E7geFKirChJbO6hjS1o09mr4Ix7NwvZVd47+cYYJryStHirxeXTq5aNuFflwXnJT+ZRTqsJstk2T
fz1Rx8PRDlP9m1Z3Y3xsnNHud/LI+xPHUoJBwsBIYinXXRQFeV46w3kVzDm0cae3u0NvwW3IMrPa
Odz3m+N2qNWJi/Ol6RIzqYLYcLITRufdSUDvffMRYxSK2hLNxSu8rqSIaUIw0RPk4GGkXLTUMA41
7jD/YRSq2rxccJrxtLRvN3pv9nGC0ZvgkpgX52Ew4qlGWWK2051Fk/+j9Vbn2pOPCgkp2fDtQBNb
LbQatnqYCe3QuFN7FNOIG7ypNP0j7sSLtnO6tnYEN7Bk7lJapklwO2Lr5snQkfQGZty5f1tOKr4a
VVepvkUrYmcZX/qdd9MDbYrLDqHgHevT8eLMULpGoBcgLOz7rKytP05uHc9n0qfmW6+Fff3FnVGa
oiJla+Wx7cx5ulihm/wpkqJWfXjIanl0S5F6EATsBfnipYm/59AvvIMreHsPkDN0g+aqZw2HrFvy
8YttDrnjd0Nnued4gVfg9105e5+4uLP5YiLXqh+iPuogFFMTm33TTSzz0kV20/sVl2h/xKF5UQ5R
rTmzj9WfXh1LDMgi13epUPSPqjMt2VEv4zR789MPgRLWIUJLYN5oQ9x+HxZBOhYtfJ8kqU8UKZVT
5qWZz0O3J4Kwsfno+ksgDMkujfhVjF7BwbG72hRBM+PxkbcDqtCtMdCZWtTLkkdvB9ejuIC0PMpb
0vJ3LSnmRHpM73ASgZWW2a8FYbHer6O6oXGtJMoeFnnjPmJqUo4aISbZQbxdyATlILtOGE1Vl/YA
cSw9OHGo7ZR57uMM5uQAjgVbKrETqyqWR6GlyQilg4lmzSc2afU168V45JbK/NGIlndN7OX/vP5C
bpxhmWc7ADVeiiOrd9gYl0xLEga18kn3BzXvOQPu32YxLsf/MBLbkHiGTYJcy+0ilp6Ywqp3RRB1
M3A8dCyE9SEpMEg6mQlPy87m3/pmBBh8L/TQKZavAijqVWmqouUTLOoYngxMkD5o3rJnELn1zWhA
SaduyT9bdxq81ExDq6ibwBPqYv1lQU0b/bxNcAtNa7fyAqy+TfekEIHtgSjuIzcAhsRP7H7IQGTh
t+uZaQuOs6PTBIM+lD8y3ucp8hV4hoqvRJWW+XHZdggbpWm2+EbkKI2fZEZs7zw7WxsIogMRAe0p
KUpw+zMaXavioc2bwNIq81w3ZvUxHE3xwVqS5vH1HbT1SWmwkPpR35BuQrdDdQli89jANIHIvCG8
RFas2+cpRIHg9PpAW7cZRo0SmSBpxes+ZtNriItbFl8V8uZTlCsduBAxiCdPn5evNnDLHfDNxoDo
oNGeladfNvRvZ2YrywI5phVB6gyAfIzklxeXme9GWQJGeQ90tvHJuKSpJNNkZ37rerIVRiOQC96F
SjHExzgT/SlpW/djb057QePGJ5PvAc0+KboJQvJ2YnWKCZc+cr2AHATYnKm5P5WD+fbvhTgizw+o
C4Ksdf+tyBNtpK/I68Mr/plax0IHKKn099Y42X8gy7ZHb7/vqVD7+v8B193nBUwEik22CLpKy4lF
4o9Vnn9eAHODqH4Hdutf4Vk7HeitpSSVIZOh60AQvnrN+6RkCR2HSS6K1hzmefGKA9JK2ttLIFwm
EugGIohKyPrm1IwwKTvyn6DxoKWGdaf4odDKwziLvTrvxvXJUGAE4WfBp1ibSynJrDThVDRBXxv0
0l11nAMvzJLHop6zpznVu1OhhnsQkK1RyTypVQCfgRq22pROaDlhOsVtUM5O9NBnrXaOzLE797rZ
B+bQigd7LPYilu1B6eDQ90PRc13uGYss8sw8bIKSDsdjI5bB1/vQlMp2zTEpeXfzardzdG96zbqi
aw6ghluTKsnqkdBmIwViVrXBsAjRnEMlqx9dlvojeuMgd+2qLRGgyMtjoxoZmGrXzgIISXixJRZ8
89ev1Y17B/CEBssDfqKEad5eBmkEd4Qnmx9T2gA1xHTsABkfIixjd2C1G4uNph9iF7DU4Dqv38Zw
WPJmRPAuGNsx/5kYavQDK8b6CZZ++uwZSkMQUkWX16e3cUDpm9FhRZyZs7OWxDHFQKRhVl2gmEv2
filL5wk+ebkzykuefZsIUUZAclZWbFDtXc9N90aMOE1W0RZ1cyomLUccv7ERa8B5FC/WFNZ6vhzz
LOmeaFDOx6LL56Oel/25K3rUwhBhLd72ZSGW458gG8yylU05cxX+t4s92mnn9FfVpbJihHX5mC5e
fLXG5Y3sQzkUwHOydek0zB+roZI6AaDaJNMVWUjF1z0t8vmv7fObvuXLKJItTwjAOiPrdrtVc2ys
DWcS01U1cvUQW2pzJvSZdyL+NZKBYaQwHqwVLiKak+vSIhSFrGuSZLkaLVXgIPfquLmMzexwF9Im
AOWutW31UJulUZxs7Ep/JkprD5jhDD1aFbTw/rbzdCk/lka8xIXfJZ39PYPPa5wMs3QCHFu16pRB
0mhObaQ6b7SWkb+fGcAeow+OZcm6hEI/1dXq2Zqv5WRT+YeLEfEbelBZhZHvbPwX653fNr4cjDMN
dI9niZ2/VsL1qISaapca19rW4ItRIWuQD57RIWEf0Oe30Y1r8/QhpWim+7lGffiMJZgqDpqeVv0R
FyHr75bHqPtjLGo7+RCp2ZAdTVHGyKYq0XLx5nlw/ExT+q+dPoqMtCu3G90vuto1Tm3SNdnXQVsU
cTStvtPORoxcCWPPabUz2dVVSZtLRT8HCyKp9QVqf9UcqEObEjP2VMEwuEhJ9H3nd870vV30fid2
2hhJdlWQ26OCQ8tD/vvfqttFB/XeLfQ2oHQkeIHVH6ZoaBVFyvH1I+XwP1p9PrjwsuJAzQ2u4eop
smH0pnWemVfDQ9wFPk/aHRdFjQ65HlofByMp/qqs5o0uL3LTIGktYdQG0yMTvJ3e2KORotS6cSUD
02zfBB15WWD9Fb7Z7pJyVi/Ay2B0CCDaw+SgSCqX4Le1tIy29bJ0Ma9IhhncyvFyhEjd7DSOVskC
o0j3C14Azh2Z0HpK8PV14SSOeZ2Rxnw0hzj6bOSm+85KtOUB+99xh3+2NR6ATknm44izGW9nleTe
hMoHoglJEto+sKXqSbOT9NHoI/AGZbMn2LcKrl/m59JwwUGEmhWEvtvxws5rK3SirCu/KP6O0tt4
rmlXPVYQFf0KdZ739OeXc4ty/c4ztg6X/jc09iwvtCOgl6sP2Fa6C8kVD0GhJI3PsYwvXTj906LU
9TgmcRE0mpUca1KySxZ6JS6XHn4PM+v++lm5O5RSKkz2uz2ST9znV7u2K6FhN9QQoUvn9pnCw3QI
4Z0clbraaxGvyggvU5ZKb4g+SbGudVI9tJ5aLSKyrg0Rm1/klXpMiqo8FmOlPuhNf+17Bp67Ave/
uIp2qjQb35r2J5wdsDIwANb2mgW8l9zqdHwoq8U+iEQfLhwhFtZKO4SA6vgEjx3Zpayfd+69NTpb
Tvxm6NU26+umtRUR29dGiPHUaTOSI5lqfTD12jkvIOwPIZ/9aRjL/tCKPrqY0RuBVi8/gTteam7B
e74j4pqwfbPaTe1rkhb2WWhaf4hbsav1KR+L25uX5hdkdV4TxBLo9q0OFAF9hcapehWaPTnnoQkp
MnQCG8TTkMRq5TsIfNa+3ibaB7MVw3QcOjpnh8Zziu6w2Bid7eSy958dAhU9ERTEyWb1NaM115H+
7HJDvbZxfV14Wqcno3XeET/j2+1Y71P0MnZirfu7mUIE+1yuM8CL9fMDxnpGnNNkEQorPylqrPkY
GU47N8j9aeKKJECVcEt6FOu69JLlgtZeaFzn3hoPfd0Pjy1Y3mOZh9G5AhCNzv1S/0SnioJ8POwp
1G1MUr6vEs9kEFau82kxL5SuksK8VlploXnkJYEDoGHn6GyOQiOce4cU2l3jA0vNKppcGc0rcbf6
xKpnX9Ioc3YckV5wPattS4OOCIh3jhL1urJY4yaMpF7tXNXKy4erSDItQgJNAGvDk7Fuy/e6UrfW
O4Qbu+jdnNre5JtxGf3jLk4aPrd13avcXKmZQc5zWjQO4gMaXNU/5Yyj2IMCjVC1/KIJnS8xGOD5
gBBw8i1RXTTvhGUJMKRKVqjOs9DydvSTmcLTAaWM9C/ViAf90XT6DsECpbKnNwrJcjFw73NBsX4v
6cHqbrJi4HVTlJrXSbjle4G+OVxqJ/v++itzH5HxgtGxoZGC4gcH8fZeoJRq1sgOmNcyCqfPRbZ0
nyO3gy4/CONE43k4N0oxHF8fdOPo4/kg8aVkVlzvq0FNPXJafcE7t9a6+kG3CwUzQ8N4IK4w8ZHz
klPjuekh7kS2JwGxsW/pjPKg0hGjJrl+3fW8SjDlwfEPa7LhiHKYdcz6Yk8wdnsU3jMEnCnury8a
tWOfgkV3rtMw5yc6U+YT/mt7JeoXztrqdFBMIral7C6ZZqsMIdEaLBFiGGApEoO4wijgMUcNd6ap
ac/CTrPvS6Yaz9OoJp89Pu1P3rr4ODTt8BMJ7fn59a+6sZVkqkxtnuI8deV1vixyrN9aBeNKIKtP
dEXetRleQi4k0rgPp/eeYqTn14e8j5GoZ0lWJ6wLKE3rwCWKotqCoo0OWqmE77reM0/JaLYPpTmp
O7f6/Sfla5Ie8TWpiKK4dHtQkt6KBLGgcs1BPNj+3Du1fiwcO9V3Qvv7OfE5bfAwUJt4IO/KdW44
0RxrlavSTNP3glw/8x3R6H+Eo7enK3p/EOXW4aGQnSsKSauDSI9OLb3FZawwLZ2Dmg9m6ReZW4kj
QKi49VWzSdoDoj2zgaB+qr/RfIpLzgL7RiLIn6D310GAVy1LG2llFGA37fo1FfXjNIlvb90lDIJW
K0k03TIKobefLk6KrjORmAyctrb9wnS6L9BBl0PZx/ZOE2fr4wG+eAEncnmvaSmaxjer8C4IqqrQ
HxqsHs6iK6ynKo60neO2ORRuvkRPGDmQBt7OyoDASErUQXfvy49NYtYPlJL/WJxc7BRS73c+cjUg
o6VrCMCk9RNRe10aR60XBV2rKu86dSh+arFZHl//SPe3B28d8DMUQF9EelYfqQ+TKUNPtAicwpU2
s335rela8av2rPb91Ebds0AhcOdz3U9NvrJcV1KSCoWxVbu9mHEJy+wEuKILlgnGEP8Iy8759frc
NoaBcsnxIsJnkusO2ATPgZe7qzGda+lr5GbyvudJvrx9FNCCvAecI+J8ucK/VR5iQpw0FKBjwrzv
DjVQzENeaHskirttR/BMUASOXaqhA9u8HQUNWUnoUdpAz4bwkNu8nZGWZwhzvBW5/GICATpaFr8k
d399OYCDa+oMQN61G7rus7FY9Y+hNt4I7HgZhXDdJFZnB9zRqMl9h5mMHxW2KBk/lwvKsEtidzuR
7N0WADwCMgsfDRSuCAvksv72cVoCGu4htFq6SauOQx1HR2/ZVUC6/zgk0tSd+IveFnjV21FKBFG8
WUC1QjbK0E7JYmcXr/CM8ajXuIW8vt+2BqNzRi8HIUAJYb4dzDbxVGiN0Lsm4xLbj6WrT1RSy2IO
fR1m7s4lfleBkk6b8pWgKMR7sX5/a2Wpqxkww9Uyhe3beZv5lRWflKn4Fs/lnrDi1mgY7pFBcWbp
tq7O0jQoSG5HS3gFyaL/mOoJM8+sVh47MrvItyLrje1rdqHk1lPbpv5BS2Od6Kh9r3oKEM7AANF0
FHnTnXqrnFv0mLu6vBBPvlGOT44o/bsAasFCoJq+qggkeWR1Iz7b+G0O1j+ofijPDXXgz69vkvt9
L88UvGXuWchQL9W23/Z9DttWoxUlAhSd9C9eHYo/oReJh/8yCqEZN4WkU6zmUkJCQvMKiIEH2/6E
KzUFOjHuaabdPVHUh/k4sn4iBTfXFTnswfBCsLs+8MrF+ZCpiTgN+Bg8GSlGT5k9zqe81t4IsOQz
kQXSHCd6QVEC5sPtKcvNxlLQie4DxOqKs1Zl6VFtegSjYQ4cX19FGe3dpBOroVZXe2/R8mroCQd6
4S6fDTs1j3Ms0d+akRyTfMqevTnOHzMlG0+vj3yfyXDIZE+HlJDcjBrk7SyR+rPQ7tb7YBra+DGL
QdeZdl4dezfD3SdE+3toF79qQ+ciWmVA8Bw+UAvfF8ykn7ttsfOD7u82Aka6WXSbNOgMa5lMFqFe
mqkfA83FTQXspvLBSdzyNCFhvRPvb+wqcH5AkGU/V3bGb6eOiKowOjOegqFN8wtcSdvPu2H0tanJ
8bmq5tMgYmPnwGwOinu7ZKpj4L6mFtBbGHMF0Z0Ac8zyKQImds5qcwgo9ItnB+nyX6mb7vVh7gpj
OrAH5JB5M6j73QGBSGSioqmyIbBjtUg/pKK0fETL/gmlydeC5vkhR8/b7wEMaZfBcnZFXje+KsGl
dG5AZkvW1W+X2qqSoa27aER3LuzPkzMnRzFEZDl9ND3u7Gh5LleHiaKmVKNyJCV5TSIaPGoL02yM
GE9FbemXUeNYftQn+Uctk+o2RjqFP0tmufi9psfKMe9M5PyXQVBhCps0snZO99bkZUeBbwDXiHbf
7eTrniY3kiO48BXY/znW4B26Ubl4atFcduYuw+b13NnKCHoSVfPn6jTb0sjE7pMpCEU9WXRI6o9p
/l3PXQuybZ1O3xwWHL5EgtmwP2Bc4lvYee20rLStCRvoIBKeYD+CKPbthFU4tlUxcLD0oQVDl3le
f6rt2Htn6YUVJJH2ozZ0lKaSakq+pZl4jFX3ix2ZceZnbnv29MI81BEqB5dEoGu4Ez1tHAYYL3wG
xL04C+uktJ/h41uZOvEw9rr1ZFEmtg6Cerjj59a86H5iNV90Eerx0USmKPGpz0fzTutl60fwZhLg
SAEC6ja3S5RgxOcNSjcFvELNdLRd5BwLW4SPWkorxvWy/iAi9d/GafIfo9uhmfr6TrkPs4iGTRqZ
3PjcROuUBYHlRqg511DS13Qx8+m9jhHnoSBafRC12JntxvvGPmAvkOzRWFub0Rc1Zg9Oms5BU8Tt
oyrCmtxFQM3wzTl676pF7SMM3wY1sd9e2rQWIJPvOCoPcBYxQaTouYYLhkkah01czgF10eLcoldA
V8XFxiVV6mclRADT6CwsNIQwhYtAQlN99tQWJ5DU61v9WOFgGBjL2F6ivB9PemP/LKulOhhlvRdx
yHOxOr3/w/IQ6bww5W83hauMrY7jByg8vs25R1LD71LT3LkkNraelBzm63M+acyv4hqjHrS6ipM5
wOgufq/oOkCNMtKwFljMUz9mMzprlvg09FnzK3eS/s/Xd96LrfndLJHWs3DUgdK0Dn8LB3n0mjcH
8Eg/XZbRjU66GisIR6DJ21Rh/9mIvOxLxJV6cC2geW6k1H6cJ+Y5mRTn6MyO4c+RpR3SrJ1OLkXV
ncOx8UZDFgdIoKPWiJri6sJuE+Tysf2ZA/w/l2s5zsvnyUOjx4+NpqEVqYfttzzXdhLVNbbsZaNy
J0ldJSA2lCFvP38jurIbhnkORsWrD1bfZP4Qj9MHfucn9i7mj3VVnpwq9I6mI/2ua3X4Imprehqo
M4I4d/a0LzbOLTxB7NzB06kg+lZxaTtmyhwm8RLQrKAlrI4DGaCn9Eg3dOmUXUTjtGcjp0Eyukr2
x+sbZesrUFChr2OzSe4ob5RI+0ZHlyVoVW34ZzYQpXYM4v0WIK5f/x9357Ukt7Gl61dR6B4aeHNi
9r4AUFXtis1m098gSKoJbxI2E09/PlCaGVY1o+toLk/s2IqgWk24NCv/9ZsqyI5VVQb/m48AFoYr
BobVSArOZgc+a5VFDpi6871Jv1O+wVSfBqHrh7IxdRyUHXaP0MxynSS4SmbvNDSczXWJg56D6X/Z
DyGHLv99S3j8x5dfyC/WbConTDS4OVhx5tnXwDMv8TCoUHdwWTHtKAok66GRefQ51j49SkuOw4W9
8lcrEp0FSjY4ERZN7NMhSbKr3mgOgULrQJaGJiv3zTqt9QWc8znzgyUauv+2OG/tqfOif8x5tiYR
6q41QeDjxPeDnaFSanFtaYfiOvCE+dCIzv7uwhn4rmF0lu57pEbwPybTuJSI8suZCFnWZadCmIur
zeljS8fGH1nr17veKly5yzvdtcNuwVM1GnBd2uslX9gnAfJbYNfFiMWDqX9ePFkf3alPsQQk2uTr
knu9uvSmflFaUccjhOJ8xD/PcaYxWCwtycb1Llks+32Lv4QOrcpZd3NjU0c4hqrvginApwT/p6+l
3R1WXLiu8yAF8prQLn5YsRIIcQHzwgFDgQtHqh99i9PFHQEVnjKEvODSTn1z+uZ6XVaB0dT6nQnO
Ot1MQaI9zuB/6ZUtbLAcevTlq4Z11AhzLcgfHdk0f7aV5hyFS5BsP6rlLTnMgdxtEmX++2FEON8b
9q2n4TAKRWZKpgvVyfNBfnrP289/Qkpw+Xfdvs24Z4Xjy1AFVoQJYnD98ux9/uW4ike5Rd/1F/1P
NaQbjzTR7yx4FsVdyfa47Pyms6p7fe2sInr5cs8P9mzuGAFsTF3ojHhAnT4VCr2gSD3GsLZ6cCmt
sbc6ts2czJnVL/fj2B/ncVhea55qKYZAFDceurY8VvjKtCSISTzEX76n7ZIng4MamjMJGBsyPlaV
s8Eh7WotEtNa7yCDLG04N021W2DCEGsGqHCree3sRb3VlHoMTSSf3hp21n15+R6eH062m6D9zIay
Uc3OwdNeuqzYeDLctR1+pOFSkNkVpla9LzNHAm3a2nynOWbFGc2XUYmZ1TXGVv7Oy4BAi1EDH9FU
9U6qvIsziUP6y/f3bDBye2TmILTF59CnS3f22Qr8PZN51O8q5m0dWllROSFmL5aMX77Qs719u9AP
UzLkhyDWZ+PD17VyzTHUvWuXqqLQqL+lUn7Qeu1JOG0MsXnv6s3+5Ws+p33RxOKy4GrQB6nHz7Yw
N6mIk0YLfacMaOrROGnTO6ftE5gicyII6JRTf0/Nq9WQ3gqrCNfacutQob3ULzz/802He7F5zyyl
dHzhepy+aWVlDU0apd/19hiIey2jgLox2EVfiaJJg33Nua+IJ9eWyQ4OWefg+g+/h1JwgneIL7D9
4eW384tPT0XMWYWG39bnOav/0nYyO5Qixt1gjeI2CfTpoXBUcOl0vs2ys1kI8ET9zehiqJ27QBrT
MMmWOvROLYv7pzs20OuzRpu7uClTp460TIn8RifbwIgFp/IkWknG+JyNgQpCOSkaHGHRmB2hHQNS
pUtqhh9anJP7A3YFv0FcySmIQXL2XcDANKqAuTwWtVE5u24xlPbaxGsrsYl1XMghN8xZqtcN/w5T
waAgkG2feJSity3c4nKne5oSuwpqPyL8stT7K5GR+fhhEqmScd3V1fI+twp72ZvOommPVeLP4slX
7TocgyT3nDEszFy034RV0CoKsaVxnCFOySKqV2R0i9XEaTOQdO+qtZRfXfgV6StB1sV014xlrV1Y
Np8v5ez4QEeUwmyr2KCcDYy8c6UpZJof/VKZUAix/PnTLl3rk1yLBX7mbAoDRrUTwHi2tcL6qAqF
wr230qKOzdHI6kekMcK6sFRtH+L0Q20QG+zJrenFcDpbqlBUJkWfV2SJedlyPzjj+JkuA3PZcLUl
uM88qVvE1xBHePXyRHm2dIFvYc7CgQlqJUyNsxGiK7CltDGz45ShY74SS5f6hwobNiLFbFHBZAzG
IxKqVJAgj5fqhe/xbJ4CpELG5v/0JBBxnm1j1dJSOLludhRVsIiQoNH5rem1l7QBz18vo59ymE18
808/Z5p7LduMdPTm2GBS7kfWFCz9g15i3fpN+VnzPeGk8oW0KeIYXn69zyoVtmhaAah7WB1gEW7P
/1M9tBn7mG2OxUonc/+61wLt0BI3fLCdVrtQFD1/lVs1ANKPcBRe2LlrUTAvtU+TpT0q4aorkwTU
Q4Y/ePzyAz2/irN53W+XAfCiE3z6QFpWma2Yhvao95WDnkh6cWv13YXa99nxDFXj9gzYZDAtnuFM
47wmQWmO7XGyg/aAi+J0WPzGfuvNc7AzDY2y++XHelZObTJKgBwD9jaM3nMOkRn47VRZkzhS65tk
inJKJcDMglO5V07uJvcUonn7JkV2KHd4GHnL5yHos/6SkOr5eIGmgiSWcxJSdLi3p693XgNLYLHX
HUF22ytdmCrZo6jujHDyjIsygV+85q1zstlqIC8kCOz0ao7ZLMC0mThqDKld09f9VeOr4GpOLbMI
DZimxoXh84vn27TNIGaAl9BwzoZPUba2guoqjqksXDJzCojxQeENHx1Pk99f/qa/GKrUIxv9C1YM
RMmza02+1HOl6+Jo5JYYI9tKCf3UzQmk/uUL/eo10hmGlr512Z+hK4VBQCLcI0FSaq5HFjFkd0BT
4pU5jXQGykWqCxf85VvESvUvPwgAyNPvpg+z7+dqEcd24cAOt1i/wbtyvXF9Ss2Xn+2Xl4J5Zm8L
I0X02f7gkVs/rY4QxyUJ3DpalW51ce8EaXCdjd7y8eWrAZpz6ycbIfxEykh/o/RtSuqzCYCQsFoa
YpGOGCKTehxEwjLae3xw6zuC7dvYwuj5g+9qd5q+fCkQ0e/qNWj2SgDrK6rMyF/L+ZWcIDqEpJPO
X+1VuE+LaiIlSy/K0sq4zpBshY0lliEiEIODgZmXhKS1RmhNVXYQdYUn6NgE+YfMUHditLxXweQa
HPI1LWybLae3DKojkLa8lYPt3/d51u+odmdSkua7uRvp6mpJpY6qnMROz1wffysPx79VZR9yZYiW
ztkw7dI0IyZnmmL+qnlvTtqneiheuUkjrzodi7YlT6YqzIVXZ6GXDv0RIrmRxoXl128ay+lvMT0p
b0uZ6IfG6RUrhZ6EWGbeN4lf7bgrefQJpd53U6m6KbumeSnTDwUo/iM2gPKrIeqkjDsVlHfD5uQT
ddkyuK88ZPn5Gy+BeXPTuSsvK8A1O3jnkBlTxPAB+Txbd+7t0szGHFZtZXZXgfLar71csizs9Y78
rJaQy3KvaheIOsxqs+KLrA2VHe/bbsQRmbexBjd5qnkNsUTC++bbS5Ff+XLe3BXGel767DiyNau3
ro7U/YqwFTv5gMgvH9xoKnCWcCJ9MsblyvHK7vssHai6fiYze4+LmWwPo7E5mul5meX7FXY/tRta
JE7ETK1+l2gkB8SWGpZ8j9eYWHcoZeWthkToizn1HWGdLeXevPZuus+MxZTR6I14JC+jkmasF7rf
Rk4PTTcM8GwmU0VfBh3f5LkSV2M1ZM2tDMh2unLG3JQxJ4S6ebugFhwP9I9nvAuTCiQctwqXAoHU
C/0OBpdjHKqmqMkC64rORGbha+nwYayKXntrJeXyfbR7y3nXsBwNdWTTcSsjo9WHYJ8FpTcfoNxT
Wc9mhbBUWf4gANvYY/ckF8zNzljKFiOyZfI/mXaNBwNMpakM+87tSBsCASt3syOCN10j9DLKe5XU
xK8leRvaQbpUh24pu+mdjRB7/ZRng8rfiGpqP8+ECakrIXJVxE03DG7otU5XPySDVyPLyQsPgYqb
9YBptio4ADh4uaR9WJRTYUZEhZsZJ8Khqj5bXdaIkN7AbE3hvNBRwNK8mB4xUPLtm6lMq/eLrFLo
vAi8htcdrD2rgkhhmCOX2ZyzrKFWSGJxnUtu0oFQsaMzdJ67zaDEH29Gh5TU42q3IKLD6JFJlOfu
suzxHFbVq6RIsumd5rf6d8r0Poszh1MbE4h8up1vCFUSdqHP/YO0VD8+DsHYjZu7ZqUvRyJ4hBWS
PWTPYc1pZr3x2kLvorV1AL5d4W9OWsSlB0MS4ugzl9f+KhlIPk43bgeiuFrAz2Ptarcl7l/+Q7tI
K1MIGNLKiynI5vZPG9pK8C4rxi6Lxep2bqSNutKB0qcJTz7pLSiYiaA+qNLxlz8To26rV1rBRUkI
MVOxXxbi6U078dng0ckWtIiLrCjepxCj671d2PMcEntPulCCpcKHTKWiDx0vz6Z74odVE+qqXKZb
DOKa8qBRa2sxJwRHoZmebO/BVRinRbg72l6oe6MtdorvNobB2vfFjV169RRXZt21265VUng7VZvu
Ktee14MSY1XfJTiQBWFSWKa4nnrHXI4qN3FwmJyaNCcD9yqkLk3RJygoNyQjXzvdfO24DIooT+qU
1GebxLWDrquuvgZxJ4lsWoEeQhcd9Xs8AUEcXC1D1q1Vuj29JvzI0tGnL2YQBUMw1HcYHljam1Y3
8/6BGxm0j8uMev3oGYnMdg0D3L3yuspaY7CU0Yz51L4Vrn25fnBSjPdaPm9mZ6wWQN+RN9jKiTxs
zxfmQJKYTkSU8eDEdW3gX82gX6adtxTKP3RKjlWs6aLLXyeuoTUsosWkQh82+3IQNnKzsOcQOobN
OKzitTJs1FGGxPYvbMTAWjfwl7VXajMdvG6Mwqlv+Xayulr7GgR4Cbr6fSopZZlUgsFadn3/fiqK
oI5bvRFOCJN++CwwC/qY+l6i77wRNyScERHe33Y0ZEgoTE3W/FxC9MNersvqQ6aQYYScgQYk522D
RkmrZlddYx+XzUzutiWkoW1zPRxhYX7SRW8PkXCQS17pg5R2vLBM6m/apKNfUcpWZWFebVnJfoMd
ZijrvFp3Urm981D6oyquh3IaUSpNs2ZJeqtKw7nOzoopi9xxDsqvhT3Zw7HTAjK5WLQSEeKu5497
x2qtu7ZHGrGGhWpUF/qymTBdlcmq7YeuttevRuGX3d6Vifdpbp12iMkQA+w1dTHJUIx20mBNRY7s
AZ+IzAwNoTdIVRTZtuFgSvvN2qxNvXe4w8cVdf/wqVsNzAwQVyFiiVg6qnavo9/5kOtr3bICrWvz
Oh1J+QClQ8QT06Uc0gPssBLixpKrblfwFrYZVKYq1GTXBxGhSbT51TzKTz1MGblvPUxOork1ViIy
myUwHxEqTPXDjKtX18MxrfMyatp80uIUdbR/h0Dd+rgujo1rvfDUqxqrTwialWXN78k2kcPNuM7l
9HF0VWaHazppwzWUKK8Jc0PC7uh9Jxt2sHjL6oAtUpHHayfQeNB+nNbrpBrW/KNqdK/fD7RW8wgX
qmk9LvY8LXvdH3o/Xuw0UK8cqwveeXbR9FdJZ5jDowTBdCOzc5L+qve2UOeuTbBxgcrqzw+ErhTV
vtT8VbtlMxEfcYMmhj5oy5zcUECSb8BIRRYPvGza2Q5eildluor2lVl4jfeJ4x8lgjV61rJz506b
jgTemc0h9cmji9aB3IOddNqqZEmy2vQIi6EmT4LZ6V2hg9SrqJWpbe5xZKMUpNsxr7uVSmXrLtPT
ivy6c7JwkJa9HuzOTKt70xpxrpybdB6ug6FXxk2wZh4xTY0B81wx9OkqKFEO+0x3GjfWjbKbD9W4
Ur6IwkzfS59hccPoh1KnZyBrO9LUKnVLqt7c76WBFDScyjYr3ySWlR/H2jO6yE3mgmUjsVRFoqcx
tbycRSTIoLe+G7uelcVm3SY8re81r5ccj9d9bq9mfbANirB9OgXtdNMJqttdlWZCeyTXzPJjexgy
rQwxo5gp9IhmCZI1WsysUl/SYCiCPBwrjUwmbS5bERWVwEcDDXgr9lrf0VLtfdJTI28U6RJLI9G0
9/aapF/TYjTNRy0T/QcjMfDyj3VHyeHKRbZByneWt+omX3LjY6/Z8L6SCbQuDAY3kXuK8E7dB7VN
QEzfNP2b0WyD4Dol/K4JKfCGbgc93232mKNmOMdZThWwcXXTewfc78YoEre4Rpo/otfjjZQHWTHy
MRBc+iWuGqf+Zix648SyGKV91U6r9k6nAPNChq4j42k1/CaSbmFpR03qdb63RDvetFZRJftK1yxF
EETmNGjttWYk4aVnGahWm5il1NFlvctYjoMb7FE6Vvuknpprl3E/hqvRSyxvrLJ+rZnK9SnAKH+P
i2UIK6447anQLZfU4Z+tdGGWjrRY1JAF3k0KUm+HmlaZj2QBWMWV3ZWNF2qK1ee2W5UbhHaHQyPT
hEL4wJeakhhYZzZu2zqx1e24DkRDSd/CXSJxhGSceWvOkMH7kJVokKK+cU2va68pOMY2KoheJvki
GZencjW95WCsdpbuE5rqa+jK0e33pahza7fg/5s9MBeK+SCmjAZQScKRz2GsXtu7xkhldag3F5uQ
iEqcpiL8SOcHKzfK4muC09QUG4NWZDKqOyFet2kpPqussPEIdPOkEywE1ujfttBi0xAQVSPql7Nk
kezR022Hw3ZY9Yx9XM35q1IPJtrPC73RG2Vy6DqAhQTJfUBBZe0DqQdpXDbZOsgQ6ljSH2VutdRe
8EiKna4QXl+NLWmCsDgwJbRix8zX7Di3gxBxUY/eGrkFrMmIf10Pr7bINOtACYcAmJrRz28QGRDH
6pojndvCW+1HuxRLc3SLRcidWVCifETsLmxFb0Bzg6eCTtp4tPLMQQy8TFUOoUqvUzTg8Cw12Ycw
KLqJ7mMdDH6IscVcfoMZuIqHH2f0//gm/0/61L7+6zA+/Ps/+fO3tlM9SVbj2R//fcy/9e3Qfh//
c/u1//7PTn/p3/fdU/M49k9P4/FLd/5fnvwif//f14+/jF9O/rBr2B7Vw/TUqzdPw1SNPy7CnW7/
5f/rD397+vG3vFXd079+/9ZOzbj9bWneNr///aPrP//1O6Kgn+CK7e//+4evvtT83uOT+pY9VdXT
8OyXnr4M479+d9w/4OMScEZHCMCEhtjvvy1P209sfoIuwqdfDR+JhpD5+29N24/Zv37XrD8wnOK0
BqaKQHzzMP/9t6GdfvzM0Pk9DKmQNwCOo0c1fv+vxz/5UP/z4X5rpvp1i6/dwP2cYitEykLQJsgF
WJXQBtrHp7BRoyABJYGZbBHU2l61fh+mcB9ijrOXQoXOsLe/LuVBxd04T4gZtp//hHuTnFvX8LYJ
g0pUFpMT36GLxH74p/f/9wP+/EDPrwKmDx9rM7+DU36OlopWMJEFPqEFUG3s9oO9azT6F//4Kvgg
GBiUklbGVzjr7k46z5BUBPHyntYrJCBGNBBveAFoO6d78MpQvaF/JsXF9rBDO0O+MFHCZKxqQLA8
9aeY7kTTYzHJ5k4uJprVEL33TVenYauo2Viwp1qPnbSlcO9DXRBt0742O/3ordnjy89/1jzhxpC8
gIyDbCKXA8g8/ZaAWQ6xhGYa0URMIpSgj7jasA342RIzklScDPklesOPAfITDvjjon9pKTbZHM31
04vOVLEjh/E0CsDbrmWrtdejbg6geN5wcKiz4sXF7cQnQuh6DmY96g0XMowrD67VZNeZW4gwddJL
WU/m8zkEMI/34UZq3IyLzr5Sv5gqGMnIiqpGUypuA7W3e8PUYq+YWhcW/AzLOTWU8Wat5CPNxjZc
86D9gBBBRbQlF6SZSX9YvSwNEyC3Jy1PUy+urDQ3wwlXnM/ArdotrOv1DX64som1ZO7CQsvtHXpq
s4bUkZuXGsXPJxJPRUAjywKeAjh+nL7txfXGZZB6FilvhcNLgMFBpPY/1KNt35SmBiA5slC24HM/
pLW0FEk+VhZpjr7uKuwmYupON+5aS+CMU3jRywP3V9+KgenjYMX/npH8bDsXnScdZlRWedEiZi3U
a+XGSi2XaG6/eoEbC8elp7y5AJ31MftKlXonjCzy3JWyE5Yl89a8lALxwxr1bFZgrIsPJoc0PtU5
+dsgmDMrMO2IVjtoXuWLLu89f+x3Ze5j1d55+l6n2bGfJq+Mqsr37pPCMPeYGmbhcpyTXTZ7y3VX
Po5ZDyYL1vQ6qwMZUWA4GG4VnyHw5XGbatPeNpJ1B1t2uHUaqe+qwprDORVdhADCvfaDpLqw/p01
orfBQc+SbQnDEAaIfTbhdQ4McgK7jbDTAXn0fConGG6xF1QghLSPY82ejngz5BdGyS8+He5cXBx+
MsjzeUfT7C13SIWXRRk0lqtALGtI3djGL4/FXyyibLtghnAOcGI+FwksuJD0jZlk0exvnA8fQ/9V
WknczAEaBcKN9gkL2oWL/uqdohTQ6YHhwgDj4XRadyRzzWyPWVQDCkerLMo7LfDLxwqWw1WfG/mH
iRPiniNg/s+a0dvXZF+mxKCDu3lAbHf20/5fMkfWReV5pCY1RVqjyXDwsGd++aX+YoLTdCP+mNbl
VkSd7Uz+aEMw9LYsKLqq8MtMeeUJXcVdoaUXhuc51X6jKSBug3aIH5FFoNJZ8WSqjAJk7Oyw7NHc
5FWcTWhNNK3A5tJsNgPax9QbByL/AO9U37zN4MaEsBHMQ0Mm/aET1nQtTeIbiTC+FCJ8Pob/ujmP
TEAMEGnnnn3oIAGosAxubsXX42FZ1/qYDEq/MFN+5GD8vPycX+bsq7bIwt111O2wyQIFq3gyomzu
nEhb1fq11BM6TE4y3OntrN4KYAPgS6eO8ymbHnKpnJiws28y4HSX57Z13QfGtNdU/YktA04gnaqH
OSiW0PSICLaWMt/XRV3vjCl4ennYnBtw8i23FqO5rdVMfdyhT0cnC7OqMC62AST9HX1G8ad0q+A9
EzcHUPamr2PS5NQ7ZknzovUKJ1oGA5R9UtRZ3ZCRzjRqqRHZTF6D3d5Ld2VZA4KK1jIeq2aASaxa
xxARgbY2zMd8WabIsOecWIcZcDM2bZoAzpRiNyDW8lKCyjnpentAiMOw/dkpWLO9beL8NP3EmtSL
NygnFMjywjZvl088VrWTeRbcUHW0MeeYOYJF3iMY8Zc3uZOHedC4u6TWonpw/qFGarshGJJw39FJ
mVRPZ/vjYAp0KLbyqHla+b5yrO+acLRQiTWFZ4St78tf+JyQ+ON6my8TXJrNreB8Ua/H0h4aJnO4
LDKSs3FXuu4UTbLUomlCK1hSUEKIBmrcnNZ3LeG+IXaeF1ZBc6ubTicMU4JFn/qV1RfZx+l3UH7Z
bycKn5Zn3RGDWaZvRzw6Isrt6W7KmhUQbHWOJhmat9o6VtESiD4aazJKOznUYdoVxpfOrFk+urq8
yXvgl0qzg7dzOYt4dOwnBMkXePHniyrHUHI70PNBiWfCn1MnDae1ujXBK93tlbsPGu1blRpLWDZt
eeEr/fJKcLM52CIdxi/g9O1gQ9D1s1iIedCa73Vdi0PnNAtW8Po/tGw1eSYyZ2HLsl3YsCbO5oPq
bGU4fUCHSBjO1edriYp039YLIGRuXPI823aCk49ubJmV8GFRj7L1nnsJ03OeRLC0VDK43B7ogWRR
UNmHFiCyGi8dlLYRdHoxOrTepnMiO8MlIuf0HYKBS79cWKwSd02s0J/bfme0tDz0yunpl1TrrZGV
FxnxzwY2E5opzXl4M5CGvXd6WWmv+jiSeh7JZmuRTG/nWh7b2UbMHtwW+XJTevahyJY76roLk+rZ
qGE6mZACqTEANLAmPL10pZxJBZh1RHjX4Q6ddElUDH5J5b1c+pLPXi6XgqICN4pLAp2c8aPonYzC
M6liKiiSWI4FZJHIztvRAdTisnBkuHRivFRpbFXLySfd1JXEyXHip7iBu376gLPZ1yi7SeogqGwA
Jq2KuMBd6kYsSwpzwIzWJoi8wuruu3S070SfjPcGgP11n17SjT1fR7d7IVGWpBsPwuz5xPHzWayS
bxjJUWqx6Q1yCAMx6aE7LV2EiKo7dMms33fuvm4oNPVGhqM+XXA4er6fbbbcLEdwqza7xvMYXX2x
bR0At4s0quvXLCXd0YWws+85bsVWkP5JcHZyyPolj82CWEM36YbDuBgqBjlwvsn6b77u3yDk678+
xxnqefbH/09B0G1r/o//AhmfYaAH0Nym+tL8+TMEuv3KXwioZhh/gBJRfOCq9AOvZHD/BYHSE/2D
JVjHGcbAUAAOIOP6bwzUt/7YQJXNalrHtQErl/+GQJ3gD+pqzhCbctEGePknAOi2ofzPzHK2UCoO
Q9vfw3ZsPpP0t+6oMFEqoGrISUwmxhyyrEIbTo/XxeaQWpp/p+q81ZCvD4ufXC9IJsR7OO11d0k6
cFqyb/fCzGIww6Q1EBedZ85Bgy8GgEDjiBePaxY7RPPZeNOP+aK9o4nXuUerbIc0j5exoHQ7pNSe
xQcMTPy3zeDTIArGumyvNT/Q1CGYc8t/GLQmXy+sts9eGeaPgNkUbuxncGzOFvqZZm8iHas6aqZe
wb8IJk0eZdBYy4fWbnI6VEae/jgDQeeZDTg+8UB7t/3w0yj7e7r9jPT+6jZYgPhy0Dl5Ydvb/Kmg
tZRolfSr6liTJNR87S0YR3vTqgmBs2q39fbTMkq3j/sm7diAaHSNN+mIi93Xl+/jB6T88xBiUcZI
xXQsUH4Ag3MfuaQYwWL9JbiBkpFkBo6YYzmG+OnUgX7b5elqvsU3cxlCfFg1M2yajKCSgvZSJBGA
XtQwnu7DbL8bvGUDpbFGo8E6N2CQgQOCX1gbMmx6zcNEhLEK27nOIFG0Mhgam/zapYSOF2h486Bq
nG0NFodR5m35gB7UUlcvv6FtQPz8gjgk8ZV+HDsof5hop1+qslS+yMTyrid3qFoQUghE6aEYkcPQ
k0sLr5PUJpUazCjgdFh8d8aebnH48l38qHtObgMWg0EeOid1ChTkL6e3MVra2rOlw0VQ8ASTzx4O
ADnZXhDlHBFliZbTmYbVYZf5K28q1jaJMpvUCjtUrteNSVhOiyi+67Z0oIOrFseFCIFL25rRrKWY
WOxMCQB8m46e5n7JpPSHHaQIAybUPJIf/qUGMdueMYD58SWZbf45TmzYfvzyk56PSHij0Jux4AAk
54BFZ+f0STUH9k6fL8k+QXkuROgRrKraa8sZIIzs6sFotCpaUwHhB3/subJgzohRVOSq5z3lfWT2
/cgDv3xbZ8OAWLytrN+O2JstIXvC6V11jpWrqTXnfT0WY7lHhiS6G81YU8SAWeq+kkifiC5IM80/
CH/CPPPl6/8Q9/00ALgB1BCcK6j9TYsV7Oy1OEuyeC37z97Q4LMdpb9W5F8o5fxpQ1ipjhkM3PF1
n5v8a6+U4/ssLYnWHJqqcK7H2sBjJh3qvDtQpVXQGitdrp/WoZJr9PKdbuXczzeK8AVFPuctJjDZ
queZX57P4W9I1LhPO/h0e2MoIUOaIhuGY0PizWPjdbO8MEmfDRrODKwcW/IXMB1Y/FmNCcaK/cOS
TXvs6nX/1azjFvguKUoN2/hsWNY9L6BNH2d/ssWV1zdJdRS9Y2OiYcIQuBRMfRYfw2K6SbJcvBEI
uCAP5RxcS0xsAharGoCq9eAeLcZs7CYDM/nrdcsFOqQymx9c3Kz6qzojFNYNyDquix4ecOZ76yeo
Aon7FGiFezQHvdJ2+G4ZZWS6pWWHuAdYMppRnjURbZZR+2d703bzBiAJ9KfNhM45R5OwxbSXoB3g
OCQTHCX4/oWXRGMurYOzytF8D+Nilfdzh0b0+zL37Rjape88vTyMzpRtP94hs58Rv7U8WGm2w8xP
W6Q92jqOC1A8c2nmN7K0jIdpoScdFeks0jrM0wW2fIU9YXdX5WORYkLYE3wRyETKQy20xP5e0fVf
LkHfz6YiL8hBq0rVh8aG5epsLcgCmPs4hHf7zHRmWEXDgtIurQSRsqTUw3zbbBGsQ4W0kNBOCLgb
tOHk6b4q7Mp7a9ttItOoTlX3CNe8dO4lopbynpFdDxf06z/u5XQ24uCLlxFxJGC8gGinb3GCBKy8
0Z/2HdTld6M3edkOsHDuw8wYuvKmJtsAUwVwvylck8WJLFehyDe7SRgfPGXVY0yHuI6GDHRhrwYn
23uLMcldChc3sm2x4vWGXc5wDbPd+1IqN5c3Err3m8XTRbAj5wc+durM7g1Z8COJ1HMnteJIAxwB
QNjLVDzCXpvy0O1sruA1Lb9F5jPG2C8PqNPD74/xBKn6hyCRxgXr+embSKlf+s53Bjhmq8ofOH8t
BaZuvXBeW3w8cZ2vTn7n6Vr97n9xYVAzBIGg47hZnF549Nu0nqF/78emLpcYXqk4IK1Ls71eN2K6
sXM9qSjQjfGSv+lZlbnNZJrwm6yaVj8nyTOYyGvMMTGBb/Z1tjoYyReO94GYzvpprVHnfsItJzXj
UXalEddsxWukkh7X2H/8+JQrm2KJs67OQer08VurSm3NJ8WvynWBA/okSdPQHKNoo84x0uWhA3yK
S6tMLyWo/OKLYwjJKraVkrz7sy3TELJbfL8b99ihTcR4zEmdfB+Y0zQIsaZsgcvRhO06P+gv7Ucb
knI27TjgWbz0H5jZOV7bluXUSBXgFOpsvIbUHeR2/jH+L3Nntlw3zmTrJ2IH5+HycE8atmxLtuTh
hiGXZc4TOPPp+4Okv0ub3kc8VX1zIvrvCldZAgEkEonMtVZ6V6LqcvTdlETbznAsyz3p9iA7NL1i
FxsuywCqsqqyOP98F5Bjp9cnnZQIaRe7kDRllRewYfADZWEdU9ernjI39461rijVU4/2wdXsjlG3
svvLuAnxAFKGMMkQinWRVlhczHNVqJWwuAmB5g7udhoL9wtUlOYLmSal3qRDjd6XCPVyRofPVpLd
+9Ne4C7kqUc5BpkagknSpNwkp9YXz1os9LlCSXFqM4/WbEXd7/qUNk1bM5mhmqjg5ugJrFfWtKld
S/lYjk16XQ7tPFwZ+KGPfVt5UFvSGvkeyYxb62j3p5XK5QFCJQvt/GPxhZ1wuwrdFr4wjuGgpykC
ZN/mUVMuPS/Qmm/KkKL06bq9WNmac2vDUx2iBfld4spl5tHMI6fzplnsK2OovwBNjKZtwmEKNraW
29m2MIvxa+q1RuM7SWZfd55dHG3ILbdqbs+Sj0Mzk+iIslEEwagP3JXL60xUh5AxvQuooJMQI3F3
unlV1M+QH4J638Zz+hfc9gTuxlSgdDrpuWpvYktPvsds/J0xacllFrpFvzGAEK8Vnv90pFJZltov
ZFo+Z3mL6m3aV1QsxD707EjBlnOXNlRZqSuXhV5q8XYaAL+WPvyToboKqYvvEhOg/d2KNcur4tSt
EFFSyOAdKq1l6Va8KplgMyn1vrPLOUfBoDPmHZ2lg8QfvLx3tw4CIT/LesiBx6p98L1IiYP2U5YV
NymY1+SAzRd02dOctYbCZ+I1tFvoO8M7iVuHl9LpZkVl3tHBZ673RCO2ATTDzSA1TuIDAlnhNaFF
ft+1SXGvlO5UbS2lpX9fmFjFQSuH/Ikmd9MaEmIBQePw82CifkwRGZVj0nGLTyLRW1aoRtd7F01s
4Q9NKe4DrzEzxJBgz/rzCMyky+z4pztk401AR6VsA02c53uRlwnCAXXL8vU45xqkvBPzwisSRPDA
p4vNTPcXoCm6F6z46kWWWn43xX8wc7JkRSFpmR2ilzWAYsXO9uZgI/+zdXLa3t53WpdHW3zp5Ny1
I/LXv1ojLNJHMSRu9KkwaDDy3Uo1Kl16bijT4K8Y3x93mkMcbvOskOJBOrjQ0w02q6JSUFyJ941a
lg50gQZJ+8BX9NqNP+oBOJqrrmsUhdt9Ii58yMrZ6e/moQtsa+fk5Ywa1miaRfn5/Q9bVCVZLtlm
newV/h0RW2qkpx9W2NHcO6Ya7CylEJXhI7+ik/k0QrjKqT/CWgLoDuABDHiPEFf6WKj6QPZgAqzV
7LvK4l9BbCOjkaRq+oGfG62LSmut9lhR6TavJpOnheUHypiMFya8ALp72m7NUHXjjsqazvEfNwJ4
K3IMXJj0kQFBuVho+kfHJG9Vbze7/Po9NBeVcmpbBACj3EFAXgwCIxg3nTOXxYpSATjIUx+DuAPS
L/hbykOYHrf36WoGuhgNnElymKjFJd7HMYWaVfveoIz8I+GNVSqbUfGGfvwRGxDj+suU6wAOMFSV
4iMoRrv9PjznjOCakXOKzB7so691kUySIbZbju5GUcdQTS5UlH8RQ6CcSrvlCz3Fdz+MxVgmvw2n
UrIvIT3wrO9JzX0c+GRJ7c+NGdqJyweo9eRutJynWPA5n/sgaDfwdIv5AQhQOYIISEEF57tmTrzA
2+VJKaC72DR8IH2UmiJRWlBZ3sRfGfISiho0pg7VjoPaJZC2ANWJlOQW/lIOHVgzurg0VayDxt3m
CJdgTBrvqs7bxV4mTSfKC/JTELNkTmxMzJBkoRGETUMToESpMBYy+Iii3+U9pb1xWzVqP/3o8mZq
v2plOGnFlWmTXMKJ9wV/3o0qoq/GIegB5YybEMxwjgp1VpjmZoj0mmnkdYHGw7aFwtIkvpVCtEad
u/fkf6MVItRnYUGa5t/xvKNQ7OZg6efL1GxnJ9w7LPaYfVRy2x6MWwXUv64ekrqdyLZVNhQIIKfU
pypL7k/My+56UHRO2CfQgETPH16/lhI0JYH9PAMJc/bJ2FlQhoAPDbqygacYzw/BRKrFgckeaYqF
PpDVcDoDUWpMGTNCNOVaHRtyjFbs9Q1KT5bO0xTOTkIZ8EorOwPDi8iKsvTQP1TWnHYXCQsb6eMM
23wULTPuESifH0gZNJzw1K6S316YJOxT9Xr2yyFi09Mmz1mSoKBcDy/j5U/lNPcskBNPtB+5RPvA
Kx/0UM+sO7cxsvmhrwrRfvDsIPxtCz1s7jPwYNVjjFTBeKy0Me8Un6dkF6jbmoK52fnx4EXsZZcq
ctAx8rim4DEVzqNZW7VyC+tcZjDHepK7JboUT65lhWrd2zqJ130VTz145CKaugdbzxI+OXv5Vtq8
TOUjWp/FlPgCodOhuq30QUm9Q6uommTjdjNMiK02Oi6noi1V6adNNLaZsOuGtf3B80DxGpf6MMmM
KbwbcBdXqll4bXYD34jKe4DUcTP5eZ5l5fXUarakfQXO0HzqraS3i10cqy1Nq0OvRyoYLGoLOp7M
Hw0at7VnKf0hFBbcITaOZK+1cQtuli/DhNj4A6J9/ejHbYkH8unem46j7+hzafyYS0V+csJZIugd
Sxsu6iap0ILprngsMce9U8clR0s2xunv1Kyi2TIttut0fqhQSmatQZ1jBxT85V8za4yHTA0CNVr1
ydXiGRPM0FTiX2pmHFbGjr4iqa18yByvjO/miv4mALoK2zEvwGu3GJtjpQXGZgW9/EcKiJnlbBQ6
yv5+OWVG28sfMnk8c2712Uv6+PNsDJri+SQbq/SxywEPpChqo+Ch7XExctNjMxDSrZUCW00Emmbf
NCVAtcibTbP/0eP6DAGBssy8i8Qc4+Cu6HU0TfKUG2/wswoA9JM69omFHYWhPBejVeE7QwoJLay2
tLV7fVOhPIClDaGruMgMkEO89WrUmR4qhBjTg1aTNHZ9LyLDOPmmUU7JZzxg793RpH7mv8Cum5ME
ld1SLxEP5w1UwwF/3ie6v1CO8fnbKq49H3su/JcJQ7l1PDqfxdrg3XRTW1P/y8yq+8tpx7D7KtIw
drStZQwUBpuMHtuq79ZlNUtKf9VBqw+xoV+l0GrlRhM0BCr2lA1dcds2Hq2k7WpEr96PlK5EdxMS
23Xagj6LtiiGGDmCL5TNPgjSrtSygiBtk51AWh9oDpImQfhghkLng4MkJ1H7eiSMwGKjXmsarF+h
K75W6OF4H89OidLcHAmE8re0c5HnaGi7ebquIZDxhwCMMUFjFzryqnR7V4N0BtszfYTsIc0QXm5t
XYZpY039PgiU3Ltra7PhRym9jOwpWXpZ1xiGIGVBcwud5Yw+p6SM0dMVc0v/G9uRatNdH8dHDLao
L8UoNM3XtIzMTYOZuO6V4ykuB1oKT3BLRzaIcQOEX6tzzRncRYqyLTy4Y2RRXy42ggtr7A9RZTRh
Q5pSaNGnrB6D4ec8N/K+fo2VwE9Ld/16l6dZEhBgFgoYXw7XNBn8fs6+rBC9Xr8JPWn5hNdLgk7S
IUdTaKYMl14CL6u15X3Vo1zCjzmtLZ143kEzCnx11uRdnNSxvFSLoZH3ZxHQDCglZxckcqlMRx79
11uvRPQkoCHFqAax/p9aHZwz6TcdexQe4Lxi0GmnxqrPo2+9FInoHfL8m1tdniivHKU9hBaSJrVf
uC5AX0ifKkFMmw8hv8oqMvZpI+yEI2vZUdSEd5OKpoe4TxRUCu0NoDjYoRE9QVDBgxk+cCprNC/w
tuZLXEp9fGTCIhy8Yto2nEHXuIJEQb/067atBQ5iVMySH3AoGXCHqK1F0WujBo2MKbSXqy91EDXD
FyTIRuibuDBtZdz1KH5JD/QyAl1zC9NCFJukg7qDdi4vUCvM0b07eDQDCnkZ2qW8nvLasuv2PtXp
XZg9CNFJZ4XenaImPyI9kKtezw7UugrMYRaUOe/weRqE9qHLdVfgG/tWmrlRavJaRgiXvM6+NIqc
v4Jen8amqynqr8qGiDpjIStM2kQVpjdm7ZNeZ7lIHueiNoT2MSyslKWgL4SlKhqiGQq/vfAB6hL7
AevU+ueVKiJHjh9lAeXQWLGbOnt4DQu0OI3bn1Uzud39pBgGh9FEGVcmqjOepBszb6UbjiM0sPho
GppiT4ZESLQbOzINaqhoynDtx13ZssjtZKdsx2vsEeui5O/XmiknmUceEfHnQdR2fwf4MmQzey8v
gMMWmfyFgcg7poOgRckhAk2gjIRWsE4b3aaijsMoTUiROnBNNhJRN1m8RHlDftrrr0B0pCYsgXEM
MRyOedPyN6eoySX1t45Kfo1WxrRKRLssqUV/U77Yc9GUcutCT5Wn6BUQgsSBzWcZuUEcYMT983Cg
IfiVKakPyiVWjSjQb9FEota3RPgwtaSFyGkiOQEKcDskXapfZ+iWoBTkI0ij5jvFUJzwA3F/GT84
vSKKb14UuPWT4zEesgmFarYHJAyq4ptZZSp1/TpJ3TDxVZpdVP2FNlbgZq08swCKCpPIcwuJv0+/
JpFaowmMbsIMxiWqSXMiwdI0XvcJUcd5+loXpZEX205Es+j9QqQ6YVhfszPGTdSmPDvoM0GfkRRO
2aT03Q6DhkJzP4YTTO/7HDGJ2pZ6ShkQeCcNRscDaAwCcIey4sAfJgAjU71NMwzqE7/XInURtRDt
f8Vt1LdiU0f6DEaRtUkd7dj2bplUd6i8Sa1+jwaOVvvR9FCK7Q5VXwaSMB6H1i3aR27RXqReI8dX
Q9sdk12tSBLuxsyAv18E6YRm5C7X9S7/WDV9rLoXY926zXwFq64tDOrxc0RTsbkRKT0aahMmtran
NhhM3JFFUiYXY1OqfFtEY5dWxEj7zBrVnxyJU0XciBFG8IDYCTpteLyk5AIPXqLmV5ddxboHLIbY
RsnwxLYtfTzlHE8bdq2bTMlj0yASQIuKoKlDbYdgd5Z/TvKpUiOcMw2t/MhCf/Ir6HOXnYXp6yD/
gDqMlk83rZYNtm8pjprlG02prEqFLxgPrfvVnTXsBh60aHQK62io3+hWJ8PVvBTy2Wa8XHKQkuVx
1JNpYgrGy18p1NB0U7SDZwUFEkqx8lHGA6TBZby8TRE6kr/LbFRQD6KwOL1JMRrz+CkIRrPZY7Qe
VzqGQjA5Pz9PEi95vhcyfua6qwx51xsTaREIMIZ86epmKG9vG7fWxVtvQv1r3JP4DZL4w6u7AIRR
cCN0tKrHURD4BUIbNyVVzEggWtVAn77jnRj0mm+nUkdik2qxfK8Ip5eufaL7BP9I3FxewI4bclLx
Vw6ePRosPWh/BJNtZ+3WRm+eDzODXC7LK15CtUueWUboSofnDh0idbumV5mhh/ASa6oXlQSLJLlS
Ff0+7cxEpBe2XUWouaBfhlhg2SGscmu0Rq2z1x3LhtfAaiw1SHXuVa0aqVS/XuMFlHF85GTZz+vy
8oxRGrqL1j5AVSkr3bjgiakQtXg2dfawss0ceTM/BTvdNC/0F7ccE7fyQHoJnNvQI2UjFEMCcgp6
GuHP8heX10aZRzzzerkGlRKzIamLeEBMu5+cjAqqBO6MDVcvkU/cBtLnGZMqQwXdDaVTbV/C9TDI
5XOQ5orPD4oJWDb1ekOmGrRxlDed28XA7y/cRpOBFvqGsyh3GfLl0fWA/Muk/5gUbxzmAxDPbqTj
n8k7/rNq1m0ZbgvUfsOnLqSB3mevRzTjAlECBQGKPlF6+GlQm0tw/CZteKZNSIpCExek6FL3iTSB
+qUGFj3+iAba7YzbKGQbD2bex9Wl3ofB9FAFaT7QzmQ25kNYtcb8hdBqrpVDQ7vzMb5CbEer461I
yzl9GOtEUb/rQa4VO72P9FghueyhtQYbpGsg19XoIZV3cY5IE0JLmRG7F+S9lZiLbJ4mJLjK0XzU
0HDWL9GFqJOfKGBoVBPm0jkUxujVxVWLEIV9Obe90n+mmVQXfOzDWJ7LpggTFn2sCfCQLu2T0Nva
jVvQuBDIipRGQ2vNuqAniSLabZNXamFsuSbNIL6RT7PgoGpjWxTkyFg5gkeI3LL3RKxqUIujupl/
vr64XqNswgAZ9bwkCV7eK4qBKBhurot4VYZeRQDvGDzeiy3qrQDoNlFVOBhl8/JQD5lvuX2x//El
htJfTtU4zaQbB7JHmEcM+DJ9fHlyp8EsQ83XOPf1SDhWL8PqWs1lFK4g7qx+J21Q/az7CblAfzLl
viOE51bDtKFTVI6Mmw4WCLWvQXexsG3U9q/hiAyt46SW3qJJZ5EcW1JkycdSd6Ou8nNFLfMrp6f9
JJTREN4x8idVId9BCg8EhvfMauTwp4hmyMdMoPKUrOpUqwlBO81LAUcG7HC5BbkQcGbSuNPC3/il
DNc1V5Pm7dJ6jKVAVTkO2ReOlB3ZkIgmoSJOZoEUuUSOIx8+sIHV8CFMS3e2/Vg1ZpX0iV3P6g70
5dg80Rq5a56IJbrkZ+Qi6/UQJ3B7Kh/FmTb52SZ0uURSzwHbk3Jf2MKEDDOr8j2FjqTEPUndoulH
NeQy/TUWZWU/JUBI4uQQNHkvHeOkSieohqP032XVq0hPviSPHGr5pQA6BcIx8VMFRDgphnpUcaSC
iIHYqI4t/tA3rrA/tEYgb4JR02lDsX/1YZw4l/RE1PQolauxVmvpFg2zwEOH1BJKln+qKUWyYfbL
PdSpRs7nZC/hvFAN+doIJke6L0+biUUtRedQbCuOhDlv/3NJy6QTy15CACKtqVmkQexB72xxmCwV
6CJJU7fSj4VVSuOLa7Vkv/OOiJqGoI0hExq1XaEGtkWgK0TjZnSMHpkR2xoDDHN8BQ+SBM48ch75
hPGUs5bRLE2XopTednrJAeRqQcYERWYe0Uo9cn6CAnkIe+Np7dReum3fq1/nKibjDvuxQpUxrnSW
zUX2ffgSmlrXf3m9U9Wiek6eDgA9p13gBNX0MzDDWut2BmAuuWjh1LHWA3URpk3ILZcpiEYFz6yo
nPLS50ebasMVKG9NGO1Ty61pmCSDNw60cxZDjYXWtH6TjllHE0HPCJSGH+iKebh+TQNQjJWRBgmI
FOcgXnN55GGJHNrWkU7k9bEY9kHDkyLv7BwpH56VLj3W4rofMeC2n+zp4NRG7xImTxNidRvRWLTy
kSqYZMQuYr0a2BetNWyUCEiNuqHup30i/1G4Jd9EMq+26O88pVHO1gkAHEwhVGwZ4Odxwb7HpSH/
oERoZ/Y3sRP3eVtvppdMTZzSCOjIupfVh6wl3/c002xUJfbSxvmDGelDn2wgTw2j/vW5PPOPqAVf
ypz/W0qmnEit/L9JsByeSile0ix/lfya/5Ft+f9DfUUWSP/vxIP/0zWteMxiQEwvWi5SsEX+yAvx
AKjvfwGWgQFlgPEHRMJ/eeEdgLD/Lw8MKPLG7jOHgPrNf6RX+BnZIwpSotRAhw5IZek/0ismuizU
0Pn3aPujIwzO4D+siE8vJeYXPsh56RVZgvq7EC3rqhJQhkIA1ANkdA1ZRHoDzgvz0mm9aNCPzkdE
94GAxeNm+FbKPgErCI7T0vufIy0wTHMYoLJo9TqQFfrCqLswvrLp/bIptQ+ivuaVuFLmlDXh92a2
rBkD6VUzg/Fa56Nfu5d9tg3GNULruUHAOMv+WYiC/NHivDLNxFLqSTuqmrlNsh96/pfQkkNUGiuz
kauznA3JXtAvEOYpJi9mk5OzGac+5AJo3Ms6rjauG23SagVJcmYU2XwATXoIugDOZEHzjTVkvWpY
ZV6ax3Dshy+0aYJKpYKwSbNmrUfqaXXy2RwYip60eEKgoUtwqjMKGnBkApoY4c/GcTIop2YUrBC0
zuyPA8YbJj7wLfBSC/PuS72i5GyYx2IgRDZ6C3TMEO3myq1upr4xV3ZpqcIij5MDSgGkpiSqmkte
be+GSu3qrnmES9QRj+VgNcuBZJpPOBXC1wN2gXAyfj323aFXr9I0FI+dyGnuTTjfWLtwsAJaYpmz
oBDmVM5jl9D6YK8hGhaRuU6SL+XYog1rqBRka0ksiwu9/04WXu8+9dNAhaGi/eEuHfmPK9Nb4Ble
Ns3mCYslOtS1l0JNXTOoJJE682jQGm3XIiUOTSHcgpU3L1SSS2OgfMzNjhYR7XyVNUrj18I11hD0
snC9OAsgCfGnKoQbqKULT2LTgMImNWMedUPRtjoVB5NeEEhXIHU5JXsKyjurQorUUy8jwSX+xr1/
ehnnLePn3CJ4tAORIFy4Dfy/00Nilo4a8AqzjmaKNrERVtNtod01opl3Zttmx5jOzkA5EX1DwC9V
hPHRcgDl/eOvcFUpL8VNgLYXPKjTr2hdOqPwbLGOupbW3+yuCC4Q8P/e90lKFKKDrMrUlILN3JFZ
bKudFsTaRTNm/7S7g8qdxhWGBBhGj/Hrp99RUcw1BrdUru10sg8oro6fZzgOK45pgSDD8hgGrQxc
E80dJLH3dBjD1Bqj0TvUNcOtE8xXo1P98lJl9lFt2URJVPmD5iaYW3zzT5usPw9NOwJoZgh6AN4+
HXostXQQIZUpV7sSGmK19o/39/IPJyXn9vcAS9jLhOC0mlL3vdb123y66gXqDJeqteIKT8EozytI
B2yQ05IFpeF4T6dRZg6CFY3nXbc9QmFk4T6bitgDqoTFmwTpRehm0e4fT+xkyIVt8KgSOYlU79r5
mNXfNf3eTe8b4/79Qf64sywK7m/mtbCMgUJJ35e2dx2qP4bi0dIuh+z2/SHObBDBm+QaA+Xi0log
aYAkN6lixtGRpt6wFtyNp3ebMbwlt7N/f6Q/bkUaML4dabFJQ5MUGkDv6IhA7L603AN9nl/CeOLm
8xHfGTuQkeiLIBREbjnZN3d87fb6mNdJdKQ8Gx2QYbykC3yzK0L7OuWBdtPQ9nLFZZ6bFZe95KOg
cQDx6nTIPps6WFYtQ4biUE8D4sDOp3++cG+HWJhaL6ChljVDCPqI+YYjQr+y1kLKP0JYdsfh8/FB
kIhpnXM6D20OOlEFXXTkoAZhf+Uqh4nrvMUMCu/arT+3rrHi+M6Z3jPJQep0oHK3cD6dSgMJ+r9E
x1C/UUNdWp0y3MZN+G+2SJIpXsZZmrhWeQnwuiE62qk4mAMyYdGUjyuD/PHYkOtHXAm4D6wflKTT
9VOzQMRWzyAQ4YtdiYTglH1EEPjgIuZfrwVjZ3frzWgLQ6c6ijYsot3HHNl56i5XmlB/QUD1qchu
0R/zBXkFa3BWnN5SC01eVSezXATR2mT3Soq65FFEd2rdHqhvbcP6iipypOvf+nra0oKNaj+av123
ydPrKHsKo4u8CTax8mMQN3n814BixRy2N+HQ+wPKyna6z7300BjWYSzbbeHCeFYuQjH9C0/3docW
iMVWdRCWpqZ3rIZorxFTsITbUTF8K398/8Cec0NvR1oY9gBooLMmbAENJqFWH+o5+hWKr2GMeLnS
NStI3Oe+uScxo9wUNCw9mLeQB+SD+q3X66GHD85sRMceQaHZvUBDFkF5bRb+PHXfSeh8CXmQjvU3
JaEvJQ0wbhN0j+mjRJLMAb11lcDzg2prIJHtOnvUbVfOxplr7OQDFysfJF2kCtfD84MS2qsEmB86
KXxoztPatXzOHcN6s8inkluAyXS6FrE62lrVadER0prYdpaJPKRp5pfvb/A5z/V2lMWKT70dBa01
cgzix6YTN4Pyo53Mq/yfakQ+nzdIjhiTBXEaxbzT6SRZY6U8jqNjqn6JKnAo+vwv9ubvEXjknY4Q
U1cbRM9UALZQgRY+8KV/E8egQSmVjcC4q3/A7gEowOBAqfkYaLfhZFwAZd0oxlpbvXNmBrCfUF02
8zOWYq5lXJGxbwNcMKav9A/V/AOiw/s7f3YMm9Q+rxPUcJY6Q+TcVZsyX3RMCqD4BkDNA8i2lYvx
z2cYJ9p9M8rCig0gbZZbR/Fx1AvVz1tT3zZw8S6Rba+onug3tlF9A6SyaULru9W0+S406J78/lTP
ebG3H7Ew8tEKJUadqVJYVvya7hAwo2JZvKAbCGChnVoOa0mas2NCBkSjg1QD6j+n1hiAPIQvwhZe
5rSD6svRd2dzY+ofp7v3J3f2BL8ZSD8dyBppdN2DkD52fecrxqNFXohLCrzQyiquDbQI4WkbZVn9
6EbH0vvcIioLvmJjGVduVa3czWctk8bEaAbxVuVpeDoj7jbPGEikHAvlHsWHnZjulXgtADg7G5gM
FH1lLmjJd+702hiEksTHRP/toDOfJh88N9uabbRyqS0Q/s9POkgFJIktmQUgl3w6nbErFEegcXzs
DapzU7t180M93BQ/04j0R3Exbih7zd6WHr8NHRDWxMvOrCakMxNGN6IGKIsthk9pGRU7o5yod98a
9xHvrzVXcu7dfzLGwjR0obbFaDGGbSoHomDnyp7iXbVvp+xiqhta5fxSXH3FTM5ckGh04Is1Uixk
HRaupXN0yBlWGB/dYLhNaoseR7Rpev9wnV08wmCGoVEyqazTvQucrlWaIo+PdCDZ8zRWjHQngnrF
RM7O5M0oC18hiZjtaBTxMYKZ3DmwP8jSvT+Rc0OQhaIjns3/uLtOJ0J3hoiWBG18nN2broBZ19sr
I5w5UK7OWfJs8sTUShY24FGXDlsKnEehPsT6zTCWd5F+Y6jZSmLx3JbgGgDoubTa5ASfziQ2AhQ0
a7jjif1k5nfKcN/SNfv91TrzKKHY8vcYizNTNlQ/ksyMj2Y0d1dhisA0cMLqQEr/Kq+cr4nXpLeq
W98OQLdXxl6b32Id21mtla5n7Mb95PUPifW99X6/P72lIJoMxk7mt7CG2Y0B1DR2fFSuG80+WBf2
5M+9T5XbN55AMPmOdjA7QATVBj2YlQmeM5S3iysX4E1qo9XRHwBGEx9TuhNOxa62vsa56nvpX+/P
8uw4hM8O3ULxws4iVgf97qZqBGNW+2aPj0O/M+svqnr3Lwah0GPBeqZLvLNYSWA4NlwBLkXDuTDT
Q7zRnOtszSTOzuTNIIsVswuNhmNovh8LpAt3VhPfwYqZQGekxiYeTfdfnGTDlgRy7l6UxhbDOSlE
LmTFUGeIMr8Jq63dXmV1sUXsZsUUzgRJVAg8CCmoyZB0WrhX6Il1JxzuDXDwPhE1Qi5AELutST+S
vFvh2p27iE9GW3gObQoCEC6MNout8zVX0MPIbrXZp8AUNdddAnR/vB9K3K+zC1PQQJO5srJn/QpV
NNXgAQGnUz81/QLth0Bz8JGAMMqdTpZx000D/cHV3twKzQv8rJZ94aZ0ONDQrFkx1rOu5c3wC9fi
1Tqt+eRyK97ko1oHxfJ+NQ37HM8sHvHkp9DCkIdcqgCcTnLOI1dROyEdNL3clI91H2Ol9JD/FnO9
eeKrc6+Vl0RFNBxMVx41Z3JXrqnJNimyiwoyHKdjd6pNUizq4uPDREMnGj/5GXjHMr12RmMPx/Hi
/dN/bkHfDicP7htXhqwX+EXBcOqY0ebwNhNPc/Lwvxtj8XgBqzk6+sgYVX9Vlo9xdztZK6t27hi+
ncbCU7pKFNU1GNpjtTX1m0IHFX3hTk+NtmL+Z+NEE611jwyPVFVbrFcQaL3hTth/E3Ub2fajDO/C
St0mnfKri6qjWszBpugv2zRdE0yUVveHVSJ4h1XIKGg5dDVkdAKWV3pehcalPedgswcA6LFWuQfw
0D3NbGpxIL+nHQ3RDAc7z8OVdT577/KuoRKIIqX+B9UYHg2QME1l/vptaU+0RoRPOvfGrzwWNwYb
gO7cpUwbGhVNE5RDP1zGhbpSYjprtG8+YpGJUVshwhh+27HWbjwBn6C5XS2WnT2HSJ8gQSJfPstE
tYt6HBqKJQGUAJ5c0Pz50rLDYtdls3VJD1jTF+DAVasy/3r/tJw1ZZOoEHVh9OyXUAJ7MPOSJolw
tiA9XGk9MsKaNkOHtPutE1ouILFxunx/zPPbijgfjxC8OvIip26gq6Y+gc2MW7eUm66+T/sL3diV
LVI4ytYjH9m5D0Fq7mIt25FV2vXf3/+Ac8E9nHiSpo4M75eaJsD3A5Dh8pWSBDdOa24pT60c3bNG
82aIhdG4SWzbYuCJopYPcwUjUb1B23QlHDhrNX8Pskx7iShCFSRiECWvvhGdJunn0en8vIlv+/iv
LFuxlXNhFcZJdxe0oqQI2+m2zbTaFXSXZk75FahqyN5XZJujfOXWPWuSUkiSxiQU4ZegoF6b3TqA
z3sc3ckHxrVxrB/Q2rZavH7uzk7JgbGADp7MGy4sUaPP8wRkmKWD9B/HOmzk3/Cxd9aw5srOGgTc
H2QggJiAMzldPG/IqhYga3wss8Yfg1/RRAfyvWtdz1mwufTcakOxLYZIZtqbgAjLhuAwTL/eN/y1
j5D//c39W7QOlwmw+mOSPEYiRjXvao5/vj/GWaMkSySTAADwnuXp3oyR0/xVBcIRH9EH8i0IQXSg
jOpP6Ik51T6YV0Y7P6O/R1vckCF8VKtGxhcgPTAJsUWA06+i2/endNZfvJnSMqQozIyOp+xdq9eQ
5H+E1b86yW9GWEQUjgG8qWxYNCT5WvsuzGkeFM37rB833oOY16THFhqBzzk2l+TW/2zSwj11o5OI
MejJsSXBRh8/0hfST5qPZXwpS0FdfFWNJeRV9Y6exgfL6LYRMoohFkkPz//V2i6dSmrLBqg5M4+y
ZJM4t9Ch/fdHOGsi9NoCZgPAirzUqdHPM3QXJ5vwknH3u0GV5HK2rW+QqcqVmOmsM3kz0OJ01UNt
jZnNoo5QgeimSWcSP8rp6dk3K1NaG2lh9VogTDByjFTMFp2kyitKN8ActkX5+P7anbX8N1NaWL5b
FIDe2wGHMYeDH9tPKU0xViaztj8L25/MfChFxxizcw99aVc0P7V0TbRmbZCFwZPecYxIxcxcNiUN
foM4WA3izu8Kyvkqak685xb7ryYm3IcRQ8vRUB0KGlvlvycEONp4xdDOT+bvgRbbj6wSIp8hK+bU
9nVuPLmTu1OEu7IvZ+9hWoSbQGdNS3+O4t448qpF0XfSCb7H0HJAcRkOlC+NbuuahVxBrMlWx2ud
Ls7P7O8xF2e1zGrgoxZjdv2jqk2IXzxVY7USm529oUA5AnFGLUtbOoRKpcOyrs28KsrfaUZ7+v7C
jJ9kU0N7Pxbq5ftH6NyULJ0LX3ZFQcx8YRVFm3SJN3rk+qNCPdSlYm6rIBkOTVpmK0M9F2GWjzYK
iIhNkb6jIdEiYwP7S3SwuGMgSfNF42m+y6WVZrsmKmmIcvDavXxEDmmzS/tp68y3ULY+t5151ago
zygqFOR2Orw//3OnwqKJF0AzHSj5sjeZ7vYzDcP5pjiGvmz90IrfBSJg41p3snOuCp0eYEWUaKXM
8qmbH5KpatGsT44Zmgfhb4pg78/jnNW8/f0LV5hEMFpdJU+OZQGyx/YN2iCn4deKhmuCCxI64Pvj
nX38g+0GnolCEZWCxYBRaiFT1soJeUO9F3Vq7ufUhsw7ls5FWOnwhzN67NAH3vOr/ybtzHbjVpJu
/UQEOA+3ZE1SlWTLgzzcELItc55nPv35qIPeu4pFFLH1A41GA24oKpORkZERK9by+uT7YIHRvf0j
lpx3wrcBDaPsqJvzsGlEMH3oLFryIBwSHVphgv5828bSh4OyWEIZTINYbD6sEaVjU49yFp7SOPla
8dq3gYetKUYuBTNCsg5REGKOYIsvvaOAv2/IhjQ8FZD0O43ot44IGmgDceLvKkdxJbb0/h1xhpYs
zK40ZykjzjySunA5iPDVnAbxAU6mFsqUKPshuYmTJA+Dla3E6+lbzA8/Sh/gE3jNqLCaXi4R/gx6
FH4TInlqPDN9JTc/QvnQp4egdz9K+UfenyvesWgRtQoZMiOJ7GoW2jJFDBiI1sNTW23JeVDa490y
1E6mepRMDdsr+u+FZu5u+8uMN3FKXlW0IzkT8JFOtct5lNPyJPd7j0bFb1j1402RHKXYaX65r1Ro
esmxIHwa9mrnMInQRvejXjmwYNjwZa3s+LXn8kMm2lrQ2+z3nAmvA0wIwVPhn6zh1IgbKV1xoIXS
MAYYj4GvXebZrc68dvDFQjFkcJJRx5OjDjbjQSjdj/pQgKT+2vWvQ5o7cHs4iuA+Do2+sr7rkId5
OpOMRdI+vJIjKnJDh5aw8k/cNbYXQVFJR76VkEzb1uoP+oor9q4PKSNg5BHEb4lytDZbbmxAY4bg
tn8qjMoJ2p9VDpF89zvWdz6Ef7e9aMmWxsgRXJaQyYM1uDwtcS4kUAABA1HafCsnn8cvgjEChbYT
9T/XDye1MJChwNIAQM2ZR63GN/woIwEQ1L+o7tpWfI8eyIqrXB9FRKOJngAm0D0nVl8uJ4FXE+F7
SkF1QHsk+Qo3omO9DPqLkL7K36xu5UW84BmY0yidcatPfeVLc2Ui91qFmP0pY9DZhbZJcb+p7k6O
7szMIqH6c/tjLR2EC3vypT0BREqQVjzzJWhHcyhK0MG8i31jb0rtM9xQttf/Heufwh1U+/ZaRWOh
Xjlt7r+rnW1u6Zt9Zw6UTSDLOxhmb2cj+h9Gfl8F92HkPliNtq1y8+BCIy6LsAe1msMbYOV0LCQE
/IypQcSsErJKV8Nlomtm2lRZ0ZFOlGvZUcWfQ/g8xFAaxRU60j8GWI9bZe3uvE4COJQQl1KZntrC
8/EvNxElz8piwpwOGxm0abRw6HOvufBCUQIYPWDHaSCB+uLchynXBtoQg3Yfhz/i3hc38HrAhYlU
sCrZQ2J/1e70/dgeUsHOqpVm50I4IMxSfEeWh07c251z9tiZAkQxeAFVK+O3hOpaHH4py1cr/BiG
v1d8+bqzwjc8MzXLqUyjUU2hw1TRvYTDa6Y9Bklm694nY9yr+r1r7rI1Pael83Nuc15lUUdDgk4A
m1lU2dWjrx2C7Bi6+/5XXX7yNdXmPyq0QuVKlF3yWRBHpHZT0ZNH9hRIzvbVc0u2u+fo+PFJbV/F
4iV6rUTF8aLGMesvquntEkbYb2/xlFhdZkKTiBbyLlDv0to0ZufVzaSyGXrex325nQq7CEgwkDs6
croSBhda5JeWpgzhbHkm5LOyN9XRkrFxmGIUqm9pKW95cikWM7PORHswiEc/9z/KcrL3rU/u0P9n
gA+/YcIpMYnCOX37BGe/oa/cMRSn1cLEKjmlgNq6CyWXrSurNP2LR5Q3CRkY8Ao8arazg1uNfgI3
KKO0maMq9SHOPyB2ohmHQlUjWzWfJZXpWsPdGCqcanQJ5Tg6wVG0LWX36+2vvHDlse5/f8ts73W5
DRWYPCiCUTLMU8t2rZfIKGHuMeyxSezQD5zV6vZSLDw3Ov372WZbjGVNz3lisBR9tXJz06UG/N2v
71iaRWce7lEegPNtrnJdY4jE4riO0qE090pjbepa35hq+Rqam1FVnLARD7eNLmSzPI1o7zD5Rao5
7/hmadvooi9Re4kZk2hzFSorRWlWbrGls3luZQrEZxsISapnIvoenGQh3te+fGiKJ9Sn7VUcwKIh
icDNZDLd80nk8NxQ0iN+4zYC7kEhbQucL99nmvFX5QCi+uSZK1ne4u6RLMMxzwwQ9Z5Lc/WomR1U
eUxRDSBkxqchW9OqWFzQNBRIeox677yQFDUVSEqBGJ4UlqNoD5KYbQXvfrW6uBizp27Y/wzNdq4Z
hHTsJ0OSr52MxN/CH+eEPUTaUbGRqhZOnLHfiVb4m7LDj9tOuLbImXv0iuaV9XQP6+MhHHdF/BHG
WFvyhhU3XPxcvKsoSdEHRhry8nOZObOCrsbkDPmUw7COkozb2ytZSJGZ3mAScXo86TxqLi0ocdnF
jIow+SCnG5qkLpmyLn1Hk3iX0242+pWrdikyMS0i8d34LyQz5vagQlIMJgfCejvoQGIPcOzeXtKa
iZljwFXZhoxxBqeh/hS2/abyYluG5fm2lUUXOFvI7NMoGpyuQsYkQPcXtUfbMJ4Y5xjzl9tWpr8y
zxHOt2uWmOQkuzAOsJZeLu0oLiBTPEb9Yx82Tr4m87K2opkrJBbk0rSaiax59QAp4X3mv/bFNzks
P91e1KIheFSosoIZEt/SwLPgCiEYlMIip6cQJ27pZyiSHypx03ulc9vQoiecGZrlAcC4SphaeW5W
Uk5uLk0vQEv7CWu5tnIrLX4n5lOBQVnTpOjsli+TXLLSiO8EL4AzKPeIa4df6pC2mpr5f2+vavHI
ntmaHSH472EbCsGFGGo1fuhSV9wng/mhNqTXsjKCfZoMv3RxzFZO7uJXg/XGJB5Ra51XrqVKTlS/
AYRgiHW2NTxmRbLU/Qw5LqP/UASvnK/F0IfQFWLezP6rc8xfNYroX8A3eooNaq2TPM6uZcZwe3sv
lzyEyrXJWxV6IP7HZTgaSzc38jz+/1A/znCtPK1H8TUjs4MVRCaqMhPKJpLuIYdmBvZBz9b4QZb2
axqcoNJHCYfE6HIlbl6AzbeodVSGUnyWJlp8TQizlQfoQu9GBdT7r5mZ84Veo9YQjXPrWlZ2SMNC
AWsX/4zLMNnFsQXnWY3AtleODWRgjb515QgaWVfwN7Ce6tt2jGAvjXXlIPmBRfI7egg26KujK1Me
M4+b5z9zcuazENN7sv7/QUCl7GR6B2qg3vYeRBUKAg7qfeMeFStyeO3BmPmOoEMhTTcUuIIZEZvt
kFS48LoFdLSqLYPW5rBLv9722aVYc25gtjZFg8gmGKkykfAcgRia21JN4ddv0enI/Q/qGKyc/MVU
a8pPTYmgPVV6L3ezG2jZeQPZsJbn1jZvhGyTdGJmC2kXbeG7hti68VInNXnUQa+c/yi1bK3KPNm4
+qJEAjI+9S0qXP6GOOz0xndlbifpJ7OTFipWfvTr9s4uRVaq9YxnAjI2TG12hlIPJhDZjWgCGhtR
vi+UaiPw8k9/gljwqpX2+Fv18WpFZ9ZmuypZmQ6FI7EnkMUd4qBw6JIpD080gbZtne+E8meiQE2Z
NFtTru5uL3UxXGhwuVCNhdvAnC3VkoLcR5qMdwc8ryjBvCd8863++fuzxbntwNlAevzUu8lGkjN7
DNaS4ylsXu3fmYnZORD6URiMjhtCLbpdJAc7WTpWQ3MIxS+Z8qyhhrGWvC6evDOL07+fRZVa60JB
GVlUqP6Oe2HSe4g2MD5tqsF/DaXd7U+06PFn1mZ3UyIKstmNeGMIeHksyg/TpdF45TsKM9zpKO1K
VGU4WpeLciUT0tu36YXopYByNrx/z0QItwZFYR09Jkjz5iw7XAwRIqqErNHf0IL7kpqbovrSr7FO
LB4pXkoAwqcyMInD5VoaYBSxL1LoisPmCJk+GihfRh3Abo3oj6HaptJBp+BTogia/YD+3DtiP4U8
urcKgV+dC8FLeqEGWcdrXpP/xiCdaKI0mL7tFwtRir/OpyJroa82j8aKkgRimmGkbGmpKZWdN3sE
OzYULTaZn9lduhIrFg4aBnmrgUbhBpgnScBGBgMe0/AEBM4J3fCDChNtKEMjOFjPaPLeN+I9NLOb
28ucju/seIN0ZSofQL0MVd0sQpWCDiurXoSn0qJ2p+vClyqIHmqhcDepaMT//csRrIC0AwiFt0Sb
FUYyFQJTtY/ecBkxLcpceujMp9srWggfFzbkS+/UwpQhADeEUpgG5aC695Ex2H7/0DXPZbAmAb/o
JVOfArY0miHzLiVSgQi6em14Use3Pn5S23Cf+jto/eNdJnbwy3oZ73v99fYiF6IWeNp/7c4+W62a
8WgKeXiC1lX1HkQTavt3fCuWpRNKKFxcvUQy3ljIjXbhyerMB8+tj1TM2/4/Iz5VXgRwnjEBQKlR
nK2j0ttGtDyMGDIondfMWJsgX/JvhgsYeEU+ziJpv/SGXqo0BiSN8DRliVA0BDtUAZBn+XT7eyw5
3bmZ2S0JO7HLww30QxBDXxPvZPNOPgRlgnLr99uWljzu3NLsdqTshvLIwIKMYSe0ZWrHovi91wqa
fRIEvNtY+e8jjXyjsy2cftHZfZyqdBFEUQ1PivWiGQ96sG0L32bQ5v+2sCk+npmxEImoyBbDkyfd
qR3MSUJ2moo90TN6tihIlSvxdukInS1r3ioJW0WrDVfBv0e6tIZbOdXE8dgkf2+va+m6ZP9oJDK4
RDluDsQbI82KUsEFGZOC0DKSH7Ii34ld+Rhm9e+i3bXia/mq+ZQEx0xcI3ZZdBeQDZMQJv2RuRxs
6balWykCSDUTkB+KJhsd3vzSDWM7NxhWG+Fw+n17wWsmlcsPCdGWO0J2HZ46SfoQN+QiKeSMIUwe
VXWnxvnW97J3xPwJv/G/Vc7CCHydaY6gUHSK9NDJfd3blYmS2VknCXbpx4eka6MVk4vuQzY3PdTh
spn3FfMRwthyAhHL8bahzR5Snqz0lUbCohFmsKfhKGZ859xovVDlDKrQhlGbFzCbfvN1tW25+LV4
dk7zTxAm6bPTHed+CCkuL76gQ1VnYLhM/OXmvDqBNcoH+T8Kxr4Btuio/2tvdswjIfPTtMBeHoRP
XtHZY35vjg9SsGvlaiu6Mnovd1H8I197Xy/u5b+G52N1SBGLEDkoFKylu1RlRlE3tzT/P952/mUr
QAunK5PzNttOs0ZbJuh1sDfUw43svoxLqKf2t41M7jxP2qBqFKdJJa7O+eA89H1GUCcYCTXpFJXx
sVXdl9smltYxAeootkJ7AoP25SHWZb+j6oIJRCsgGnhRra+w8r3DBgRKzBTwi6+a1amWZI0WBGS8
9b3ApF8ylHZI9f22laUMALzxP1aky5WYXgtXje4R58unFA3qvoZZLrnXBG3lQnkbFbz6LGeWZpmn
jtwYbOM1F6XvlXdCrCV2D5DsUDd+vy2DvNx4Sm08iQKMioWa6B9DOX6quu6H0Rm+LXhjv88kZMNy
1cw2/hAUaMs1o937IrTKJTJDuseYfcZkfaV41l0RBsz3BbG/N/q6OdVA96Hu5CHUesge3t7ERXcg
v51g8vT755gRN1egoqH+fEJe0THiekvmHhhrl9UbeuhqBxmv5f3KiDPYv8tvhToF7zEPmLMW74A7
31vK4JhqMs2B6Aiph1/l+LOsTqhnUF7lk6+Hz1JYOK3+UUl/NaG/Gbvsruoe4UVOzCdA9TtR/uoJ
qECl2zp+FOA5s3Hq3e3NWSrXKlMSC0kxrXJSpcufjQIPsiA+2bieH8MueQpa0L1jdqf54UYcxtMQ
+g91AkY8LXzLbn1olLNmX1QI/BjBRjaU+yGQt24xiO/5bGc/bHaKIwXxv0oDsq03vdOHuR3cV6p7
uL38Rd84MzL9+3nihvKyEitgtqs4cITnon9NzZXqyWLAYzIZtPZEVzQfmCxQnsVfkInx+k9IWzmi
uBLuFoPEmYHZGvyqqAYhwEAXb6A+xb1k+XPkPd/eqaVXgnxmZfoVZzuVhW2WViGP7d68S9v7rr+H
0yF+RGz8tp2lO/3czuyNUEqmhTMRiGTt0RA2PehrCEFLAa2i+g8eeNvaUuEaPDDEAMCOOADzr9OM
JrIHBV5GKqTIo9MZzM/2CYCnT1W1CUvpyCO/FdYeDFMwuAoWZ2Zn3yxzBSkbOwompb81obFUSWjt
fOwdyTfsSrEcvZfsRkLX9/Z6F7/imd3ZVwy6wIyjqYihuB9EkE8sTGIgTrO2JRn1O2wxYT0N8Uz0
j7PLa6iYNBk0vmRr3Md1hOKRxFR+3B4qN6Dgu0b/O23Z1ZaemZvdYKGhBa1a4qCW90JfCaKBr1my
cusvvocYhIDaEGwnWg+zIG+VCQrHPbMJstvrjpT79yPq6OOLy8R1AouLV+/zRHiGNDctw6/v2c9/
bM/vsXQskrbvsN3FH92hOtRq5YAEsnPz1QreU+06W6g8+3g+ypJZbjDzIfAK4lkSZ/sG2OwTCjjJ
O3C5aHTApTRNPNFpnV1BquRnZYYwzumYa4Uj5zAOi/1KL2XR8c9szG6TsYFdMOkkAr2I0m9tOkPy
opfhpoOWnnbf7S+16IpnxqZ/P4uVHIchg0g7PCVG/k0Sgq2rGX9ES9/cNrMcvJh+hlMFlgHRnJ1m
vSm82i8ZScuVEvXM+EPuasc8uW+z7E6Ixsc8vc8tJ/m1Ynb69lcnzZwI3yYKUeAMl8vrkSY0khGz
hVttshDV0vwrHFt1+wVtUVtpM1uhBbgfizXM3eJVSpeAAjPvSsbJLg0LJDDhiMoGqgqJ4RhB3991
rljtb69vzcpsea7EnDP6Y1iBr9YRDCTe3YjwddvKoo+ABJloUtEumHcSQX02cV9y8Rhw1jZbayKb
Hld68dP3v/pQZzZmfqgWTDckPY8UJfTlqTavOWMscskNvtMzk/R/XNLMHWvqbIhNsiTFvTe7F2kT
RWsjr8srgkiLTjPVXX2WHURNr/nKgAkRORPlrwZRWf0lTJN3uMBUiAdPR0/bMGeONugq4qgdd0lc
j0AV7gZf3f73z39uYeZkshcqkSxXvBaM39mk1+p+KIrV7GbJlUGMgqICIwP38uy6EoJeiIWO676s
7plE7r2NGUYbWrsbldfY4PTxg5QcBLHcpd6nJH1M3XLFJ5biLiNuNIegIYUoZ/qFZ6FwiMYWlRc+
mIqDw2AP/1ijbhtd26SBvhm16Os79vXM3tzlY6u26gR7QmLeMbvuKE3+IGTDyrthaZSG0T1FZUoZ
ziF6XpfrKrw4iFGADBnwzhGNfbC6wc6Le4pqMAG2ECn6pp3wflPSjdBDT/6lWdMemFYyP9znv2Dm
o0Eo5m068AvM9Lkptd2YWI4ZrnHyLnrQ2TpnfooQdtQbNVZ0bRcYtimu3Mtrq5jd/Uo+lsAMpn0s
H5n+547shHTFB5fXACYN2gyNcsrMB1u5FbSo5olrusovH/1nVEalcfMex/vXyMzxQlgZUncazKUg
FBTyvan9rt10xe2Wd+tfI7MIG2lVqnTjlOMG+cH1kKnspcMq4nzRyhtKDHpG+BCmJ9rZmTXbIsxM
kdwv0wtYPxoo9KoWcstREJLd7V1bDA8M1U/CHcDXzdkxyqUsHzzUrU++pG+N78IQ2X120Dpvq75r
7wBc4cyTPN+c0jf2M42y1jj1qEUn9X5OsPMqWSl6L91PE6rrf0Zmh1JRa43Li8zPkgPdlsYOtblu
MHaKmqRwgylriNzF/dMmmULKN9OEwOWnCgyzRA5MxLV1QaIAWYcOEzT+TpCiEslmlCxRrkxWKjNL
g8sKk9L/WJ1dK6qf5GNd0n5CD/1erkZHl8T9IEFtlaXbsbXujKHdyC9qa+36wPrDdMijoXknPfw4
RuG9IjxNaKWJUea2My36LTOw9BvAn0rz+jVQAIShLZO0m+pbZOxL1XNMOqb/NyuzxWtxVQ1aYXGj
ibz16JRaX/VhrUq+6EfgDN60KRmDnRnpvFRMyHSjE6rCG9gfXRHqNWtwxnbFYZf37H+GEC27dCA3
Y0hoEITwrVYeteq9aNQ2IoPviY7/rAdYyqUZHpFiWLWsJ7f6jexZB12NNvEqxfDk7ld34pmZ2W2l
VshrA3yBHcGVdzRkPzI2b4UIJdcP08AgMx/vuL6glYTvAbYCRlln11fiRqEoRJx3X3zsP0kJa3qH
u51bmF1eedf5CDYTtvzusz++Du1DE6zVrpecgOmRSTCPcRzavZdfR87yyITsmmQ0DQ9+ph6Ysw41
f8UHlj4O2Ezmj0ncJ3KHSyuCYFReE4XRKagGGx7qbQQCgG6GJKSOUIx2GK58nKXgqE0qltMsrqGp
07LP7jGFaV9ldOuI+Z8GWfpmcP94Y2A4ZtGaTm4hLSC70nsiMrguFE+mcRy4yi+Nun1smW2XRCdV
/Z6nOy7TvfCs+U5Q5vvbgWhxP88szTxD69KyT70yOrltt5tmUH13V5ot9BXEPKvovANi1yveuGyT
5xeTaAzoz0lw2qKTM2XsolNTgJmmMZvt0byP70YrQpMq6sUtj/dtEIX6ShV9sdYBbc0/lmcRccjc
Pk+hFz0N5cCIr+SBKB4emkZCWtABHebbMkpOZfgLZPfKfbd0PEhOphomxFAMPV9+0jRmNFbOtAiV
g+hbnw7DnTpE34NB91aC8eIimbuzIFpBkhgs5KWlofDNLA7IVJUu32YuKbfvtFG2035Vin5s8+ek
szaV+ee2Iy2dkzOrcwoJGaXsNlFJXTPpwa+PaS6ANP7ce/cANVe2culeOzc1uweSToYMc+oiJEBG
KiBtRflQBR5Nwa+31/Qmdjq/Cs4tza4CgTWJ0YTOKjM7DeJtEQAw6pNXAG6RS4XKaHeRGKNPTx/S
7b43yT7s77PuZczax27tqE5H8erHgKOB9gB+FWAPl9+1MbzE8DNKt3qZb9C36pN8d3u9Sz6K0sg/
FmYbG9Aag0wGC3CObprI2LKxqw+DZf9kDpA2Ibnm1RCT6BrklEFPDu1r+5iJ9ExkmIic03U33dja
mdLLdt00RyHOVjxn0UnPTM8OoVlKQeaOvBTKeCcRv73etpIS8vja6fRVap7pg1x/sH8XOrurTCPR
SOXJq33rK/hVR/eCXV1FaBfK4r5S910PoaUlfqhDYSXCLroKw5Z0ThXkGq4Awm5oyJ42Qbu8F9P9
63krB2PxBJ79/VmIyQNUaaISRBz6N3lZfjDSveZnW9ihVxaybGiSsgTtSed9dhGGQ2T18UDFXZWz
bR+PCNZJ+zHdCeDxb/v+omuQgcEYNbHFzfEemhqSWU7ouzoRnamRi/r2NqjMbaFom3JtBGTxpJ1Z
mzmir1QRDUo2ULAeXBPkB1z6+s/bK7pyAkMGqsC0LYNaIN/UWfDy9ViODMq3xGIj2omam+08n1Lk
e6wAPCNzFWVIsy+jkhhVboMvyMeqq/s9D9a/ehqslVKvqRamtUwTZ1hQUQaYvt5ZFkazEV40tZGP
GclJbpd1OH5MxXL4qFZ5tfXR7925CcrauVnaucsFL2Qx4PEergW/D6G88grlPhdH3RbdZI3a7Pqa
ePt1kEJNUz0UIGaprxn0Y1kw03OEptamB2rLvrWPdOuu4zmbxEcXacUmaI5V+SSa+7SgHT0+l8ne
lO0sM1bu/ytH5scQxHmYcGwsY379C4IYJoKmS8fMc5rqxUpCu8z2dFFtPVoxteRhxG8KFfQegADO
1u17o1ZlssA8jKA1hwhfc2gM5x9ue9gbBP8ijrIiuOAZz8THeJPPDkuclnnSNh4ulsTyIRtl9dC5
fnvQerY3MFPx06jW4SYzvW+Zy3cGSiruO6W5U93oCxMpzV1jdv0O0LC0leqi2PUyJMJl1yqOyl+2
QxCitpWWwsasY3k3dG62gck/3pomsw6k//qh1XINua1C2tQdmbgSJXd+K7lsq/i9anoVLn6oAW6v
+ypNZtmwXUwIdGY9GJ+69PnCyKK2G1X5WLihf2hM0T2qeR79Vv3qR8eo50GXSnPTx6Xy9x2GERBm
tpJaJ350adiPLCWrPUs+joK+Y3T1MfXTXV4R5sXhoHhMbMfS59smlzxp6snB5DApq8653SAjLntf
jZWjD6efPcl0Muu0cvlf993ZUATboPPgWpQkeb6hmprDgKrIxybdD9Wu2PvP1Q9rtAPX7v7ov6K1
AYLr+v7M4Oz2qmtRamQXg6HS216ylX4JkR2/6J+jwFZevI+esmlcO9vd3stls2gYQLFqThRVszRO
zSNDQtVPPnbux9bfxB+iB/3Uqjua1tKjtreem49lvXINXJP/TGtl5oqoY/DsmBcxIJLse4TkOKT0
aLzxIQw2GXJD4jcz3NK7YBrZVrJnCh2wSf3V156UiyF4ElmDIoZ2Cr2bS5/tMyaAx86Vj4Jgjvsk
VMtvblwYowOpUnKXZHkHzFwft6MpVb9LTyh2hQc6NfNUc6NZxedU4DGoS3W07YK0PFVlv+LhVzf+
tD+UUQHJAawljl3+wMASIEoRQuWIZMj4KUuqZisrtbbPlC7e33aApcDxrynYkC5NRcOQAkjzlOOo
bHUef7p6Z8kQmcfZHUnBSV6ry10Tal2sjdvn0mAXDUhKRaytUfP7oWgfhkTcdULxCEBnF5aZk8tH
SYl3gj44flc4ZfryjhXDvwdN2kS9OQd/MKLd8toIlKNamZldF9V3BjbAFY4/cz2qbfi692mwRgCy
5HMTZJzSOG9EEe+7XLYuur3ghaZ4DGBi6M29q3mOOsiP1vin/uY9FbWyUfoHz8iPpJybkR9SGN1+
aD3yl7Xjt+BenPdp2MpUYeczZwmS61lu6o+xdDSSZBdoX9xKOBaB7gTbuIUMU7TlXLwX4afSD2Xy
SU/dj575U3S9latjIfnAF0Dq8w0Yp5urf/mGV8UK2uJHN3vkSxN+3O0wumB7XyMrWFv0lFvOEgOs
maBxqTgyNzj9+1lWmPZd0eUu87imV9qa1DNDDewnj751umbL3Z3CbGRQx9tYbuxeOxqGt0kT76kv
q49BWm8FJjJu++HSFWNMVVxmnScqyHme2g66n2SCIR1LsXge5a++6iI0nXy2mJqHzs8ue8aGLK+/
q5VvcrqGnVjafQUAFGEQQgs84XI/mkjXG6snH4P8bJcM91IVbVNqJEP3LFmfbi91SgLme/+vrat6
llJmvlmX2JKq++EZqQ4mlqxv+gm5t2ANTLN0uUBiTWZNEwMQwJzKJeTTm3EeyUdVaW2pHRxL9mz/
z1NYfskEcA8U0fR6cAb0V8t2W7hPg7qGZZv2br7eCfP4xj8tS/OSrKU3YaQ2FgfMM+uNkOquYxmx
t3J3y1NKcGVGJuuz3mZq5kUeGWkl0fQCHm2tu5e8XwjsfUFRytFLyFAU/z7ry2Prbto6uhOL1Hb7
Y9GMuzzP//qDtLeIQHGHYpr3BwYzpx+TO+CF+7YQ70JvjQ77+pqZkij0YmD8ZTJHnUX9WM2hHIwq
+VgjWMCra1t4X4N6Wyl3orsJPOP1tsMtmCMXpbOg8bZh7HmWvYHkFqSy55GVe60F+sgq7FI7QAEB
Oa6pOXU5cIF3ylrSeP1BiKbQVllEV776PDOVLD8l1EnyMfasbar/StzcSayNpYXUje914zkcf8fF
H9XbSgmV8qju16Lc8i/QeFpqkAyCWbo81abvWkInDPKxD7rQqYDVh7kLxbL7dzB/JdJfXwg/e512
ZwjVqxvI3POp0/btSlJxfd6nfZhIw1XLorsziy29H6cevETyUf+aaMbWVx15SHZNKDuNhexG9LSq
Yb8QTC9Nzu7XtMy8hJqyfNSEptkECKnujHFUPsl12MF4YkzDpWr6p1KbZFfGSgx6Fr5focnXyACv
L9fLHzK7Z7IQMlaCuny0hFDY9TEKPoM1xju1bMWn216+EACw9cZcTqao8MUvvzZqvlWbQTN+LH11
F6oqM+lq8BxamxQeXaH6EFhPmmJndL5yN3P07DEW7PG51pHi+ZD0O7P/jejVIDlh1vDgtzMz2t7+
hQtpz+UvnO2G5/lRXdayfPQy94/qB7ZX7xSr3Q697br9fc6EiqTuAvGba94lCaVzx5MeA95ZjbT2
U64qrMblT5llPWMJunRkM48NSM7P7bCTRKdV7rr2EBcASunkrIAh37DZl/EZi7CAA1wgxRHn1A9+
DjaMpp18FJWqs7vuAx2ssTuVuWkzi3Ynm3+KMD9I2b7XaBnUu1L6whwT3I4Gaelu8I5N5Jjeyq+6
HrxiH/g5wGymKgzvjEunKeQcKY2c53PVtPEXeQiqberBScfszUPpKsKHEX1tu0bmG6q6CjSvlUKr
UEtPkmvAWqfqP9Cq7jaWC6ypyPx4E9B/PPhW9cL/6WjxbP6oyvJ3qTYiKBji9CmL5OSxqeNm01u6
4TD8P9y1TSW9I+hYgIimVJK28lsr4SzBm658vW2FtxJI19rUB4enTLJKZqIywclMxp4sz0jtDEYO
22hR6Lvt60t3jkXDkKfFVHdUZ/6lmkktKyP2dSRWi9LxYVQw88D2U1sYmA6wkrWZjmtYzJtuLqPS
fEv0H97iw9mSdUMw3MJPlWOiN42dtmL5uW8Zh2uYc/utpcZwUtQWmsGgitKDlomRk4/KyYuk8iDH
wbBBn9F66fJacrygiF+tDILoNIaWH0YLZeX8TSd9dhi4+qnagKPFd+aAjKhnUq1AlfMoeuO+UGW6
t0Ujb5oePmM5cLv/XG6kA4B3U54Hs0iWfenlad9KYVO36lGov8sq+p/Ff3c3AgYybUBYNIBJs8/d
Bh5on7hTjy4zn2FWbArTtBX9SQ9cx4ubQ8yE87fbHjb9yfkWwroPF8jUsbXmeAZAMq2R16F6HOGK
OiSKGD7ETanYim9KjojgMCB4fa3Pd92Cw8mgO5lGZyeU2ZyFXyeI1WocaMdyzL7rnnpXKP4XN7AO
Y9MguXv0vH5fjcG9CuvF7fUunCjeqfDm8Eac5FSnZOfMvXsrtQqtNdWjVcrWXa2O/jbMtH5rtb2+
CyIBWchWCF5LMAkrH3eKgbOdnq5VdAfgUyeNnOWPrqE3psuL9Ri3lh1lCb76XA4r1/f1KwGqHF4p
NJCmaqY8y5JMsIgunPXaMSqFEOIa0K7MXSsrz8ylTWTqnZYLdxGsyLNw3ycC4sGDph3Fuj128B8b
/kvv3vmev80Hl1Lt+Pn2V1uo8FAzZVqJc8FoNzPRl5+tFSS9qXMEGkF/e5+mJgtxR7RHz64Hu0ic
8uffZK18unA0yIBkck0F+pIrahRuharJs0Q/WsHXNNmJCKSP7X7wEieN+pUew5ItSpeQU0DMAypl
2vEzt5T7wmtoIulHo5H3gS5spQLpFFPYK2kC/db3le1cyFuQEOAQIiaGTvf86dRIVSHUzIQfa+FB
He+1epsG+yxTwJ9ET21jnix1k2SRc9vstdtMvHoKr0sGEibmhstFloUZ+NrgGkewClsvlVqn1Xgv
WDoyvn230RWa8FbZByu3xPWZmDhYIeIlbaIGqs8OXmX5wCHqyDzC4Dfscik8lFHo3d1e20KH8NLK
LLAMAmRBmZqax6bwvyseHNpS8IlDuEEnYqdU7qYQio/dN8XbxpZ/rFyBMeQ/bRhs8/9M3zZRwRLT
qUhNM0ZzXzKEAgBh45nHvBC3SfBAyRtdLFu20G5Y0668voEvbc1aNa5VFa3OXXFMfXCxiHHkrr5V
mOGKx7Wgs3BpTLYmZaPp3qDuduk+cd/BlFqW5lGatlRog5cgqnpHjPJoA18cSs1ZKd97id5viLPw
5BRR9+32V/5/pF3Xjus6sv0iAcrhlZKz25136Bdhh27lSCp+/V3si5lj04KJngNMOIMeuMRULFat
WmtpKwEIgKwrXDl0XYTM9phVE3Bq1D0oce8SlbEBYtemDDe7OFKAJtCSge0K8gdhL9EhMtW57NxD
lD6PdQ3dSovkxn3RlP6oAuMTNvB8bpAmf24Pb2k14WeRTEO+ASJS3EudeyGnH7s6wgxXTdHsZuBD
Hq1IvXPikQsmDzIxviVzYLwFKQ+Ef5AyFBILmUK9ss9m9/NGVJT7oX1LYjxeNFkSZWnZzg0JHsCD
uuiEFnb30Be1jydz6spkM2UWhBUDicbUDaAnPqjmQfe+TfHm9sosuU6UlaASi5ooQAjc/tnKjN3Q
mgpT3cOozCT82z9298a8AXumJcuqXedZIOKAMJd3Y+JqF2spZZGh265T3INX/QxLgki6i4J8Wvnl
SAZL0mO6NG3Y4ojE4LNQaBbcR+K2mLTcdg9FFoJHrQpbv9Yay789edeRlwkaQejlfIqegGbncvJ6
BvKFFpzRh1J5rUbVn9zKzyfJUGRGhM1cZ16YqwlzDqkeE9qrnFrvXxsRN7LRlW5YdxhJHqHH+IRu
5CCRATgWRsJBW6CWRBypgznrcro8DU93HWpnhymJtqDNPyRN5jdmG9xelYUtjVcUXA0SuCons7w0
0+rDYCVKoR7sJAm8qLqvo2NmBm1ufp+5DiiVSbMsuBsDMStnAAP7ETK5lwanci5meGz1UDsb23px
/MpoiSfL0CzNHoSTTCDGAKi/etqUajR2UzGrB8TO/dZN8iBToEoSj7Jaz5IhwF7AxgHIPjJ2wnXo
RIqqMh3zl1rVW2s3PnRoH/p2kHieRTMc0AMBFP5wEZYJBU9br6A6dTCyisTOXZw+d9br17cCj+95
Pgt7QfRucZ2ptelR9VA0jEzo4+z7VV+/9+V3lxFZdZpfYpfvsE8xIuw9nla/IiQs8ShyUQdVD9GJ
hXesqYLGtpGs23eSp+aCc0OXFqqD3O0gn8L345nPTvVoBuMsUw+K/dsMP4bqy+kIDOTs94Xbmmo6
5LgG/P48ndzq1//2+4izeEIIYftnlHL2/caopbnd9OqhcxsKp5lCYtVrt7eXfml7Ib+lqYBtIO8h
RlSNVcRtnWrqIavec6PxR6A3tFIS1ywu+ZkRwTeHlqYAzqNjJH2y8sL+Hvs4suJfhvpWDbIM2pKb
OR+R4KN1GkVZz1T1wHq6MfRf5diRzM4CS5GczCUHCheNlhAL0Mcr4gQDDd5pj6U7mEizk5B+G+cn
EybtdSHLXSxuZXgZ3ApI7kKG8nIrhyzCw5V68NWQAwfrlG3IwAxLswaSPewzLpmC/NqlBdMatBlP
fPVQFsUvnZlPkJ3dGynISLL17R23aAkeGncPwEnwAZeWYsWanRhw34NtrAtorTV4jpJK2mG3tDrc
O6McD7ouFKYuzbjAzsUFIp+D1XmkOzFtpSBHrPUOuJNiFKt3t0e1dI5QeQf2E29rCB7xv58d1jrJ
4goCXCgPh8p9iko1/j+rKvt528pCHuYT0IvbBqEh8AXCbVCkgBFZDuTGe6W5K6PxkGTWRNLSXTNr
b3tgJUlAxtN2T6yKjqOaB6GszWtpXsFcAIFXwEwRMwrBXIi+u6TVMu0wMUbM7lvlPngZTE2b1g6q
/PH2gGXWhM0y27Vdh1kBhGkRk9asVzQCKTTvIY/W4GVfNcz4co8A9ImRkkH/J/8vQNkuV1Its7zV
ANs/1OHGTEDsMvQb3XtP29zvzfH318cH4mQ8qLEfgCESDrbapGiXzAAhGmos4+gdOuRg3GgK0oYA
g0msRCacueSL8YpBFhSUAwBMCRbtNDK0scJG1QEM1ouM9GVDjGKLrDOCTBlqYulYALILD4mLEtGs
sH4uqFZQKqTaoU6eanuvh3eWrEFvoUz8qW34XxvCSS/mpPLQmq8dRkT+wHvh+Jk+c1/AvhpMpk7Q
BI56WJ/8YTIqmaW55LEfHmroR7wqT+FG7XQ6gN4Labw5boIq+jPYij9OG4SbEre5NJMeuqWB50Rm
AKf/cltqcW90UwRbdhOuwsz6Vja1z6isLXvZDBrVUM/jjfuCGd7ZOWVah6Jf9Wh0hGKDDPmXCVhw
xLAZUKkEqhkJQT6vZ84SechGQSAKWrSo8YdsEykTad2H+cvk2shWYV0g74NkPChMhL1e2jVVTP4W
GPMMNJIo1231isooyhYuNO4meLKIk3iIWZvZ1KaxKkf14HbFuIoMk66MWQMJ5RhEbq1IPOLCAuFt
g+QiIPG4q0UQczVUEGobEEuZ6XPq3M30qZ4lgc2yCXQPYmdrKDMIhzbEgwligbihc8DJiBrZd+VE
ez9u6Nff7BjLP4aEkzu6NKsbDPZg1x9dcqjjx8mSBOmLY0ElhicNTYS3woXJUPPWEz6WaS6JO+1x
f5FSNmEL4RkmCxpjWBEcEHGfFUqiJPEQawdDC9ldMXnmDlXT77evisVthmc6KgZwA6oqTNaA/hYr
02rtkJsDC0DSlfmKaYVb6LbRv4kHaO1te0t+lUeb0H9Al951/8FMvcGqulI7qCDh2g2KMgem1YB7
EsIbyBUp8coBGdRGyxps9D5FW4Wm10GvDDIE1NLIeb5ZRWYMtGfilmdegphHSRFyQP0w0u+oF37r
QUqhdE+SIV/XZXB8YQjARhRI7asm1kG1p3JqtMO8bsFLsWfGFuRQm+wFISOT7MyFy8PE1c+rr8j2
wadfOsERpYPeGWALyC9igYllQoCRaQRCYWvTfL09soU4iiMKgF7k3NMowF4aq6NhGlWKtayKQ1Ee
FBeQXPtt7urANb51MgWKZWsobsG7gylHrBRoKFk3cYuhtbiBi9WIiqRv/m3aQJOJlCxtDVxS/7Uk
eHjGUjj/ApbA/a84v+vibbAG3y4la7XkRc7MiEFvPnhJqgwImqj7vbdbX41/FZ7EsfNPFfIiPEnx
n6GImqnROAwZ7fl+IO4GXOedszqx2e/+DrlkNEs7DyGnCpQpeDWv5GPAbtKgH3xEKGHUeuDSuVyB
qqzdIUTt/LKoo/sZWrSr2zvwanjASCLaBKcBsDSoBwrbnYJqykmBgTjo80z0MNoNUf+DdevR83a9
CWLe+e+Qxd9uG71aN/CXc7eMGAOQOYD0L7e92iZm3/a6clCK6l5pdqlaPHmWVGLrym1wM8DCcuQI
f3CKT4YcdJ2eGSqHvIAmrPdi/zUb0qBPCq130bpLmt1YStpVF0aGqwCFXDQsoa1GfK+DQRNNDaYa
HzNAkFK6Yf1MQLjx5em7MCJcOROcf99kOnRh1V2crKIsMNwf/86EMHVh2OtGYcFEbFNiI0uHEyyT
6bu6nvlD+WyuhK2nNB4edaArPNr7ct1++c7ArwNUgtOElDPv1rvcY32S4+cdrMRQnpDTJ9Z3z/mZ
j+to3LPqIypA4N1/fVvzvD2AuGgNhAAU3xzn8bNt1hUr5vg4DUA/ey1Bh68/ylh9rnwrHxjySryv
BB+uCr51iGKUgpgdHxFj+4oKWXHOflPsp/7j9h648keXhsREp1qCd4rqkB/u0xCP3+/QHA3tDRoP
fVWG8Lo+NsgEocGQA5kxpqtLN1SMym6t4pjg2DSo4OURSb58W+CHz40Iy9NTEwmSGUaUONxD3Yck
Cl0XMhrhxaGgG5aHtdCuEAsD4WSlfZ+axXF2f5kj9ct8X8o0YK9RFXwoZ0aEoTD0xCNdaBRHkE+g
DD6s+sIJ2jr7Mbn9nZcWIE4B26MONsZ4AgrRaNFiWDegAMJ+bGs0I8nSF0ujhjoY2vw+uWrFTGgc
s2rsS4j6evGxBm+xTTeNrKVdYsMUbg1zRmN+DOHQ4+i9tarn8zMM5Ulye9fLrAivLDOLvYq2GElr
v1q0JoX23EF9+d8ZETz4UNKpTrgRL3pK1NrXJhZYSSR5x32yRl/ELoDH4kWKByOAHeix5QHhmUOi
epJUbaEWR1D8kcyNt1MYkcwkAEy4XXandiCi6SoCZoCjVn1P7HcIgq97WgCvnflZ/o7Ns1WpudOT
msztENyehGtHhvc5V3cBAAnvTXE9PTUeauC4oKZkUkCHHSVbd5pd+JAQoavJ6GRCK9f3zaU9YWWd
rI60DFQtxwbwI3OmQdhtbo9IZkFY1gx02jMbsuo4ZpFv2++J7L1wHa1dDkG4lns1nGILlB5H1DP7
riVtCjvKu2Y/tpUdIC26ssenfzcm4ZamWYYnZZ1XR6OyAs266x1VMmsLJ+5iH/C/n+1SbwBDeBem
FbRdN+PsHWZrb2WJBEm4aAQ8teB54jlBsWt/spI4yse6Ok6oqfgo3P7oa/iQsGzfvz5f/P7HEx0H
DlX1y9FkiVqhwbWpjkU8WyV65hPzhO4wGRhq4fCgHITgBpkgziQjHG2NAsetoHX4WDwZIWjPfgwU
vZaDxIMsWUGQAZoDDWk08IVeDoay3OsSRDXHTFkVtfrYVOqHSXfArMvAKAtHByuDtjmwgKGGITbK
lgMakXu7rKB6VlaH0I71NWSUv91em4VNwMudGnIICI4AfLkcjooOkdoszOqYqhHdjVob/VbGISUM
6TuZi1+aunNbwtQNbqYjNQxbyfyqNu3Osn6OuJPNUpMlhK6fObyuijwaPCngAqJ2AIPYrmr0Nk6o
o6xzRAT+nHUb8P/4hpEHvQrBiya6z2N7R9nD7Qld8EcXpoUJRVKp4MwQOFWoihPsfT3IEYqCc4jl
f7lIs6Pkxy6ZZNWuxcnVDSTeLQSLECe9XEgtCylIUKvqSMnoPuYqieOt0+9uD25xt/xjRHylgiAC
XCI9TrI6uEFYv0LHxyWl08sqW0tbH/kFpPXRGoz8vjCJwImCY6mbsCtZbO6NqhqDKW9kkszX0TxP
oYE8hLeGgAqS//3My+ogk83MMKoRPaEuqBSH0elOyIT9SdDWSjxTlxA0Ls4emkGwHzVUmsS8qFFB
+85wsDXcBMSx2TRXKwViURAfjXVye6GWJtBB3RpFGBs0NKIvpFln2a2R1UevCTdUp2h7Da0OGJnb
ZpZGBFgRnAcgqOiREDddpxX4gqo+UvdhspsgxkuIFv3qtpWFwSB5wKFfwEnBvwvrxJLcnY2G1ZyC
FkJosPA/xF1IjCAkBAUaKF3EqzAGr1keQz34mCX1AzgJDxW4R009frdK48tXO5g10ESDlwFIT1C9
vdx0XV5kpeYlxTFNfynVd7wKTOfx9nxdr8qlCeEiZEU3dH2VFkcU+8Y+IWiy0MrX2zau3RxsoN8B
iVoATbEFLocxxwnkKm3YyPtmF9qHJn5thjs3ejLyjQp+GlWy0/i0XMbtl/aEabPDEGUzHfY85CvU
u8nPytfB3alecHtcS3OHaMgEqy4Sjlijy3FBmDLLkMEvjjX1SBnZhzy5M0HO8FUrCIcssEGgV+/T
0KUVN60iWynH4jiO5mqcnnowV0uTSddLBCOQEoX2NqIiRBGXRpoGzrOx8bgfmtmvRoeYA3oN+o8k
Hn00W1YbWuWScV1fQpcmBb/NJp05XY+XfmopvjZ8c4DSw4aQCkdfrxLseEAfQ9ITcGDxHgKwKLFH
VYedwVwV6JDywDQgxdAujAbIA27nk6ZCZH+dalxCme0UR73OfQh+41VWIGmgPkuX6trDwUufWRL8
6DQXas0sWPK678kIdQUZ69C1ASCyDDg29IaqSPsKC6O7ioaE0hQemmJbZnQ9JTJ43vVk8XYkDv5E
wh7gTyG4y8rY0GpaeQela1eZ8i0qZjR3l/tSl+knXbd1cywWwEvgbkFDEp5/lxt7mrW6NYwmBIzi
b8kCT/2Ggsd6dkKiT0SZ9W2v7NHsrLjT7xqZhJodoWlisGRlyRporvch8lkQGgFsi0PTxU69OvW6
2ehn0J1N7nCsnT5fzQPKBK2nFtvbLuMaUIWXEzYi8HsoVnHF0stRx20K7GvGQtRCoLrlvrM4XRms
2o6Kvh+L/MEuVWTyKenz30k9v1Z6+uX3IkeM8RqFB5DqFbPhAKo1ileOcqgN0N0bxyR6LSNZruna
z2OYaBBHeIQ7H1XAy1GOlWcYA0OGtTHDtWePBN4xmrz1FL91xq/bU7qwetioKIRw/AAYOwUH6Vpt
Y9R9BOHUdP6dO2+l9piV1rfbRhZOHhwIrkrckWjlFEkOG1qwrLGy6JiMTRfMIDsD54kpw6ksTJuH
CBZYO0AV0a8nDEXPu2aekJwG2g4K89HJoKfUfNSKfm9Ov28PiEcPlzcxXr2ocDu8MxY+RYgu9CIG
eU2oIFHn9kER0x2S06FB1xCN8fP6o/mysDJwS7ypnq8STphI3djFCJnn2IOwcjhtzXg+WrVy8ECk
cXtY4gzy7DTSE+ja5uRc+MfLjZeY4+wkGUSi26ToDw1VGpSQinKtVgpiZ/CG+ilm44tHCq13SLyg
wwC4H/ynISSvijTKTbxCIdNW7hXtlZeU2MftcYn7DybQC4seLY0zNF4VFiE+6JQ6ZG2OsYP2nGqM
niNLSsd8PXkWHhvgGsJGh5yyWOZJICvnZROo50NA2FxgK0LIK0798KcCY2E6yHa7eHD5mAAoAn0Y
wFKQehKcRNIbpWqBx+3oUKRoU4LkZeL8vD1vYvT0acNF/gA5JWx1sabkdG6Stt6YHcuy9qcakJzq
lz0+gMuAjN0LqJj79u3rFtHZi7sEYSceb8JmmAs9KWo3y491q/1pIXvwkFbmcO/CsQcNbdNdHNrT
ZmwGuskaKmPkEo81Hy9uFQtXC9iYgbq83P/qCJLaVk3zo+mBvyJl7rburB/MHYJuGDfGvJcGPUsz
DIwgpCVxurkkzqXFsWVmooNq7OjOOg3Q8Wv44cDWpto4JFey1LcgVbsqWjUkBbhAJOf9KorAgPEO
BzYZbgy5PBE9q3RK545WXh7nzkWwmjTtxtLy3jehnBM4FKToKqubVabX3VarvRS8mJDP3ZXj2Bmk
tMtpBd7w/qliYX5IirZ6ygs1kSSTFg4vlxzkaO1PTJjga/vICtPC0PLjmDvZKlfM9i23lFaSl7ii
4fycCoDbsAqg8dFFkgVN1UtXa9z8GL5W9Ud6D7xjtbFfQMQY3mW6X49+/W4o29vbfcFncFg9QI8I
Z3DEhEPsGaGrzxqWv9Y+2v49PunKvnhOX29bWdjWF1aEsNTsnKpAvSeH4MshQnCU1URzXsCH1Vg5
gXbDbWu2cDf+/0T+MybhCFsGc6I6NXJQc1ujP+htBO4aS12FOdTMI8qi4La9BUcIrAjoP3B0Qfoi
Bhd9lGWc/yc/ThXYGnHf7wvzixAcPiT8G0xPnDcFv3Z5Sq086yhOUH6sujr2wRHv3eFRFO9LLXce
Kj2fSd3KIs2lRQNIBc4QYTWy34JNZJASlhXYj134MK08MkNa6k/cfKTvt6dvwQNBHw15H7xYgL8V
04yTGzeq0+IZTnsFTaVRZD7Ztk3v6rBsVtMA2XmkW+PTVCm/gZqVlcYWrXMmWP5mBsOIsFmUDN3p
oMUpjs2YreN84Ip6P50G+Ox2BT3a55nGb2Um2TFLOxTBNfKPHpYVAf3lcg7m0ADHaiPzEGaE1z7H
+DFsn13JQVjamLihUYtBMA+aTf73s9RqmVjMGVqYydmegozGiO5qWcl/yYGgdfKzkIuOQxFWMBhW
N0wqt5EQZwvwwqj5TkuGSuKoPltVziNefgRMJG0RrGHqgJ6+HEzSR+bgFXV5nOqHJIG0TqT6oOBO
6aOhErUE3161LjpgCt7akBGlvq+8IFSgMW1HZEhTEocGQNbMQWN0ck+HH1q8Dft4X8+yl/HSrJ9/
KJ+xs1nvanx+n9LyaIBEFwVrMhvrOSska3u9hfCYgXi4wzujgG0QTqfaQet3yoAT0/vX7MnAm3vW
8i2oyWXX0vVwkJwHbEQHxhVsJ6IbYE0HNGOtlsexqIgGziZF+910KVHnyuecINYAPBGLX7Xs2VUV
vPMzoFNn0nfWOlb+3nYVC+GC6wFdhFYicKGgYVd4YZUDmsEmOwQep1135So85d6GzX+TYo8AYR2z
YVvMOjizjYM7/q2t5LExWn+yP4ZkfftLriAMOLYXXyLM/2w3taIr+BLbCcxpBcTTfbfq1/0638UP
7r7fGU9VT7Ke0HxdV6c5I+i/uP0NV7wT4jcI12ptAA8CbmqkmIMfwyr2sxXpfrCT7Oh9gmQuj97l
WAUfmbQMIozMg49cdStt3R/ZzlxpL9662uOu22ePyX4+9Ae2dVYPYI9dKxuwBm9wtjbR/ce2eG4J
2qK2/aYKyhXYhteOxJ1e31T4Prx3cBb4+80W/FwztmkDItTy2GRZu86MGeffdVpfy7tuo1qpsaKx
Ha7KksmWYOEUwjLPkeh4Mzjik8uY89TW07Q8ZrNCWL1pOr+FxhDb3V7pJTNgbwKonvd9IeF56VIK
BWGBOjblUbXyHC8fqEaY1V2bQ+FLlo5Zmksbrw8LUF+0wVyJzcOXu14N7zW2IOuzABbtemgrH8Ck
BjxO89PKZA6Gf7y4u3j0xLly0asgdkPMbj4BQhWXx7zZWWqzVoZ3BwNL30I0sYcaGspzsMRGR0vb
DpKW76ueBX6CzmyLGRs0Q4YMqNjy2M5/vHhDNSSwo595w4IwIU312I1/qn4ddZIXhdSu4D3CuU6z
tIJdz7XXDvS1CvpQxTtt72EfVYY/d+B/nN4qR1aSXPLmLnoieJob6numEHmkejWX/dTiqCht6sdZ
maIQj5yRRitZjW1pJ6E8y2lQEFpB6e9y08bmNKBh0iyPiQWaXy+OlU0HlhzihMO8rjyWrlLb6UBH
WDaS4/IZMopb6sy0J1wTQ9HMOXDs5TGyLd/IzFfPfmPDWvPSdW+yncZsAgjiDJ7NZ28K8L4cxn2i
fx/b/C60283EHpCo3+oPdoNX5u2jfJVB5lvu/NuEpXfMxHDAO4Kl9/a6E1BtG8VoU+FcXutoevBW
UHkacH15ktvis2h2PSm8sw00FBB0EQwPNmu8psSkFE9IpOzuwYEefrMr/70lmo/MCmF+vtJJTb7/
hNqJnwVoM/FrP1lHa/7PkPAO0EkoCWOuw2+uAMmZcj5B0aJgE2uZ7UHLEg603HRJ5VfT/Vysq7zc
xKRJPdLOMpq46xOATkG+CECqIuUnVsuh5TLqHdjbjmk+W8Rpo0PoqRFR4mZ7e6Wvnfa5IaTsL/d/
2hpUNzMGWF/vHsLM+R6Bzqs1Xb9VJZNoXnlQbonDlKH8wqtkl5YgUTQgiwKghtfFv5Fd6vw+L2LJ
JbuwcS+tCPuHdnYXM7sHssvxEAQyX6/fvabx8aLzp2omsdWutA7iBsoKsgqU1JYpyc0tLh2y3pzb
HZ1dn194Fllb5jArI59Rx3tForbV7lT99faiXTstDBK9x/BXBjII4k2bNC4tQ3WojsOjw/aNX1tk
jv3wB1TYbhu6fjddGuJrejYWV2/K1AEe/8g8tMUHSr3p7bX1oraSY79o5/O88ww3RnRpZ8oMs0k7
FXPGLJym71r67NEOyqB7F0S4t8e0uOPPbPH1OxtTHLLGrSPYYmAHMlaTFvtRs5ImQ659BqbuzAz/
jDMzadcqZuiOAHc5fmQTtE4D/xSthiBiq1Ff3x6TbP6E15wbuW1RTFp1tJMPN06RmHzKkf9TbCnR
jWxYwtU8dVlR1rkOWFdXoZurvEudsSW6PhIdaOe+XIeTdj8ZkaQzSDZA/llns0kH6GXlNgbYzuZd
HppbJ+0Da9giR0EcQ4LbXB4jnK4DWVM0WQlLR7UxAn7agrHxI0z+WjojVkGwGbUi8Z2HURskW3J5
dP8YFJavnIEvmRpMqmb9TkNC3canu9C8t59ub5Nl7wh61f+MTFg9u0doFYO4Dkrvx+6bpbgvE1sN
6dvU9pt52HqI272s2+GdjhYpyR79bEO5vNr5ifjHuLCG4OfNNbzB6yOg6yVJapoRxcqQyW8BuySR
Pf1wtAnFCi4JukozD2SWRpN8D207DewiLfcuU0DxqYDJWzIt/Oq5+jIbzIt4JSGLYAoLXkRer4QD
0HbFKTk0vuIQ5TV76J71gswP/4st3rPNJaUASBBcnWUU1EsmXA+xu0nMHwYEV8PRt5/p4DP1p+4i
xpFprC48wTHzmHj0yII0Bm+my9Pj5bhFqAVfxNaTaq1C70ffPOvuxjaelOE1mt/HRnJD8VGIMwqW
N4CrkTpE+5hwDdeaRsO+gJOd6/Ih9rw7pk2r2zO5dEpR/wK2g+ecr7gjBjUHgWHpYi87WwY3MBSH
uBv8QX0owpzE7K0xJSXYq8YhsPPCHJ7uoMD7fJAJ8+gmRqS5jXtSmq3Nkq3SrOzwKZ+e0BOZeBsw
TZXpR2j4LSX5u9n5k4zs9qr8In6B4CkaiIPnxtS6pzjHu2tNabfrE3QJW2vHIv3wOFunbn6vkUYt
qt2YSF7Bn0QZ58sK8xzVAQw4nsDuFeTN7fJeAe2te9KBejVafd0V87NZxQAsP6fGPZhQdJQx0j+s
+LCMl3TYTX9mlFKsPKDpTzWZ/BE1FYOSVrcIipPI1P1lP4vn0ZHsjasU3OeH4iRbwE+jKiaW6DtT
ifqooe4Jex0NVVEBdZm2CNyyvbOmAkz7GSfpK5gfg2y/9OtwO81BC7UATTZn4kn4/BLkRECwiV5h
FNYv90wf4dKoB809DWgRdsp9Xn2/fQ6unun/bwG/jOMNXIfIbhJHRlXb1HJPzMWNHHhbhT2i1QQC
oVnzWNtoWKKHpJUkJXiUdLUTQKHwH6PCRhy6BACf0nRPXvlieb8HOyTMkN0YYtLlc2QQF+eZezwZ
RAo/7JK+hlqle4rUtMEdALkNNCA0a+gGvZYMjRs9dFDRbG3oxHHGdOvStr1TU7T+Q3HABv7Oa74Y
qH5+EfY/WD+RSEMX4eVqUgTEhcawmsDLas0mfFBAve75RiG5qcUIn9sBFgMCoeiCQF1LmF7KmtRs
MkxvVlCixnWgZ4eObkvISIKePB5ebu+hpdU8NycMC5HjFNLWcE9ucsf0X3VyZ0mV5WRDEq5/PKDr
Dk2I7intfIYsvVuvNWgC6M3KOSKYuz0gfmOL2xOsEKjWo1wMtgR+Ks/iRVdnKEaalXcqeoVk2ovR
2aRWfnS6bENchVSfK3VmiU/tmSVzqK0qK0vvRPX6e249JRBEK9GwREOkzOgBCpFO84t2ZHYCJlPE
XnRzeGRwXAvq/mDruTSuVeDPQye+d9I35rzJsofceSrDzjf0+wzEcDVyld0T8/a18aJEQZq+GllG
uu3X55o7OA0SxshYiN2r5mQaCbWod+qHzGdd5PPOLbeFdL0rCcz5rhdXFcXPT5AtSitiVqSs9AQa
yYp3CvUysKLjVIAbLt1pyaM7fLs9qKUT8Y8pZJkvZ7ZMGYjL+ig8FeoewChimr5DXUncf6WLgosJ
akjQZ+Ccgeh6E455FSbppKTYPEn+3FhBmftW90OjLamSu2jY5S7Rkh2gXo5Sk7ABy+QWXZeg0GfK
1pG8sK5PDHJNQOnxdDouEjEuzQcnZ2iD8k55rf6stOYHZD070I8M69ygMoj+VUSKgcOF8h4NDez5
aCy/nF610RIGRUWspAaVM+Tz2s3sbC089t0EGKp8rRLw4n11SWETXRsAEYGBWhcp+4cMXQEjS8MT
Yw2Xd+r02B9kIaL4lPgc2JkR4bqnTJ/UBOpmJ5p/pOmTty5LMm1me4fcvWKoQTnLKHuv/SpQMbyz
ArwZ6JgXpxLosEkNbfju2HhK9fBnldinNjI3UAIAYokqkhvw+mBwEA50hkGYj54r8U7uzToG2jP1
Tmq+Z9O8b3bg+5MEF4vb49yI4FSp4cxua8TeybRQyzOOVb6lyOfpTN+U6eMIScbw76TUkjO/EElh
bBwq7oEoCWgPYfFK3Mc0m3EGwHoBUPQ+9IDsRFdMu+vQ6N066yHuN22UBIMruYAXnhaXpoULyysq
BmWO1ju1YEQes9fHUSfadgzijoTppgzcvx7LiduvHXSCWTLr/J64dKzcOvojwMWKcYt+COl+hPYx
n28NtY9yeE+7Nb0z9G054zabfXRSGVH0SmdTspsMfcGyyVsB0FVn4abmfz+7Pm2rZm1S4vJgCXl6
iX2NVP4fx7cDNwDnIOA8/VZZReRtJviffuJv2qdgOnjBQEp/2vqZu77tJJZO0/n3CFsgbQqjj/j3
2K8WGkZwm+n2qkeThab/NGU1688OYHHe0bMITBZQI3C+wj6PEtpVtstwmNxhFSZ4ECXWplF/DKG3
btvYd9t1CNYdPDr9FujYcSKjceeMqNMXFtiTk0Dt/qrt2oFcXh/9qejG+SqskPszIBmQONBR9MRb
6nJ9ILSURXY8e6fSth9iJYbMbxtJgt3rax02AA9BbgIZkSs28ErLGR0mXAYeelEhIoOBPlHgEhq8
bXXJhlu6clEBV9FPhRITiI2EkAmqx5UbRRYOGjX8TNvhRRgNjLiQWKZ6iUJyTSAtx3V5lJEo+ui7
Noir5sd4zFbURWeU+xJNkyQQWLh8gakE/we6CtGDJSagzBy6iE4S4jo01rZ1CPvQ1/RdQplk9DI7
wrULKg46NyoCKKUz72hSbr1Yhx4WgihJpkBmiB+zs2OdtLGlpS0MTePK8ggrNnHsF5JrgvvEq9Nz
NmvCiyLRqqL2KO5au89+uTH050dGX2/7g8Wr6GxpxNwZiv5mNtcYyRwCc+x75ibCvnn946QBKu6T
s75t70oq8/PAoa8FOVp02YOr8nLmLPCJ5dpUhCdkR59V3yPxyxjoPiUvu5GAnJhAZ4Dk5OjsT/3p
+e9t60snEfo+OI28WwqsZpfGc3M0I7CnhyfHitGsPYDmixjld5XqJO4laNGlQOLcluBpGZ00pS9K
hGPDxjHfmuKxkfFkLjlzhHsAFnIHdtX9ldAwDz2G4cTjs6MHXqqRbjyExk4zIHIrWTkxH8kXDp1I
sMSTZOgPvpw7uym1uJ5peIJO/BHBie/kTqDEyrudlKvW1Y/68KeVUUxIjIrdjSxhSW1PdXjqppJo
Tby1vQPYfUjtlYTNeUEmx/NjtOJLHNaiXXDDWRpaU8HVIYQrIY5ElbXA8dWBuWc1DjiZJz/UArq3
ZO/LxY1yZku4JNEJXxepiomNyo86e3FBuqhIPMniKQf6+b/j4f7szF8VIY0Uk+MSLTC2Aae3a1em
gYaytzS7S+dVFVmSCVzIG2C7nFkUXLEB/LdX6bBoh+N9z+7M1CFoxyLo6Yyqpxo5ZcgX2NpxHKAD
rMfb2wd9IZHMzYPVHTBtAIrFHg4o0NXzVMC8mwJ2qtmrqfhda7+M6NGrn7Vi6zGDqAbJs302GUH5
dNv8op/5x/rncpxN9zyn+TTULDwNikYatUK7pbN1hqC4wztZcuct3RIoD+BfhmXwjpnLpU1bs8y0
CM++PA5SJ5CJKC2eBKDCQL8CrihEFpc/P8ERWJ0FNwYmCOo7jAZjYkEGBkrnEBwZf7DKNy2ZhOxC
4gfLx3+a871wPpZLq3RoQMZSaNg9CfOrYoMsb6ZsxznIa9hr0IyzBgQ/id4SAOLWaeU3zfdOk5Xt
r0p6nz7v7DOETayqlZPZAz4j6/6Ps+/YkVxnmn0iAvJmK6lsl2k/070RxoqiKE/Zp/9DjXvPV8US
SjhnMZsZYLJIJZPJzMgIyDenXmO9jMUqWg1rc9MHZe6HExqXoAId9GTBh+aC+4QmQbFiIoszJdu1
E0d9HiO4D2wrkg+02zwdeA5eebXq52jY3nfZ2RMD8D1YeadcGHqb11vOqJ2xTsGHxvSm31vpWwuF
Udc3QsvPs4MQsa/oeCoqyapAL0YxdlmzcGPOrnhinMesA5p5MoImKwamkBHBHnwEvsrWbrEprIew
DDTt4CzxS85F3Ul1+f8bk/IQR2ubzlQnY+Nb13lRdRTRErxkNgheGtGu99ThI5QvCUI70o2wqoJE
++R6c6rUb3GYghUg2qYUipwNsHhFFmT9kmzP7EediGNA74apMoyHXv8AEILXnKZ2eGKoXXLDH6My
MPG8yjsU3FKorawb/tMpjhlkZDVggsn7fa+aix4X9uX7m6EOgYEZKzyRasVrPDZ7/lz6g7IuzPZF
weM/XoK/zJ5ZQConSjvAHfHsvF7yoDBGWs3FuemsTZqcTO3XWH2rwgcl55vQ6BC67CDhvip+lhFb
iSQ5Av22dJomK3LujhwXqQM4ANBJkQKYJjAxp0DzFWETOrnDC212TgkaAKdFaa4AB0Xr2TX3Sp2d
oOvwcn/XbwTPEbfQE1BxikF1gIEa6U7QnK6sEdPJiR3iH+O6X+ceQbkFH6D03VOycXbxiqQrrVtn
frlderfMZRsYF1VRwAbDIN690idAm7quEs0gk9tbPAloDNGY53aVnF1IV6xC7XFhvTNVSRjEECym
EsDnL9d3+hCclQnXyKm2FV+UUIJtvWY4tmguOeHGLv4qbueDfWPB7MxHvjI7BbSLa15NVbCf5djm
nL/06qPWJOvEdnwCLCe31qT3kbfWQUXjJe+aXS+koDW0JzEtLRezQXNJ9bFocOdrMWoqXtp56bgS
jjcknnhoDM0DU+L9xU4OKzm0owC8BpUJVA9xRVyvNcZR650KJgdSeq7uM3Cs65H50AAxfd/SzDXg
IGeDvAoo7EBHIFkSedNZDCQdpzZ3dg6qFE78kKbO1rFiX9W/2d1im2ImSsGiiwkbzBCgaC99x4L1
dTkYGsI0QRsEjaUBgxyh11u72AFfWvikYcRmIHyl5pHXYKbBBn2MgQoOsuqAad+z6EWL3vSlDGDu
+gCZFAQKEELwznPkcxRB6VfPGDm1nH7Aq80Mfw5MR+DCm0/NvHpoNlG90cDxWuZL8pwzSeyVdek7
mGoUNXVDyckOx9Sr6wxSlier8MrWzDFaFvyHr47RfBTjXABQ5C5/zCutczDOc7L7NaMMbp0220GP
kWYkqccL6qEqv/QsmsmdwT6GmRV0FqaCmfT0ygQmn/E9CfAeQwyUXxNkZ1es8/CchYWXQ0jDqVE3
o0FW5w9aec7Sh7xfuCJn3R04KaRVGG225baNnnS8IXFGTr21cUqxtss4sNEyxmmu9N/aIj50JvFx
AG4BR8EE87kZlK2tkfAeFZ9TkVhK4BZo4MREzYLWzo3/EqdATwMw9MSSgjLTddAQvRJGSVTDFmoV
Pnx5S6jS70BQDKwKz4+RS0A5y3Nz3+V08KlqLV3Es7uLXgeeLmjgokF2/QvIQPnQUIWcQniuy1E1
oGhZPTQulJvEB+Xf7nvx7NUHa5jBBJk0+CykUDK60GwIU3zNOn0IWRLUfw3LN4V5hmCTbSagPvaU
pW7j3EG9tCkleYmiWI2uwiaoGCxMUharpvV6/jNcuALm9vJLBFRFAo4vKq2tq9pWQAKInCor/MjK
fF1wgwXV6PHPGphcsQSKnbOHZjg673h74rKTnp55ompNmuDbNbbPRLwh53qjNpqvlK/9EqfQXCS4
tCX5SRLHSphPftL1oxc3JYpNC4dh7gK9tCCF0zLDuIkoBnJ6p0JbWX4dkxWBPOR9B5y7ygCWwG2B
AicqddKJsypLqKmL1MsC+0zvbKP+1Ql3RZl4qlriAlnRp/sGZ5cFFBpwl+hsoOdwfcBMI2f1BFo4
ZaMbMOL6ImxPXFc2Cl3ftzQXuCbSw4mnF49DWaCkbNRCy1IkeYX53lmHzP5Ow7/3TczeuJc2pKNU
cnhjhcLtKQRVW7iq30dnayc+tjDzoBqs/3H/OEstuYV1yeNvvSN4OLaw6Wp/efPXcc9F+7GwrrmE
8WJdchi0dIJCigX31hGDFP4w6VHqJyXcol5c/Ym+jdWSzNrcgTLQ8AHJGrSITH0KWhe5sVt2Im4c
JTrbvFOCUYfi4ZhlzUJImusrI//FnKSJggFYRqQbPI2hDVUVBcA5QelRHx1GDyPwq2L18Vb4yVrZ
Llmc8/dLg9O/X6yrrMMiVHVAWsrM3aTqqnV/tpXqC3VJWmZ2aRZ2DgKfAM8ABXVtySmocJzYQqvW
bQKIoa7j8Ue5z+1T1sVIiPZJdaTuesQlA3K5VRUeLPaRjs8LnjN3uVz+CinomznFNCS1AcFK/zTR
MdyL75X7hueHz/Lea9OVsiZW0OenPvZD7YBfQprDmCwhXue23cLYnDblhgAoSgeTA9pudVofnhTd
gaYFYKDsWI4uWEyWiFznaiaoC/1jSr52rGh0UtCsAuIyRCtog0DN0dlnFtuy0jx3LgjftOcEDHO9
ox5N47lqFjA2cyfHmrpj+PbQkJYfszUrajPL8P6pQe5JqEf7hWgw80knXjSMH04YM1yw147VWnZu
O2MWnWuX+VocISDgzks+aYknXb2YBM58OlAL2QpiNqAXIFW6NscLtY4andNz+tfYjwE5852zT1fJ
sX/OYy98iXZOwLxiaWZo8oirBytUfLGNQA4B84X0XvKYaOBML1ubnsGJ0evBhDowas/ArEsMesJ1
2S0AzBbsfWWGl4EBWnWdyGFPhTZJ5X5SjXtkOLv1O7S9girbV+zx/tm8+Y5YoY3iHtY3zb/LY8SN
KqK8C43o3NZ8VWbGFrz/PHkqXeMtJMF9WzcfcbIF3BBQUUB6g3Ds+iOmZfH/bAGFBajMpswBTbTJ
ZhEzsmRICuhOnzYRS5zoDMKbstMh0Zyj+6Z5ZfL6H1aE5xYccsIhy8r2DipUFV4M0blv9YAlELEx
Htno7nLt531DtwFl2jscAYxho5+B9+b13nHwydOso/RspaeqYyuVDQGKHIGR5vtejx84B7ZN81qo
kMJHlPxzca1zvnn5C6RNnfiC86ZP6Bn4C7Dd7Ei7r6145xhpkNTJNKgaqNGf+8ue+5Cglge7M2BP
aCpI2butFzXX3ZSCQisLRPYdo2y+Fe4We5vzdqB3BBw5UEYygqetw7wx+4KeDb5Voj+QB/Hy5JW6
Cxfh3GHD8/wfM1IUY2XUUkvATBsNqyJuPDMxPYi/+XWpQDN6wTlv35HwGTxbpwI2SM/Q1rv2maIs
zBSvMJgTg68ihn2wGOSL9BQ57cp8G8j3hKnB/S92iw+cjIKZE28HPGFvEKTZMJSCD4jU+crYkG33
xA50R+uTvoF83n1bN2+7yRQGfFGnxqgvKuTX6ysL0fZU7eiZGBhSOUQ4CMcwfiPahi454peSm3wT
TOUHXUdTEVmw9OkiYjrtAFWk88P3T9urV+ez6p1d7/d6fd6t16l3Xp+959XzLvK852cWrP+8RkDp
IZ0MXv+sHl8/H0/f/giv9Q6nwduf/I/T6nH0T3T1++/Tu7t7ehj8re013v6g+h/bl6ffW3v35L88
+av9wgea9cGLhUi5GM8LPI6mhUQn41F41dbwwFRx/8NMG39vs6RrE7wtsd7mPWxEDLmP1VhI9KKl
pOCGuQe3CCi3ppFEaApjXFN6NtZQGK6SqMFtaTLPyn+0RuzRBOi74RdR9qMR+1rab9pihbpc2UEv
tfKtaPCV5LWynrOm8DuSYyBMD4D52tzfgSkY3u7A/36a5JoYgQHeilQIXHs1yH4s1Bxn9xfahngu
QxUW47fXjm+RnsdMHekZLHxWgkG+YiFQzRmAmD2k36YEDzf2tYGmS4y2y12cLA612bZEqKJDVQb3
N2km6mJwZ2pAgKcGOaoU3a08Abw9dJDUPXuPpr/EkDLnH1f/v1yPCWPU88T0/9vMH2nqOZm6ssUZ
DQMwnP0p7FdHDaz4naT8BLKr3gigxZ4UO0X9SzHlG/4XqCg6ZpdLlr5cKxqzdAZsbNumxtkpTHWn
h90Cu8Jc4EcPAp2IaXZ26k9ffz7aZm2MJheuarAdaGXqQc2W+Ux/0hMPLGY+W5IMvoUoT+u6sCgd
xc7Wba6GsDj+AhzZe3WC15/nR0h8+bX/nXggk8Pfiv23w8eq91e/HX/v/djqS/zht7OX0s+Qjl3n
jCKhekjPenJQnB4PE80bUcic+k0lt4ANPxoDC7gN8prGeVB1uukFEK7Qxf0t1Nw3QXGufdDotesx
qLlpWdCA15LR2EeUQARaSL5nLrCrXZOOGUu7roVyARy0fHAKJWCAEjZKhRrzt5yXXujmq/snbib4
XxmcTuTF+wKSobWSGtgftPgwchwGtfLghjQg+YILziSLMAQ5BnScHOBPpBtA76AMRxtobA3KR9kC
kpkFujrgSAWpbvm2+WGO3+8v7bZnP317+DvIYCZBTkuKJoZVZazKeXzWq++qg8iuihYdRm2jkdwn
obsjwI+7pN9Z8ZtBiN+Ix1EDMKjrtvd/yUzwxJgXBO4hRzHNLElOWMeVUucR1t7bKoVa0RCCGqGo
vftWZj/lhRXJd0SmDJmoo/jcsk9jw8xNQ99Ftqqrl/t25r4k+JqxuZhjgfyilC/EDd4kohnYWYyY
8jrl0T5ss8Sr259ZSj0X86Y+3j33bc6di0ubkveEVhiTlMCmi/wRQ68rYxU1x5yaPrcWQNhzpoCw
xWye6gDzLk8GWeUQ44WYszNocNphDYIyIDVL4xFy7mSxLDQbJqHChD4h2jrAGEgLa9tWdcNGwFqq
rIhBPdBLojfYvYI1JozUY9yWftl6lfVE6LoExqLCZJQbv/YMW951p7L90xH9V/rTONS1X/U/NMcD
/UODRmOP5IfVO2ptbfUQix3TPpnxb0k4kHGhTgqiBA1ZN54OUvyIrbEZCSvZOR7FBo0wANlAGJqq
pS+WOvhzpwjssJPiJ+bogTy6DlWhiBNOXM7OWvwbBWa2VKaf82sw4E/ovK8ymfT/12U8mG6CT+Ei
MSXtuGPjseSHEgw0wCR2osMk1ZJi23QmpawQAyLQ30YVZCrKSfcys+smzMeWnTMLI0M6eMHZHoXR
hdMzu3MXVqS72MCLCD2hDjtngXcrFc5vVOqThZtkdvsujEhBDpuWWarbgNw6/9unR9MN1OxdcbbU
SkDt/sGWpq/nckUbwMIJzgHYv6y0rXZQW4GmN05OFNDkwBXm2QYoTLMl4be5uHppSFqY6M0a/LUw
pNkvilmvVBv3/zm263VmBPfD3KwptKGQN00lVBmriCnhPiZjjdMkqkBrn90GjV7iu9U7I3/um5p7
lmtorGHjoCyACqoUxpXEtXMrwVtJi8zHdICsQKV4KCI9hcmwSsIx0E3PHH2HvMXxEo575tvBto03
GnKCSZ/h+igb3Og40WC71Z+LYpuZnoGQbm3uL3FmN6+sSLHJinriopJPz42j5l4B5CmEIPQeLJuj
9ZwYu/vWbjsrE1kFlgOZC7TpgWu+XtSgxQZHZT0+N0xTwArHy0Dh9uDnRdasIoXzldl146ZXy8Kr
Cjt8sOuYHallh2uMVmVoc+b5+wBO8w00nuIFz5o5nRDURPEfMXp6X0mBprYiNUQqjPTLjcCFaR5R
Vv8tILfUpxgF18NArcWnUas/7m/KTHyDONY06oCiHepN0p5YhNmF0eMy7friNUnSF8ijezpUB+6b
mXvf6HidTjMrqMlAhuN6702tjgSzE36GRsywGVK39JoRWpBmdCIAEWgiQsKXe1D+bZB5FmTB/swy
dfCMT8weiEg3834tiLrTMm35uWKZl4CY6GPsluSub7vIlnJlZHL3y1R9tG0i3IafQWReDl7qGcTL
TmnpsR95UH/T1nRhVTPnBwYx44pZSwNEn9K1wZQsDkPMw5yryklWcBblCKZ6F5C5jIJ1qi4fIyO1
/2UWi/Ik0IeYqAUfOHILuR9PLVAexqC9OHdaCxzvxo5OJkBopWVvmL5QNbmpoU/GML5iId5qGOyQ
6f11Qq1R6DAWKR9F068BbvWgRYYMC2rVZ9cOWvWjqYIuVaBQo/qJtdCUk/1msm9C5HYivJ7IvqUY
3Fuh22dVyM86yJdQze4BE0nM/2JkYl/BZwTRtwzeSNH8gHZMlJ4rs/YsE1So4FCO2cJ3m13KhRXp
lozGFLlBEqfnAf2bDvuXT9wdwxLF582jbtoy/AH0fHp84PNdn4Le6GrWCZWfk0Rd105PPJq9YcDJ
CLfq3lbBCZ3t1NRZG0R41K1PkOQ0ljS0bsZhv34E5FyAK8QgiS6jwVW1Im3jYEuBYHQCEQb9SveF
D/S7R/Yvv3//Tc8dkB33g5x8HCejLg4E0tOJckLuIKOtGkGyAc6SC/qsjHsUOuGf4VrlqxxU9PeN
zR4NaF1Bf8pC8R7X2fU+24lGFb2aljie66YIWqRXKPpNTXKOokSd9LvY7b0Sb5Kx5FuID6Tg5r7/
I2ZXrOHZDOJTNAflmgG0Y8KyCml6VnCH+E6HazVCerQabMweh0Udejzv4+19ozdTQthnyLTg4Yeq
PiaL5SYJmCDGsHNg1QQbCwk/83Gr9fkH13y3A7eHteddUKnPuvtTMdPAGwTD0CIuNXOhYnKz+qmN
DvAT+lxIKdBluP4CoIoMOQVW9cnRibJSQsW3mgjKksMYoUBlthgTSuvN/cVPp/TyPQJ+NqRkk3Yu
0NgAK0ghn5gULKy6Gz/lYqBBTTUVuHptXLhYbp1rMgOeO9yXEFS7gfEY1UTIZcAMiFtE90cUpa8P
6joT8doqQFPQfSvFA43bk8tOcXkSXCzExJtK8NdCL36BHHmBaDM74cRPFgdTDQ/I8NAmB9MoPtAN
a1rVQ3uR96lfa796DDVgrnffFCA7szyhHUm4xXjNklbZzRAzFOxQdsBNi/zMBjpbOnLFSFo7bfDB
u1TNd3HOuk3CVXWvhxjQLqNK90ZWqwC1qsJLOtM6JkUuAlHH2lqpWPpoUGea1RWi249CHUFKGXKf
FDW6v7i8gyIV79Q0fpKmSL3SjdmKUhTD7juQnNlPBDX4/egvImhAxEJyWpplJR8sLo6NGjarDJqO
QYsbaMN6FgUp1GiWsu5Zg5NWngPOKoAFpfvAHEE+TkQpjhTtqyx9dsSzhuyorZ7bqvfs9rPq1B3J
uk34rd519KExfyJ8jdReeGN/1YUuj860cvCAgIwDwjoYmpR+CNgwM6fLa3GEINcuUvei+6ZnfhU0
Jahyo3hllKD0Cx/c1vZKiOGM7WNEV+Ejb35GZrsuomNmWNu8+sDsIcVfRJjjaevz8G4RddMNC3fJ
ja99/VoTBQfkWGBu+Uo2L5LJHurCmeC9OKKks+9zz22MHddsb+CN74jXKGnAG//HwtAJysN7PRtX
tTADQwtSawehshRK72Z6orXpZ+MJ4x0v5tBjCncJrPv14pV3FbMKXwAtJPayRIlSVULRbN4cuZ1C
eqTqzOIpU+ta8bWRNsBQRUpsBLwCT6rXRDZ90AYOSbyydxpPidHpdjAyC9pCo9Li17IAjNqzGsPZ
szLss1WTVuqJJQ1mPMuQZUBFESf9NbII8PUiativsjS7yFOdqjhCmoF90mRSSzO1ivWBkQlnXGd6
AgpfpD9LZGxTBLpZOepduO0xk4MZyuvwbxgxaKdMVB1rw/CKMA7M9m+mfgo6gEzk4CxNSkwH88Yc
uFQMzGiipPcVsi8cQh2HxopsmANcKyzhqcHaw7e+Hx1u1gThUVyEGM+bdEFR9Lxek6X2o1BoTo5R
HB5THsL7qr1tjg8JOYJPHW+nUP123+RNfIBJdBRVZJ+ghcBj9NokHSO9QkeXHC22R69314ljjydi
bLzdtyPfnLirdXyQaWU2kA6m9NJVm6htE3jOKfE9ZyG23K4B9SDMhCEfQ1DFC/56DU3vlrY14CVE
xsrjTrWtyr2ZOqu2GBaSHzmLn67lS0tSgzQtuqyquRWdRmf0NTIqHunEbyKcx/u7deNtkh0pWPK6
hOaTgtf5aDQHJJpBkUUPZpRiFJj94tVS+2C6Oa+cGwEOSeRE9ofs7kZZdyiMBLpx2MDigGTm2IcB
uFXMN7wNWnV9f2W3Ln5tavr3i3PU6rne0AamKA/33bNersLmmKSfyPCQPSw495IxKWMgam4baFti
G7N474zI0sFzWaQmhqqBBatHDySm95c38+Eud1KuUFoRdD7GFhaN9CVO0CFxwmAE/QGGb2n0976t
Gbe/siU5Y2s1xEgKNzpBY7qLO99oDxleGoO1cBnOOP2VHckZ+7i2W4PDzph/AB3gJ7m2VosFv7gp
3+BoXVmRAhFy6R6cCrDSEWiqOt/aMH3PQu1Be+VPpRGQKH7WMszAmWMTdNYCB+RtdLo2LgXeMS9c
vVJDeKX95nZ/hvRfvlW+FjcBfzFYiMz168F84fVWHoZdOpLoxF1QN/SqGb80ltb5kVoV67aESlbZ
9EtV5LnvBlIBoBoAtwRvqRQW25SMQxcLeuq40nkMyPZ9ag8ZrmRlydRcAEH5ZEruUEFBmn59qi2r
ivEoqOlJQHIBIhgYYwzSHNLTHuYrzUdep1EFfsky7zflWDarUInaJQ7BmeMwvZZswJpQ+8Do/fVv
SCHWqkdDnJyirou/67ELvH4Tdiu1FwQCulW90Ai9Kario4L13AWmClM/6D1Ii85t7o69K5JT32a+
poXgfkRps+r9qOpWyZhsWBj6jRWfNJCu3T/687YBqsOUBzIFoI6uF1vWg2GOppqcwG/M35mbK5tB
L7MH/M7E74H+BleESlalS74LteuCssyjhbtwJrgijUc1ElXzScFSWr6wC6aRXk9OuduW6bofR/Ol
bivggByX5uWaQrGe+3pWZjEkpRK6NMEzZx/XpKVMFCyYrJS+t7DDjFjZyE7KoBubjpV8YzZ1+6Zo
EYZQ8D5/UCgRG9tKtaUxmxlXw/ALerpTxg1CLelklaMyqEnTpCdRq9E5B4PbxhVVGGS5s26r0tjc
/9pz5vDqxeECtwHkbqSdHlij1XZVZqdohPizwHM2Txu/RCjGfJG64FqyMYBQ8DiFcCbWB0JOmQ53
1NysbnubHQz2IpRA1z9ZvF9SxZXjxbURNAWu3XeayKUFcdjBjX6Q6qiD+w6MiKz/o0bdlujM4+B0
v7+JN5XRL5sgdsNEhIH+kzyAwcKMVp0eskPTv3bmI9GrwK0qD4CUtT4yDxSvvUcru1iZuW77VPgp
RFgLJ6v3BaQj7v+Y2U1Gxu1ONSycX+n4hoSpiajxW2KkdGKMj3nK/D4Esgrvsvum5Kvta9kXpqaf
cnH1FEPXJE3isgNToPIGrFStLhEHyUnPlwloXEz1VxUsZbJ/ugXtrB5NZr0+atQBpzoKKNboA3OJ
euD7/fXMGsOpQxlORz3h6zNfrMd1GmjlFjBW1fS9t/bCqNYkajYk2TlFs4TfkO/Qr6WhOwcGSeTF
aGFd7x76w61IXFgj6VOImURMlPBRXzhys58IdyfaomBEuNEZrTqolph2nBxSQT5NaCM9KjYg/Pf3
bc7lMH6EQQgw7IJfXPIDSuMSuigFYH4IIiw9YnYA6X1E0fVbmqWa2zRIVGFsDLgNdCGkyFy7Y1gw
ViUHY6+Gfva5JE4w5wKX//90M1y4QAdwGGFdmRxsNVBGfZOBhAtSivsCnF8dZ+v7Gze/Gmh0OGjQ
YlVSmu2WvDWzBrGqVywIYGCEk7l+my1SQU0x7/IRNrkaMsN/7EiuBnhaBElmgx04xMLz2qOK8O36
WxmBlSFM1yiyeH3xp4aA+P31zToGCELR+kWPFgnN9W62nKeFoIhFGeZTutqn5Tea/uYjC+7bmfNy
+3925HS0akkuzAiBKEOrDTrES+3Y2e+EXjoqxABHo/t0vQ4nQXkGiIHkUKrHIqlWLt9Td2kia9b1
LoxIrt3SPIm1Ekc1yYIw+U1d/qImoBdoyL4TygI1l7a0JMnRQWnQdc0wxbphnZEMhc/aSyJf/Sjq
jZVrh2F0zlx5sfjoR90TFYZf1+WucFcj1QLwtKXVU9rsQI7jqn7Nn5UcYFlbeH1pPt//tnP3+dQP
miRocVE60rbEGJy0agN7D7J5l3xqFihTUBfpoHlEdrX+FiVP9w3O7syFQWlnnK42MCWRIJoh7RJu
ETDg0bNh4Vk4+7UvrEhHw6aO3ccKrIjmTxZhyDbZKu6rCTx00f2X0zGNDmBgBvonch1OpwOogQeE
59YOf7nJtq37X/9ly/5nYTqfF1GThT0e72WdHLoiXxVVygI9LEDxYMar+4ZmA4qFMiYAH1OzZvp2
F4ZoCha9WhPJwYWQLYv9pNt3kI9gC6dDnf06F3akA6/kcReZBNdMyvd92/lZ+9DHD2Dh2hRVuxq4
H/KfVHtrGpB69w9uVxxtFj2JAoonKMb3eb2wwUu/RzoEVWlqkFfFBveBTdm2M+2XnNRoAYMuSGDg
9/4uz54AjIDgcQ/Q9M3rM2mr0CJtjiPncq8o91U7eug83Dciv7G+7qQJhAZ4y0SiLR2ATC/cbgQz
+MG0u+8lNZ4gyrHO2cHK0bcBBSTkXBdyoZs60GQSNGqgcUFJGoBw6WSPCUrjVguTkaNj3mjbpvsQ
uhGQyzXLByvPAwMaWNDYBKuBZX/cX+6c5yINm1S4vkgKpeXmnTukhGewTR7J2O7cHLKK6PhkSrNQ
J7xv6eYBZBmkJpWCr6eO5Z5mZO1UT51rPuLlsuAnS5ak9MUZmADfJSy5XDzo7nDmEZDaeD8qMZBY
9/dvzif/t3+oDVyffBcItpgSnhxiMPx35LNyHvvsx30bs+sBQA/TrROT9Y0N1aZ5muKUgeHZMOhD
VB+TvPT5WC9E5JuO5ZcnXljSr1djVoREioa2dz84vhH3rpfbUEsJCDS/1Nr6HXXDkffVxk3Tx4Fp
fmpnTzbPHym4fdVR2dZQ6OFvCUOzMsIoh2pvku6DduN2UGrXAy32DvWJEd0zDU9AZSmtmz9IqE+Y
NqgsbjsuXRbxtInx87NufGOm7jXxBoN+qgMFANOvCbSfTOOEPskDjYSHaYaF+Dz7odAxA/E3EjLg
5K63r8mbokPjDocpDZONyhxr1+ap/q6PanmqSPFvlVi+Phdw4sDGoZCM4fxre6pl9QxDtnA+XteB
oTTWWmSoQHZFqW3v++BN+e3LFig2p8mZiXNKcvTWGnSdofp+yMPHFqMIo+1AwJkXL1Dj2SvO8OZE
FVT82jWEGR/v255Lo9HM/8e05JWCir4YShWIbtXNMRjU2n7fakvqjrMnGVBR1I2/gHfSx0PzmCHX
MxH4C4ggks9GHBV96ckz5yGoGABgPSl44oK5/mJjqCAfyUOkt5nYjXa2Q/t4i7oa+CNVe4EoYm7b
oGalgrcGtGSWLmU/eaLXpZ0RPOS15MXuHV/L63+L8Zu84tKG5IGaIJlFu2k9Ue2DcluMoJddykln
N21KrTB9o2C6SDLilKmWmtxFVBL9mkefRUF8GjdrBqrvf+9pYJ/+x5L0eQaItjZm6MCS/tdBx19p
/943MOdklwYkJytKA+OWEfYrVjYox3lJrPiLKczSfkn5RENtFto2ViHIUecoElXHoV1rSrb+D4tB
C90CR9aUv0h2zC4XQimwGLd6ylOOmeq3kb3ftzHrxBc2pPwkjJwERAFw4oy8tXWMGaIlSOHsbtkW
FIoxSeTYsuxaWwteOWmCsZ4kX1W12Aj9qUzEKrKWXgk38wA4LXjrYFgJVVAQjsvvdTDxRGBzahBi
apAsaBQJHSEJxDLN1gVMS4uSB0ilKT7lFQmMUHzHQMux4ax6MNskDnIFXLq22XmVQ6y/9/d5xjGv
fprkmDbpezbUeOUrbeV3/V5gErZzFp6w8xsAaDW4GiGTiPh3Hf4gJpo2fUPYQUG3LMqNLYveOtCa
6yBCCN+rwbP6PbFb4HMLP7ZQX3hgneJRbWmAZ261X9pbyDSAn5X1/mJbbRU7R5UBnJxrQVZuovl6
/vbvt/TSiHRjDlnkGAwUlIcBpa1YH1axg5FaW1m4mWf810D3AtztJibgkF5c7ymnfQz1yxRhHqz8
TQb0cx8QuLKeLu3anCUXWmXTAC3yGxmrE0IrqbIILOF3rEpCIaoF7Un7wQTJ9/2tm36zVBhE2w6z
G2itAgMpR5YIoHVBBN7TqIjHgSaMvZ21OUgo6g8Uw3K/jYtodd/knEtcmpQCjVtYqTBVVCMGiBAX
4fA8cU5Gi9wns3toAcEMpKk+DTxdf62kUqNsVAd8rU7rMEVIm23ZbmlzNk3Qpv+HJUEBBzPPGNhA
deLaVjiA6BaCDShKD29iy83XpZ7WTHCelGcwqAicI95pkgE1a3ljiogfOLUyLwPhi9+71dL7eObL
XFmRHFzhRQlqn5gjZ1r3Te8lCJuizxeep7NW8FXQVZ3AhXKzwCyrUlVHxg+hirLi+FxWR0eUC5ns
dCNKfm2iffyPEWkpGqdxiiEB3DW53a3GLnlRusoM6ETCGxs5XwnSgKRsZAsvyPnFodYNKhxMpBlS
Bs1o04wtVOkRd3uInZX1KhdokdtLygoz3o31/c+OFN8xjBvFVotNzAq2dbN3aneem/e+3S4EvZkA
AUPg9EHoAwhOHpLu0HEe46riByi6bsNUIEgYJ41r25aoKtjJlyaNZzdQn5DY4CmYNMuvj5LuNhW1
q4wfQBG2xsM4IM3fmi9xPczV94CzB4exhckuZOxSRgX26VHjNZbV9RGCuBp5AkOCdqIcqZp4A1jR
O+dnx+zvkQh9Me6p1a4Txr3k1VVXpC7enGxp5bOf9OInSSs3XWqGqJ/wQ1+tIK+jJNl2usfaJl54
rsx+0v8ZkiGNat46wwCGuUMbvvWhsVXrDuWu3M/6ddosKQbOlQrAXQtsK4RspoRfCl1UqwW2tuCH
fCDivUk525WdSv0WAz4+SdPsySmc5jnTo3YF6ksWOKr2w+gM9lS2mfv9XwdqgKo1iIVBug79IunY
WKnKczbCuzRTeyXQAfUKGxKnSRTct3MzyIIEFI9BW8GoEKbLAHW4dmMHZBajS7DH4ci7aSyxQeAx
swoisU8V4DwKqyFd0fwfade167iObL9IgHJ4VbJseXvn0P0idNitnCP19Xdxz71nbFow0efOzBlg
0JgukywVi1Wr1tpNquJE4k7N/5RoAufPefG4JJxYuPVJnf0WFjeorFNeLNCXPmY9XnWAJSRL7dUl
J+Xc8qpzK9LlikG0INekwjmL+Tv4PgCcntSdon3jdc23sBbnW8uC/eulTFCbBzsAhKEB/Op2nw2U
JWVbwezgs9HYY+T+iThhfevbPF8cE9ZVpS97xUS4EBvFK9EFKCFW30JRB4gkjufQvIS9ub7Igij8
CmAzZh+HTLdiQcRpTe2j0bvomSIgrdpByvZy7ybCs2B4ueRk0zPH8EaP+D+cQf9rmEmYGmXGfZrO
2Ncl8sEnOI/eCo2kxdeHr4YgZubtqS04X8qmc1JupP+1yuxsM3ZFnEDL9VhnOpgfejuKQK7Bew9t
WoHUBYitdKAI2aHBuC9JP2FW7listRtDFtuaX4X533wBaHQD4wRNagBwLr+Aqe+ETs/xzY/S90Tp
djleOj1YOQRQt/NI3a4oBGiAgXIHJsqBqJLQ1bs0hhGuUpgwdHM01dEbZGkPlEwQr/6gP1viPpon
LwY7ePs9G/7FgemU6Q+j7LDNcu+lyN9jI+3LY9Sc5hitN6h3FDwjW8GEWqCIewoooX9+1ubTOqnU
e8Mqj52h/x5n8aVvJn8p5ZcG+K0l5aWkV9kiAjWV5QSRigTqzCv6gAWVZiGLl9CAnjmEdETJT5D/
9lIYA/4X9wtnD7fsYWm4ZCDrilKberk8sxyKbJmXOZRHq/5VGSkmeiQRXBro7flTpf1A+8oMwMO+
OpyPnEaPi+iClQLYiQcRZrZADcDcxmIL8b5OnOdwGPXsodSS/GnJ9fdUXa2gyvN7UWl/jxj7OUKl
ZDom4G7eW0rFI4O7Ol78CsQ2cHzTzwVv6sv1zxVkTgYhWUKM3KEe+70CC0VhtTurCUU0+m+v+Sp2
UyEQE1rNYF/Dlc8qP3aTljdxbuBwl5MyZV6uancAxARppXNeNte3PgVBAasAmBoenVd1uqKKk5wY
MDV8qIf5TnAMJ32NX/M7ENGehEP3Wv/sf5Knv14fjFK+JOgTYsyCxvWzb0UR1qXsDHMJCfB+ZK4d
C4wBsgDF5YSHUNnYSgQdSv/6NWfIvnPJ2ptjXQ4kXPLJttpDMSR2I91V+dvtJVH/Z7xUw3CcQsll
UMOymCUZZa1LQKaSUM7e4/Yj49W5r6MnDgq4RZQ8UFMVr6KnhdZaqeQmCesu9QXjLZMqB/g1EGNW
R7Oo3ATchEJjOKv8Mevm7u9XR5XEkICiwoNHPXNg4rgWNQa4Qzz2ZWeIS8BBi3axb1vZOCsd8E90
yMCIfM3vPCxS2gGpvIS9qHn6ID52qXhX911mdyhd3ba1Ec/AZ4+6GFxDUlDfvVwRppSrte1jbKfe
TO4w6a07NXMHzLJc/kyNVDzWOI4ASZTo3bZ8dbGDvwlFcTwsAJ/DODP9ZWfOn6xGSkipLWFTTHaC
4Vy4I3Qy/oURA10kTNDhdmcLf6IiQPFbTkgo5hHkvjUHRmT5b1NMuhIq+4srAQkE+yIl0iAq+ZiS
cCw+c5CdSXicQOPM5GzYRuhFUYxylX6hENhKUi3Haje2IgkL/Zch+Bq6YkVxwDy4Y048GAl1ZOYz
xqdFn1ngGAeMhB7e2eFoijBE0PtdQzQWdmUTv0xreSDKn0yUHVl2pO511BdOErblEIoGGCpai8DE
sNMwy1wJLX4KQrCe2ZH6WJmFi1oJx+G3dhHhFmRlaJJpV9RxFjBHSZ0aJGwAkMkFr+mVz4I0p7Ex
wrmoOGe2EQ5pW5GKtYEjDa/Ky32sRbXr8m5dwyodu09oGYBEE7g88+8vEspMrVLgg4JTo7nD2XH1
S6HXmaqRME16sK+CBuSxw3jE/ZQj2mPwXeYMLm1FDQyNW/gHwwCyxthTBnW2IkNZQ6kqA7EJlUT4
NXV2Z+R+365+r6Wc7GfDH5EL0KocpSq+Ihbvs9EycjURw1UbvERavSoHhEp50/tdKXtgnEV3imNy
IwrDpAFMOQj9EaKYyDiMWS+UGUwmbeIPVulB/a5qP5WWs5cbDokZeLCiUPJtXGrMp0ZWA0UsfQT3
VS+BCoVk6vca0gV+oyfmTihUsDOtUcu5yDYOkLZBAFsGrIoqMlw6DNG1tK8MeQ3T5dHsRz8qQpBj
2Fak4dmY2GUV3I7DW5t5bo9xmAZvcFWr4DAaBBK9NfKGXca7yrY28tyGzKyJYMY3qtU1nLS9UTyC
etCz5J1e3DUDT21yI1R9aagZIh1cRmns0lQFFoeqJiUJgaPaCT1QxeXkdXPEmSXb2DU8oRANKeyN
wpcvzQxLO1REbUhIFimz06h7XEQvG6dwaHi9zS1TVGEQ9T4EK+CCLk2Ved6lVVnhDqNTUvmrAN4q
W+tl19R47ARbm3duivmwaoPIyijBVKE9Sblk42aJVk5A3PAF4PXQhtPAngaAImMDPDWiOGQLCfUR
BLbqvfprnICHMMBPwHkQbkR4hHY0DBAowHqjMl5XYgUJ5AdIGDWKLQBhKq+ft7+da1gRnoxIznTU
vAFBRC5zeTbCkMjSokpYTNw81ulDFAcgm2jEfTen3tQmdmoccvHlttWtU8JQFGIf/A4Bl0l14ZNr
WSYyrhRNIGC+WgNFyVMbOpSP/8IQiO6ARjMhhsh+S5mSKfFsYHVwhxgC01mHl7yVebetbG+iBhP0
8UpFFy830dTnjugCzqmpM5cIf/Lox+yn95Uz7ifhRHgomY0Ai5YL8lt4Br2VGXNDjIKcIRRrCISD
G4sAq5a2kIONTT50hBwShUemt/EBwyBeDVCGxSwgKwgYifWaFH2zhiqYN/26rl/TBICJCBgLv1nl
X5ztpO98JkGkQ7UmyEmRd8Dm5XZacpwY49KvYduq80GhIqwLuoaOkYMHusHIlE3UrLXTLjHDPF2U
QBHT6l6H/nRnp8QawrxcK86NvfEpovWOJAiwZ6g8s1NZsrQKRB4GJFtQmUSOCkUlDFH/LfkskjhY
gQdB0Zo2jpmvEeXjKo7bcQ3ng/hIfkf27Z3dyHQspHAq2ESohB9bpBtEExQP9YzUKjJ2XYS5oiez
+FUY+X6OChFzHkO+V5aa87VvxEvMyyIDMVC5g94v87ULI0KJbhBsnb6AXRwKpOSprHAV9Ks7rj9v
L3HrDX9ujW1jzd0oq2U1wVcPxkf7tqR25Zsu+TBHp95zJX82dxQ1HfwHQQaR9NJVo6WFD/fY0c4Y
wkYWA0wQBm2kv5DxV1Hca9ErpprulN41VrdtQkjIyHN2xOzyYMVOqT2VYiIGKSj/b+/C1geL0iUU
NfHQQpmLevNZzp6s+oqJWviRojyp8l02Z7a6nrLy7zcbSsoYuMD9hIFwRZMv7cRmpwAAi0ikz6+q
9WygZ98Wd3X3R5OGtyxVHYgcRvpBiP7+DQnDaNeBkxJKkRiUZAyX65gbWotT7n+2FrTWkd6ak6Nr
n933RLOTngccvT5ogDioOB9KGeC9YydMiKgvRd52SDLF6oQYiQbsiBNsjiMkq9p5nzXS7BYaT7Th
+qakZimChCYC6EpfrnO21rkyBoRCvXgXlN1gPa8pJ9xe3yYUnoJYK4JiD3UMZiu7scB8WQITdeUR
krpkVmzVerPICvhl7Ud/jfM1YA8JB4YbUeQCM8Xlkkaj6AVNRTgQC1kOahWdX7xgku9Sk3IKNNft
/C9TEIZDMZmqUzKZ2kBWdcFVsobNL3AC7EphdEe1P3bDYg9t4s4TnpRxhQGrJFz60zy0j+V61NXC
qcEdhHY/CE4K3rD7liPBYU18LwDh4V+Xy89RTJISEGeFUvkNMyc28Uf0ROWgj48DCo2cKveW/yDc
Q5EMhQ/U4Bj/WePW1DNdXMOoBsvJHwwojrwm2vXNiKfzmQlmQWi/dFGuStjk+X1afyp//x7CMBCm
ctAMxKSfzDKyDqWuVy19KwOB7msKFVBLxjfBSP928AjOgk4ngiZKlhiRZ2LZAA4yNY9TvMmBbtZ3
I3Am+6Y7LbtYf7wdna8vxEtLNP85i84r9JI0pYUlOZHtTBp9y0pdzB6FJE7cyOJkLlvf9/m6mLtA
RfVQIhOsZcLhE2IaseJoUDYTdrcXteVpAJhhWhl1DdDtMd9aR7RSG0zqBlXmRkXjNmj/LYTHG3UN
HKHHhFEc1E1oR0VlPHpptA45DKoLAkKGntqzMoL8nYClImndOfldWd2ztDT3cx7vFMHuU4tzt15R
ZUI35OIXMA6Pb7eKkM7gKhgyX0j6I42aVmwdSO7jFVOIw1uRNn4auXLhgZBpEXmQ0829hvoz9hnQ
qyte82js1XkasAdiczKBNai1o8Dj49y0AXEUpBGowqENeumkmjAV0G5DxUOff1TrE2aeuAX0rciB
cwSaAf6CrgvzHcxiNQy4J5CluFPQvd72x+sUCKd09pczbl+qICBfTfzlg3DI66cmuVt1zGt6t61s
fsqApKHEhhwIBYHLXZJjtCubNEJu2wURtImEcK7trHPG2b9taOvawPsVZ07ndQHJvTQkEiOShgaG
0Ne5E5L1vojyT8z2vylyEEXTi4zXvW3wJIK2nABlDnzWiCC0X3RpNROKKZ/FXAwbCCBm3Z0g31fA
x/+LpZ0ZYfZQEzPgaLRMDJfJegPHo1cvkw9qAqcxZcfMZa8zDL+sc07A2oqLeMfRziUwp1jd5dpS
0qNYP7eI992Lbjzo7Wgr6j12NsvwXujeby9yaycxtoX2Clp7aDszQUMuGgJnhTVrWD56IQ6FpT+W
Qra/bWbL68/NMIuqrGRo26QRw7TywEdcZmFWoZ79dtvKljMCKPA1RYG7ko3BsZUr6Dh34H4OCukk
t7ZO/MmDFm21ixNOuN3cOPpcRWcUuHcW0UJaVW9nGdeXJqN2nMRQVX23cL3cXtHmvkGkjzLPo/vK
IkussWp7jEaIoZkGBFNak3JvoNM25Zyq69ZqQFcDEh6Ui0AbztxeXaTEWddPSGYQJNSksiVsmJT9
/PvVnFthnK2roH0wJrMYzo9j/ykZHwLZyX89t4NrEJk13vWohJpXpNwp4JtTUYtiSOQDIbtBdKJx
l46cDdsKsHAw9GUws4cmKN3Qs1xJwOk3hCgiJkdPFdagjr2zxI41EY/fmaSR5rLwBEp+SjOO/6Zc
qEzhqVpkFLgWYQrXFSnzsOSZnVXd8nz7dK45NqgkGOadcG3AE1QWeoLfDnJoEk1hW4at8TFXflSH
VXM05W+C9AYJxyg7kE/1Yc52ZRWmoPooyNF8ToVDEtQYTMrtyFF/KqPbF5xbZqOSefnTmO0WSd9b
0ECYQih17gv3ad0R/5t41L7d3oKtHOpiC+j3eHasWW5VEJWEnQFMBevdHGe2UruG5VUKhGht69uc
P6pQRHzlxpOvxOX6kP+7+8xNmuPolXmC6Q6M3iKkHXdahdKzLUsHrQ/K7B2apNKHkIB5OfKj0klf
auGh8UFV0wmFbT2tOqqt8TEPVtWTrc9B3nX6sVvvYvyfaxuaH6/ZUxPb1dAGvXCoTAxvr3ZUcQLW
V8Hh1jIYXzWNeeqUyZpCsFLPKUTHX81IsuX5dZB0O0enxYAoEupNY+Kvs5OQz/quL2s/Fp7SbJcD
QZ7Ve3P50Jpkr4Ln9UNqH6rK1dTKHhoVE3FuseaONtqV+ZoJf3pwLqdglcg4d/9XB/LWMuhVc+YI
erIYVrvEc6hWD2gOLo27KrqtxwEln4FMpVO/Jr9Ku9sbYDVFvBzBSHyv1Y6OU2jDAhiZJEiNk+Dk
8Tsx3cnaQzfXzbO3WnRaPRzu08dlHx9kTwXDmzV62DQbx9IdpPK59usHAQKU5F59NK3HMnvNhdMi
7hp7fl7eWslO8/vpBLGsWrYXjP3JRzG6t0DbbnkWl16RxuSrjQCyCYRMXwoWzHk2xBT6BSWHEIxZ
gPyRsvf0rl33JWgUHXOp5DCri9KOFf2+IOX8UvYj+NsWwhs0/6J9ufwhX2ovqEGDZhCFE+b7kIqp
HSeQu4Yr3AUYTEfSppcJ9W5UVp21G0LzszVU6N9ldt1KXmHpniLuLfI91yw7mxVv0WyCGgskTYrU
KebcA8dYQIu9RZLbrWi3o+AMu1HvApNW9jEna5bh0OuBqHPa39y1MJsqj7XcNlYCXKNwIIljfGiB
gM+ivlfCOPeW2AQG11uWwBrdtATVVoJqMVqT9T6X7rN7xYCgT5B66bSrcyeS3an+XfvJAQVGQ3mE
bhGuC1v76wwO2w/0GZIdqvrAckwmTQ1ubL2cw+/q/kF5+Ou4e/m3MxuSKgkelQX+dqgI4Sw6v5R3
gwncOnSw0c0QpJM1rd5Aym+jcuxBgb/qCa92+zX4fuVhmK4BbSoeNMi/L795M+sysRyzGYgSci+I
wgP4wOx6Th7qXDtU6Wo3cgfwMsJYjYYBkV2xdaKo2NWy9TSa63MykV+o390lnVnZxdTfTW0UoGvz
FMUlDtVJJcWNMbso+NYiBdU6e4PiK2ZojE9zBTi0oTvx31LBgqqPEporGJuEpPUViKQRlakszGoO
IfsADGTm1uWEZocXoedx+wy/HiZX23dmivlAm05S2y7uZuQO+lMXVxjaBWal1h/BCvKqaKlbVAJw
34YrKuRumouPKW/c6mlIPot+sME2E0wmFcv4MXcHpVQdWVt2chlwfuV1LoUNoQgDJDlojGrMIUfx
ZNZ9ss5hXKSGT4TJr6AS4JaxrruVMGTHWohOwIwj5ueqNwpa6w4qxHyFnljQAa4kZ+0FFR/eOPot
ACW+ChqKYxJXIJ9YqspLWxN612WJOsuq48k46H4vq8PT7WVc6Qp9nStyaaDpQU0BzohLX8XgA2gx
rH4Oa5A+GjJIH0fwhAq1tlfXaddre9PcLeSHCknA5K61Mt+07EqafVMi+waZzJz/kNuVc/lTo4wH
AF2DJh6aIJgpZHU3MSEH4uMVcO3ZjJ4qazfUj1Ks+mNfBoCltlOYrAMnM9w4TpjEHChtTSJllS/3
YWkxb2zlIkzmnbNmB9BH/ptFQfcQenG4VQC4v7TQDMYsQP9iDiskAEmyG+STIRdOP+0K9JzHQ004
uOzrpwWUxs4MMh6KEUmQe9cwOEMrKrVNjBBoO6J5E++L3ehJUksQocOHgK4ci8XuoGg8Fws2TzKC
rM4C5Fh32ikWT/2v7m0qoDYocYIEjeNXHnJmkXkBRoUZlWsMi2kW9E79C3jzPURWbn8cm0aQsgBg
+9W3ZnxijNXc1Gtphi52ZJfkuxUJflo+Kcm0H8vvE68RsOn1Z+YYB6nUcm3qBGsq9vOdqEMOrt8L
GWSAeIz618UAHNeZIcYxiKySNicwNGWvcl0iG/1tCEeQdHG+qY3X1qUh5rU1QtehNEzESOWj3I2f
0bfSUf6omO+0e05zY9sFz9bEPLgKeR0wQw5T2UP3oEBEwhv90tX97oALxOB8yrwNZG6oFXXXxlhg
jDjlE8b453uwSNz2vY0X5OXeMZlMpqC3YHR07+6Th2mwh5/T++gmB9Ef9wC0je8ce9f5+aU95iLI
E63ra+QS4eBjOKB9LXfKTjwmtrDXgCjmUT1c14kurLF9u6pdrFo1yIweQzCNp36BL/JAAlt327mf
s+CFdBoHKxXx/UK1p02dMoDcTrW6ayhDJemAl3cSCjvTF23XmLzkOyf8bi4RPodeDoDgGAK+jPfC
klaVECH8YhrhUPSI9ItkV7xBwm0/OTPD+KKVlWUqCPiY43CFBMfnULsLKg2TP82+lcQOaRH5Ew/8
Vg4nBeItkPFQQ5ClLKNXppp7ZrZLtJ25Et5nsPmpoaKMbhiIpjAEfbmLTTnG2TDJeC5Ue0jMH5Ww
Lmzdye67AbJKdr0vPBESzI9qx3m5b0cUOjMGoXQk1+zM2AB2FQgWK3BRVEMmeQ3GD0urPaMKzXwG
6yumjppv4ExzZjXixJcvzDl7vVECG0w40ukS9o1arEPfDJGG661NHtVi1+vvRjHt1Oq4iveaAtLZ
+Gen2moGNiz5TkpTV43Dsd/N3QuhP876Jlp+rAZ/TxILSU9wFKDxgvkh4IGYKBGl9QSK2AKDJ+lT
M/8R1u9kfuNEoi2/+q+NK5BYJqfJANwN9NaPmh6AW88vwuSk20sAuqlH/dme98ruts1NkzTZBPsX
YCIsb5AoVBDrkbAssvzo5dNS71Tj8baJrWQCIPx/TNCfcFYIMpRJbkdMYIXRq+qswWBbp+WQ8FKx
rRzi3AoTdDSQSuHxkS8Iec+Gldt6JuzWAoAXfdeJ+34IuGRgX7KcrK+ib4GnA2r+VJD6cmFyM5cV
WCWWEGQZXh3EHtoLxqm90w6W0wXTYTkYD+nP1dd38b2yv72pW9Hh3DYTHYyyMrV1rTBTtpvQPcF0
3kF/vW3ievCeujy6/hRBBEEWto9WogAkqT1sdC7w1oG5T3dDkO8Mp9mpT4Jf+ianJUDTr6sNPTPI
5IGlmKvL0MDg7Cw2j/loc8fO/nIm9+uVcjayocSOlTNG3Nt7afmZCNMJJ8j5pr7QR7fWwXj80kUk
go7LEgrPfvvUvPRe/AMcS/vJNvdrkB5aNz/o+3a/7IpA/shOxrfoRML+gZMabn7bgNWAVgX0ppjW
Y/wzi9RBzrFiDezep0LQbKmpeNcUPZOrtSrQ2IDmANBPbPvaBB6xUeiZWX76OjyrB9MD4XSQHrtT
vx8nn+OT9FK/ZY65epVMz+u6ajDl+KcPrOcBX57ip54UNsH8MH8kp+LHM+q/nAt/03fOFskE/7xa
i1S3qGOCrn/2AJd0yvYlHzlFPI6Zr1fFWaQsxaUaax1mJjMQuudpvV/VE+FV5rfKTIBl/HNkLFAN
RO+Y7zFqmGmDsnTNXbPXW9uuXKhtuNKhf1ZtaN/lD5oHqdjH6SAdzP/ffrK5DYkhJWyOLfZT/xCX
XZJIdg4F0ULlpBObX8AXhSsGIAA4oRt+tqGYFhUtyIQuYbvuACJFH5vwBlI3Y9aZCSYLhQiW2Eco
8IeLlQGdepKwlRyfp7H82ucpEe1/VsH4fJ02U0ZMrKJ8nFu7+qbJdlHdVdMTUHOfuoipUSDmOUav
RHtRHoOT/Nco4/K6EetSMWBdqJ7HtvJzPZIf5q4LwILnG3fiLyS8+q8sOCjf8JwQGptH0bABBzv/
AUCZX56dOoxLbvUdfgC5h5b6oXf032pj9zOKOTYm33+MPILy296CitilRdJ3k5g22GdQQpjCLk2h
w8q54bbDF1xRgtQoOImYoyxjQVc7DeHLxESH/lbGz+0DuIZtbg9/M4nHV/yPJeb8xKid+6jHJ5a/
zQew4fryvgmioHHAU/KvgjKSL8ilAbqHKt/lxkX9moj6OCKgyO69MtlrbSsf82l9t2JbPxqH+bc+
OtGv2sVLt4p5z5XNG+jMOvORx1FSqYIBT81KByIu9R+ItZn7+DOXbVQZzef2d19xmzmbDxWQ9fyz
Zua7T7tGbidAfoBTR2fTio+QgVT6fXa/KKJjFp1tksfK2sfFe6L/tJIECtF+NO/T4VceV+9x9Zot
02kgSkB4Q0T0ZK/CxdkvY3ysBflWrTb0NLp3VRbAk+Sthi3/qtLHuHDyf/dSPd8KxtXqFJzcqzTB
1SJPaV0Jt3Lr7NGGx3WJTo9dBcemdNMXa/9vAuN/V8rWUqRIzdY1wkqzdl88dCTGKN273vnx9NJJ
v9vi+yQh5TIfBy7WYDs3PjPNxIpRsDAoleH4xcfoTn/sHbC5O403u6bdusuhs2VO5Ni8Z84M0kvi
7CobLE1Mo1lcwtisJbcVFkwlRoLCKd1sZiBnVpgMPJWlgsjZjGVlQSfbEt4WVn5QuS9duj03fJRt
FGqkzvN4pKEWzBF7efpWivejpNpZZCuNTtvytXCvkIlzq1HXv2WWCVTIeVSRFFgeeJNyxzpFvhmQ
wW7fbzvm1kWCmWzIo6CpomOw5PKsyqhLsmJYl7AmqaMvu6lB1sijgdk0gnEVDO+B4QqWLo0sEKSt
sl7By10+WI0ECb9HWeMNx/CMMFEuqUGnokUynrjKWzyatqjvh+rp9m5teTbU6/9ZCBOvskad4l6G
DTN6jrKfAoTebhvYCojnBpjjmLsZcxISDABfZRJnhPZO4+ntHoMiS41hNc6FtLke1K4w4IgmOIYW
Lw8ma3pplGqYa/aCw6OG2DyQs7+cOZAl0bK8hjZomAdoCX4InBfI18Q2+4XQYaH/+/HMYdBq5LK0
+Pvlu9J+XO4XyBPZ7WP2Q3qMXwbnD/6Hf/t0NkPpuUn2eEzTnAdDwgsyfQUPEIB50WEwWmcsNdfs
wRDVf4LurCLPTdsBIiiCXbUbbRJ/4/wOunXM0jGGQheOIp+FWe/Lc+uiWB0yQ8UHVaSl4Uya0vww
zTQ5ZNC5jz210HRip7MIUJlUiOVzlDQq2CsySVr2eWdYwYQ55cIV1FbMQctWmgdNq5bjoFljDJhY
w8Pxb/1eOlOK00KsuZqBMjOzEIaZunWPMeFqLIVfdQvhUjm2iFNFWhIaq8IbBtk0SqMNVKUw5MQ2
PBd5EVMwvuNFNb3K8w+r37eNinfP70Z9vn0eG55O58jxBAFlGmAX9M/PLrwJ2izFXMBSviiqq7aJ
HmRyVzt4GFgcr99YFLi7wJoOwlu8fdmTj5VGGFURqFpov4htjnnO9QhRrki4I3r5cntZG1cQwK4A
k6BUQscYGG8nVqdGvRoBeD+J76i8AmplnehInlKfxGx1QaTxeNvixp2OEStIAVLWCcViibEndIow
3i6JmGSwYr9cc8s1IW63H0EB10PfZPcvzNGNREEZY7Ps2z6pzKqeK6CHLVBmKmiSCIO6y0XzMzY6
3vW0cXCYS6KzLApG2K9YV1OzhKbaXEihWkcgD+6cZFmdHJPsurq+dAOv5bR1dhKI9AAYwagQ5vQv
XbJtEkMfAGgHl9LqpyQY+s5yU2hUm7Fx6I3qo9Wlz7/fTUrwgp0ErhwEoZcmJyMWxag0xTD/o5TK
n3JoITfxS5K1P//CDo4MoBMJs/BsrXdIOwOKtqMUVvlrpeYOBtUHye77lnM5bnzVCB14+YIYWMLo
K5NgSnKrVfkwgWixTj4Mq/HnVXNBf8pxwq0GPKaHMV4LzgYFr1LmqOo+73UAkqRQFpr1UdPKwS3x
CvOlRVo805oMjyxD/2lamQCa3CneT5rJY33c8E4qEUzJsKAvdUWuMMr5EqfoFYYm4KlDPvmF2fhm
HN8Nluwl+e/bJ7j14r8wx0QWSU1qFfIVUmhkotOgKdkYrasuPxFCrSLf6biAdDV2lkr3EwiR/n2S
Bevg+QfEEdhGlXkQLUSK2gp8rGEt1bYR4cpbo91smYBL3zXNrhDV34XQcIZgNz5I3NfguqFzNxDk
YYyaqtL32H0pLKvkBYq61Xs1KXtBfKm1wlf0hoM63TpQDbhGEFjAIIilLz9GU6qSyJoA2AWxk1tl
AJdHzTFtc7/sYwiqahGngL+1PCSuGMGlIkMiy2Ir56ss1pAcD+PEWUV0QgEHjNu7KQZzdHfMAGC5
7UKb64OMCsbCQMSOLuzl+gZCRr1Gzzms19GmxMfWUSvSoAQqu5R55Fx0s5h0CxM5/xhji936Oi9m
a/RyOE6Y/ZmkFgNNeNSWaZo8DBNPT/GqnIiRFly7dDSHTg/iGrxcm7K2qpyVUQ35zQ9xWBypi0bb
kJpQtpJDXYqOnELoy0K1In0y+6eERJ17e3fZ02R/Af3zs4TGiltw46lCfRxV3xgOea4lNpV7zY0S
4jSqu/JyNTbW/scgeClQ6wdzBtuyVsUBLhxhyWoRjFPkJGUQYfDu9qrYY6RGkJ1RXTaQZSDBuFzV
slaVuUwYb1+033iMRsC0r6gYa7vbZq6i25cduhCKh1DBZnBpR4S69JqToYbKe+Ga8oflFFINBLst
OeDrkn9O9fMAkDfH6tbqYA8eAw4MiCUxX4RI1KYTVrU+xm+CcMiOYJ/IXkTdLzFRoeyItNjt7wig
oXbXEgeEciBF4/wC9puk61aR4lPqZ6TDpsyse1WbSBGM+jgf7lsbAFr8o/iW/VHbvpzZw6H5kX7w
Chhbrgr+BsrhhN4hShmXRpVxUWbk382xUBIIJdynYDJAVdEp052s3DUxD+yyZQ/YUwxrGsi+QYN6
aa+ce20SkIYfzWV4rbtXtU7vquKjahLbEKxg6QdOTrz1aVAwN0C2yA6Q8l8alBqtqa06aY9yZ06n
WSbjvpiNQ9ERKbh9gFfNYHqAFjjFoHGBNBsz14ypHPSpnZG2R3pucTDs4yAOuv3sSX4M9vNdtW/2
5iEOh30eqE4UdMkddF9Ed/HmY6LyHJrmi+dRl/01zE5L3ZqDITNrj0r9rRYyJzI/sugOqmZA2gh+
02qHrIKUe/t6exe+POaWXVo0OQt+vWquEdFgd1kWXy3dqTQdwbKj5RVnLOWO2QqYtP+IC196moij
1/ddPDhAiN/+HRtfE9BFlOsKeH7gGqhfnP2MSc/wEJ/xM3JrdjPjLkPXUVowH6zFjlpzru8vAgtm
0WBEAeMlZdGhU46X1qzYGFRBb9pjaNAv9204Tq5md34dgDTR/v4TqAo7cWMv8f/z79z5nJzVIa7k
RXbsaI7oSs7iEVe2RZs7MUIdj/l1oAXHPY90BoOr7NMiJxNI8hfshTquttWPlr2m31ZteeiNdS+C
aLFZ7wRz3M858YhWBENrcDZo4zSg04QrGS84yLKwBPq5WlSlOZf9cZwxxm8bMYTu9gkGdCpeZrMR
YPCdI76A6AsvOJbkKwUJ6DqXU3+czdMgLK5S3PXi4FTroVuC4W+VXfCRwRqofXFPYfz9arjemOVm
mtb+iAk+eQfcZWmXPDjL1QsHZV/KNoMBDN2Ai7HEvloPlbW+bJIjdBvlYnLzwIQ2ezG6BWR/U0rI
3JwiifMd0/vuwmeoUUzUo+KErBvzEZcenQp5ZWnDnED0Q8y9dZKro0ASYAOnLr+rSrl2elnJnVHp
7/t8TTndiSt/kUCrigkFlLuQhlssYUxSRPpaL2tyJEWZHUH/pzm5Wkae1RpAtc4x5orIWHLSNhqZ
mCWjFQxWSBRt0IVWmY84WxoVDOFKcqxlDB5G0reln3jd9iv3xMgH8GMYTKZiX3izXm5rpPbjIhuw
kSRepXlibhuWj4pG8T1uOPfRxh5emKJ/fhYBQYJuriZYYiHhPD6nCp3wf9CmJ6H9H9KubEduHVn+
0BUgiVpftdTW1e5984tgt9uiRO279PU31MAcV7E5RRyPYT8ZqBTJZJLMjIwwbjVZZl9max32ia1S
78H3bxr0WIDHq3rQX+Nf0XBwZP3qoq0AFiioC6BRC4V1Xl5g6NXZMQsNfpG+NL2F9vtvdr3N0AkY
ZFd5t+ym6uPyOfIFfIzdd2aSO89ifVBIbq5eUU33SJNeQckJMq1mYM2d70AmI0m6TR9Nd+qEGjiI
5Y0PsKVuL3+FcH5Pxs255tB2jW0qGHdpB2W7QUng2obYuCRKr7/yZQOstElI+6Kp3eGGOrTpUs06
PKals5fli5/YdwuT4eK/PtDWGT0xww1mZl1RgFcMjtlu9bLZJkARuMhfa8ldElxrPcjl79Fvncto
KNa9dWl43N4DY/2ouBHsUv2DOku4TIY/gm8Y/bCXV+u/jNDWXXNl9QbR0fl2cBc17oolSY7MMeIw
qQwAqaEa57tL+aClGnD6rHjTqvm97BL0i5Ru5c+0eCTAhEkS3qIxa6C8gxYJTiekFs6/hDV0KuYa
Y2Z6dVjRLs4QuuPiycpJotiJUgFwS8Rer13c3PZunVht6dAjJDnaLXp2X+zRqIPL8yoKnqdGuIiW
5qWWktnEYBr2YY3oiaqQwIy1FKr0VWBV6Ka+bFA4e6i4ANEMHmxkMM5nr28ZSSYdo3LVWza/uTZa
8i2/0x8um/n65MWOAO4WtxXQRiOXyR224FC2nNQdk2M5QClmq3VA/6eHQUXx62GpvRlyarf6IHvz
iqZTJxBXABUynvW8l8YGujfMZoKXqjs6bRLogv9sIl8tvbGUQdtE/nFqi/OPsacRS3LY0srKH3P8
k2G6ZBY454ijSZ+nGRZctA4paeNlMmVGsQXkzJGeh9Qcz3oIugZdz9olOSZeFCj7yz4gir1Il//z
45yrZcOcOvPqAmrd+JP13TQrv2i/XzYiPD9PrXCPQjSr08Ia1iE03vICdujdu7PJQsuT3D1ko1mn
8uQ+oOqNiaZwLAaNn4weORMVLTpECy8PR7YgXJjNIjcD//mcHBdmekl/lxsS9kmZAc5rI8MqnbTE
dEV67Bf0rkUV738bAue1BBwLGAOG0NvY5wCWdokETiSKYcBr48oJrickQLjYAi1PynQHS1Frtl/r
c1ikTui23+tKshrCcLJmz1TksNEvwA1lMIfWqPMCW9wx0FCXPLvkpiX3OJvwuteuBzZLnEx4zIL8
6x+L6xedeNmiG7VZxbBIbxVkVYzMqx6yqzkwbU/zoaY7lJLzQOjWJwa5uRxB4ZZaSFkdNfspZnkI
gdvRkhn5Ajhcb5zIIaCQhHIHiKQ5t2ZN0TZ1qyZH/c6yPA0kq57xFIfgswzZVf7dvDM24It5TH/Y
hzT29nW6sSQ+8wUc8vkJ6IKCgAHyGeD2O5/ZtlbySW+t5JjNm/FueUebaX3lRoeluoPG8nEmzy2y
WDfKe0wrEGkElzfF6in8RQ2PsH+scxPQ0iweZ2IjFrY/yOD4CYip1PraGT9ytPpdtiXa4kib460J
girQdXO2XFpSs4iMdYtbrleyMQ/A7GlJRiS2sjIkqmAmQwvR+XyaEaraZkUSMNMmO9cFN9Qsy6yK
9jmBgXXBkCgw1k842QxF1/Ym9PYQ2lXVM8AS9GrNz9MkSaeuHs4vjYmiLtRBwKTwpao7Qktc7+II
VpxgKTxcLzedAS1pqLyNaCaYB5/QTLLrhKfWqVFuaIxgmxsWjK4N6ridRKrXbM0XlOCteN5YPd1H
w/NltxCN0wIjpA6BF9Qh+LRxF0FzJUrd5Ihbl4JkbhwuR+cWpN9/Nbg1P/lZxF7z1OfrxszIKcGy
kR7tacJTaJsVvj0nnoV8vELv6ES8NIm9UZYf/dI5vG5x0JetEKi1oMqT1JRtW6MEiE1GcOokRgvN
1Vz3bbP0kCGt42/zi6Ld1FF90KO7GQwjP/P9UG+aj9R6tIkp2YVfmhA+v+azfmUDmQDQ/PksKI6b
tROgtsc5nB6MZ0gHo52uv4/vxntrjyraDhMTsOMArTM//okCxeXl/tIpw9vnjpLEsSHqS2A/K73o
2gzM9+l2CkBNe9cVXvJd2y5XbqhAINYbom/oOL4q9tlO1ocndLqTSeCOF71t20St4eegAKstJUSG
zmsWv8l3ur2hqCFksayBXHRo47S2EZpA4oNHwPm8V3EK5vA0TSGfSg6W7vfQMx+KoKborb2Vcc2L
4vqpMe465SYjurUZjM2HZJc+9Dq2liwMCt9SFsis0UGzTiV/DUm0vlfKPkuPA4k9M7d80+p+xxG4
wA1yqFgNurDV59l1HL0lrYwYSbytUEAEN+AK/uIjfVnFTdQ2DGP0ER/ZHdREiof0dem8cTveNjE0
RVTffSsflDflbXQl54x49Bauenjzo0zLryfYbbQlNpEztcCZlrAgemYg7HqNbiOvLl5/Xd41wgsY
SocgegE1rYPy6bn30LZiyhS36UrHvlPHu/HaeU/AqVU6ngIWO2ifBk+9JLki3CRwVHCWom7p8hA+
4AjQhOgO6bH/Ye/6J+aXN+Aoa69kBBjCnXFihxsbRHoLdGNB6cE0n90F1TonKNyjYfxQ9kMzSeKP
8Ihb3+D/GRX3/LN0OG1SwFoX/EZa6jEK+uPyDQVLaQp13dH8CQ4xOEAg4R2rl5yvWb50bsQUzF+Z
Z/5EN7XhmX4NBj4ntPbD80S2Gdjynlv7WkeZNJIlwEXXlFPzXKAvlGWMKoaBbqafEENAML/sk2L3
+DM8LpAz240WM8Hv69fG7LmgGHSLa9t+xIunskyvlpj7Lwv3xx4Xs9PJGTUGWMSxgFBgmtrbosr3
nXMblZYfmfto+hYTdCfJHluSVeRLeoM2ASacwyzZsOPBCi9Povg4/OMkDuf8ZZGkaCnDLA6bOYx+
dBvgn7V9+6y8AlK6jQ80A0e6N79Hb/Z3Q/PU63mTmZ4uk6GTjZLbFfowVMvQ4jNikLKryvdhuGlq
WU5kvT1+2RC4NqPkpCF7yU+lkkIvMF633hLEhzd7N/vmVfeS+NFVc5c81GG6vTy5wsByYo+bW9Uo
oeGTzOmRldvcuFtQA3LbezJem/NNiT62y9bEJ8KJOW4OTWiOob4Gc8ECpYLBy++M7VIF9REoOrO6
bUZJzkRYMFmxpf+ZT3IeYKreTVUjxnyOfh7Od7hIHNrjr8WPvSls9zIxAeF+P7HGvQ1KYg04Iz6t
VUfdN8AnMPw2/d+XZ1EYtU6srI568rgivR3PTjOlx3zn3M6BcSXrO/8Km1iv4ycWuLBsotmgoAQW
+h8Awnv9NdphwypMAT5Cj8G2D6btfM9kTf2fwMJLzs+F4yUv8Cym8A5jqw0++26gObwNAFUDLoEd
3LBFG8jjHNDgRdmqO/JG/Xpb7kDljN5/M6BgMZ43ncSDZBuSC+HLWFtF5mBJIyOHHdNu8DTpZUAB
kRXcWYCK+Lwn8QXutqJAPlElPSYZ9WlUIcMg2ejCyQWqCrprKykDWJLOvQYpHtQnEhdPu82g4P4H
5fBDvR1+ZdvsOD3EV8XRRSanBYVIe6y23e/yFXKljyTswn7fB9W3+L3aSlM7637nV/z0o7gDi0R6
EmdoYT8qN81GD6ug9TsvCekPiB/7xubyvhEGgxNrfBfJrCcVGNKi9SAx/MRPgGp7L7zcB+nnFrKB
wWVzX8hi12fcqTkuti46ypdWjsH1YRGMu+n1l7ahcGh6M/4gN2rY/VxemjA/mFttF91UOLbSa1x3
dG/cxdvuCVyyO2WbA7Yj+S6xs/3jCXwhKcmSnkBqD0FYvVZulL3hkz3pIQ7uNaALeUx27DA/k13x
A4++g3UFfIx9R0Pwr3xYaITHM/Qxfie+eqseQVT2jUoc9UtjFj9tXMhul9xUSoZVIkArPdfrX9t/
W5BFPXwwyRoJHw2na7TO1UksdeIqq40UxtSD6yUe2W5eNQ8NoeEP2VtQdH04tcRFbdOMAcNY919m
fPTZLal+57JUpTBun9rg4navqCkoFFcHR9SkN4o3eGCH2MybOJh8FiB7s33+fdmbhG/MU5tc0C5J
o4DPFDZjZ95U4AlPCkDNwK7bxfMOAiMHpW93ydjdTay/cVz6bRijTZVNgbLMW6LVYaw5T0t/Ay50
yZeto70QXHjcDsivU7ed8WXuAwMAbg7Jrg/zLXqffMUfQrByvBYHmfCD8A5+Oh9cSOvHsabjgnVW
t8k9SMz85M4I8g3YaCV3RdFl48QQX00nphZZao/hjaF5hI6L527TcPRkfVxCv10VXYHO15HP5caD
jhZ1VnLQH7OkCRptm9uln06STf95+nxZqz9WPmf1ZB8aQ9SapULZUWv2Sfpbm+jOdnYuXk3TPNxO
SeVRy/X1ofLTovcHMu6o5ufR7HeAuGVL/jiCh7vouy2Jys1SdSjyGTtWKyHkMcLOJjeu2lxHdfbg
ssgb2jq87GsCVwPyDuq9yKej4sTnAaDVB1Rv3tGjUS1+1TWeQaivx0/FeHfZkMi90MK0tp6BN+1r
iSDvJmOamA0oHPQASie7aZtNwkJX3ersqScBmop8PZPlHwROgKuDDW0WtKAAcM87wZw1eOG1yTEG
+K0ZKLpccHsuFwlARGKGz1fNIIBt+7xD4rM7UHA3zxr1O1XWTyeyAggjioJrLxggk+cxHwvZa6mB
xFsL/wl79UNaqhW4AxCSfyysX3DizbXilp3RopCaLQUEnMxD7kybppmfl17dXHYIwQNuFbZfG/VQ
zYGa07mpqFnqZdZRFV61wYYkcGaNhNkEJdQ0nKw2A0+bI0l6rRGd26swaULkaFVCNnjNmWQcUjxe
MX/gOS70yWvYCKFvC3IIxQ54B8mbUbhaJ9a4W5QGihVbK4FFMMags36w6GckuxHJBsS9SoHlhKy8
oifHzl6mbRTbbqDk7uCb+fTRmxQE/4YhS/ILbYJQee11MAm6qc/XTaNNqygZSn1a56v0etPb23rZ
FLKKouCQQF3sjxnOE9vKqPS4RO20bvT7YkQnYhz5CvQTpkUL60pJVmyPMsnYdIUbAN3GuGQiYqCs
cz66TM+byGxNgCHS8X0yl62rQx6TZeA9QBvLX+wAZLiBVkL0RUfxuS2rbPWx7jDERNuDOQxoWeJX
ECOQK40K99qJJW5U0A6aSVugLoMWKi1+aqDxQo5pOHdXheQ8FHrHiSXOI9GW0JW9hvrp2qxVhG1y
cAo/Yk+jjPlUuLtODHGXbRWYK8Nhq6FU3abloVsgr1FLoJyiWzYIA/4sEefsIyiLFLZgiagBSSfd
3JQ/6LC1nKNGvmf5trBRTrOoF7ez3zaSqVx/+0u0WomqIcODjgj+0WcZqWKZNYoQZPlY4rtJ1mMi
+33OKWwStd0w4vfj5LepfpeeJaLfd0H/iuIotBN1XmN7cFrbnbscp1VV/8gpWQ6T7soIDkX79dQI
lxzozDwrzSr93EPAezF0AKXGrdP/vrxVRd6GlsAVXIgExJdymDF3UO7WGFga3WvGPhrQRF02INo3
SCCC5Az1cgut6+exYDadtsh6TBZyV1Yzb9VYgYRR7Wn5QUmlDwzh0pxY425FlNl95DAgcFI6QnlG
i8oumGmMNpqsc6GZpA8hyEW7xzJt7xa7GdZ2o/Fb3xdmMGp5G4zF+OSwRSa6JfkskwuIztKUNh1X
7FMCWZLRUI0NayDNcnmqhWuJhBW6dgHo+qIk3bT13A1WDcAmmXyEQvliis4utOf9Y4HbWUNfTF3X
wwIwyw9lxjbKFHmJPoKHej8YBlRdjEOXSMKFwINclBBR9SfIkwEleu5BWkdXjmiAYxYLqkIDu2rb
6rbvVR9qmegVovHuX0/jmT0u0ttODimMGvbgRx5Fi4cdX8/1X5zHZ1a4ME/BaVJSDVYq99qYrrP+
d5Zc9zJ5JIFLgHkDVUPQLGDmHG73QeWDMLXGnaZwol1mpns0kDkStxM496dgOiT1VIJ28fP1uTz3
ooTg2Y9xk98D+GYxA+dSm/bppoiTfavQ+LbtynBOk1Wvq4Cml13+ZgNjx9SqgTsj0AVryLJvp17W
qv0JLOHOKnwPSG3B9WHjGXk+uP+zYjMxoPqDZ5abXRVWfVDjHxWLXpKEbVwKGbMKCXiC1s0FmlM4
L53Zc7JNyfStzdhVZoxvamr9vDxJwg0BRBh0d6Daanzmf07eMiR2uzwjmCNFCZIlNEHB84jMFZWl
4mR2uGCaRnXVqTMuV1CsOgyZvlOXwaupuddKDSJIpWSfC048XAb+GRb/YlehlGGOPRBHzuQBZjdE
QRQdahkpl8wKt6CtbVf5TLGguadGt6/Mfo6IJICITYBqBJQ0n+hTLmClZhdNDeZNT5GanQ5jkJFX
Mtxd9gKZlXX1TrygpjZlQwYrie1NrQ9gOwulUUq4t1c2Z3QyrlKWvJHWMNJ+AfqsdhyIcE+m7c8M
tKuXh7JGoS+b7MQKF6WAk3EKEFSul5CD7Yy+0ZJttNy2auqZkel3Mh14sWP/GRXn2MRuU+QDEhTl
ze4qtaonln2vslvVaoHilqkoXBycjuaX83XKtcZALhaoppSAR9FmXgI5b/W1L2+YTn1pOkoY8aFk
hcqVi55TPjggWWQjNYSxjZWPc7J9G9Ony6tlrFvky3Khxw43YHDqAK1xPqLBcKayqTEit4uTMM3B
LhM7tITOBlO8eSjSx75QTei4siysU7CixE79OhEQ9rpKYoB7vI0g7ojFNbr69zwBZBVTSvwlGXIf
e8f1l2n8YWZt73Va8UzpzAI7T6MrgFshm0NJHKO9MwJ6Y0nmZ7evIn+Axu7NMsYgfS3RdVrVGehm
6qEJkRQBUdhkTUeNgjLCUAs71OJR8QqjsUDVQMjm8uSIp//P3HCuTJ2aLVUap8eKjkFFh0CJJU83
4b5H4xjATejEU/kuPEQdp0daFtlsE5JgRzLvMsh/mLJblyitifPlj511pCfxxeozOy1V2LEOuRtm
kaeYfmTgrnxI3pU9KSUTJ4w0J+bWYZ+YK5cUlQgbTkVvvV7CDiSbMs5hoVzX6RGUWo4lEKPGTXNY
3i6vuswAt+rW0DVWOWOu4jQKG/LUjLYf67dT+vy/2eECV5ERUnU17ETZoWu2DhDB7bWqSza4ZDQ8
m25f9qqWE0xX9NR/c26Tx0lSwReGxD9rzd0Y/89WhjKrgfREGVZLvBY0yfGO/hy70JVNmDDSn1ji
rpPALhB9yWFJyzZoI+2dEO8itFuqsm5q8b7/Z7e43HVej8mM0jkM2ajLTok30GtsHsk5KRzNqmCO
mx9oEvjLqNGOPVZ/Xf7m3gXASrF67ErHsz8sGWWFcDzrcx1/kOfgGa4gX1+UxVQA+KFucf31yAQx
XhmOTDgeW1+fdUi5olpzvuehu4gDwazTozMGBI1/RQvaJ8hFovmvtiTXJaHPIfmJHDl4wgydC2du
HUV5WSIp1OZhmoTTsAECr8zRWBtWMoyTMJad2Fo32EksQzp+TJUethyoJ+ANKTkBZD/PhTN9GfLI
GAFh7ntkhVpm2EEfR5IgIHSAkzFwIU2pSd7YKsZQTN8688MsD1UiU0QWrj8IR4y1s1UHvPx8nmIU
NPBqRWIIGXcKpYkl07wmo16pHsdMsv7C8wwMovAyAINBFcktSlz1Sr/g2nLUUSwJ52H5Zo+1uo3b
QgviuU98NKddG85sBPOq/zk5WiWJ3qIpXUu2aBgG3AdJ+PPhpma7khaUmNLlVxo/Tn/RIwqW4T+/
z50OlkOrgjWAW9dxFxTM8uziZ00kfiHq/YKyOlaLILGPvmRu0QiEW5HzREWwGq8yta59ZKuPXXc7
QWIu1yFLYSe+XQLBggVl+V3aO5vR7ECKd2tLCZ1FM4qbIlqvQEWyhpHzGe3L1Iomim/RdMcIkBOq
/TLLboZW9hQWGlpJVgDZNwnSvueG2tKNdCeb0e+z6B9LVLiQE1WgKI19F14+4tdF4i/XFvgKdVDH
uMjkcYuYlN1EK7tHw1nJnoaqP1bzTaHu6aL7bftaopVxyf3LJkWhETMIimrHAWKeR2WYU8+mpp3w
kmSghd01buHR1J9j3Y/ApB/J6A9E14tTc9wIad6VeqNpyK8l9l5z88esygEy0GqvUZP95aEJZ/PP
0HhExqCXYAQYMDSnfEa7vkfHxivcxZvuiX5H6BKosv4DEaAW5CN4HKH6BWoa3ieLrk7SJUF7ZjFt
TI2BShg4+Xvnk20097I0oFdWclMno+RyIDoVbLS7mjpwIStLwLmLFppuDeDIRLamTuLfyMd3vjKW
2l/EsFMr69vw5GhTU3fB6YbRmUO6qwieOOlm6arN5WUTucipFe7aBsGxWe0zWLH1+bveerjEHUBL
5ieGDOYi2tjoxgHxFe4fSPNxZ2kL56CGiudyhHTBrs3zn2hUVv2ETn9RAwC/FZ5t6O/ExYbne55q
Jx+i9Y1gLU4Xgn2ZBllbk7/xgj9WeCSAPse2QgwkbBTyAR5YH7QwEgvClCiQJyAuAd7FAYfQuQt0
BZofSYfKlFmHLtD+3aZ8UpVvdeyV5MrtPvppP/9CN7w5v6Zx4WeLn5d7vb297CKiu4MDYl/0mqJl
Fijd868gi9J3dl2hCZjtkzHe0HJfJ98Ga94QKmvPFbkj2g4RIUHeB/ISLmIpdtN0VQNExxDl26H1
3/IMEvSDJZlZURw+McOvHdWcvLLVFVfx1EO3cPScX+pblN4wWZOPKCqeGuI28TQQsx56nGbsd/MG
U2zy7hcltKJA1l4g2l4oMyMqWdAQxSF9vkpO0q5XIcT6m+YBBHL/HvYCouo/v86dyg0wBllk4tdz
YFwW9Wibr6xBvcZ8a6LdZXcTDQTkfWi813BZ/SKykSs5WNbWDu1iau6t2rynZbczlY+/sIJKA1rm
IIQAvs3z6ZopfrUDAdAx71JQp3rG+GBLtU+ENRbUfIG2UvWVp5m/NY1MbacM4JqpCWsULUjdB6b7
yCzHzwvXy+adm28tugXLiVeQg6LafxHeXceCpC3aPZ0vsihMbVJ9mDGZdpP2aBJ3NxWwWQHLi8aL
lZj+6/QP0q7oRv/s4UdXGzerS69EeeXiKdNNtT90IHqsx92aODEryXXja6CAJRxccEpHhwjW6kUn
p+PSu3ZcN2i7wgMwAcMMaGbUpAknNARGxvbf+sq5LS4ALhAXaasUtvJnK/MWLKMusSAeDa7Xa/s5
OFK5zZs7SlW0Jp5nbATaM9UIZO3LvPUGK3E9x2bO/2iP284LwaZohx64EAUdLu5vUvzGDpMynnzd
yuvEITkOMio8B23O/bumjsvBmPE6V6ofwK7eFm32TYkzGX+SAGOjgx8D+BY0g0IY9vMgPfGGqHBy
p4gxHi0rPB3U3XauehbeJnWc4hoP9WY33WUtWktaaNjtu8oOL7uIaAFPP4AbqZLro7UseBCm7pNm
XjOIB4ejDKonuPBimHgVof6LnmLX4U5HtWgNpcWj+pglYddUUNbBNTsNYmiRkBotQAaFhErhGXVo
yrC3oqU8Mc3fecuYQMBi7SUr0IuXbQHe0GTJFsF7F2VtHbe2lbQXWojcLjBtrFo1dZjEXgnNZue8
VeiDR6UDxCABnd+nOajNwQdvN1n1uBnIxqJDmusvl9dSgOo//w5ud1hZNUL2Bt/Bnj8ggXhoAvP4
M3qjm+rZPdQb5WDd5g/2YxxI7K7R8fxBem6Xe+/X9azNZgEnip/jIiwMf8V5VJ66r/SD2oXoOStk
eU5BrgY2V8V4guyjDTjMeRxV3bwcowI7Jy46dOEbfjt5wFiHKxbOig79UHukP9JF8hAWdGuc2+Xi
t9V0w5JrmOPSU0rvZrC2NDBu6yegMXHb6+5rx7NijzJvfJl/SuZ59aMv8wwqSeTDLDC0EG7MVcJA
w6Eg2hrQ51Wbd7enIaXTVnenTU/L67QrbrNko2sDBp59NwvolV3+BFv0BZCAweV+RRLzVCNNNUR1
SlXkj+bxm9qg/cttf+KO9VK3ynU7GG+XzQkDB3C2yHEgI+YSnQsc/ZLXi8sW0AOoZQCk+yFRxhiS
8s69+eSkfqu+NNPeBKerx1TJbIsiI3zLWnkQcA7wbDiNXaOo3esoYd7Al4sbUoSZpMghnM0TE5wv
2bjHRJGtIfrTwMmhd9mAf8rylKT3axlYcPWNL75zYou7C+TWQuLZNpDc7p33zjW8RFPuL6/Wuhhf
TLg6ABrmSlvB5+rnohmQ7IJzQH/CIx2kbqZtOYBXTftIlGtH6b1SdrKIojuUn8BWBO0LA3sCn3Ry
fhJrmVW6WLhNmdj+1ndwPGl6H1wel3CZToys/39iJG3KCsz6Nh7MuVuGqWtBgsJVvaVlqVfZHfWa
OqcSm0LvQ6fIJy8Gkm7cudykDs6P3EyPk/5cqNRz2LM9fS8BQvz3YwNBM55YxAJLEc/gmIA4rtIb
bLAJIwmA0hyOc2QOgbEMia+P7BfYHjSJTWHsXgvT4EFb7x5f7sARHebcxZk8Wlf1yzTfWhQNCUns
k8L1p+zg1He5Ldlrogk1gAEEqT7c5IseEyvSYSAOtjMFHZPiRylS0MqtUWqSA0LkLKd2OGdZmDWZ
mQU7w9T8VMuHltGt+wLyys2sRK4kHBuCHQeSXaAt13QwLiDnnlkvVcmULmFH+0UDvYKMN3x1Mn5D
n/48F59IBaXFYszZsV6+j3HkVWDAr5SHXjnoHfXn6eOyL4o286k5bjNXuD0B/FqgnWw0vXK8c0DV
JiX5FAWpUyPc+rRuR+usWYGBgwueqttozAJtujOnwIUafQzIlxRIv6ZVL00jt5cLpZumpoDJuNwW
zS6Nn0Gq6w3IMUOCtmu3mvmaLsbd5ckU+vuJa3AnZwVqyynvMobEB/i4tHt05HiadrMgl3PZkPBG
hMQN9JxtFxltPoHetzqLuqVkoI3bNhZ4x7rMi0cX4iM9vZmVZJuYVjiNpd+w/aBGGy1fwvLBBFXY
opZXatRLdqDIjUAJ6eBRigYr1HLPN8UEKXJTMRt2nNVr23jCE1HaPiCa3M+UIkppOrJTXCLdUFwj
mTKTHZGTgPDt75XpOm4tT9dksytyV5TSkACDmg3eFtwOV/XCVerFYscSFI50H0MNrSviq2zt+y4O
ZGGPQyNpURUFFdQHkJtAAhc029wrYrDJrLbEYMeGTF6KN6kUgCboFl/pb9erAkBoCMdcYGkaNxqT
GkVBJ75Bt72fKtdrl+gYjPn35Uqr0F1FUJrAi1QN23HTW/+6PA77uDd8qgOsTX/nLlJTZary9VHI
eqfY0Ep5Ktzo3yc2z41wO9CgyRyDHw+vwqjYkIZ5jT35cv5XkbufjOXzsD25ncRt7XYOwUMoa/V9
PN0hN7mT+6HQCkCWKyE5Olr4u11VuaOzIn6O6YJGjUIDALcutB+K28vonUSHDlJJaJYFSfLaaHe+
NpXbo/Dp4OZTKZkPUc8tdVFrN0A77CEKbfs2ViEQQG8uRzHhjgbTOmg84Y6mylmNExMlKnW9HjT7
WbGvajR/9Fiu+q+Gt4o3gI4SSpqfGaGT5SJYrqZYhwfQ/S4l9g4cWmaKx01CNnk5Q49Adt0SLt2J
RW4/q2ibpaWJO3LN5j2pt/0MyRZTcr0SrpqN9xKazSG6wTdsmU1Nom6AfzDrFb0z7caM9tr4XFc4
fBpJXUcYoNbKEkGG2kFYPPeQjmZNjrIPUjr22N3Gua7clHndh5c9QjgiB9B5PDvhjHxK2LRKGygt
3K16ZBnX+sc8et/6Fhw6l+0Il+fEjn4+GrW1WTI7aKLXwzfVk5yFQrdGE8lKQ4pjiofRDWbclzV1
kNfW0WWpL343GZDJui1zyXWDiA4qcP0SlO3X9h+L9zLs2kXHo+XotKPz1inMDOZocn1gZ+ghWptV
0yVG2iBejmmd6j6INahnGL0FcVslRO7dCtQsN3b1pD1RRYMIUqFnm8pNs702E/TKR9UStE3aviTd
ZG7AU6F6ToIMablk90PejJ7NeqRiqF7dDCm+I556DYIlVbKbsjHxSwuQOygkziHQP2w7lDm9ivHL
HkkBjoLikSWZ+jVi8Le+VTsK6SJQ5OFedL6uIHmundJc2HFS2MPcGQ9IZVh3GSMZNINj+kaVxpSY
FJ6rQDgDpoHHFaSLuCOnia3KSsiEe8nsNYEGUhTffdEe7Rf2ob7nvzQ7SBsfCLrLHiwe6T9W+aJk
kmtMJSmsVkHptofJfoubD4XE+9F8umxJtPNB8u6ipRL5eRAqnM8pM9Hv3ZaYU6MG4LBR2WMTyVRn
ha9TlI0/qQBADMHfH5HjarRemRkaovTd1L0wt7lVAU9yp23t7vJi9NSs9vrk8fLYBDU3nGsndrnF
S/CryuDi3kVLpfJGlT0tWlLfVCYEoPMpLu7iIk7R9jLOweiYyj7Stdci1kgwzXm1B2RApnYimwme
184BCq5W0B4GDSWvOto/Y22jvw8/VK8vobYu8SJRqEL9DbqbqAHjjc4NX2lbrespjMUpWvaafZaj
+TcPe8z15YkWGwLiB0kAlCL4mlVCjZm5iLpHSO2oqD5oXefZP+jHZSvCTQHMIug+IH8FOchzV23n
FuyfDeKQ7f0EoZx/yLaXDYg3+4kF7uCY+6YfCgCzUN0j0KC563ZgMdmR8Bf15kAJHPAH/Y8WuRif
mTZLh3EAibL93oRI8mVG/6YU3U6jO0CnkbqcnWtzKD0CfQA784ZCpvwjOpRXJOh/ZpULqlncm/O0
zirIKwLQqe7ZNnmkMg/5TCt/id0nZtYz++SSNit1HqUtzEyIop4J5UVoX20TL/6OFL+3aY9o2EqC
F+QBQ5QBgnof3wzh08cSyqB+ovEi6YaCNC40aNvgxjuQAYQleoRTtV78FKw5DdjEq/p5NsK8tfAy
KyWbQ3QbwRUYSTIwwePVyd2tkCZMDC1PM7QhQxHDVZNfaLD8ljNZmkxox8Q9AdhutMfzp+PcAEYA
gAnstHdTdTCcPehVL7urwMRKK4xZg6Q2EhPcItrtkmV1OUIfMzRfsisqY9wV7HANN3gTirZoisdp
dO4kKHn1VVJO2Zr3MIAa2NUDNCJ9Pfr3S3Jmh1uS1hjswnKH7JhXv4GxBh2CFI0uCImAk6ADHwNB
JzAvmBsnjEENfM6OVWZv5uF6bVtt1Q8pwlq4JBaU1sFuAjAd3+ROY1dRs97KjqO2NdvrMQ0BxPmL
VT8xwcXd2MmcqUlhAsiVtjjABDjwL5sQVe1XjBdgMfpKH8U3WSDH2ylZDwxOtDWvok26wXHtdf68
+/Uky/+IbgVntrgojzT6QGgLW2n6ZI8HMoIV3AUlMSk9lQaFFYC6uinDMbsn2bsshUGEjnEyUi7i
J3FfKPU6UoV67ruTefNV/G04qk/LBilaP7v6qe26YLrqwmTTB/1D6me7Oiif+i00j6/mjbFrQhQS
kpW49QFMc9JILcitnk0PFyALq6lIvk7Psxao4eQtex3WbN/yGj/6f86urEdSnNn+IkuYnVcgycyq
ruqmlt5eUE8vbAZsVsOvv8d173enkkSJ+puZh5FKysB22A5HnDgn/NJ80kDz8tnzs8NtH9j05HcT
s9r8EN1ZCo747AObkmNrHSZNP7pLdNvI5gnzzshq58sB+tU2hxGLvyC8rsiTJr/QYPZ2HPpNwWd1
313MovqQd/edzN3GtNRoaDj44nG4o5F7tgMD74cmyILiTE/lI4+W0Lm3QxHQx+/dXXvOwMh3NEJQ
p4daaEagcAuGZ2h/6RGLKbRps9Ps25h5wy/DPNrnxFRru/5qVWpUqWfcj+ssIveSWegKyAod8fY0
L+Ht2d8qPgPKh0sXaUYLFMCrrZcl2uAwAjEFjoZ+w1+qKCnRedx/7tghFT5nvmNXHytn597a2nPv
za72nG6Tjlk5huUUTtRLNLuUUv9A7eGHPWZ7iqUbAQbGCDVtlb1XhO6XK2/DjVPDwhhL3T4X3RFZ
NlqnETt5VtQ5OyHrlj/jbYqkHiIMiEWszmYzTxKLq77Urm2DQqvvkds+dE2caxI81n+fkVL9Cv9v
bLV6FYNyQzICtm1k86PldA/p8M12xjBvha/RMprMPTGxzYWDUjQoMxQ2wl2dCW6KnB+v0XRVdID2
zVyAdNlGv1LdmtQv0Btyuu2g2/aQkLUgVgFA/2rXegWoyLwR7UopPX8/FwXiNcn3UgrK29abDCkM
FFNQp0UiaXUGablM9U51JHH6WeM8GpG20fNnXXzNzPM0nFM98xlaf53ytzBPVfvl9hi3ztn35ldj
nOt8XljCoaGQ2IDtNsheJctzKtqn23bU6/J6mKiAq7Qzsj2rTcfBfZQCWYvWL+ObqVn3RtGf2upZ
d38I+okV1WHs92gmtof2r8nV1kuBFgYABKgp9Et0ISjWfps9MH6VLXbGtrXtUIr4/7Gt/DI1KrLQ
Cks4F+2xt72Qz2PcuzwLDFv4BBoDt+dy61x+b2/lMktOEjSFKb8Ek1FuPg3ur9sG9mZu5RTaNHg0
UQb4izVkAW+eTWvnEN7zB3VuvrsRRYEWjVHA7+oB8mQMdLADbjntE4j3jJJBV+mPAYzX7WFtrhNF
iwm2sga10NU6zchuEt0ACJl/kohi0qCcTqXh9/zHbTub04cEIdLBeBldsRgmQiuTRUHYis75Z07G
Mkho8iDlHmXnph8YeE8oEjfVk3w5h5Zgllv3Cq4mX+3hRKzn/2IcoJfQTBeaC5Ddvvz9PBsapMSA
N5pANVVZQK4AV6qNe7QDWwVudEb9a0f5yjtfSLS5JPaE2gahMJVEVQmmSTTv/0Ea7jg5OmAzwgxY
635Dd1Xv190nqwSqW5cfKixmiu7Y2+PeOvd1HMbIKusKdb0at0GkmMtJVciQK7TOSOcvpe/uCQFt
W0H0CQEz0PCtdYAINIWJtWDUQAZ3/J8eT0Jz+mSWO7HnpjOCWu4/ZlaHRZXaUw9aJRSOwJgIgeNS
oh+I7eEWV66IFmFMFR7raJd08GxbF0np5Fl5N7I0npu+Oy1d+6dcUnNnXTaMGCggKo48ABbR4Xfp
J64oCOSh3Sz+eNi56fd+eRXLaMSjsk3wy8SnwU6HzNq91dxcfPbq6nP6oanAWpzFc/4FGsNny/xI
vpYSrfZT4LElMqDFWb7w7LFO50BvH1Jdu5d20Lpe9Fd+/fYhFmi0kAG2FSHZ+lgHu15X4EKMe7M4
ZTkrD6qpKuCGg/pbbgR/bQ3tM/gPp5NCOayGjTuKMFAKFbEYFx84D5+CikXLDgs7/BeG0EvlAKiM
6HDte7OYeTm0SRG7LrlflgmtM8s/hVsGDtpnb5t66xd4F8aoKURSzUK1CiLaChJ26YJghER7ZymL
OC+yT5J/q5ajNj4PIBSW/1hdWCFnW9CPOjBwy4KOkKU/agSFlOZUF79twnYKtevkxf9+jou1hBCQ
iQLRCidTVwOdO20s45k6OohIihryAN7EfT5ld17h1U8SPMGPupdaQUEb9yCtMjtPozXdYyqzILW6
6rgzRWpdV1OEEB0wQCWVhSrS6lZyPJ7NVOIcA/LrpbG8j6U7HGbw4+gvTWtASv1YI3kAdpbRBe4y
yRaf7ZUG14UVNS+4D1ElR9wOQrw1A9MMiGDWs5bFjX0Pgo3HooxFeURA3Thn9EmEGoE04C43yOqo
VVbxGkKBxVPxPJjHLp2jZG3q8hGrYUNoMwfxhMP/DNmertTGWQVsOIAiEDkFf+x6bGOWaq0lchbn
AIkEooYEeTO6ezodW56OojzOc3CqGxjY6rDghWMmlosMZaJXgZ5FrZX4Rtafa+tokNrngFKwUcWG
gL31edi69yP7BYKxsB2Ib5KHKil39vk6Lfg2vwY6um11xah3xOX82pmFWl2vs5hloKxP3PPYtD+t
KbJq76fgYzAnYEiaT7Pxu63Dvpx3js+tiTeBp4UYuwuW9HUZlpAJwtxNVsW1nN0DlfMcWSndK4+q
E2S1fSD1iM1sopcH9F6rLV0UZg0a1L6Kq5EFhsjP8/KyVMUzqf6r8VhglENrFAp11uqAHklejZlp
YzrB59iRc5/K8PZZsLUhgHkGEOcNL+itNkROl8nQ87yK2ybVgm6yfyYSDOwJqd0dS1s7HkGOyrKY
oEND3/+lb5RsEc0geB2D3hYkKZMdQcxa2nGSPw36JzK/iD320I3BIShGegzDAynlGpABrM5SVQIL
VY660jaHfhD0Sc+7VFCrl5Lyelw3aO9C6zOiuLVDcK9J58Ys6tg0Xvqz0QUaqQPvtR8+FO1Tq+9l
fFePpCtzqyAraQtnYXNdx5rVlJEzG2M48P53PsvSZ6PX3hkuXp23/WTD5zFEB+cM2CdVsvFy8eyx
owldYLOgv5eBRUjzBNYS5/VeVUydEKvNpeQ6sK8QLDgIGS4NcRAQEZN1KPXnQV94EYWW7WumBXUP
XLKxR4X8FsJfm4NFvDmBcVq35aH7ENCwqWriggGbg8pffkj6cvykd7UMtcXtjlOqybBPdXpoQdwb
gY8eAr+oFIV1WsrIHLUxaCydhy0xAPlaNMO3hQkMf8Hts5BSO0CyKAvRY2j5RVYA7Ytc/Qngzxrk
w7zya7sfohbnVZR7cj5wPpfntsCruxO5BYKsXH9ldHHQGcs6wD0mHOJpVj+VgrJjC0yEPw7254mI
PkyJnt2VLeN3Osu0j93SIpHtDMNO9LC1QEpOQ8Gcgdbw1Bn87inY6rht8Mcmns2qgmwJrSPE/DKw
QEsXyIrRaGyd9tVjw57fr7PRb44PYW5E4koqFQfJpels8YyuMrUmHjzAISkIDVXF4TzlsbSOZVuE
QlPXHTJ01bCT0Nnyf6SHESbDrgdk8KVpTtzFFX3RxJPrPjfe5zHnsaPO5J19tnWUvLezukB1a9Ab
K8maOBGRUb7WHzWTIN/31a1qX47/9M5O17f67rX/v7e3etj3QpgpZbDX5t/d8WlKc9+7g94BGh0G
//YRsnUaKw4rvD8BS0cDwuUUNk6Z5r3r1bHQc/M8urkOQkz3cZ5Y//u2pc1JRNuyZ9roXQPPx6Wl
ZKwaRb/UxOb4oZFW4HaVbxfZQz/8NDXtSwPxGW/nCfnGjLaeSCSHkfVGzKeYbS5tEm9E4DkSHJBZ
SPk5zdGw1P7IzZdJH3yLFYcUqodWGblN0CTQlEDADd7WEx7Tfknu0gHUXkgqh70HzD67s0fpD1YT
aO7L7alZN+q+7SHkTRD+Yy0MEBtcfmefgUCyQOdozENoYWuBbvtNGyDQTg/aufvacb8Z/Ay5G394
vm16a1XeW17d/86wuHlilU1c9y6ELuwIwschOsiOxJ0inogDkEifIe+4s6O2PBz8Wyi4I2a7piVx
RUUzo+BN7NZl2IE8Nav/5N5Pm70U3tPtEW4dje9MrcPPgTd12+qYW6s1WlwNeWBSBjlnGzUJY9Fb
lPrZeOcxCKDfNrwzxnXaRXqdUZOuwZks6+cFfIcz/cAFD2X+lZW/btvaXEYQNuEF5YJAd31jgsZ7
WOyxbeIsUTicj80SL+VHzS0Oupc/TuxBa3f2Ft0yCTVyVYUEaByAlkufxUtL5+gZ5/ECVR1f9OJU
W1Xl07ecYybnew8oX/QHLuSYyUWeejCERMKrZ38yljqSdv5rmbwh7ITZn1w6slOd8PGk44pP6G49
ceuqAOIG5SLFxQ8Vm8uvRV8kWNAkbilgf0eoE1bV2WWLHaYNgXpr1oro9oJsnavquQXSYhTdwKCw
sucunC2k4rGMzjLYaRPZetHhOPv311e7FgAiaeRgBokNt4vo9FxW3xgUmZOPVvGx0I9D82N005C7
R9eJb4/rrbFnfaSCtohqCN4RYK8B9QMUymdsIh73Cz8k5T3yFs+94QUmVLaFPjwP5S9wa9nyDmQz
gg2+92lh97PFAjyVEe1P95l2JOWpZxN42VmQ8DuARyvi7BwwV7ve1EF4BEAewMYot65Z77SlsJus
IDy2nfmediKQyQN6SDswZYmmeHFsbU9wdntRHFelWfEqRLLrcskzU3ZonJWYmTEdj1kr8ehnlAaF
XgMj1+rsLsO950tdilNvWfOjXszVMTcGLxzqRN/zEeVhVwuFw4DaeBErUY3LzzEHQdGqy3ls8vQg
6KkTfpKea+euJsHyZDjAYiaP5c8d91jhXt5uMlBvarqJawz/rDwTGbK5X9yax1pOIzL6TUfv0l8s
A7dGav1uuawCId3vZR2VtfSJmz5M0xRMfMHtT76mS3YwRXri5E9noHYw7oF5tw4tR0UfEOUAMs5e
fR5HA56tyYHHE5++I1L1AgLdNt90q/6s88nzjdJlp2Qk5oEM6Ba5PTtrIoy32cFKaHjWgIASH3K5
Jr0L2JJbCx7TcpnBSisr5BwLFwgAD++dD5AHTtBs3C51SLCfTuMoTOl7o9Gd+6LQuT87Kb/XzC79
wusBVOBwqBGd2CafAssqrQOpjPLbzjdv+RHg5thLiKOA3l/5kV1oqeCmBj/S57vGkmdbJH5RI+yd
0kP1bNj3WRIsrRlMy7yzibeyE8gZoREPESAYLO3VlqIs7RqATDBfX8t75rv41wgKhEH/1Rj/taPc
5t3zqS8hglh4sGNXf5zkIXOhcE+eGP+2tG4wd9nBs33qdo/eXqR/fU1glwBYDmJOYFvR5nVpWIBG
r3YqbJfcDYDYgiTMr2pPR3wjurw0srqLXMk85K9xW+hxCjj0+NIlD+nk+mPLw6JAo9er8c2x0PiF
TEVRhw2CULITLahg4PIwwusQTZXQSEQF/mohhSUSs58nXIcmi4xqfBk1dt5ZxOujBy9BsJAgBwi0
BDb35VyiF11Db3slYjpnQWkKnwGVAbT9Oa8+ZCkPiDMHQvvcJDtju47zLu2qv79zHi0rJ04N2LXt
+6W9k/RoQjzVCYxix023nAVZQfTUK62RK/bCqjFcUqe1iDsLSEs7GyC+ZxkiqPrU/Pudh0Hhmsdx
iJQPfUtzvxtUK8mQ6HYr4jptP+S9+cD7zncoEAYprivBT7wg93rSnFEs+bSzkMaGs1i4uRDh4E2K
LOHlhIpkmYXMZxF7qQ0QJ0eg4Wgo80IXDUgiM0CZuQk7u4CUYgfIWy3zNnDnqTs3XcvPvG/2chxX
wQTuMpCw2cA+4OmKPNjlByU47ax50kRs1PozsYsne6wx/87PxprPtVmf0EC7MwfqIlpvGJXRg1GU
0rF5Lk1a+gjZr6kR8dgBjJxVgWfz8zzFSKPrAo02CK1RiAlKHXTJM5Tsk72Ohi1nexORx7Z1wT29
+gBjgEocqk9wNghkJQkDYJKBxnSZ8VjbGataz6uxKr36/zO1uhWLvkLrFJ0w1mb5LmWBUOFPOrE/
Kad3UDoLWmP6kEOwV0P3mCyre/D5BGnmIH7RjrN1krwOb3/R1thRKKKohaHyglv7cvKHUniidJiI
2yVFUxUYlBZ/5HsB49awoUGisreu6sRbXW6lyUoJUnycG8l47Ljud5r3m5v8REV3uD2gjYvUQ44O
Ilpqlk1zzVdkCs3IAdttYzchB6GBt210YwZpYVkhO7eM5KVpCCRkRPlgZ9Ft4xtnP3pv0VKBCgOk
0NYPcFQdGmfxQHPmJS+N/XN2diKUjXlEjgcdAmjOAjPA+rjgulZLbRnaGNq+RGfQVnnQ2UNq7Nwv
G05xYWZ1CEBscuAWhZn2qwFmreHl9ixt/jygM0AyIBV3BbJqu9kYFrC8x8yYAo0d5nJEDPL3jo3y
KiDV2NEa0gQrl+s0J2dcyDZezDYQGfRaUYKf9NPtoWws+IWVVTQlhtSlIKLHTIWmv3MHbi72vyNY
V3W0fOxtrEQbF9UYAQUNQoY/Qv/hZv+NU72zs46ZUi0XbIKdpT+7SYprr/W94sjLvXN2A4uAKwVF
fx1UGjjr16l7Aq64qQCteOyCxnHJkGEeUT+o/JxEJp7P88dO91l9RPSZvY7jXxJX4my7tK7c8t09
z/K6nASD9XmRgWEgxWhDBm4kYQrs1m23UMu+OuaBrsa9rqkmG+TrL03VEjjrpmMgMMDzLDIEYUei
j/JkAm7CJpAEtbmuhSVygw82TeXhtvWt/WWAwhoIFFyn4N2/tM6hXkAbve7iuX1K5jZiY+Evc7Nj
ZSMJAHgBGojQ/2JC8G9NuUho3Q26zbtY5BQsXKBLaww9QjfvvaUPkZeSD7w6zZk4e/YQFosRWRbZ
2X4bwCn1Dai1oyUZ8cq6UVh3wOxD3baLayv9xtH5mKChlGiH2WO+7d4PSLjwmoTWpPu609W+oOID
WYxT1qbRaL3QbC8Zszn3eOAgZEVfEmBul3OfJbbbyHToQHTpLxYUZtA7kC07CQ91dl251zsjKqJ6
58lpM1cGoWMXE7IcZwCI3fnRaH+46RPVznQPPLU3pFWI4GaFThgwezHpuW9MYC+a7bjSm71Ns3Xe
qbfhf6ZOnbXvRmUwjRSIxbu4T3yzfvHcxe/1r/XuMbTxiMEbFHhVG3ePal25tDNq3MwG8OvEeCX5
/aAf0uwsEuZ3FIIj1s4u2R7Uv8ZW11BeNVZlpTBW238871vqvqJqbSB5fHvLbx04qlgN2jNw5Ntr
t5OiQdAg5z4WeB9p9c/R+joCKjjJIxr09fS+bL7eNni9+xXAUiVKACsG7nf9nM8NaGxYKWkQtYsg
n+qws4QvvMxfcHtoJ5B7DeJoQVfHAtJm2HmHXrmkMg4RDGAUgR7TtdUuc+cU/ZINclvMe0VAV7S9
3436384p8qrAHFMlAIvjbZ3kTPvZ0hbbRsJieJLn9DzYkZMcKbk32Bhme8jVjSFdWFtFEqwkQzmD
6xo4vZiCkGuC/pUAW8jOsm2awWMHXfeQn7hiI3FAslQknstjQZCHcSZbBMwRdzLViI83mPkJIGvz
kOGheQItcnPUiQ4SSTYYUQu5dtyW0ITWrSlUInA737b5aUCTqVc/8HjriM0TLoj6xoTHWWCWv9rl
xd6DIF/tfLWi7yys5nhmBchCCljocrwnOSihcF4yy5867cFId4ZzjRa4tLaO3wZhpe3QwRrjGcoH
2tks+gD6eUHZuA9aM4KzMvF7MC3gdBAO3bkaryLTlfXVFiH9tLB+cXhskaTxM3tJgtzhe3CBq5sI
VgDdQnkGR49F19yVLoIcd0wwRrc6LvxUWKeRTP50rlD62+M42ZxQXPO6KqujCrdOFBh8LgZPlgKa
FSBWzsQvp30WEz3wMijSsHXooZunXtXcIGipxzs75yrnpoZqQ0wT3fJ44q0RGPUM0heIbcE9VftV
88cczLAx+5fMamIJ9rTRMe+yKX2yl2nHk67ukDfLqDLgoQ7Uy7r/a4EgGrXKVMQ9lLD6uovIj7bz
jqO+p8OztQMBqgF7kFKSBaXr5c1YZO3MlhaJEI21A6jBXSPI3BYwCVQTd8Z07Z7YWxCrhbiBifbO
dXViHGYIlDZUxGyB9Ih0BIgr7N483160PSvG5YCamlhjn9silnqYEF+I8Pbvb7gk0pOouUGZBgfW
FQEBYczG/eaIOHvphsJvpOtP7Jh7H2dIpdpJJEXkVo+MfL5tV7/ed7ALR4RUGm4Nz1mdZLI3nYJ2
Od4yrQ6sTIaw15IImHKNk2PJqI5qtI1O8LIEoR+YkfyGuBCMcDNEByN7BXAX4qppy5+gQiMPba29
LHWBBl4+NMGkTVVUERGJRENUZGpPDRrzHsrZMQ4OXoqHKTHHKG9d6hOH7Anxqi+/iG3xlkCrjypg
43FxhZ1ZFjG6BsuQQjHaQ9FmB3RFRk0fAhLXh0M/lb4+jIfb07k9m/+xiYasSzcxksmD46dtTL5U
r+V37/PgV3gz7MQTW86oyLlsyAygcLp+q0DMZSmhHYO0x+IB2q4tZdAvu1Snbxm79QSi0ctGUxnI
2cGMeTkYUrcNAxajjXXrPs0YuH27AGhsCrQNkkfHnhehTTy/cKZQS5sgTZfHbCn8fiKBm/807Aq+
Qv2qCTiyvSX7yCfIf6GQzcXX27N+fayhao0IBOEjYDFXqNXSqDhK+1UbV+XzIu/T18T4xOgOqeD1
lQ8jiEhQJoF2IUiHL2cDcAW5QLcas5F8Ej2Iz/IxgB7jHTLOoZft9Dtfn58wpqMCD3ERCoLG1Z1b
J169SGjbxJoDYFMpTlqRILT6SzYSjANmUCZEU58q/lw1xffYoHqntXGfu124NG6Ogo+hnfSZlcfb
a7Q5fXjHorauGB/Xb/zWSFqUIWgbd/pd7mmhrE/ZxHyWfkn7ncnb2vio+ECuEEKmKMSoyX33/Mtz
AcGN2WnjISe/oF+ipXg5g+irBbSDIlOu8S+a2AOTbhpF8QdNSEBOo2Ps0mizNClaHJATcoZjksj7
Atw++QttAgMxTOUcy+HX7Qm9xhJh8XCz/p9Fe/1u0kC4qxNwZsT6kZ4ZCb8YgRnNURmOfhI2gQxa
vz+0R+PZDfaYjLYW873plXsmk93zaiFYTJKQZ1D2/8hoH3JQp/tONdWHCkIdOwWuTZNQ/0KWCEcR
QsXL+QWDf1oXKj8jyrN5YDjCe4qejGNa1TsBxXXeHxMLQmBNww7Ek3DtP2buocHaQFJklt9zBNtB
YUZ6aYfUOmeuFQntyftrtr+3rYjuT9gF+4WOkOZyfDztkHPMsy62IGr+Xbw2r/Nr8TE5k8A5yGD+
qpPQGc+3XWjrHgF4Eq9fBN6KEODSppvpvUEbsKMCdQGwTR/S4dttC1u7AgysDprwkToHHuLSQtWm
TW1S2SHUfSrq77I7MfRGeNmB1sYhg1qcme0lmbauYPT3AsUEq4hslCO92/0uKQtzbg3kzVLrzvla
NMORPjGvDZ3U+Iwn44637JlTf39nrkvZ4CSJ2cUa2KOTyfBHoUdaWf9oDagX3HPkMW5P6aZBlFY9
A6VeLNzKIEsbhwwcTFtuYi1R6pYuoja3PJZ1XZ28SfaHpkddLCnTZedc3bqUECGqRA1qq3hcXw7V
bY2is20bM9sNKiDNuih1iips0v4vu83fdoNqutLBhoFS7hqJNmZCzm2S9zGbG3HoJ732nRS3xu2p
3Iob3ltZBTgGXUB26RV9DFk5Py+sg5k9pemrucsTvGlIdc4D2+XgZFF/f+ckdj9aXp8MfdxqItBJ
Fhrja06/9N4eIfHGjkYXOSQS0TAK919H8zn32rJ3sjHWq2I5aOVQPzpJWv510gziLUAxglwZiCwQ
2l0OZ2TJlKUj62Oc86/AAMVLlkealR1vL8+GvyEpp5rgdB0VkHXPWMVqrzWgZBGPee2jrO5j1gw6
7uynjYsFGGBFQqgh3kIL8WowmpnMXl4NcWZnekCGugj41P0ZAa+MKjQhQvfY/ku2EOXewPQDeAyS
Xbz21iqkJeSiqCAZbOboxf9oVI8k/3x78jZcDpcIaruKU1kB+S+HNXO7ky4Ab3GnoRDGJksPCQd+
dCgdK+wASduZxg3PMwDywHMf1Viw2KymEfAhb9Yza4jrzhPR3NvgpeaNfrg9qq3Fwh6C1ghqcKhb
r57hVrI4iV1OA7JES0CT9kOzWIHxRAWPXFY/3Ta29SZHkxiONGwkpIbXV0nHRy0DmfgUexWVj1lf
WaFHWj1GN6Z1InjPBpnwpoMtCFiytFy/G6HJG7Vlo+8cVFvDRk0KHc4IfrAlVsMWZoE6t1NMMe3t
+mgS4OJbKkO7r190u/w4w713rrWNrLwijESHEAreePasu9e8jnedZ5IxtpccdycQqmFL8zzyOORJ
3ZE3j0NfayFiC/KI+4bfV6mHlIWGphHNIeXO52zEERdfs7p6CJJJcpzsMZa9xkOjSfrDaHskyCqv
DmVp5HcDN9DHN3SgOxvTPWTRxp0LVBGCCeCt0ay1vnM90edNVVVTXOOidVr3Oxio+soOlv7PIpYT
yMWMnRXfHPA7i+rv724MNGJ6qQukK9qPO+gufROvZdKeVCeV4Uvnw5x9ue3rG8cF0q7ovkZWEJXe
9YXboOOgTuxGxov3g9bx5Ek/mZH7mXfGtXGmm8jRoa0ZTfvXPXeGM1pWW3gyLhYRDYJBTG65q+nX
26PZsIJSroneJQttR1eswC5wdy3TpzluLQfqkug1Tk12IH3n7ZxHG6ceblvQRgJDiYbgdUJVm/p0
qcdhiYvRJndz43TgA9fFTuB1bUUBHUAdixNAEWavznJhT7PwBmuMSd4AoNn65h6c7HrCYAG1TDxe
0ZqCXMalu4ksJWmawN26GSLPAp0RjlMERGg7+3jjSFWGEAMBVoDYbq30VyIsHansp1ibH4iRfRBN
82gvxZMq9Ok+X77V2e9k+jlMe+qc1w6OKpV6h4CtFImz9fvRzJluJqyTsfyZe4cRqKchpHtq3FvT
qLqJlIYqFmxNe22kY0bRVivjdhZh5fZoYm6C3v1z27s33AFAfBRJXOxYG316l4vVjUR30rRbYi2F
ml3hD8s/tw1cH3dwBcWYrMyoZ8alATqORWuDjClunWY68EIzkUOx5Seg+8K60saQ68AGyMmqdm7c
LcOgfoRIg6I9wMVzadjpLMrKJdcA9Xf9do5s6dsLCSQE2kdgE1i/s3031gv1X6wU+mGR6Vx3gOUu
OCDNMVtiIQdfm052OfpyPt6ezevLG8kowEHR6Iu3Nk7Yy0GVSFHhTKiWuJlPVfdPZphBqX1UKX2r
2TG14eQmcmsI+wwoDIEM59LUzGs5GV67oFPDjSQbn5bJDqfeOjpkOd8e1YYTmh60KxU9Ejowr1iG
odvh5tqoxWPFvMAZwF/btmKPsXBjgVCfQ5s09iwe9Vf9rw6jAEVJLU6rKahZvKQicIqdWbu+axUC
XkeMgwqIg1r25ayVeUv6hBhaLKrDvHwkpQu+NhZk5tEwxqCvkoOu/bg9exsLZQFFj82rcE/I7Fya
BBY8KSGAoMWDtLKo6KoyIMW0+KUtzn3paTuLteGCKKnixQFSaNB1rgkrEipMU9iCxtVja9WBcJwo
ofcu8Eyy3mP62LIFMh5QWKrngL4GxTSD7vEusWmMTHyey1DxgOVl9pHr99Pz7Vm85o0B4QfIDijg
5R6KuW86Ju+iJGOmkNyGVFLMiXlM5ENG0gObWt9u2ZFr/8ydn6YpCGJoZNbNAxuTg5bVh2Xi5yGj
jzwdIy3xvtz+qI0z7P03reXEBgvNs43kelzy/LDkoUwiYt/15rFyXwez37tQlXNeFmlUeg3ZNSQN
sbrrHk2ZuQvKuqUWE/vEoHiXGC95y8JZRE71WEILq4vQqRndHuPG5sf1QJXAA54liH4u3TdvWhNE
bzWN+2rO/MkZJVpmE2NnX2540oUVtYnera5TgSwdatY0VuNqLHRuURDytVBn02covewQvm1ZQ0Id
86jj5QMelEtrFVJeWSlGGne08lsO6vcHtAXLPqy6HQ/Z2PzqXWWoZ5UidVnNnm6VXEtSk8Z56xys
Yiz9TBSjP5iAsNZsL5294Y9Ineg4bTwF9l6XkoQ11ZM1JzT2QEya2Okj+DoK64WO3ylJH8gU33aN
jYcj4kf0FFkKXYHE8Woep9YpGXhz9VhHQk2ML0sDyaU+qOl8tqyDbEjkJv8MUBj0Su/DmMgdp9ko
i6j4FYlcXLaImNdXRuH0zHZTgf1X/ZqL9Musu5GotDPp7TvuGP4MGFLZGkdETlFBtR+dnIPUHs+i
iR2HvOZR9oE/oeP89rToG/sU7HQ477FvVKC9iqkGNlZCOEgeNH0bGgw2zU+tG9MpYu63ooD2MzK6
KFSVvwfPT9E60QKmzV5Hvvgg788n80OBHrPE2/uwjWoH5gtlJCQ5oLCIG/3S7xmQDSkgY5gvPF7m
NoVK4BwWOYhSneGQDq4/myB4YfOxG8ydtdo4RqDGDPgNYj6E5WusIRUTM3t30uNhsDx/JKMAMp3s
VTm2thsasqAaAbIX1UR6OcBpsmgN+JIem+KzhFC91S1IZRhRUu+xpW0cIer3AUtXcohXZzGIoo3M
NSo9rhcjLKs0BNoFVD+pn4N8h7uH2y61bQ1RMoQLFP/2alxVKg3wnWDhqsJ1ImHhWZOiFTaSkri+
RMriD5my+u8jCQd6fqg8UACIkGq+nMzctsvMcWYdoIrPVu2EgEcfBvIw9cPRrveyPtdNmIhVsGQq
fFbvnTUVidlmQ58mth5TApnRecEZSaDIbhwWbQ5BpBAkNj/Z+WOa//B4cTdMvzg9TQYoSOZpZwNv
eRESI6AmwPsbzaer2Zb2RMUCVTQI2ULd5Ms0vhTO81yfbq/pphVIuwEHhNcIuIEup5eOs+fInuix
VrBPdJQPRls1R8vt/0k8ew+sco15x/SqziZQ7qEucdWyNdtF1ZQ4seKqQ+a7PXplBER4ZHXlndS6
5zR/qsef3Dv0g+kvnnbQWR+yysH/O6Ej9jo1N8aOHQpadTQuIzWwZsJd6knWRc3MuKmOnpxAElT5
lnwBj9XtOb5uHgFO7L2h1SSniWXUTJYwZN6TCQiVtAzngShRsA9GXT7P7hN4TVp6rnXvAPDj56oj
O2RF6opfRW1K5NkwcS/jdbN+eBbOuHDQKZjxUifpIe+b8ZQUrRY0JtoJbg9345B9b2oNHqVtmWui
kGZcNdoHItlLCRbF2ya2Vk71pgDvB/gm3p2XXpubYEWtctP8H9K+rLltnOn6F7GKO8hbkpJsmU6s
JM52w3JmbG7gToLLr/8OPO+TSDBKqPjLzJ2r1Gyg0Wj0cs5Jr0fn02CixFvNjXa7LOu8t9VVAJk8
bCEySXgVvsXWriuqOTNOz4mt9a53xsglj61jR+moKHTJ1u5cEP+QswjUmPSygD/A2nVAiKnzYPYU
4ZLMEDgrBQatcREiZ3kpwZt6yhZzcE4oBnXZg0/QNq1oXJIdcxQA/sgQtmddh5boVe9AwLJb2zAb
bn2tvDOSYb/qt62JXuKt/eDTaFoefIcdp/5jOz3O+r7H0MvfW8r5pwgLqq8eyyt0T+CGpLvGHEK+
qLnf7nzVrS9dWFxSCORtZLDElP3qDCvejFhYSoEFVgMI6tEsFHlZWayLRDaiOlSqOTaFEDv5btcB
AIA4pwTs3DQojQFxZusgtUl6FjWJlcamwT4xuwKBmoEuW/CqJoClIm3sgdzyPYuLixmTsUAofgPQ
6/i11dQscU4LGHumOzbEzqPSYGVnDyXF30KEexDIdSBqAdzhqTFB37DdJdkDTYrwfft3JkdIBeYT
eux05junvmyDqvhpAzGRaYpoRmokZ0Ksy9OHTFqVlz1WzK0O5nKTZ59YqXhWylzI+XoJB7yZgGqf
9dADazXY/8zeX09E4zbDjoM/F1jRmFYWbrPER4uN7vfuKfP/6Y0N7aA/NmvCq/Xlr48uCimv7h3A
mUgNX65VArAslts15GSArhrqutkRP+l3TZl39xgdU+klS+7wbClqURj1RCefYAGkHca+0HP3NOs/
zKEMbPKBzHf1UH+gWRq6AMMtV/chdw+FG1QOufHGW/Zol8BL2tUqkGeJ1fuA4H6NTnQHTbeXyk92
sxU1MN9OCV5vVfNJ65OI9B/8VTXrITGXC0HC8Zr6yWsRdcNc3DRA5RVw3n8fesBQkLRBDxEy7WIJ
vUQBX98Svo/mErQF0uroOUs+vcNYzoQIVu/wftIs7dxTb8YriUl1B+iU+a+nywEmjJ4aZGxRFUdH
iiAFCMmjl7STy48vyvQBzi+wyxVeVVayQhMAXiE6Ki5o6ebvsLMggLVj5qzIdZw6Wqzx7CSPGvDL
Itah2YvQWgeGvg+YQbyW2luDed6h3EqAjaMnq9xfX1WJu8K7EnTA6IZBUzYRjqCFbt21YZScDP+R
OFtguftOWSiTCkEyHC2QOgcw4n8/U3fN52XuyEiQcr8F3pNl3iXDw3U9ZKcJAwe/RYh6TGlbGg1E
+OA6XTLjaWq/TxSzL4ZivFUlSNi6zMgWDNN05GT1P8rMizb2mE4nNqnKwCo5YhygJZjqmCbIGW63
2flcpeuHNs+fma4ISFWbIzh7p/Yo65OGwOIx2roEQ+YFWfZyfXsUQsQXQz7PNDGalpwKHaVmjB+z
/Fgl0XUhfEkuX0DIfaIAjAcQSjgw50szI9OYuHT1kZYkjr6D3zNDt1ytXd9sfphjaiPL0+wm80ZV
PlTQjhi8ix9jNv/jKBFsgiz2WmcNqFAwfLlGueaiTbxmgTcpVpFvxZmC/8nhIDDoGeEtS4Icw/KT
bQOvUNxUiX9XrL4XWtXiRF1ZgcB8mvtD7w/ebWN2kWZg7PT68gr3yP9JB90AMMpRbRezvuValUna
kSJmsf8LqHDXf13YvNdf53AAGEwHFjkRm/mLzCwTq9qKmNJ115PxNnfGcB7Yvmq/mOhXcX9elyfb
s3N5QpzmL6nXoYQJFj0k02x0FzVtE7jtt+tS+I6IO3YuRbhOmnYwas0wQBvmLtgh/34b/I/uOB6Z
j4HEUuEEZTuEZg48+VCyRWZYOABA0vHXAv/Hvb3h4Y90XmgthpL3UMg7/7dVmO9CoRZJwjfN7KhF
4Wmig1epcxpAKtxoTdSbYe/Nh82to5XSCCA70VBo++uLKbjEN3L538+ukbbNLM1CZ0fsVh98dhir
Aa1jD1OrUlC6jGf6CcfMoaVhNh3njVqC9fN8c10LqeGd/brg2DV/rkfGV88caFBoT3qq77zSUBwn
qRTkMXyMNfCxFfNyrebWKbrF0XBY/RbIMkPgVnYwt4rLUGreZ1LEQ+Q7GdG3tIwd46ubtOFolhgx
1JFXfR6sx+vrJpWFJi+4Hg8g+2KaWNMHuNleB9U1uEsCyynB54E8VGQipXDAdIUDRsVyOFwXKltG
9HJwh/s6bS8E6WmdGDCzvIwN+xns86AMaTD//XcJm1e7tvlUK5DefE4jdrlXCdStWgAwxxhm+sAc
/UM6Oh+WVQXALFtANMrh8sNoFqDahc1iVcVWzH2BcR4TPf0TseM6jYCIGJV/2Yv8fwr9kSQoNDOA
j2sm2Mdgd7dZFnSFwhNItwU9BxggxBMV9n25YulsATt0hIBOr3YecCRWEvmpwrhl7oY3NvxPiHCE
XKrpk86riu2ACfldkx5JfdiYIuEjVQVXKmbYMJwHG7hUxWK2hdh+5lTyO737UGD2KMNtft2MZao4
OlJWGGtGv5CYuSq3JkFXrVPGGFm1l3s/CX37VKo6qcWC5Ou+n4sRQkl9HeyBWDkY1XugtFGGYfN+
M34Ya6MPwZa4CXjxKhp1LpA8l2TywmkkLRLUGjqlxuRYNcgkAhC3PhT2rO3G3kXZEvyiEbM2hhFi
BgiU1dq+XF8b2QacfbQ4hNkbbQs+KKzNzGKjO2A+33AV97IstkHCAbAgQN0ExpCwLiMripT1IFRM
3btpeuzs/KM5MADKkqCenmfMEr9DJUBG+minQtFaF66YDqOzzWTMRVz5YxGx0dHvrL4uA78vHIWD
lN2VaJb5LUpQre/tYimKCYwcO7Jb33GJoS4IHBVQaqClSbjwNwB/GT1fN6qnwVCRMGu30Fe1F0gP
x5kU7jfPworeWtMNRWOoYNaRV7ZHZ6WhPz0BKv7zO/YFZgAgSVwquMcuJQ14uLSrxop4zJ8cgs6z
E/iprouQKoM5BvQP4xWE+ftLES6IRVY6IgR0isd15ulUIGT64BFThM+ypwhasn7LEdyW7Q+lZm6I
xarJ2jktwPy1Luy0NcSICEqleugbWbhkigUUOwv+8zCYlEal2OF3snCzrBjAA4wGgqfVQdGBfpx7
4wBIWTTy37h1HmbJP2ZKQGkxqUxRaud4l6AaBb5LZG4u1xUFp2KxZgQCFNAyXfLiN6ohPKkfOpPA
/35mhujpQW16wONuSR7n5ZgYSzBPX69bh9QREU5VhAYNTnBxKSNDrX0GXmsRezVopoBrGFjGzh/2
xQpKHoVnkIUboM36LUtYsWFm5ZprkFWicXRrUHy1Pybpgdj93nSUVEX4cPGdhcSdCZhWJNSQBhAU
w0TJmq4IobxU1wO9qh+ahiqynGIb0Kvx8e4q9FkhWkM55FIIWdx+Rv64jFPn5HtDkPTBkB/3i/ek
mbux+Wp/LoBgQb8hg12sgTNYAeZHliVqgQtRmvX++l7K1hcpIBwGZLJRbBdOOorL27rQqoyZXu9q
wNGyBq0TAGuvTvPih9eFyYwT3fUoJ6LfC7GjoDrKTq6Nmi/M/7bRAZju31eA1bsuQ+ZS+MEmNoAX
UMYWDsBq+G2yNGsZT6N2LIoqsCq6a3s9KJnRQy0aWdXIm/ZUtWbZ2ebMO3zwEF1tIs3b6Jaj0elI
3+hz/bnGns1LeXtdN+lmnYkQDl452e6EjB5EeCEmpD4bzn0BFpS6m8KFqJhLVcKEk1fxDjbNAf+v
Rffl3MZowLL6fJ/aSwxcG4VlyFzK+eIJu6ZNizEUCYSV7frRoVvk5nZA52pHkg8DrTFWrwwzpcaI
aWV0dCDJh4r95TmsGr/PzHYo42pAniOo16qZwkGrEEvqmal9q926LwIKVqg60CfD78BpOoxRszbm
L7saSYesfle1AcLQ6R+gJg0P1Vrmxc6Z13zfcsifJunn59TvqzwgQ6J/yRaSJwFYVpKHiRpegsPN
+vxeK+miCBXlugGUQNcdE43c/H4/uwVAiVmWU8t9DEV+yAjS8WZGi+p1a5QKwcgUcJXxD506l0KS
dEv1Fem8WEuAWLNhGKwLdPvpuhDpqUL1EEVE/roxRCsEey5eHCUegXOS3+VkW3eg3XAVXpCvh+j4
4e+xWsCMwxiOYAuFB8Bhz8AjDQPW0xwl1W5zjoBxeIcufGYT4HQcUUzQJVuGeiAE7m8DA1j4l5DD
/90rGDxFhzBaJgFHcbkdQF0r88HDrzv+Y1l8IKj8jNnXd2hwJkNw4CBKa+w6x4t5mCsw1AB8Kug4
QMt1Ka+b+mY7sNscSBuN9GIKfhu1ZHM2/mbe9isNvnv3a8DS0Nxu+jyg5SdwelVFqE8H5/G6ZJnP
48xpDi4OpD/FASaMz2arS11cUHm17oZ0GgAdWG+3GtsadGTpsQmW1d11mbJjdC6T//38rE56XQyj
Ddur5/2mt/cVUtdDr2IhlavmAbYHaXFUGkSXkA9DP88EXO62FSUeiPwKOwLY9oM/oSlKySfFLUHc
QkwdovMKwQV6+PjnnGlV6zMDUw2DrfuBwT5kVtQd+3qHWcTJPYzfb/wvf7+KyCQDH4XPFwEe5VIe
Weo0pSOSBl3zQF0TKVHwpxQqQGDZIgK3EYVo4AUhXhKktLkFViymYa+cNSrTYAXrXe3fMb2KQUz2
Dv/q8T48cMqjpfVNtLTleEpuVhknBYuQUxhnEkzu7vq6STU6EyLEf5rrAiKEmAiXmiUsWB/QfL9Z
S5gkXmRNp+vC+PKIRoHpOV5aAAkMersvN6lZ64J1GWyQoX7XzCdQPQRsUSTcVEIEyysav5z1GkLK
CZnxLTnkzIkcPVc4KZUY4RXuW8AL7jQc23FCpfhQavfvqQeer5ZwKbFqW4e05yklB8gPzEHwOhxy
osgc8kvnyp6Iias1dZbU6rBcnjOEbAIB6qZ45EtXCgEWklaoIsD7XO66MydOk2DyPu7QD0P8X0VR
RnWpivulUoA8h8It53IWm3SNuht9S4Mejv5S9/dpPoV4wL3nSJ4JEbakzemUeNQr4xyYOoi+q7VT
l0NkwQiYSf6niTinhemsucu4p/aMY/dEkzuMtKYK65XKAGAan9LlkClisJCAkGoAOXlcZd+s6aW2
DjNGnm3FzqukCOGCsXp5ls0ZnLJxX0d9YSCcfmBM4VXkUjBMjwEppPjEkcWe4QVrFgWNB6e+4fy8
o7+36MFvnq57L765b04K+SNHsOPUyyvStSWNwbqEob9Qbwc8UYCvT4ogt35RpofKgEulmxBjNxMq
3WNZIRf+s/Afpw8kDUpMY11XTOwWfQ0dkdBHUIDJOdSQBGsYKxvXJdYirreHzTNvFssMtOGWjqE1
4r2iAyHzud2+dMC97ix7d1267OBiAAz3NoYlMQ8mOFIbqJxFBczbuGkPKMJ0/T1RQc5IE37IuXEY
fz5rqvNvOItG3FI3Br9A1a+1kyw0dXqw8/UDYcOuop+s9eMEAh6MhuFBpiKfkTxsOX0e8gHI3KPI
LdxGcwNC7SmF89uaH1oTzB2Iao+jHqK8/XJ9HSWmgvlqoM0iNEG8JdZqN/QUrcvS0biYnRuk/kAZ
uKflTa3KyMnlQBM0GAP1xRXWsts09OYZPUWjsPa42MMTm8ltvabHBs9RhWVKbINPv/+Wxb/lbN9S
vemqsh5pTMajk++gVcYUPkoSAF2IEDbI7EoH6BhQh3W4AKt8ZIFpFQ89LU/lQm8AOaFIdUguXI5o
ix4jXhJ8Q11RWVY3NDZsUc++bWQKPFVZU+KnLgQIGlGPDtYyIm7cNASMu85cgUV46z2kTbZ3++Fg
t4frlifXCKllHSAWGOcUBLb9CHQEDI/Gc+o+a6bzgFHvL9dFSI0O/R6Y4gBaPe7GS0NY/I1oywqd
xims/23Hu9S/SVUTh1I9MGcIdCob14grONtl0JNO0+Hg66W6YQBUzJa/D7ZwRf2RwL/gzJ43PfWT
Lqc4O5kboHYzJu17TsyZBOF0IjdvVSsYZWPMpnVo36H9vyimvkMIqkIuh45AplzE33UKYjQpxX1R
kbv21+TfqmA8ZTtxLkDQwp3b1S5rCLAazI0Hs2p+T3ZEUNfC3B4qXMDPEvyK3uvMRpkYCugMNPdO
CiY0/4aaJCBrHtjzyVj1z46Z3fy9FZ+LFQ4KyCvoXLc1jbPkXh+eNRv57z7YUlWZSXbf4d34Rz/h
Tl2QgipcE/oV1MvjpDa1cBxnGjEnf6DOR7oaH9fc/1nPtotielIpmkFll965eCFMTg022WYL8X3y
caNf2DwHmJBcW3CPNOGgYmyU+QaQGoBLEcBKnPHk8lDlbMgoMLZojBb7bBsC0440eqzB1fGO3QPS
FiS4Fp/xupSDl7KR2T52Dz0W23R0mmNNj365uy5FduXh/gYQFQBukKgRtk4jdtGnG65xiEjmEzRR
lqpVIoTtoRiTICmPFGxwbwFFnXwjyLqD5ldxL0g35o8qIrJRSXwt1T1crWXNW18AlAJoLf9dzgjA
CIh48FpGOvpyW/QWTYRdz2g8eo9e6kVwR3PbvePSRjcw2oFxtWL7zUshxoq5Cm3EklmaVkdVh2KI
Vjh/OabN43AEivz1irFi1KUFt7eOtdkYLaQMhhth8xP9oTOOfcUi01CYmczD4ipCDYfoaNoRkZQq
bQZT7WjQ2G+bPvIJ1UPkv1WUvzJLA3g9YIyAkQOPIBxNDfw5LE9W+KGcLoGV/NjMPKI+hhCuHxqZ
peH1gmOJWgcKBYKcFuMWjUMtWDT6fQ7lHIDWISeKd6ZUGaSGX6sRPMy+tAFqNP2YmiZOJsIQ9nXQ
I29QOE5+AQhPTCCK/hZBhDBntaibjYCwiivj2PbFzcru3fRg6CT0S1UuU2YBGBhHUAV7w6NPVMfK
y25zWBUPXbrHw4unna/vilQC8qQc9Bh9YeJsEjU1vJkzxCKWVgZau4KOQZHrk+07gDB/SxASDFXL
Fsd6fR4PT0NZHevpBdAUKaGKi1t6oZ4LEs5/lpLctGuogmbHJD2uRWSdnEfkmVe2t9eoVxEpyGzt
XJ5g0MVk+XPPwzi+dLyPAxQCRPHykS0eBzHmToc3owjG5pXTOpUuHlcmAHK03g3KIdtv488EOH7X
DUEqCXj+6PbH+XyDz9xVTU8mAy7aAmFz9+Ajq5BjwMbHxP51QbJlA0zgKyYq2tbElrUMWMa2YS+v
78Uht25hDKXyWpOZ9bkQ4eDAC5RtMcKppa6DrMFxGN33qGEBJRf/8OIRkX8Le0rYxCBhBknAiJrk
4DzrjuItIl2rMyF8087eIlZqaK5ZYa3svIr86YUfUH9WoVOopAghL0Ds0nLIIaWt0yaizCPh4nVD
mBSFqruEr7voPEFKC+8JFiFQRvB9O1OoAxxMNnnwz+y7+0I/16C8vNGKYOi/qYpNMjcNVj3gfqD9
ic9ZX0qiwObS6q2oYiDaudFW9/O/Q9rygSddO611/cTc6S9nqF9jA7y2cLkhOgDThyDTSGfM0dOy
wlWaoPQJEoVyCKyaRe78fP0QyU4riMJN2J/NqXeELcu1TOuamlax4cQD2Jjb7AQipUDrFeP/MtNA
axdS9ZxfD/QJl6u4zH3L/LSu4mmXdOGv3ouu66H6fWHF2pppXl9BD9B1Tk2MtuuUPVwXITO5cxWE
M4Q5raVunQoism/LfFc+NfMdenTDyXpGaSBUTkrIXA9widAwyXH2wYxyuWQGSkK1BUpVnNk12Fw7
mN7R24dokKdKOYXPGzRSc+iHJe2hUQnmNlBnY2L5e/6j7/ceacKqNBRxtfRiReMPb8FBpz883qVG
1YbIs60ayMMw51BlpwYlglQf74rC1YKF/krrlznfG8mm2DqZlZ8LFpayZ4lpVAMED1l/0LY1WHO2
T6oTVTUGy8wQUIA8uQ0gY6BdXGo45o5Trz7MXJsOpDkm0+E9JU904fwRIVh6pbfbMmCeKn5drDxc
pyNLX66bukoNwdTdzirSRYdhgOBhLnY0vycqhDSVCMHxuDRL/N6DCKwU5iSwUnajCBjlInh3DDLl
wJwT4irLKTIPM41VbFrptsczzAh7i7w4q5Hurq+XzDXgnYh0AW4KlD6FKKFI69aoGSR5ABXGTIbB
8JBz0FHs90CNJRrIhabE7W62bjR+bsxUFfalmv6RL7YDtTR3C4fAVbj6T+xXUj6+b7+ADoNkNuo3
b87umGqU1zFxhLw29JoQE7KhrRoNkJ7TMyHCOdW8GVcw8ao4T+dDCsDsmZ1yz3xo53fEQ+jN+q2N
EOLTBJz3a+XAE9U7PoGGzAsZFCG3LHBwQa7A0WnRYyz21dMSKIidk1SxlelB398PXh/UoCXdKa4+
WQIOdwQvh+oczFUw87wGENagWa+6aGZgd0H22fvCsnvljSTT6FyS4N2c0R1qDzAysW6mUVY/Jt2L
Tdl+HJKgZapXGN9rMcIDFy5vHcH4GXoOL13pjI5vzrQItV4acE9j1OLOih68KVyTgP4Erdv1Iyyi
vL3GXOfyBOVYlTPwfsMkrG2KCQPoc9c3oVe7gTtmuxXjA+goXg6z/1wO5T6bzeM4Od99cwm70lV4
LulCI8MBBAcOGChyjugJmyezyOp40o9zZu1BuxqS+m50PiezilNSIgsPAz6vhJQaVkHQO3eW1cPk
ah5rre9+7FbdDawUhM7ajIEsMlRNZG+Nih5JhFXhqw3ERcyXIQzgUO/CAXQqMuZW2ucxhlvC5Gvj
7Cs3WPygMz+uLcDfrfzBKO6pxgKd/lyASTwZ34xm2o0ZcDyn/fW9l7gdfAxP9IJ9GTB/gttxZ1+b
HNbmsemP+xrIc1ngaoe8axQ2JpfDs0m4InCFC/FP7TiZXptTjnmNAnSUKx0C286BWmsD9Rtjbio6
T751whFC7lrn/yHAx0zU5RHStGGGbxixyEADDrYyAXP1AgqW66snuXwupAirB1iqnFgFpFiYfK77
PVh4apfevkMI4E94jxSmHsUiztySIbP7OY/Hvj4Q86FqtVsA414XIt2fMyH8qJw9KtuqxvMe2GBx
gtnQ4ktiPWdBYymuBakQbv947SMdI2aXS63aWoNAE2Zax1LfPW9r6PUqcqTX18GbvT8TI7jPfHVW
c0uWPE7LLCyNY+l+zG3tAFiwcB7tzx7KX2Z6MupHgK/5gxv6wxIl3RDZ5ocRj+l+BxhCUjyta0C8
m966wVmOtXK4beYCvfEfnVt0z+6mVtslw72nitxkPgmNpBjhA9Ueei+FeIqZc9dkhpXHtAl67a67
LX+wZ3AMXN9umeGeSRFTllVjpmy0IQUhKGK7sCzxxhrt8LoUqS7IU6C7E6Mw4Fq6NKqlMlBl5lJq
K0xQ4NmAHP2QjN9s8uUdggBUhVgDk9oIYC4FGQsY2cYJJUAH7dQP1Ev/7cfcjLak0g5OuiKDDUR0
hXLSJTyTKZyYLdNmOkxQDldG6FZPi3EE8NV1vWQHBtP0HFgdDSgY9bnUyxmXGYn4vIhR/AnG6n4g
vxpyUAJUypwl5pVwAyAPh0SpoIpR0NZMK4jpdvaBxdoNsBbqKLltH0AhfKiLIA1IYARNSINqn+3L
3Y/Hb31oHR/ZzrlJH/pwMEEUTg51iNMTlrdl9LUOAHJ9oLfs+fqKqD5VKBuydcqSnGRFnNeIhTiZ
w+G6AFmTmHW+GMIB1BY2UDPBYlhueUA9DhwYY8D0L9TsdktloY/l2Dsnm0WENEGtGnAXsSJfo4Mz
8a9T42eOOJnLtLYnKGieyHeSg1skGH6i/bJ89D6yp+T7+LR86ABudULK77rm8qX1XqfeUfoVK7Kp
3TO9oA0wXsD0GVBat1EGmmzFsXmFDBa9Mx7xcAjAPsN0iHBnuknd4cLuixiIJ07xM5nzHXGLm3YK
gDA35IFBSICCYL1G40I/2fMNapCgBdljwjPNsmhVFj1kXur8g4RD5ldLMqQpJppJVgc95h4WI1xM
EoKWLtgWxWUuV59DV+CkAXreFVyVk2WVnoHjLraGNQQJRbSZwBxPvgNHqpzurfv61wIacIvtTVbs
l3vjk77uU+OhQcaGqVq0pJqffYtw7rti1dLGxY67bkS2f2YtD9bmpnGDFiRX141LNuuCqUfwiKDi
CxRnEdOKAmfQd2ZM2Sf6CTyymNkZAdd5r3XHZAUZRpoHyRgR/ws4G5b2ZrWzwJyZIhMrDb3PP0K0
vTZHNcDASDle8PMdg9cKt+Ee8OBNkH4ZX/wlMn4WwYqBhy/DF9Xsn+zCOBcu2FmG/he7sjD8v6ZV
tLg/UbIKh17hvrh3enO6OLcBhnqwyGKw6OcgPlo2aNjfUgS+pnkc6uNc/dKtmLEntHa844bCHAp6
TQnPjohZP2dra792sK3oXOxyVCbR9Zk3yPuoOhNkGVQL70IA7yFpi2eBENWlRZtoaMEr4rpkYZ19
6gwCyGw3SPIW4KcY4oCXxiPxk8JuuUm8WVAQ2CNJjAcinhSXV3BllQWpMoy7Lq2/7zYabnSf9P+C
48SIgU1872+PQLc/FopQWcTI/u8eQCTD8ZVB5CDWxgw9ay06m0Xsm/8UAIrMrWbnOABAbu7qLI36
zEYv1xqMqRvQbQvcfLjBG0uRiZDFH7Ci3x8hOKslqfNicAAgoJNv6LgLZ8AUYOTztiAKM5KZLUwI
bWroFDXe4PhaS+V4k5mCk8KMvHG/PY00SFmY/+PhLCqaD2T3HEoKGM9BXxzwqwWvZyxupW2bi6dO
7jw3bT+HmVYQxTUnyUy9MnhhyA5JjDdo9UM5bxXuFJiNswMdWdbtrKcmi8HmMKmKwTIvTnBd/0+U
4FfQAIc6bQtRc9h8NWL6uUXXqMp9y47BuRDh9NlNtpXlDCHEjH5Oc9BWAQNqdWAWIaZis9P1Uydd
PTBWA9EZ2M5oXLw8dKRovMJLIS0h+u1q8/JzsJzSxQBCB8jVB4WZyzwzCMg4nYKNoy6+hoiXF7xH
CE5ztvKw7pJ7n9KXpE9Ul79sq8A2C6B2VFXhn4X7Z3XT1C914I2MVn/jGCyqqrttPExdaGR3dI1T
gPjm7gfT/1o4QQ9mEt29GViYbV9SQ9WzJDsGgKBFXRdfhBuZL8pZoLk0s94D/QqYZ1Zb3npkLHZ5
OhiKwyY72Dhk6KAF3ySmLgQPUjebtbaLXcQbSw4Z1XZ1jnb9bIj8JQ/G+jh07FSQVnHRyzYUwz5g
9wEaGN40gv0ACgfDHyiCxBnzQqA9kLaMlFetbAHPhfC/ny2gYTS2MaOHPt76U7t9tbNNcehMmbmc
SxC2KNk4GHSDxcv8j407RQkG9Z2qOeoAlajJBt4E/qyuJu2YVR+L8l5DxFo6QdGVh7YawaCw2QFe
+buZ5mjjJB+KeZfSbW9bh8EIaqO/Gc09yVXz8qqvFra8XHsNw9N8y8t4bXbp4gUJ/ZnTcCxVrk++
z6DjBZ4oWtlNbn1nWwCQCKdsfFySQAJAv1IeaEgpUmN/3RtJNxrN8qiaIArAQMOllA34CaxMICXr
PTSa56FWPlyXINXjTIKw0dpgbMsyYskaA42qsxt6WdzUqvYkuRSCHjjkYTH8LegxgYK1mgacCrKQ
iKH0w3NYSrZFme/2jT9SBF2qPOkygA8A62i7NxMQNs/PKPqxniIYjWo9VcC7c2sS4zMfdN6g8sKb
8g0kczOvi135wArJ6w/I51VLeT8BZROdeqniOEqXD21VnFkPE4VvSDb6pKyHZPkPinJFxODPj6ah
QnaV6nMmRTg9UHVrCEd2zaZ2R6f15DFeRT2Ch02hj8w18xQjOGAxp4ye30uzJm7ZjyTBRlE3hztp
ws4JHfodoxqtXe4MtkOG9LqZSz3DmURuOmfHNa9JqmU5DtLQsCgxzf3qdym4rNObZsy+9Ymq1CI1
RQedZeAqR+/Fmx1ryqorN2hY1r2P6eXeuVnc4bauwWjQ0TSPZtjTgS6F6rEiNZUzwcImZkDCXPIa
97zLR8yne9N+xqCVYv+kQsD1wumDOE6hKawmmuaSLQFabuJboJt4KZFFGVxFJCbdMiCHoYYL7+eK
IzBpkg2YFYPPQAE0mKzidvnmsw23SgOyokkRNMsKkbYOIi2LA2Lw+eZLlew6YcOowQ96bQ6ywe0G
eJU+XloMFXEaZE2Y3evHKthNlB6IuyPdp+sGKjl86BRFCzc0xQtaTL5lqaUZDqUlclNIv1tp+73L
urBtZhImaaMIUqTCkGzFBBaS1qDivlSWTP1CSw2QL7O+gkMdPDRhM1ZW5AE4bYeAVAXcJJUHZhJM
pfH9FAO+vPSc2ZlHQCAsFgZcmXGs1iHUt3pn5tk/1xdSYpvotHYBqge2U4DrCb6l6jyz1XH4UC7H
9EBKF6SVMBwf2S2oSv7/RAlOZVibItMAnRMbCTIA+RQYSxH0hmpeRZaYhWXCl3BIXSDPCmd6TvN2
RXkBs7XuJ1DmhE1Ufilv9SD52MRtyPbOUQubWxVBiuT8XUgVFhJhQaFVOo+kwiwkwTM5lNH19eNn
SrhAwbaJogmHuUOFUZCg0ZVVE8GcZj8zwM/oIGvM5h/XZUiuGlxpmA4GBTPQmkTutgz8P6R1MDlp
gwEpAArInZ6Wu63ZWYOxa/LqB6CjRu3lulCZDaIzxAYMBybm35BTrDMtmsbyEIdiLqvsf1Lk8TXV
/kiuGBS3MIGGLA0GJsRm3MrtSTHiARWP6RCWvrnX00/OMSOhrj0q0W9lxoCOXzgLIB9ZaF249BjV
OrmavkFYU3+tfGef/7SKJJiLKkRD3zsWD1NA6JjnOKxvUN7attcBLwK9isYK0kTTD2jCqsK2X1eF
AUq1OhMlPNa0jeKN0+IA52gK0Mef8/xp9T72yJN0repilhk7Bk/gbJHVQvFCyOZNrJ1oNUMtP/3E
XHR6NrbiVpblKXF1cbRPDzkZzDldblJRzhmZLdwhmCIOUh+E7fqKfpo1LKkGHsrtkFf/Okh++/o7
ZmI51iKe8uCkRJsaV/4svLI0t5zTAsPDrRUMP8DliSf9dauQXSEWQIE8OAy49jdJSTJnBTJqwMVa
6Rc6LUHTNMe88He5qgwuO7znkgRvy7J8nQoXsDPpCCpgI3fboEgWM/QcqivsTyVKcIDW5hVL0wCH
pMte2uqF9T89W9HUJF83OHIcXSTnXeHg9m7l04ZAG90uwkarQjTI1k26z6fb6xsk1wVNY/xFjIlf
0b67lm59C13mZceaG4rgRZGYlqvyR4Kgime16WDD0mJvDX+hZyi5e890CzqS/ogQAttkm7op5fBJ
ifkja4OePW2qS0+1ToLPAZRKnQHLENgB7a29d/ydf3N9I2RODQB1HKQcZKVvygZuu2b+mgPtA6wS
/dQGSXdfJrcgg/v3uhyZQzuXI2xHb5VTUdaQw0AkAHxVragOfy8BoNhIsPjIjsKtXXoVL3H8hixA
zuqNCP0wq/X1+u+/NmmKAci5ACGA89tZM5OSwyrQYLCGnblrmhAFuvSGbJ/n/GWrbwuU36ttN7M2
bL+NwGjewo7+XCs/KI5FettGwBfWVAAgMhsB8DTGRhHvoc1LUHxdtbEfPHwX8YBIqz0v6UnZjCvb
PlSzUEADyAjuWsHNzZ21EEZ83H31iqqrgb5ixXmVFZwRef0RIaiRpGblN1qKueGquEnN+7WYQ3eJ
0Kn/MSnQfW4lemCg6XHpvoy9F3SfyyZyVnJojDKysk9Ofte3qr4WWdTEe1pgVugCwGPr0qZWq2Ul
m/BNKWnuTfdztv5rFN2dWVsfesu+BWGLqk2da/nGyNDewt89fNZMWGiqbyYDoCPwIv4fade1IzmO
bL9IgLx5lU2lq3Tl+kWoruqS915ff49q793JZGqT6L2YwQwwPcgQyWCQjDhxTn7guNIulK92zkin
Gzl9fuzQS/gziLHOfYDo04X3EDeAwpvyvODBnqXu5HW2ZVfqTjAbW9p0K96UjrGRWvI53DVP02/Q
FJqiXhijyQDW0xiimdqKw+oyrUd9qf5+/VFk/X1gUk72Y3yUx2MTidEK126j08RVyEIwbazNBiSU
YrsbRtFQw/CY1cNBbdRXIH3tx/ND/RQiZqEy0ni1iCOEeUpXzCrep2vP5l69FXgnt5HTuuH5scV5
ccnFx6qjIRNd7WBLJgyKXlzww3xmtehmDXqdH167ArThlOzBkldfmyHOrRSezjNQndsO3ZkvjTC3
cAjHK8SnhmKJlMSbq8MiihuglkbeDvekOXZdXfW4SuyESEENsy3FsyZVXxqkd8VEaiBZeFFFM46t
DLAGr1JMrpIpZ9tSYMTTHg8RvOggRD4HtSvjdcukfAmO320sON6kGGUT2ENOQ6Uv7VhAswFlABAS
KUpiNn1hFKQyAqYPoUKXo5IBGhNatRpaJIpO/AxqhlKqWjSIIiqIu+Ep6Dy7HRYgB00zyJjTwFVd
KbRTozpmtDTC4txdGSHmjuN7H0TNIlCDqNV0oCEstV+8StlhS6cKWg3/PRLCO6agAwBblsKtrVOW
/oeagdxK1z9NxNG2qJW4mH96tBIz1eON4EQFEGqi2WzZP/UxO0wb7k2wI1c08Fo8gA3B4YbnJlyr
NOiJMC/Io28hTjaNrfDY0fAtWmD6m+ArMKQ3yQZqCpXwxPLWwpazcbBldr8Nms3gAFMUH8RN+j5Y
+ZP3mT41+9iO9eFZA9jAfBxyFm811xM1B4urTdIFE+sFPrwJ4c0CKyzigeWD1c4aQyNF0ntdvGuN
rsKhjdEN3YHZ918NhMgNdqVQHgU0xybOI4Uf+XCaHTtFiip5Cc3IDShNRUsR9p/R4py9HS3DQqMT
KlRwa7PdyXa1o0znY49GDe7290MpyVmJwVKzlkVTfH08PegXuP3tTPT6XJpXCrfKz9ycDNakKX89
3vUSiV2C2LeHCx4+X5Y3bLru5RWnUkqItBma//zK3xh5avtkhiMz3Rp7VK85mmoEbZ7uoooXoIIz
zxMEKQXwgkI94SsGew/yG5TNQzNFRBkOx57fqTBlevmeN74BtH2PzHjPWxd/0z+Hpf4HHI28HR/4
zYjXtBO/dc/Jita1S5vT+TOv5jRiPVGMAQnZTuouH3BLC2iX89lv/3MIw+Xh1sLEsX5VtjgOROCt
BT02uZfGQQXziel15SlzHs8rzQ2JQNBDTU2oEhzc2dYeXltKPWOxenMVBMjkgyAHdeXPg2m+xj1j
DOfYSZCJGnXeKM543IWrqtj3+W6kXRUWc/PXlonwwAdVPnIlBpbrhanhH9uo0/0V/167pds72h6t
bD0E4yh+Os/Xg9X7gZJf+YfYBWgN9eCmE7iRVT0P7VrSOzMbvwX1HLQUZ6FZI+4npTIwDAifw21l
omvzrVvFrm9wRmD9v5yERDsMASMOIT8HEsYsg8KOhcQqZcp5sTgWqIegBwiFPnT63fp9orRagcQb
xoKjO1gDTSZYwWCkr+OGRpu27JZXtgjnqIIskP0I88YyQKIMvK5NvD4MitNpgMtUI0RS3rhcD5L0
GLYKgNCJI6uSo8pppzcxDQC+GFOuvoY4bdSBD5pRxVGghF1kTINyEguBiraef+XOM6+sEL6iiGPv
sbNnervEnGxlxdrCVt3iuhHanU1raF8M11fWiLNHHYVBRrYYp3+op+j5cJXeLJT/5lJ7ZYQ4fvI+
5rSBnfd4xllj+TymDMXzaUtDnDqtKDVlqsGClv1K+03O0hAXy8+2qzEQBwq6kAKpb2GBEV6iVrS8
yB2j1k5jC1iSsF9zQWfmkHxQkTF8vKtpG444aPJEjth6doj0G1rSTmFxG+ZZRObHfWznP+y2H4zj
DK8lY2IVDtWg+S3QqHwM/t+slWTeCNu4DY1iSDPOVNl8lPCgi0foxTNyf4w4FYLC5aRMkJrJhWLV
8lwWOl6WyuiGbUIch1om0KjU5gHf75B/vpPYIUGHKi8SJohAng0db3VdFbrl84ehp8zI4tUYr8lZ
sQTtQmTJSeYmXhbmfqIq9gx02OjeaHt9aXbMH8rUL276K0tEoGO7UFD90Qdau06MSEbbjLaLmMtw
atDJ+CxCoEJGRIPYlsCdH5teHCNEtiURT3WQpRJ+LdVawmRCCslGPtXDSOD0TtUs2RPWWGfafX1x
5a6MEa4sTGzetQO6VoJw+jX2vuAq2TCX1wLWKDu0So3QN7PVsaIlhBf3EPRyoW2LMjY68G8PLaif
VlKQAibceL81ZEfD/mnkt35vV/5TBDQRQCmPp3VxpFcG5w+6ul8kEsd4QQeDY907YDsGXmk/gA0n
4FBFkiQzmNaPDc4x9G5TqGizANgHfVbkOk4llD8A7cHm/Y6EbD1y9YvMoR/osZXF4wK6qoIIjuOZ
lO92WHkIYT11qKOtrUBTb3CgeRWJuk/jMVysxAKsMS8YOu0h8n1rpwdecFRyjCYDo8GEzkX+Mw+d
kUl0rjqgMVXPS0BpaZjUnz45chLBaAr/QOMrSnDE8MI2yDsIpswdfMN2XMnrwOl3/q/+pPR6e0yP
sotT+DfP6NOmWGXH0c6R/m3PZatXz0i9O7TX1GJIvv4gYh6aPlJjf/6g0VBszYotxcidahPZ8bNo
x0/Ce3ScqEfdHD8fzQJxmAbJKPSeB6Msxh8dfntmZTHOZHDbz/RAe9gsedT1CIn4o4DpRqmYnynP
7D9oLtMz67HP/ggEPhoPsfmnWpTCsIcJFJv2GlSa91ptbJFp3fCH6lSuCqNdIQjZ3Np7991q3brs
6+NPWPbnK8ciw0EK5Vi5xSckrmSKTrxu9Er38OqlPQGWwvnVdJIPOa/ivTTWYAg0PlVzLIo1eLAh
GPbyeEBL0ebaDHFeAVg4Qe0M4Q2JclYXDBrcVKC4BXkX6fypUuUM4xCeylVrDSjCeEbxLq51ZZ/v
Rde3pvXgCGfJ6O3RDJ0k00Ur+x3Z0340h32w7V/x7zWvx7+DVWZIlJvBUo8XQIb/jhRkm0s0RQFy
mPi+MXupAPzbiUYR6GECySUj3Gcmq/z2tI2MZ8rjiV+8h14bJkLUUPtyCh4thCijN1g9MpSNqKtm
6vK6Stk4S2fYtSki+ExZV6ZpMfuSJbnVAWkBa854UgZEcyUi2vhiI0BrCVZ2w9chdge91jurg0/9
gcyGqz2llFwHbVREwOm4ZizDAPYaU7Y0uzXncdFUIWjbkAg5IluoodbByMTpzH5ax7DxeN5+AK0P
ohoJVpLA+4NhoBsZ7ZvIShegSzfyNW/JpvRSPLFu2xndLtsPLznCd/v1AQmYx1+wOEY0dc5lWcCW
BMI9tClkI2XCGa1VR/TEasOvWnhWWkq6YTEQgD4F7YVoiwWTyu1NYESjk++lDYDnkl5mrQF5tkgz
J9+gKkovH7ZoEID0K24cgFTemsrBJJmlAroEhLMC9nvV7tH5ooYvA8fZncobKMHqLXovlFYEzxCa
53ZS+pGCgeTxvC4WWdGwh+5NNNBBqnV+LFzdHSM2lYfIw5C5xuiLL1+2y8LqoCrxFrK/KlApydOg
a1FqpdJ2EtY0XOQSjQKELIHhxh2Pm7msbu0juCeqNMzo9EI02vhTHAddBFdk1q/67zSye0iR9i43
rAftizL0xdUG99jcOAisKcn4zKqBJBYBUOS82umIq0P+HoIyAb1IjLjKW9ZuUgdF6Lm5H9dGoxGP
bFPq01joszoKTUtrPpXvthgQB9AFA38zKDZuJyKDgppUJHMvWpypelIx5zbXzmEDPT0NLZVWlESB
3gP9DYqt+J0yFfMR+sg4ccTGTVFVTIGOCwiRmUHFXUThvfO36HFxp0jc1y0Y01Lfyr+D/0JFQATW
FxVc4M0lkGzeDhtZDj9vWvTlQPqlUXehuu2Lp4HG1rg0uXMDizpz4WLHEV6e5WElN7KG06XqNn6Y
rfmixcjKSxnweC01H1PFvYEg7vPxvC552LVZInng1RP6iyaY5Z0GjQl+kVqMl+meUu6asaVs5aWz
DaB9eLIGulqg6W9ncpQFpmgmzGRcfENMMEe/LVU5auk8A+8RqFbnPcuTT9taTIKAQcILnuEbufCO
W5+YZ2YcWWMLdqCco4T9xYw9CNlRa0f+F50CRJhk+TL/V2tOIaEyWn/4Jcj/y1rPqqO2ahPGLgJU
mdA1zWqoIISrkkfitpkstVA/ioClFM8WpxidNCBegeoBkCK3U9wybCIyAdZTECud4Z5jAR25Cq3/
bvHaBTYfCYkgECPifX1rph+jgo9VBnsCvC6C2zaxzsYK+iI7s4sskK6IhRFmBmo/j911cXjgW5nZ
dIFT/6lVX50F3jRJadBEUMHr1FlvQRpks/cobro4OjBOSJAUgh8BcX87Op5r+EQoWqDTwzDfqBkr
GLFQB5bmsZHbTHxjI/8pbMYC/ylX34W+lDctsu2UXNQSyQfQV0DaztA94OSJu2BTdZHGIOO47caD
H5tV2OtQTdQFaaUoVj5ZEiPsIBRVTrXpZ8E7L648cccgCZHPWtaNv/r7yb/+HMLToY0tVWi4AdRU
iVYtSF+m4TljaL61FAjBg4kWdrA1oGeeCPSQEs76vsQpk9aKpWi/xqHa5Aqag2WQONb+XuFLvcxp
LMqEYwFljiTH3MKEnayBooqIg+j3rgM+jcIT58sHYHUsP/5glIFyoM+77+oQm60gW4Tfn+lXZ+bE
W8cCV2mpxb4WnSDT/sp4zR4dUrScFHEP/ZcNFb1fIO4HEwDZp+4JXOeLAxOd8IgwumCT9msVdDBV
d3nsDYt2wP2jIbcMWRJSvpMRvCYDDDE+NVFiDn5gq+FG9EpXCSlopsVJuzJE7MZh8DPOgzT6iW1+
e9nzVD0/Hgjl90n1ToApZXka8/ikKfFvDdyumkwreJJ32H8tyj9jEImFB2FfDoRlGp+ANNhV4EHA
X9wG6m54tLoDlMWMUsS7/PHAyDTLnVXiTuGVUsIIDEYm/xrs8Y93EF0gB7fe6/T+2NLC7oEP/NsX
SJJmX2Y6GSdvfBrU2mYTFW2VYWsPGkvr/COCw/+OCEC6mY0XfQHEPCI7CsRlV8WnKDHQQhGBWkmv
Ul3cZg498bc8qn+MEdPXBVKGxAaMFepT+tHvGV+vS4jhmJkOrXlj2GXIcJrt30XZuyESkcgPxZHv
mTI+tWKxHSfk44BRBKMWjcKDuCj92OFkDZcxsGbMQOLbWOSVhRwUnqIeE48/THjHeYWEs1xej82x
Sd9Daj/40j7jQWGBNkrclXCs3RoMIxDdQVlTOwr9mVPXI5Q1H3vhooH5fSJqICa5Iz/h2a6WwQap
HWttK6pPk0974i9NGS4fqCkguIJ1gIhELVgMk0rxvGPe8IbHPc0k9GGd2gArAXsnlizlsU9eAH7W
CE9vHtDYf/Ut3E4ZV0BNnC8D5ghh7HTU5UQ02/Cl6l+KbnRTQDVKs23PWo4a0Qsb6rmY6p5mS2Vh
RDklSt5vBsD6URgCMwHOMLBT3n5KnndxXhYDc0QftyFUg5VCd0+LKBwIZCIRI4ZEKVo3Ue1Aozbe
QrdmEqZUSi+L/NPm93iK3iR5PTkSUI5u+Cl6Rl1Qawr3EUWGchsGhBctRkVmLoEvyMRASsKT3CAF
jlhSTk52SL6DkLP9zA5pqbCFoAz2bVxtZgQ3FCvJO4DCsMOAN2x4ygXJqIPUEbVX7VMKTIkzWi5Z
T0qwm9Bg93hvLJkFqRkg48hjoIWUbBuIFCEH8UoXnmo8B01ZRRUp1TrF8oSqP0VpmbmK1iOPUvSB
G4cl96zhkW8//oh7H8KbTBXRbYf33ywecbu4TJdCeqyewlMRjqoB7W9snyZn3ELyaKzJxLsWfgTJ
jfmaxQOTo90x3Svd2HccG2Un5ezXuj2so1O9fTyae8+5NUGMRmglL8m62QSnq4zVtCDaBr+Tepym
ZJP4KzTnW39vEaETXJNIvswsWbfz1/lhqoZskp0qcIv5+qTpmbD1NTNvjU4UdZlWAFwa4bU9It4J
UsYJsQR7IjLq7KQHhcVL1hSvZ8BkcuFPj4dHZhx/Fu3KHkla4CXFFMYh7DGcoTYfcqVL7SZAW39T
rNLc6IA6CN2mzBF/RCM4NsAf0wT9yDzy/A1QJOdxRuGCjo6X2YevXphpnbBdrHjZSS4bXdpW475j
Pjx/x7WXNN+0xWdd/NZSXf0euGOTq1aWc0YdJrowhJs4z/XET9dTxVJ2zsJJMH8Wlh7xEc14ZJtE
C9KNEEh/fFZqMv5WVrfpO/chGIGis7/9c53qlSPtere2eagIU4LHgh/AOPoXwBqE1A3Jpxo1CSCJ
cpSfuFZD6sJsEfydocCVAa2myU6hbKz7lwXGiqfL/PYG1uTneX61BFmL4mAlMNkpELNLfOJVXIPS
Z7+IHYq/LQSJuYsfNEJ4+mFo84XiylBdV80Y8Ul+6psPUex1zdv0JvZVar1/A7DzHQJzpl5qCVmO
HHCTTUl52fywBdy8B9FeDTZk6CxiVZFoID5gbAU2lGtWPJVWsc33iSse5SO/jlx/rbrTUfsVnPqL
5ADXY1aG5tIUR8hEh4qT4MY+4eySCvnxFInPUwZOlK4+h2UIskIT1Ob41wEKekA3PWkj2hQ7mmDw
zzv00dhnL7ia/KrwswERXDzxRuYCnAksV7PJVs0KbQ+bYRU6vivb6PMDSzl/FA6xndv8incShyYi
fX80zrOAfCR4t8DuxpJcdn3JggLbxyzI3E4sPkR+jUeTLrCuxDhCfmokuwfFG8X3eAyPHD5a99Hk
PnNYoVPmdvilXBRDGZbSSdL5b/CbQqN0528hCHTw9PyJhr+5X2lcNHCPxAUHtxwRGpK35thRleuW
Z+TTW/Lk/xIzo410+anY4ak2RSZLucbdbSxgxHBPBGkrACtz09OttRi14thPYu3Ea1bbuQnY30Vj
1BlBok3joiXQE8yKpRgduYPqrqyrNk+0U7fqNt1rdi53/LuHPhl1FT9FTm0F2+yPWFPM0qwS+yYe
E5SrPFgdg2/vyPTfUODSG0cJKlrcn3/pxk3mmbwaH7FL0rby66HGTBYVOghefQY85aWst6eKBQrc
0MYXPviFKhHcddWiiymj5bfv3jx4akNY5Ke0j9Y18sXtFahqAhXrnVoJsHdhExu+7+zl58fbYWGY
N1bm3XIVDLjEK9J+6r1Tqtuvf50GIYZAPDzVNmdYFjDiU7sHXlN5uvQHr9ULHWl45/Ew7p8vsykF
oVwCUxeOa2IcZQKCW6YXvBN7ZJF//9Ts7Oy9sy4cPwoN71U70FTRyPoDSFnxjhCQHca9AEi0n96y
q6nzRtYXW4nzz8zK34SdOWw0EH+vU/vcrtjf1U7d56+SKZmUkc5bmHBMGf4AwSxw0rDIT9+umIQU
7RSIQXBORRuvldqApIQA/nwBqhOlTZPZXfBCEE4j74+AOcv5EhuurFSt7LMwOENNx1FSvUc3xpOX
6iylM+Hu6oGVwzUL706ABhG4iBuvnMdZOIHJCo8GtNN95d0ZvfP62NAwu/eOAh5kFSaUuYoxs1jd
Tl+VQ0nMr4PkjKKb6sh/KlYPXoNXBqfBNrSDP9LX8HdAD2CAby0SCzbwng+Us5+cuc+s0LtXKJbU
KKbqHa1GcxccCUPEdhP7ofRZH0MLfX3QpZMCgXdh9dj97uIFYYO8OPGdknA4Ys7dQbNwEX3869TV
IdwNBJZqGQn4+eCS72sjMpV9LK/aNzM1JQY3QR1QBIrJ+Ytv9hMxIiLQd2Av8OsJJnvrd/+c8AaA
K0dLbdae8XWE3O9jc3c3esLavIZXQUNju0mp5gGWcL9E9w7A7uO2N+20g0hrd1iypSFSgJOLR3GF
BK9yfKuVXM1jrXId4DsGKZbPsTXU1dwZRsMo3E8j4CowApYIYH81UpgnGIR46v24P6tMED21UV+j
GKvQiHbuXRyhAaUVlCFhC8CU2+kL2IYp+yATz3FqdpIl4VG4afLDJB4fL9O9m8MOnns4TXBruxNc
FaUxSSKmFc/gd+EalFoZI1TfH9u4vxoC6n5thHD2NJ3EsuwH8fwWf8AdwlNgJ6/Zi/zZfcSvj23d
P3h+bIEvGq0jWCEyjmeA+IBrbxLPjT3Ev8RfWafjYa0Jn6l3iGNXKgY9iTc9ZGiQ8+aOM/Vp9VJX
roY+i1avtwmNWHNxJcG4+38fRGy7Xpq4aEw48Vy+pKOVQ54oEkHfAvYzwaWMfXaK2x2OeQaCCFXl
OeVIpjaFYmprFnqC501vvGlo6vslWhOkaAIzNAbjvb58fHyP+rnVaT1Ud4fnPOlXhucNerXZ/VLO
4iYQoBf1HMsAR0Yfvkvj1ydRUjhero2A6/nWCCtmk6JMPIzsinPh/vbc2NEAxtIcsHHbj6fyPlFE
GCNOT1QAkJ7FrffcVSsWiaEn5ST4uqM3a/T06v6h28ueydDmcXmn/Hsi77Z9kk/axEaYyPhFuPCG
iEZ47qjsmB0SqtbjId5dRIgREoeoVpQJFyEqnM3y6HYvDCXFcn9rJH6fOEAVbmjjxoPf88e0NCLe
DA5jarbgKtIVq8auTE20vHxOoyVSn77z6hAbAYeBBgpKtJ8gl0X4YyEwPWq6gXSutqDC2HjbxvKe
4CdOvRmdx9O4tGTXtsiyRaTlaSlLnnhmnWEbmfrnQTIqK98OB4qhhU12Y4hwyRotPCITKgjV5+pi
C43ebNh38ZBtarM1VeB3q2egRQqdOdT+319XkJ77Z0J/9ubVBu/KQYAgiyaeq8DyN97hoE8O80ty
pm/B8AOdapA2VsI5wYrtx3GFSZX0yWatbqU5FTq+KTN6f5Tfjopw0bTIx7QcGPHcG5GbHcqdX+ro
vcCECkb3HKzb15pyq1w4DG7mkTgJAe2tMnB+S2fVyfXtYFH29N2AwPaAJyFkqURkRzgSMSHGzQA4
rQiSKLAacMUrWKMoU3Z3xMwWFA6IpRmpir9vg3CoJen8QlTOxRv7rdhRhM3M1PpoJ7iKW7EZ0G7K
d54AaXuIneBdhjwFtDfnP7/yvCrMpTQUOP8CFiTugt516E5hc0PVRolstQLSQQIP+KnTAlowvguQ
s2Xc9YAMRqJYIVuvAiH0uykd/IuSuypeuiWurn37RZnQu1fujxWkhkE7hmcueZ30PD+AHgnGJ5WB
LYRWhb7jpgbwwBHryZWV2EwcrvEpUWtpVtHqhYokcgngWiSWUQCwpoESun8BYMiY5B2qZkYB8bo8
cLjoU0gmSgC58/uZbx4tXsh/IhxDmuh2FRtBCCph5IPLuGYtf+27nNVTUt33SdbZBrx/5oYDhTlZ
+0uZIdTCTgwugSuuh+2wkd16K9qAZVI28f3RRlgiZs8TylGJRSm4VDYDUi5QcK/LXbWKjcJCi9Ex
dLk1hO9o2ID7CxBhlpjEGOq7bT/BbL8ODuFKNLIDd3yP9qWr2lRM+oJf3swmERuzoJ0YJpeDS7y/
+FCbO0PH24525SqnzeY8WzeHNTEsIiaWPOt7sYdhMSvVUWzQ7H3hwbPmLHYV7BjKxW7REa+cZN70
V+GkT1UhSDIMK9w/ca/ZR27TxjPfLe6HAy5E7Czg8EjgaiZoiRSzQnBhjd6S1/5qWIH66wl5EErk
WNjDKiplgNfML987f0fSP5djuQovuTXZvDGZiQnavI1sxu5kCAY2sxnaaKNcvVAM37vGrPyDAhqa
Q1DwJ5/bgOTLigeg/I/7g8IZlZTkW3HEDY2ufGFL31oiVkscuMpPOlhqzM6ddM8urFfBqjc55dy8
R8+hn+Z6SLPbXLlF0OehN81DEvBs2v/qDp+2akq70Q5O/jsKY7RjlDaF89pe2SvGaAJQHfZGRCrG
UKwWfVHIqFIpBhYNgWMKEGoZHT0kWD1MUrEEiX90QVoT5XWT26tPnIWWzLN4euwWJN2ZCrgSQKH/
mCIu3Xk4KQkgN9GltKptYpdGYv7q7FRPV5ApXPWFPh74J/WpdKUf3q7xNHx+oYOEpjVL+w55npKr
uY1SnOplg+/o14nLYWc0W/WI+hdrjFZm+5bvhG5vt2+xm7xEe80RjAa9qIpLdarZO28jwc2EkEzG
gVqquGHiQwqzMWt9qg3m1Lx+voNyf1c5oe1ZnhX9NaBr7gyDitqMAuahQkFsmTjl806CFt6ls4Fu
ELaBMW0mz1BN9qncNh9rIzoWu/KVo5Fm3AfWW7vEDkqTbE5mwa7/Ia65Dc+hnsxSXOw+tN7aIHbN
UAQhcFY/uwYd4fpv2fTOqU07Iubzhlw2tOGAC18CKBu32Vv/YfiwGWsIDF0yaVtHh1H68kZa8CYp
7342y7UR4ngtPK6o2hFGWEdcew677n9q8rUdAmDROp5TO9WKW0+W4sh2buZ2v6Kli+4fC9AZm+mW
Z1pMCRyZt+MctcYXQCOfXGTw6Q5Cp8ex8Tgk3J9QtxYIn0jaKCojvkouHRr5xmKfqpnRjRYTQ7P1
JDT535+IEIAGU/3s+aB2JytGEa9E0GwS40stHIfWaBhA7Sy/PzECOMM4SwIEwUtZN295pwL5Idi2
IB9s5uimLLZyACqs3H48AUuuhBcEq6n4LhTrCFeq+LTFVuQxxV7RmsivTmYKyRQr7qqPx5bu0xDY
9zOhCB5mEIfFPrldzX5S1Vzui/TSftd7bpMaW98tP7nnaMcdKKaWHAfoV/ROoDQI8nH+1lQRR03R
hGV6mZJp5I0x94s/Yt+GjNGiMeqP0jS5AjnkZtqig6p+G/lhlI3E9/qdzDU52qYZLcJDp2aSz1qS
29KhfN88VHIDX38fMRWhHI2+XzbpJc43QzZuNTBnBBNa2NnQ5JOvHGeCKGWQri1N4TkYAMToj48/
YXGGZJA2AyIM4llSJFFiQ6ZPpyS9FKq01kBxy9Qg1PxrG+BLngX7oGiExyNxzBVp2vrIA6cXlS0A
Wo1439DyTqN48NLNCHw8ygwhQtCSJCJKoC8DDS1Tml0qszMnk8N1VnVlUwREXVuj4L2SKciO+9IY
Qi/kDyHVhKIzRDWI90DGpSIDVqPsAsLXmQgUPfAH66NwVsqBdsFcWCeYUtBnBoAUDsz5z6+uCpLS
lUXj5cCAGQdafnV55q5+nBiH5g1KNlZFdvHqtn/SmIp/k8aoOjJF2xrBvLI6x3ayCoplpYBPFjUH
IWcAYwVjkJETcBo15RKjLpIZCx5odUBZ2/taiYQnORDCAupmCFEkErHxlNEvVKW7sIWhAl8SoP8L
5FLH0v/ToOsYcCjt1HduxIdndPzpZQtJ8frit4ExQmXKMwXG0gTgHMptRaNJ+3Hf202Mb0MWC9Vy
YBHRjne7NOzElonMVP2FKVelz9mF97tlEaKjkx+gFXxajVltxVKpp4odMqHrdcBtQakxLXUGWiVv
g/bWMFvAVvLEliUrSFdJ8N1CE1h9UsEmhv+7rXag0gk7gMynQgejnjw2el5YDDJaLIp6xRsjgqRw
Vxa1yXqfGZtbwT78k3ZOFf+Wozet12vA4R/v6vsjUwJJ9A9eHFKgPBlbEUSbqOOk/pICjaBncidb
bJuwthiF37VYgiSbV7+6lqFxLf+c9sR8IxkqoPEA6SDk9YizmgtBeNawKsCAw6snDe7A2rnv5tlp
zE9seBAUMGS/aMNLyOC+HOiFxlnFk/BbdnlmnW7Zc6SYkaoa0R70UoVvSNxTUAPJ6YobUbUl2eR2
YwiC7eGojFZhhQdes6EGpBeVPuxy2elCoxSetT+8Zj6e0Hu4La4DwIRjj4MxAekn4tKYSXWveBXT
X9g4AMAXzEHiE6jca9lQRCeYdm1ZQBHaVI6SIW8k/ywru7IadCVy1H0a6EFMw7oKc8gkp/r6iwjX
HipxiMfA6y9dmOmc3Zd2XB5izaj9xii01BllyJ6bqIrkW9mVg4/uxQv0ijlIrJE2b0xnQn/QU1dw
xt0YWJNi8ukuAycJY3IALnurOCnhOcbYbHyzCWin/11tBfB6aDRDrgNK28BtEedO3MfFMPFDfJF0
0xutccDL1TqPunSgESXf3Z4IS0TBI+aVUCyyPr5EHiO5AzTHjWoaVLPnwOv12EvuXhazKeCq0H6C
xA32wG20KT21S8ppgkqZbiqj3RmAyYDtkvZGvjtvZjMS4pmA41QGGf2tmVptowQIbJjRgKjHDak1
eLWhnWo/OeMbB4MZhA4s06xIBfq3WzOcxhepwtf5pa4GZpX5Yg5WWTb0Yocr5Vwy8lFBL0/SiJUz
JW1bGYmYhKrRx2Nc6V3JAvvETKFaGBn0oUYj80bIxHmQagL2qwjryInatvP3IcMEgT6gZYfTBcHj
z2UhaHBNyA51RiqPdaIXLdRjDDaIe0TZytOQkArk/iPRmMiz2ykLBGPKmO5XmIO03mCrUaERVd4f
w5gMAahU5KmAX0NX9+1ksGKV9anGJZfBbtxyL5i1E9ghSnTR/kNcJYPeUnzp/gJDWCRWWe7abup8
3Pobu9juQmGd9kboIsBNUK1gTO9ExRff3XjnoxLdvjMVHdg4SLRIO1ZxIQAQhXfGvrH72ga6GEJu
rV13VpO9iJv6K0ArA+7Bj7fNfYIOhtHKjG4GEccGCOpuJ5crVG/kwjS91Jaii+tdYMhuY40XShCf
Dx/CoW/MEDOaKMGYNlAju7RG+vx+/qYByqjjIE6/WgOFgl/AgOcom0bf7gUr0o2/hzQS00WcRazS
TUVRz+OwSj1CmFH1fQBAhkFZliV/uF4W4oSRwsmrtRTLAhCMjSHZtq+Lrqr7hrKO9L+lyIIoOrwA
bx0U/oA7gTD8rRd0FatWoTCbM3urcfk/tal3L5Uuv349Htjd7YgwRLhbMEzR2BdhenkDB83G1yMr
tSmudl9lmW3g0YYgjcQ6vPp2MLgjobgz5rBhP2Ha3G28PR+pednFFbqywt9aidSyRE8ZrCDtwOk2
t0J/J6Alz8+F8U15jC5NGrAzM3U0aH5Qk7g1NXBqnHChn12YQH/LBzDAR76+Wj1emf8h7bp2I0eW
7A8tAXoWXzNJFsvKldRqvRBSS6L3nl+/h8LiqirFW4ntfpnBoHsqGJnhMsyJBQeK7B5GXEQUTE2E
7ZdE8spUSlVp8ZIi3otyk206IjZrWnNANxcV9ZzOfK5nL7YWoa8gZKDzPHnEPBD/1CRk+7DijYEv
Hdo5HUak80QZFDMEHe9OpjXVb1BQsTmi9iMOhKSd02CkGfs927bQm+y08zSCua73gYf1+DMrxJBg
7JpQG0gJtDWOK9nIa5EKtvCi0Ade6XU+DdY+n3Myn+bZrYhTo2ihBE6ijb51qv08pLgxqns1Iw/B
Iy95uuQNzqkxAi1JnWSONZjCNMJrHBL6ybmY+eCvsMPuf0qQLNQrHS/3ZqNa0Zbz60vxwfm9s9NA
RYaVlNgNmJ30LRaIa7ZOjhV130eqkPLXdbXkCQCbEjUq3e+qoMxOI0XASeatJqWV7iXMynDzgnPk
f+3YGN0E4njX5V013wsCAUeOSOyEjmBxpI2jmmzSJur1QagmCFtjDQ9Y+L6uaGjxdtL8bAC81Bw2
N5Inw9iPMQ6u/IwcdfNh7jYYytTs+GF05Z2Mp9XT9aviscXEOH0kaH4xgqAV3n+k+63LY4mjNixg
ce4loqeIIPCsUslV/ySUV1HgUWDMQF+UQjuJUMzVYTc5A8Fjm6f7HD/DOrNA9ack1nD5PdA5ynVl
b/FEJxyPuRgDfFsYTNBd2rMRoFqyUXezJI+02wMm+713tu6KCpv367fOMQY/AHsqf1LTSoHSWAGN
zLu9/SiKpCfqrzogGeVNuXD858+XglL7kijMps2xNKzhoMVraiXbgvKOcCnAOT9Cxhj4si95fvFl
DOY9HytaOZOludUO2OoNpQnlnOMclv1344Mpnssr8+uVmlfKrD4xeVF2kaVb+8f4hqdE1302xnov
yTReGfXNiPND2lDd1Nhp7nIYuW5FVZGxA9gkPchhBdnDQ7V5WN0GO2rTFW/wnisIsy6fueysqJte
APzHSfwkpHYmSoH6SHiu7rpFMFTGInSZImWjjjCqpyhzrig6gG8CGlKVdK8Z3qfGZ7sX1pnNe9At
0517FZGpwhAAc4ixXw0+shOw3nZlHWqCnelP1+9p2RB9U2DOL9XCXhTzJDtJD/m9QJutgkItD0Wf
xwZzfFKp9ZUIDAhE1S9IxTuucnudCx4BJpQS9SFE1gQE0okkJCOrP9HjdQr/RdD+c1BsO4bZYlxm
HEHi0K8snU5HW8nsLR15PcrzWfw0AN90ZgNxJtAA/0dclcUZcgTiU2Stbh4Tm6ObnDvXmUfOvFVJ
xQLHWZpNImDCbbC3xYFD5L+EbN+MMJYzKjptrIwIJsZZrVP0PwskXtdWdExcnnrOH3ztzBijmfRV
qqQNnobRfgfMaWelkI7+ng4ZdXlZsWXD+c0VYzilsun6SAtR1ds+h0R/4LDys+vnK177/n1G4zOz
DqWqxd1I9dYgkmxJGpGOwhG1G5I6FbETdD/d38cfITUGIiO64hiEZUFXkDyeMfjQyctYBFnrtCJo
52IilngNG4kYLpqNgB5Geb5uloAf13ZGiTELmPZsk0JDTVb+KH1aIaUTENPaDYeCupxgeyl9Opdj
/8MVYyGMNEvSsANXI8ZeAAK9f6V24m4/nxREKTJH9hcfXt/EWMgC5MZ6pINBLNgED7R0rpuiRWN3
9uuMhViVZu7BQGSnp5cpIPfpn4frv79oHpAKnSEX5uQ7cy0luoKBAIHw1xosK3XHxygliKyuE5l/
5MfdnxFh7qMoyqqQBsQ5qzUc6foRMx//RkFhgt9KwAhS4CPEDp4nggUqmGEXXU54uHjR31ywW4YB
ffp/Ue/9+o4jsYu3fPbTjJGWxxB9nDUOSH7q1xoWEqgu5555FJRLT1M0hRljuBWmDL11jf3g3f8j
C4xZ9tDlhh4ZEEhuO9pbNvcJvWyrzg6JscZASOvHwICoAmjn/i2nt70l7ivK4YMjq2y5KzErQE2p
oDLePb+Zr4gw3/9JGViTG5hCI7UyCASnyY3X+9yp1tcpLLqts4NidHocmzTXUEI6JRv/UcRGOI7f
Wvb2ZwQYfV7lhVAm8ztJXT9VlrJbBbPNwN5ZjlZzGGFNq6H2UxSXUIvyiM26p4zyXuYLl412Iw0r
itD0JKKj8FIr0tLDg6JRcoQteJljT49DMp8nUUvHdUFlZvMsyiswUm7iHyht2orzJpENFligVDPy
wvsFHb+gM//5GR0pL7NBnLnB+38zH9jIk92FC9HQ3IQWegDn6BLbRR+rCnYt6lqOl7gjJ2hnHUrO
lS/lsC5IMIcFlH6grQgg4b20dv90Uzj1Y2GLlvRE4/eAcLR9wf1dUGOOzCxyaWoKPT89ewdHLKkK
BA3sFKDVx3WV5NFhVLKSV32T1DMd9JhjZ/aRekfew4tHg9FK+BBB0zuc3Ej1tXeHTKOF3vmKlKfr
vCz4wfMzYzPNcWP0RjzTAXoyyTtuMmEhK6JJ6PKdG0PRTsfuzDWbXpKECWcVPvV2TVbYnk0UxIt8
9V9KZF2QYo7ME3rgt8kgpWEK1sCjxQmw1RwSENgjEX/xEj6LN/TN2ZeHO1PQOlLaOJo504jpCLSj
2E/+yXEvy9bmjAgTMcqqP7TtACIxiTa70Z6OyJM8cmIhLhUmYhm1xjQCEVRKW10f4l1J/Ufp83H8
xSHEOzImbhmKKUabxNeRta+Sqz/Y2cvndXn+2W0FEBh0XosY1ATaORYWXNrNvJf6qjfU+YnsHeJj
sRm36dFbnzwrPIQHtELsfw9P4z630AdhX6f99dtMaHxBm/FAPtqVRaz8QzIjoMl7ZYVWjTUuVhWs
U9tX3RYo7yUm+at+21loBccemU6hoj1SYIYMv/N0xgoJdxjTUD/TrWGXW8VJcrKqSHpYHeRtjL17
H2VMqoikb5WCDS0keu73mW/5ntv6KVUOSYrFka746q3W2Jyn/lrFNBhe0XUYVqdmWncZNphsGp10
PqcuuuB8gWqhYbYSYwvo+WFi9i7LAABeSXj9SlaxmzTyGFqcSIVHgtGFzsDTVjH7OScuU0ffvz7w
Bi+WotILLhhFUARZH+VGzE55RZ5LW6aKTzIN53jHm+1dslYXpBhdaLG5caVX4Ka2o02R0GegIVa0
TOhcdzE2Kcc3Ltj5C3KMWpiBDMz8FOR24gdaoaTf10V/yYRc/D4j+upKTZoJHaOn6QZVfgMdXQHN
iPuUu/L9dVILgdEFJSamKNG5oPgSKI1rmR7q9eqP+28EmDBCjbUqUvRpLiKJ9E2/rTgMLFjBCwaY
8GGQ6jzLIqgKUsMb1a4S8up+cq6bpyvzN5w5p7IP5b6NIcghZu6csbVHxeXlm65fBLoGL2lgQ26l
5wZotJ+HfK1axZPH6cS/flIA576kECtTs/JE3IT3mJPu1JuE5hbl+FgeG4zOe6WO7cIl2Nh1SNQ/
9v9fTDJ0vnwbxh8TOIlUD0opopqSk0NIIuseOz15kxg8FhjlBop+5g/1iLyPiKJkYmFfMWeqb+Gt
cMEFo96ekOm9lMzmI9yiT9iReW3nHAOis1WnIQ5r2fNAQdiJ28NcNQGU1uA8+hZv9vW6bugio98i
cvRTbeBGypKsCPXRiVC6XPs+Sz8TC1ycGKPlRW5oStzgTp7xtpLh5Q1a7o2nLSekum7XdRZoBiNo
uZKpYOa0aQjvEcI5KTbEhbtXzSjBj4ud5Uwk/QgPTclNJnNO6ksyzmxVnqZq3Qewhz1VnJd5rlIn
4W3Ee+5yjMlXyf2MjKcageblEDCNOI74QN9zm2N0Fylg8RfgPlSsaPjx1tFXwEfoFCiJgW6qfCLa
HenfOVHQUm815jK+qTCmvc6UKfRNGYriGsSqE7dE9sHBEl0LgNk58VDc7tYimopzBBbxUV+7DUbx
21+f9qt4s+XlURdNz/fXsCKCWDxUBBE8xyR/Ka3f6K/mnOqiEJ5RYJxALue5X3qg0DTEpMLtroe6
Xvf4i9btjATjAjAMWWRyBhJPuDYdVHKPXKfAY4KJ9iIUhwS1gYwnleWEZLUPdFJQjmhw5O+rknIm
4UkblHLfg4hGgo7UeHmYNw7GYvLTdWZ4dBhnoLarOiwbHNdIX6rJMTEUQW3t8ToR3okxYV41rMJa
x62cdtXeQW+iVT1VnPQUT3YZRxB2/RDnPUgYN063i1yeZeOJ1czi2X3UupGbZY37wKAx1hkDXPjh
+hnxCDCmwMwm1LVh/0/Tw7N23zrcvupF0/ytGF+P7TMO1GgI4nSGqAf2/sYkz/FxIChrJlvfuc4J
5yq+BgXPCLWDgoFeAYSyPzm5gaaH7xwd/9qO+8Mhn/HCKHkttK3eSrjt0m4syRGphroS9veh0Bxi
prSrqHFnV+ThndcMz5FkdqGfpgbtPAM5H6Jk1RH5te2J9n79/DgqyWKEY4dSMRYlaESb3l49/ZHW
xnr6+Df78lUBP7ukYdWaRWaASE+1HLBblkR/V8d/JMLoveKVYwLYFeh9+QQDdkw3GLqivPacpary
uRdlpw3hYJuxmwXOGsw1xmE7umlO5XPsqG871eWR+4m2ML8CzoSPMQVR7XV9V0P4nru9pNvh/nDC
FOJtPGC6eNgqT5QOgwU+pdj+xPToX2Y2zj6AMRVR6ycagABmITz4rr9VH1bkwbBWf/Ni+ybDlm7V
buizYHbWz+J6N341qWCSMH+7Lu3LeZozMkxMMAVGVpQebm+Aa0Af3PurR7M1R6eWqhfnl/YViZ3J
uwhjMRoBzgy9pL2N9UUeFnICyRSgPPIhIgWsBw87hssZEyiEXmhgOA4HaDUZySPyijxa6LhYfvKP
R6heOqegj8pRDXGEeJWmj+H612tGjVteRo1j+9iaXCIKnpFK2lfL70D8TWeL9//ICGMwME45pNoA
EofUdZzoPasdmjxfJ7LIBgYZ584abIVmR3ix2b0cqnyFSAGgzr9zgMfpbvg3hu+MBqOhRRzqgpSA
BjYfYXk8lbbq87jjJVEXHcU3lR8evdQ0FKz1OXaLfit36MOfm30NDi/Lr/kzMoyC6iugTxiI307W
SINbk2BxN5G2zdG9fi9fHS0/nPoZHcapY3PDym9y0ImLNVapvnhkRh0j1AaG5mZ7rE+7aCM4q21N
DLyICgD1YqKa8wRfTuWefQSjszmwQvUinJmV851/hwVC+gN8yK+ACOvU4vmSZRNxRo7R3CnwMPA6
QlB2BxnTspbUzU0y8prH1mLwd0aHCfPDNO/TvDbmpx0qE+S5s/zt9Pl5/QY5msWucq3SLgl9EUQw
hlY+7eSe4GWEYZTrVGYbcE1M2Eh/MAMP4M1oyQHQEOmxiuavYv2zw5r5PPMVY5YGY9nNgqgT1cJw
8/u/ccBYh1BuMN7U4/cHzIIcM25bw6woV06IddwYAh/HWMMJfZVpnTffDjf0NbJ5aAhLkw2AefiP
KWUbr4JeRlZMACNzX4NMbyaCrl+se+P2/3Mki/Xe3aB7ueeDo5QA+Jm2JLh7ajEkLNwEt8WmEtcd
qsIY2zFO12+KY2HZ2Xdh1WdzGXp+hZsPwk13Al6AowcWR6QX2QPY2NzrhyZz9hwxf1bBvpowOu1T
s4s3j7HFteKLFuCMBmNdxz6Mhb4HjZ2+zvbiVrIGMir09e/emSvM7wKvEtBRLPoBYLPi0McictzV
U3IC4PKTT0JgpsA1Xb+cxXfmGSHGpuld2talGM2EDOxzwXQgr814WcDPSDDxCDY5T1IyxXMbkoTo
dLRr+jFQ+HIrILws86KsndFi7NrQDCN2bOHcupgegeqHF0RombyYYdnjnJFhjJs5rabCiEDmebKm
/a1+0+7vck6ab/ncsLUTU/yQZqwruLSgdTeNWASRza0OnZO/9q+IS2ltjTlRHdniitwcgfwweN/k
jFn2zwx2HWFdmCAWOR6zkzM+AaWQ3E7Ue5ZsjodbPr0zSkwsVJqZ2UUaKInYiH0TWCr2MqVgiCcM
i7J9RofRVqxcbQUFqyNPFlYvCPBzAqfGv8iJgQ4NLASZR9TZIn/bq13cpxXEDWiSOp3jjjndzO9k
X/LX54SYI8s8b9BTr5nVND6G2JjVVVazfxtIacl/IBH1vjw19G8u6pwqc4Ci0HjqNOIAFTI9p3hX
NgCZ75AT4hGaf4iVvXNCTMA4SJ0wjGmbnwzkBZPfKq3JfUYmuzoWW06KcFGtzmkx0WISiX7WlLiz
xkEEN9rSrFVObRWwFrylFUvm6JwWY121sYUQ6ri2bkbLdTHJkVuA67eu23CJJx3zn5+prlErJhZ7
g0yBeueMOgxc0xtsqoDId7SxsYXMhxnkwsLxyDLGFj2yktGY9WygJqfaAOTQUl9VG73LjZ0chxfp
Sefvt19S6vMjZUxvnKB9OQaeITRhykn7NNqGYzjmc/8aUB+FMmNFRc1Ob7mjRlzBYexx2CnDSqvA
boVTxgAbLXaAkAF2bLHmglHMQvjfFeLHZhUlTXQ5UWfBceQZOX3vSHudpppNxgee9CwFNd8nCrCl
S+nBMzsSGozJQEiTd9n2yZ/eajfe7o4jpfPvXOOJsSZ9X/SNnoAOUIjeUjtwPho7O8pYIsGNqXks
MfbEnOLC73OQmhwV5X8sGEJhO0PXIze4mX/pGlOMNdEEVRaDEhdlrCKi9Z2jKB+jemei+JiJVoW4
urL0zu2btdm+lkX3/4atRh4VC1PVLxw1gBszQpkYYVgF9Tg3XRqoCSlwpnaBF39Gr9/estr9h86X
JzwzMYi4NcFvv+jUL70j2dn6L/pHAZsJhCwAqK8w4MSwIqxUoUmMYZZDzD7OdyYctFf+FsMlOcTO
VwO1elHGWBhjQfzeFGofWLdAKxCpk0E6brX1Y+y8Xz+xRXtxTofhR5PqMegM0AGO/h+s2iXhZnTM
tYTis2/xev2/LoAVxDNq7AUNoaqmngxqWCpM3obdn+lpy0NL+qqaXCPCmIrJ66symM1SjxV1KVH+
4Dln6SMBlpF1cz9ZDl6vt/5GVe3hM3K35oa3rWWxTHHOJmNEklCU007EF0zdVst3j7s7/9gSkRz7
DcKuFUfqlzzcOTXGjnhTGxvCBGoaUAeQyGifm9frUrKkV+cUGPsxqOMAIYVT8V/RW9cF1NhcJ/Bz
5zIsxDkFJgYx5FFstBo8VJY8g9pMVoY+cINom5Q8H/y7kCakd25V3xoebet1m9FPnpVcepqffwIT
n7SCYU6+NodcwBuIkciVyScP251HgwlGjDDFLpc51GqfNoXd2K++xWNjMa95zgdjOco6a8aV9iUO
BrafntBFbHtWh26TR3Fn3l6/OB5DjPkIElHK09l8KDfOTGagIwof12nMv3FFn9nkd+PnXj028JNI
BMmvKkmxug27FTgRBkfG2Vq2PE5yOISg0kPsAO48BfT4+W+MMGYhU4d6JQg4LCtEsEtiOtEYHVO8
vsJFewC8yJUO6EJVY5/kZlRIed6J+elFcaZNfKu619mQFo/qmwD7CC8ELHMOywl8ZIHt6FudDgCB
iIickwpe/ZhVlLsubTYxP4TgjCZj1CMl8SOjhN8FIjzNiY5h7Tm61a2Oig4tb/6VR+au5DIvqjjF
ISJ+V6mApYjyY+LEVD919DWwhY04D7h2a44ULntIgOvLMnRYUVhh7/pCAdimhLTDurOi3zUNRJKf
ttHArX8shZ+Atv0PJeZEBRXGaFRASZMh8Y2jkcOQW9O6lbnjRDxSzGH2hp4PUiDPHsqJrPiw3wJC
n1+FnX/mp4x8c8Q4QsD5hqtUwZ3VsYt0MXY/q0T9I9m0nxyefPBoMS4RAW1WRAlYmpwOiONRAEg5
hdY3dyFGVHg5osWa9vldMe6x7rUsBZImRn2AwKTY6d6skAho1vOrBC2Du9xFuYwG6+uKvmh4zySE
8YhAZR1ysQNVZbWu66eivV01a+1RTB7F1klFcp3aYvUR6Urs+wLmMpLjzJHGhSEKYqzglXKzcdBu
1x/2A7rH/qZie06GOUuswCsAbajOb3OTtCqRdsWL/sbT41l7fsriNzPM2cUNoOMlH8ygp68kwfM8
DLr3iPEEdMPr57Z8S9+UmJiixcrfqTbx6BHt1P5IyH5+QvJiTO7lzIHA2dOqMovWL+fLsZL9IbOA
sA9Pr9g8tVr2Xd/MsPGEZ6iCHoBMdms5g9Xa9WO5ER+G155EtLJaTvp6/uort8TWz4QEKydyD1r8
PGWkOBbo7sy4GFNfNvsHFRU7zIF2Oq+Zns3j2dlJAsBHgxISN0PpSc5zaNGnNqSxq7iBI5/Qmb/p
7hPb4wnhomSc0WUsPNofVL1IQLdCReOlfLwtb++uy97i+Z1RYAx7gS7GSKtBYecdMHxIYdc5N8Tj
gbHpI5beo1wGCti6krr+cfAAD3fT167f/830LlLk3/fEGCAtq/yxFEELA3yWdC+SbH3Hmzacrcul
LADEW8WMuISdV8aPiTtV9ZskN9X2ZG14bnb+vGs/fXnd1y/2Z4h3+ZnMxWpTOwb+pLRAVKmd9NA7
lFdw5R0Ec7E9IKB7X8VBvN3f8vpSeb/NXKQ+NKneGvjtlHL3hC28ry6PhvUfvim0ANNuT4p1X1uA
67H3Ppzvw/vD0/U7WJgZuKTE+JACllDo5iOKyQaoxT3ZwWA86BZx6MN9tt69WNA327IxemhzOgK/
CtHXhInxKh4mKuOqgwAcnJf+MXxc2Sn9APj0wepu7gML69431A0fbNpaD+4xtTzqO+bm/foJ8O6R
cTrYGhuJXYWPcO6RG+X4zZ+u5vJ0GVfTdqtRHFf48YF88LR8Ia12/uM/puxWrabVvq+1p6fYFo7p
unhLCDDco0dL4G1Qu6727Ljdvxw49l1eeipZ8qZKk+cDv+VcJe8rGXUvhdrzwhKy/M+/PFM+867d
1CqmN5sqYEfzGjuvC6DOwjaOgpiG/Yiv1gghnKz4Qp7yUkYY9c7itAnNWUaAfn9fm7acP94l942D
lLK1f9+3wA0dd3vlqdGocQjegoFE+4gHxS/PV/rfFf3HXF0veaOxmnUMy6ypQmJsXXT2c167Jplb
Os+PI1m79uc/igOj2aNhZJ0g4mAHQjk/rfBEjVHsoUDjZ6zjt/Eoi0sS3+XrrX2zH8k9te5asndf
6ftDu6Nra8Z22yqRVfLiWM4nMHnu6zr5c93S6kJOvkLzMwEPAwnjHBP42b20BBXuyHIO3qYiMrE/
sAXgOjVs8rsuEF+m7YxcL5uT0ScQy5JsLJNsBkt4i8l7jJJp7QpkUzkYK0xJXhJVteLjAQ0y2kaw
N4Gz24xIb8s+Ud5utONzk9FW3p0GgPpjW25qHzQi+qS0/cJ2J7ddP9frm5VoK3/0Ownb3dYqVviu
zb2CfXokWJEQyyeHbQlkC7I6SPdABSF+gLbUZNMmpLnVPyV0UW4Av4C/MFnhbsCmTqz+Wif7X59K
hBL96lhZ0kOdWdFt52GFx322Lxo7fzKcnDb4XOHP6lWLvjoiooz0a8XBbtGa5nsPyaV0LWHfx+E2
n/HSPg7ipnHWhfNhEg0TrhtUzKi4Le1DD6Jh7A5W1KKmjZSG9iba0264KUn3cLOyA4pENjaR6TSw
CidakedNSbBgGt4sp8MNengdoSEbR1tDUs2U4jlKARuskNf92gUWxL2xDm3bsJGRPph3/q7IUMa4
W21TG9CevVOgdJ68adigN5HRGiRqfhg7eaM2REtR8T3eBlY+kI0ezn1T+g4JursG6zV7z3rXMJ2x
ImVP96/iW7re/ip3x9LSnm7kzu7IA9anZVYKvCdlI1h33rZ4NE5aQYC4CkhjLA2yBYTGawAOS6hr
6Meut0ZXtDft9jF/S2uqrQOLrlrgxoSOcYTvsxtqFEDywlwbWjQgI1gmEE/I3nkbu3AfeqIAEzf7
fO8t+cZ9f+x/aQohwdbSt+NmdY+Biy26ZV1Sfeg9WW91CP8kkOZASYbIg6owXX+woulkKMSpsLoi
+jCouYmOaHW5IfZDRRK7tGILSF8ddhz/6miHPU7b2PpsJcBAuRXZbJUDne6OoSMS6b56DGABTwh8
cR/d8bjB/+z0pBhwaMhcdfgWy6c4fVd/P2roDKIr/ChOQqDPgZW9TWsH6OwZ/lOydylxsGvpl4Bi
/7tn5289IK4TNOeqpLfCwjYT++j+osmHur7Jd8eWglMAShgoCa9D7Ec5FWvzVpJ2CWmt+PEDXm6E
5O+9PcBji8M7BkWJWpB30ZVJ7U6Gs10n25zcm+9+RoLP0BqfPefRuMXK6uKxRc11m2Pk2IKiiWSw
ka93ibLeboTM8nxIZWC3NDug4L2m2vtrTIEeq9zPsD/b1qprStyE4Gj/IBMqbI5JQ8abepfYVUyI
u7FLgMSbFmamfVu+FRDvxDcFcUfq4Ww+YauAR0qa3eP7c3rzlDrDXXCIXq1scCZXhDK0yWGrg//r
Bm3JzWoAMlINVVEx5MuaTz2IDEEIvQ49uIoD1R/IS3icGzISq0nJ6kZ3Zhh4c4Or2obo++a4Iy59
JqaSplqpEtXsAB8ppVTahaeTEwJPv3XQO3SbbwpEzsqtCTOaHTgviC/eGOd+wTsTdelpEInZCrTL
kbycTKAYhNQjyFK61w95obkHEwhnhzw7xDOnIYq+gXFwoTs9W6F9AOqNciyfoSwa1vka/BrXz+za
JTnmDeavmmTSK9xpUZBfv6WniOwkBwrAY2sh/gNbClaqKLKiA6Luki256AK58/z+ZBJU+zPRgYXE
KH1+i173CHhY5S0XQW6hAjDz9k2TOcq4jNrUX4EmkN2zAG4Qu11C57Pn8MYLUS5Zu379vN9iPnlQ
cjnqCkQo1j3nK3+mfy5jH+aiA7+WKqxzmwNwk8S2dtQA3N+TnENG5tFhYnFAkOVCnYDOswNANUIO
NwJ9OZx8G66OuFi29LSzRfLw5PLwFRck7CwfpH/V2s4Ux4/rUkrn1wuKWbzXCy8SZgegjNVQ9ML8
fHnadY4TWKcIfSQZ+XVCAOLcE9feaOvtU0AooOLfR7r1LV67zFcPOGOBLvhjgnFPlZOyGcDfs2Ud
7t9vbtyS/EZo6exyktpoonQcyHlOd93Os7BqCvhvPrEmFEfp5/puoPaDvVV3D3AN5Da07j/hrDfb
D/fjKMJD/VLI4RAgBHNX9nWJ/pokvfLdbB1OMLsagA2IgiXnxrMOm4PV41NfHM2t8WzAsFrqKGSP
DYb5Da+Cz9Gmr/fAmUhEk4Rl1HPaJ6U2T9zUn6W4C4X6eg6e/bjeB9lQzo8J6+STw2Y+6TW1305o
iQkIwrTMai3rPcRbcEROZ47WNIsitNIJnk6c3O4XjP+1Q760Qf+jFHoixDI+BnsXrM3z/S//Tt08
rw/WpqSr24bY7pqSB/wbkzNoK9BtGx9I1+4DlmwCJsPlSStHGdkKlBAYK72bLx2IijxXPPPC8moi
/a9gWSpGJn64kmD00ybF0lw8WCoJYVD/vHIxJipY9Y53y0vW7JwWY4+1AH1lgLTrYDVDu3P/eORh
vsvrKrIUXGBV9TdHjG0evTCNB10DwhM9xPdvKU1eMc3ARYBfgACANzyjw9hmM1nVuamBjoEHX2+/
KG8VVoIA7TYDcLmAlnxsOSX242flXGeQd4pMCrStI1R4k69TFG3/xYDveTB6wmuK45FZXcYYQWSO
U1iAPSvxiJIS708KoUiggdfZWcz0YFAHO0Rl82vL3yUhLTDi3BtWiNEOEoa34A8qV8CLM0BzUIVX
RGr5Tu8am+RjRlgoOcq+VFE4p87oulQoxRiWM/X2/r7eZPb7dfYWU67nBBihH5O6kmoFBKTUSUcr
N2zZo7/9jVjb5tPoWbg63uKi/0IT+JCGbEjYdc7cnTh5sTCaUOqDCXgifRshMd7Yk02zx7/i7psS
40cFbGttlQjcWd5TNFm1hcdrbLWuiAsTOJnJxRTQPOv3f2yxzg8Q4lnVhWCrsDTSY+ekRLyNiEkl
QPgbQCUiHOaWnNI5vcvK1f/E6jD5qQTmkt+Tqx3XVEYhNtj6D9fpLD3FYEm++WKfYl5Qe2qI5xAS
KbmrWkrnCHaxQyuFvEuxoCs5eIgr8K7fRqih68fSIDyjshTeX3wDowcBtr/UwXyRIxJGsd24q71k
P5Rv/3yojD54kSBgOh2XOGKHDuZHsErHeVwd/2KSfzbP34fKuIFIlkuzG78YmlHsUgAt9A62a625
HM3a9NOFflNiHEGor9QxGcDRvC/UBHRWh/F0TM8d5+k5D7FShDxFiIFKLmWegDKuIBOFyjSlWc8d
QFfe6paw9kFRur0uoMuu4JtBxpxEapAJgY+nX4qZkXidAHP5NeR2E8mziF07R8aWtMrKxMol3Jh6
1yOjip2/FADCKDAWCGxN6jkhoEbXHaznNjkIG/+mdnn9fJyrZBsvEqFOZU+Fbx1p/di2wIzR/cLS
A7vzPv/fZwp8W12VZQReALllri7tx6LKBTDbOc81QMIqTB488Hzrcv7jjApzc3prTpOPbeCnJ5ME
NB7IAMRWn9SWjCaZxA4d/2F841JduMgL3piLVNNEUVMVYtk5XzEl3qqSjVyks+Vu3li4sDNSP2Z9
ak8O/XLWvZSImI3VbNl64LXgKjwijB+QdL30fYA8YrjC3GW/M+TJGle1yzvzfrpLVvMIM/rdaIFA
JXc/qzvZ3cN6Z2T7iBypZWEE1QJ6jSW6JrfJfikKvTgA1nfk6Zhl8w3jrMUVLamJXp43b3/7Uex+
FegAJLo7EmEzeqiiXRfhJZ+hSWgGNVUMz2D9O0M700Q/jiLYhZFiFtDb718Lbnj4NeHOWIULIoxj
SvuoRz8oiJR2ejSP6k376G/1TbnW7PAuxkzv7BOPme3uBqTCP1s0ZH1mdwJS6GTEoAUvebH0vLj4
HsZ/mbE2lLWB76mcg2yLKlkPdnds0KDFGy/nni/jwlLBKFq9BinLm+swMTCQHx/M37wX04J5v+CI
8V8i+m0TLQCZw5u/vV1BZHqi29dlZVGFzkSFMXdyW4qlOoJGcevtK1t17vCG54TyPD4YYxfrUuSL
DbKvh+g2tP8I6wpPsL/xuRenxRg3jPHIUSWCk9Ku7dxubTRhw72n/IXKS2H8OSm2oT3xpUGD4+1P
mFEmxk7Z+Si5HXOneSwOPL6Wkh4XxBgjZ07ohVYFnJ50Iz2LMCSHjYHqp2Q5GDZ8Ubfjwd8mlg57
Yv1uNzR71dycCnRvKyqBafMILTfb4KCgDoUimO05x63b/b4uRUvpr4uPZC1O0MlFMp/IasCwwq9Q
QfELs85G7+SdG+jrViG5YoXVGpjxkXQTjmTSaDDRSqRJansRikdonB8LOwqsaNpWxV1drsXigfOZ
82dcsVkGY7MinKTeNCg7iNTbar/83fBV+Vzb4g4AwW5EKA7o7b0EIEroPHGIL6uabigYslCxvYa5
yEHXRy3/X9KuazlyXMl+ESNAgvaVpixLriW1pBdGG4kO9J5fv4eavberIG4henY6pl86opIAEok0
J09GOMjJGX68oFY52C0K5rkbH4YTM1Hfm51ytr34Ub3Fy9XhX1N7OFpu6Qq+ZJH0ZRswA1aHm2Mq
X8ZlEkWioYTJknCMkx6JchllcFRv36v93biL0cr0itrbt8RWj+iCc0VNTeuW+k/xh3CWOqd1YEU9
wiraOek7Bo9me1zSb4JVrlqdMymckQ7TUpfzENtNnPq35KSvyMqLeHHXX4IzIZyJZqCEUswEQuBJ
POto0okRDQ6PxL6/fmQr2ZDzehnPZt2RitRqCTngHH5QvlFEgLvrEtaN2tlSOCs915mZtYt64lHr
b99f2a5wBb61cLs4G001tPbWOWRMmJwh78pjf2h+O8lWNAdh9ar9Wcvnd5xlrcOoR83sU8Og3eNe
etA3PXJU13ds3ehpBlV1JMhU5Ghxzc6kxCqJ865MB6RNwS0SPFupQ4/AisCtNjds57wu8ZgCdJaK
LIH2XG9/C1R83ck8+wJOx9WIhe1Mo+HxZcxtUAmGh/5oAbmwtNUlNjnmJ/MGPJSYvJxvhdHEqjE9
E87p/mRRVRpTCB87NGnvczvwPbv3PIHRXoO1Av9s6JqKwaeWpXKLjJOoo5FWD7hjKpAKfYwzBZmG
M+aYxXaKd+qhsrXZbb93id08YorgsaxgtkgCskj9e/oNf+9KEWps1bqcfRS3eJR6jFlnPfwmzGxi
qaM+PoHwv/l+XcXWL4wpUzS4yCqVP2fRnKkYZs3kMcMAkcfpMKOS9Oo8CQsNy/Z9eQxMPAOE6Og2
4EedBxiKMEbBuKwkf9Hfjuo9u9X348OY2Tlm9b7di4C0a/kEDS3xFMeJPJBqcAdaoH9dkwI2PMYf
6fMyd3bJLMeOv/n+6wZVnNA2TvL9DNzNt2hbJrZgS5c3nl8vSEVRhzAVXaOU83inghRjQrIBpnRC
f0X9mHrgrPQJhreO22+iTmV5MQLXxHFmNS7kMjbTagDdDGZDVDebERT+AdBXjrTVRHRon7W+L9IU
zFXQDAPXhefuCfN6qHIT+lK74yZ5bDMnNBwd0tjOc/zX1xnOYPFK0BH9W7Cta2qknEnmvJs2mIMi
7pvhH1p8IKr8JbOBEbi/lY1iV8jwCZ7EtRt4LpBzOcOJBoXUYalRYJ+oz2yN2WTTioz8mpWDqlrU
MBat0Tl16dN5ZjUIxIFmM22KcYBV7jTqfVZihjH5MZobXbIctNo5FrieipuAvWbSbjJ+JJFi9+Wh
kAFvzPve1oudHKGZnwg+cKXXTwPE+s8HcgrWKEVMy+U24SoZm/QQ2uHpPQBlxmvokB2rxLSfa87I
uUTuFdeTvKdmiJ2nYL6rDqyBVW7ogkKUghdd39/MJwsFocjp4eODj0LIarvmvyqwicTSdUvTDe4D
oliixpTgAzTwVfoPFpoKRudGEuZx1y3VH0Hmkuc9M7/mUE9zu+jYM5jd0RT1ktqqZ23ybzK4yw8q
NMG9+aEcS6fL7eRg3bUnUY5rrQqH4/3vWvmogfZKn5IKn3Bc+Mz7/fBencrv+XHeZvsf6CLFePud
l3i7ZBvciBJJa26Uouo6uitlQ/lCiDuzQGGsnBBSV0vWDFg/IZ5lpTkc6nsmgztL1WTA4BWQcWrv
8tRZcikHOC7bJ+QlbUBoJFeU8li/MX9E8uWqQK7KYRrmAYVo7ZghClvAst4dCNujk+TK++qnsPC3
+uicieSsYxCk5RQkeGTdZaxZc4+J3eAcQ6sxtEZMBrMqTaMYkqrpqqWa3J6SmfWYUqLiSd9vYuLk
LuiP9NvBb9+SwyRI7qxGc8iV/0cY/+QEXQb+lAbCng3kWlAbljG+SQExERN5gqtZ83NR3C7qMUvB
VasMj8G2/Q0CqehGMfZNscGfyotQjhuftO2MtOPQCSotayVOTM/9s0rutbE6NulDBtHtxrBvE8Vr
Wxs4CXbfApMBVLjISVr1/M4FLmd8ZnqyvMpSzCtZckyJjBQjDBxo1mwJ0MV/83Jr+jLQj5qGonOu
bIqYbMosbXEAQWUCONUSQ4zOL8XdRZ4YV7AaaMJRUBXEYPhf47STprokgYEGVmWkAAKbndTPNqnT
+VbPMAPZ7rvCat0yM0BC2gdVXNktq+UagxDNTveCTmk/qGTIv65vA13EfnGd0HJrLlOSLeUT8ne2
4WROpUIe0vGRIWRTHbl7mZQDo/bYDbYVFRsTnDLsjYCAVUZnjfmQzL+61K7oPUOJiL1oPywGTLtW
/WTyvZLbyvQdqTuvqU8F/ciUymGAZSo/09JOCYDhdpo7er2dmj2oGgxdUJFfNdwgyIGXDU4oi19L
oSXEGGgyPmLkYKK/99/yArSkP9Jv9On6rq0f5h9JfGGuMuSwVhRISvYW6L/RiRH+nMZDillYOL23
ONomyGoNe4HYlQKrhurcfxb42Y54dliLtxaCnGxEq6MMjB3qdNQ5tMJM/5qns4xNBlTDwnxWg/Ot
kpHOREIN+THGINP5prkT5cI+ow1e684lcJfBpFKRon1mfDQK4FWlwNYnb/LqHO0g8WH2R8vu9/lt
qTraixLtWbQNSvS1YDhLbHfjDvRsjaNQl1CMFh1OBPm0BNo6O1O5N8OtdMAQyF6/YabblTtLGEqt
+cawiZRQVQaiSuONIh1ImpV4SGs3+zj1kqPvS8xb8ZzyvT+J3b41rT4Xx5nEOVeHWlKHxQYvkdvp
MQclmOF9X+oipvfxDUlTYZJjTQPOZXI5ninQxgZI9QFz05FHvAUbWIH5Lvo+A3mHn7qFC99vp4ko
eVYdz3OxXIicl10WzzPEFuCyBh/ELSgUYIpsdYB3r7qLZ0R2AwCN1bE41m5yKjxUOQXppTWLuCRd
gAHTDYwP53Sz0LogMxuywAt+MtfwZucH24r6LVZzWGdS+FxdniCICys64CpX9s9byUYJxcGovtZu
v6V+cjQqUYvFqgN4LpLzI4pWYaCIwsImT32fH93Nm9v7qhve9Vt1l/6KPIG1WvPHzuVx92SUcgIk
J+SdSsxXikvnfb5JMegbBZklPvstSn+uxeIamJxkGReTYDD3pe/QSmmZTT1cMrUPmBsZiFDHuGWO
NIO+8fra1nXkjyguPB6mgChyZyLlvaUvjWZXhmugSUsCma+ymVWBtNXnRgPFoWqAPNoEhOZyZWGr
x0GkYmUuXNvmoTgELp6XB/2YCPGB65v4RxRn+7t+kuQhgVs0YdrmuJ8qO3CBLkAJLffc5pu0B2hA
pChrge358rgbR6p5jAFwXgJb4nQ3oferc2dAJ3Jh+V5ddIB/eM5E8UFQXQ0NlShEsQx60TqyGrlM
d2TgsOZD2rllzjz2e8xORRE7Xee23jC/JOZsD+Agyw9UPVmDOwTIEB7iZq+FIVTZqbtN0DnWW2c9
suIY6F7PfrXRS1OerOj3DAKTfDelmwgcY6FXIPKqA80f1FvS3CTjLmCCcaarsSWQloZsWJpKwRJ0
qS1IHJsmAwvz48vxjehOAUSn59xb7keJ9jlXCFL69Dr4PT2Xxx1fQGjR9DQYwc09AQVpgXvkGaU9
d/+wfzCcO+/7qzHZjuaw3aHdgp8Eo5PDW/Qi/L5+Jz+dri/fAewHYHYK1QyV+44ixbjb3Bymx5cX
5CxmEKiC12/eAaowom3E9m3vRwI0Qb/9Vjrl9gOTxVGLPN5f/wrutQbDu6KCiBTkJUTXNcXgjB6Q
0GxKBy3xSwP+b+/gJJz52RipnWWzo8yWc10ep9D/Kw90LDKGJVBIvTzsqRnNNsSMAd9Kn0Asu0mS
g4kcVGcK1sXZhX/kUOyuicmvpqbyJihugtCcrMSX1I9IgmcFhGurSAJTsCoF9OuWbqKwRDT1cjWh
mg5t3+apXzTspHXvYLPbhPP79S3jnJt/lnImZPmIMy96qrKq6uYy9VW0+07VB0HLtno3Z24+1ALL
vXzvmUp+EcU9SZKUVWMzYj2gFsYI044UAgHcQ/RFAHcseZPGHUY+pL4+0O8yWPBA6eKNtbo3EHhF
RN2bwejFiVHb1/dwVe3O9pCzMcFYWGOYY2FhE/xujdTW4vH3rEvHmdBKoOJ8AuSfRWpQOmIYCNV5
Ha/BEGSEmGzs962nRvdkdIh+l2cbs7/Nwx+mjDzEfDKMyC71U0hewgzNadLgjEw0M3hVPc8+hPOg
tNJSBnXAh5Rx4sjKk6Kndjlvr2/tqs6gJmXoBmJyWPFL9bTSshjCHuophxjggpFOEdMFWrN6emci
uNOb5n7SpR5aEzbRTa1rrlE3m8hQf2eNLji81S07E8UZ5aAq1KFfVhM3H6QEdVj0Xhre9R1bl6Gp
4JsGuFTmo3GtVOWBDG3q1yR3TOm9NtE9L6p7i4RwZ8+sNis73DffnO+lILVJf+onQ7Bbq6YJJd//
rIR7PYZswtw6C0KUDIN6y20pPYKl1Jn7winC13+za6hEmqiBKqgpXeqZQvopbGsowZJlquqn0lDt
OhVo2uqumYqG2iZCZYzbuRTSx9nQR2WX+kYTDHYOVvWdORbBpi1TUc1AJGr59zOzPhRMloMCexfk
z3mH2WTVPaY+Ceze6uU0QfljInUIQD8nZKqBfQjokPpNbTwNs/kOxh6BDvBx2j/mDtkrQjTZIBY/
ZCkzIl3Nmin1MyPs7DTqb2Q1O+YZc8O228RZe9fimip9ckLrglP1np6HsdfEkZvS0B/0QOBQrm7s
2fdwZ6jIaR9E+risebKL4b7R3sv0+boyrlgkjaB9nJiAiIH1jTN6dd5jnR30JO+63UjMZKsrJTK/
DK7jQESRIp/XXrb4QhxnAEvFKvpwxDFm5bDJa5iL4ac8kyeTDN/zGmTDbJ+iYwjlPZplXl4CrSYL
jnnFUdQwboaYBAsGkoZeqqs0AtifTz1cnaS2SZPZmtQBGDh7kYJQA6wP49+/KxcCuWNM9YhMVj2n
fqtQcDdXBtIAQW4KpKxYsAsp3AVpMO5CzTFKx5+KDzMBm4usbQc9tMvUu64xfFD8zxmebSBnv+Bn
dElb4Ayn7iHS78sYoy7oCf6+dpfirqgYF1+fWswE6HqBEfg/RFPgcyhIyyyTOzuVMJOkDcWjpn9L
8TqH5caIbZJuUzn2TG3CCOHgZIInR1du4AEKxK/cR2wxSsAKpRR4Ds7lz4HjmPJUSf25z9y0RdiK
cUjs4fr2rjiWGqGGhiqooUM7uXfbLJlJZbNL/Pgjw9DC+0A9ApVts9lX4O1l+vt1cXzT2T+n+Ufe
Z0f2mfWumiKsSd8nfpRthnwf+ekuuu+Y2w23KJLYDJw441ujPE5A58iFF6rvdfNb1m4D5uSaGy6s
M558K21BAfP//DLu4VcsTW5TDTuhM3tWbPoabPGUxbvIt76VjyEy0lvzXgbZtWWTpd5ha5FHyF0e
ZM4O2LRXa3/9g1aeIGD8oPgqqEQQ4nPfMxpJa/UAAvil+jHqb4UpOIrVG6ziP8wABsaPB55JSQfl
i0jiY1L1MRqe495WwOOjfWDWx+31pXx2fnLx0YJXNA0dt0jFi3ppBEsllFslRrQso9gnfR8yV1af
lRY0TXUD0/uIYWouUw3fLEJwEW3y8TbSNlXduRLcf11/G0UFz1WrjOgWHSSqLqsa90ExPjQaLXxQ
Rw5Wv9VLcHeB43wTKm9d/sDYsTJQmzDdvNzG6pPilt3brO4iloCWignu+epBa6Zs4iQsy9KWgzq7
EgaJ0hnMrok/6oWjaa9WLHh0V+/4mQDuFZxrKufWCE0KmufOnLZDNe6pedCqX7Vqvo70mYFA+/qJ
r9quM5GcWZET6EHZQ2TOntT4EAKIHTPqXhfCV5H/MSYoXimGBY4Y5dPDOts52MxCTjITUsqk8Fg7
616K6YwbzPfBW2u17SaI89kOyZi6MboMtr0c94KHcHVzlxoCRcoEmHPummb6UA1RJMGAlj/od2iR
h7g1JykwQ7NjGvfXl7yqt7hHFgp2S2FNudSVntAgzAKseFK1W1grd5wmuxl2Wp8f0ruRtMIGDfzg
l5t7JpC7KAEpopqOyAf17SmcEUDIIvVf3UDUOqlmUt1EHvNySWlcylpqxqlPpdRO2I+sc+TGyX/q
qRfkoDTQRL79ukAAq5ZkGkCu3LsKHgMEShR339Ai2HHVT8bZUxPmhZnkJJqrEi9SQ+f6wfFAkn90
FeERMrVYKLivL5dZtcjXJmGU+lE7MLfK5NgxxlJ3O1RrtlmHUiiwzrMrMWNba1ayU4ypfpisMBbo
69rNROVE1iyQo+J54dxDmlttnHb4DlDi4dlylO/XF8oPr/lc6LmA5QPOLmVIpUEeC5ynvqVu9iP0
hq38ku2MTfSrBU3NY+EkALH44MR70BxKQYGY3iR7IAeaW/aXwx6/fAvnOxqENSyJ8C1wafStXBBP
ph+9Nmyy+r7u3uTAj5jA2K46jefr5w56nHspD0BS6Z8mZpcvp7l2J1RVQKaGeA5mAThqUUF17QWR
UcdH6I1cEpADl1s+BFarjoQhZ5EadlR9KPrr9UPlcb7/u5F/JHCXtKglqqfLRnZOBIwvCiaYCeTT
GD2p8c7y6K4J7HiKBa+IQCwl3FVtJ9LVZpMiEdfbiZr/UAYPrcRd/5oX/X5sbxVmh+NzmD+FrLFn
gl5cXWBw149T0S0k3S2YDL4bTq0aPDFIY/h6W76nfV7axiRvWIIutHa8ZQbbolVbi2JHCndNqByU
XNkJNn95QngbLMNPMynFCSg8SHdK2FiiERg5eTl6zpPM1hPYxllyMl3ZKWgyI8pog6/d6RJpM6r/
xl6ei+e0i/UEG2DiCdAsYIGD0qm0CsBnOVIXFAypXWokgpd91UidrZhTNzlJtGosl0e1+5HH6NlE
Ii4kovm5aw8BuMlBLqeYhirz7kOctwWZ5CDxwxkcqgSIxcirhxcavpHCz7RqQ9VakGNZdVkowT1F
/nKZeM2Z3zRFJ2/UEFgko4GL8NKOlpsmL3GGUm+O2b31KRjm+6wfBO/PmomgcPRVHWqEgZGcXAMt
jBV4hpEKTnXbHOHVisLVxZbyWqoa4PEnoGxAjYq7q/0gT00qwQiV1okCyJfFz92Imlz4cf06LPbz
mhze4YqUNpJCJOcxQcplbRA7lFE4zkqHZwUvLOKJVNQTveZ2na+Nc7vauayJWSKHOqcbs3oef5vF
W+cq9WCzvvkXJwX3gBpoXjSRNuL2MawxtGdIapja4kMKwI+rvV3fwLXLhbgHf0wEHGC1uXwtrHGs
JWNGGn3+ljQnaQzduG0ElvuzwP7llCwUpU0YTYKVXAoB0WYYWgzJizZulV0cmJM7xUXrYo605DQS
lXfTEEremMcAt/WsAyFRKzu1Vmm2YtblG+vT+9Qy3SIMAicyhsVbmmpvLGrTCRopcywWUsHOr20M
nCL4hPhqQL64jUnRiJXERIJr1I5O2uxN09Z7XbAzq0KANkfhB3dE+wQMnblHEmr5fZxWzJ9ju8wQ
6r6p7d31A16763iwcAcVAp+Ahw/GXYDieRQznyHjL/cfeSFi6Vq7D4jiYUkAPoCK8j5O05RqRLAI
5IocCbFH1oROo59grjsFtbJBYDZXN+1MHqdNao741URKyA+V+zpTN30xOMLc9Nqi4PnD10FZRkXy
/1JlI63XcsVomJ8o6ClKYVLk2dPI6Fmk3nRFslMbEdPm2kmdi+RsmdZLTZH0NfPL8Afy1C4xC4FO
r/ov5yI4pbYI09o6GJjfVb2xRbOd4sQkQuN1VYXbHJGdUxftvC2JURykuETyhUJdsgg436q10Gb4
97p5/jn0cpPZzKTO0LDiCNFeaqIFXIRgWHvVMV5XXlj9lod90aWzC6aZg1oZRcv8trjH8xO4cnLS
/cKXNCcQzAVZU0u4hBgib6FXBw0Ql6Ja3QxY1pfM1/qjotzLXWQr0tP1DVt7Vg3AnFE7QFu9bHEP
d4re0DqQl/MrLKfPMfmJ7jsZbfOiO7a6b3h0AGcxUKzgrV9Xg5Kuz1Xm44o48zhvVfKWaG9Rrh2C
qHDryfCiVBT8r6onngmy1GmWGX/c8gDyATGXbDBfwYhpMmj3RT44MUMrLH0c+tmj0/fMSB0jQZ00
GtzAqkTB05o/gTFUwLsgfLLQg3t5iHiG+kCeg2Xd0Wwv5SJbn/PEaUfzMBm5J4Ez//qRrhgaHYPk
5AW8qOiKyVmzWR2KQhkzVGQldCyyo1G6vXo7zZinyN5i0XO/sj4dC8OVwAxMXf/s8z67D0HeVdHA
cK6R4ivp93z8Vf8oi5tZVNpbk2MsgCiwTKCV95Pp40xOmqcGysA684f8qAZ+qmu3U9M8aSDj1xX5
x/UtXEunwLFQwR6qonSKjtDLU0ut2DT6RVpjZCD+6OXSLRswbKR1YqG8DYSelfWHgRmtgwFTukMi
ddimrJa21z9k5XoCPazqFIxEi5vDnWVVyjWRuyzzpbpy+vLX3LkmvNFO1BW4cjvBrYFKAMWwbRSk
OC1t5SLNx7HM/FpFknNo7cbcV3tqOfJsq+p7DpKt6wtbPc4/Avm4dyiavIrkRWDlxoWHCvv8nbQH
mXnX5azVBnRozTLd21hKpNwbiLse9HWAHWySXY5hCB/g6lHdNnJM4IcfQqQavs/b8QNTGzRnx8DZ
LPCWVk/wTD73QJZJnI2xBvmJjtiBfJPK2JWt3m6TWbCla/cesxZx61WsGGW1S52loTxg0IvG/CLw
JJJs0gSdNJoebYbC2uVJBTIxSxFdlOVB5RxxHY+giVwf4HZgn74UqiwcembQZr4BvO/N2JBXOdAB
nrCCyLIHVpSOWabZJmCmdtOFc7lVzDF/GtM8cq1kmD1MYEXwff3MV95NHVUksB0QAA3p5+U+MxXq
EOSKGaSZn4d9tpkz1jlxBINk9IoIzrOmxnBSP40foBw8yqpOyzoBqSzzjfldr6dDTw6Di2Bu20si
YMoafg1viIqheehPx3xDTpNLmcZyH+eZL9f1cNNHRuAFhMjAHkahB86AeFfkhenFQAQ4kzwA84FX
whuHrvTYUDeePOQ9oBBkOI4z5kCQpioEG7+6GzostIXhDxR1k0tlaGmekWmqM1Rfi2KbFiXdanlk
bdJCZ96sqfGdGgT5/vppr10wAD0XPJ0Be82nHpo2pnMLNKY/GwB9G/Ruml5qnRQ2CUTrW5SZV3a8
5WDToKqiomR7uT6ZxXE45FD2sj5o+j0rRFd4ZS0GQaliGViIoinfe5BTDFuYQxxxqT308QM6mgYZ
M2pEQ6VXzgm8xHApCTKPBrTgch1tHCKRIk84pwjvqYkWp9nWRsmelHZfjb+un8/KphkA0xG4mCrw
1IRTWznPrFCPZNzG/DZpT1kummW7JgAU3wisYd1haZdNPbvuY5OnTE6wmqYoTS+lMmbVNK2xvb6M
taMBWQ06UZaYF1WWSykpGve1PoCUNyDpLLSRJTYTdWisncu5DG4lel4uvI/LSoAWQoor9TJ0yQMH
IAL3r1jIhXnnv4vhLuoENZ5YB0EdSgZ0nB15fEIC8+/NwYUU7kEiTT9lQQEpUrcdy0Md2qq5nwsn
LgSFGNG+cd5LoOiVNKgQNEzbmTj0o3wbJlcX3c5VRQOURUNeRUdaYvn3M0Xrp4pSLTcxEFpFpb5G
kOihiqYIdm1N0TRYAKqjWk9RFriU0mRjV6BcX/ikCX5YwV0QGZshNXchKwUqvaIFgOUgm4owgRoY
eX0pqaV1TDGeAOdTVsaxVhvw8UVqtovVkHp/fXuAQICIBfWPvBQXl1e1OYJu18p8U0Kjb/VUZh+0
QRNFLUg+rgV8KPYuBOEWhsgAWHW5Ji3LSyMtlcxf8o4Pkvrc6WCw98HqaQ/S0XRm6gztndS619e3
lnhHuwiF8cY8ZayRs3LRGCzeBc18UrS7KUo9tX+w8uE4gMJEH8NTodXIYB0NXRJIXlEXAGMRGWkw
f+gLVy4XHHZWgBIWlHKJcFuV2mHxOmI8m/J0fYWrckCLg05VJPoVPv4qpVofKxknGFZoGR3tojl0
9SkX4fHWdFLBFmL+D9pevjxNYQNodtnFuc+Uj2o4WeObHAmsxboIYBwsFRxGaAS43LFuhr9KjCz3
R+ktN94i4MIGdn99t1ZMhalYCCDRbbCgrDg1jLLRjBK9+FyGhjJik/2b4zgTwFnwoiRjrSdV7tfW
CQjveUYDaH0SVkPWTn2pYOFOAYSCMeqXe1WGcpkntMz9Sj4Bs0sNFxFaIDJEa1KQQ1BRtAJuAGC0
Syk5mfoaPKe5L/dHDJS01fRnH77Excv1Q1kVgzQvcvDIKgMrdilGmhRSV12X+0APbzOvAcNppbSO
VQksON86t5SzTe2PoE9jcfZQTEaa1lLRQ8M6y6Zm60HghqXxPZzGpj8ucU88VDbTHhMGrsw51H2z
sQ4zCDX7d2I9/vWyAef5dI+BY4IjdrlsbZbLqY1QOcvzN7V/DfQHSb+Ltb9/TC6kcI99WHZDIeco
ZDNrOFieloKltBQ1zK6ZWQvhJjrmgVlFby73jqCzTIkNFdUrIC6KycAgSexlRcBIyg4a6EtiDCuk
uYAQYsVgQKhpLpYPqCieECLJSrlKwCTkx2QbgR4vke7kVvBwrejmQh+HLIWsYS4sPw0H5VpMae0m
tHipk9sPIFQtik2KhqsAvc7X9WFRcy6KuRDF3TarBjy9MiFqIic96Y8xJgvWZI+clyPl71GT70LZ
uy5yUbFrIpfVn12IgOakGVtg/83xqXLz4mgYut2Ad1CeRBOaRavjtD2qZzC0GhBVal7wPFXFXaIf
8+6t1u+q9DWwSsFurqUKLSSYUemEZoAZj3uAcSmCepIBiJ+b+4Qodi1F4OKtvFml7hRFthrbQ+Eo
BgKGrDL/vkRwIZy7D4hRM1kpcZZK/jEosi3Te737ff3w1nyqCyHq5ekZbaRFprmsEPmzxNV/SLJj
gJmN2GZkW8SeJJAdbivNENjR5Xd5rTnfWU5RESSH05BjcXJfuH3ZuaFeCfZvsUrXRHCKObVzEJIA
eIkmcoYtAIg6WMmavajAL1oJp5SGrAMnFsqpPxw2o8CdWf/tZV4iBicixcm9auigbIrAwi4hR6v4
osdj7S3D4f/353mGqqLRezlYKu1sPz2p2+w9O1gO+wYEy23tHQrJmTxrvxDFX1c6waoszvFIsq4p
BxWZRKmtm5smDBovkCUhweSS6fh6/n9Wx13ezGpYzTKsDjhxUEYvs2ILR8UAW9G0szWztOB3NRm1
KKQpOA0AiUUrh6mGzOgJBR/pGIFUuXFR/kf2RbB1IlHcS4wyDc3rDqIGjCCm1uCEkenKNdLOykvT
7tPuIZ9EmTGRTE4JJTLVdVNBZoFadj1sAGqz62TTTN0ut44debek/b9QkD8byuewQiWSYJRVrFLe
pu0WjbrXf38t3QoYNBwNBCILgSy3jVFZNEEeoDvHoI7lP5TH9CB5xs9i29i/KGi1HshOxTTb61LX
XI1zodw+mvkgdb0BobUbeg8iPs61ZxhTeZG6VIE2RB/0pSFXYkTOkmoBbKi8ysWJELLTsycEPyz5
+6oH4qs/krjNC4xIlqMEWBejcot4tH9WsK1qtrm+W6tadyaF2y0EWD2ehmB5mDAseiidUTvOzTFM
n5QcU7TqBWchSmp9NUzIZS7+PeI7xKIat7JcCWMT9O+oDALwsJHl4X6oiUgNVpyKRQpys0T5xNlw
5k+fGPjdGGMoj426zaRN0jsV1bZKL9tN+GsCrVo+xsf+OdAE9+qrIwrJSKN/JlMBYef2FP613pk5
sDe9jDFrCiomNHEjAeBGIITnT9GbMoY/DWSDqpwGxpbQtaFPgSoQs9IDe7EYvvjHxpiwWQGwh1Vk
V4QvSVciuEy9FLDSuv2uVE8ysibW6E+PSbbtcwP4B7ncTVIpaP9a1Rpk9FCTJ+i1+tIHJ9VUrzMs
WM9uKIqP2vx0/SoIBPCNbzSz6rJiBXAcoHwK8rdE1Pe5EnphLxdykAXiuZTFL41HatIuqw3spRKB
56nRNmVzl5NTn98lE6bB5wc2EjucRDxpy326fKEhdsGdI+2Ol5M3w5NmLR7ICLHMQwhW/1akuyzO
vJaYrhC7uLqLOhIegIws14+7dmMi52k/LsIiwzakOwTTAp/2q4HHcpbiCxrVEFJ+cpedRUJJoCnR
HEFCGunwoDGpAn2QRSFKQYjELAs9E4MEGmCei5gMEKuFMKHJT5PW/avFLMhVE0RnSEFeSklq9Ed3
wYwaUtYsLd1op5RCgXu70mQNijyonLZkNwH94EKchKHsqZIUS7lRMxtND1aDsPEm6baq8qY11AmD
1ommFPwk4GwWpT1XTci5eG4nUwCP4yDDxTIxPc0wbjL9mxLHjklOEsOgv96VStCldG9monmtUu0M
kEVm4BCzdSGlx9fnGzshI2OPDJa+EBRdbjcms5pBpuIGqtuq/hXGNdrJ3xN0los3/atffCmKe+XG
kGlSUmHVSZ1vAxCQhzdTnG6KYXKy2C3MzJYHJ//19zbsfH2chSkDve2nKWNLYtZQn4pe9HYvP8Db
EuAi0OUA7wdvOLeqqiYFITPQgYTgBA2vih/C8ClUd/p2fJIkwe1Ys1xUUWDvwagJHhZuOWwmZa5O
kBaHfbSRS7BvBJM0QXCT7vXOYCBrRYO+YTD3+j4KBPPYGqOmuQaKcdyYpd6xCweXyb9Gbaul3yKg
QK8LW/T/y57+WSVvMs1aKRM9hbAh/m1mp2AS/P6aq3C2izycPGEAkjbZ4o8Upq2pT6EW2hgOZ8u5
wJlcNzQKgHpLqk8HEOryehlgrzHI2DN/QhZxaD+ysL0po1Pzq5AOCv0l0a1CA4+AgbCnBzDSX9/H
1UOji7eH1LGKrNGl9AW1l3UdLDZFL2u4RzJFfmjc1qmG9+uCVq3ImSBumX0iqWWqAfFZj++96uh+
knsNhpCgBf3/J2hZ8dkblGTT2M0tVpS8RptowhyFGE0ogjBt7aEDGANpUxQyQdm2qOeZEKUykpKW
WM2YvaGNPW5OefRxfR2rGoii5QKpxwPE0zSYRTSW/0Pade1IjivLLxIgb15JSeWrXbV9EXpMyXuv
r7+hPmaq2DpF7NydBWaABjpFl0xmRkZYqYyIH6poKZUoL8RZXJELA8wYOoBl4kGGgWIjgQLcpyEV
OfHnV3vMt2N6YYO5qgXRSIZcgY18q5NnlcRbALW395ZTrH9XJKEeJLNqp6K/MrxuKTXpm+KWzlld
C5wvWVywiw9h9rk4RUmkjPgQRdtEzVHsXbF8ur1gLCsqNgNurwsbzBYH9VUV1TlsVHsZ/cu7chd/
Bj+Vcw2pUAeE025HtYoUj8KTuS7tlkNHwIo7fjPPbPw2NoNUmmC+dQwX+55OJN2ClCAt6LRTiUAM
mrtAzPkkeimcCiq6oV3ZEHZzpVX2Ob3IP9IfkiNtZPzk9swsOhlAcGYaAEAYWC6ANo2VqBUUOOtP
xdYAedxLa31jhOv/nxlmAvRI9GWw0iLITbYp1PP6cwWqmGytlL+Aqv0bD3AxJuaanYbKnLwZWK4N
Pmk8SBwhlatwyjOLuxZioOCwVzXwKTG7VvWsRDBbGDGCZ7TtEV14qavOvT1tC4l27NsLK8y+lVK0
bUcy0OoG1iZs7dZbK+q+19474wOl17IxKWjxYsBWA15RaNHJWaKJhkUArEE1cO1HldzLQsHDkoVS
O6z8SVHJaFaSLaVVmZHSVHgA4IXmWwwWJXi8hr/uW8brqabf9GFm4m2uTnYL2fMOQljgTtWUQ19A
8LTMaYVgX3uIfRRvYqAoVM7OWTwNF1/A+EQJJGm+0OILRNprr1WM85itki3AG0bECwaX5/fPaJkN
ZOlBj5eEB5c0gaMk+D3ET4IHDpDo5fYeWgpxQfQBgSh08+LFxJ4GQwO2r4nSvfYWQK3IsGvjNQvH
e82/k5vGkUvBvW1woSEfmoy4FQEdB64HnW3XO2eQNfAkJQEAKFalbuteSUmjNJETdl0POrE4BT+U
Prl44oebdswDB817wtpq6vaujwuFSjmUfvrGE0655X1mRtqiXI6MtVaO4GlAXynJQOzgdGmL/qKs
NbdxUKnAKA3WwZRCawcYq7+5PaalxZqpu1FiBv//N6bIxM+FGhDSZC+YtYtsLCmakDZi7FTmP2cy
weypGvINeJPglStfz14HIclYB9vrXsPlJFeOn5VEEDlrtJi7mZGRc5ePAkZIZlfMTYFeHcCxDD/b
D/TW5ysUKAdEmOCUrTmucnHy/thieaXyJlJBw4xThcR8Vm61fKtJG1HjpfaWXqiAyCImw3sOTevM
kER10g1/xtVPvuzRqR99uzC7dzWbQmrl/WcUt4krVQlV1RSElN3o3N4jiynaiw/4Ns6ia9AXApR5
YSONg/6Xk0yt1+6H3xGht7u/yeiA2siE6CjqzN9032SzVHNfxHhTaEvmdHQ1izeixSkFhhp8LGir
RdHvei+Gql7UZS/AR1U2GN2mXZO6iXoIlAfzNYaowvvtGVwKe2fI9n/MMbddNCQh8NxwiSjS/6qS
Z8nrVr5cOHoa2U3DCcrm7cDGv+hyQ08PGFn0byQHQ9MUlWVgtRSBTpkr/Ezq4RiZG82M7oBSfR1y
jXPoFoeHNlnU24BtQjR6PZujZ5RdHXTpPk4b2y93eov2MrSAoPoXxJybbCk8UQE4QqsR6DnEryTW
xSuoamN5lGJg4POyckuhcMTc2uYQSvmLFbsww2wQiDaqZhq1sxl0COXBqgPPCZBFtuxN23AyG469
xTM2I5bmpkEwcbMKjmLggevTQJeQnL8MzToCgWWVVWvVB14dihJZvkLxKijfmlrlmF6KDS4tM7GB
nAQooep5uu98u9YS6LDZmj+smlrYYttRq3+4PbVLKwgOMxnVYQRE8ldy4mIFpUSI5FJF64RUP2R6
SLPwEOY8CuSlLXlphAm59EGEVoWHbZIY6yCXSBTldg/K+XjVpjxM3+KAcH2q6NVDpwHbrSLpVa62
gQbEr56qtJPGjE4C6C8NTeQNa9GUrn9xQ2AELP2bMdWS0XY9tqXSQcxAmkY7F82NDMA+50zPG5z1
ImhjmDsQ8RJAofb6TOfKqE9j4QHlaxZEaAe7DV5EUJDFhfPPtwM2PcaCvQCvpVwbgn4A6PcVNE2M
8TYHoa64Cf9mKBcWmL3QtFljjgqA0kF9yGOnq2jqbTJe9n7pGF2OY166i20dxSLE1CSMI9RcYYrt
vnsUVVI+m17mmG13uj1ri8tzMab55xfWAjDCt8YMaMdTcHCmUEGjZGvQoTACVzXwoLptbmFw2AeS
jPc02mgAor82p0e9lkUq7pQ6GMg4bXv9B0gu5Wablcc05jiIhbEh6Q/8JrB7SF2zJExW3uZF384O
qVyP9R794IHu0Y6norFwllDJwe0PfOWXN7oeU4z2Bz8DqmwvohtaM2nZbjWBd2AX/NCVEWbiUFwY
NGXuBogzp63o2B1AtZ2VoFzhePElQ6izQYRxpu8DJ8n1aJRRm0YrxnlF5TDwVUcYPnQhIa3+AbQx
ZzcsLRBAtgB8o7gHwDSz1WV5TIUI2i1z3OvFTpRvQfA4dZy4l2eFmTqj0GKpnmAllbYaZKtFIpcP
ES/YXAC/zHUSNHVCJAyTx1ZKWqEEV0oVZ/tURlFXOZkmMlatilvfyPdWre6V+iwAcCailu2r5jkW
1RXktVDSCKSdkvGKAEuZEXDJAG8BcqGZdEG+XsgmG5tMRQMj6lFOMATENAEjFaqDlPsQTbtXE6pY
dtu9+RaUtBPp9+2D/kUnw/h9mAcuFzhg9GNrjLNUhWYc/BqA7iwOV4W37ftNKeyqQEDJr3vAreP6
9Yj8TE2roRWplj33Ygn1gMOgg1Rhpwm/PcNt41XfHjNgentp2ym/MyQ1BHkXyqu02Zg8np8FihzQ
OcxgA3RGisAUM1NWpaLQBlMN6L5hJyFqJ7q/TiAzhwafgEI2SSOFPzqCNFFD6Ai+qhNJHh7j/iAN
UEabjBWeq3d9zXvxznP1bS6hgAvOAFUDVdTsVS+ctDjoHd68AGkLcu47A4LkVaGWDadsvHDyTRH5
erSyK3Ojx/zzCyv+oFaBVYQApCVbEcTGyifeS5ZxzyuBL/SXo6EAibP5HTPzbzOGWsmrVa0C24L1
FPTbLvhpZO8ZiHFyJaKJaFf9tBtq/876jKrfTfo7CLunVq4I7j5DjNdoTec8BRYcxFwIQUsywENo
62K+p8dWMAAln/n4Y9ok7bmd5NUUGY99wXPjS6bA8Ih+WJTMoHDGeNfOCyevnLUM0jC2zWAjQ8oT
8uDUynioiWVLeNigYQdL+o20Sp1CUy0A+39rrFVfHgv9beQBn5aqBmDs/GOECe5QwhWyvi0B85dN
O/EsKiQ/BDOjmq8djeFXvYo0ZBPGzjWV5inwajvw1o3SuT7ywVhOIMGEffPPgXRQWp+7WlHamttW
mOWMBFOvigmAwKl6kzw37Ld68T7w2tcWzuSVFeZMZmKhNegRREvAqlhzNuT8hcx5N9EOjhh21psG
TcD1SdSkrp4aDxDbpt6iETTdatauMnfn2y56IW6Bm0P3Nx6J6M5l89cj6JVQ2wcBHeqA5lQQYLmI
9/gXNnAdWqgtmUBaM0G5XgHpD70a5MjlkzbtUx9dwLx2gqWdPneX/scGc9OMYpJ6ZQUbSO4CMKnS
KHZx1sF+adm3R7O05rOyFMj6cDlAvuN6XeAoukIPAAYN86Magn/c57HvLMTH0IP9Y4HZVZ4F/H6a
wsI4rcUBgCrLBQsU2gbQGKFpnOEsThzaskHXgqZW9NFcD0cZKkxcB5hQ+KiFzqgimQrN7dtTtrSV
wTKA3z9nu0Hwe20DqJ5KHj3YkN4M80f5aLTPpY+OT07UujhvF2aY1KaR4elptDPS7kMA2pPoHtjg
xZNoPNa8KGEhLYYYAcJHM+4GmE9mu+Vy5ptTBtx2ltR3hlo/Wb54THTUX8xIP0mCuELvPhpY0oFz
XheW68owEy0LYAZJwgIeR/YHu1Zl5PdrAg5aoooVxwEtjXHWup01CADlZjPFvjoZvtCB33RCzDhJ
G6v/VdxBVEJ6VsSaJrrs3t4lSyEBqgb/Nci+OpBLaeOkQUjg5aV0rxmN70ZKFh/9oUmdtGojt0rk
hrSxhO4JDxpQClAn1BqqkYYgAiN9F3buiIT9Ke2TUEeDopblrgySSBeiYwOnIL+UZLv6XPbkgHxV
MX0QsJqpsg+s56AM7yMPrLveLrRIjdpNlPp2O4zE1P75o9aaXQ82NEBZ3+QhYnQmxnKAmdLwEmyk
kXTSD1NEeVUXOL5bnp0zcw3N6kEIiUywsaL79/rsellWGoWMYEWpQTFcOmbUkEEzbZClrpV6p6Q7
H1p0qAnS2sxWUUAkw83Kn1m4bjzLFouVBQ3EAeljkJSPDYms4k1peSd/6Z1z8ZXf2DmbsfYTL2/R
j5I6Xf2OjBkZx7tOaV0BJLkAgr8GUJLMqk3dHZU2vr+9cxccDzDtUB4E/Agc3ixwTJ4KoQxihFnJ
zBz2oHsZFQoqdSPxPegkG9L/0x6z85Kij4Wpx5o04R49RkTp1Y1vbYoGAqgo/gl/ZQ5oPDCko4b/
9ei9eBOEQmAOsYHJBUUpEcxnQamJbvREgOiHIJ9av+bcSV/48m+b7ov4ZG7Px71+vekKOLNMGyEu
o/Wo+nYxWhKjkARKs60EHSqh0NSEqGf2XEXVOulFN/QMapbTczp6G096TKd9oSggRY7umtzNLddX
zJfbS77kh6FzO1/TKFJAW+v6C0299I0qRBuN3HXAZwho7JeNxi3k0dEnZeS02y25Ykz9PP0ItYFB
ubYWFEYr55BL2Md57qjQh8+Aw9HRU6b49yUEcOta/j1l+vr2GBdiw3nNAVBG4myuJVxbbZoMbExA
CIM46SQYGZmGtTG93baxOI9o2537u4CNZxMmuViiH79E/GlEn02jzx0NM1VpyFNoWLKDhwAo4Wac
CMCC12PxUr/6F4msHG0LayQQL6dZ6+o+L501/yJ2614aYvylINdK5usIROugddPSPw3mAxRMOrVZ
DZXnKLW/uj2DC8EVOK0AnkKv+gzAZ/YGwC1513yhf73nwVcPmXoQO1qYxjaVeXR3i7bAwoqKOIiW
QF52PYu52Hd+I6EdwwxVcLz3rZODrrSwjk0crqHcxeMrXrxjkYT4r0FmC1Zek4ypDjx1mP6aBDcJ
1GdJ/AHFBjtv6eA/TJFqezjmYCP+i1nVUYKc6SggYsK8WbLE6uqhRYuUmtkJURU6BnbKe0osQWct
vL6QzEHPHfhKmbUDFbNWRyqgnpVh+etOmGHxdTnZxtSqKC+ZwirTvWSXxaW/0/VycCKzewgk33oK
S1k7SOBG4LjepTMP7dw5HQtIFRpHrle4NrrAKpMeWPkaPRbW2aweBp8XWS4uK8p1czILf6Hh7dpK
2Rh61yoSEERqf+whSJgPhq116VbydfzdrOTQsmtB3WrtQ9xM7u21XZ52sOnM/RfwpmxTaTYpmTH0
Bh4KfgLlN0/u7HIME0csAjwe+7KjcH0NVePMs6N2MNHzNGS00fFw7dpC2IsTpIVvf9PivAPDhhyT
jhw4+6oU0yFPQm3GkbUJiSODTONH3PJYrpfOL1bWlEA4OIv9MefXtLK6zfuZdLQu7QngD0eMCot4
YRutyjY91unD7WEtGUSSC/topnHFTX690JYOsuKuQz9eHemHtH+XRLQ+H9Sp2uphvLlta/541vNe
2mI21WTp3jDNjVZ1MAvDyp7g+KNqcC7Fxb0LXUhgGfH+x6t5vmkuoqFcNZPet3BmI6ssXBDWRE4Q
mJ4LTjgouY79sNbEdnSUQcocPZksiWSZV+1HM9VXtwe8dNXMLVHQD0DVCet5/SVKXo16hz7svToV
4OHtADj0QYztdn480EQJGkgYWKc+bDqOk1i6TBEGggALvbAGXiHXhjO/DNTIw0x3yrlCwt5SD3Ub
2eZfYJ6R/7JgBrkJ/ZsSRCHH9aB6GCAgQwhyTDVeo05Q2s3o8x70i0NCpk0H1FAESyTj78cOl0Bd
4GbTFMB7q+YQK5D+jc94/nO8z9JJR7IUUKRZngpe/3ry1EL1+npuWEirRzTpkxAqX3I6/oU/gXCT
AuZf7Azkmq+toKUcRLEdaqw5ovQDngvPjRIY68nyPXJ7Fy7NHGJE5LLlL0gec8TlPLB8zUSBNZrd
eUmM/DgkP7WA89xenLYLM8zpHqesCxMTFI+o4Mrh2e81YvGq7otDmasAKP5AaIDtPALQP26+8ItW
9RB4hQ3aPQO6ckH6eXvKFsfyxw77XkSxLqvMDNdfWFezkHUA8Y8i5niHJXeIJzvKuDNEUmNZ6uCY
ihgXCdyhpIAqKbU9bLbb41ierz8m5p9fuMJ+FDKhyQDCLLxV5pm2Kt+jkVD8CxA5HgZ/zDB72UT8
V8kVRpIAaSE9t9am8n7fHglvshhXOlRVm/voKNtLgUmEsqS+aHCc5vKi/xkFc+49IFMEtZypsSUD
XI5VYJtoNgNv/N84GAvBDa5cHS2PrMYH0OeWb3gw1Kqxq8ifSoz+GPN8e8KWlh7lQfCbgdERaY95
Qi+WPteDzI97QKJwHC3jo9YEgnYfe4gazjaep4W91WfWMTx+LSClWXcZ6sXoTRYIAnVEhslD2H2i
vz6H0kggvFaD70jDPw5ZgAMH6z2Ac/j/Gx6hjIHyMHocznhAi8d4P5k1EX1g+eV401fv/3Qa0biG
npsvykokj5h9Fw8lCEcy4AXqDEKX5zHfF/2HD66s22a+RwqgdEaqYuYXlrBajPMUEnma5AoJKnkV
OtjcTuFINOGcoe8rBSMI59EGAQ0blWUWEXMjtawKiJEe/B66aJti6lZdgQtuBO2RTnGDQGV5XN8e
2kI8NtNVg8kRtKwGssfMudKUfuzTAKl4UNdG4UpTzkrvRQTgNiqAAidWYzKEOY2ncS96//hMwzYS
jzjVmFp0bV+fgjARkQVKUKnB5bopFNBE9wNaR3ln4PthuzbD+Fk1DxvVLObHaFmTKHUb5Px16VE3
3dtzOTvS67N2bYdxtLpWStmEJuy92adOXAJ+2x96paHDeOpFnkzod384G5vVDrFhEDswEZdUTlEk
9AEiruwuSe6kugELAoeBjn3pmTP5nDazHyjoWoZ6ExOcaHVr5lbk9aedSEuftMfAhZ6u61NIij0M
q/Pt+fuSxbiYwG/mmHPWiJOY6SXM9TRH4w05QLQ4rWjloF3jRdw78vuxQnq2InRvUOc5dM89Sd3Y
3vLSF2wt5duXMLOb5zkQwKPQnw6mYX+Yv+MHyx088mgUO/p8bj7HPQ3Qunh7/FyrzK1gJW3TpQWs
2v6jm5J6raGLT3YCgODPBMAOuSPZKjgYnGVmixTfRsucwy7RqlI0Me/jM8L2RtjoEM2Bjg0dOqKL
b/n9UNLwvXlpzuXoU2gWhK51mtTX6KhDwJpW0Y/bE8G4wm/fwxzYIDKCuK4xDykS1WQluua6oAXl
hMRfz/Vb2405rzWqNnVXwUxnxxPNNuLWaIl/fInIZ+eQp5Zodz1qEI8yHTYTuieNj3CVHuS3o+iu
3q3PilQrj1DanUW3t4/voqvQB159me2h+fdcQMJlLpEgm8/sREjxxHEm+sMpJvCPFLg3B5w8G5/+
U1Kyb5aY3Rd6fZoXIyxNrj2cIuTt4vuGxi5n2tkb55sdZrcZ6mCGqEcMp7YiH92mQG9qHZJtbK95
igzcyWM2kjLWbaElGJJ+iI/tsT1MR2tV1CRZ8c4ui3v7NipmM1W6nlpRhVEVtoB6iyFCdKcjg7yR
DJKdn4ZgjRarYpumFFWg0iSlvolCWkFEGugEzkXEFoD+/TGoPmhgo56BCdcXq5UhGyAb2NnF/mBO
FOX8Rykg8eHeGEnuns01nZx6E+2qQ7/m3On/4874Y5uJyfSpxaO6xEQMlW1+Du2uuq9UWla0cfRT
/qC5DVDRSBnedhnLZqEDhDACdQokX6+HPMS60oGQuj/FMRRLH4zmKfqV+spKAad9Bw0SULf+VACk
0ooNr4mCCQ//NdsXppkRm0UWVuo4X1vWUWipGZFhtC1tNxZQ6eKMc9mWPlONI3uEyP56mJoP8rOh
w8o2brudoBRJyk1q/7o9mTwjzLWvWl4DWUIMSN56K2uXkHfpJeUMZPlsojXwPyNhLvu4zXN9mr2v
3J9wtw2ADd6p46pJt+O4N/Jn0+dcr/Nh/+buLwwynnSyqkDJW4yqdIpfylaiPLZ57pDU68VpJkuu
oN3ZnzRil4+INeFDB2dYxZzzzbID/XvH/Zk7xoV6hVKjjAlD5kpDu76DLpc2o+8y2UZo337tiemY
9PaeYBun/20TQBDIJ6G/xmTWK0WvDRL6sNlTo6XeGb3iwXvs3CefWbFL7cR5um1wPrDfl+uPPWa5
xkCMvS6AvUb7hXL5c/EBJdnu2WpKjqH/4Tr+WGKWLUDzapx1wXB6++GjEE3vVfs9Wffres1TZeKN
iVk3KwujwIwsBHjaa5gDKejRmoNA/h+b8M9o2DtPVHO1mQMG8Rw/Bw3JiGi3O98WOE5i+R5HkuQ/
G4LxuGlUyc00YtrC8xucrLuBsM9oy2T3V54C0BlIH84bj2VBGEURNAFePl+tQDOt7wz6mp4isr69
35YvzQszzHg6xVebyISZVgPDMNUSVyD5Sj+9xr8aJ32rBaLvQTdEupWwPaOlstzxlBcX496LL2Au
km6qZL/S8AURnj90IDWYOUzy6fMmdPbf347WhR3mzR9FftGYZTFPaEAj17tH7nHznjz0ax7UhjMi
9rqSzDhSvBqWcsc/BvTRW8cbkItzfBPPCnNfTXkSRW0FK8pTcNJpZJe26E7n8+0NsuwB/0wb6wHR
FhoVUwwz3m/lLicAFf+2HNP2XOEhcYrDlkffvOyYLgwyLjBPi9rXUxjsXIPc5Ydm7a+U7XEk1mYn
bW6PjjeHjBMUY7GXWh+2rDVYa7D5NGevvvFEk3hWGAeohaDAMuajLB+ElljEJ+KTcTBJztni8+9h
dzja1iD+AnaDOUNyfRP3UlMr6hiPp0bsFPBuepXdhWG+6ore4oQVi692VPzRnoN6ODjD5jFf5HIz
beoSEdIbJ4P4u+6+uAPZe2SrxFhJTu4Rj+huQHYmBJ8//uqBc2Gb7faGqKKqqglsu8ldcOcF953T
voqWbTpe7tzeIIvb/9IWc8o0fQxrq4CtNt+p00fikSS0x3aTOKZnx+K9DlRrvKltGadPXf0/jTPR
R+OhMg3WbDiSs3fY2Tpo0308yef4Csggx3rg2FsKFi8Hyxy9UYySTk1hr7KRJX8LHYGKG+0h2yUe
8lHvPj3nHuWRsS3GdXOrCfpNwNeJN9T1VirNGUqQzFfQ48ENoYFJH3USdlS2n57OPAmfxUjh0hoT
KYSQlEfaENagjXQsYlqvfCQ0ttPIC0nmyfp2Gi+GxdysVe5Hsa5nw8lWJrtyZCKT9frsOfqR9wxn
kaxfUerlmJiDX4hgBw1rjOkt2xskPqqfSmqbpHN4G4Q3JubUx3oYwMvA0M4NaPdq7MJN87G2PQoM
O729GZec5sWYWJJdaM5Dr2KEKf/FL0m9F2ybO288G8zhHusgCZMeNl56+raLjx+K7QZ2+Kw5aUHo
E5JhL7cH9ZU7vrEpVOZET76pJ20Hd7K7q2ns/PhRks3B/VAC56Ta0ei0e9DRPfn2mg4Hus6QWtv8
4ul28w6cyhxzDyBwxZPmVTwUbuxTfwO8OV2vfffXuuORBi5GzJcLydyxVVkpVTthyCN9M0hyp9s6
mXn9DJsHjeMtJ+NINC9pxLKEpZjY4VG1/Y1Jfimcm4/tT/3XYTN0cCDOVSuVZW4x+yJJykrCuVY/
m7tEdtr37gda0fd4gD4qRHfW9lN990T7HZJPoKTrCeaVl05cvOovPoJxLs1QSTl437Fz7UO1D+4l
120/S9JtHl+RbPN5CL/FoEy/sMd4mDjvqtqIYK+wX96AfKPlzyOlD7xxzb/m2/FAeyMK0Ra439i5
TcexVopUw9wisHD6TUAor6S+vPsvbDBTV8RROOboij/Z6WdqON3acnR7Lz1vW7I75MjJcJDwixl3
wGz/Oyhm7qzGqgYxhEHx48Mg8jb2XZ88Pj5OBFXVbbq625wCuwSl0rZ8Oq8f8h8P68Chz9QZzp3j
0+c1fXqA7+Nt5Hmct+aa8eVJbAJYUKq4NMDIuxs3tz3d8p30Z9Rf9/BFgJgEuWakBX49GnD9lfq0
3a4fHh44Ee/iib8wwjjwtDMkyB3CiJ2WVLXBYUexK2+PZPZP7DwZImj6QQQNyhY20hUrCb0n+oSt
HzwqsWQXscy56pbCLihmAwGOTjfE7kxI4udxoUZDOp6yPnKh7UW1EkIiOsDRvBuPpSb9cl4GBN1n
Cg0IxLL1djC8tbWOIt/p8EPRVyExGpL+fgQwwrUc9X61os6T+HquPuKftFpFzhmiilBkd35x1u2r
JfzbpF58B7NwbRN0bdmhRvxmH3JSkrt4iwKbSvApgkjJilbkCdJO+HNODj0ZOmfHWVbp+6zraF6F
1B564xF7srdgD43wTvWa/gQNKaB6t90e7HkRKXbhvnEshNdAFK/Rh8VZ7O9b9toscx16etVNvQaz
GvGwAOZmj1Yjh3cVfmmYXU8wzOBkwGkjSa+xPRISuAQUrx37k76CHKe39TPHItnTZKMcYBHrRwSF
LlulxT6zbB1cnp/+z8wnVU3U8tC9RDzhpAV3cP09jLcRmqmBPESEp0xsaZ2dG6W1kVqtPxdioYIy
XzKGnFRSWZ6ssTNBVasYIRH7Vg6Jp+ZoJOnVNOO5QFZwCcdh/iodcHoc7VkKDmf/wkmlRiR7YDZA
Lp7kRLDA1FuhY/Yo39X28ZzR5+7wFB3y19sO5fsld22UCb9EBRwWniGhBrAqn2vXu3tCKLS+bWNp
l33JZkNSZz70TMXEks1eQIvMvMtGJ3YCW1tB5o7wttlCcKf/S57733aYc5ykTViXBey0tHHDl8mt
XqVjuilIQ3mJIfV7zHNti1ksKR6NyMphq99m+xNkoe9KICYMGxyiyuYN7mO784kGfuUW2rONrW/l
1B6d/HGz8gM7+pwc1Z2oE+4tJ/Js46HfjwTgaxvKuAebm6P4fmtcfyyzyO0Qq8mI/Y2dlWxK53Ay
bcORNzrZFiuPctzp0o66XG3Gp1TipCXADc+r/YYTfvjMKHdA8+yyDuXSBhNce1E7WYKK2Z/XGWSj
KMk3a4MKB2Fb0H+e27yePeZGLI2xDPr+a/ZyctfsPNcBNRwniF66AC5HxASCXqnngCrCSHmQVkAW
8FAMy2cQACK0AgFHxwK9Er9vevAUzYCOO/+383mudy9/c8r/WGCmqa0HYYwHWDBwyiO7WJsktX2b
6ybnzfp97f/YYWZqbHWjEmaojObevSX0LSeu+d69pC43OJ/9xS1LTKzse4FWDcnXiO7CVWSnNCN4
Bvdr7iN4+YD+GRNzIdWiGCkWpMxPtROdSoJgvCfqk04AuYlWvl3ueGwTC5mneVP/1yKbthzLtNAi
C7P4Uj+U9PdEj+mdb3PCi8WL9tIK45GjQI07S0clTCOT+yOwxXdvL1HAxgw75lxk3BExHjnUs0D0
5tVKSeu4qMj+Ogp2u/67mZvFkBCuzbyNjDPVRcGvNfkLZvLhP+B+LggQ10i/Eh4qbOF1iEW6MMW4
0j4bjDKWvkwhW+HmNHhFP5crHP0NzVZpTUvOTb18hV5YZBxrrYO/vchQUYw2g/0jPgzbCTA7333g
Bf+L/ujCEOMtDK/OajVGdrd03sAQQmIbTF6b2x5p9gTfzu+FDdZTCF0VRlY8oF7+luA0JVvOdPEG
wTgILQeo3yuQVd0lm2ndkXiDyhCPmO+rs/fWMBjnICmT1gotpip7q9yRfgRPh5oCMIdoA6iarUil
DTQX7ZwUwMjJv9R3g+pEdU3Xeddb/KO2x/t4s9U2PQ/PMY/vxpexz+pW0oO8LLFbDup2wsN6Fvrg
iVp+PWlvGWF8iDU0bZOqMPLSZeTw4dEEMYsG3YSDee+p9kBFEjjH7SOxnHAlnuzsd7LiHnrOSn85
uovYvDJCL4mtL0dmEfFwQN0MHXrr93RzfKY5ODr1R15kvmByVhxAW+3MPPed9zEZasgptP3pbXKR
4G7WtZ0/caKOJQ8z18zwHySuZwYsrPDFuAyQGoXeDGOBrpOLdILb7XAXUGGVOAE5e/TX7RPJUm3N
bxxwv8EYgPbQkvvW6x1nqjBm2Mu7WqcpnpwHNweqEgGpD8ILV6Kpna3Mx7Qh4uNt01+8s8w+ujLN
DFWQs1DLVDjT8owmZaS7hj24YOYveAsOhf0BgC0RjiXBPwLboL0r36tPA/2Mn4ajuqM032+tzbzz
fDdZGfec6Gmhhnk9M8y1ImtdBVJzzAxw3lTC0wEcgUfN6SPSuk/m0Tl6R23DKzkvIC5mqyBhQdsg
GiK/Ko4X659pNVQeQngwBRahWoJ6jZtAgRRwMIOigLp9gt7kVrDBGYgXG283LIQ9V9aZ20ZL8dCu
POTIxZW8OsiOtEYU7wzbghgf2Sp/zXnbfV5jdg/oaI+DYDJQesDuX2/32Cu61lMxXI1UkNxpV3g3
EG0rbOc7jvdukOc77Js10KnM3Ny4yDXGcVdJO3SxgdIGnlzGznUVV94aJLqrdiGNjsKqcJz1A+Dk
xKHvI4G+CLm95RdP98zn8u8PYIeLoDIPmrm20uDtKSFySFdQsz3kPTmCqhasKwT1v7+I+dCxB7g0
klnQUmQ7podJT4NCMZEGlbfoInZdJPaO96hq+j9vD2+h+KFfWWJOdI2WmihUPJRY1gOwIAmuwMkt
odSk+CSk/ikDfHqi96HjCB8R9W3ZJymJ6No4Sffc2vy8ddjFvhw2c361URwztavGk+UNwzYDw9WH
GpcqKcou2FWREVLPTNG8IabVSi0Kde31gLxzZoT3EUzAiA72sPNLzL3yFFmbBC3/HYHUV+e2mp1o
rvduQIWOtAktgCa1AC93QYQkwql1m9tfsujoL6eDOdqtrBhJ2xqonJS2sFcHmisrI1+rMdVtcdge
ooCO49HwN2GzS6i8Eun4w1BszlcsRIBXO4SJMqtGBgWBZCFAwU60dRtNBXsPSlsd1XeIIB545ZWl
O/ty1EzEmaWVGpmgZsCByxERvb53q5HwBrUQdV0Niok6M+Rr8SrAoBSZgElHlgoQhznhpjYoRDLT
NCbqdC9Zr631K+pcPXwMm5Mo2mXzkGotR11hIXd+fQYZHxejFV37P9K+q7ltZen2F7EKkQBeB4Fg
lBgkUXpB2QogcibCr79r+J2zBY1hzq19yuUq+wXNnunu6bg6Tqm2DxnZJmRozLdgFy636TJclh++
rdm5ZgVLbdFYKXnFImPL1hPT4uU3Jrr/8UOw4wSgHAB/Vf+YEPRqwVMDvz89d+c3ffuG2rnxK17s
LAJvmHrEgcVLAk5lbH/QZHQ+90LtKoSgKexVGBbxuA1cxcYenMeLVbstrgfTUp7JSxdMucQ/6DJq
Pmv7/4i1BuBVrXJnhqsdtfQNGKkKoOlLB52TVzRJOklkFvFaTx1ZJ6X0JIurWUjk5AUDRJfKMVoi
DGstr0hRb+tomZemf7yvgZMKSGFKMMJmUJjcnw9uJcxRWSmC/iQ7ijkzjdWOl6XhUWC0Ycir66xr
L/0pcUPLMOOdaXzc52HqGUdx6h8eGBEXAYZhCCXlgci/zW7BE6NJo/HP99F19POMvFDIpLoHB9aA
Q8ofavJqer/v83Bz5JjnCbAQtHQI2A9gPjL2OC5Qm0Eg0J+qlbRQbBWUDoAuNj/naI+77rmux8S1
/KDHWN5BqVVFmoGecaTZeGTHK3SFzpf+onWMBSCmHQHtEKf7XE5YRsBwYXMTWjwQarBDN5EI3Pey
RyGvkfbpDENGxk4pRdLUbuojv55zFh5NXNwPcozoFZWfGXUIcjLUcKZrREn3ja6boZgRI3nxjMbM
g+f7LE6l1H4QZaTRF4v5BS0fPZofsudm0WwThIbv1UZ+CtBzeJ8YtSOs0IzO82ZzR9FBP6sTI45Q
oL345SnKLlbZX9z/jQQT3StNL2EnJEgkDXaflL/DePkvCGAvJEb3IPuQjZ/aZWhZ5TdUJvQIjqiW
YX2NdZ8CVZ0/TmlEgXkF9FmgBYHX9ycfzeoXq+WoLu/z9JJGlxDLeiN3MhgIgAorRZaBhzbQeAo7
pa/iiAnGPlSzJvc1eg9qDBycJiWSh3Gg1DANQKFUHK9hYswYSEojaox1iMVYC4ZE7E/r9fZWckfO
+xS/nzKTLMn75mpvog15xUinmdqrY7lNzXT7gZwx+d9ujnmdvJnUZWGAnyEMV1LJ7y0WT9cFLw6c
1KIRs4yZqGIVI9Wx0J/QLY2KoN863VziCMltXdw9IWTMQmgEWLGHGARtdFunPQRYqegTY9eR8Hg4
yBXioU1KVuQYpCR5OH7ph6+1cfpY94v7JzqVhR/d7B84ptqsjq5dAmkV9pfHbpkcrg+im3z4SJLz
MFMnzxWrDmjvGxAlb0cyUgwlSBpBknB7XpkSXf64NFxHa/JBGZFgVFsN9WCe9CABlwpF+e3DsDyl
zqlbI/e3WNib1srRSVsjhD8ay68Pjq2f1PwRdUbzL4AnUUMNd2qUZ7V4SVM7qTj3NckgTg8JQHT8
YJ3iT+PS9aHaBddgOGGLybsUBlZjdKbfVR9NIdS2GGEfhIfV7/eFZJIv7LqeIzcxpwBcP4kqBRq9
hiAaTmWx9aJdWT+KANf932gwjDVZLQZZFQ+nUP+dNVdiSKuZz9vfzGOEUTrFiL1YMEKYrvJqyvLy
mot2Aff/PiuTvhvWWQDMBVh/QPaSfp7XoOVDIw7ZcKuirfXFjIhkZnpOSmaLzALKIYfgVOKKrrq9
4cMhkmJxU5GY6DW9ywd4vNsr0jhYV7opT9Lz74ds75DC2mgleS0PyWNJ+uUxNd39fY6nMjs/fgDz
PihqVxdJXA2n9bkLiA9P7rG3t79zx0nMQ2AWlt1YeWGmv+yVZJWoUAUPKMrycjq3ovgfRnV0Doyg
Vsrgz2XAWZ6en7f55q0iv/vM9MliZi4w1Oc/7iSMokXWBW21IcICjvpP6uaIOiPC+jCbYadMOZyu
+V7xjy32JAn5k6fmtnSFU+uJNufU6aneY5cR504wvF6owe4arRu9/fZgOL+rbUeWn4G5sEPkoEsz
Ox73M2vPe4nlSVX6ZpZFFFObqEkkg9Jen/XFW/jxpjwN8KeWZGFf7dZ6Xf06rlr3ayUQ8/Vq208h
4RVDJt+TG0A0ljYC8JExt7XS+pekT3He0mc2O5TK6f758r5Pj2D0XvlBq8zyK9Q4TN4i/WnOAxuc
+r4kAG+aLoEBZBrjSpehVIldPR9O2jw7y5fybGTdv7DcwLCiyHJo5gNq408W2ug6DMVFGE5eERCj
Xzbqc9Zb949pKquC8/8mQvkcndOgGFUYqgO0TnXmphBjELM8nl4SyfIfa7t10I3ZJEQ7cchSK8pK
PwXERllfMYDDxCi7oIWJlDV469uwm4Vma6D/2/R9o86AqKoUHhmSKvDMRIYxXs97w9gGoajFpO7Q
uUmaII+dIs6w5Pn+75ImfheAKrEtmy7lwog387uCeVumaKEQYf1nknlBC5dTbJPtaUAlYfaEkmtI
VsYKUCgr123cZ/c++al4E03AWHYHLF38g4Uvk/UgSfxwEE/WeauYwQqrFOzV155j66YaD8Zk2JVC
hR6VujqAy8JOCHp6kjesRH7ld9pQG8bc8g86jJJ4anzpkxZ0Zi78ue3D7w6QQuawsGHcyHHv8t6Q
qccbrSJo46APGjYdMCoj+37RXwtVPKFtNCOXh+UCxnQjOPaKo5t/PhcapAMzkOgLx640gVEbHfss
iqDBwKXlVKR/3ZgDz92ZcO5/kmAsmKf3adeWMZz71bAm9ma1O/YccZ8QhJ80mKffL4JhBjh1zI2i
MlyYS7LpLZtzVBNC/ZMIo1NSAPfiAmTu03pGlNcdWghMCy0uvFeNe2DMEz4T0KQILxRJ6a2MOZX0
wJvM510682R7fZ3lTUkvvdr35+P8wDHGnO/fGBzZYgM724Yhw/crhJIpMevFkWNfqPz/VMgfV3GT
hxGFQL6iI+AKCiqhk/CBeXFd94N3Ezw+qJEdUfHzISmuKi4i+mX8AmoZb/ZjotT6kw3K5ojAJcSa
jgFdwYi/VTdb4KhWkKqe7HnoPhPN9D8pMXquhhny0QooDQ/bc2Oez28X033IzN8PWyfHME+HacsH
eGkcn5ynM2wGWcj9slKp8ovnt8crIRvbDskTRzP/NM+UOUxBAPCVLtVjFCYN53XglRlGQtCMAcOM
AIMMr/dFbgJs7ScRRmkGo5BmlZjeLOXT4QFAW517OPjbprYOm300WEZOfLSuIqvLocxhT2FS/Zcr
nYOXQPmyaQ7oedlUBbk4waJ2dRypeNiQFztbYjz3CX2m2uuXP2DWSjdlrj5MlMt+nMGtW2Ykr/kM
OE6lgIN+1p+et3gxnCV51MxNab/YO5MntH8xhP/cKztqWumV4V9SkCsKVDdQilvvrX9lqr5JMBrY
KXNMttHEuFWQKDNfAIsX8tbKTpS1fx4bo3xGjWXALZaSnraW4zif0uPicWPTMa/QfE443SrcO2Ke
2067aFqf49CQ0xucB0fEJS1KN3U3qNnk6ADlYwz9GYb95I95fa9CXLY5aiinYd04pnG6L/9/sZLf
d8S8u+o1xYrYpAJH52i3xdTxCaVZcnHzncXtQ/kzmv3JCmNKIvTWhVKG07O2HdAgQgdDDyaxjwE6
zAyL9wBMFMJ/kmOMShYqlScokIz1OiHWFte1XD5ezcVn7R7gXa4wYGxgwIP3sP3FX/rnSNnhml6o
MIs0A5uJb6pvK4iijkaxyuUI4/QD+k2G8Zsz7FxVMaaNTGhGhOX8wXJbXmODRL/xpyvwTYN5pPuk
D0rjQuXdOjuViW5W5FrmFrFt85gvMLHJCzp4TDEmQ+0vbdQXRX+aP6mIMp1lYn4q1gJDcK8YeeUd
IfeqGOMhz8Vay1SISJoBmMzfVucVpuv3e85VTbQS/hBFdruBeJFz36d0IIawGagDoDN2YZu2ayyx
LJmXp+K9pypjNEKtGAwhzvGWJGjQvb0lp0/yjvw4YirT9S3rg2NH/uxz+skhY0eMi6IEcx8UI7K1
2m3l4E15sDhEOI81uyEr9JCKbXJIx9lCD9uJLJHzx0gvZofXus3T44mc60+WGPtRRZXUijpYWoPc
G+hdnAP59JyFnaI/EHr9tf/4EDhruSbNvSTpWFAmYGfOLXgdeQEYoqrg30NStIZkZ0Cp3j/CaY0e
fZ95wfK2Tz3sZ6WtE8+YYHh7e1gioacQNAPpOErX5Wk01dg/TMiIICOKHVADRCT+oWIofwGljAb2
pqPb19f7nFFVvUeHEcBYxVqea4ODU13Fal/uf3wiAwZZGHHBPF35vEw0LMqkxwYAT4xCb8SVbK5c
47ElXFdw0giOiDGC12h9NcfiJpSvY6QNUCTkJSam7dE3BbaNwG/8WaaFYCdHDukBZv2TmiMkDwAp
wrN9k5ZhRIt5p65yjyZIDxdjOOFD7qLaeSH7D55zwdGbW85upDd1/N/rl48AbF/cv/6J6seP67/Z
29HX/Uq4NjF1lp/X/9fR+ha5zqlYLBdIxG8Gs7Xs3S6xEsdFlMdjbSLf+JM680ppel/XkoETXKNp
eVjGIqbQSwy/O7VpVr8Bl+h+uMcnYc0dCaI6c0en2BHFJC6xtZwGR2Fjxt5rTUoswJSci8wxehyB
v1ni0fEa6SyNfOAsn7QHfakia8qRwWm/fSSDjHEoxWEW1Rk9QQu1DHi5D4itahQyWstc9S6vbsEz
Fzd5GjFUXoFODYhqmjLTMM7g/J+RtWzVXFn/Kgsw4o2xFqqRKlqqU3gITAloprh4NVf7fc0xr9Px
4jcZdjyxxKaEPKJHGHREgCi0QCzEDLykcSLyCSyZH9LO4uu3RvEfoVtbgq263uqhOD9d3zDGxH3h
J93bEU+Me9sFYiYmBRWLhDwXpN446gZehYZ0MACe7Oi84obd9JN3VIpNPveAwgV8KG4LWSliVaRb
l0cD2xXpcun7Rms6Mh5xx5iNqpCaRA2hVYh+aPDzCTQzOC+26X6t9zxEgekk2Iga41gIejhIqgfG
LNQKtk5io3VoeaisxevKXvXk6CI8WX/cZ3Haz0VWCmAlio6d9szbIl27eZ2LiF5l4CY+5MfTEvGJ
tCQ2rs/FWPDXV3vL+HHITj8232QZuckv8izXpRvZ8/kBy4ixhcCGU2+qO+rUm1/o483RZy64KMvw
iooT9QuqIN/UmRgpQBN/LJU1ymJmvQlPb9sl6UzQP+12PHSuv7iL37QYGQqxvcpXB9BaP69ri3aG
BcQ5LGqUGmA7bTje94/2L0L7TZARo8JXCqGkwTONOGE2AcM6txbIf+3nOw4trvQwrqmcGBUWyNBX
XVicMdO3pc6w57ws7N0vG96wbbkc7ugX/9T+b+6Yd+iqX8Owo943XnKSQGTQurH4VS64KP9/8Rm+
KTEOa5EIWD03g2l7rt81IkM7lovUHeDpv2BPyGAqDmCjOOz95Zn9Jso8Rdql+k8ytbJra31Bh4q+
IQvMujam+aEu97718czrCOOoA+rsOPPRW1vXF+VqUF+2tKyzYG419wF91JXVLRoOf3951v/Ln8bu
VpUuWpIkNJZ5Mx48a0kU5NzNW0TNazST6VH9XVI0gTExddAC6uBCg0/LsR6oi35IFk6wfkOSExkY
8LfZ2K5omkfXAs6aG1j7+ImXQpvODv5jajR2sh4mXUtKjT6Q0H3nFBDkY8iwQv6Ae7bTb/H32TKW
5jrTZrJWUoEFMgEGLVMXAba+47wYcx4Zxr7osi+3ZQsyekSMC6bPzr0pvyektuIA/6OjrxhYq8gy
1fEzlu+LxeZ1tUJcdLRtsrw4nvX+/oIBljP6YY19tjE/PATNq5WN8Bk76Dnh+nSCanQBjImazb0q
9Gh22wKsXr7ElPMMbsOeY5amQ7Tvs2fMUoApzM6jSYcMI7fm7E1wzL3LA/WiFueeRDMWSRPTTPdp
CD0sC8sjFOv0PhvTCZvRYTHm5+pLtVR1YCMiSB7uz+hVodh5B0yZkRqqurPN4BHQksf9motSO53m
+OcI2bJsmKueIdAIcQuqlWnYwru58muOT8cx69jQ/dPYRXoVhdjCCC1BJhE+FrzVxZVskJAtzSNA
IXglHI5Jx2rYnwSzvkPkGyLltn4r6Cg2HKzD4xwIThL5WmG3wjFc3L9Fnsjf4oORPW/yDu1Mt1rg
fOW1RNzDDqgt4g3rfyTEWJz6IuR9TcPqbOG94rnHdgP3yBWM+76ixhZpQ6GLdLmDYDyvc2CgGDvh
NTjG5v7mG97n6BaP31GxG6bd6OiuM8kP1BmVjuftVsSTj8U6ZBGZqYva8NF05VeNJyCcd+r2ZI5I
RqreikaKQ1xf0NJrVpZ/2vPM032vCUtefsqgDyT7OkrA1tYKXKQ+HpLzV/GC5RoIKbjwt7elOPcO
kbEil1puUzGFxHeO9bbG3OT24bQ8BNvPU/xwQG9SL5PPT0LMCi3mQBIzNutjdOxdl3eyHFdYY5N0
YYXoNKWqV1rr89uDc3rEzh48+se9toxNjjPMU7tbJDC6yF4OhrigbM9cJ78Qz5Vtk2LTci6T8wqw
eTo1CLFPmla5AYV7tZStnpMhtgSebvPIMDFS2Hj/Kbg4juqikG6YB2L+WqGGD93juaAcHbiFxqOj
G/z/GpL1FpVu7xGAcfcVm+d4som4a40sTzWHlvULCwmlh2Xo1Ot3WH066MDr9eZYLDYb18W5Ougd
JCFYfWJU/IPDC+9qGGdDzRPZL2gN3UL7Nn1O0D6+sOnNoPL2zCFGP3ZHmdlE3KWLW7yW4AVIBG8n
5E29zeZW5lgnv3nppL9krv7xAVgo2D43Ajmnst0klqCSdO6Gqht3m9g4ygVkvVAWaX3oMfDGWzXO
OVM2OZdeI1G4imBz3X5Jr+Xui6O1E/PN45zDH0svmyaIw5S6zcmvLbrPI3OxdLbKwoEoHvwFys9k
Z2OQqSVfaLDiSD+XOOOD5DP0PpcVuMvsM8oVpzfHWitbsbBac8htr9nrD2b/Yu3dr2O8DTOYrfX/
aB3ZtF3dhPNBR6cErf8AlBleMto9Yvzh8PqXNOs/MnSb0xvZkjKVxa5S6E0Gv9BGppnSGV1rHCo8
cWGCIER1YYYFtuj9yczcnZPs1PN6xjk2UWYCl/6i6YEQoW0FUXmw0hYuz0rx4n52uZ2YGqHqV6Bw
3iY7wXwjOXJSAARfzJYcI8IxiGwLXCMrdTOnQCKtic0XG59Ei8PicVceULnnkKL++x17dUsLjK7f
j5qobfGcnCyrnZMBPeTkFzKZF46TzREAhcmZxLOiqYMBHCGYzABri2BF4dR0ONk1gCj/9NrkmZDr
cY8kaWsC2MZ6wMZWn3winiaYIt2FtzaECmvZeCDx0yGLjI1shoohOv0mOKMzlHzR03xqhg332Yns
09z6RKLGRtWeZkv4PcWT7umIHqNNXje7VGGKO1PJunONp+j3faGYDvpGBBhdqjEaEWPCHJKOKSDn
7TeCPlQdY0Jed6iV7df/TgpHBJknOpW1SG88eoJkuVx4DrqmiGf3h/t8TarViAoV0tE96XmSdllA
3frBAk4cz2RPJjVGn2f9eD+OL0ZBVWm+DxYxuZUEOIaUJ2usj46NEv8JFs5roHTR5vhPhOMbszTd
IzJDPJ4mswzfPLFOejvI+qWl2fHL5jeuRsMe6PUcWC6GJb5WvErcpAkfEWOeXVUwUkn6P2LWNnaE
d9fi8TNp7kYkGDc9nkeGEdyynIopHl6Q5UeAynPPb2HvH0Z1REX5KWhNfK2SQMapxdYb1vl8doC/
IoDnQQuPn9v3hZpLjLEGhd/2vayDmHU+l5uErFtTQWeoo7wK+kOxdKvG4VCkP/8ee6x5KFIJMHqg
GAEpP1sQZIcJCiauuuRJO++6GLuAfV9wpWlDL4roGNRBS9RCRcl5g2IJwlJj2WLw9fk+dzwhZIzE
DM0jaVZTLVZKMoswe8ItOfHOjzEUcmDkV4MKYboMtt3aMDv0D39R5y7EX47IT+dovoWRddWboZsX
hgFqz1vk9XGEwJC1DgDAwh9UnijCAtYKNERASfr+UU6XaEekmRc5kqJZ2BsQlBIwpRSoVEOetDWN
Y/7gk/7xvXWuq2Elb/0ILrTr3qc+Pa0wos6ak6jIrgntV12/JZ+Vo0JC97r9zIPNmE5kjOgwNkUZ
el/KBhywTDxA2u+SFst3Vu4x4CVjpxM0I0qMXQmk2mhDhcrmlrYHAkk+gi6sUFdzebgv0x1bI1qM
WVESOVGFC3yA0jo3NspceJhrglUUGJNDCYhzVxyt+8N7z3wsgKWm30Lr428fjtvygEIIWgewcZ5r
nzkvNevJq3PVm9U9qDXmtiC+LS6w4Iajd9OlrNEBMoZEA0NNQTPnzSreYO3Bl7xWE+JjYd8OO3S+
uD4UjynGqnSNJwiBBnq36enYMt5mj/dviecXsl78EMmUKZBwHhIbSa4reUeLr052SPXuXfl0nxxH
Jlh/HjiyqS57lKFtbIm7lMwP3AwKxyVkh1KaoO2lmh4auuzI4ZOOItjoVrb3JefR5BFijEQ2NypN
y0Foiw22y4CDpsP7OmMY8lCWZJ0mrNdz4JlWy/sXwbOkt00YI8c5low8rSR8vjHbldXRhefvw6pY
mmuei06V4k/XYo5ISjHogmvGZgcqOqSKEDGc/tlYZmZhlwNv4+Jkhk7+JsHchDebS5megoQjrqXH
mEhc88JjgrmNasC8b+LBa0HL83bbvIWWDMCGl56kC2xiQzcU8kWcG5p2lL6ZYqy1rkdtKfcgKb3F
WCO8ebRfVybnQZ2OPRQshQKaLIBz2TkTcdAv4jVvqN+XkN7cwh9Dv0xNMP+EOUA8Qxz/YdIAjOgx
7oPYyklNRx1Pw3uMwR15BbvJOTceCUbe5PIaFFfjSq8KeAJoI3vArMQS2Ubk2/CwRrxqxLQ3hv0+
siEbAFtmscjUqleygcKDNmZCgooMLoUToV7Z28XSg7X3vjpiRiNw0q0crve8BrZJ0RyRZ4S/n3vp
tbmA/IO/h4vy5XMe8ukkzIgAI/uzy1y/ih5FJiWXzfZiPjih1TwtyUH4QCdgtzhi+Cp+4qVgprOY
I7KM/OOwNb8f5t2pswaSPAUL9NlWNbxaDn+T8jKiM/8Z2aVGNxMSHbvznp813Jpu9Q/FC0cmJx/y
EQ0m6KEthrVWgJe15QGxCO0vKHurrx8cMvQm/jC1IzJUVEZGHftZy4tC9w4WhwDLWg63HkaUrI49
jyGqRPco0UMdUUK5qo21BAyFV2CS1ZVJnOjTX/jqkhda3UpFfyclsb1ZkqpfivkA8VujKXT+GUnA
u1aCRekje55dCDa3UJTviyPsPqy9FmI2e61yRGTa8fvnYCW2aSsN6qrqRRysZcU5IWjwS0l6OB65
63Y4Ui+xPVs5sFgiw8O6wXV+XaNylsB2uNpyz5GUSe9ixBBjNNowbmcRUMFOYez4qU+qa0xCwPhe
l4pARHEVWPJ87dXnp9nwWMtOqy85P+C+qP6JayHXlyEN6a1uBTN/rYJdDPyRXkOO0LO1nBe3Tlc/
Rwwz1mRAwbAUDZyrEix1ISViZDYL6b18bmRTUEhQkG6xkj669WCrl/OcF+dNeigj8oyRMVrNm7cK
AJWTryAiwePK5z3l05HkiARjY3zsidaqEDKKuWLAPEVrPOUES2y01S/ZPlrcoSweS4yxidTUF7SY
3qDV/sKOYZoeb63OLolrcgybxKPFmJurj6U5egBazxbd85DZ2P1iZbvtWzOY+pFky80mtxtn/qCW
AC+ILF7igUOf7cwKyjlAtitIT2rVv3c2nqH76sBjkO3JapIib42IPkLns7daBjbstyMtUbijKQ4r
c9fuau64psVNdVDJu2Ne2easDmDXQUYVw9rmH8uOnJpPnzi56ykmoLVd9XSf0+nA41tM2dYsPQrR
YdTd6GWktS/YixFt5k6KNBmH0v2HXWJrOHmgYm8rtXHUL+tNrKDd5O57TGjH7e5XhgXYFse7nc4b
jZhjrEyWzbNcCaDmmf2sfNWrPCYr7izXfYdPumWPR29vbARVowxw+DABP3tXzG6VXLEX+v7pcR6I
mz0dEemu+pCHVLudw9f9L0+3OIwOiTEcedPGRU7XGZRWo1l9YEYHTVmUnn0tSP5sbNEU1bgZDweP
K3iMDdGLWZZeaxzb5QInjyxgrtD7hcQeb2iGo1FsPaeRy66L6P1Ev8Lj8Mu9f3wcU8SWb+R0HshC
j4vZegtHcxKOqeUIF9tbpWtRESj0lND3F6Gw/wpQtvsMcCTrFm6MJEvtZ6KfZ2DAW2L6o1rd/zon
GgMA6k/PVLw2115rqXact+2KdmPXmzRwqtgEoCRaTfdH07Rfd4dFrvIMzmTE/i3YbIcV1hBJhlpT
g7M663tESnlrffBmYadD9hEVKn6j81PyK8a/EjAIlGXReaMABwuAKqN8gn03JreDkJ7Xnffh9nKN
yAE6JGiDiJ5nbJU1MSWCc0S2GIVJrpvNO0DGMogzH3NYM1iGpiTnc5Ycczd8HrzjhRfz8Qw122YV
zeZ12VDzVjrV1kOyo1zwgSjuR33Y7v3zpiQx83yZbkvpsWjppdgWV2Lu+WQ4KssOO6ZdJemNhFis
XW3npv4YmVfU7zDP1Vs4ubX8yO1v5cVDLHatEMlCnCggqbnIGNsE0wyu6TsfvLYt3lvB9kwZqhCK
FVWpVrUyrNHdHT/UDxTUaJ3wf4yJ2LYptZWFoaghfREKWsHzFVv5rtYVq8R6YLyVRK9XtuDct1Y3
H+SOdt0AVEfaFQVR5nsxaMoNwEMOMXmvAdUE6CHOq8ExumwxJmtkSZmFWKpk1CTwSMUz6n+Jr9BF
gk0tuqGwUz5FcL2mkoGlKUALsVJndoi2ryb2vq2OgWNx8RenyxYA9fwvOcbKN1qmN9jwTgsJdKJw
H61P+lJ5D7Cq0LDcVUjco7vnPI1/uaxvoox31+SCaCR0KcnwsHaWzswcDlhm/8W18DT4/lMovukw
Fr7qk6t8ndGzXAOc82HpWWgZp4hUJba1AUePS3A6m/NNkPocIymsAWWZXzwQLNEOSeffMKBJATSp
p4x3Bc8KxuktjuhPOzLfRBljL2AmqZF1iOTzGiSdbdti1+ajd5QsAXD65r5Y8zaH/sXqf5NkXMBC
KOpLK+ACATBTEf1xQ6HuAPLF4Wz6yfyHDBstXoCoN5Q08HiON9veHBzki7JtH9A1w9xxUI6w3Hge
3Z1RzWRVCmd0OZjjvKUn5VcUEc/5lTU2hy+e0rGhoh8JdarQFVWYG/LXquNg9NxdkhV6DY5Pu2Yp
wzPgtfdMO9PfZ0nZH7E3y0VP0TNISaJZHtZPXwIOVzzLxYaJmofV09qVmhLsWpXIWVmgsvvc6ou5
g3S6xXlleLLB2JDMiPwWxTcY4jVG/YKX+6J3e+vvmA42Nrx6sp9G6s1EWWdphS3aWDL6m0JudZg4
Ccwa4+WbZInenhjwW1a8wNzn/Z/APU/GmOS1kgdRBw7zTbL7nVqwIdVm87LBc+Dy2monQ3xN07Hl
UseiU9bZL7BmVcrzEP2hFfDLsEnBAaQJMsD3WZp0sEZUmDuLu1ZJWgkYmbPajFW7yGwVS8DCZZiv
k5ojjpON6upc1ui2I2xZY1H6gURQXOY9nZa3YKOuvzMT8GWw/8buc249oj3Zd5q178x3Hz4AT3Wb
c31T+jYmz7w9qVroqHOBPHaoZujMunzeP8vJatKYACMeohf0ABtHBXC9dX47n/Nl7dKGXpQ2Uwjj
x/PMuU9wMqM+Jsi8M6KWpPM2QT0QOEVrxc7d4NFdP98nMiUhYxrMw9J1tWIIAWicz47VAZ8qLDhR
82T6YkSChdKP6rINZXox621+DF+Kd/Rn+JX5wV2KPPUujwnRIG1kca+NeNUDCteAMQVv5VmPaBCK
yYb6pO7c5hwcFSfWXo2JUc9kREzvmk4OOhCrbIxr27zXYzJQ0WRVBfC/iPo2my0R/UYE7LRA2xw0
TGSLNdEBvFaCl/0sJxi94PAzJQhjegw/Vwlt3G0AenJAwpeYXPYpcFHvC9ukCo2JMG+iL5Ztd5VA
pHTOa3hrjf2Wvga29FoZJFjWKpL+LXj7cj3BDBcFFxji9oqwtzb+AfSRG91a69fBXJ0NMBIR8ivb
38WCIAwUF2SwXVfktChx75Axv1U7U1HYALsgZm8tYLvPTzR514NLjvWbdPE1RUJtWZxrsqQzIbss
ibOhaOn9gbGz+B8jGO5I/8KzGbfw/49THNFiFK3HgEHiVaD1vNaI85Y/am740KEWZ5WAa7OOno0m
wKM5d4ATiEeNm0eePtjRD2CENYowQdeK+AHW+c0DDiIiDBfesMbzeaaUfHyojLzO/SSTkxx01sB+
yV/84319mNS5ERuMNGbRrPO6Ep+PEScJy8ay3ZKL8TyVyxnzwAhhc8kygGmIOCt0e70tSbC4moq1
eUkxTWs2RFy2HEdxMvUxpkhPdaRkg59lhZeBIk1HnB1nZlcOOR65M1A8zpgHuQuUVsKGGArxhHlv
A1TMlXK4f0WTr9eYGeYRVrS+E2PkralXg5FNLKRXiPTCMYyTrueYCvMMt7k4+GggAJUc3ckDxCEx
0/XCflq5vsMzFVQ7/lBf+GhomtJ1jAkxxOZZijkrVQaxmi7RsEUUPl0YRM7JUcG6Q4ZNIhqeESqC
qIAM7Wc6d5a2Uwi6y1Gb+1fH980Rm0isulj19EGjHDnb1EItvDQfTXKBS/3R/X/05U9b2xFBxgD5
FymSVF+i410YITv/li3FitF5+sVjbbJtXRtRYkxQEguhEUU4RagSsg2XxwqoBgNaSNaPAirXsK/B
UViD7sfc5ikyR1DYvGKm55XuFXNA7Fve47DYHFful7rUTd710ffinqQwJgoI9EY0XEFn3a4MByMB
L8NeNPcqWhbvy+S0AzI6TcY0BYEUVYWB03yOkKdHg53TYZ7RMBeLxQ669rV3dfM+Sa6oMFYqn9dZ
V0QQFau01FtjX+fIlrRMnyVrxTvJSZM44o+xVvJF8vVLDUWwrhTHQN5l55kKK89t8OYpN2NDlGFe
pKEOGy8g6XBdznbxunrffbXIXRbcLTm8a1MY5+Y6E/Mw6XCGxZv8grkvRSa1TZ7sRQ4HvwYUhqsr
iz0S7TA1BTdDPPlMfx8q2/udd6ESiCWoP1c2Vor7O2fbLOSEYOfUsH8VXvbPvM7j6VdnRJKxLx4g
QVMB64Np6xiM5uEVVvMLayCeuRfJ0XGFsS9xglnRolJxtDaFd81rMrOVF/fjvhZMhWYjK6YoP10C
tETOMq+F3hXyIqgXM8xTLoUXo97eJzPpr6FfGwvHsMlRFRj1hmOs64Oko/N4Mexc/mjo9GF9f5/R
5agWpPl1ju8XtgX8aLoso3F6C3Oo9/mYdnBHjDB6HACE4uoZIIQmd9OKDv7K3w6COW9Iud2j8r9T
Tx2nbf8vhuqbOUaltWsZh6IMmirAt4lgY5EzitDvOlldCvLxwUUVmJSJuQwxFkScm84cpoJFzleP
Sl4Jz/R3+pA8qZirqJGKrZ9y0weMNX/kkvLwx0szN3QdHf3Ivd0A0kauqYSxhNrwsF8UYArA/54R
1b2IprTsSizI6UnkuPvYlIR/9QaMyDLqfCmHqxFI4QBPFTomhubLk+k2a1fmGmaV6us9Dhl9lmvs
4pFCkLLmbxmRndTC8hHngCGJl08UWB/tl9feEU2PPK1WK3ScnmloAxcG1a+PD2C5mbtXxFJ7GBrO
2zstX6NDYGyAj4R/pGf4ZVvZVWHRdligCLgMccnRHfqdeyfAeBONAJg1gd4xWNtmW0km/tLMzS/5
MVvPbQ6xyXdwxBRjcVrlOi+kGEzB8zxj6xGSCTsRBxibvPT0JCgiVrb9I7uMvnjD5arPe0oKKDj6
4ixjJ4Uf2d7Gpcg+rmsC3LYm8xaD/hj1p34hFkthvKNZIx7n5qcmTe3o17AWSrv4aixgae7ZehvW
cuMY5u35vzwpPuFOLN1czXuXyhineqbVoiSDHK3SDtbFWR6Wlwc9NZEVC0LLhVH0TF1yc6BSQIyP
K7px6v+x9h7LkSPLtugXwQxaTAMqJWWSRXICKxaL0Frj6+8Knru7wGicjHdrv570gGbl6QGP5R4u
lt8/8yLizVDgj9ZsLlMclUhKY9gWPsHovrXYEBacFB/T9ahv0j1eH3/3jFqJpMHzCrKWNjHnbIbm
QUq8+iAmREAM4rsxtnXstNee203A+bIGA1ZhEGHcRoDAo+oj+JBy1FwO4jHGBirwVXzwsknb6YKV
ggxiqQk2hS4DlYc2+eRxvt3tQObJQR8O8BsM+KRVPJWaASEooOagEEWZlpt/5kCvwQAPUvVy0nch
XVN89CxPE20Xjgy8rzxODB6UGgzq9AJ8p9BCm2fEo9ipMpEQPPx06J1zbF9p5iv3jt2NnY/GgO7e
gHYOjHZyMjCXBNRBxla6EUHd3e4/71HKCWzd5UamHBw3GITRgr4VhQbHmWJZhxPfKw907hLjJ3Yh
kP8Oxg0GXhJVD3GxqayGHF/OcmGLHxVK7FhhSjTn796Ef0yeTdZWRdEZRUqd9Fvrp0/hGQSMj6Bv
Golw4mV7tsOsf9yGyeBHXER5NZaArDMwy3sv8OItjuA4jR93x7+MkFeaMeCBmdw5FcCuQ5sYo9sF
T2qcIG9wjGf/JgMZ02TJZhlSGHbS+8lAXQQNkg7yBbztE1xJDG70o2zKfQP7x4jVV5oR/EcnFAuO
XJynJ3PlppkMehhpmCqJGi0oKKF3BtRUlIQbcQuvZ4aHtyYDHnJRZUKiwNaPL+15IMWuIuAjkrnz
zJtdF6uAhQ3wA7UsinzA2c1+VBIEY7EruIZlB6eiI9XsVA3RSXtCtPRxjOIba7Cv3+qvZr5rR8og
iGBYZZDMMBMkezAiqtvKEZuUMyd2QaO2D2o7ANmxN6IxVI7d0DZ38KghYgn63uEzJXFtiQGZXpLz
VK9x6+eD59W2NWNVPLiVhT0qJNiqeF357ZTyn5vIbjBOF2kpFRH2hATlGQuj9mB4Pj/8MAl2l1n7
D440ajTsUZsq1mDoiok93F8P2lWUUveyNixGhnBQccqzgkFBfxffFvZHcv7AM4cjbeuurKUxJrwg
iVcOFqRhqoYUTmz/mBGdcF+oW3nJtRgm4l6yckBXSv4VNAgkBR/kbn7n1Zg2zWIthbHSIiriYtS+
4h80+MfgcAM5PapZ3AL5ZgP2WhJjgHOdSOkQQJ8G5cFuwco3zLXbtNER74dPvFksrBvlfautF9JK
6NePWllGphXBHGn0W704gwj9ThHlScQD6YNnhDxRjKvTzKUAxQpE0eTui2MhfTGS9kXNIe35I3v5
76yQnTgwJGQvGvrhAj96VBai56jr0mpDwuPv2OyOWh8i4/AasKCHZgvNZr/GCNnRw2Sxic0X6HUM
iWY5NbrobfFIxRt7Ay3GwVfSl8svsxkPrn8I4w/TSB6ijt485+x0HYF0rCnHf5/IGSAB+/HMCUA3
m2BM1bTwutN0dNMxtyPKBS0WqhZBNSaoYa3/YVrifEv6u/+NX3/EMFcjtLpeMIcC+IXZLgzcgy7v
iZZzeNEYRw57G1RpkTqTXkG8Q8L7EOuKYpAdEhzcdYU2ne/q3L4+5OraGREaAkIFCsHvepRpadpN
4IFHNo/6HKQFjrwc7+Yc51okRe2VyErDHiszg0g0NoPK5u2sePlBO/d7EZW4GH7Vua7jZlfsWiBz
K5RhEMxxpDpmtzVolHf3s88Rwfte9O8rncZZXbK+r6DTy3JKa2LdJ4iWaN+o88HbIiRtO9F/jJAd
w8lUPRXFAbb+/ALIcnR0BIDeaAfmBY5W1JqvWPvX5PpKK80UQ12Oa/p+dET7NrLLmjQ79WIcPh+N
V7oX9v/DZliedow3FTRZB48ThC63z9jnQFPMiVMd01N6Aa8Kr/VxkzNqbRwMcIRdGReZRK3xxRse
k8BBmIeVXagJ//j4/OQS92+HJH++HQMgYhuiAq1CHOUjeXEQa+4Me7xwAWQzJjEVGYzoFuItkTHI
uc0nvVFNpJLBXjbea652sBPZy3zu+3tTo5Uk5kHSy6kamlAKB6j9SDBAheEpYQ+eAg5UbRW7NHTA
SioWvUgmVlV+v2NylBdd0Km4xqp/qd6th/G1qdE2dAzfr9v9Vh3xmyQmQJgaXRAKU4Ok48ut937p
fjxY7u9fBC99kNhn9kg0bmS8cdcw8yaJkmnptLjCfLBAjMq6DK3loiNX8yyQ0q5H2wSZrls7T4/V
ufL/7yznBw+8tuI91MBADiAbiiqikfD7wcbznEupWooAZC84XOh6a/I6Ozc/sQWEy+33NdHEgMo3
aQz8h1XRZPPUi18p2hIryXDDf1peS95DkngP4LHJvnYOvv5sbkwPI3+VDf6V3RFPreufeevpo8tQ
XAYLhWToX2awgrd40Kq+GCMR1bPjWXZrFYVwRNUiJO4+rT1dxMSRSMGE0f2bROYjd+IcTxNWd1yy
OxSGDQN8q0gHo+dp/nGPuPqZn2jZiHW/SWRu5zwISbgEiUhLkWfFCS6U+QzpFu5y461I4pskiuur
0yyyfAHJbworGpCfvV0WR/74sbP7nXX5gB+UKcGgjW5RnpdSNxyGLkuyheowKJ5gwt8FN6Ws4JmX
waA0MnkDjHg5gU7Hxap7g8BDJjatjiIrg0mB2jdfTXQFvGc/LN9OJns87rDsBpTYdvRcPdj57aMz
8NKGWy3v334h8xGGKB8brMTCL+wPKExgVcUZ9rY0fueCKxBHYxPbPOUq0eiuTfMdjIwDr+99Cz6/
/Qjm+9SpmuaRiGMCnbVGMLyLmoRnkoQbbtHz/peRr74H48CTJLTKxiqgLV7dw6P8ml/cp8/6nfe8
36p0fdOIcd3jsiC0i6BRf3CcndWBeBzV2uD+fNSIQiIMNlZeerYwVYCI1scK5zP2lMAghGcj3dnc
qvHWo+fb72F8u5zCE+sD/cyO866+Lu+6Ax4WsF12ZMDII80ZHQOLk8DZevOtpbJNL0IbyG0mUanH
83wT38s1aAEj507d++FpQpoAm7kidyZYHIH2vfb4ETrzsX/nQdsm0Pz56mz3S2KE0WSZ+BkziojI
gvjNLvAmbFm1sHqNA6M0YL9iYSzj3hiWmaVntQj/jOseJM7wsENigjvoto1pK6WYl4PcR2oj9F+C
PKTFM4VIIdLiky1gnAMDHTaUCwvurrGvw7qmIANpKciYxHKooGBJZjc9lPayC8n7rRdVREPrzU2W
kdJBkFr5j4fJt2/A2WT3MeiwKMLSRz1K9qad/vib4tU3a2OgrGrLxYp03Dng6QuqV5jxwm49vt/i
gMgX6K+8iZGkIVgmcPLB/SxVJA9CYgafuRMmXlT+HAMSLo6QEKzTsA6z+sYxsI2Y9puWDISVlaUO
YoDzRzJKtIXYUz/UGF2iS+nx7g3He6kMiGHgMCskg35qhy4OdUNM65/oc67fRT4PMunv/pddKYou
WqYkawbb+CT0Qt+OBk41mz2LZOONHvwUj4bh/s35reQw52dMUoDTg5xnzwkSgiyJiN5hapccQZtI
sBLEnN6oTKMVtQ09Perg00PvvUbwBtfFbHXXIjz8c24MsiNj2GlBADG93TnefKMcA5A7nsivPTxL
QXbd+StzkZ25yZJNS/wjmR21TVQzHIYekiesRfvxO/DCj4Qsk50BgLhr2DYv3UoY8xDodXBhSBaF
O9lt7Rh+KwDMYHnSI7eav/E+XZ/oV7Syut9ZNURYrwK9FHI+Smhk19zXxuclMHinx+C3ZgSaplaQ
ItwiunrFNDT6XdB+YV+3j62U1jdtWLy2GjDAUnvXDduRfwcO+LTVClPK/V5wdh+01SW+vb/nSN10
uavPxWCxKRd1Nsb0DAc7uzVPvSe/dDdO9fQpOB+Rz11fvVWC+KYmE0LmZi41lQGBICWQnPbc9+Tx
s38HVnHXjkubuLhSjoGQti1EM9eoLCylequJtw9JBq63R25+cIuA8ZtaDIiIS4IhhByiKqfz6JbT
uLYxWGwR3U5d4SGPj4vd3H8uT7vHwv80aOsQxwtQCVdw+cu+VrcBW4Yiy6L2Q9+hpa3/euZ1oG09
8tdKfv19JcIEC0dedxDR218bgPHaFhaMtn/uwJ9pf/CobrZDJ+SdTLysRUkymSuRp5rQjphVueiH
piLjufydnvOnX9Hu0KXOY3+LN++RFjQ5J7nVEqvLK7nMpZiMPpGqDnKj0/GluSAhpRyQyLAf0UTI
uYAbKZtvopjrIIZTE7cCRKUku0g3KPc/fnCu+CYir7RhbkEahE1lmhBROefb4YfhYlTucZf5vHzh
9hN1JYi5A2YtZlqvzogMmh0SkzlJP1EVwtwe7SGU3cYk0kPj9k56cd0KM+iecD/imU+eeD3NW1dB
kXQR69NQQEJqBldlZaexEYmBpi80GVWltlIThxcEbeZ9FFnGa0zC/1SWSr9N07AVO5PeNu8hGNwA
Tb2Nb3/ej2hCwQgw5xtuBV1rcczRKlqZzHMJcSlx3t4WcuuDfTojN087bsfQ5hN0LYsJVIRZgBNv
qWp4A59fbi8e6K79YKeC4QTJc278tfm1/hwl+/jMkPg1tex/jlK3pxzBEF7al9CfXFCsftxHvFzK
19uOhcqVhuw7M1OCBW8DA/c7Jsp7uhwEyY2xq/1gHg+uj/G+3+QUkJsDoSxDun64d5DK+9AfQIv2
MwQ7icP5ulsgsP49NARZ2atsNkIt0RMXc7dpj77/EIG/99erPaMV8tPuZO+vhnj1tUwmrBFmJdGy
FmdwfHmJkCQmP24O8i644YRPPNUYCDcVIW/qDGJw+3sJq63i6b6Tf4aCLTa+ZZyunyTPdlnGfkPR
wxAddrj5l5DQRWiuldh73ydoAcdTr7CT38DwmsvTsxVpKDIaUiSJJoN15jQH1CKxNyTAY0UAszJ5
Aekcph3LiUy1jdIMz2C2YtK1OOZU8wHeqW0hDkHUcJoSO9nZ9wHG2PbXz3P7av5Ri3GEgVGWQ0sN
03h4RIMiJkav//ubnnatCOP+5CCLQbglQBFnku3oUfL1l4P6jr33u/CWO9y1GWOvxTGuMOxkPTEp
1GApbuY4lbqbvdB2Z++13h+6tx13fHyLaRHX7M8JMsCdJ6OJEQkoiEJ14WD9D3YQUcpI/47uDrBp
dXwkptsT3eWd7dbzaC2awfFZTkPZzCLp8jz7cMdY3piOROeZPsdE2Db1pjRbpaxwpN3j6ICcAg0G
HAjZfDmvFDGooit4rNuxmheseUEAQ6kqQXBu02HKB/ME8gjs5vv5iFXNH9xvt1XzX387tjtdGeJ5
Ks0QB+j0roAvh6ydzwvbt4rH36Qw0FEsstYMBSzk2XnLEoI9zeGdSJ5Egt6J0KHbsXjhLf0X/+3+
/rFJtkw4mVOlNBbOs2+IRIL9ktNeDVQQUHP95Hy8zZKBgr0ZqKuo6KxhqXqSpdHrSculSz/bjvgk
0XrVTXlnmx6Pvm+r21Rfi2LAZOg6edCtTKIuzRHDfYyhSbe/PcySy20120TglVoMkphy1mF/RgHb
eHFSt9kptgPeMs7jYDPqWwlhwEMfp1FuewhxzJqIv/TdY/6DA8DUU/zLFlYiGJAY1GrJ0gafZ4Qt
7EL30pLaNvfGm2QfOp1L/bJt7X/ksXBRV6LcjCa+EeppylHaVXdVbld15QqWE+XHaXGHkTSelTog
1pcrTG4qiVv2d9fV/grPr6jNQkpRYGeGgqTp5di6GHWvBqAKnZjuQ/Ic+JhxIMX7wwOKyU7iaaCX
0i/xC2bI9ge33usl6feI8rk9OZuAvTobJgzU86LqtTmRLpVJ0nG3LDZSTTP51HOOW+fdFIPBHKvW
cFUEfIVCdiILY6W76H53eDrUFeFy71ELunbUTKyiZb2RxzOOmuZFzud9ArKzgfin0+vhwGVp3Orh
W2MAOxgTC0uOVC6knaeYYNdlYqsvwQ8ehdxmZkLRDAW5CXBb6Oy6c70PO6VPSlwbO7xRnNoP9spD
sZseVLp0t8GjFvUy1E+Uj5ToT9eNd9sfroQzdzZOBj1Qi1pCFAN64/Otbt8i2n3okNtq3Mmm1fmd
oz78ldv4I5Yl2agyqe6wDUu6aNWu2N3YU2irR7RV0OUif1UAXh3wV8Vy5fOnQOqUQMIBo5HlPHgl
wfota3CQ/z9yyc82LVRXkWQCPx6adpjz1BSQTwRzQ/2GJ7u6jQfvwy+CdWKHx08QpV7/etsO8Y80
9hhjOaj6fG4lJJdoUS48TO90RDWtHPQRcGRtOpCVLCZysnKrWjQFmp3PSejoo6vKaKKtvafu7THF
Whif57G28yIriQyGJU1QaEsD7RQyeIVsnw6gt3UnV7ZQvHE+lsfrGnI+ncIAWdJUQbkoo3TxRr/Y
qd6jyNmuzf1cDHzFeboI2QgJjeDMdx34ZVNs0NkfeVOD25i8OjnmrVVEiar0BU7OQZoudlEkxhgk
uuX55OibIftKEhMndS24C7R2kpBMenHoS/UikUv9VNp78+T/tO30dveYuY+IPnl9Ntu4uRLNhk29
Nqby2EHJ49v5zbvMNcEmRWJnu4iItFf/fseDLd4dYIKoJc2rQO2gLc5Vk2yxJvFTcaTT/49zRx6T
Q/9evl+3ys3CA1gh/oMo7Hb5SDIipbIgU/TxQkd72ujGZ6uxBd9uq0Nm85Nom/HoH4lsEq1XxsKI
NJjpM8h7Ihv98otf79t3k/es/LpS//LnK0kMpiTNf85TK8FKgQqHR9H5eXhFV9K58KwH7eH3wwVb
JfunaSdEaBAq9/qI6hXvfUvN9NoPYaBGLju1mSRqS2B1aG4zrwCl38vXR6UUp+jl4HxVzr1h+UuM
sGnKLMEN7dC57711e4u0SNsfR0Qa3kF/R5WOI3HzpbY6awZ8sqaPLWXq6U2VbrHgev5qQVMvS8N9
ZSu842TwR24jSzQXyKrdxqNLIV6K02yb4GYuCYboJB8kbq+T6/7wVVAKYbYGC3FR+rEc58g7aJ4x
MwClyaquRyGuT3GiNvbe2vptgwvLfTFSna6ZEANHElrg88CCziCyV33QJoJ1LflRwUcWrv3f2isD
RF0gSYViQFiS2eej915rdlX55o2DrtTEjv+GYVtfgZDKhDUl5W7URZjrEdEh3nUxsWx4yF2AbNN1
O/0Kd6+cI7shs2pnVStj6lGenfIQ3bYJpr72+9vCqW1BI51vI0g8ZnZ0BuNmdv7gdsV+bdi49gsY
VArzINH1foab9s5HbH0537b2e0zSw56SwrvZ7lAR2Xt9euROnXFCEI2BoTCfzGIIAUNnB/247Q+e
A9uiWVl/x6+/r0LhYJCwulUa8B0H74xeNcWrvPJptFzLRecUXm2P43th24N/QAuo/2uw7x7ucr9H
R+pTBA4fMHT4iy/e3gwuNp5n9u55Gv2J86DezKxiDatOX0No5Ge7guK2M4R6FilSCTsMMGf7yWlT
R4s9ISPj3no+NFi3frzn5Zc2a9JrwcwVnobI6qTwS7B4r5EiJhj4eDmLM8gXDv2rWJ8xWs9LSW5G
hWupzF2uw8ySapANXZAZfLk95w9paEs5uulUztXaDAvXkphbnMedDqYkKslCn7tqF5094CwPiiud
jdfr93izD3QljO0UAq92r5YphB0xghTWXvoW3eqXPHL6vV0a8Dm1u8NKsNy5cW8U+1C4O1xs3SA8
v0cLtOxtXv8O5jaLER7eZUOVbiJHeMhmYlcHymJ0Xd/Nl/RaDnN3pbCop9xaoC/GyG5va/sBW698
w3bJAb6NzmcnNq90vIUXa5nMk6XvyiGqF+g29fa7l6AYgIbtA5cjnWeiX404K9io1fT/muixe1T8
V1AO3ps2z1PTAOTah2KChjxZQh0fCwdo3Z7PKWax0bEbWbSt9YNfs6Sf45o0Ji5IhrLWowDSgoZg
uv5wGPyf1eGeY31bYd76AzGIYsVDV3ShJF3kdC88oB69RHYg8Ca+twaE9LUYBkK03pKHwqS294zW
pFu0Ju0fyN0PF9RKYBQ68gmped+KQZJlkpI2yei3OnaOo4H44Qn91be1F2nov+VmVbZi15V+bBPG
NGYZJsAhDixKllccMSKBfTNojrh+hzdLiLqOqSddU2VJY2MPadEiSQGD4aVcdgZN4yb28j5GztMB
JfwEsQc3g7MVKa8lMujUSaUQlZKCqPHYoIlYQMMCHpPIhN3fC5yC9qYtrpRjAaqKlr4fqZHgFNXC
1nCIz9cPcBOPViIYPGr0QcC2AVm6CD2pz9oPMO70doyFt3/lyVaCqH2uAKlYxCyJB+gy2k52V9pN
Q+gc7ZHLyrYV1a+/DwNKXRgZQxDj+xyHgCDKPtxgu3N6e/9I2YO4laBNO1+pxYCSoAhdMgkqfJXx
q3qVsBAil5xUdJA84fIm8iyPgaYoGjrV+DKHo/d2u5Aa5oAKMugNuK8HnloMPNViaYHgAIdYOWAp
WpzSN56EA2CCVyCkt+VfoL46PwaWRBBEl2an0YzhebhIDwfZeaKe97qVb2aeVkahMz1hZRU3ZlxA
DBLKqv9yfnu73WMMA6tOTy4qkk/2MfKvi+QhE8sAOaRCMYgpLAMMkOcGT1nZjRovuTlWCcFj6L88
SJ3BitFsesUSIe75RSDqHt0F6Ni4rhIHjtg2l8iop05KICJKyPhbRNeEPcg8i9j2jKgYG3Sm2tAs
BpHCGYtkUjD+4kUV+PCNe2//+y62fThGkC/ZWEjKz59tRpwrmQw4YYOj2kWhjluM8a+34TTfCKD4
58V+X0HXv439j2oMNE3dJEd1S8VgdBO0fgupPCzXRq4qsHnNNRQMrsligClvxsHM8Xq4gIxfegjI
gfvo2zaHP9owcBTLjSZFtUGhD2+Tl3PtnqcIpL7KWX3Jbyv/c8ePYrbB/Y9MBpew46gBfz20Qrrx
pZFJFxHDzX6GFXlEvprjG7fx9o8wBpsWudOjLoOCVNg53l+/TZtpYv0fo9NFBpOmfkySVIEuhveO
VuqHh32xo9lw9P2V2O9mc8Rths8rcUzcUpnqGCwaxAmIJl5Gt3rMjs0zuFwcjqAtSDdQHKXkyCqa
Nxm7EMeoyGZ0Y2CM1wle73IHiX3MLXKkbHmotRTGEiZMEaR5DykoJVhI6qvEVVzsw+Nos9lTuJbD
GEGS1aMy15DztUcGZCOXPfphMe/78ycWqfOaQTebU1fiWEeVygto+HOIA/eO44WIJy7erUF69LCc
53s0Kxjklo4ykIf2db6rNHLnzqcGS1MxErwrzvf1D/AdXT/qzSTL+jcxlpNjJXQdtfSDTs75ggl7
gnWwaBoCIoOM9MM6ce6duoVda4GML9MmI1VQY5cRfch+OhP1DdFB/okKw+ieb0l8fijtzLvsHx5A
pz/ZyTNyfJoNhvbcQiOrK7luQW5s1M54LH1biLD+YYxvqrRJkJsSP+y5QRuIxecb3MK3tQDGEc1F
X/ZTRY/aO7d2JhLF/x9mQ+mV54020x9rWYw3GqypaEV6T9G0isFBZEAKZ38B4a34+iv5oZNyX2Hc
/rkOeC1ovFOkf189BdRunLSB2riCnfPWTeZet9fNbORaMQaA5DyL2vnrKx1f3iIsf34w3BOsNcGm
eW5aYssLGoZlyRa20YE9gDlFo5PEeULIcmn6A/icZK+jH81MT6bBCWI3I8q1KObcBrHv5gIjMZcj
OAbf3goHrDau5ecOJpc58MrTijlCUA9Hk1ZAlOg/n9/VS+pxcHWzVWetDIPfi9Zh7DyDhOpxcDFZ
QAklOHaw7SL+fBoGui1K0G+EEOFQ3MDC1j0adPg9sJuPi5UqbFfbtFSqklgDtWfPm8+X6PY3+UU7
nDCz+jnvdonP+zz/CyT/oxrbwbaAA2gSlx5e6eXsgXMRWOjfIUSmg3u8jMdmfWetHwPHgWwO+iRB
PxBjXMr7kISHLEJzPUEt0Me6RfuxqskniM+FO9rN/MGxxc1c5lo+g7p0yidZZMiffXQsABTRrIpX
AM/3UnNgI+a1GAZ7Da0zgqWDuWDupSXhuaP1Eo5N/i+g++fDMXCRmWCbSGrogjQItmaTtAepZEJy
z6n8zj58Yozu/jPGdgDOXdiK/tbKMdhRIVZv+hJyYS7AePN12Inv7TtPDO8MGdyYp/9A79Ex718s
cu5/dju1Q1dagq8G5mGfds9wdNt6va11Y6Akl6Yok2PohqUHZyz7K0n0k6cY7/wYLNH1IK0q6ixL
kt2pqIB8Da7xrGM78PnHOli6Zq1p0t5UYIKwc83bv6cHTA0sJ4R7lo3rHT3cHOz+qB7lI2YkOKfI
0ZClb9YLTQDiA1KOnnQMD5Zde7F3BNUiR8629/+jI4MmKBXLvbTgJI+oZE4dGQXaROEglwUKzfe8
QzWcv49xcxJjZSMskfNiTaJo9dCOsqah9+iLqBC7zzCO8evOP726kfs1jNFyHyqcK8GOsYqVNqM0
Tc91Whxvj9ZCsG48Cne0vx+M1dxqPO87MgiTjstslArOF60Z2B+r7LCHvbXR5f9KdzWEHjq7sIP6
+kfl+SOW6jmTjQrZDSiJ2WDQQMLXXn77oMw5uRjJ5x3ppjRTEk1NUSW8aHWVCSCtJBeClKp4Xjyk
iNBtQGrnh+YfoCHabglHu60jXcv715F2pprRBxCY8A5IHrbkgtZwZ1aIZt+I3sHGoKKFRhheDmcr
CsP0syFrCg0uNem7nnJWRcOMnc4wWq9/M9CgXvGu/ZZ1rkUwt1FL6lhSWgnW6Ti376P3yAHnzeBo
LYB13osVyloGAch50UcG2jLwfsb8k4uZE+wz4sjbQtC1OMY0hHKoOyHGkZkNGUL0mv/mCNjscV1L
YIyh16IJ4x+QgKoxKnfvJKcREEgErxsdVw7jsUFHNgT9ADl42b+AOTOyL75xj9AH/AUcUfQns5HP
WiXGa0fxnCHN9aWSA2DMPMkHax6uEi+jtvk0W0tiXHXf1BH2yi4UnNAtKLWgaFc7ivwROYDZ1+Gz
3W8FB2uJjOM2jaFskFTB56qJekFAx/donGvK5mzKropSbYSInjboIXZENI6M9Q/0SNx/Pl//Vhz7
ZqsKRVUriRFPOMDZjWLPlPgLobfR7h/UYSsJpZC3ZR7gG2mdKzbPaeIbE4kEu4ntWgKbpJE5slNN
l+uKcYCILS6UzWwVIz1EsHUkoKU67GzeNofNXN7KFli/kRWYRsa9ohmPlxfdVkFTCSg6ufHlBluZ
uda+WcpYy2OgQu3T1BwoGDkv0ov4WZJmf4tO1dxXR3vBeNHuUErkqY7I/eMH96rxPiODH1q7qMs4
U+HOiN1NlLGRhxtbodxaPxY3pnrOZBGWgtGJ9qG16Vq1/O5mh1Wy6HLmWD4PEHUGO4Y5mOUsohby
cp5AzehdTOfBJ5P/9MEJZzaTE2vFGNBoqwJbaxXcMrC7K7v2l/b6cd3aN+PRlQQ2Z7AMWJmA3dJQ
5gy/q+xiguHgxwc6eYK2BXTu+Y8jlq0eeZVdDtSziYNCm5ZFSnCIsX/PbYbkwTs7MyspQ1qLPf71
Z0f7dYz2yFejGjlcVM3OMtDdIc3Drar9L9HgP3jFjrNFWWBqQvjlU5AXw0oTEMG+h+4rOFt+una7
53lmDgSzA7QKqMcnI6ERTXMX3z3y+KR5KMUOsaWS0WRo1KF2XiK+SN1815IziUOihEQdwBffpwgC
eLeZe44MYFRpOimghKAmiS3Xyy5y6OLun1g2vLtH585/eZ3ZhU/iMOX6UuEGIL45e5JzqbFvWMOm
8D2g6oMHVRwfze54CrRRqxP5675p3vkt+gjv07v0Uu6BVf8/XAQGQCpdDvN6ouIcBIkv52fRf7G8
RLLDkgQPKIjF2Dp5HVJ4l49NHhhNsIAi9guNkXnxbh989eK7h8PXgB6X6Y3jXth0QW3GylwY0HBE
U83L+RygzFy6Oytx73n7Lzihgcm8Ueq86xZV+fp2wV15QnqAV9fZrMyv4JhNDwxmiZYD+gwCWzwe
y2BUf0Vt6xHlAp5v2cymrkUxL5Q0r6tZLXDN0NMFYjK8zZG+DbEE9c48EXJ6xZ4UbOvBrh66GIhH
JcQDF3b5E7qJo1CWoCgIIbzMaXa+b7vokMILhnZWcB4xX8zJV14WbF5g0JJBS2eI620kqpEax4bo
iWDE8s4nP07FT8Rdj/OPx+y+osz83ImzTRKH9WEzEUqWG/pkGJCfkgIdOKoTxOQTjwCOnryAwWRi
E7DOxIKgUOxEbT13I/Ta89LTXBtlMGXWBQNblqiN4omx7BT/CZ0jDteJ80ITdp+ThFRnLNWQ03gv
aB7Bu/OSoRIdOA/7jqgOQXHVdu1dKti8ZATPXCwm4TGAc3RJFYh+oX043vseS9DgFaYd3SzrT/eB
5+tkws6Uk32DwQfSHoXTRzYSXsaHQRxDkkBkZoHeS1RVGduRmc+ZB9kkJmGUndTyRl5s7PcRfiaC
W+b2fFENch24mZDsX8LY7yo2S2VKYXaqEvFBqS1idvVZHltOUMvRiX2l5o1ZmmoJnQKNlAtZRDJj
e09mhwlpShsjev+VVuxDtR6EIBdFaKX3GcnacyXd6wYnimbeH18nh4lt08SQnK6KrFPvMY8yRkue
ncRkJ/5s36weDRPz7+uK8IQwn6drsXo3UyAkVwYsvX2Q8tTW1dSerb/4QLpqSBaI6wywijKZshrq
VENWZqcxb4me7ieTaMPvUdIOhqB5VS7bWZ5zZG4pp2uGhp0N6A5EjvF7hlFqdGNahio7GQlajoJ9
ZYZePCROq3MWpm8Z+VoQA8SKPsqjnLfZCcul7FQ8lPGHqCscbTaF6KDjQx8YVjixgYKlLaKhUSFy
FOGwfneyb4WH6+awIUMCtaCM1TWGgiYnBqJaxewTsRXzk6EmXlEfZgsVhUXj3J6N7yLJkipBgghK
sS+gXLVINGOczZql5qdiFO71qXTM1rQN7TWZ/OvqqN9Tf/QKQZCBsS3LUFWV7bYMBrMvsL4wP3X9
RNWpjYojgX7ZVQjwPxJkDFOqlmpixwJzf8yga5KxkvKT1N6nY2WbYWNn8bm2Qq/VOLTbWx9H/o8s
enTfzXma9XRIRHycIrPcMXE7VXWq8f/dlLHwA4clWpAlKfRHrL5NCFKtIaiU/NTqRncqlDLzhGYQ
T2o7hN71r7OpD7wQFpIh+6+yhHZJIRaCPGTFKRb9rsud3trHaJz/fxeiITahnk7RLPbQYlMzla5I
ilMY33c1iIDoujVJsf9CimqoODldNkyWq0ENcz2CYytOjtDu3qV0/xf/PEZALFWVRLDoMF9+sMam
r8qyODWRK2lno/DV8i9uPmD5HxHMze+MRJ3TBBqMi6suL0V2MPvPv9BClyS0qmumpIgMSqagihMr
BSLiarEFEcii6raocQx4C1w0HTyIICSXLJ0NVpNCQoAzQEor6c4YK0SQ7zXt1Ujiv/nmFvZHIVsh
69gP9P2mgAy8MtpQKk5z6Voq/ShD8fP6iW2hi/ZHxFdSY3UZjaGt1SyVi5MVPmjqU6to/hLrRMQE
qCBU7nVhWwdHT80yERdKFovKmWE2SM5YxWmKi32iJjbuo1QWTrQMnIu/BctrSQzG9JJQLWGvFyeJ
vI6c+87Tgv59dWSxni9qVBnFScOaXPXcRm6bn6eGc1YbHwY7tmDCWIuEQfMvwoGVlEQqTCuqhOy0
ZG9Y1rSXit0ixrs800gicZ5fGxp9k8VcG3HWTSESIGs8qHPsdKLdnjKJZ81bUuBbNEyagfXX0phz
a+RWKIWhyE8idmSSWgix2rT+hdkp2THEPOCcH5uOo36TurJ/xDFKLXMSpYZeQtxbG7WkRYI9bzw1
DEjX+Gp90aYPrSHKTPLEM8OT6uuC044nSwltwIgjzjuBdwLU6hhX/u0nsc+isEzy/0PalzXJiXNR
/iIiWCXxCrkXZbtcruq2Xwi72wYECBAgll8/B/dMd6aKScL+Iuwnd+dF0t2Xc7mPG0jVQy+ieXif
ktN9EVthfJCg8OHQ+Y6WDPuWOedCOv7M6jKyJyBIJx8t+XKfwPoZ/iOgedlVobwhXQhQ2gbcOQv5
YfAP/xuN5ZBXvN9Q6UytIcuoZ88qeRlYHEDE7tPQ0wH/lz/+O8hy0CsiVu8qLOaCG2J7pA9tK+ue
WeuzHfEAzTVWTffeqZPqkBMr3QPlD9kPw7QOmdvl5270CxTZbC/shco/3v+wrRfUxCQpE0bz5YIZ
exbT34b69r/9viYXmdlNLkDNy4gU89732oc+zTfmLld5hC2bDxlwMj29ZWc22pz0JjyisTuqZ8O6
PP3GERixFrAEDEl42tOpMaeJkeP3rRTNjOllbLckdfURrihoj6CcTNB4yoCg0suwzDA2sBU4rN4R
vHnznzBI94IdmKeEAG8vMvjXbLyY4ksrNnTB8pFv1M0VCe0QKMARMUmQ6DEyV9Zhbx/M54m1G/Zw
7a4c08GmCKyz8S0drsk1W8WbHgFK1n81uy+tM24QWLuqKwI6OtMU94NlZgjmfLc+GkP/WBITiGz5
j/tctUVG809bkid8ICDjKhp09NFCzZ7u7tPYuCt9b9Y0uI4xzjaOkvSBxT7Z7O/7BNbe3LEAXIMo
gSEloUm3UL1nquWu0Hx+snz7OzHe1TSZsUV8q7tq9Sw2InjkJQgkXQsZLOHSFOVkxHH166gw7+Bt
TQcv9lBnYKCh/EtBexGj9vyRpjhMPDc/BM1zLFI9V037ibp/jvnjTNMtiltnsm+NgizV3FN7OVOR
B2bxUvRbZmf55rdncnzP9lyfYdXoLYW+5IA+GWgZqaRQO2ml331b7ua8dQIH206QizXZjs/en5U5
nc2YHe7zx/L+b8kDog7rWx2KmPiWvJjqeRpdVsKtrJG+TNNLo9wLFa/z4B6lOYqNEGb9Qv+jp6nq
ZK4RPxFYWeW98Pq7UhumYJXfsTX1/51Hu87W7ueKGPj9g/3D/fPzxq+vqgRcOLIVGKVlPwetrnwE
r+9cBxmrMhqNg8ewf8x8KKotnlt9kiU7YS67X8EYt0/iJAi4KpqIqJz4t6ZAajkZ96Q9FSi3bGV8
dQThn16P4wF3FTPjyM3raJ1W3idDlyEjMhQqPcbulARqSubTzCYVWp4Rh2bukWeMlKOLwqn4gbfN
U835Z8UMrHesZzdUSZLsLJ/7pzzuChY2dZaFfj9uxXCrl0/gyzIbCE0Yh7y9l5LUsm+6HHGW8oL2
Ozd73Myvpz1s9IZiBAJb62EqNY98LCqXylLAk0ji0Jr9sAKtkb/eF7pVJr2iosXxWFnvlLYLKnWy
6zDk5L6b5Qv76z6R9ev65ygYhtXTUNzyrQlbKEVEu0vnH7LhueMbJO6dYyGh6WOT8CFPltvKxX6s
L8J9rOtwMyWxdRBdHpAHNZIUVJr+21S/KPmul8f/7a60IMbjhkOxjx4HsZ9Qy/Gtyzzvf4ME88Fd
KAtgvk27K1dUFWepFFHM4nfO5GUBNcw0QP5rd5/Q6qP4CPawhMh04XPfikkSO81sCISTgysPFnCb
RWoFmLfA/owNt35hU912LKE7owyDesjf31IyeWebVgfdQTsRGsmBDTsW/21Mfw2Mn9Ly60TjjbOt
WY9ripp4Fmwa5rotRcRMLDT1X+Om2vAtt86kiSZTNRYDG6BgDONJqg+AWA86cmmYHbQSvbX7nH++
/15r6v6ntvGobyGE0W6xSLgpch9yOpqIX4IJo7hsJ7648af7dNb4Akl2ZNgB6W29YUBnqGZaN2DA
mZ1q/r546OdDnm8QWXsgD0wHcEsXI5y6OZnKkpf97EKz0e8OR8s4/w0xQgKMMRtGnvg6VHjbW4TT
GsZxTEX5mRaNBGJamUZc9fMGK+hNCD9tI8EKeIqSkev4VOMF6mC5vTFDK3jYsBpUT1iAd0h4tjft
qDatp7noAul9L9lWsLmm8HA4TL8i947NW8u/X3kZDa9o3aYD5KqZ9jVPQz/7zudfz747KMij8oaV
b4zo3jpN+QD0jDGPqFeQZ1kn48EZnfFSdyre8nFX/HY4uMR0l7y1ixLP7YEAFtMPCZvyqMriQ5Nm
750Ua8Htbjc3x5Fe4mqEq2EOQee82CMJqa+eiOoD8cj8JuhyqwxsH+16Vdy//2WZuPmwhZ2vbpoM
qjNzX+WRZfmfU18FGSYvScZPnG7oSh15cGGmG1Lao2LSGIjCfZ9HeT8dhBk06SWbX3rmB47z3nJO
cR2RsdiRbD/mHOYn2/3OUX0XoZkPAfoJ+Xl11MpTZhEjUwJb3QZT8sPOTURoZ3uruWyFeXHO/+ho
Khr1wslviZdH5TDF77uhLM9eNn1qFVBv759olRKxsQbFhIRSU6PEvNnwhnrOIycRO8/7kqYyqEZy
uE9FhxX55+GuyGhaQDUkLmrbziMyhw71sxDZhmAW8WG21LdcudABzT7v5KNK3HdmNRyo3x1de8SK
ZHPes6QPzYGe73/U6tEhulDjPkyGDkYrCZkbOkCggK4X2Oc4zgO+UfpdMUtQecDUAwyp58BvuRWN
uTAq9JlZkFmTZScp5K7wxhcim6fS7F+x9cbcYNBVgsxZnKOlUudrsjjGQ5MicsujxPgjrbydOQfV
Z8BZ7fLxx/3bW1VHV5Q0UXQ8+MakAaVp+mQDv4UDDxrrzAhDsh9rFIdP98mtZZYdJPbwF0kRCq17
e5U893nacCOPBm7OgEwv+d6rgalXOGYSdmMRY69Z3u2sNB4xv1yoMxBwm5NbC3QNp/m3uO7GXYqt
k78jP76Di2CO6/l6VpYN9qg8E5/VigvqzEEzy8Dun+8ffpVTr4jodz31fWrNMYgE8AbdaLDC+wRW
3BoXji5FYQw+wRvAQsEKVXOL5hGfpL9zp6d+yaQl9VOKmuX+Pq3loTSHF7RcaHI0eMDB1lw1gd3F
5lhDt3nC+SJld0r79sN9EvpUxqJuQIPCGYQXBaOpxQm8UsqkAhfWzc1ZsDKIFYJuEvhtHgobvT7N
a5W/ziWgvEnx2R54mIzjjqIAMVhVKCaUrbqtb1p5xJtvsm8ZuLE9FOoYMDj83PlzzuZTgaYJt8T8
khMM43NpAynYUjvVvZOyBTObX7ldfXGhK3M323AmVtTEzbdoeqmL0XVuJuiDQzuheyaqoIGZT/WF
9nUcFLNRHsZyHo73X2X14W0X6GlICgAgWHsUkaX10A14lMbjbVinLaIPy5x/Xau7aBv5l4p2zdhe
W7M+8eGSpUefvyftWcSv9w+y5tPe0NCub8hav2A1rq8cXjL4VDZ8L1P+YMmP2GShnNowpc7JAEjN
fcKrYmozy/eWnTe2Pp+T97YUPbqwItc8kvKSqq/di9luEFnTtDjdf1S0d6orYAFjTKuIjMyz0YYx
dvuiyPKTrDur2GXKmh8o8eUffODyXPej8Q7ZLWyUNhoAThsxDxlv+6Dicbzh/q0z0H8fpj1t0Vap
GCpeRO1efTA27NmqeF6dWntT0rdTDCWItk1TBK3X7Kbxe7aFlrP1gJoRG9zcaSUD4/RJsk8SQGhN
P1pg3fos3bBLW5Q0k2GKzk+FgcbaeTwk9uN8UvNJOr8e/txwyvIRV+5w1+ZDzxPw49hfmqTekfjM
inyDH1d1FQI4x/JclCaZ5jrmfYNc99Kz2/E49PoD1CVvv/nFRVRf74vXKn/9R0lv17LLbsbjw5Zb
dLjM/Ueekd9RTlcUNNEiCfL2kw3ltBPmO0t9qLYWcS2X8ca4XhHQRCQpFecdx2VZgwfteikxx1nS
D9z8tDgmiSsDLJi5f2vr7+OZhHrA2Lf0TDuprJinE/pbZ1W2x7mNk6e2jI+JHwcllBW8+J6/3Ce5
KqtYou2iROHDYdGusYIaBEMgmmjcz7n/0BIeeMZWB6I+KPuPE3FFRbvLmTBgaI0ElmRII3cMK74b
RBGMrhnU9iiC2W2xa7597uGAAuk0DYa8DXKBmEUhj+uX7d7xgM3gYSeZHHcOWrI6byf6GLmW/pla
GP24fysrHjlKHUv53sFyBk9PjqpRLd1A+N6sTgPSTrsh/ctxLoX5Z/dI6FYovPoGBL6i5yAXAfD7
W9nPOo6j9Is/zuSjCbN07Ho7bNzB3+ij2iK0/PuVklF0NLuygt+E1oHQo0+0Q6SRTBuXtyr7V8fR
VFlqwzkrCI6Tmye00vcbvo8+8/MPM+FREGgzlF5/zrdcncJo0XnGJU7RiIvViNAS51z0YVeiBPNJ
ZGSXdPtnKrbiwfVj+S7aRtBEi3rb7eVVRVm38DvzyLafXJo8UuVvGOVVrkOS7f9R0BIIBaUjZhFg
A3q/CkaHBnZmfsmSB6NuioCl0ehuOdKLdL/RcVcUNYMwiTirp2U0pUiNU03SMlBqT3sBzz4JsDLo
RIYzt8zdnBZ/tM1WBvj+jXpvKkKuXZg5xXklEWe7K09Vs2FVV033v+fz9IKQ5C1cvxHnA8hn0M/J
B5a57zuXBC7fmk3YOoym4vq0H/18ucoM9ZrHrbB169c1l6o3OnMuRlxVcxmPp/vKbl2gME6BRcUo
nqBGcsvZKjOqYc7x6VXTh5Kro6rILp3ms5itP7PKwQRo3D1Lv39OZRql/VZX/+rhsEEYOVUXO2b0
vDYbDGpYy2BMOxVtYGNc5aNo5Pjt/jHXGi6Rv0Z3hA0IEpxS036+nZZOwUURIfMZzqiWj4Bynz1E
jYkdVvUDWui6iQfuxR0+Zd28z5V5iIv01OVOgIauw2Q1Z8mtw9hk0ZCSr/c/b+0Srr9O05p1J0qe
jfg6sy2CpGVBnb/ep7Dm0CCaN5dNzQyOnqbAnJ46ed1gFqgszols9zxrDmqYAvME7wDxvDoJl+/u
01zzaK5paiotJ0xUBl3uPPnKlRsmOTBU6k8xrjNvf9yntcrHFmZd0BDh2zATmpAot5CcWnCfqPNa
ooGwbPxzlYyfc+WFsyCPrtpbMtmPqfcly6st502fz/5pl67JLy98ZZdYxdOSJVMRYY7MpSw/onSP
cbXmqBrzses+Jka6Gwkad+VDgwqRGFIVSCQPdn26S3t5QBPnwYfvNcdz6IqtXRNrtt9aBjMYWxqP
9SKOlXZDWnq4HGs6VNm78lPebngXq7E8FmPYFKdj6BTRKr15ThxZ+Yh2qwaLzeM0VO1Hy6vCMjE/
tgzQMnG8Z4AEMtSGx7FWzEAZ9j/KmgazCmCNKtuE8h3mIGunIB3eie77WH9vxu+OMwemQIdZ82DA
rbRid99uKZf/z9kx3WdSzEGg1n37+KadsEoB2CHqzTqkzVPFxNKQG6ppDmcbPet+eUm6B5mpDe29
KmHIALlY+IY+Nz0v3pXeoFQy4NJjOyo9zMW0TthXMqCsPTbZ1hDjKhtdkdOYHA0chQR2LDyG5GM+
NEcjffI350q2zqRp6jmTxKrcHmkTB/tsG/9RWl+t8oJ9t2crL/f31cYqMcxgYaQQeWdXByZi1dBg
Sg68Y0s/zIa9xIoZbn6pkcibsw0btEVLuz2AlzEhl3xQJva8RTzXfpuMoEf0Q9ym3pCKNefHujqY
dot1PsKmLMTSUh0MesHw9QHtvmEBWbh/heua94qUZrycTJmJadhILJBvpawecvsh9ox9wqtwot/g
uiqOXvkmqmu14eGt8qMLhFgXXZ72mwHX2SCS+AJK12LYizr8kFkTDvUGkVXLiejMRlna9VGvvBVu
VviV1fW4SStlR5ZcWl7ucgVlHh869QmpxKCzzI1czerrXdFcWOnKmlB0lxFgPRaRL8+l/UW4mLJ2
yiPg+D/ef7xVQrg69BRQ1MJ/arYrQhh6w4bDroGJLsbpWE1KwQ2q511rJn7Q9dVGzLH6YAzZwX/K
zzoSR9olsukG2KEiKQPLflGZDMhWcvCnL6cHNhaaV+HTuvBp30ymmdgm1tXQioNf7DrW9ueYohzr
1VZY9ixoSfEiuVkF81+8LY412imUdUjL/DQnu2piW6Wt1Tv2YaBsjH7jjrXHlJ1Z9L0PLpX9u6Yt
54BVfeC6897hcALuv+faBdsW5muYRUyExxqzJl5c9bHtwgtCxylIKfWiNiV+UVT6/V4T0Q7k2mbX
ZqOH6f+03klxKdHTdf8Ya6rymoLmOVoDH+wuJXjBqgjt/m9LHbGLLuhQ57Ux/Hef2Nr72C4zsZQG
dUe00t4K2+Qj0k7gvqH5pAobwS/1OJ3b9J3TQxruk1p9Hs/yHIdRdDj/xNO8ErcaLSRwAlgR5YSH
0t6JFt1VWyOAW0Q0T7ik3VSmBJfn+S9CYTlsti/K4n88iWbM3NgaaOZQ4FqoCzOskIhHQ25Jziqj
XV2X9jIixzBQLXFd5hCyU1NunGHhojd8jEZ3gmeH3+ZpZ5h7zj1/xmShIs0npFdDOecvfe9eRts8
tlX9V5L6GyRXGRu92qaHUNtEh90trylbGbmDWDTKsibyCFprnHNWo3KITmckOe9z2+r1EbQPWxRF
b5iTW2K148ZN2+UYzjc72GKTDkfGnXrDVq2yGxBsKYZBMe+k87QqHZEaY4m5wdwXIbcbN3RJb8Ee
D+J4/0CrkkoY5tNhrDCtrWWsRoP7njQxougP7qF2X2WaHMY+Dyh/d5/Q+pn+JaQvHuzQsUrjCmNu
NfaASDXu/eEl78nG+2wcR0ebaLoWMdPclJFH42Ao2TfJPqRFsy9Jsr9/njVOcMwF8wb5Re/NAH0+
VUXrkqSMkm5GxxUBeOVfmEzYYrg17nZh2uGSIdVi6tdWKMftewLrM0zqYTJgYuuk/p721kdXojJe
xs/3j7V2gdDYjr+MuqPLWGNwNpRJgm12ZdRIGQr2ndvInhjtQQxP9wmt1nKvKWmqoqQYQxjMtow4
gHZCe0rRMe233lPrMnJITIZVr5Pszm6SK8xh+N97Eidh75gGsHf8iBsNCdvSSX5DHq6/StMmRoal
i+MIeaidV8r+tsyvKOel5RaA2po0MA/OBDxsjGa42uHtQZQpmhOhR/J6T7rLYk2GbgtTaE0bA6IC
fbro81p6uG+1FSkYAygnBgLtqk0C1u+SvvpCu+bS2sae98hJZ9aGWKzxD2QC0wIeQyvUz53JV+ZY
ekknUEcsMUg5O0GqPtgOC60eSyjGfktNbtGyb4+HhrKOecu4GLpt/hTZvi/4LkFCII7n3X1mXZNC
pPkwlY+GHdvSm3bgOVWmMXll5NhjxD0rioFuZbXdsSjIoS7yjR6YtfgIvWTYDI4maHR0a0rZtaRb
lx2aoKcSUFqkJ+/a8U+n9x9S78FBCxD+r4s/kg0Nre8N+ZlwQx+bTTD/RAE7osm+mxZkNFKM2Xop
skpp9xRn7XuBJEHJnKPjIWM7i7Cs+KPZDA9kjoNsaH9D/fg+OrKRUrNMX1d39sSzyaaYw/Wn5jI0
9I+SO2GdqxNttqpDq9yDzDWalvG0aPm65R7wZF5ZHqYbxDxFoz+8o2gOVJP3yDZ97xVSqMYAL4ih
OR9hvfaeohNA5Z/QaM7EKxbyhbIfd42g6Bd4uc+nq4QQCcIRAsQXpthuz2RbtScaihdsrEePeR9E
+UNMF4PQXw86PROTBgASsSzkObTsnNeyHGkxTFG4hnlO0NZYmi1Qrzd08YqSvKGiZSEbd0xbpjA5
USNtxelT5gEDuvoNl/WGiqZFnLlLsTcYj6OU8V6hJ5MYz7bRLQVC0WW7mHbh/UdakzNQXGB9/J82
QHulehoGL6uXCR5K+qAgRejnT8R7nQgser2vsCutSlTQmH8kgJnDgM75/ges3SuYAyl95K0h7xrn
V74w1FCZkHN3DOryBwKN3wH/8a5paOFmS1AZsXvQKN06QGncYW7glRs1ntWDoMbvIgsAm6P3d2RF
gVpkDTAbbv+gAqkI+cT9rWaLNZmyTQCYMJTGUSLXbqufG1M1VVFFc+ZWx34idRCXzvfabN4DUUtu
WJpVapZpAeUAFUSQu5Xgnruj5+cMsyHJfJZ2FyRN89w76U6Irc0ny4drsZoH6BCoWnTHYEJUY3zT
A2hj5iZVlPov2Mw9l2dOHuhwcviGU772TDbsGLI1SCH5+ihKY9p1TWJDRKSp9iLuLsgPP+bK+fjr
bH1NRlMXIyc+CrJ5FbUzIqUj1n/4w8Y8ySKZb67s6iTaldmsHYF0zqtoUEVgqR990/zWXQG9jKFT
BhHgwh9X/lPfpmZFexyCNK8gQPwXU/24f08r3sUyC/4vCY2h6dixOcMkbGRhADnIJiUDv5vRnrDP
s/GBju7OaOoHoySv9+muefzI+WJGyEJpxUNq6PZsAIlPuo56ANmopHP067I+1pnTB1ncAQffZFC9
cLSO42h7r4NDMYJc0zAX3NkzTt0zSp88NOsJoJX3P2xN5jCKTdH1jUlHNJtr3yWHdPCRtY3sZjp6
PkUwMh8m57Gat/Jia93f2E0DDLzFrYOJXkTl6nlHS7UICCAKFvfOE2sOc352Grangx+yLjRRSh0y
/wSknzD54HfeIabDbqqyDwMbQ1s+E3erWWqNpQFMQDEBAngAZFNvv0hOQI9IsqqKROM1AZNuEqZu
rDZs3poKuKaiCY4cBrtSDnhuHFsJ/Sm90E6BBMniqT7cf81V8wr7iiFCBxuxkam5PZFTVXZmzaJC
MugHxQaOAW1mdbYUKQcTCEYPtXUa7Qdshgxrn55JM/6GCkdvHlsgzzBo8nMk/+qN66TkpBSyQuny
MtmX8ktb18GGDK/dJ+I6ilDEwT4nPc8xDQIo332DV2uNXVYcZxnv0nEjDNkioj2aN5aAjqA4SIX2
NvhfDPv37C1wvVUiSDbAFAG2EzHI7Wv5Ztw6BR1BJH1CTiBs5KNQw288Cfph0ASKahPuS9M8/lDO
FVyeGgP5bRXQ4rFW/LvtYSKx+B13AR1SxMUMq8NQMLg9T8sBQ9d1TR1x2R65ML5N9l9WmT1AeO/z
+Yr5hoVwHYgVqmjY33pLaOJmBtylrgJKThcHfm0cjC65MIrQgg87r/zjPrmVd7oht+iRK66mXVwi
D9ZWEeunIK6+WjnqTFXz63oCE7k/C00Mjp3ePhuPZWOmsQm+Rk+w6Npjcsq8fMOKr7U3EIYZxuV9
XExMLme9OktspuDosa6j1mDHwXc/pMlL3WePBOOrc1vvquorWmlDwWXQxtg+I4wwL7oN6VpRvCin
AUX2J4ooGjxuPwKDFKLI+raOWFWfKykvYgt6d4VDMOCHnDhaOxdtpIkWqhZ90fOijmTrBU38LnWP
SSICp0yDeNwybSvHQbIabgXqZA5l+gAIJYlgtJhqpEYsZ96B+5svXpoiZLvPh2uHQlXdw9uByJue
7sHt43mebOgLv8NqoMYWZzIIflDCtYK4xpwfm1N3gy1XDgdfHBUmnA7A2Tosf4m636AA0hZ5Rb3P
5x47U7j9G6PvuDoXT7WMRzp6WNZZWMvij36NCQyfHbvayC9Z6hsXtxrbDQlYucTllYi9DNNQT8fJ
FdLskdRFvSTDf3DAdmnn4jZ9FpCZOAchMj+gVedsJA3WLhEEkUWjKA4BT/WW4cfO740yFk1UxPKr
kS4t6n58vM8dK1oKTfcYeEemDpOPOhxiFnumHFO3idL2kQF6Q/pYlIDxj1+nghwZ+9lgiS4pTXRz
L+aiolxGDtBz6fyCkrA09v8bDU14eTLarcNzGRWVEx4bzP9Z+UYbxtqDoHMAUS28JZ/oGbBOTXbL
hkzCKvITm+X3kv/OEDegmjAThjY5vIkeZDqd5cneqSUmmckxocbOapJ938en+7e18M5tYIZDmEuW
20VoAUDjW94SlWxnIHkiSCdJJN0vxJKBxG5UlW0Bbm5RWkTrynZ0vC5g3dMKoxfPlH8uY8zYkfe5
8fn+gd6+DQ4EPYCnQbD25m1aTkk3OQrW/Zs1Bd1WSL7181qaoQauU9LDI4qMnO48uhM52ZCRLQqa
y+U2JEvSHgcY9i12FN2/nbdijlAFePdwr2B0gJZ7+whoWJi6muDzZXykvgi67pWlGzpylQZytcga
OGAsvYvbbAQSwwnFC8gnlr0Cuti0X+4fY+2OoEP+JaE72LZsk2Yk4Fo2BUK9AoDuPoG3zAoUKijc
RSxgMHWxwNqcdCpcq4rydpRBSsw+klaNqnxd83A0hnnDTv50KW7l8JagJh31OGAsCVA0kVQhm451
vWtfVLOXycG4ZOLRUhuMsHVAjY8TIdzRRL0yIlXshMxt4vNYGp+FicZUR5ZyQ2MuTPv2eECBwAw3
hYu/POiV8JexkYremXE8wxl2osOolQs/wBrk3lZ/N063G63KCOJp2NBvbw32cq9ocDHhXnkYH78l
rOI5o06MKAltO2V9KEWyw06AuE3DLH+6zzNrZ1zqBwumOgaodLRzjI7xXthwsHwqoxLod7S6xNjd
wMqDHfOgYjQgW07dW0HAdCEghWAlYLSJviKuyisHTo7ZRo7zvVsgtjdaqVeu7+b3tesTNqdD7uD3
hzFD4uFdHPDkfZUFOdu4vBV+hKHDtcEDQa+YDgWxQHT6zmy3cOr/Hop34AUPM3nlZiJp9UALGYBr
w8/Rd5+UZevReYzbKCXeqabARfnUG1U4N+pSeBt1weVyNKaHCQchOAqIlfQ29GpC9GybWQfbmgUV
YG3cFNHE5/tct0oEe0iWvOeC9aK5VLIy5oS5IJLgvir+qvpD0b7ep7HC2Yxd0dBcKgN770WfFB0A
ZcyQFfzSoLl1xJqIKTP3af3dGfJg7OxsI2JZZW5G4fLC14JkacwnlRuTaSo7oI98FOJpGLZyxqtM
h2jWwc8jk6dvXypYhWG6qu0is/lQjDFyNOMOGmm07f39C1w5CerDFGXZJVPovDmJaExnGsY+ygDh
sHeGRp3bLvO3jMhivTWGQ18NYlZUvtEBpVutzujS2O/dPprEHBZ+8Vql7FFZ1mHIu4CUw8epLz+6
s7h42ZHkF4u9EvXl/knfsgrartDes6DRIu7TFT3sIyqbxFHATonFPkVnwYEbNrLC9hAH0s6LfZqg
NI/VJmdvnMrzfepvHxTUkTj0sNQCuSRdursabmHXMBVh4C5U/hwU5hHmPajJRkj2Vo3cEtLsmaWY
iJOYqijnJ1EchvowYLQneTTI1psu8nv7pqi0w3Ch2gisYjjptwaszWLJWqKGqBt4kwPEu2gupiPY
XgA4N8xmIFj6fhmH6D6XQT0m1sEw2+p4/17fKhl8BKZpEPAiGkHd8PYjMqskvAMHR+Uc78YECBJ8
DAzpbgj8yvMhL4vuHggKioZ6AnqMYzF5A+AY2bDnH9pkGZWM0lpskHnLo0vsDgBQbI1A8OMtn3Hl
jLSonRQ0l0AV9BrzoXb6+TE1MOvkqOJrR4HKTSazPbnF9IxGdGfDIdEXIyJRC5hWTOcAYg5N4VQ/
ZD2rmY0VtSIPwEWTi2VY86e6eCz+Hvguf/Dnj5PNA1OFcX/w8kv3ET90nOJP6odwn/P4bJIs3MJg
e3vvbBljBsoi5hKR+V8u7OpCSlt4mChO7Sgb23o/SVPSJ19w1YRe6lUYzKtR0dlQiSuDSgDXA5DP
MjCBp9bLw6q3C9UVM9YZURU4GD0rfSyipCwAqGngNv6uKuh+mvlekl9XxyjaYmcIRg+RCMOU3u15
E4sXVVtYVuSUBrbg5cSL2qxrPt0XmpVbRTMQOrkQPgDbVM8VNYVU6H9PcKsis86mItIIKozjBb2D
QHsAFMGGUnorpbBh8AfRRLZgj+p5sIbPI6NYdBthutIGZB8Blta3QnqyfORjlbENTl6JWVD98n/i
haHC/6b8V0nUNXjVWpFJdmUTuhTb3ILa2QE+Hwve/HclxnDGX9bwtzQ1V8TksScHVlk/wTDq4UO/
q7wmBAb5/bdbURFAiQVXohcPKCXMvuWQvEFQgUyfFdHSVTKcvc4qw6KSAnFLkTdViH5d7A1hdTfv
knTGCFppALrx/ke8NTLwvf8ZHgEGxBtcZywuY8ZoKHyEYdlH5JjYbgTm2cHikp69OTsMvZttiOUa
zcUHBygb8ieoxt0eHED58wh4PSsaJxZNJH2cUAEMKseXWPVhRonPNw65dtPo1kDBj6J9DhB3twQL
w2ndDliGkRDDX2mKYUWgTdolWiwBO3kSPA+Nqg2aXG5w74qwwApA/GFd0Qaj9+taMrVlNkLnoUvQ
2LNx6L5WdumHHW/VtGHEVzQBADxgxDH/gx5ZHR3dL0s4mthmAIyn5GOnMMaeN/ueAIsIvsl9nnnr
acKqoX6KtAvmCN6A5uaDUUsFQDhsAnDTrw2R6mAb0ty4vHUqSBSjqRNyr/flJR7WP1vQQBH6qrOg
nOr+lNfDVqf42hMhescPgS1QGFyu9cosDUNXDQXlTsSKco5Mp//hpkkXNuik3NAq65SWUWG03qI0
skjFFaUakpbzvHCiuPC+jYP3PHndO0PF3+8/zioZWH04H3DRgZl2SwblaJRPi9JBo40NAJ8x8Y9L
tuRUN+a8kYRbTNit24g9i8ABBpYL1oi9Ye85NT2jTYgNTPjigsao0Gn+aKQZluqDYxhH/Pnlo6Ei
B61hYWqJuvrRGkrttEcjftSPn8VcBD6G2+wt2Ji3bIcqNDgOHZjIXVJ9p7TpFpkHgHACEGUXI+r1
9JmTMd9QSKtE0HGFQsuyyoBpCqnKJPh5TEDEbXtz1zQVyn4Dq1n2O4QADg4h91BN0kdi/D6vK+E1
ZAHXbEJblPB7kll0f//qy+D5US/FqhOodcz93TKdOUuXY8knwULUtjT3rU9Vc1ITXKCgF43FP/46
OfCdiVocKiMIrG/J9V0sgemW0qigsg/U/yHt2pYbRZL2ExEBCBDcVhUHnS0L27JvCLvdBnGSAAGC
p/8/vPtvS2VGtTM7HRMxEx2hJKsys/L45bTZaZHpGX8fqgN9N/9yPoZp0QlHpq+LFiDUh+kykorl
QAUgbH87fWOh1xOZNWzrQVMCD+9jpZlxTKVwumzOhycELQGqfNPPIjVFk3g/n4eBEFBrv5OUMNq3
R6bFKP8GZjJFUfGtSiT/iBVHmeYcFFGCYIyQjno2XgYN26b4DallW8vBKQKEs3G0aNgCoTfEWLsM
ZGfR9dyn9GPVZ4sWTbmWcT2AzbLV89vEPLG2BhqmKXpbfzoscFT+wxMWQN4eXnQuLASkoDQJVsqx
XAOL6SRVayUsEKQKsqHjXMEoYNUe4Lr5WLwtoMZ9gfNT40NE81CNnPJ0eDhmx3yRm5VAcUcMEZrL
0GeBLlO0+fCc1QBurzO5hdcQoTJPJCV8nqLT+dd9fR2lMlTK0DsCD4yfuj4kqh7kaqECmSg+FSSf
qKWrwPn7208fYOK/27ZxfPAtORkvTso5PGUAiD9P05TFFsZ2Ukme0MJQLvY/4AgjIIBewRwIeu1v
JeJ4UJW8rc7w7LRDQ4ER3AD/Y2oKKhqj5/a9/BnmAQZ8+PsrlwGwu71pRg2gLuLMesSEZewYeWSy
+7z8kG4g98JoY4BtKiOByHdYSi2A+EKAHi3rLCRloD1iYRyrJnjOp9pucqwER8fj46GKMMgAHms0
W2LCim8DQOU+KdNGUf2EsNWqmRXkY+bPSMHIibyudUo9iW0FPPKZgB9Eh7Tm1VFKE+VkqUcQjWZn
xg7z8mvuLT7vHySnuj9ocNd1QXdKjGSM6rO3F4EzzPdN/vhtzq1TztNDEqT4bWd1mW3CWUzm1Ats
ARk+cfSDDKdCjaQGlYVGe/95pZMj2VzIzP31sCR07e08Jjiv73f6yoH8QY1zic9BX5bT4VIWbK84
b6v2cTN7/OXakrs+U0B/UZEYfL+n9ygOLu2VGHTIwyTFcIxspTjlrGdvEZ3NZuTk2SQnjT2hTzHZ
fVkzAat8HuMHq5zB6DW5S+RyIAyo5pceQt56Qu6Gd+ivufuhyYHx/9wtgHtFmOOTizeL2ePDr5fO
oVR6/WT3JX78BtHFOyypRzbc4FwktNzXfWlIqr8/s5VTkc1jxB7dX8Q+EYUGZL5lz5IjoDnK5RVN
TpVr9NcGQRyofj6Te3fdLV9NsraPrNrMaUt2O5nsvOf7NPnW8H9d3xVNTrUPaXuZWMi0+SyaoT+V
9kT7VObHTwiLF7LtVjT+MW6vrghy+h60NQ69t1S/paFGVMa8gH7GgpzB8CM/5OWKCKftcThph6qV
6mtUfgge/9dD49R7ejTyGEGD6p8YpDHp7ca/fHTx0ktd74mWT9uUikhyIemPe+L0e9Jm0uEM18Dv
6DFFZn//i9J8NZ1tvTn6KpytUBq5x/MHQU6vE6tGkucQTnxmfHpfz4ogacBju/C/z3ezTfuu1OQD
BG+xkkhFj/jjvqpsHhGPicThe37pjjz8GDdIQllvemgzdjvSVUZWm83Gnz0as98PD4Ta7+8gO28J
+xSlQsffnT+SyHeiRVJUTSQFlBf7C1tF1JnNHsjSJK8hpfRTICU8OOKPQ+UsiFLV1UWXcWnRcsHe
3ioakgt5MHz33BHqbT/DD+HRCowW30RRlph8aGQDDC4cvKvNLmWVGzGUYZSvjrQLL9l1JGSxK3wU
BErOd6eU5nGSou1e9c/O82oVPawSz3FCMnvUmLucukuqUJWV1Pvc3reZAs3gh6VCIOQdkwyq+OEf
SEhEHdrCS+SsC9oRyjQfnp4VuzDH6cmj+0Bs257vvoSeyrj7dSWfnF2ZmtkhzFtIzOKt2mIx4QML
mSfwEf5CCeAlIv9kYfKZs/n9IVbiiZJMwNGbk7IeQjl7wFs6j8mJbr3tdkLuXxE/9PVvRfhDkXsA
MCR/UbqB4iKdvTUzLadwvJpVR7ytCFThL1yFP7S4+yoPdXhRAC/qZ+SZvSnMdx5hWX65hKb20267
/RQc53eH7E9r9ocgd2eBpuRhYcQwzeyjftz0gBVnWHVPiwvpyQybe8iSXOz3w37u7cKIfEUk3Q6h
h9c/JARvlCCwH3+a/nwO91JY7UlTkgr8s8TrWpLNsh0T7X/6Czn9DxF+9vtc5EHWnMHzMfFOL3rp
EO9p7j3X5H9j5luUr/xoU62n5/4IZvSPxKcBrYkucC35ORBeNr/l6YrESSuxfT2LJv4z2xix3bL5
nLXEa1oiEJRx3xzAJf/WOx5VMkvzqD9hktGfEB1/9q2NGEtpGRO8O8Lb0W6jjybPz3F0AqGFtIt2
QW0HxAt324NMFgJSf/GU/+GJsyWnC2DuD/Eg/Ks9FqaTjoKtI3mT7bfsKV2E/vYEZ5nSdP1Kd7Fg
euY7MXFH9fhMTFubWSBXh0H19s6bM/O/bZlLiI2w9QnvHf6I5GX8nfvDMWdfmmlY9dOBZk2fjXml
sfUc7or0sPj0hO4K1zDzQzY503Ls6iJOTpDNxaKjK0cijjNzG+LaCCDnCJTvm2mB5eD3OrZFW3Sx
BWosCoiyPT97XyKORKI5GTi+0jY0sgBxRh44wuqB+WroC/dPCwzg5ZrIdghpDb7SNa0j6r8XZdDs
lWMAg5vC/jqSL4qhRO8pn7/vzoFxMr5vad9Rw129fRCfPLy8vrbsHQG44JaEbHFeJTBEAEOXDEKv
wMUzERvSA0spE/hV34XCO8o14axIbUVpLn8/JPvVafb2IRHE+HDoyNR2iUneY/IUwWHoCFwGgdkf
9emQ1NeBgDBMeHEs6phOm0y04wQBQmX3W7YQ/P7wBv5g7er3OdYMLMHMgIsOx9xCBIJU/pnIn91M
dFOj6ntFhjOOGmxwoA9sPMMZnq7W9hBc39fZ8cDtigbnWjXmIagSC6xk5OzASKycA2kW5oElfryK
3BO7CDpzhBQ5A3hJwiDMs3y4HNU9s71FMMN9oYhoPNHzMu44XnHHGcBDfZ5is1428UunZMNNXZZl
yp523vZLlFX9Hsq9JxSc42T2YdZqGk6yBh3mRMxY2lDfrYgpgfDxVQpVk7VeM8BTjMEIf/fVkvBD
IBQCwfv2RK4t3ymftqcMJJ5XGi2eGpJiptp0hNZ80JM7R/Ztqq7oqEmBLdAh6HTuYm+4b9lcupB8
7XmF6NDGnac/ksD3uFhmmR0DHbezWsVogrXhVbSkwJMrzPuJDo8zDmkgFYCzBaXC3rON41zIY774
lRIbHi5dPB+9+5c1/nxcccZZCWwkwpLREw5xQjKyR3pz9vg4pQ9n8rB89VJqUuG1DdnSe9fG2Yyk
6C/nAL0b/uHZkNwLtT1va/nZC9r5BJGfkDnOWBzTMIwx2z8YC3i8UwLuZu6jNlRhbDqHxRC8Wt/A
Cvd44yxGcQwOnWSAIFbQvS1WG2d2Jv26+kW9r+32H5wkmh1QMEN/ylBG5eOgJrDQw6ed4c4MMMfO
lGjbqGCNOsdAgflyX1C+i323rN0S4/yZFkMEjZIU0OrFHukrJHZmrmttUTPBP4IXciQTfUtskKEr
1bakpgDo+EAMKU7SL7E/KmIzYq+reigJicgNInePN+7FLyqtbPoW5LCA/cw6qs4LAtRgNl0tMazj
6xfEMFTwPotocooeanmXxIdy4qNjL8vtI2bHW3mHbl3Bvf30Zm6PklPwKD9k6UUBb2yPyAggLwe7
6px5bu88r5eEbu9P+3VLjtNuJZYspa3B1mK/kg2Sv8tLKNp9nn6+Ybc0OLXOy+YQtpiC84uWOfuI
ag8ylkVRep/KyPN/S4ZT5q68HE2Aj0xQnVjIQAGyjyHJaLfRalorcDhEUjhI2T0p5FyAqRmfDakC
PTbZrEo/kUi/Qj5MaKUEksdHQV2PFtlS/b6i7Hf5JBK44VjusMG3SZ3gYvRGgdtJOrKHEECB4Tn9
2jdMs7PocSqgJ5BvPv6RLEvtT8OprZ4P75HTPuQioy64lwlnHZowqTCxCoa67X4R+1rLDMlJn09I
LCwEkj3i3t7IHB/2SPphmvUmaD2vmERWJJg1FCHWriWilPlI8e2WFGcYppF6NswAB4fO/fhM6ocI
dETZoJH85C0Vzh5E2VE7H01QeV7t6+e3zrZIf5rXrDSGwHFnU4O8poSspdfFaiFtVgtGiw3qxqj8
/K/vJY82YByOgDe/DIJ/MEjt/gbwFRwrT9yHIZIYznIkcmrWfYeHuaWoCbbxbEqB6ZUbhFEmEH+B
LZxwRqNW4rA6hw1ylGTBTg1Br/mvZCcyTQIl0warf/Ue9xUAENt2EEudrJjpWuTtbeMT18Xa6Ig8
CwzvIHl3LIjGuRp5GUQJcA0n/v4S2jopl8wiIVA0bH3bRCtx3UMT0OO8jUo9lmoEcDCUJDZRMV+i
mjqlTHmwWC1K4I0UCG70gR+skwu1ktPhJPGoBG9wuY/E2cxQ1glnh9kSvUHC11L0jvGQrNM6OIdF
C/YYzPFmRbJVO6NC11ckIpw5CavCDM49qNS0nWcdQdLrnBEiPekuLCUKDSKzLPA0+Kb2qussYJND
SvrNs7ktUKqqhamgkcDv9ro4V6OMjuegbavBod+zHhmvCwvcVRLZ90VedHicweixnPHcWoOVzEi/
yAW/LjL1P8bSTlEpNw24yJ6PBjHnhxOtzJmGWWrHerVEb5jgYngE5byqOiD6f59Zw+Rny1E/a5Wo
XuWJCs4i0eZB6GIzBYzRBKTYCs6twhx5VTnFK14yUVJwJNt/Iwk80mvdlQd004OUgZ6BvQHESvzZ
oMpVkVk4l3dlbl/cAur7JQyHREaDb3AvcqOadCe8JxOUOVaOaqOf64CIKFtNbcutG0JV8kRremL5
SmCMBe8Lv05DzZM6yYanLD3bWk99iaYm03tRNCS8Sc58KAFc0roEnW5QtIgh/Eod5CzhYgk4Gkm1
3d4k55IoVd9lk8tpgo6d5xVGqOtHfd2/IdkWovQmTLiNlPhuyXEmRG0weVYMARiaIlanD5MMztxC
WOUevvrOo8mP4GP6P8tkHWRa+ryfbhym2m1toxjV27Z31ul9gzWS6bjlivM7SvXYJcYQMj/rCvz7
RX8isttSoI/YmDCjJCaeN2WmiOzw9N/hkgfyDVMtA2bUcJjYsnQKKJVJwr5CR+Qdjxtk4OJh/hN1
AL5dODle4rJNOjjHNcXmAGmrVVTkVI3z8ocG5+Y0llJ32OE4GK/F5cVGioN8ieoof5G2+UOE820K
MysvfQAi+6ELtKKzjKLpaI2Oo3nuev8wfvlDjouVpkkLjJMOXsBitV9lK1oxukMaUXB0gzH4KQV/
qAwO3ZU7ahj5xOixANh/PskE8FciCzEcyr3f54xRc1bNRCnx+wl5Xk2Ysl4jBvOEHVrjKvuHDc4Q
FcfmElwu3wJQvVtOv1g5+AdNpudPi+br4kDaJe08vGamQ7/iJ4EKj7/Tf8hzhqmbZoFW1iDvbBx0
QNuYABa4AiOdyIOV+EOC82sOeWFEmj5wuMcDjUbkje+j6S10bTTBo610/mWxL4FwjBtcIJ0MuBnf
C/5upUNKtBYgzz1CoojEy2Sdvsq/tU09y23sAw52sSfsXxw5SQyxYInKAGEHsEuOzYueWWHQ9LLf
BVWPvVyT8DVMzlg0H59k1Pj6g7o8mlbnHSwVy+gwCrqGj/Q3p6xQrsdOKAzI68NQJDbdc5qOPjFF
lyRV9k/VNk5DMslt8/hyX2ZGIqWhhQSQKBiiGPaT3h7t9BB08rEqVP+S+IZikANwKO9T+B794XQP
JIbBoH8Ni3FsmDomDNSiVOHWJ2SfzpC1fwtLuklRYwzXm5myeJSom3vLF4O07ETAqerUy2q5tp8a
dycQplGGgXGMTXID7BUPhp8AyFnP6xOahyOkDCYF0ysRVseYP6LLgKsBlAW2OAEY5PZQ0wzzzuE5
hHd3pnvglkbEmpL2RJKWIFE7Rw/9JWbGOhCc9IgRBfDbgN07mUwBh8694KGphlpdqiCrTcix8ZoL
UPKEHvogEdx1AkYQQNHAbsISXb7tCDNDaVgcLViATfHWvARLaT7/Ar6//sDuC86Y2t9Q4h6FRG/D
/hSBUukspiT2LTtRWMK8RU1MWjr3qY2FA5gQ0S0sShjWkPAbzo9pocFBgGVLSEJWRW43KulDJEYm
6JJ5bKiGSYuqX0uri0Ea9wklLiYQzbEiCTpW5AGmYsDf4i+wCy+XUgskuMxzdf1x8c4HcvDgoE9l
N5vRg5NT1m9EMHAjDSAmqGLBizJgaQL85VZaY10+952caf6knMWWV7cGlQHuR+PHk2sZy7qj9RSw
A+T+eY8F4jhrTH9BVjGbyM+iyS1wIaaBYvlIjNvNQp0Vs4ioL1uRLf/uM+IEdhjzHeClgGiDOfZb
/jIpNvJLMQEh1nWUFe/y0F9QPqdkY8xCNFVKJHtv8F+TlRLRF2xKLthkLhO0kwKXTnkQvaFjnvbN
B3HmIVas/JxKquVXdrhepc5hXtG30JPIdJ2mpFnH9jEiW1Fn4vCr946Bsw5BGwV6iCl1Pz0Q6zFZ
QpF23v07HfGxrxgDSvTtSSs1gBNTYFP7XcPyCBjyi8tCmx10kTc34mbd0OEk1qytqlJC0FnEs9ru
LNq0jrXWSOVTO80ZBvrJHGuN7zM3EjffEOWesfisZWGNEX8fNHsbgDyNzI7B+/mCPlLdv09LICI/
wEjzMNG14mQMMqvO2/cJaysSOxnVDbKeT6ht7I9MmKa9LyGGzNnbqE2luM9wrKycSfaFrnMaCmz6
iDJiORAG7oGZpQNpnp+ilKpKSo9tYPkTNiG5i10+F9a7PQ2fpM151rzobvUUI/LUyVRfhQkWljpJ
QkMU6Gb94+ktJeWZJKkf6q4IgeIn9wA1lbG0BshHMpjnhEo+X8IM0/mB3xfMqDCMm82OmoWNLGgT
TlNnKgKz/SlPoIdtEkDvGKClDC5WuOQyFpMUSeDvZdv3I4rKxV70WBvDld0q/S0RzvYZaPm0TiWI
PO83vx1nYdIFcl2OwpSGZN7RXTlsscIYwmaGmdbQizYPr/O5Ha3f1+v1ZJ49IBrfAv2czOcHh87n
O/ouSt58l/PufeJwL1ehX3joQyPQ8YkMHfYfHxay5w07op15VRDfXc/RNNXP5wrtbQ+tAtgkInqI
BsX98QFAs7CAY4AWQf7V7Q+hrpZlEKAa2DvYJax7vde+njqSeseN9CrqYRm9kj/k+IRHBpCxpC+t
wNfME42NvV4IwBlG3E9c+hUFTpLDYgJ0mAYUSiefHSryVhDZLuYFtWi0Dl9P5PJcUlVg+7+bo/lj
BL4JlloDtkzGYd7e46E4mZf8mGvDVOyRFESjmwNxHomLvqMlxOkJHTMi4RmZpoEPAV90ACQB9sl3
9fVaeKo0iKtDq/kIKhSGhlK05xQs2KzfW3K0a3sKX273ft84f5dsOU5viHKai1n2QNHOIFoyaE1F
MJZ0+B2wmbPaLz4t9vl59FjbeMURajPPKd0aWBt1Itu//wzeMs8pN/Y5N9K5wHdoSAQ5x3nKDttw
GzzMSLfPbeNF+5D8+6yP2MgbzjldVWVT7+Ki1vz8QN5OE2LMgMIs8oJH9PGGCOeohLFapUcdRJi1
eTN+PwIy5+KiiLa9z8tPZ+Xm9Pheq6jKp5dSbTTfdKPN48NkLn3eJyASTn7apDucpoFsgUK/kd/O
SARNGCYKZi7R2PIyb/cpoU+twJqNTFCALQObHgAcBmgEfmIv6TLA3qYdTg+j4phhCG2/WvlEGoYF
F4/ulLpUpzt50ZFDTr62k5mA6dFjvaLPZdok7YK92fplUI4MDYhDFccpqA/nZTVL6MPLMGO9ftpF
88hG1lxwpyPJ0VvuOdWEh5YfYuwj95v94d2YQzMvHhouYdTth5flcbYGUEMkakMYM303Z84pImJ9
/PVw5sMAKnM2uufPDAlzcI9T20ZTyfyr+xhOPGRMWMUa1Zar8+ZUctJVBtIZoI12jBClwOd0NyP9
1razh3dtGSMFTa1/0g9xe86cjmLzaTPtsdYNIYyTMx/Gz9XQgvk6FcnzSEwMSkjBYdEpMiqAybp9
VgzrEOehqeBGoT4fymLmpmQJIAIb9YgD64io+2gE5+OW4JD/uHpSjodwelZ6EFyw1RtKgZChR5M9
GsxFi6k6+KwUCQhhtWfUtF7xObgN12TRroDmfpBFf8nq5CjaLF2ry8+pv9imb8PQk6ggMuZ43Zws
p6nTPjtOrQso1nTBnMQr3Ma7vByp9fgb3UPuGZWm96encpXglK3ZVt9MZ6ad2tpaYPDH1eeKdU5p
1XOkK1GGD0nQ8bJymhnwpjEY4h6Wy+VkfiLzI0Nnkfxf1GHHXKWbM+A0t8BWNUVPQLqwn9HPhrmK
o1t2cHhlbyucvxrx+G+IcaqqBZPm0lTywGf80OR+faT6lJSynRgbIxGEqyPZs1s55lRUlSbS8XQa
qPW0yWEH5d3rvEKb43aoirL7Zl90kDzWOsBwpRA7sqE1K4QXJmlQYcNEzzDPA8QQgZkfaQO/4Y0H
ojNLbDyelDB65qqYA+WFEBfTRBhmw9gxze0DmwqetZGGi1uKnBk6RklySM6gqKOA9Oa4ycwTnODo
w/lHC0zO7lT9OTPTFhROzNE97Ohd2/Z6jnAHno8o2Tn+Tl4R46zNYaKXEz3HdTXMnFdEpcz/9g8e
TOZKbupljsQkJtpxNO6cXJHlTE5kZbGqJCCbkcVqhWES+EPOzGSE/CLLliHUm3uh8+mJhnFEJsbk
TEyK9VFpdwTh5/0CLonjKLAwxyfJJu6vpY2ocr6TWE5TGlORrA739iNauOKZMzHxOa1arQXpI4ke
DKoQTCzgMVmiTdJ+t+kOqb6t+Q9CwGtTwy/cyDozRi4bROVhpAp362f0ceYGjrtW0VUlEF0Ri5yp
iaMktbQapmaxMFpaokA8VKL/yXjEjRLyWyPOemkmEYD1/eg12qmfBmqo0mtLFluRoH63P965NB56
92IpkiEnE8hLtNQ3yRqz1av6uVwq7GM27Hcgj494H5drFaP4a4PAnV/aU/cVOP6HAfkj+fjfTphP
m8Vhq/T1oK+qrRBcJ0mou8TUbmRrj/dJjbQm3R4yZ4fOua4YlxqHDA2ViPzuzC6EkAOFuD5dXMxo
br9EKvKz2npLkrNGDfq9UjnXEbOcnHQDfFl5hn4Gj0rMYu1iB9ydkFmv0rISFSG+OyXv3TNnkOI4
1Mv0DGaxeZJhUzo9S+zRQXKydouAoL8XfctDPQhdstCjBVvsvB19fX2Ba9LT1zVajO6f/ki7+O1R
cIYKa+bK6CTjFTBWhf0hIXKZKW5jU2RPavJ5n5jIA+QrI6Z8qqKuwrknX0A8tZFwc4CFNTu4SkbU
X6/DuOJ0iWQG8+g78sEwlPc/YDjde6fPOURGlNR5F2t4VD9+JaJVBiMFptuj5KxSNTlO2rDF3cZQ
WwJ8Nnv9bt9nQBAsYGPCrdd+6c+Hi9zD8unhwilIgrUaDxHFWImEsqFE2tpFEHZ+jIldWJ5M8ieB
6gwn9OMEgX5oyCiwA6FSuaUvB3V4iLH4xF/kS/1D+wXUKAGFUbfkigLn+JTd5IyeAFBIoq2aLZua
dRLVJfJ8/yTHHcgrOpzZAaL0NJr0kEWZov5ouw8vLwodmi/hq4oC9nHRuCLGGZzsjH3OQ7jlny1S
njbmV5M9Yb0zueR25XeLGg21IvTxQXHv3RRnaSyza/JKwTkevvYV1s9I81q0KGo8Vr5iizMeZRRX
gZKZqOSS/QCDNeBXPD49DSBJgusSyR3n1MiXc2hUHQ5wcchZv9BYbzIm9FJFssfZh1xNYmzDmQ7u
4h6zRheZpB8XG/AYB/bVehbAjJ6F/YjjNKfIqGAVoGbyqBVybOEp0iIdM1ss3cAQ4iH6ahcIYrxP
YcF/UJ6fQvEfYvzgVqk30rFNYh1RBVuxFAs+mEkosCuElEafWOwR+Ddb/AxXYXaKGoYHHdEFBpEs
ctwLcRzHI84rGpyp6EqssNbV4DuF8dZEBM0TrkrmACdKXYH8jTQtwLhf0eLMxbHHatsuAC3LW7EJ
+rIcdXaxs9d1LRoVn4xr7p+j44wFWkKwo0qVYAFxSUNp6m2zqu3TjFXU8R8fH12Lnuylu3ytl2ug
WMy/voAQKJwzGY9ArzjmDMjFCqIwKCGYlpMPU+TBzKln6kLURDjS4Xd7spwRSQ5aXcdBCAVYNAxI
0QjQBpSOfIF8EGpHc7rL6XbLREBb457PFX+cSVHaJg0mHfh73q/2U6de9dv10yA+VBgdjVmvoc0H
u7JlDXj23I02dVNMgjbV/WqOcugRS42QHpGeDzNtD0cLzubngt1/3oZf5BUdGzywQkFFblTjkQ1C
uTiVZTbRfc04YpfagVxEbTyDN8NTwJpDdAmi/gaAeU489DwMjlN54ImcFFIS+q78Fr1ho+7ONRFO
Npo6SiWzOeqYTyfsrXpP1jLdL7Kv1R7rnSdI9bBu+V/A346ZyWuynGho2tEITv1AdnVm0WEY/K8w
9Rz4Z1IxF2BQ9pnOIZSf9y9tNEtyTZd7f7Rj3Uttlw1Gcwp+v8GSgCm5tJ+AaydySsaE8poY567K
R/N8LrOT7vc1NYt1Fsz79yh1LSZCpBjVtD+Ufjit50pvAizjxHHu0Qs9eUmW8+YJ6IMijkbTdNeE
OO+0yRI9qgdCCSpBQBB2kE8Huq/7gCkG1dHFWEbDD/61EqCPD39/lUSPNfOs1cOFJQRIhOjypl+f
YhQK4QFyjw8WgDdphYAVZEq2N90pyt1TtHGdFtFjGBPGRCf5PfR5jzHOYvVxWOsT7CLzkavfr3Sk
qveSJxekt5jxizLvecCq7eb4191i0vbpaW739CVP0ZRNAW8j+p7Rp/76ZjlrM5kUl6ab4HtQdXIy
++heHhvbm7TCsGDsRrETF7hNqABhxQl3oyXw4OpL1oKQlJOVtVcBJ+uEqA/sRMo+5vhdU+IuVWsk
04prUOp3cJ+llE6J5TSwNGgDhTkdEtkEwiQwMWNaf02Vu1hL7bLppbjofmyRLmGZK5+ROusfUO8Z
0LBUZH8/RfWW4Td5YcKeCxONyTpw3flOpwar0s9lp+v+fq8AbumIhkeikMjRLXbyipIFxNaRid3S
2ssC4IV2roBp0Qdwl4rlpXATVU330Y8ZvGP3sOo3nhzRMHvXZIr+2iMmCbrCnRwElEcfsGvWuUuO
y4skXVKwnleseEaFVn616HJZI/UMV4NM3Rcqoy8y2vai7eijAe41ae6mkZANjTQC6dMv1b6UvqbO
DLS61wH64FqmvpqvlkXlYJGgWzydHzFTJjj1MQGfDl3FuHQFyxU53mUrB+N9NEUiGqBem9Xz8THc
Ril5empfItQ1P+/TGwF8sxCb/aHHMZxlmOeop6C3iE/wzyOFGqwhAQYBTy9oZ0b+u3OWwGW2ljqQ
S4925HYY/fIm/2CyzULLoappKlY5Dl7Y7asQtnKiA7xv6qeYW5I1Ek23raPPz0NtpfPaj+1W6wka
d0R6NqLbN3Q59yErp1GA6bYpwnHgUgM0Y19gpNX/6KFrj9pM83/lQP6d92/z88qTZl9T4ayY6As4
n6LA9rguV/EFoae/YAz5AzOt2+e9Nt8vqvln6HSe4NLHpHyYDJhiJx/2N2Fm5/asuxNwNTK0iflt
8nDwVYaCTrfInCGNs60Wkau/3peyb6wOzpjdEORY7NL8EKaNBClDbzc2EUZ0c2EHT25s6Smbvc93
wXo3t0n0/F1fQtMAWgbOAKxOMEMg+JTh0eM+RcO6TswMYTYTa0K4T6mwwfJitZXkm6GTXDKiTX3z
o5Tc8vCgY05JOc3byeuxnxK9/cqOTlJv45YdrAs5yCdyUt+L00qPSxLDBKZAAvWSeNlihVy+aUza
XGZSWlPV9EtpHfV2Adjf35moX3QsrL5m4bsucuVAdadjdz5hG6ev7KqvyXmmWhEgf2trFSj2aSvN
ioA2tX//3MbcxBuinJvY9YbSmlkh+ZLMSvhOTvwpKba+6OHOOJSYG6qsZP9JRi/LVtSNORZW3xDn
3qI0yqZRaoHjvEaz8S5JZRY+GJPH7sSOBdYGS49qLkh7j3R3Q0X+CAoPGVFMzEK7mCfJ11VaVE5g
UkXFWrjfzeIDkMGT30U5q38F5NdUJ70Gm1jEiugxEMiqxhnnPpUw+abizCcqjVX6+3EzlCZP9kWy
MUaKfRSe4JKHc7xRDmgF5pJMLAzFFvsf0GZmbcqSXF4CPzSpszquTzvNjp3plKSoF65t2tjo6KHZ
RqCU3xJ7jy4nXOXJjPVIBd1KmZ1fygUWyQFEvqITD4kU5q9kFNRSh7iV4/o5c9zQjeE+x9Fsl9qW
gebN3E3p5OH+afxMQH+fBqZtcBAAZ+LNpC4fL4YRqIFfPFsHYlYJaT5QfPooMlZaO0muiXES+D4/
JZ2jyZknszkHeaRN0Gg9/TVZWFudzp9EkFc/S0q3RH5kNI/ADsXkXeAjSZZ5ePSmZL84sSayjYfE
xbCN+TANbB2LkwEL5OAFRpHvCzASav+3JXz4ErTWY6O0PlHwP7cvkVV0TarmBtidBCj4bz42A6B0
XLE8wITNPLoIJO1n9p0jyJ2vXOhllDV64F9K73xGs3XzWa+mq94u1+vMh8l2DsgOqp6A7k8/65Yu
v2sjb055gBMP/EXytdgn6yPJbCyLTd4C5yU5DM1y6DIYohfrYbtLt7utQJZHNfvPQU85DTPTY6pM
KjPwjzqRK3KWydmWttkDvBoY7PvEfs6PDMxiXhV7XC0DS4i5DFQd1tZZ1iLJX2husI0f8mVgdyS2
0dNEtTlgwtFniqUYodtjHug1a4b6PGa5dl/3v+Onn8N9B+dTYneueTwqUgA4ATcpsLzaVpc0YQd2
cL5i+1yQr4Vh36f5c5CWo8lJtBlJCtYFh5LPsKCSOZelk/7ynUNC/NmKtG/ahLwbjqcu5t3L1vNS
e/r+3rH3J3i5Is92EGXeqGLjPdqLsX0P8QT3elhhEVZBB08HsyPPIZKAvd9son221mgyN9121Spk
ntoVQknNs+bnt3he0nmhECaaahu1atefwmUiusmllIIan1Klnn5+uchUnyzaXaiQ+IJpe2l2/xKU
gTWOdQvQnIhdBt4x6HBrVk5me8b6IWg5/JR6DTtqX7DoAjWpCAWiz/vEfkRsFtYM4bWcTg2sO8RS
z1tamTzN/o+z71py3Uii/CJEwJtXFAxB2zRo94LovrcJ7z2+fg96NmZIEEusJGkkxSiCiarKykpz
8mSqiFAyoSI9+OmSDSWjF2qvXJ7LeUx0/gpChyRG23E41Ymgyg/qIpcCOCSqFp/qzyZEelU8CNcv
Vov0xl4h5S8tkgk8ZpHuxU5Bg00opUh5YqxnhpQZ9pIP1G1uiAac9qURS3OGYxzbjYAMf2PhgNzv
Zdi1ShqkkNWM2I5jszK4VWuHn5fRXqgA82D0l37m39ID6lWA1Xzj2rSbmizhi+ee/rsP4e4/JJVz
qU4TfEguqvw+UNaio7Okk4+19Kcica1m7cJcg8fs4bjPN2ufXNcw6+luCCHydbPrtOyvYXx+7jab
zSoDm115SHCLRXLofy5lrta2Hl+YMSuQf+B5TpaTtLM3COU0XuAwExmdSvcbwDBpiAKMQF0iV68z
8FdtaPeQVRhqbtSKKUdE7Pb+h9KRtjFLxVhQ9dFIPtxfPCFIlwI0gf7jifRM4b26bmFEJdXZJehR
8okbaK3BgtP3bzrOBFmiOJ9dMI5ARBcyy3C/JuUmqEoCKgzTWsL0WubQYGvpNFnyAR7Ku/h5QUGS
A6EnRjOL0z3NHLfr69qzWXkPkAGJA4sLjxn1LvIgv00MisS6CDoAx31NuA95ww0EG9xna4HdCIE+
KM6Ctzl739BPLnHoLAclwa/JuVk0xtYXqQ9Mhz1QR6+yuvzIt3bXvZXI7mVETgmbv7J9pXLle8Nq
wSDpzaAOr0H7JUmkQY+y5KYaN6hZ9EO1xFd8MqRGK+4kTsOU+MKvlvzF0XOYKsY4FBwj4nkMFZ1C
aVwpczBEu3FtzpAczEKI3nkJDmOVqEOt8imROT0pzNwlPUK0+CVyF1yKX4d0+gEgVBAw65wFQcQU
cyhVbVxGueDZcYIa3osMBn4NflxitV8Vr7VfA5intfJ1yHZM/lFlIMoQwSwvfacpAXQlyANNMGKw
FBhyRWpuzG3yekp9DafcjhXCuCotnnhF9fWm12lBjyUDQ2YZ09kqMlGMLrTEt2wgw963akdFBzqj
aOnaEw0HHep/HSQiLtXOIRg5FMQqR6m1r3lfLWZ/OX+fX9FZc6VwCi8D0jRq9cS38sraEWhH9Gwq
IN4hV4N3lshrj0SaAUZ4gguk6cAjJurLgdeiVajp2WkdGl/S10qyBK0ylFXrLqZ3Zh5JCbUysJiM
MRu4TCaGO2Y9XnJ7Hnds2DGZ6g8ke6klWhUKd5Xnu2bnx4SK1PQsp1pCrQTnXHRqc6pEUvNLt+vR
pOBbWEwhhBuMLP7UDe5R5UqGPvDtCp3JmdUzWvSFE85/hMDow07NwkvhEpbRKGE9+kGtWgaN2qOk
4Po6GxmUpQgkCXWmeWupJe/w0RghwYw/cJfgt6AafW9i4yzIw7SNfduzqHfPSJ2XMljR1xKh997J
1QxN1akaUn+Gnzj8DOidEqBZgF6x/xgEreA7eKgQ2qsxloyb+Mtp14lF1Ra+HfUvyhnXR9jGNsoM
dX+kah8sPkbxIyIDP2i0bOZnqVl4d2ciMxDNoMLCjM8cJqNNNsKn4qFgPCqwcwAMGlIOJJVI+lM6
b6lO9Zs2B6PItlGLeg93lSpOXWrkrt7KavrtHkJh51Bw+4wyOASnqiDCQhJidOru7c391406dmOh
i84rB278ugrtuh4JfDxMMMHDTklPDq02lfb8Xs8EyBJeBFQEOExSHpld7gXmxVD31eDFdsBuM8zD
+KIdvQ60nN6kO8cxYGL8C12sGE717DQgQ666SwiGxwQnJm1jZDiIeWhUwJipG+gkRUA3XJjYtZlg
2s2L8wGIF6yr1r7VVmTT7sKzMnNR7+RNVCAWMWTbCSAvoa8KnjsgJ5/v6qM/My6Ih+8OT0rEAPH7
Te3ihJFcJUlssFe6GAh8bb//P7rTRq9ooit3Uia6wjjoqhTdIrEb2aqP3YYzqo2yRrLaLVapxm+o
euHujLowFcgpsoQhCEC0sNOkAvAeFcVxXmo7xbXyjK56bdLt852bCR3BJXojY1z0zQVI/XE2bg4Z
mfVesSodbMQLZdKbokdV6rmsuVPiEVzBXEu8ICmT/XOU2GWrpkpt+BJ1ryPblYB3vNSZV2qxk3Du
rG5lTa5Z1uRBJAxlakt/2gJ2R6U3nrcNg1eqOojvZU3KxohS/fkCZ/KscDzh34ro/Mer9MtEcbOZ
QZ1zieJLme1hpvwAB0J6DxOroQyMHfa4bVNqcajTL9w1jwYV+ewqvLj1ijq6ypYSPn0mUFlGzd2V
DDhWqwqBxsYkSlaS9F5Rr3VpDaUul1bjI9uy7uGZoEWvh58YkLQ+O0u50kftQ44Sj9d4reBOT+Ph
LOEaz2/b3PZ8TRA+02TH1wuByKP1hQjkEJBBEFlE3KM7erNfUVI6lKMMuQ22b7XrzgVgBv6JboVV
byVH8fT8eB5LDooMgjdOBLsU/AZkLu7FAQ3H9TRd5jaSoU2tSgxpLK8wvXovWqVWnJiTgMZsJQzh
b/4Vc5NaumyjHbq/0PgA3GYF2Tv4K1PaiyCI25jxO6y3A9gOlGgu0v9ADrdqs3NKorzUq4xfeHEe
Ob3GVd8InaQmpa6lgd6E0F13Ye1v4zs4R4MWbRgwzqwrNHYYOpFMkJycBYsEzer5ps8dsTJGE7j3
mDs2vfRZ2Tgc01a5LQxa5qhtJ5thB1SxomjJl18RoaTJc4m/TMwPuyyyWDQIQBjwBt4fc6RwlZPX
PWY0aVxnpKgrJgmjMqwuX/PXGlRFuaroCUUcWosSnfGNOlVbngwn4GxUf9OLJEHl7SsPkMNlew2e
WYRWowJDgzxSRGRwSfnS/SQZ6QAZqa0M7Lc+qYdd562KeCV+syVpqFWe6Rlik0XmrMfZAwgkR9I5
LEwCSdtUiZiO9eWhEQrb41S6ikhUvAUxcXOjCHvCtZ9+atLOq+IZ4UcvnDpe49sz94MikyCAtJ8k
ChjcDE7WlXgVoLxTAnBdWA1gVKxGIxRFKUxaKZ3mSZua0VLFwP8pIJ/9/JB+m+8mh3S3iolWMnmU
ibQgFjZa2n1FkwA4knYcWLmGbXkdvoGWQAnIMZMfzAJ3PwbZCgKDkUynJ5K8KgMSDmuWNnutF7Wg
WrWJqQwvEb3lKT3NjMIh3kngDumL9OmfuEz3uTe3xURJFJZ73T3wfypHl9ItZiQ6bx21KUxOXIvK
UUJQ95MHZhFrlP8aKmYZHkLGGKiVExqsQIp9ipg72/dBpodNTnhPHUw0Snj4FW9NCWogEg7it2Wu
04XBNKRvX7zv2tNyhUUqB3+9tMC+esLCdj72dk6UYnwPbyypX5WcWMh8YbPrwNpR74fajHM1Qi7N
pDWQd3qqCNdWHX4yjOxF9KonZmH6xlL5XxiPbXqsIpoG4F2CCIX5jQZuviNvKA/EZHJhc4f2Kv1J
9/m+sjyDAQmEe4m3RoJZM4eeDEa4d1VpJ5jBHhNUkZ63I/WNgO0SI4lozCBDryFNXjHL114JJmv4
h2AhepxJQcrM7ZdOAqO+SLmwpKTCpqWSJOV1bNcWz8lJMHGqoeEtyXv0fu7lTdLLedZxXOFiZ5hD
YZSo14wTawfQgsiaZziWYzB7/hBhdnG9YIFnyjR3kqflSC6hxRg2A7pxDF/dTSOchg9+18qkLFWx
/hh6C35HqgXhOhWgGuz5+VVnZ169253mJle9DUUH6o+dVlYs8V3SIekMNNC7i5ug+gZqchpnpZuE
CB8OKdepnm44awSnPP+O/4duiiCTRTMYiPkmJyCgEtrG8fgdm/xLPJak2yRaMRisiOhzg+tCj/Me
IytL1PpKv2UvXa7lSLTsq790QJQ/0iqOY1VY52ba6EGoOipVqkpOKDAb1caoNeGhvVCM2Q5bh1Ra
rDV7l1Xr7+DYwIisQ82RFtY0477jbCUOmAKgKVjptxR9c9+Yto+UWPJLu281r4PzeBVThchJtKrZ
LU3nJMipfSH946gZUuFDIacgK0i+TE5UpptY8AUHuszrTqTWr13nqdKnt3Gbs7jE6DpTbRqlSUhT
ywiapV/bd7PGnGcByaGC0vaQ3Sl/vIo1xGpXpG8ABvHZagj+CI2vVpzpY2JBTZKIXfAoZq/uzQdM
cnGBV3stnYalzYdWBJAo3G6rCi253HQLVmIm7Xe/1olVEoek8DgZa6XXO+oQXAaD/jqAOkgk8aoa
W9mQ8avGtn3yVoPKJ7YQq6kRSUilf2Vqblwja4XJCXiqiGssRVUzEcHdQUwuEDoGuT7mx48LLSZb
xQGvit3p+S19JIzCSyYhvYiAAL0pD7dUTESkPSv3V6OD8iMXLpGwEg5xCP5VyRb7TV6bVGZIYBKi
gJjY5RXytHrVfXTgRexN2j88/6CZjM34QRJiOnwOKjZjpu9W/WQ36hsRpy/hCa+9fWe08PvgNVWY
AUptB4zwEWgiKwDxqJTzEhHhb7ROlgCcczqI0BKsjCLuHZiV778CaGUxy4UKOgjO/jo3HO91SP84
JQAGTrcQp8zJQh+tJEnjuGB+mrvMszBsW9GrbOCxqz9wZChkuJEsRP0Bme+F7WVnPAZ5RKYCpCLB
qZ3EgJ5UNl065JXNtRuZeZevFDiHJQnkP2rompxQEtnV8zJcs+FCemUuHmRuRU/uNSNmceYnWWUX
f5jvkOMI12u8QNJKBnmUT0q15rX0LApmty95nyRAGaTFRl4KtGdKwECE3WzB5NKnSZtiqHFZ2Zgs
bF2CswAz9yGZZxnJ4oOksQtXbNag3sqb3OOGz9yMZiDPodcYNhiyuxwzZrMAFZdj1VpyTZhQpRki
NSvpojQL1nTW81IYbsTd/z4gkxNXuMFJqaqu7DpGQSXbZLzO58Tpdlkl6IUSkJJBG0CuOuJlQdfG
X556p7eSJwfeJ7XIlGgxsoOyVesETrEUk3jQXRqVwJ+w1IbqK8n/xP25rDesYrn9W1yR7uP5Zzwy
wIylQHjIHGwKTXO/DtONRQkZrxMiCRvQwwl+AQs6r7EJyXd9oCp29nmV90cBNRzfYIgtWPFG1gO9
VsuVYLFLV2Bc8cOOoMzGIxM8slaOt/PmU7zQr7k8hUlvws9+1+Q60ozymBnpWwzTHL6odBPyluQR
/505yK2WZqvnm/Hr/T18AVhHkSCQ8bpLkzNhx7HrbBmXNvOe6sJLi4RgxUYqT+u0v0GcAohTaQIv
XHZGvwG3iOlEKMkHPxWirXVRoA7mv2Pg7s5zidARyTcBH2za4/OvnLOIyOn99yMnNzRzclYJBGxT
kap9Tny8rvEmz1CmdQm8xufCHlurRv1QWEw+AJU9jmXiXglMjPmmZYEnkIAgS1StAf0CCDS1/j28
9JanI/W3UK+avRk3Iid6UEtJCPaqsrSrENlEBK6es08CLZAWgoGZAuL92sZg4UbhijpIMXv8d20K
qEaybY22OE5D1l5HX4QF5tItB6KzSE9AKf18X2cPcUT0/ra0gxjyXnSURI2U1U1py2vm0LoRKQZI
CepDJC08oONj/KDTN5ImB8gMbaZEHiRVCYjk24QSDLfM354vZ6aMM27l/9YzOTOXC5iGB5majZSa
TX2L1yBfJcBwcFsxUenU8nals5BMnPEAwVXPM4zIKAKLuRz3W1i3vstLjQB66srTA9jGMPsQuAUd
+Q1IJ9t3J2ViEmqnk32QZJV2u+4Jr9c/+ciFnWn1KtcrLXpxN9x3h6QcQ2ijIT7+zpHWanTa6tAH
2+3D8xJCfkZ1oDUg9B2rZTJ68O7XrRQCMrcBVdpR++ZLGLXdHBu0pfoGhxi6bbp/s8034ib60/pe
lA+UU9p58lOnGK4if2ehv3AdZs+SR0PQeJwi5qzcrwkeeDBUGM1r1woJnWvMoZsiXAIEzwlhZBkv
C80gwS9MjjJjuprqg6C2XUd3eUzMrUB2vtRWNqswgP2gnQvlF1aeviFUIfIUPMXaLrTI6jRG4388
cJAOaEst0Capy5ZPYks+hBZCRu8ElnHQGxLuAGiFzq9YrVCvz+/mDPIHEH/k+WmkGlDlnebBlNaR
lTxNa5tJ1NzMbeabrjVXV0hpVMhxSQRJaTQc8zRoPDRhu0HjlWTwZNOgMaxT80209NDPafDtB01O
WwoHpU74pLYl5uSLJI02VLv2Q1+TA9XlXRVwNKQzjFhWWa5dD++sKWLYxqvYL5jGuQcAA4wUtMWh
ACI+BDId0xVy0xS1vYlRaAd3mNUchpV06g89uqGRXI/0WG22WrZmdsXCMz5jl+9kj9p68/g4XC43
IY1T6VBUH5hd1aULb/eoz1PThZFJI9AN00skaWKT+4Evs3ioa5uLATTrdlW2cepVVL7wjrGgYqMR
uBWljDgc9DCixgEUH/7lfjF+w8hSzbut7bZa9Q44EyBZJoAVCcgfd2jk7Lcu2Ghk0morFBafC3/I
O6H+wKNvA8gkoEhlaYpaHbqUH7Ioby5pYL0PuGLVt3MA2Xe7TRdeg6ni/koSUSXEUBbkgKZTPpuo
dtIoYOtLHalsG6+zlt55ASaJedUx6C0gZxc2dqok/xEIssIRNoPmvYnJEn2aDapCri8Ui3ww+gYb
vlyw77MiRtw4Su/A5ExBORglHiWh4jeXKEall/XQ/PIPjfvvItB8CPiRoKAQPgnxRMWjktgvmgsz
iAalvORcqLpuvrCOh7LDKAYQEhzN2OdIK9y9DtZizTTDKKbQRLPYyqa8ltftq7x2V4yWaJQu6T5m
2uQWQxQztbJ9bXkrVm1h7xYUcvrQjF8CtBxP8yiLgfV7smBmkMsBzlJzQaHFXyGikkFHoMYUxiVt
PHpFb9nUqr/TTYnqxz8XLSvIy2CIBRIz+I7JJtBRIBdK2F1EVBJ8vd+lmA4f7OtTyJ+F8sLXVsPu
RPZFSPRgD6a9BflTk4OVy8BWIT3K4RHH7KKJeCXz8iDNu4vveySngHuUbVSjSt4qpYXIlRvP897m
jLI4NHYAxwF86OS85ZanWtetIUuiVTytSnDkmx2PYh2FnmbYc1S/pCbWAkRwomTGvEea6q9T6iJX
qH3x5pXrMHtty02EXnduEzJmmuhOoGYVEZk1YLhnplqLqc6EQDvm/NLb82gy7z9/clJC4bRUIWGr
Ksli0QPLqKj4uadQuUahqnBqpJDo899oBwNQLQ8wBRR0opi+xzuh5zXdJZS1qlyVOldvsk2zZnk9
e0uZcw+eJMVqwr3wUQMd+G+kY8oMgmt4IsrUcUWvfyXRQ9Vd6uLEdzUp0H/cOyqus+oA9sgxKput
ErlAHsaiAp1JSdq+MnK38B3jxt7rjYJeaDyJsBLwNvmJjopAzCCw7OgLnYUUyVg+hq/ZJwtGYIw+
7qQAwQGgNRj/afSJoAp5fxPylKX6Di3Zl0gOVS7a9b3R0i9MoD/f1IdeXdw2yEEN/lcOrPi9HKiR
E/r4z5fuoJzTQi3XnVUSlIMvzlam1MJVm3W83X60Vr/x1j6zYNsfXsRf8RIeXgCpxpTpvfhGajBZ
L4V4Yet2O7/VM/+jYVBOZEZA7rCw2ofy4e9qeXixsK8CDwTnvbi+FjtEIxDHZJecWUn5qkz0mMMc
pkD1S4lUQ7byMES5jLNdUNdffl5+Yf4VCXozXzLzsycM3KQoQpEQyE92nhvCJGXGb+kKkBd3kTkE
u4J6CbnFVY+bONUlwCM5kUWfHcz7ZJMHIedROPWZi1DqfH9MLnxCZOoUn9ixvu8hhil6za0PHcWo
ADFpYRgvuOxzx4xGJGBnWOQqQCdwv++i7GRSm0XMJWqvg2JW0ZGtIZIG+3x0EXJ6we15yEqO54x9
ldEUgjkD4sMzlvZJ2DkSDaJB8KGorxtMsPk8HKyL1YCaevtWawB7q2cPTZSr4+vzKzV3rreyJ7sd
cyWruN54c7t9Xb4Wmxyg/2own0t5wOf9LlEWAGuDczfWmO63tA5iv62khLnssDawQ/Im4hyMt1ON
lJgg+zfNEAzR1oVRQ31QwWZnczr++hq77nv1ukgh9BC4/ueD4EOB1QdHPUVHNZITRLno0BetAaVy
Si6fu8/3911IBlIbrZlr0b4wN6vzeb8/gm3r7fl+PBQeRvGwYZhKqsgYffjQNdsCjNyFJXORSr20
Y9A1RGJBOOTfgyTHuENOZeFBHpvhI5aStfKyIH7ujklA5OFRBFnbAwdX3DcuXMuCuXBIaUaAdxer
wouAVzoqzWfXxmhUtjtW0CsBwwpDjWsveTxOQnv+GaPNmN70kTuWhXXjeAAD7pVCQltS6PEdc2FF
I430vEVV+yt7ZUOjaW0fzsxzcb8l+ak8QPFhxNBCiWrexIYVtSCXWcgwFzHdhwymoJpDp+A13mM+
fNWiA2AQVlykdY6hOFqZ2cErj4l3Ymh24oWLVdHdigLpMHwoGHS6IZgPFxffwHZFVtrthjJR+1jP
lgb/PdSMRlWBc4nDgkVC/M7e71LfVWD2KHB14Ct478PGR1GMXzFg2DpfwYT4fI9mFENCJRC45HH6
7wOBCnBvYURhJu2FewcyHRzUP89/f+bI735/cgSD6OYJ51fgUP+L9IeAXl2r2ciCuXou5sEzH2uo
/1vG1B9RUFoJmh7L+EQMovVavXB/F7ZpCqyJpd7Ncwq/z2iOpuyYj+ef/1Cow5nfff/kzCuhb2ix
we+P/JAS/tfu+XVjqZ5P0gVZMw/AnahJYKFwbSZlCkQ5u29fF3bB8flalrZqdFBvMj+Z7whcP/4+
e/UM1OoX+2yWBIz//UaA34d1LYwqFaroR1OHrYx2I63eou/+OvIOLLPCLSjxL2XrjcTB8ZIW2DUe
44dKTHlT1AOjIgIDOOQPsHR6b3T71XUJRDXjlNyd06jyN0LRosgVcYxlYniFSKivlXz6+/yk5h4l
2Bikl5AeRMQ0jTFDSizDbhyetaN3yZkh6bpR65cAQ+Q27ULVa+aC3omaaEXg+53EJz1GuX2EG0nn
fZXdLBGtLsmYKIbSIFvhcZBB56QkqrevlzZsfKAmD4qM6AoBATpfEJNP7o4XSXRFRcyoekDUEYAG
TFDU9uqSnIfoeWwhu5Ez2S1MgmB5Cs/oxUXZmv+yXIszwxdAaPdLLA/jLz1b0WTPqDBzisTHisDG
7yyEorPncbOKiQ+IAElIwwC/HZcqsLHtdjEftLRPkzvCp0KRleM8pQvmup4AHecNDn0FyWnpMs5Y
gLsDGS/rzWUUAWsvBg+CNu7J+A4Jp7fagnM0c9/vRIyfcCPCFdCtEFDg9hfXO3fjaI3eWvTCMzlj
+29lTAFWAdhRxQBUiBf/VJvRq6ItjeWcFQAXG1RD8LGlqZsrBS7rAFgFd0JlNBfA5+cWa+nnJwEy
ZhZlKR/j58tr8JKaQ4/R6M8lzHlfwJ79bwWTl1h2GLZyYADGhv1UhVadOvVnrZjnVbRw4EuLmRgT
qU+TpkOm86IJyJ7UJL0sLGX2dmDALCqP6Ad5SNJEYew1NQM+e3C4pqqv/pQauzjXbeY1HpPf/xUy
OZIq6fMmaiHE0zJd+cdpxNEQ3vz65DRoKRfyvsavp4iUWWKAbkfAkKolL/ihwA//607O5CzcwG/C
MgG/u4apwMfXxBIMZsW0i2TIs3bkZj0Tw94OXAujhfWMvkuMifCXzNQWjn3W7N7ImJh0nAed+gHW
8vqKtDyQH/BXMMu7clV2ezwel6CqD9i+6d6Nen5juBTRr5wOr/vFX1k76UTsM2Ykbd732ta+Pl/a
rIm8WdnE3KdDVrR+qMC1PEYGb20HcLgtLWdp9yaWnvfCNJArrCawStXfrq/H52uYc/XvVG1i53u0
JWOMLo5nt3H3iXW5nCrwPagLYuYVTQH5GaghWeDw7w9lCOWkqARhnEyaoDvyB40xdrrEsjcnhBFQ
VsMjD1a5KbquActIIKceiHWJbPY6g8gILABqseBHzBnKWzHTS5Ohw6yvMRFBNv0VYnXTXQAez+nV
rYDJjXFKV6KqAQKAgrnmNvv+J1j3S9dyzhrfCplcEydtq76jIYSOMI+xVLljaokHZu1q5Sr9F+/8
razJRQlycB2JHWSxJrN1Vqm15M7PHwlqgBJqYUBeTKw+eI/A6txhvsegoI9U5a1ggE+0cFPm1AvE
FwIyiMjgKL/teTeGpRKbICwcjkME9M5pxVuyQTaGZAQ5UVixDcaivv4bici5yMCeI/0+zfcPtNtX
KcYqXHw13anuOu3Mbt3syQrIw6Og/aWMmnSHpdN6mIExWlAw9fxX7EQ1+tQJHCqQOcyi0ARaDc4J
Wt/Abqddj+B3u17ReYg/y5UMbKoATrMl7/Y3GzuNAm4/YKIvNGaiNlKKD8BODwaewNfXSgt3kq6+
vJxOzP589XRPv67+Pt9vdny+H+SOEBV0zY5dJ5ObnTROG9NZMD6HkIzeytgWwZmbgZp5vSc6g+N2
LgHqdcAQq4urnovmfkEq/1f65NoLDesHFQvpr6+QvjGYkDiWaLnmxxptcmdw3vpaYi4B3GZ9jVux
k9PGVAumEkuIdUALJv9N1hhYOk5web63s5fnZmsnR9r5GU+7BaTQonYYWUg7FWEk4y04sbM5hNvV
TN5LqaxqKmogp1yDEzFVd+2p3gmRBmzV8e+CDeXnHudbYZNXLazCihIiCON3Y6KsjVRu5bwop28w
jH22evDmaHDXx47vDituNrH4kjIjB3NG/AxDnCqVekl+QAHqaufr2v6yUWpYeHiF0VV80GnUX1EG
RoFHECemsXJaUQjl9j8u3vt7ZElIUkmqbI58oN1qPIqLZfEvPQMIOk3CWFf//AlBVo4xwMUq0yvA
LUst0GWo/3r19zomtFwjIdfMvF7/Ltq8eeOD5D8gDQIQHVMQDse6UdrHSAKVOnvMth2G4VxS0zO8
t8IySrNUXcv5k5gcWfsH8CtqqYaWbeu5sj7gsH8t4M1HTLQo6OI0HCJ8BHeIthyaWaNzvAttZZdD
mmt4m/xliVpxtC0P5wSQAmqO6HZDiHTvIeWtVHBZPiClmzUZGYmhCBypbOEazrp7HMPR8MEwjgp0
gPdislZO0cSXY3LUO5pfrcFqecAzNICr9AXNm3XEb0VNDAvbUpwYSyl/AURtsIS3xPIIk5vK51UK
AMJkVdDsXGXD1cQF6qM5/+lW8MTWNDIIWbkh4y/F1tdx+4iIhoElg/YIhMMELjxSLMBpCg0s1CRG
K8rAB/ZIGi5ZmatC/xZU5z4wc14w37oI0GSmUPlkqWQ1szS0C6H+DQAe/jmF7iYd3wdN1dCXjSLo
pen8AW1Qelhi6J55ie6kTOxaxFdZwyJuuwTC1f2iatJgystgRN3f/m8FugrJW6wyPT69uO1jLwpY
iwWBlSY3LoybSOIQjl4yjBtxIs5QhtfSQ60d7XZuQrKmOANsXfLEEWyPNRbu++OC76VPFpxVed3l
DdNe6EYb0P2QV5zhpL6a8VZW8USUVkXIbkDJtCD38QGBXFkAlRkHNkaanzgcbdTXci+ngCX1RtSs
KalUh3QAajPT+XDv9ddCMQIX9GHdRhAws0ORToDymlVKnOZvVS+8ZzOuAD4HJIBjRzFwrL9vyY2H
y7suK4VK0V2kPyV/HIpjPqxS6rO5ig1oF854Q+vVEj3kjJm4FzrZA5+H38vwgGZRdKXLTKkXtdp0
21zCcMpg1ffvVAWaIEtO2+9U64NDy4CWkPLVIfnq+V2V2AtnMj6I94b4/nsmFpLOm9aH9neXIdf6
ZCOFeBhTXUzQ7Hl0mZdeZYNUW8RJ/fqWj2JBUgP6BKSYpq2XQ9SmOdO03YVesy6R+JNUdqbLCmaZ
fQbyBycZuRjvgwic/GcF/YhdustKKxwsrtlxEYnzl45p1cq7cL0p8gfZzxdcq3Hdzz5wck6Nh5a2
kgYCMGi590yhPNOvvQ2VsMPCbXxoBAYyFmr4v62YnIAU9h4FOs/u4havoXOWwPeMLCj68MPMoMSL
hObBXuMAe8IWxOsiJ6yzo8pTwByL6MywBu1+LOjEnHWSAONDwwSK4WhYu381BX/IZM5luosS+XKn
J3EWEpcP+S+llwcjEfKfCtjwQyHkjk4z3YYKgJJEGfurjeR4IQk52qKbc0CbA3jzx44KEMlh1N0v
yuD2knqlVxZpUW2jyBDy1Wcfms6qRB8Mr/v/MCf8Kwv9isDNAIgESPF03Rg02fVOVW9DmlIjRiFK
opDY4N1+QblG5ZksCvYPkBAQkI4ZnMlj6nQlmlIYtt5WdfPqyn1sKArFLQhRZrYOnLcidhA7N7Yd
3x9jPdIJuHU5bAshpRoicn2EroOk4b8jJ8oqTQiohNt3GPIXbQL0rpwUzpMVM2zESNqlToo2Frng
5EHlFYx2w2vUiX+5KhMy3REk/1MWAuaSOjQDmqFOqdCzX9b8nmvbsNZyislPcZGgu7XKUuU17Tzu
mvZp/keo2OEAIHF4SUK2OEZVT+mR62C6CS9x2blhu4ZTay6NUi0b6vYU9HV8QE8SGB0DSaFqveHa
/A+bpOF33Dv+JXC8KFGFJEuPTjjwEckGQdxxGZ17et+AZIDkhe+9eyFLo8bWoJKMNvr2/5B2Xr1x
I03b/kUEmMMpOUGBkizZlr0+ISwH5pz567+r/QHPajiDIbzvevdkBavY3dXVFe66az6oSzs4RxBx
GUSqQ5nGn/SyiErglM780OiNpB+iWJXuwOVob2aQyHAWl50mw8caZ89DLi3FYxFLDKFZ5Dns9hFJ
RRgKcsiGQzlOvy7WUH4brda6TeR6/oodTKHYSPqi9LSisb8XSZbV+zYvB3g7Qf7H+4xZXR/DWh1k
WlPpedvlhlInXtcVPM1Z1LW5W/eq+Rkix6nft0VSgm+lce57FJdGetNPM90CQQ8F7yAndQ5na92V
O6cl4N2ndeIELmxK4z9xEZbLbc/ema4xjMx9macw38JuroNFcZfochVzNxlWDfmisDHv7m2sJlGr
jtPoQ5RcTJ4yD2VLptUco4O8OGO2CzAaL31Twg6WZ078sSs7K2ZDNCbiDn3JUSi1MzC7Y1by70GV
gR2yUsgkVQakgMlUIHdkVwzd3KmVaQ/7DLbd1KvMOAfollrdg51aJI7iGZoBL9AsQWPEY/QAq12+
b6ql/tEHS1PvHGXpfklVWKS7YrBjuGRHmAQFMju6p70RgxznuXSj9FneH2jib6Zj5zQgFLUsmwoX
/Kb1MrWjLO+k2QghUJ+WmZngRhsulQtRnkVDfdPY84bXLy7vyoTQWER2WfTGQCu3MiHJPFRRYc6j
P5qV141HU4sOQ/1LyrbAxuscgzhJKFBIyCnQJ+raOkS1JQplvRxOvp2EyssimZPrOK15gBxK5m2o
AeP2U5e4dWETZMOLtOsDSzqU1lzTzujAcarXyVYzwAULCpeAQd4bxj6ct5ULO2lTanZ6Pvka2WlP
sxjhl5nm7+sP4cpfZeVEpmwvLaC0H8HSdarDU9+3ZR/ri29axoFRqF5kdXd9a5L9mH8xonfDYF8S
J/oq8EZNx1LXGPZlMQe9XELZL0EGP/WBzsicCuXNm3n4UOaL5WkMoN9fX+O5HvEEiTIFkQjNR+tH
IrNba2wnafHjKnH2Rt/nN7y3/R3PebkraYjZCALEG3qqt0IeR0YMyWAPa6W3QzuVHGok+1ESW14Y
6tWDM0gDVdhB2gjsVtHjn+Ojg0OWMdF0ysgrF84aSdA1aiL7shHMt4ZZfFc7ezxOMdQLerAsj4Wp
dF6mSPXh+p5euDKCBp1uUF54kT0XAdg74ydLzCkrVW3xp6n2nFrdy/ZwM/bOM13h3qzDdzl9GjrQ
r9ptXLbMBFsYvVUFW2CwdWZZ7ICg3qXSRNWfPO/qO/A5W2foCsWHnl/2hhL3yrVGc2BcRgEFApMD
IeVvTA9TCUH8EpOJSQaaI+M+5a9MoZuPw686tnSvV7riPu9l6UGWl+VzN7Y0YEd5s6MYkd0WzeTc
FHVUfaQg3blzMQeHIk/qRzssu4/XN/f85rMmQQGlOTg1tB+u9raK1apVe9nXpvmxUusvXaXpf6+k
JmrqsG2EJxRaTmVUc9wwemaZ/CXsugeViVI79Dl+s9Teubm+nPP7APKLXIAC/pOsyrrHIteGuIy0
SvXLtNZdx+jmmzZfck+fumnjPlwSRR6MZBr8WbwY650rzDKZ8B58kinm6LXBEejx9dWcu5xsmaim
0BEs0NYrs8y4vEjEOprfyHF9r3Yt7ZqDYb4UIN/v8QjA9/YmZJiTGXrOMjM3/rr8dUyPxosPoDVO
/AuT0SoZ1jhZY2hUrXxlOhjpOLuBw7yH9E3S9Z0z71tIbfQF/hd5PAxh6RXz7X/5AGjaSWqS3GTE
+anq2LmtObkpdkDPd/0U7hlp62VyfWfpy6sif66V+rawND+R7Cd5bN0hbjcs+oVjxvUifEO+JQaE
n35B3SN/HhTMXpkPnxtFL+8SK7N1qC4CsnTX13vhwIV3QKucuC7an3THO0s3albSJXon+7msNSUu
+sLUr0HXD1bajq+jFAf7Vh3SQ2FRX9IWUgvX5Z8/X7Tlahp+hBiZA8r8dLF2NEkB2iTDOaw498Yc
D3u0vMWnNbNvRSH9ZZeu0C/1D6GPQonShr3hVF6gSPJSO4bsx0Vi3lhKUdyFgZ0d7FAdPmRpkD9K
wUg+orTqrQSzWMrpy8n+ss+qTiJWcIaeilazwB7tgaVmauQFpfM8J/NrKag++5EeJec5KqNPbUJv
ub6VuTt/SYVo2yacFA/a+iWFDCOabNi//FouhFNAPu6fMvF1M3WBM3txe7x+qutss9jmE4FCx9+p
lRYzs1zvEejUoyvV/6R2emi1/Ik5ii7EbHdxFN8VNZT6o6VsyL5wfWCiMTlffDECAvVU9JJmWmRK
teqbuZ3v1DRUqBINOVptpBuizp8yXbd0k+5rUWYn63AqaqaRFeh8ofoHRp9sOJPrtJLYwve/fP2G
xRX9bET8qj+VJUG4W0z9nV2YD0uQ/ZTj9rGjLVFK69uqjl/GJdqrb+M4fEmcFpYoaR+k9ALJwKyT
32oNlexofrh+xBcuro7rjlcmnE6ewNO127NpVcnUqb6h0Ttrll5cf0uK0UuhOrouSZj81b05kbTS
pX4J86AYkWRF+0qC6ocyZJTdf74uZWs9q9sJ6MtkKOCo+mk67OThoTO7Q2DcVs7WTKmLgsgZYuEp
yUAyf7pxsOM57RQ0ql+0zuPYfEu66mCPBl2RG6DxS4J4QJnsAasJ/YErd8FIpon2aFv1syTbFeb3
sjJvNG3cS6m1oauX7gGhJbEclVtw3Suj6gQWXDt6qPlG0hU3oZV/xo/YIui+4Bowaof1QEcAIxlz
wU43TgFwr4RZqvhaG4TeaPfjbZsp4eI2ptozGN1Y9iZjk24aWwxZYbTxfsYNhT/W6T47ujVsbO/5
oilpCUtOrZp3c+3HdpGkD1GTyn7bqos7tEt7pAiV7q6r5bk1YzQxgxWI7qCCh1jxdNFpavF6cpB+
PiS3ixk8dF1/G5obnuX5+4ADi6nUGN5AVmLNftPNuZTK0aL4qQqrGeOO68ogi7fcM4vsO5xiz9oW
gei5clI2Y1weFPcMWMB+nq4r153RGchf+3pRLM8K9Ou7tAjMO9vsF18azS1+nwunRXVew7GjBsoq
V7dOIuFjl0uDW9epxX1UmsxyMSN6oq8f17kYk7IYsbgYqQMyZ+XOJA0F5FiedL/MdYYb6Wl7HMvw
7+8bwDHcdKCuVFbRi9PNy6QmHaIWKZGeg2eayOiUfW5v3Opz1UOK4NXERglak9V9W6y8CKZO0317
Cmqf0BFuIJzW57ptt8Bq5yYeNUaaGKhFO83aK2tzZYmTLDF8qeqSo1HlvFhyId/kmaodKSHPr5HU
b73el9YnOvd4Z8myQ5h1uou0EAd5UXaGHzc63ZNRnyRMuiXDrLt6W4bGX6sGLfAwOmPzMZIEN6fi
ymLuq2WsDX/Ja8Ozh6U/9G23RQpzaVFiUAqhKPmCM8YWp0qHpaa/wLfCwi2XJyeF4SRRN6zSpfMi
eodcg6ukqutW+1yHAVPtctOP7ZghAoOe3ZqZNt7YQRndOB3FAAiMwv31u3VhaTQWCDJOKkoGncCr
DdTNaXB63fBTsxp2dhRRZU7Hyp0Vp9sQdcF/BSUh6CZZnaAQWR2WNhtpoweO4de2lR3LfJbuYcIx
b0yl6f3easLbIov6m1kyNU8f1eQ+n2ZlE7Mhbtip58MkURmqMJ1EJuxkqxsYT0MoD0Fh+o5cEBVM
d50e7vXiHzODOU9xSwWGZZPKhavlH63NoOHSfvOeQ5oEhQF5B/Hzdz581ThyGCyy4UepRRNvG007
PWIqGb53tbHfF0URa1MrhGCWGOVUVDhJltT3tunbJs3194bWTuOHZI4zJq1Lw6Rt1CTPrTTjXEiI
69Ammbq1xsLkWRbVOoMIfKlkEnOTWe2vagrkjejgfFFCCt6BQa0Qn2XlUbaLKWFdZdNXG7v5rg6O
dsg0yl1unLZbWIiLK8LPU+FOwYSuic5LC2BfJsEP6XTRCNeo1o4MYGQerb7xKFwUBKkFxVyYvGBh
OD0ppbaNoh04KR7r4jULrPyGUfHVBqXEmrmE4Ee8boKc7A+6w17BANuEgk9pxoFvhE751alyx4Vs
XHpqxma460dDvg+nRbkrJmneJ/DOH9JEzo9tnvcvtZLd6kmSeXIaMFY5qYOjLQ36Nxn445ekmqsn
KxrN3dB06U+L0uKGmb9w6kzRpC2Uo4D4bD0P0RobQv+4DXwrDwOvDEmnmrnx0cg2IfHn+QQu5595
gsAlySusvO7emqjAGmrgdzxfzI2Ro+iryVsNJWkhxT/q0qw/MT61ZrqMOURMmkzH8nVIDWVryWv8
oTgtHFTcYTSCkvi6mFNmKvx5SWT7gZ0kuyqRp0+NFDndzg7TQ51Ywc3A9O1dmuPWNTAb7bs5eIxz
p3kaozF9yFL7VW8S7T7D8G+EqReOA/cFf4weXRR2PXFNVvrB6frQ9u3enD+ZIWXJMg+r54Vky8bV
OH8UieaY8sj0XoiMaOI7vRpdL7JcRZU+jE7umfkPjZ6hpqfXlRmKfzv0ii136DyGogjqPtCRaybJ
WQvb3iit/KG0H02ncZUFHqtvf/vgipID2UGy6NipdTKYpVBdS6EzXwoqs/mk/NRhUfPMkJzVdUln
0QDtwNQnaYXg3sCjsDKVWuoUWhSW2UPAY/qUpbFIvUaWlwVGcsfVGQ7X5Ynn++RhFUAUCJY4MKqD
2LLTo4rErO6e6vpDkcv6x5k0y27Qe7rho/HXEnQG6JRu2SmR5ryo8lRsSD+LtpCO406iG/tAdWK1
2r4OOq3phvJhSEP9ISmgQqrUaTq2UfcrlaL4qYzkxoucVPl4fdlnGioE4+gKZBBvxbp2p/W5Fi65
Uz6AHnQWV9NCpnhJQRDCYw7ryHTIl675lVTT/Le3EMEYKDLNxHrUfVamKmYoxlAoUfXQLwU4EzzK
PeoUu3Y2dhuv7rnrJmTB4gpMEQsM7Oj0bBOjgNRNg+PJqMdgVzSV43cTbppSKsqHJZKj3zaA+7ug
m0CnWWGsflCcqbi5vtNrmCA+BV8hpjFQRBST9sRRvHOeRjuMgDJU1cOiNOZHXQK2IhuTQC9YTPtV
mcKVjHNxkCH5/JgbvTG6MURjz3PZZe7ipOYdUH3r0AXOmxouxWFxoEkwG2aBpV31/fq3npnIP59K
xYHCC4m2tfWu4sFwqripHtIg0fcZQ6kLvOxjVdja23VJZ84DkrDDVDPBDVJzX0XHlH1SxZTAwS2O
Eu9qc4DfVp7yDTssrs/p5Ra3S/TuAVUVZcDTrY/tNqhjs9aogAZduquHQiX725j5c9fKyeiZRWdM
t9dXdr6HMEDARyUcWJHWWNl+YvE541abfq0v4fKxqFMGzRTgi+qnaiqZ5fW34nTKwjKaxX0+J/0y
em1cuj6z/XTsAVpZVG3tB1ihZcON5Shs/xqtIeBn3CgxoY9XbJ3rqvSmraXZtvxQTZl9Fsh2MhwK
yDvDDc/8fB8h7REsSzC6CEzv6vKiMkuTFrHtT0D8PNototgFKpZ+HIPI2CKWPlfHU2GrV4AMXmQU
UDv5Pfgel4gKjtMpsf/a2hO6AeIjJQT6BnDwqTrabRkt+SBZflwP6lFbGkY7o0WDG+sAxseRyQ6m
0dHD2mhmugEyOjf4uKFkvKj84CzgUp/KboNkbkYjcvzFnnbVENzHUww6oP20DMqxlj5d18oL+wk3
GPRoEK7TpLvOVYbdXI4JHqLf19lsubMhZ5LX2WbqbLgLZ1oC+xUxDjSqgDBFyuh0WbpdK8QgVenL
ZnoTW7zXaq9Ie0fdqpttCVq91GZta0FhlAzgMwdGX/wux2erijfeirNtYzVEiLIB3yRlgT89MO+e
iiCY2ygOphLYUJcckrL8VMh9vpHhvSjkD9yKxDmNzeLn74Q0kZRJgc0owX6IATIaYR8/ymFRFBvG
96Ic+Gv//0B4Zq+fyjGcjJSRY5f+FMbB7Zgzioe68hZr8FqvedXRadwYQF30IaxrfFGX24KezLg3
Z6+i8bDvEzdI9o01H6fwL007soDpQbymCs52sP2nKxrN2TIqIzDuM/mD3U1evbO6bnf95py5C3+E
mKLg55AAAUZyKmTOZpGpcMx7OTElMKxR8rroVvE6EBLd1bMTfu2IVe8WMHrHUFtiz9Za/Yvcm+Gz
OTXM4pPswm30sL0rqqzxplz/UZaOxty8RA/NDYdh7b+Kj6XrguD8Dx3/OsQlvgsSeynM+/DVqvYH
46jsh4fhn+tbsu6sAwBCbYpMAxNZKUiQnz3dkkpb5sbOM/secF/uBXpR0n/pSB41n+ZIRXDaFXPD
nIWptneJHaePZksLgtSZRUhKsA/uStWu94FVRo9W2wYPlhSXnxq57F6y3K524zxKx2WJgmTXtKG8
6zrF6V1z7gWPpgW+240UEL0blmvtm7AoGAwtoGVgPsmbrgwK4Op8mRbTvtezmcDwqKjtrdR/S8lv
XN++LUEr/7OSZ3AdrWXfD8s90AbmrWpuHj+lw+t/kMMzSoaQrDZFzdNTWtSi62IdOZYxu9Ji7p0i
/lbp9X5arMN1URcuPeHhv6JWpmU2+1LOI9u+75z+Q5Cbr1Z96OaHzpBdVR037OWWsNVBSRY0aSpM
gvcpywp3D1LzctNtsWVcOiSHBxGyASIF0lSnm6dmfawNoL5hmV4Kb9Ty4rYtG/vGnvtH3ZqVjbNa
22ahfMA/LPrlRUflmgRdHrQoUErEjY0zualZ9LtGjYsNzVu3BhFBMAoIB06x6IuD2mKlEik5r8Sx
6sgf1bhiBpERBszMibrhSxsOFoNsrFH93o6tsKVzFk3e1NI+48mT2s1eWjr9p96Wi2jXhFB4u+TV
tVBz5zLVNVcL5+VtMPPs2SwYkr0vUl0NcJ9CTfkhVw3zMuS5b0Z7R9GHcDZWw3qrKnZm/EyFkhjd
vpgkgQxdXaxc06fFSAzpHgh//XmwXPOGCWRSwvSnjY08i2TZSDxciNJF/4dFuuJUParWTArb7kMf
KsvuUD/WbvEmml/zp2rr/TlTDcC8FC5VUmUE32dwbGXu48BSptB3EjA5g/0Mov9GbxizKheS2ynf
hprpLlpCZSz/svC/Eq673g/7WdrCbp7dvNNPsVarzknXKGU8hn4n3eXMM1X7+pjBfjsy7ksqjn9p
U/4Io0OKsfFA0Nb12rErZyPq5tCPsy+xJu2H+fcQfcqYOjJMX6+LWvuSnKYli8KVxWmKpp7T05S6
VAOOvoS+ktQ7Nbib6HOYow0uljOLQkcqWQ+eF+Jf4VKeCnGMclDl0or9Jrcf+uA1UNLjGEEg3G9E
FmfwJJaDJNZC6y22y14ZyMFxgiBiRI6vK9K9YZXjXiPO6Gqt/DjWNPWlUzntM8UID2aopB+myG4P
cwTf+RjZw5F+HPVZHoGtlwqudY3n8iHArX/qC+2lHGgcBaA8brLMX9gehq3j/9K0JY5A5AXfecF6
QO9IPMaJH9F6o98qoT8Zt9R78w/OnZLujO/tzyDYHYLn4hfffP38xe9+n5ZAILKJoLG/HM46m2oW
QdQqFCb8nqHdzA8u/eUZegUnOU4jg3SuCzsDy5xKO6MsnmMg7LWGtDr5GYX1bVzNO3XRj5iZg+XQ
iTTfDxD9F1+wpZm1bKz1oniKw3QCiAlc5GNON7qm/aeZZSPxlXxw9boElBZQvjQGl1Ylt5YnngXj
g2H8EzZf+lbfRQkIvetbcMGOOO8/YXUVSiVNjdQw2e/5e5i8WnMH//lu6GRP20JaXXgTBFcUiAzq
fCLMP11tNFk63FqsNphvxvr3FEBuOnzL6XJUw89G2m/EWOdaDGsQOysqAHgOf1q33mnxWGhd1qh9
5CuxP9im19gwrYAJN/K361t44QVCkkr4A7QLqP46LLGDOFQTPGh/OBgQyNUPmVt7kcmIs3ZDYc+t
I1kzMQsBSAtv6zprO0qVbJe6FpHRUkXHBRNRPudbQtZ0ErgmSMEKi1wMSbp1STZR2oUKYhj7437y
gzvTezH1fbiTds1ua277pUN6L2rlJyRZQW9ohqi6/CVJXvhcOPddsxGJnTWqiAUBKIZGSsXn0tY1
JzOZ27gs2thXj/WL9lXe043nNtbhuX7LJkHX8vm6Rlw6pvfyVh5rWs+GmvTIK5XWy6pdFlF6mrfS
m+em8nRVq/uUGnPLDDukxMs+3h/AOCn75tn5tTln5dztAV9PmIlFtkjgrh1wyQo1KzCNmF6UL5aW
f5DD8lha0YvdpIdqcby4aL1G/+qEcAnYXfO0zNLvmj5Uqb+5vq8XDCYRFIEhoTWwBJZ/akJq3OjK
yvPEt56UJ/PV/mnufpQ7+YYBnvy5LuySar6XJQ75nf1YprlyBNzKb4u7SqWhyXpr6t4dpy2OqEva
wn3GQyDgINgVdvOdoCyuozqzx8Q3pcQrGGnXGzALJRs+z1n5WVwCWiVI+DOVVUQep2IEHCAs2iXx
KTg/Jx/MOzCh+Uv+wkgAn3m9uzKFa/6m37BYl3ZRTDWhnYC0PynPU6mRXkrRouuJH8q9y7Qhl3Zn
lxzNoG+4WhetlsD7ickHcOCsnVSLOF5BTWP/q3EwZ3e5Hxnene3bWwKgDX/4oh6+l7V6NaslmZRM
QtYI8aXjfmvdL3gJkBJ23rjxQF+6fO9FrRzitoE4jexw7Ld7Y/+ffjnAKSrKIHB4vU5PR1YGNQoD
ehzapIPFKh9d4Zjt/v4igcn9n5DVCogOFXOZGtxJJmGbVfdUaaWbOs9hs0XOfXGvyOJbDmEambeV
sqkQjjhO2id+YuWwzEjJkyzBx3V9ORefe8BXOBUMzSKNv5Iy1WXVNBn3dVaH6dhECs+ksxi7BoAw
5Qn7xyxpMjVTI9t3xeTsg9HZGth37rXhIwPxgyqCq0wMc3puhPOTSf0QOxgb0U5y7PuGNvR9JGu/
57YydpNObHF92ZeslIP1oEMYHj2QNKcig0VvpiAVFzlxjiRrlhuC39RLYLXd2OALJgPvBpgDeD56
sddlcLOS+3oswtRXjN8l+4dLoKWNJxpp/3pJJ4JWBxlGfV/piZT4hprtwajfBaPhQ4ixvy7mwjst
Yk3aX2AZES2QpzsX0qU/5HGa+vHo1PsqKMLRnRfnzUwYKkkxkvHXMEK7XWGPIV3+4yYE6sLRnXzA
6ugWKW4IbsrUbxX5qyrJx142nrJZuglkc3QnW39MTO1LHdY3s5hZRokT/GRSwz+TQOk6ZTljTUEm
765vy6WvIseG2aHMTe/u6quKEiwe7A6pHzWMWJiSfba8WJWxkaG8pEyU26g6k9YjSbSKZetEi3ow
bGLt7UNdf4+0J0WNbxwSNX+/HOahkYoCmYnBXl3JmDxULDsZy9GavaLTHmy9tfVfl3Qg5H8vZW2w
e80agzZP/X5vgoGIis9K+6ukx/rz9dUInTwNw8UwG2YCOmBrwU+tVjNqg5OMzZL5kuoUXjNUJSHp
uL8u5JIGvBeyWsxsdJUelnLmRxnErmrh/of7bZGuIxVGDzjuz+nFy8OGec5GxXPQflWz10S9aZLf
15dwSb2oRBFjwiELjcIqflHqPIBQokZE+JgHL1N62wc7M7+9LuXSaQCC5bEBVMDUntVG1X1gNJOB
RdSgp/5F81rrGQZ9zhuG91KcBDD2Xzmrl7ppq1IalSj1q68Z3qAUuQEDj4MhcOWw85paPgZ5dpdV
tbvMfmZFj4Wib9zXS6/ryTesDq1ss76yZL6BJFjxk6qV+cv+p7pv7F1U7qPn6xt74R0VEwREGzN4
efJzpxpCVBi3xpikfin5c5w/TRmTK9ubMYWKttpqzbqg7iRQSRUwnZtHdI3M75tYD61ESRmZvbid
+TtkuFNmGRuX6oJG0sIDepaaPxk0ZaWRg1RHY9DMnKH9JjOdVAoP8NBwiFt41ovLIRlMdxiItbPB
V0lo93U7qTzTfeOqZegty91cbGEeL6i+KKKK7ifRR6mtljPWRdwmloVZtU20MfTktvkPO8bRU7MG
u6ODrj9Vgmxsk7BrzdSvmx/x8jwMMJHBCpg2H68r26WToTGPtmlUDcdt9RQxFIPBcYbDUvCDtTGC
Jyj0tOwIVdfGRb50NBgKgd0k4IMe43RFFHoYFNqHmW8wkLjXvzgw9VjJ30d2wlQIHK8gOllj3NOh
HoJ8aBFixm5o753wSYke6mwLXXLBfaKUJJBcopgEwna1GLpKpjZHTpsGbhyn+6aJb1OzZvyqP5Th
XdTbdzRCHK8f1qUQD3l0tqAWvOhn3WN538zLqPA4+eozHQO9Kx+LJxt2lV3/c0iB5G0c2nl6VOAn
/hW4Uo9KTmiwSoXAT+o+20mfl32x1zZekktCBDoNNBxBEm2Fp5uZGouc58Oc+YvyIZ0YXK9W4P0O
P/Xqy8b+CQ9h5UEYvIrkD8H5k+9d3aoE0n6gi1pGs4qb723G5RyYymu9Lr8YcTdv1Swu3a330lYa
X8hVLZE3RRmHEFT5mx7CNym33nZyVPyma+sSButdtmYpQyUyJJ0d7O8XK7uZvvE0FuO+M70y9Yb0
Pk4ObbXr67v0cH1Lham7Jlnc+neSK1PT8slR6Wp6qCJ/2rc/29613/5vQla3bQiXJQ4tjm1qj9+S
7+k/C7SkL9dlXDJPNEITOuP8A1lZy5CbqHfmLPfbLvlZ0nzTLnQzme3u/yZm9XRIrTxFs5TnftUa
N0UR3S7Z/M3Sky236dJycAH/gNWJMtaGEKhboBVLmvsjXdBuT3vNIR1DUWgwtrJpl15D3g9AToJX
Edf8VAVAjQCAUorcd7TE9JSARl2TmdfX9+3CXQJyT0QGjpTE0NqDmMLGccYFG0Fu2YsMiARa1aM0
CiZuQ9Kf0Hel0nQCY/QUivcUaVbX1rJrO+vtKfOT/q5vI9foHtXsS10e+wrkxQ95uJvjtzz8Tum5
Vgxv7rbci4trFSQ+JHMEj87Ks06CptSmEXUv5RuLoK2KD2MQe+GWs/RHp89WSk0F9w/gGj2TpycX
tXA78l/uw7140L1l95bfMfTJ1chbF3vDSymvXD/Gy5v7TuRKWZY0nFN9jHOqHsNBvhv38j52o879
oNzVt9Ox8IwNiRcugilbdI87BENgPoT2vjNQilIaziBjGoMsP5bwgVGdkqIP15d1wQrCz6IL8jhx
Xmvmod6s6PvogsxngB2tu8clU7xGe+6CV6ndSJlfeCxxa2Hu0Ok/gedpZXA7mJlrI+W2FZDfuEMe
JlACJvkxn/XptuqJJ3N6MB9iOjD/w06K6c2i50AkFFbPNMkaVc35x7d0fxh+9X4y/D2AhHYz8OrU
+DElEKedHpY2BGUVhVHk991bBQxfNmiF7O9yWlcdCtHXD+2CZpCRBTgC/k20l63uORxmrSktc+wv
UeUV9V0b6gzc3gjmLtxlvENcaAC8hOPrvCwkn7maGjr1MP05X/qdbPw2HWoaf48eEX1e/8pZqUVs
RTiGOuUwy3gxA2vXS9+T8gVQ94Z1vKDp2HjqbsI0ooMrh9BWjKmBtjb2oTzd2wQMu9hQKM0rOJ95
+m0ZKmXjmC7u4P8kghk+1Qm9VbSKvoPYr6zM0wn/1eSlgGPVZJzQf1CId5LW5jCrkkIpAkqKbQCU
apRZoPl96q2NIOWi4r2Ts7KBTl9PgjIw9vOaCp6W7IycMHKLGETclZVxx5EhPaMDHSRBt7pL9K8F
qWEXgCgaYzo6SnozaONWmHpZCMhEmnVAJa4PJx1bQx4TsllUYRcz/A2j9s/rh3LB3rGMfyWsDmUI
w7TPFCSkcrvP9O8w+HqNbN1IygO8BTtCO++6wEtLIhKmKv8nxF8TJPROQguwiUBKvU8FzAjy3Lxe
F3GuAJp4bQEyCYgGm3eq0nD+BJOSY8OlyvbKKHW77m3aqo2cb5wQAjWcYAMGm74SMrRWuvTkyf2y
Cg6ZYzwm2ufY1O+jaXqK8g66Fuvm+rLObyrQfh4IarkYI2zq6bKaQNIdMNy5T5O2O/AQTR9C+9OQ
/LVBOBWzuj5672Sd1Je5TwcB/MpW/7hUj+YWSm5rMavXIa6CLmqKinfW3GeZEbtxS4YxrzO3cX5d
37dzm8qCRGGJ6p1FmXi1INWRMjuRxxxE0FMQV68d3DbV1LIsMLSRubsu7ZJeQDVAAl2ML6Mx4fSU
ArmXKBTgSUcJlf2Y5Jg0vdZ659VN95t+p+2kzJm6i9tLyQxvVjQprtnzpNDqJnmpel/PkmbXAtHc
wdRV3mj9tMUVdEEUvgPMDeAWcODXYYIFtqqcI2Xw0zhgVNKUfZ2YzHpYLKM/Xt/GMzPBkw4sQlB8
iFYmefUQNoGpSnU9DD4l1Z1kVbso20iLiN9wYsBPJayxEXmQmW1TsRZuq+T2vdzvkdgcliLtbgDv
JZ4kN+pBN1pnN6WT8vn6As+TTUI+Tzx1U4CvTOs4VZTILpUCJ3Twhx+6+qx7t4rFSKQCjCfMmV7j
tRvrPVPMP/JImBBzUdxZ9znZeWmmtc16p9Yrf0WgoeCh73eLtPHMn123lZzVuoY6iGj5VJEzHUKj
di31U7hrtEd1syh/URutf1e0umparydq4LAiNL5+hVj2Nv7lMOeq2cfe59/yLj1snNnW0sTP3wU7
YRhHDNNB4MPy40O0Y8bixuN4ZhXF3sH+TeaTqjFP2KkAPPawHWv2bvlRxt7ilepuf13ttiSsjGFZ
kXHMhRa05n0GrWnQGlCbwpD847qc80h0tZSVgad7u1drQ+N6xS9Ju4ubD7rudjd+MLhV5jIb4svE
7HGD0Yf/R8HCsrw7pMqowyULEWw8qU7FmNrxENXel/GgyTfG3T/N98rd2NOLevju1MTP30lcujpV
IoVT6+TXVHvQw9dM26B92RKxUvUyiOU5TnR2U/swTG+j/VBq3zY27ix7uzqxlXaDW1zyXChfGuU7
aL+cyNO/Vq2b7roXpzgG6oahuGTiYUSkIR3/mZh0tSZY0hMN7tXBl+PJlQMeY21rStqlbXsvYrWk
NqKdOgnj0Vcnd7w17+ONx35rCcLmvjt5hjEUyGAJXfJN7Z6S4WXjTLYErJ7BSFOkttaj0Q/IPlS3
NA7U0aP2ffw0PNiP8v3n+CnxsufrQjc2bU3xnnUh0FkrHP2sqHelUnsl+MRia7bbRSnwbUB0KLIt
tvj5u62rYrgHsoKjCSZPdQECNBu29NJ7B8nU/wSs1AsSnTFru3T0i59gN7zE+NTmx2HYN/FR3ypF
XLR2hGjMBbEp9kEOc7qaqMgCFSah0Z+Vb7KgIT+QoXIjlxGrtqd/+3+cfVdv3MrS7S8iwBxem3GS
ZiRxFPxCSJbNnDN//V2Uv+sz08MzhA82LBvYgIqdqqurVq2FRVoZ3VL08tfg3CNNGezioamU2aBe
CDob6spnA5aWHtIyyJCtbPPlqfy/0cHYzbXUxr0a5T0SmeNvjZDh98cKknNhN4AICW9c9GMgPKZj
dLVVejSzYc8V1WMWuUlwGCP3/rZeGMSVCepCyvOiUGKQne557j1PvnBcy/xYo///xOUrx3beWlRo
eWVqPtUXe5tvC3QdQ+JlnyY1Eh0fgvo+QEGEW3uDLttBsRel2G+Ni2s7s3PrOwFnCFtA61U9U5HI
gzKMqK3tgIXIByP6jyXK0c0MGNyo4DA1eaTH0OsRM8aMBZ3xBiKvzN6CzwNptIqUCkQ0NWB5rkfl
syM/qkXSA+PekkycSI/s1/29sDhx0O75fkaDz5ByPhInTE1cYEP37DYtfQuUiUSUHXFInfuGluYN
CWtUlNEFg7o8tRPUcpB6MWkHNP23JBw2SfGqZu9zfo1r/z2+R3oc5flZP2LGgVxPW5JHfRgK+QCc
fOfWDMk4syh14E3if4YmgUjv0hI1KMjm+T0r1sMeigdgohKiQG+rbO0hfYsKms0AaoA/qBwiML4e
EOiefEUKoSDYCHqxZ00vt1nGGWQyJXa5yde6c5f8w6U5atv1KiROmQFLFQjxTv5ieN8Ix1feNznO
Bsr4H+lc8N67Ghy1WiPyktoQY3BSFxlpzpIUqs3/yH0IkBoKeriVgBcGkAbtHNczGGnMkEX1NLhA
dkFPUMrEjerLa4ULauJurFB3XxYHSSgk0NST3qLeBpVKz4Fm8Qmiekz/dv840Q0NtC26e06OKiFl
atiKmT2TvqspSMl+yD/4bB+iqtZ0JIid6CEfnvnxAS/btWoXjZb7Yx/FWJBY4eV+U7wMQrUUwPk2
uOgPB7OckXYmAcectIkO6PpVrZf74/3GIV3cJDf2qKOWyZkSYpEHV7ST5lmajA5CmhYUmzPU8jK7
d8ZP/HFCa8RPZpPYhmze/4RvGcJ7n0D5ym7OOdUSZH1U9j1Rjw2afPKsM/PIqdGyGu0UNF70XHhs
48ao8ne5+RgB2puyDQqGuprv4uBXXpoyxAaHXVM0iE6epsyOa+lBZaB3qPZ6wZzqptw0MrftxV4f
V+oBy5sGiCUVWX/gD2hv7zWy3LaBMrhQl2B1z57/qzYQhsXfgT5U1sDbwda4P2+U5/+zcoDkfbPU
oqRDea9i1NBjyTODOwDmJhpFXqKg449iSHowORueMk7gfEPT+n2zyzvmwi7lxobSb2Qxlge35vG6
74ww6y0J8YHonVDgicXY6plXrrD97tBqm94HAZhGQp7IvWQE8lsaA/Ur9XoIJc5sl698Hd2w82dW
FFRywYop49FHha2JCvGtqcNSVGJE5PArKR6Q30tUVJ024ChSeoZUW2+16ECzpv6xOzPvzKlEQHap
h2DCiGhC9bEaUtBZkQz2FzCNyB4E3NXM8LSR+H4C2TuT8XYVcgbcoShcZC04cEBMbUjSSdgpEEuX
T2O+LcCsfH/RlqYFryCAzpBWBVMIHfJ0cp/JXqG2bjU8pJAuKsIn7NVBDPW4y6AT6PoF6cf9mjz6
wh5Fi5YAPkC0tYA2iJ4VpcygksZ07sS+1FxuT7Jd56U1ZKkp9P/2YJlXALZAXAaeEpR2aKCApqVo
dRDVzhWHYyEGpOtfYsaSeWTld+iVEZ9WppTKZvyxN+NHAWcB7xxNb9qJTCZNnNC5Y9zmz8Pg82YB
u2jxFnUWbUKmkEDIJsRiPvN+r2yTDPqV979h4WIESS8AQGDSxMOGFoUuxCThq1Dr3Cc14JFhFgmL
JkrmK5kqPVnrqv0uOFJ+GhBgYJLg41hQSVJXRTJpLZOlcu/G8pg9TKLEPCVKw0C9MPZlUKg0+XZo
seOFohoNvwHbcoa6fzZqrRmOE79nJhUii7Iw6qMHki2Ex4XVKpGqt03Z7tpQPUM3UjAUfpT1SQHj
d+cVmV5qcGYQuW1MAdKfFVcXNtMGnMX00P0Ux0YkLdi7LZEdkQquWwH+RhLKacXFL21k+DxQgaAG
AkAvtZGHgC39MI2RFkmyV/CvP4rMp9I/duVDLZzvLyqdt//eWAAMA3GA+iKkxqjILVGbHtwsee+K
nqmJG2iVbjQOeltBQYr+dwfSQaDBXse611OFAap4rYxOw4r+7wMQFkNeF8VAGmVZdK0/KUzZu6Vo
eYNqt2VgzRKwRW6A/HBXTZss3Kao5MviT7Z9zlsQHJcy6GLessg/3Z+NpS0ug88ZWpVQdcAz8DrC
lLJJ6kSp6F3G+1G2P0ftGBekkomSP6wG6FTK48+4UXhCLRzAbSCqr22BbCztg6ztXb6JPgHDJLEi
IwYLj/LPjil0KAC3/AoaaHmxL2xSt6lfDXyR813vCh7zU1DtyLPzAleov82T2ga8xRhbsOlwA/Gy
yeCbVbTcPIE3pxp9LNpcambBIn096KlowGbJNb2bijsx2pTtXkoOcXuEWm9jhoOeo0unKnZcBBc6
GdlhWmNiWlzhiw+gjlbVpqU4zrtNCBhTSlIySJnlnUSQh7egFlMycSXGXxvx/EEXyRNc4XIUyVjm
aOQeBq7elKm2l9q1/OPinYsD/HdmqWcL00NCTYswsyNTO1xcGixe5YW8CZmBQMYO2ZpZ7y2wIomk
kn3/2PyXffXXOJ1j9QZe6UcRg2wS6yDLemEi266+mdP5uXZWgq7lFYQyIq76WbKB2sOMVyHJXsOW
kr6XrNPEzxnwneOT4L1oK6aWJ3UmHhRma3h3Xi9eGPgDH7JV7/bZrz48yGCq9vB6zwy0ryEXlnvW
77z5/b9MJjqxwFc9k+PfRE95k7FNh0Pa4u5SQbdjSXguFdBa1hmNdJKjts2mbZzg133D31TFN4fz
wjB1FUCvSk1yqcfhnMDA9wSqyvPEAm5SwAfCDwazfnEeETaEmJ0PmYxN3x+KRnU0BHd9E+mQJd1E
ohuUp5J95r0W9Mc2cl0Dkmot35FYdNRu5UU5+4t7n0xFCXXZN0ObY67ALZRsVGTY/N5pmLWexaWp
QVoNLJczpybCPcpvBUOftxPEKtxIO0hWYGatLtQFSV88yZZ9yFsbCXgBwDycfNZnrXKZDI0Pk0dy
zTvxzAEveDk/gMhsWwF7chomuxecAe/7+yu4cDSA32HRBASOdbxGqK9EJ3LAFcw8G3Y6bQfvURI2
EEE3RvFYSmsMh8vGIEwAumHclnQfhhdOQ8ykEs5hBgJkxxd6KBMQOf7Jogc/66KV6HNhpTG2/5ij
/Bsg4xyo3MXe1Ui192xLGf+nyftrgAZQRIMkQWuc7d0iqfWSlc0x+/C3vi1N6HHr14jp541JbdzL
4Xx7notroWSKXqxHDGcnkW5lqr5xK/d+OeUixUJo4qzDL+ejZw9AOF6pkW8RN5lfGpXYGHVzZBqi
NBsVJ8UbWBA1iUDyVMfKq7Z82BzicS1FTac/53AHA0afHdB56EWi23HBv8z76F/D3mTzk6Z4xUMw
JrOCfMMrutqP8XvHSb8Q3CtbKaqrjEht9o/A6z/fgD5JfADQr9CCunbnnVi0WiBgyxblY8A/oZYO
aXDZ93WR39w/iUs34kzu8tcUFWdE5ZBrlSDjdJTKscyc5q1EPnQM6z3LbMOflWREBw88LN6aCvzi
xsLL4Ts7gOIW5RGF2POqimNguM1Vwmg9tIqHqFnbYgthzfzs/Wtm/v8X+7cesiIaVa932dFRw9Hq
6l2uD0VF2ne/tav22O7UiYCaKBlBPpl9cCsT/N28drPHLz6AWsum4KIqkQIkgzeD1bmQ3whJbLZ2
rTeno2QJ1g+GTMYhYsloPHSJ0+iD3eh4ReTO48paz2t58ymiiG5zdU490LQtvjemLapJSMglDwN0
yoFBYUEmWhlJ9RZFNuI/UotP5VtTN0SYdG960NqnRm+99/sfQhNy/tnfFx9CPSnKOM+nNMyRFjp2
OXnD/HNPdeo0CsQJ7BTKoglW5EmJ9A7vVr7fT/ETV1nNpNdxazSlBQaQ+BigQzX7RzqpP1+G7D0e
eHOimSbyrhECa2oYDq7Q5W+hVn6NzS5IP+6Pf3Ed0I81U8qDMZp+XKhCM0pchHXIBo5BVhfkyR4b
GnKVmbnXgPFyDT+4eNbmQiJw07hw6bOWoeLRp200uCD7iLZCPcUfYxBlK/3ki0ftwgp11AZN8BKF
KzF3cSvuIVrs7wohCKxcarTn+zP4LSV0s5VRWkGwo0HinKZIUVs2q8IGU4h4qrMaa9zyNm+jaf7M
WIFdvGG3WMNPI9qw29ocx2Nu+/vXeDNa2o/W8jeF2Vqc3VvZ7+BDUvS63eBnZz6HVqKvBQRLwbmG
h/rfb6U8APhZgSgo4AEiPiD5SAYOWQHvAM2fmOeJWjqe/9Qc/pdM3JVZyrN74OMI5QZbmSkOIfsj
9547YaNmRwkwsPRUcPAy9xdlcf0vxkm9IPNY5eJATQZX6cJxmw9DZeZtV21kNVzrul5KxmBwSGHN
6ow4p9TgKrA8p35YDW5u9tvG4u3sxBnMT/l5Xl3Q4u9lK7Nr5/4AF8/thVFqgB0zzG0JGfwn03s7
KIKFelHl4r6qA4kEueATAICVlXBv+Ya+sEoFlCnY9NQswFD5PjcHR2omQJuPlQM9tSo7gPmI95DV
NZl0zWssr+ffOaYflVyLSNNDZdtlpebI492AApPK9CvO8L8cj/+YoS+DBEpxbVOg0KUhzX+KNVXv
2G3oEV758t+7LCAK98ysxZ5LpQmk/fmZSxKt0xINGE89PuZa0Oi5Iev4qaYryJk2IRRzQwPOeCMN
k954FuDJdpX5BhBIhsid6uxdqz9KZcN8+MxvftiBc02XxbUny1Lp7OrjqO3NVUyXxQKOUuqZfmTX
7WMTuapojP0mRWuADvHy3JDiXdSqpAHFkfbvid0r+9ROZ0IN+tYMlr7IfD0003wfK2ZTVLpSrNX/
F99LuHcFSNSBgYkWjWOErOvECreGJ77xoyO37zIDth37/tH9L8v9HzNUuOnJfjbN4Ak3YiwRNA0o
hYjqc5Me0epjlmhWQsjDAyqiGgn2moQNoQKuliP+SBWHzY8DU5Ak3HFxp/Mht3LG1+aAujlDRixV
vmsGFxxxuhgHeuZZEpM/tqsEiMuO82K6qcto8HKl49gWt0KcW1G4j7WHsozeC+2kRU7mF7uJfRem
p5TdRo3jta0B3ssto+5LbQ2wvjRo0BXgwpilKG/UfEM1aAYpH+FelHL4EMNutiMOxlDI3L5LU2lt
ludNS8cMlwYF6inQaGIUlAAR+A+1fBLYhoAItw2tMN+m/Fq5YOmuQGmRBanzzJJIM5CoYyPwQ+7h
BH/4+WcdbFjQhbelYvef93f2kiHU2JHs4TW0BNNdVx4j9erMZOYOZWlMBZwY056LqnemPDyq4pq3
XqjvAeWEpCbk92Z9KcozjDHe516H0uiUK3bcnvshhUhbp6vtVtB2WsFthfC3lv1jV+t3XH5plroE
fa4RYilQRjcEQ0i9Dcu3eI3zYWl7XJiga+STNIx5xkCTsavf+u5YVQP09qwwEYkau1W8drsurRuy
phxQCEBkgAPgejcyoVcKTM6MbhMgjRPj2ac88q2j9q0ToFL4r5sEjfegfoP/Q7EbSnvXxny1GqIg
gAqmCMBKZXX8h/Aj54kSr9wbt2f62g59xNQ4SkIfdhht2yg/JuWtQC/o0/3B3L5mro1QrrzpEggw
RkDGAOlQ6rzosVsmH1nrvpWFhzvMQDxtrv4gm0qntyF2OLIdoPKuNHD6oH4i+hl4cNKaE2P4NaRF
uk3+xodfzPiSSjtl/BqRQSgCxpCAGijFyAman0H4SwS0YdxmauHw4obPDR83Td/2UJpYmZbb/Xv9
vdTcAy0eSkoP1Fman8bpsXFqo5MJWllkfwU1vGaJWoAUQBW0y8BSpWwCdRNLpRn7r+jL09mIBVpj
BbO3gK3ByHBBIB2G/lJ0aV/vXgyKCeJBw8ji5CB0gVMXZtU9D8JAyr59zsAWpFp9zZI+nghAJZHI
6miwJaFnN+ym7XQu+4gy8BH2KClt+LUm9ds4WYabR/0DHGAqysPU5/UdaFKHmh9RB+E8U63KkcQF
+IW7OPq1sicXztd8pShAwoEb+obXSsg5tQbMh3fFClf0oHPo9cpNZXzWpCdI3RTlsZMDEjPPlS+h
C5JI+WPBPDaAGYW/I2kXBdHPVP1S0PcGze72DSKUTOtbebOyQVY+k9YJ8bkCLswTebcTY94CJa3Z
KGW4RcI1PgVjs9YO8s1pcH2z4/4DwGWmMp2LbdQTAhRsSRoDy+rucoJ0WkmOsv75+Snqn6f96+vr
+/v7w8PH9owUG/ndk0T/+udlgX3kcdDfN/Ps0K2gRSDLPWhaJTfYA2dBZHuwJAuMSAffDu1mJ9ie
JTyl9uTIG87Mj7LJ2kpEkm10XqXtvr2fZxUyZeZfh+zGTet6qPmqnEDzzJUATCBWA8EpH+RWzHvt
rEEUF1LlKGviPgEDyQwVppVnuCBSwqpVZJfdBu+aNTkgdXnITBkc4fcnmJuvd3qBZ7od0EuiZ+Um
LTeyQiSMrSa7OTmOOpjB9bejT36JpDRO+/dtQHryct/kN3blxiTapMAhM8dvNCmZgtaIAlzksmvs
DtXJPVo/rIOR6KOuheTT2hzROk1ci8CtPNUnx3F0Z2uaNokweONxt3KvLjwIMdUXX0PFP8GEsjmb
F7KrkNDMO6M+A8gXupGj6+V+2CbIJm3XoE1rRgWqqowdDSHaAVOAB+eL/mP8LBNTeBX20wMUzbqX
BkrSz/7zyrzP19SdeacBnGwY4QkelJh342D8OByt4zEzrGOgM+RHST7nSbdSqM2RfFM9GJj354jo
HzzJj86jdGqJs7IRaF0ZhJ7z1IMYBq8UbebGu759qiyR/XGoZdc7tE8Hq9onobV/5S3NtNH3o3O/
HoHv/D1ulTV44uKmvzA8e9mL0gVUgJAe5mF44gxezw/ac9XZZYz3v9UIb/enfSHLhFGCIOq7L1pE
S9C1sQH0HXnINjhhKZn2nXbuJ5B3nAb/4L0qoR49BRAeW5na2xAY0GBIPIERCm0G0CG6tgkiYqYP
B191C6yoZJ4LO3dWhnV7N1+bmEOZiznMQigp956nuKwtbgG4NSMrNBm9I6+vqKY5orMKxVizSJ1U
ABFaIfEZxR2Mzuh132Eeql185p54I7ewQZ3s4K24x++qBHVmQOQKoKcGiWFwLlBbVObKkfeTGqME
R363C3TNLPXPwABfuZ4QlP+t3MrIU2mX29KuD0BDWPMcpLZPWOspMUInMgZykuyKRGb0CJZsEpP5
61v8q7BDIyGM/gr4ot7vpE1yYDaN7lueHmxK8OQ/M5a6MqLFnXExIGo3ymmVhoxSKa5RWP7jOT+u
9fF9FwioKQMiXQU9IwhCZ0Xa642hoEzfpJ2iuI0h6sLOOzFPhRVZmDFzcuIfgTE5/ra2udfaqoi6
y61gF5DGbuwYi+g98ZgHkHs73kO/fq8uuEDUavB6AbZyge4hUrswU5NQdaEyZ7bmj2qjWNOeN4nv
JqHuvd4/IwupMWAjLsxRZwTm0mTKItVtTfSnA5pvKSbyQEQzP3IjtCI7MBFTE8W4b5du3pwd65Vd
6qT4Xh2IlYBhyra6bTb5Q0gG0oFG4LXcdHb34Jn3DS7402+0tQbRCrCS0L2bUwUh7igZVNezI0Nw
mh0W1mKdcsXnrJmhglEBomHImsIMwkBn2PiPmh05ha683x/NAngC2iwAj///4VDPjgQSz0rZ96r7
lm3QgGPFj0DEPvkHeT/ZLRQyFFyRSGq+c2uG519MHx0wz0E3Ha1U4GulBigjlM8TaVTdZl9u5Q95
mxiVKRqKPT7HP6XT/WHOm482BukFZC9EYH4Vmn2HjbyS67tAc4XSDEUCD4Uimo/2gDV9jqVoFtnn
/1ii5tNvhABieJHmaoHZ61IAXOu+Foy4fZbNntP5lZBudmG3A5OhbgF2IbjteRtd3Ew1WleaKc00
N9tHz/Izb6xJni3P3F8DdLUfQoLc6M0G5APjABn+5O9ZS1zZ7MuzhocGtLIksATS6XuAUjSlk0vN
FQ/sR7nlv6rfIDIz+Sd+5U25aAlRwgzOQZMqkljXE9amntgqTa+5oM8on6KfCuTTLBQzwe48fSgr
227ROV1ao3IcTSx3oeS1GtJzM1wMTTL5o//IHaqd8sDGevUD0pN8StZe+AsX3xwK/R0kdZNHaGD2
eA5mtSN4DZ7FL+5Xu8Z+vOSgLm1Ql6uWFwoXxp2GgDboSP+BjrBj9Tu3mhXyjIVag4o7HL0/eI2i
8YiGHXChBxWmNPNcI65JcurPG/40Grqk13vO3IbH5HzfVywkimAQAC4OuRg0GdMskgnbZYzawCC7
VUhpB3iSSrsW92eAqjB45glvpcAACDoES/V213+usqAszu3FF1BzC+1hH2JW+ILKQEPXI1HMwBI+
a1vevD7wBsg93pNzZK+JK976EuAg5uIZMCVgbhKph9qoVikHMijPVdjJ8vhNWXHb6TfT9Nb9CV6y
A7V0zC2YEmeJhOsjWMllXbdFzbisVmwRh/4sJ19xQPnWmQU/sCsBwvzbrjykiOQChywGXghgo6Kb
x0YhhsxHEfNuwsAJx32VGTnUGUxeaIWVeFO8WTek4UFZh3IU1LNmBO31yPgA8JhxEiSXmR64cssW
OzXaFBpR0InmMa+e9xVCySQ6sICZ+M/TcJJyIvFnRGm6ItjDF+t/tI7iPReJPp05VLDx96/qI88d
TX3uK51Fz5O/GwcojnmW5xttbTRoXpAhnQT+v5S0r3FCms6USwTmKWpg5yHeCf4KQufmSsAocYUi
rpyFDW/uHBHyLGk2vyizQPXMsh4hdKogjRiBOMFMwqh0Ar7wzbIdvZWds2RZFWfmf2jQgOx43lkX
t50oDWAHZCrZlQcGfd0D+OV9gS829YBJDiUttZU6zh4lbVwr9C8t7dyhhMQsQiUUW6h7o2eq0oeC
ggz4DXASHGE8aGzEWyk7CxwpDmlgtfkWROlydJj8baQeMy3WS+7A9jrLOQGjTyBL/tTG3TRZdUV8
+cS1QGMWP3jfiVVTAFVzbTH5S/I7LA9p46GH026Tdz/VO4m0sa7u+LdsK4mPrDpZYUS83qrUvYB/
3T+ct3H89w4Gq5mE1B+aC6mByiI4S5sJ6ThI2Z7wfqqAPQaXZFsWvlPUzWhUXcIbcSV0m1KqH5tE
BlfXWD77ctoaPOepuqR5Rp9mv9N5hNCLyfVGSJWQ8EIqkBJ8eKTLlGFz/7tvASAz1k4DMg3xLIZA
x5NCwPfy5KvJWajVZAOKv/SBZ+RNkEDfIASAvRugmCd4g6UVOGsIiQtLSqN/FbeGu1IkCTLFeAzO
mWTauXU5gPJRNXluEUHKoeHyxwhHVqx6AgoTUmIlY7k5BcpLyK14n9vkC0yreLmDahyiGCwdC4qe
LJRsxfrnNLe9XhecnrM61u4bIzz3zRZwTMn7Ja52Wc0b4trBwizGDNkcvIMlWpJFjnOBjevMP0et
pposg3JR77GeOeZdYNchB1Herq6dKfDELR8wnYW+EtJGU2GoEG43tb5s1sLJm7eFCEYVXpOg7Qp9
EET9lJ/oGvCuR7V/rmIRmbao1mU2lvRZLNuqhHy0WkAKjbgpVVvz2QmaaHVmNWEUbdSRX0Mo3CYJ
8DUgm0dZHcI1cB3UfedHbFiAYsM/c89qoKfxYfzNgphr0tFQGuGdJRp9b2ahKXhHTjRr3wI0JxdL
wqbHJP/J73n0fxdOCr2thESojn2NnS1F21wyFW4nCYamvShnX9QVZm0e5/CUWto5WYneHNzTILae
77sLf5tKEGfI0x476sWTSeDjvSvs08dWeShFjdTNW97/GnfRZKfytOKHvjO0N7bx+kSFCj/BJHJt
exR6HtoGhX/m1Qc4D8/wn0YG0DgSFNtW1fnOicVTI1msZ/BG9ZE8sk/9i2iOgyFFO05XTJEnwkly
U9XoPaNjTA38+2tO5/bCx9JefCR9IbWlpARl7p9Bl6gdmdoeBFNQtv5BQt2wOXKmuIOu/JvgO8oj
A69fGZzOSivL9F0YoqYKzAg4hTOIdcZvXE+VgM7QvpVU/1z3sZk/juVLVpqDb3u5Lnu/GmbfFXbZ
vmdTRARxH4w/K9aQOVsBLmiQCJfZyDF0JvQRoaxN2MJMOkNk7GlEa8JDkpiRd4JQhliZTOy0GuES
U3oUvlAh9Z61pybaVKCSaJDcZX6J8mMACoKWO7TbqXlXNDJA5jXchM/xCDmWbNtIaxjOb9rze4On
8ggik3ZiCqGms3yoZQvNjqQenkL/oHV6vA2j17IkmZPGr2hpwqWN5vz37BTlTiwZU7D3G0uWXvnB
GL9kf+MzTyKQ4flWGY0WHlurj7KXEKF6grch2XBGG/o4d4/oYX9SZAt89soPT9wo3TmJN2V2BMow
mDXI97JiidMhK3YJcKUh6ZiNr+oFCsf5S1YZhWKWw66yQ+WxeEOTyv2bcOEGR6FJBkAfIRpyKxKV
EB+VuvFZRvbPTWzJpQ5sfOlvwITfGQBrJYQPbbXRx0PeoF3NRPtbrWfo59rKqi6PB3FN1GPpWrr6
nDmou3AiSQYxo772/PN4SEW0/Vp1bPQoogcsyYOXZtRF0RTZ2FD5NTqNhdN5ZZlyX23CD1MqMv6Z
yUiaJuA5KnStVogkW2BWqrKUoON8ZfZvn/yIjRH9w9nPHMKgp7oeLtq7BbGq/ODcsA8Mbp5oGg6B
r5K6AJ4im2kSzbgeCZiTthyC5k7FcQzGjaau0trdvLPwJcKfRqQ5v0a3XKdRwZdiKwTnXJV6kPSF
2oPU8oNddgqn92Od7WslUd2c609+wza7TPMHI09HkIIFHP+Wy62mj2wSG3zJ5V8F461BvW+f9vhC
CJNCZYAHCR7o967nCv1ISpjWQXhuPcGpwsjQlEoHlL1W7KK2grYza2aTRR2U5J4i5iWp9lplxQrg
yp/3z8xtkRLFbjBvISzEwqmKTDlyuRCFUU7z+CzbMSBN3KtijQc4q1jUeW/DS05F+Pf4CKqg833L
twCh2TLUfAXcsIAwSlSs0gGLwddakJzl8iHTrMoHJ4+TxyfFOwvyz0g5pDXx0G7BPjSyWau1kXns
W8G7AxgDgmyW0sgBNH3rWSCrE09Xi3ALU9ACbHRB+gpUcMUEKw/Am/QS9clz2HBxojkxERnEXfGZ
l1PhPMANWVFf10DxJJAQqaJMF4c8WLlrF3YzinCIRKCvgSQunZ1gMmB8Q7ZKzhUgEft6jdxm3mrU
NXL166lrJOT7Cjh1/HpufFDGl/5LEbbFQ6fqa4n975rQtSVkIdCvAzASct/IMV3PnlKlXi4EcXIe
k2nrRwdx3HKVcvDafXkuJ9Hs8/didDodsYXBiJ57f7/dJkCR3gHCBVwuEB3koMx+bT7lGbH1Ai84
V9xMgxX1JB7R8Wl1ySGrIpJWNrvWu3K7X65NUocrGcEVxXVacJ7FRGK+JYnAoQHrfZqkXwySTPdH
OA+Aml8kdxXUvEAWBEo96kANaT6AqVIJz0LQJ0bQTjVhc1ZneiXW71u6LepjLiELCWSfJsBr0JF9
Xtb+wClRdM6z3Sg/+t0E2h/0mvG/kNGRPsBXmmRmaXER6feyetQaazqAn4e0Ncn4XbxWwb0FuOB7
wBuJFDrYp2fhwuu1VZoiingmic4Nc+hnegleT5kn6dGzmIkU2SY9qihJjqQ+CWdNPlWD4xdI80FW
LluZmtu60vwpItIHgIvOBOnUeSrYIa1ycGWdK/GrKNyueqyZk5BCEiow/ZDIHpr6o7M0GAJqxeLW
g1wfwku+5aFMad5fpqXtNzsM4C9R+8Flcz0rcV4OPQcljnMrCAiHtDazKyFqgMvNJydSysRAkLD2
flkyCnImcPpgLXCzUEaluA64NAjjcxKoqiN2Nbvp23eu6XZAIU144kXayotpIQPyzZ+AlYfA+MwV
cT3OsfQgzjFiVifxpzhuRoWDJgPeG2JN0ucBwXgdmlxrqmuw4KUDJ4G3By347Jwdo8Isvm+LCI/w
6KzI3XTgwHASp+h1aappxXfN9wp9shUQUHFIsIDEj262EdqeHRU1iJHggPyREMJ5rVwyS86ZvzQx
L+vF1ebBN6PLP4rPQc0RTo1JOyFu/xIAXXhhs/dRINCUquN9NJBhpTS1tGMuTVPBkOwLGsKhMj6r
haSAmmVg9CjhAEkqFDx3lVwF7VSa2v9+NhS88NG7JAPxSEdgUxBwE6vV8bkZIzTMup5QGoHg69FQ
4Dyma1v09padxZFEBDwScEK4yanpzbs4mHKMEe2qnJX3Kg8V9aHcTtz0BNHzWclBiQ0fsarDtQWQ
YRFadcWgDY2GqUCFoE6ZGQNjb7W1/KVEowBqKybcpRO/2tI+O6ibzYZyExLdaO8Cg8/1pzYgxijS
icNypLtWQtoVrXpEFR5q6MFNW7SmsrUdr/H1LO4/TBF41aFghswH5cHZXBoFcZTis5bWBqi8oXv+
zEx6mrnIdQuV1eKFPqi7mjXQ88v6a1HQfFTpQaOHbq6NaiDVoNlmGtb7f6R9V3PkRpPtL0IEvHmt
gmkDsOma7gVBDkl4FLz79Xsw395VN7pvI7QbI4VGmhAT5bKyMvOcIxaTWKRHnnWRxzEdEGo9Te9j
OTwmoLE/5BMU3BTdz+hY9O//ei8if4G6Gzo0oS7/N0Y/OXuKFCTFUDTpEdREQNvuJcXsS0vOQcny
cdvSJXQcW/DU1MJVglkVAlBSnR5FD5jL7ZuW2o1vvbZvEQWBgJXaAGHuioRqkPrLDjH0uzbBQV2t
Rl/GtOj41eHMIEU5C1ovjjzkeKUpidLsiPR0bTJRAONYAonpf38BnplZOOhSZ2kW90l2zKYYKOUd
uKZCcQ/2mGEt13nlHXU2omVwK5ZByLc6TElPojMxor3q7xBP1qECQxsLKbDIHnqC2tfTyoqKlzsX
vcpoAkQkNispL+IN8PjHXRUV2RHtZhYS7p/jsfZi+yc+1MSOTR3NJb1Z36t7iL+Oe9wfa8HXlcvp
7APmDzzdvaMaoU0xz44VnxtkVI3UCpIxt2+P80o2BRN8Ms5FXBHIDJ37BcuOhan6921vgjpOhFov
uDBtTtzUz2K1U/PNitUrd9OZ1YUzVPW6guIJBqcdvqs/GUFtKjHlt4EiE7ytqLSj1vj1cNvolbsC
NkGFDWo6PPj+JlpOJpQPxAAcBk125BK8KEGN+oVLA0oWbZfQqIs4p+3Fgco5W2sovZJ6np/j6KlB
Yxlyqkvdd1RwAhSK2vSYgp3vEDdDIeAqDuSWBgUnoBlLKSf9ac69vQR8MjZkSFmluAVjDaPRmGQv
YRB33wln1N033nv1iFR013Kg5DD0KgR8pASTbCXIRWXysapNXqBM4BGJqrpQUYzojT8cpIMVe0iY
zJBSNBRLSIfwSxqiIDLbIa4SD0LeQ05ZruJGkJUm783b03/1KM8kYLilcQGiqHS+oUXWKUpZlOkR
mYSG60y9JkIAegT/QTNo7yooWOs0icAG1VPge4Fsvf0B4pXLCCpt/3zA4kjLMp/HEMXCQznetAqP
FtI2gjR1squhxi7RBIyzf8BOOdg62ktRGrHDmih7rgXDcvNbcW/hC2Y5bR6bADMeESN7KlUP1Zb/
xWei1Rn0qGCeRwZn4cR7AF/HIp5SsIf9RJ/8Jna5UAYpb2VHrdn1tlqRTid4JNEyaGmlvHH+XYZO
7I4aVUoHBOfJ1vctlCkTkVbJthu2VYQbn5Qa4dd0FC6pvXDzySifo8cX3Zp4mZ2vaosEOTcNQnpk
46ZU922ZkCS0kR+UgGWOpZ+2j6wGuf0uFkiXvI1goPd3ERRYEsB/UMAst7r0YoxU7YFmex3jxxHt
DZlZlRzp14ru1zwA3lB4yOM9Pz/dzr+VC6uoH2MjPaKq35lBqxZmmY0+MTDlFsqpKknTjG2qiltj
x7rypJk7BcGbNANyoHBzbhnaSn6ZqDJmSeWDTT1INRoNxulOycpi5XK+FgOg8AjpEUTf4CxbhMSF
VgZKNUVw6JIgg8+6Ha3YYC8o8+z4pFwrl1y9PxDUQsUbPfr4tThUHOLLqAWPy5HPAHMSDDtuSQNa
rOZZHW3UA6LXZDLHcO3amp3FIrCUTs0ubkdfDyM/LtvsWKpELe81xWv5vW7jgHLJvhicsVp52Fx2
cWGjg7wXmWUUXdFAtljCQSlrIYRk33HskINAZxHUsr5ENKvXpBVfUQzR70NEQ7HFjWZXU83mcZOi
qd8Al/X0K4w7X175pGv+DP0yoLnV0DqDCvX5puJLgYtajkNsFBrdDjy0aB1plCeRqxUPItThXmBl
QHkui2iLjt2V5+W19IAEF2Xg4YXSOLiyzs0nmh+C0zzJjxAlImr8po2o7skbTttJkpMPjZMGD5Ve
W9Ga1NvVaBtGRXnWgUDuceEhZSFDF1EHy71ChvKh5nPTgDCIH1tJl9GKZ7RWX7vGBZafBJmtqDVc
I96ChQWY/SSgkBdCpBO8YndD9KKnJu9TsPDdduNXjiF0WhGCIzWInNXyGHJjo8RCJuRHKFVTTtoG
dQdODM9Y66+5Uh9CBxNe3MacnlTRJHK+DGXZqnqRSPkxdasnbpuRmkI8izw+Co9/KiKucTleywme
2Vvsun7Ku6YKYY8RL7Tl3xm08fgz3d0nrkpeC+iZH2uoJa7e3ldO/JndxUWT50KtT7GYH7s/eAck
8j4PP3PNUVgBygyoOFU68RUPHF388FRzex+fU5hpYg2ADrV7VlgsXekkvXL+zr5o3gInASU3yaqP
Z2d+RJF8RgkUZsdn2PUDEcKfelglC7lqD61qPPgpAepcsguNYxppdQF74wD45AbJVrJlTvg0YM3R
WU95QgtvRslYXUnppifmd7b3a/Jye2f/7ZRY+N45Nvmf71gcv6wD5Dg0sAP2oCEhBpFQECagc8W+
+2nfndp0c7S0FmR3fOq/Hh7W0q/XUsFn9hfXeJ13UimU87wTtLOCg7By8WphsTPsmI/hh3gURuZD
8HV73NcqHad2l8xD0diCZSLCuFs6KgQgezyyaepD3sIxpe1tY1ceSGe2lteq3EepHmKMurbvwAIb
N/f++DIEP6uNMddSRGemFldppicyGyUMSzpkgNcgEwNkcLevezxtSSXfxR89WhQ9fy2jfd1z/bOP
loUVJQgQVIQ40aOwYSVpGeU9/oWfdskPOnOmxORAu8Ks8klUV/I1V53zieWFD8P26ft0wuzy0oMq
oJUutgcIz60Gx1d91pzKBskrGieWbBpVr3KyGqCnU+H2c8+jYmcCwA5gwN9y0B3W5tpOYlef4iuv
tJTXbSO+Q34yQ5HQqNbYy+ctc3ls//mYhbvKWyENBwHrHBdeF1oD3jUcheoCYPAp+nb2mcmt5cWu
7+J/TM5/fuIh50cvyGUwz5LiCrHdgBdVfkNfsbBKJbI8nKgIge3/RB9qsaTVMPTGKDWDK1Z3aKlR
KR6V3R2feXjEcZ3FreBklk7owt7iOup9Qe17BQJRzOoAqo8P7IjchemThghAH4bkOzNDz9jcdguL
K+C/raInFPw9SCYsj0wloIGubqrBHct95FcgCkYurHyvSiL533pqy224EscslnC2qAF9BLb5uQMU
Iff5Ek5llaRt3kN3yyy9gnzu1jCP88KcbMsLA4vbpJbUjuOiYXB7yWNKSCr/38/Z2QgW14WEpDMv
txiBmgxWn8S0LQjYBxJFIqmo4b4ogsK8vUyL595yTH8368m+H0BDkrQcTAoltPgUDw8DiHGsrMzS
cV9YWdwRY5D6RiFDNQxdgLb0JtnNl6vsxrfG8pGNZK+3x7S89v/bHB4cEOlEQn+patmA+jiTe+z4
nob3kPbaQtaSyERxaltxZDNClrR2QK7o3k0DJNo4YFEzgIu/b3/GtYOO5fx/n2Esnx0xQF96ATFz
N4m33RiQSVJpCbhC16okiU0+aIk2UYlXV8KeeR9e7tN/7C5nO+WrJOgw/HRbPPeW/966xSO/sleX
d+Jikg1+cRmDYCWeMgNqenoNinxTaInYR7OC+0fZvkkRs3h0WDLjS04UMiINhIJXn6ylEK5v33+G
unhS+GDqBeE5hvp8T9dIBFe2EdJG5w7FZ3kFlmv88ECUCQftYpCxmGroNRhqzNEacfykmX72WIYW
aI6m3K6hpVKSFJ3KUPZuna60Wedv5aSg0+QAvdAYdzU0N27vs+t+D1k0FJBmcarFbYn+9G5sDBzh
lndqtLEBdm2gtmj5gvV/M7RwsJUa6xWI0nCKbehdbXftZk3Y6f+zqf4Zy8LFcgM0S5IQR6YBY0OM
UyvYGhHM8LMDpeGDCc1ventM1w8pciUovkEbD/0j54usC0Er+zE/uJGAFkWoL1RNRdLup0XDhgY4
tX8XN3YbrbUsLOK6/5yeE7MLVz+BEkPJQszlwD8ZASPpayD7hAvWTunVA/I/di5SH6Gh6nwlw45k
fOqpk95znTMeASecd3D43gUftVl0EpkaEf+M6Boq+EoYgBwmjwAAySg0fi1SL2KhBDFwMvASEQ/M
Dmf1xS80OOwJhPRi1NnccOT87cqazqf+wgGeGF04wLTtGzRAwSi0mh90Dl2CITBabIdeBkXZByDb
E19kLd3yOK9hjlcRW4m5lu1R/1leuHckrzTgH5YldAGaVL04CXD9SpY7UvPcSonV+PWHUNoy31mt
Nm7LvkRq1QxBXZdDCicRnjqApcSQbZMAakgfmuG1qb/LgpXrYZkOu/i4ec+c3Pl9BUU58NzBr6mK
rfiZ2Rj3futIg+lXXo8peRTGbQHB+9vLMp+ki1WZueDglBGpLR+lecYyf+pns35Ap8BpJJpmgVdx
xuc0KJauc/8y7/efgZ5YXOwDaQzFamphUXniNs/+vbAbduJ9aRrbaCXkuO64Tkwtb8MsSsNygKk6
swT72TdVU3HuLIi+Oumdu8bEcN1rnZhb3Ht5GeUx2p4HlxPMcaJQ9FRd7pfLzOIhp2vpnGWz8sU8
Li7CUDeSCHD7wS1yZTtN7SYo0WErEsVVQW4RerUs4I9eJKQzc2QAAoghopgz4TqqpP9NvDrjH0Ga
ZUB5e7GkKhTEWBGI+JTWETtPEZ8LaWXbXO5TFUg6iPLoeA0DyLZwzawuBilgwui+oTXCgkdcCywu
fSIMoFKPHCh+g3rr+fmbxlqKxgIGtCB/5ipag4QO+YxItsqSQTn6XSy6lVj06phmrTP4YIDDljgZ
H0yMzYQ6jiu99ejfiilkC+7bub3j9hn/iy87P+QY0omhxfqIfAPJvBGGcLpF2nwhxShtxhfJFEi0
06zBira1/VNZkEArAUQwjfv+62lNI+v6aIHMQ6EPl8nfStCJgwMgQB2UChMsqjSgFZX3nLnW9HB5
gWOgUIacscD4eUveBsMv61xN1dHNdOpD8UMvLSE261XC4atjObGzOHsJpPGmSlZGN37mVZJXDpeR
6rXiH1qRrcRCy+o/zvn5mBYXAyekUdHw2ugOdkJ0q7HB7eNALHen0/GOTKCYMuZftLLAjkITp4B/
2+VkV9GZ3cZfjcAvg5fz71lEtmVisETIdHwPnkppbPtqDYW+lVFfNwKKSQQMIFlY9o6WQ5dKQQ8j
qmw3KPOOE1axWXFbVxz2PJR/rCxiZwOtf4XKwYocv+baY+/kEBZGDJRKH31gGVpGpUFZGdnlwwDo
QYg9g/IPRwHn4NzPyKE+QosHNrXEjo0/fexozV1hUANg5NvH/somRXltJlGepxEVnnNLo5DJUlGX
g+snpHr2Qc249w/Vzri/bebKUoFiTZ1pofGuh1b8uZlG0EcjqZPJLWIec9YeCsOdotK6beVKfISk
FXo/5jsGRpYXQFs0zdBP8eRq7MAeK7fAqLJiI7UEbYADCONBcJ7i31bMXi7XzCwAAgpsQkG9KIdr
CBi1JMfodI8jh3zb2LzFrAmPIM76aW0ppCNoP9aSWpdLd251/vMTXwnkz9QXCqzWskJFts/RUzNQ
RXoO4pg20WZlkHNgcn4/nJtb7BR5hoUoDcxNie2HnlyBf6Z67vqd/5ikTqtxlixZ3MyyHELOsPv6
v5lf7qAgUaGf2GST2/zRjz06jhiqwDY0gyonsEEoESEAX6serKzrkly1KYH9YHk+uXlUUJl/K9XX
8Y1HLqjvf28P77olyLsCcY3eEX3hL+W6TXFbcNgm7VPMHXn/I6x+Jf+HrTHgXEnoYRlnTXL0F2Cz
/hX1Pdk1utG1UTGGkxu3mlnGkZWUEcGFyyGRWHd2yWjhp4Aeu6PAPRQfXVOvcBoLl/fv/AWQpRKV
uUd52RE/pWjWHZt0csMts5rQZOEGvWqV5T+Fj8bOp0/gNX4If5LX21N8GbvNZmfMC1r+wbewmGIx
4xveCLB/R3RzqOincIQJegikaVJaajvx8ba5K/fGub15yU8mWszaJqt0+KKR97jpqf5kFPlTgJgj
nRTTFvmSlUvj+sRiQsFOjz6gC95WUERkTCsYOCxtEBZYXnVA0+H8aysTn3zHKN4GK7fjVR90YnLh
FPRWGuqgLyaXp8IeRGg7ZauRtUzEsi0GewVT+Y+VJRtrpQVJF06w0lr5QaTPEwnptDk8fnXkPQA6
He90mjpg7DMluhJ+X92sJ6YXN7EGLGmT8HABzVTSSEYNeqpACnIA+nVlv1xekeeDFBf7xVAbQWGw
JIOwUwxMNZtMZbIT/pmlb6BVKkIF1N+OyAe0KIQtXgp0rLdNu+Jo56j0ws2fDHi+Bk62bVXnej0Y
2ESG/x4ZX8mwci6uerqTnz/bP/n5+gQUUxiW81pmxaPuv6TSQSzNRF57+17J5ACZghZ1/A0WY7w7
zy3lleLXaYVdM9igdHmZNgMpNs0mNTX7kBNpJ1A4Ahv8NADHvK5av3ZdnlpfzGMftHXHxbCu7hQb
1QOaUUgqeNVGsyI6UHwA9Wllyl4MTlF5jxQ7WUllLbto/h4btJLNcSQeraqx8ECgHxNYUGOqG7u2
uAN6Tq3AVszaKrbiiNws2iEbjSDlLKY29EAZXU12XHMP4KsDrA4iNyhNLyYB5a+x7sJuctlL09Lk
sXrO78VPrTPzu/5V3APtC+kxaJPu+8MaTlu9ugAnthcbTVNSPZf5dnJLqyQjeoCrbXU/bP1fMH0+
IO0im+gjcgL6+V7QFwWvoJZ+g+zTOjp3x6NOImrQx5R8BvTdea7JFlRHhEPfk/XpBnSw3LvqTrQV
2jhPx36vPq7FlNf8zunMzd7i5Ji0U6qJLMPMgVXdbfaZCzGOFYcz7//lSUe7KPrVwWeJB+Qifizq
PB3TeoLvDlJPYWEGyqNa33A8n6LzcOK8rAfmU8rrjjIVBBsaK7dZ1cYoDwWSfftjrnkdYOPwAkF3
GdAli8u54TthLCNxcqPyjxYe8nTFu156HQwSrKtokkDXKr+MOVI0+PlyqOhuI1M0kbVuDuLw20O4
Uq1H478IgkZsd2SflgFGJNZyqvWx7+rH8oUH+x1aBGlqD5S3xe1oqgQsfKnVv942e8XNwSy4/9Dv
LggzZ/v5TlFCUP/VYuW7dhFa02tWkm33JT8jpIJIrlOQcSu/ot0flDOgUuHuh5WX3ZXLGfZVRFY4
4HAzS/psLgukvgX5l7s3UqruxBfuLvnIvwcibo0Pw+tN9lzeNyCCrTcKle75uzXY7qWTARMBqPhl
nUfXtbRsWUMHk+8Xouq7QQZCDmggjPcKd48EGRKavbjyxPybpjw/NefWFqdGaArBYIrmo0LNCHeI
Pjky0+iITm8pdvQItkc7cVRzIEgLkudH1QzI/d0ruhbvBJrd99vB4k3R7hweTQGTBSEa8/Z+uDxJ
0HpG6gwYb3TsomHzfDsY4ZRoLAl8N8xLIgOwvCa2ssRY4Fo5t7DYcCAmTP1m4AxXdjhbeasddiys
+ti9Gsfqjj3ljnAfrmUnr0TT50YXl7mfAeQKwnTfrR+b/QRe5snKaUJyutZWccVTIB0CSjYQYEEu
dHlp6n0RZoOO9w9k5aFadZdZUvIgCwk8/e2FunZwDR76nTCGdRL/hvMnLt5nTd9ADZxzM7ASeeF9
t5X26RPzCp7IW37rb8K70VWO8j44+Hecu8acuRwoKoozsBwQWgO0OwAQn28UIVO7oSwkzuWQogui
77zoSAqNzkqqKStXBnvNGIIAZOkwVqSyF8Z8fhRVNsWB19Tb/B63yyYLJqLnAO5OK1QKS3cwj+vU
1GKnNGNVAQyaBJ7k+1uo2gGjX3J2WSNRF0DTLkaWgA/WnijLx+XS6CLQGcagADUPxlc9H/TYjDx1
m8DbYot+3d41F0HdfyzJs7tHjRIduufLhlSklENqCfsBYqauSAs7NWOz2iOlmyJogb6qVRFmZwfj
fk0E9OIQLm3Pq3yyY9W6leMWaADXgP5QGzyrk9P3m8CLtkPxG0zglIy+bw/36rwifEfXOeo5AF+f
WxyZ6Gs1h3kVGkdUzHLgCf8Ws4Bo/uO41aJ/GzL/HSGcJire8KG4Vs7tsaQX0ynB5pmi9CkdmFl2
ORHqAGm1rXQMsycxOgb+jGYu2SFOH1KtoDUY22cSLeCPih9xisjtKbiIKxbftCSRSYWhgjwH5sAI
CRKMB3/Xeslx7OElEpe5AETctdtZ6JasNiBeO0vgnkC5DgHSnFM9n46w6fM2TApQw6Gd0ov/FK/+
e3FoHY0GkF6ZJLsOCedKx9HmtmsaLEtKMNxesHxifLH2Ql+2o17AeAklgMwa9s0h+1Qpo4kXuUpI
EZyP+87in+64+w5IrjXg/zIEh31ZRCfATDNgID5ehOBMhntsIeXsBbmTtYc6fBj8e1FYg22tmVkc
aCnvR6FsYab+7XYTXfGGy3Dg7yBAfQt4/gzW/vtKOjmyvCJEOQIkOF69e/ejahu0yUpC72/65TQk
mm1ICphMUUIAe9cSnhVC5wTv7C70QEXpFLa+m8xsV3vKxuMs9bv2GBCNO8OcvOIBHLAHH1mazQbl
BhSpUs9ATf/fH5iz71ncAGmuA68CHlevrl46/QN1QMJAkQfOsne9PI61ic1TQTa4+q7dpCUduFaz
o4Lczu3vuHJ4zj5jcSfoRqRxkYhpSUG7a6C13ZAeZA6s+jspcWJlxdpF/RaroKDAArWeWSUKz/7z
s1plIVB5bIi8kEEkKqHCa5OTcSTg8IV6wJShabiw5MNgIeHwO+55MywJA3SDbm4P+6II858PQXoX
FJxIv/yNe062XK+loxSqfeQZw5OokFy66wPI50YDCTfJAclPT1l7AvxFYy22oIIQCkzgcx88cj7n
gxcGIMgGY4xAPOZqdjkAxG9X2i6W7ehhyDeSYcslsOcQEfkO7IyEuov3ENNX1uAiuT4P/fQz5tN4
MnQOWmx9oE6RJwWfvVDTAv2ifn3I7n2QnQ37tngWC7OAThhg2Zzyenvir9yVQH7OPdRgDUeNbeEv
hyoEF0WgxV6ivuqgq/VBHiv4JPlgUFyLoM+XF6ssOhdxHfoS4FoAyRWRob2AC0HZqCyStBy8jDAk
SMBZS2uiUtHq7lU6veE/f3zdv48mGITpRF4rkpjQkkH+pEAfw4Ro5eevItFEJ4qG4k1LDLPHw4ia
PIL7fWAWSJSBiAqaPLfnaplsxVNZx1MddU8kplSQZJ8v1FQYSduiBdbriueICwj0nZVw5SBcuN7Z
BiL8GZEPFqclgjANwy7wWTd4rVaQHuSNCWCrt4chLGGK2jwQ5PZ4A5BRCeNYLHrbcH1qhOHojfTD
23fmhr5V5vQHdBIbZD1F+jWQ14h8ZJjBN9kiBzs3wciPvl56eD6AF5WQ7cfz9g9UVMzXWYDm6eFB
IubO7ej7b0Z2vS0TldwjNYQHbEo3c1PNneDgt5X529HP39ZKIPuX0p7+qgcZkCwJ//rd2Qr+X1rZ
TzoZqE6SbUrukGRTDkjRO67kvPbme06Obkqslt6ek4tjsJiRRQinVzw6UccAM+JM9bPCmfyfIcfW
5MFRsjXylXyANE/wmec5N7esS3Id61tZg7m99+Hx1EzICyNb7/tj6zx6pnfYVhb+cq3d7tNxfyrn
bWPeHu9f3eFbX7B4W2XREGe9gC9QPxqzclW6/TjYP7Z9b5kWfD55sjriqMQh1sa6c+nLxrUIuSc7
4nyaOl3bktc8wsmGXCqWqqMsB9qEr0lIab1pdJWadWV9l1zvXahGsdHDQANxC/Qr4JL7bX+4P2pr
AYWZY9NvJ6vey4c0egBClDfzN8iZ357zy5h8seoLR1/rOjjCS3wEK+55NOei11mcAXQEMTp0lMNv
zt8z8DcAJBqg9wel4yQHNngtuFub7EWImne+H+QyPsN+yXGovbcDIzzdJ8QDmwt9Jjh8FHvgzbYf
G9z/rmPd7xz36VWidH98wAn8Xlv+y5sYlOqgcke5AYll4MbFc8/qd50xFhGIGTMR/THbuj7WLDfL
jyh/Bas6q2Mz410QguSj1/uUr9FtXwPMTwBEMOI1KfKlPOrsHiFiOfOpo/MQ5LaLs6FxWtwr3JR6
bxxU3cxmG+xzk7tLD4OZ60SB+BsED0zBqTb6FhPUOGC09eEsTfBem6X9G3vNMV9r+78yRyJeFYjT
wLmLJuO/KdXTMKHk8lrIw9qLcoYmZiDoPVxGiekXPu8Yot9YohKUjjAOjQVGuuaPnIvGFpzE2V2i
pamZjnlo57oYWbkxZk5fM87jNTWwpohfQ4tc3pT4VhkM+XN6FdmqxU4fRHnSmBjXXsHeWwnCytlT
PKwBvi+d6GwEKzUT2ap4qpxvmlIzwrIzYESds7bPANpPIKXRibrGFQbygPlnnbtL1BewJ1QJja/z
/ji3NTCRlVLFDc+IasB5kqJFb4I0CdTV5TYQPgO5i/9M4ZDyFLI+gKRyXPMzjpCWdQBN8qG3Oma5
W/XgSzUjiM98VHkp3I0jF/2yNFFn7dnewNNYAvYxLRCO9wbzDxNSfS9V3hfg6OoV0JJ0VYcuyq7i
umAjoaji9JwYDI7QTvlzCMI0hcZqOEB6wk/RaKNAWtEZJ+wl4g+ME7ap0qWvZdfrYMGWqgGA7F5u
vssh1l8qVobStgD1bEtB3QiCYlFLpxe+rOsa5GBlxsbCVYoa5EQEhHZ8/BtKmh8A46f7ELRCi2nd
TzaTlZxto9bIRjtK9F4E5Llt46+x5RQEc5JUNWasdBMiiWgE2Y4aNNNYkTGRIlDHFIkM4h01VEsz
raNYuZOZzrJtbeQAxAlFBJY8X2pBBKUq6eTTcYrRfZl0tcRb3awZRqUy0TNHnNQ22uBT0H7DBaz5
bgLsHnQpyyylqO6Csj3l0RKna/jBYH9Rm1em+wMOtdJE6l7uOfCZZ6DU2ALlPDyWaVIBp8+Uwg1T
tenMrhDqhyHjg9cpzpqvSs5EnjKQ6npinBgNuphAmVRqolE6Mc8zjqSj3PSmMHaKqbAEnE5BUccg
0C/0BPSDbV/9DCD7EkxFY1VqQh+qxAUljXFsj5GU+Hj78cq2aDLxp4TgCOfkcs6h/pxz4DBh+jDZ
uTYv9yC1mkL0NGtCUJ9xTeBABCJ79jUeeCQxUgJQM8VhxZkNwPoTMrZJL9PGyPnMmiEdXlrPzNx9
lRSHPA/TJ6VJWUoC4MojO6sKvyHTmFYPzI+EeD9BihBjKsLGifrCFyjjeHHcaKXR7PuBH2cFeCH4
SVQWcVuJgW1yG1WNWNsMyJOYjIxXvmNWaRAO6VlqWCInpRKpBsCeKwl8GTTsFH/YtJBLbklV1rxg
GnIS/mGZ3v4xpA6ApJirG2CzlQFwGpbrzQtXCx04A9UJ6xUETQtRc1WsQH+gT11mpQUIck1V7gxk
quWkOiaJqPFQaTHAgc9ldSSZlaEGEPjqkCEEZ5Yw0nHswBESh3z4qwAmCcqSalScIg4FgUqcxmCS
RyOUHmE1bCYA8WC2kY5OeWkS2nHXQ+2Z8zRgY3Wv5oBbs4Q8YshgKJMsUlRius+hr4znwefVhx7T
+NDyjeGkOXqZKcjAh+8OxIjQTYuQIqcCP6EWF7FGepnkKD5mHOjEA0UNfSIOBnJZbRdg/MzHFiPa
0KqvfNZrWFHIHv4AG5HjjVSB0DGIIxz9BrdfQqQGWCJ07zc19Jd8sHqBtaQwUqLVKQNmaOiTF6FN
moQiV119DfkwbAUuGyOQlyjhPtdCo7QKvQsMOmPVNgMzwPKEWWQ9vmBMsEH4TCStXmhvXCnl1UaI
27RDHjb2J3Pys9Diy2q+4ZnCeWMsIPkAStXyWBRK1rqdLqaYrSTiZjUdMftOm74EZUzb4kOjSU11
2iiZEIHTIxIhT8t40Dk1UIR7RmdHiYKID/AAiDYVvNWAaFe+lcrvQUjRhwYGraoZmhH9SjhqgC+O
JlIQ6lelNYj7pppBtCTko+Q5j7Lhs+jLJAQ6N9agThLOi5oaEWqSWlyA1KoH6ci8yeAQDLGpdpwP
FApJchUOqxFTJbcmbeKlTQyc5lcLAScNwC+fVyxJKIPIRQNsDQKk0UftBu/BnvS8lAjQChixEF1v
9KolCPGoQHLI6PFOlqemoDwIFd9UoWEyaNFb1hGjGnnDyodABPNgVOsPbZwjxoyToN3mahi/hFmp
cY7W5tmrkUtctdWNmjkTP7SFA5o2JhCsCZfYKcsM3QtDI4ofoPASiCZXZ2CyRiGm3w9tEM/5IUC5
SJWqqVdPJVOdaeCaJ6NIuDukhJP0qQfTD8jB+JYJ6BSUZxEiKQDMDl7/DQXpfiSSMDVfdasZjYUU
QfQ5oC31aWRxLRGx05UHsKM2JdVzrXqemhRVEakYFIUCVSwBv6RlfOfoCBonKzVaZJSjYGizrSz7
NXh39KDIHS5K1Y7EQcmeqwSF942gtpzq1MroHwYBNw1Vkw6D5uRM+xrqvEwOk1J2Dc1SYAyeeKVC
tUKW/LLwhrrQvUKFzBE8kcZCU2KpmNBeL5vWFHslGPeQjgshH8wLkASqRynPrTxoDBTTfXw9FbA/
C6qigwnTGMcp2AwHSCwj0oC8FnRrlWmfhSXUCORK1kFRLjZBQQURWWQaSlX9jkZo7ZFFffiON1sf
44IWQAmsGNFQuXXvl+0mybjhIUGTZmyXEY8YKFUMhqrONHIWz7eQxwDnVg8a9FAXccYTXdmKQVNA
OkmMeeMFUJGJI3oAHRpTyau2IzrXTB+BwmMSfEw0+Nm4Xv6Uuv+i6Eya7MSBIPyLiGBHXOFt3e12
b3Z7uRAeL6ySQIBA/Pr5+jJzcIznvYcoVWVmZY5eVCq2/0lCHGV4aRQ4blEFfrXfJZMhiQR6sG3p
0FdXvwHD5/1JrjO+ebbBi4iioNPhvnZ9nb3YNucUjdLPltKOvsV47EOdfaKeJ4ic/KxRbOtxuMsq
n8d3Uac+nurz7iGRHuqlu8bLGKuzX5v63570+3iWXZI9ISj6QE6ibOtPw+YNSzGn28QL2qIWO1WA
oebkbTpcCXrOPJ9g5oj/y3WtJ/QOoUdLsxvTLPc8C//JSztXPczBKpsbiRJefd2r3KZXG+jlS9YK
1ZW2Gmf/MqWynx7qtvUevKoe/6guGV5dYgnpWZoBWUFaj2t7zutlwwts0vF8lx9xLD9pz324I9QK
VwhsAIA+dRTa4ILdun0Z4sXWbzrqJ/MkxrmpvyTLEn6VixZ4XMOdzQ/pEjrLbe4we2LLbvLbd7Xs
PmhuXEEz0XlQbpZ9chtJN3SppVuOBWHHMq7fNGbh/w47jArbmDjcbqhg27qgcc+DS7VMA70ePShK
HhnZhilZp/ay9kFLug3Wn2edTWJk9XjZklsd4oj6eqg8bE5inBSzWo+vx1u1V0F98l2FVbuf6e1U
+9UQf8psdnSnY17H+no0RqMAxQQxv2OgYQgO9t6qX16dZ/VbxTskC89DFnbaVrH5dFg9/RPdgsg2
96Z7bcPPik+lTzbbo28Lp+NnWKXBeKkO/rE1Sy1fdMuIWeTIeb9Hgbc3ZcRCzevs1cfvZPFFcybP
Tb5ImMN7bQWzim2H/q2ukg7bz1X6r9EuIIE/Ll3ayiEUfwAUmp8QXc69yqoX9UXJeqJ9WE3SXPxG
HWPZrEGDPf6o665slZ2aQtMxPJLEtf+OBytEsbXzlJPP1VaI7VLDMzRcYlFBCl/Mn4a1/NOQKDBd
pF7NPzno6uuU2WA+T5TGoYzaRJBZLNjXg20ydXuuZBY1hT0kNK9TFo8xE/lz2XZZ/blDbUTj4k/h
M3dIOhS9cOqHdrQ5xZxbhgrXbrxHe39gnS9rfuVCbG2TM38M1v0Nlqx7CfrqYNlvkb9zqtpHKqKl
MJKFiJ0JrUb+LVRJStfhpWpltSByj3k7N8wufnTIc9hxG4xLk7+seybfxz2orr0KYXS8PLn2hy++
1bhxf7Kesi9EvFVVOcQVYWGRNcHPvPFBbpp16ngci4jxFE3i/ka6WsYD1WvaXLPan5ZzM627ug9X
f7TnNiGkrdj9AwcSeP44Ps3xYrbP/ET0360wwOoDLmywTdPo3dcJg/E52fvpvQpXQPBG0OYXx0AI
QeE1O/t08xKK/bzsfZ6de6MbxrsJ7ymakSpuT8mqfX1imDkUrfsBUQSgzhbXkDVjU3pdlk9/3Zbx
m0dz3eCT2bWyu9ounxfKFtfPI+OXNlfTJfIuqU3b3yLPxuEp9M04v2RoMyUvJnfWcI1rz3Yn9r1x
esmGaCiVv2L4YmOgFL/+6DTCaKBH83cSH0sC4jNR6EAQq8ndmX5flUq+RUvHwDHGG5m9nugm9DGL
3T57q8llsaV9n8ABILVD7293UzpN9GCh6/E4J1Rqgp4NhDtBOokCft8IiijSMFof6oSNa5lIvlUe
b/pTuLYyp7MKxP3UrjtKyRShbXEIbzyK3s93yMY2+16HLa5ds3Irwtvd4eqfxCp/2iMdj8Uw1SnE
1Jr0aRHPsicscvhw7IQZcb+rOht83GfzoTs1S2o12x6jetF97/3xxZqBseVWYoG4mEGVeNNhXmw5
T7rM2xavssTEL/OwLeIczyabi8mr97owMswevSZP2tLFECUFS9vwI9PS0oluyNj/GagbfCBiGz9M
/BlhdzYZntgxY2yXUS//2nDrPwd9U6uzGA2vZJcq0ZYDXVNdDm0fZfjAZwk7FJ3iMyWxdc++33Tm
4ocUGirKlH3h5DVvdmsEWJ3f1N4pyAe8nQcVmqd917U5DwcbydhS8QPwd+jtWdax353rqW8Zoawg
WecI+6H001FtZbqt6vOaQi7UQYcpKo3bUTPG7habcLv5ZHiyi/BtiYbuFVv9FJyppR32dU+Wn/wI
CiGezp+Id+JtILQuDvixZDj2fztpAoKzk5oy2FiRu3OeHs1vt87H69JusTtFFRAH/0nXPfDLGjxu
g1R/lglDK7965r25cIh/BTrS/tk3XcqeZdBH6SlEc1AXAWF571TrXZ76uuuXW5U1Lj0JJrsfYqhi
n3y3VD7J9tjTc+4NzQ/HtAostCZLUkwj7RBOvoN4YjFX4UgwOKpuaLw2f92SNdLXuO0brBfTxF/P
25q05OtRgm8SJhVlvdFDUISxqH8EcWzVPcOEDmgJV3DLVniMqwgrD8IMqmHS58wFdXCuo7S/jVvn
sjP2Xs3vabDyWYNHN7dw6qPpNsl5Gt/GvB64rFd/1uVmFSKSYZKyJrdKmfYimmOJT0L30t4tgTTf
8UwW3IxzgjmzlONRflyhWREf/sgYTBJwU9YyHoPbMexTfyULeIkuQUO/K1p8cUuNaczB5REFJEx7
QfCU1h2Ve1f+/GTCQNNc917Ie09aFG522gubT9oEZn1IzMrAyIog/AgC2ZxeHwD/xtpxc+CTEqwf
lTJkS3ZsYgyTm0VGY5FyBIHa967i5wrj0Z7mZo9FaVrmgBPY8Dt/3X5l2QbEqamT9dshtN7LZTKa
YcyDqnySnj+DwCzAUUW+s91xHyXB3tJRLUacCNLI2OniJIRlYOI6IL+CvYQiyzqyDGrG54kKNYfq
Ie3Cyj9pfxs+R7nMx4LhiGp3+CqOyi2q466Mshq9ez/XOjtX+ujxWJFqQp9J8EhA6Wuj8xZ0/fGm
Nk0vqT6WWgoXVd5UzkMKhwDCDnEvGE/++of2fhxTsgSXlO564dLs44igZLbbC5WuS/40NnVeAfb3
2dNo6i0HJtwDRXfZ8zVIUcKRRJs6FLchSuTPPJiO99ALHRsf1tv/hfLYmWWiNcCsPMatWlSues0n
jxO/hT33XxbVXOMrioJvXics80XSA3/lQFYTb7Jyl1FQohne14+qd7BneWGeHhGHDfGcPq4YfOGF
7oaMgJCwpcauRL6L89B5JIQ0Llvncut2X5Rdhf9H2ezp8iOaFTZ5TVebuGC8Bu1ptvX4JbY1+qNc
lALfqCR8s5ObMSab6Y2wO415mXXW6Ahred1zh+aR/G37NFdl+tHhAw4aSQGf6+hDjqFXVS5LwDbA
kA/Usa1leKqk8zzmLpux4RP2+qnanDjOwt/H+kS4SBQ9BXu1L2VPOfg7jH3uFzb29aM2KgIabPX8
LQySAbtY/1gehZh0e3IanKZoG1xdH/O+T5tbmtk5uIRui8JL51n44KaXipcsqCJ7gevZ8CJJPrzf
+tD49cmzQdTdLLX9OU+6wTuFbQrABJSUteV0JLp9SpzXtQ9b1Km6mIMABxWzkW5EdJVo49JN6/I7
apZgPCVAK+KchwhCyzGQrcBbMw7/Eyy68myOfrIYtJs4PB9RPZvSmnD7JmxmP0viarkFsNZfy7Ce
zE9v9XK613lNcPFWA4GequmIddqCMf2+JR8Q5I4S8k7nnt7uRu03Uzm6INJnT63JLQfNcSfJWkBQ
qFoGt2xlADnn+SDbq3JSigLqJ6eW1p74PC0eAUhTQ1elC7tTGk7kC0bshzoubM+Bz6y1GV4n2Q9A
xptOs2u34OpZdjRWorBO7Aa4X0cs6LD6REZJF4uqDGTtAy5LmNVLPhmQ4Ym5rCHuEb9C3KW9/oSY
U4LpmSZ+mOMpM7e6/hgtpn7nFau4IhC7A2iil8ukWcpg2rPptKpw/9lxyjQZ5UNP0zuKFlwrb8bT
ZsPu3ltT6SGW8SJAGH5ETNt7bkDarHh8IAUGKGcHLP2MsTq55jlT282QGT8TUbn7G9i31J+WZvX5
CMmKoAATCex5Dt3+Fo2gBtbOfwfU6d0pwAyThkmx9EkrM2mCLlm3XIjto2sDKVrEv6DNMWH3tJ39
azhmXK2dQ+p/wsTDVzcaEanLgDP62/K46Apc3GTXzIELf18jU/2iI3NN2XR7S7rnOI3hfNN7QJR7
NvnSu+8CNW2Xw/KvAiYJDk5E6xTi7gM29eF3I4CF3OqyE+p+YS6JmtO3fgr6+60eUtaMx3hKSKdk
R/a9tns/vniDrQO/2A6/DQvR5WS/7D0C6mnfnYOyWitCd0FVSvCVKCn8QdvjZPoKS9sMiPi7a3c6
JK277ZVY7up70hzJ76nqDvW9V7SZzzNXSPIl5NJ2d0fVB80zn3InG8yfE642fOrCBz+pwurnps3B
A1PT+CkYN2lLlQ+1Lnm/LOZmUTYR14NTyA/D4hSHIVbiy7QJ1gUq30qaE3+v1Jsb+42yJiUuu7RG
rhZbOSxaYp4g5hQ7y8oXsX7a4n3Wd3W46ACjK51O6m1wXsCzGG3aPvVd13mnhDaXJ210+zoMukWF
xbRk/wyqWwQAOWQBYz4iD5l+MpEiKqhqDl9eqqrx8pJ7b8NdZLVJvd4vnZeFFGzVeCePbnW7xx4k
+Ao6vjxOGQPctaeLIK7M2C55dMdm/qsHYRwL4SpePkeDj0tC1DgJgs20yOidawFLz98k72Rv7XRb
0n0fTuuc7fbewlZRpj/8JejcgvVRzsaN77NLhxbkQaes74LAs/k5j/Ft2Fdf3har0ScXidiX6oqw
tw/OU1cJfPwwS2hIqDl4XKv1/B/0umlXdKL3cfoQMoEPCqLj4zORwF5uo4/FitQbH2+VafYAYDfP
ZzrTBCN0taZzEQcGdZcXAnmU/WLT8dUwIw3nVlBHT2TzVNMFi+y6urIfEn2NM7oUfjbReqd2GdzP
hkRTesh1rCp7PtCQES+72aG7W/I5Vg97INb01HSk5Z3SfpHtt+2gJN51Fe1NBcbngiYouCaW5G/k
pz6quiNI75Y6XtIi15H4wZZv8F168+j+tEudVb9B6vbshes1Yghx6kOZaCRNUhMQKBVrncFdtQNd
rAKpobVvvNscxxqgyzQaf9MKaAtWALGi2wHHTJwfNyqV8csjJ1Xkn7H6kA9e0sjt0oyZeiLMfEIW
5x0RXZqZDxwFGxMOZTuN6njt6UPevY4Gr3RpOnyBRIfKwbFVO+8+b3Mrvo1DiBPSdNBLHBhjDXfu
4PGUo/DleKpnX2fXVG46ecq3oMVLZOzn/4I2SlHkum3oi5Egr/Qm8DV+yra5Sws3L8E57cgarsJW
heexouU7R1oeD7v2TVrUVY48MibZ8U/Y9H72aPW0+mBRAGE0qemelhScucED3hrzmuhwh+fQ0mfB
sutpdutexkDSu5AgnItoGEVCtiqsksddOInuS/Nhcn0evBT552qJ25hW7V4t3XV7h6QBeEFxN6bF
OGomoqbyw3d+TPHMhLE/9suW/rQ5D6vQcWOvWXtUoshSOf84knyJCpkMtFzNlEY1pyCbEOmP7QJA
upn0JQDHlOAFacbWxzSJvQAEcKQabKn3pQdy9wpUnBXlXhE+gPFizficj468CliM2PBpNNsoGXc0
b9EUunNGtf6yuVH9MsB3z51d6MM83+gyJqzyrh3Ans6jY9Irg37hM7XxYCbyA63/T8kgWop4nILv
Q+PpX3XYe2sx2l2+xjRY8Wll6N7Pc2jMy4b7CHle5OV9WwdFqzYKlZyPxk2kNn40mPAXaf/epAdD
uUwbqJ40bKr3fiAroFUfQP3C4H3eET209LJTt52a3bbbyfZDmvM+xOYth4MGo1pah5IQIEWVczPm
312DsvJuoPn/fLBE+Fa3Fg6vCibSmarNuqfBM0DQgWvsr7rKaPebdkC4EYCc3c+q69PLFqjurpo3
/IFZkDrwqADK5DkyyHNGvTi/QQElNDSdTJ8dGMA7l0P0G50PzJCADYdjq474i9dxuzMxreN7xA+J
F7zkTi88IwllSFQb/krXWXyeh2mEwQimqS89sViKWBSa9yX3q5cgxn9BLEf+xYmq96F2LGbUQWsA
+od1ALHb28C8sNaWdGeqI12JrOvk2xpuTXudMmzfmzjxieOBh/q0b4oALq93hOju+QI7o+POmjKl
A7zb81hqzC7z5U+dwYEUgJ/ya1oHCiAM0PAVKwi1nZH+z3nZa+djaxc0c1QmA000M4SteNKNi+4z
LN+6Ytpb+7vxFXuUXMoAtUGyTduNHtLGgPRQ2SXb8hLSbIz37jLOlf88VZOfFdsOzlUKvfN819jf
lqsZieshhZ2doH0LJVyyHfavva26f9uYT6qs1ZLBInVL+kV5SkdYtEX6HbafTOp8YwYu1TwIfeVb
h5/rJm6PYt7a/NpFdAxwEBWLz7JtX810hPPd1C8cqpisI82QiOsbL7nTt3HqiIsmoqV/a6b5kERs
5rs6JysmUaUfOfH76CIWz1ZZba8IBPpnycd8Wutk40TMH6wGQ/HyXXuL/gQwUP9xtpkZHenafi1T
dDzKPgTCES69l8HH7opd8uQtapqEjQ01pP/UfoT52XZrqt72CKqNM+jGu3XhWBk/Dr8xW3xA5jZD
Y2ZrpR+mtRlmALdwph/yw7tmcFV2nqPEoURL++ZXPuzLC8l0fNWFadldwCf3qty3aP/lxUqpi1vN
+B2VBF2PqJM2PdFWeniHgwfcb6HDUnPbajz+ld+Sn9NLt42Xjpb3LWuiY/qB5HQlwcYkepbXyEND
W8rMmy7eXpvpYZ1zmOY0ch+nrJvscUu3sIlv8BVhA13uS3m3jpaksT3dSfJoFu8Ib92Qy28dr1oM
UmuS6D+w2CX4ylJtZH7QW9aoKzZcfOC/o+YSep0OSgp38AMAXqXXZZ9b/zzobeEHNHvqMUbxvwbM
zxCXrWuAcwMS6CV59tEF0A621TjdJwed7CmEEf6RKqjxU0WN8s9q6GMkE9D7SMmZPtobc1m1lWLf
qvxyHAvOTHEPPHXNu2CY2C9zEyBFtum/IoeAAnnrlveMoUxw2lN+SItwsS95IZbfgxBSIg4/WGfK
180L7id6e3OJ5AoIXshuUl9VDUnzW/DH2cPY+l5bmpGU0TOJbWKFjqhldDoIj/PawkF9ZCdz8Bd+
oqbF+cNYzR1BYODn1JMqe05cGv9bJ+dX50UEY1DUrs1+CuIuwCL81YcNhom/pEnnbbeuYU8EOTQD
KWImHwtkN8eWXE2zaCADsky9+ZxsO0V294AnL6wnp/OZYwcqAFcdo6M7nGKh3nq8qMp58jnSfds+
zYkGG01BT1BCxKhr7ulbYwzCWl1h2NrGKIgqrlxZDkncqjIyoaNznUTy5gf5QfjU6Bglk3nq4e1l
Nm0Me3kDlBb5/XBBBsOWvIuRHMF6ZgqqbhXB1z4MPniOAY+du91tVVZoYdOAup0nSzk0OcPPSkcv
Ci8DIt1yON4SOF78x3u8IxoZ1wVGcl/m+oRLiXBfw95w4wu5Ld4Z6dTY3ZvW7ziYRwMtZpFRpGeb
MrWWFNRsZUuqdtEJ3/SWH8h1Up96GUb7U73NAQyvgZ87zl44d8d5HaVrnndTp7gazTBQz0mE8K+h
ntpsfd5A07aTSvTR3OvRyv7JpH7jX208hNtdbjbgejl3vveMpGpvbm065Bnj5q4exazrhSbcy233
FQCvtww6o9GvkXGt72B84rH9ElRJn98JnUG6rIOXJPzCwMzf6mYMpqsKJBh9fvjbl4jxLC0aXPY/
zHebeTjtLt/cNa90Bn7XeWyfa2/c/6AVAw4jQDizF2R+ZOCBVkb60veHmC+Vg2zVsdv+s5G3rpfA
q5Q+KS3cXnqHIXhjizUCPcfngmBhunuWjV3rm8XAlftJbdX+gPBuIVJCwMyWTWKBI3wgKJBLuam8
XD/CF0v6j409JBmyJyeXA0RWLGYcX2vZgNRz0W7HOegT9iamNv8QFvlb6q79JJYfTDn1S7bX8CFh
1s5hOaNjmEA+sN86L72yjwae/7hIb6prTBRoLL53NlvY0GtHUV14yAjh1AD7S27aWC+ncRt1jqoi
PHKgD1VNn/KO3OWCeKitO7e75jDJJdoRlZlJ798HpIokx5lwtu8H31K/zBXKvPOayKh5tSvs+fda
eH2MCK3CwDsJ9EDPvQ/SPhnWBh4nApqWb0F42BG/pXTibbNcvmU1tZjH1sGMle1Y402aFxXBcO2b
lDA0ZRWzXgAMDLkLqNUc1aNTOoYuyrK+KeAxUnWHVnKP79WMzPYMYN3ul3HN2QW1Y74HFzpUkZ4B
cRQrBjzy6s61tXnyILH0zbHO0r2tOWDWuy/GJrxXXD3Nn1VlYnkIHGvLRZf5yX5zW59+CnS2NNe6
2uVRqsYFuJSmCFEeq31gRxtVJV5V63GAzjWeOJi3IRXar56fRTOJDZnOPy+5J9Yf8Rh1nK643sL7
gz4Hw9cqNqY0fFl5Opatg45EMLLiCzUE3Fp9lYlPuCtl+XXd4Rdvw7DkPVhpSjdXLjPvzxUmeF6L
SIZxcMHGsnPnKUqqnFO2ZAgykjlu7pXYOJUbIqv9Omk/VX+DyT9a9FoRQrdlzHMJJzbr3fsq4l4m
5271qu6KSmPvT15ig/GJqjw8jzLgGtRBNm7PA18vvymzD9W7Iq7Rvvr4u/PRua6qx36raG93aevf
gcde9qegz6jMKRi19wB7SEzBAN6LScPYBN2fbU9DQh9mHZlzvesY9hQcvrrrWoABFBvHDiNF4d6H
87FvQ0D+mEiWLx6UzvJB28D30W8KNImA1FVzt5KH+RskYlNegegmcidlXJUWFg5vuFthAmCTc2nC
i6dyb7skfoIFuws7Ud+nnl7Ca0LK8pdMVe1x81wXNldr4b+L2cTV7z6tkeesbJ0PsCRc27oAiwHY
RfLCsMF8vLJmlXnjeoIZR43v2SXl+si5rBGnmfBDSjJny83Tq2ceeM0RMohDxv1/amAeK1w4Bcl5
y22YnmK7JsBEQTim2KbtqntIdWYf8qljBHSLhy3TEh/xThRiR9qLTzx7e/Fcj2AkSnQcl+GcoPjl
luRa9UfHWGAqeumph4W9arTHeyFpekzhW7F4J6kUptdrFTYw24A+0BgItNiwyaE+z52a0u5Hrxf/
p4onO4E5GHR46C5yU5gty37AEMckVwkdvDEf4XHkpi6m9HXz1H6GNJHbdVdQPXedij7e5cXfefc7
uafQVunONW3idCqn3hjyKQ/fXxjc2AC/92ov5BAcCeB2mPTdUYzxx3xl1jBy6FZUIO4UCwDu5h26
g5KVNQ2ZFyfRRwcxM4uyfp3kJ1Uhm2AMHAR2ROtREz85zvM/qUmyq9OuS88SbuXl0CloTb4qnzXg
KjveqRxsGk3MoS9RDhl6nap5/7p5DQv+uVbzK4D++JSLqa0YgWb31mLosV3bSZnjMjDcH6gJp+iv
4jQlBTAPnU0bRC6GMj1SyMV0C1AX5WL5l3izi291ugZ8eTw/etAh1+LbkSXeL0iUpUV1N6avs4Np
K9e8M7Ks1IKizNS+fcQjw+K+QocS3AKX53gVLs4RmbkvzTe/zcMfTGfjZyvReBfrlvt9aVEbBzcD
7fbHC+NuRDieSlP6pGvXJ3jXmZ3CrJseMTmuWaxqOkQ+DuLga4YQUN8yh0boPwPcvSINzDi26Mdl
ew9MEU84X0rrF+uuBaqymjN/RjO2LXSAIQeuN5MPujCn+9/MDgfBgiS7epeltqgqdqLljytKMv+T
5e3pTypPNlpYngXMUxLRvJq5Da8YgOZIA5SQ4VlFYGunFcku90wcufZW+dpo4Id+UVelW7z/eF3Z
rM7SpQPSEY1/d0TC497MosFi1yCSB9/P0SmakSAS7gIuLRQGe1Nf0rUTYWlDmg5esFmN58UPkSPu
KQQuI9aHfjAN153VNI1uCVZhCxzJHRUHvLKOgYfeyN9vs+zs5waluAKKo4PADKvDCcMALW9nWuPu
5uV5MD5Coedfcvj/4ZzFq4dOfpZpUq7ecER3HXLU/R7mgLfBO5BVn2W70Qts0aTQsXbAQmXa1hPB
gWO2fxUp81EJykk27ZYOcPj9nJv2bFIZB6V/WB+WT67Tq+mI0yySTKgfW5qMSGqdrdJbuAo+s9nn
z9HSi7+J7rw3JDnZs60MWoNxRu13z4cB/9q7cBjKMd0savNJ4OXEGOB+L9mUqO+7Gf2xyJQL56JP
uzp5hqyIGoz0pCdDaJY6DsK7AY6OYwe5HKDCR2t8Nv6cHF8bAXxbgEC1WFIvES6nfTyuw2VOj+Rz
wNPJS52Ydvr0oaX5BSQuh1IeUzuXkdL1a9UZOnrJybqHKOHsRwkz5UW18/zWENJD6ouDTLwuS+2B
ds5+9Z16f4gLLehRnWQ1As2ZmTe8zA7V+48qi9wtOuYara1bFK12uwAv881773uWHYbJs29ZmrFb
FFc/F5ig20eIRIJQgyPsrokvZzT+pt/fPC9eXGkFkMdPtUSGeWWcMODDx9YLcN+nEgNl9O5FVk6h
8UoN+RPZyF7JJQpCs99LStwXeBjx2ySoG+8GMa8/JzQUzWlKYt6uEH3xdmtNJlmRzmZnXzQxRURL
NW5uvmXx1mwXfltFGVwi793OU5aeu5o6XE7Dkuz3m64rk6HtiKNPG9scFjGWiVhxbJMsL0ARDnvJ
+ipPL7bt9Qcs0+c/szEQ/6k13EdUwCr64kkzf48nj3RLQphcd1ZptbpybQ/xMo99x31LpTGXIe0C
jwX2Go8pBBwj9KwSfVR9RpDZzqfFCqzKaDuS6Q02JcVjT9OIltmWYinvjyOI9uKk/3ONbfPczU1E
fFbkgBqHgXHtc5gfxEqPdbujhtm8CXdxtYjw9LHpMYFg7OY93FQ4lehDqi8bwVgjAti2rbkSKGRn
JmP5ILNFcKnFNSg0fRULGMDJwzflj8sf+ud+f9S9AbPJNruKs2dC3dy1PIW/SzL2/c/YZx0ETIrK
c7LrBloRGcMVmo9kD5/mpG6Wc9rMdf+LB9ggzWZCXU87K/C433Iby1Maxf2vkevxyd/8/Sca3D4p
xZGgX5oCm8zlMfvpr3WPpuSyUDlbBsN08r4G/ceWHNQzt7TSVe7+i9hheOpHtGb/GdPt3t2MKto/
oddrp4cOX8Hj7aihMss27UAVYHnBg88s0cjhDjS5mv/QBsX+ZRHpHt73+67GJy8whrq2H1tU2GiD
H0mMiQKUDkH1P2nnsdzIsiTRLyqzyiyZW2iAhKBuclPWbFFa6/r6OejZdIMcwt6bzbWrrBNZqSI8
3D1i46YZrdpbQBBsbfxxms68t4rBxNYj4hLYTLwLNN/w+xAuXiG7YF1NdR+vArMuk41V+6mz63ii
tS0YMQVQusJSh7eF2YgFr2Ogr3xpUR/3ScbAPFy/uQ9rRbauW2b53AeFPc4K26XiK+BMPdiqCcWC
xzDBNFUia4daEVAObVK35HKf7OJQjLRYJ5yqzG4FBVvwq70RWjxdOAYIdpPBpUExvMvWZaXl5i3b
0fGXQ0MeP/cFQPisRGlhrrkHp3aeop/VNkoXsPgaWGF83rigdbrea2+YOJQPSdVU7Z2qE8Nc5r3u
vds1jJMwsRJv0Wde8NMfTM+Y+Y0RhvvBGTUAGSRZwa3EEvkdZEO9d7lDChwPuuXeJ2T7OlQTGG3x
OqZcBsWYSmH74KF/gooRpDXhp2UNnMXJ8fRVHTZjsO0t6L/cU3rQL/TKKMdV0teud6vrnuTl6l1Z
nGiPEtBvvarP/L3Idmr3zdTIFdikyfjS500s1kJUEN5dr1DitrMnqj9DNo3G3jMhwKyEIycCDSFk
5xTLDJFF2cLwSSC4gYJlQxGsrXC0CggNuSjAA0zLwd0xmkZG0iAZZ6kytb0QwLI+p1dYyJApRBeP
KSXHbJUCCEzzsvYkd4NK458h+w0+JbVTh/RHNO0y1bJY4507N2GK9Kg3vjuxUSMGUkaPeo0e7zX+
FXUwgT8Ti/V9V70X1MF+qdHMEBFKjA3vtWHM/GBWaG4CjFGM1WMcNboiCNeklt80ehxzRSV+8VIh
eqN41On561QM3WOlj61xrwafVlB50WbfZJW25rxLm16fWbSJtb/RWaCAORrC5p3JYEjZgFNfAiVG
BFNy3g/W6K4MFyMMtDrOlK+GsR5upFmR/kBTm4JjD1IlSJlDEJoWF+L8h1lMAMeNmzc0Vke9YaTL
unen5zFQ7ilFrFQRL8vI2evAlSnNnr3Gv+1kELlLWFxhvDf1KvPvBiObjIrwSYUpTAbCqxECZT64
dyMU5+6Jwrh4rXUqREs8PLRkGTRwXbimA4eHFnyhn/lZi29IJqzgEbe5uNt0ApY1ZZ5hSI+GJ896
GzR3PQkgvTKWXqLxanhJEP2gsK4D70EaaNXJrjCLe0hcDCPn7ETeF+jV7mtTR+lj7FDjQUmTpsCy
5K9iVcfKZjd5QSPnEGGbW0q/ZK91bqYH+M9nafVQy34mxWi9Vo4+pSfqn0RPA0bL/sIRdfoGbmXw
ilGLhPvTWjnKCQHw3tkRXZGtKbTRTGRngrMeit69hY9AqS1pnRp2FElYMvfjMFa8ywW1f8/iv/4G
/vX9rQ2KlK9CG6oSUQdEe26xRpQLhJ8i3Xv0vRTLkIgXEoybdJAiE91I+6NPxBhueyea2rWuZ9Vb
RPUa69XJGDvyftGFMycKyl+DNdhvgV4WXBOZiOZR58an3OvdbwIpyJujRRVERB+180I4bm0tsjZH
HlqJPH6r+lYTN6El0ElAZQ+7pfRVvY37xqJfMVw569Zo+rD9FlVW6804wg49PSimVgvHDmE4t6YG
+7dQBo78UZYY1MLLwX0hrKaBqI0oAZcnz0eXBuMfPqTyxoEVclpvOGs2xmDGpyfe6uLGKufIvxud
IN2i/2ZRp6J/bWsDeJCu94O/cc3CRDOqzso7ikkE9HONElKA/nFEXyYhcd9ZVWfsQSuaFow1aX5k
g+ugt7FAQoGbkNFMv4iXhueBYlu78ouCcHTlO/Bnsxm5VL+QdpDg8kZ+R/JtxkM7d0OP9hN1mWdy
4QUVMovMDNKHXNlBAXUktat500Ultv2i03L4Gl52h26TzaZkp+8I1D13oWtl8ECHA1O7mWQqqkU0
tN54qO0gJfatCmUuFCC/Twhmc1dxKCB3VJVoXmilVdvz1qHi52FV01Ghc4cXL2yD/mUaJsDoStph
C7XrvE17PzZ/AdewDhH6S2+j0+GU2JtjzSoNkyHnFA8tVtLs6CpiwsxaOKWp4bXRnwEObzqHSqVv
oNStFVVNCPWhfjOGCmm7TEPzsfTLkv6NroSIY/t+DZ7ma1pLQ6K2faTwm8HJSdAggP+HnrdwZNXf
0B4mAhblSx7JzuOj3XhIikCi8nRu5W3fLmmdrXeztj6rpC1Np6QbIvc0Z5Q15Q3YSPvWxaLrZ0MX
jfuUpC/kAfS8YZ11Z8omVWj9btD5KIeuoWKxpazWFZgE1tkPyPMFabplZQc+YDSA0sFtpQwSGtVK
qDinztCZAoERtEY0EvlUnWqtLZKFn+Rk/JriRywts3K/G0aL3AAoFBZ6asqWUNzHfJbOnROab45D
WsJOOFM7ey0lfdTdTEe+C0lwDqypXmxH2e+ZHuX8M6j2S5Po+i1pbDjNc6pOz75HyDw3+ylHOtB6
8V2NiE3MXFiLoLyAczPo5OArPEpwfgtg5h/cvqW/gkmPZJAlGYzVEHqDmFlGMnLefYUVONFS6+zD
SW9OfqiNp0CKTF9Qok7LtZ2q4XdaokiZRVZD/dAlRX2ijlE8IUHimXKNJLY2ooaFf1NRufyRxh6q
hSk2OmsZ2EF8j61qR8pfGu3BKijTn+kAPMNDXaYP5lAlcolLGsxJfxqinUefNhR5mY6vi11YDsm/
MLws4woOC7XnDtYgf3mWdOESCC0s3kz4SDjgoPKpo+8hjEgIi+yIdCdMrewXlWUphCM+/RbudJ08
/GSWmVvtuLu637gOmOUtiVYbrMvUyl4GuqBZ8LuivH6MCjPXVmGWuIcQfJK3NdRZWCYCqa7TgUaw
EjCgIhSRSUGPNLUxbwSayBK5UzKY/TLNQDKfp9TyT/1AYe8WqFO/j3U3qW4iZYNqN0ZhhIfeqa3q
xsuMMzG7VSJYJgPRO0KkePqBjJj6EXkOgQ1pIIVnCsX+q1sTO/F/eNZvwwHXZXWDnLaIDENpt4F0
uKmm3lXzLJHeEXOpsF12g6rveo0uyluLarH45lWe8Wg2Uf19MkVfwlNqi2BmJgUpK4QF1TgQKNJY
C2ZtrOhD6DiePW4rPdGnG9QwuXuHvnp8MLIYQsQQlcjuz4FZs6sLJxhYxgSZH2oPqmlDErnaIiqq
EgJl2BveUuopjwVEKm9DqaB7amRmvAC9RPQNapsIY/Xadt25H/jV2+S6BiTvTh/1GaKP8Hs1qeZV
EclxAAcTOcoA+fSnJEKijFiD48yhRw/dS6/FLaW8lltxReXHMG9rMZAXoylqbhPEr0jklM91RBIf
L9SYD+bMd1Mo0x1ARM6bMFEibA1TRzWBO6a9MnXi/DvV90qdHFRDsPyc3r/XQA2742D3CnMGg9Qm
A3XXINwi6PSwpdIySDUpItVmrpd5ZWxMI4CJFpNTOIuRwp6al6ZfP2ax1aGfa5EJUfl1vGVnGrq5
Leu8oGQTONVrUWl1ve7SBC1r0LbJQlShbXN7e1kJO59+goRb+mvRTTr16KzIAVwjI90I8N6zjK1K
lyATVs35GaZ03kWSPK41ZbDpEy6LHXp4D357GGv9N6KdFNslil3hIYZA0/wijcsw0Ug8zIFmYKSJ
w7sejIcCFcFzLxvIs1lDLDEzpOzLh9FUJny+CU4pP9e1kmdi0jbc4u3V/YwDBEozCEsl90PhGK9W
po2HWB/ZhHmYF/GqK9viaYiG9MEJkwlIoi/Ht5bH+mcHTcU+C6XaUxaEWrHAo3uUsPt1WL2OO1gP
ljfCIbQq13hJguJ8FYyOl84R3WUJ60GoBw8QbuUsLBucdBoTWthC8Tud2chd9GzhNQHjqgr958YL
4vDBgM9F/Z97NXko5RA8xak7jHAVm/YEOlwVbMUJMU3r6263oSAEEG/5TWqtdIFcd1YAQP5yRuLM
RW1M0aEZPRS6KM5qGC9I4x4TPOg8OLoS6xZajY6IbMYweWumwkVw2WvQVXkav+sc72oBiTR7c8Df
cZ9Ci9gtEHPgY5D1ujOnRN2/4BA3mmgRo+iIX7+i+Z6ra/q6IcTcw40IXmAjwai3iinCXhXrjhck
Xl21wqLYL9cerCcfongdl98n3nFiMD02Hsgz3WCeGhncfj2sqzu4J0O4g7fk86/tfsi2NuYy+e2U
pO2mnKqKXUJJKWTvmjZEaAoDLzj3swRO3XSHeMrNt0pCOp059D7GRLfqgbo1haAHQpENawpouH40
SdJ/oPRIm3XqVeI3vh2lXA70fqIrEDV6umZ2/nk1WhnCsMfUbGqp8OmThVikKCjwloXMjbkTFyP2
6UxAOzjVlD8DkFH68b0+e+HSzQ4DMYE+B6d1iZbqsD23uQ/CH9wArZghChvU7YhrBQVjGakdeLFh
baDCpvG9iStAxzRz0MCqbVzCRBX3e8eEncWVV+AiGpaEVLMwTrhwusSq7acOX7bgO7IVP1hndhfd
Qp8yFPgizkZsWrgZBYDlsAFcKctNHbTYKlgRJMq5LSN6ao2m7sj5VDg92gArUz/PDKt9RxVBX0+1
21sE7OVY3Zyx5O8hhhUxFAXHeIotqcDOhz5wj7no6/KeahUas9Q9WxtoYSyqQ2JkTbxsncz61kT+
iOkw0dnRo/JELA/x6VshRkQtncwmiuZaOGa0OB5JkVUXd1QAcj/JQI7O3A1QeDYCR6FE4qh3FfG+
U47ikNWTf8S5J7pthY0Oe8YFV8UPKbI9dbCdPhNEaU2E8nuum7om9AMmLKQRqzwqLc+F2tta9fuU
0o+vWoDeQpedpa7p9MOKfq+d1t5BxxelOLlji75qLQIZpmh60AOm/r0acVgob1wDZjCZIvmW4S9t
FPWWg0AFdXi4pZufq9G32RKJRpxaBeV3u7AnnQwQ1tMiDrsCYXpmO94q9Gifky3ySkpsSSOX6BsH
qE7Pfhe1X8LMpGrd93stV6Z6gKM+uUuZ9z2Rlx5io2DkjePNWkOMvwy8W/Ld5BFwUGIwi+yxD720
2AXchNaipfvEm8K8ST/V1PPPam0uefen1qW9f5LOqKjcuDJWOFQOYdJuYy11pnVm9PR/PvuJALz0
fup/n0a7Srdj0QfGpgHz9Peqx/xzh+sfd6aspyBd9HrkDA8NZ5pGxJlj22gzcER4LlsZTTe1G1ve
HoUReitJgoqKi5ooZAjB6W/kDEIesqxZxumyiFuRkCxBPirtHvAE6c4QU8DdaVhsDjMdDxhOz4RH
AT5GCeQcv1Ejfyyl9G5G5t2fgb6Sfph9mkGJU0KcMPGNYda3g5iQEivKBPAuoierq+zvEhEN70XR
q3tRTBkNjSWQ50iBEbFQkkZENrw7GYm48qxZ7HjjyfQssztSoOIN40SaT7Xh0oLT54wfOq3rMDxg
udVOsyr1YwhK/z3mA0zLAGK4DtAAsrNsK7v+kQY94WNvhgChTkoVyTN6/szQm3qUc6acXovJ17yN
jAut2lDEG567zOlXmW3Let3U3tAdsqHCesWFVfDQKYA+yBMogTeDV6A6xf2nZ684Me6nHTvwMOW8
sDeBAwEI8iS3A4ZBkbek3F1tpnRqymXelPn9OP557wwxPJUGpbhFJQNqmQhoMnseMK4zD3olBpBy
K0ZrUrbmsPHyOHjBdCQka2hTdYucFceT3kzyZWIKy5nBt4CrGlqQ0WcAuG2+4XovuLPMDvefKQju
ALtENSNtB66rdTKwM3AljGWNEvOBQj4FaqNMtOMYBAC3lZ8iXfc61f7ue7shPeUAFcsIVgWpOnhx
DkiILu3gIxH1MH7IRbsdwFBu3KmBOj3Qo50Gqnj4yJvWKFzI1n4Ng0KnQFtyoNIhWgZGUTM132um
W+kAhiJOr7xu3tdg07iLiImEpMZ++JRUxhCu3doNzjKtstRvZYe6gAKCBm5XVEM3LPSUjGtO/qvD
oBgjGFlOXiMo8TuMFqjLRTO/lka+kLHf/4JAT+7nQTvFJDNwWnOd146PkIT3ep1jLTotcQez7oMS
z4QFzh3dnd67FLpbzyNxgqXHPktgvT01XmlSMlZ1vXBMEGcIdHp1hwFMCJ6FcKG6dTAaex7zfvAO
OV1nX1x9rBaxlG33OhoUvkHTRxUR91K153xTrUUuiyEoLMeqUzOKO3o2xyYUgxcRAUUuYZ7AdDWw
GIB2QWomUGxW1ktxTnsWnoVPML/YLtKtMifvqdIdVM+Ub60Hp9DHBdLy7lh2VbKaoLv6sOnt5ici
fhg86ENA4fHpI9mYAH/1JVm8fsRuRp31ylRLZyCQMYp1JNxiqaFywroDNjJMQpgTiEuLiXK7TKvk
JU77xLtxk0QbYHon+iKNbOwClHD5e1VYuJz1Vj/tS5L2HzliA6TqWh/dB1NlSaR0iGNm8JBbg2ol
DONVJKjzs89UfZPrwpN0PlFVdl+YPjhKpmf170x0xXsONMwvqDKXJB3EYHzvrLRylq4qh2MKtNXP
wswz1C9b1ygkGVTo176IFe2bRtE8YCJhFyjH3ZSsqCmyFL5AaewGs6KSUmdW4G9zu3anhaIQVSzd
VtJXx4V7fyPORkPLMQ+6IxdrFy8pN8FFE1wH2vrcuc04FGk79jfoAZBN9DiQiG0ZohBTJNWwAfW6
frcdRw236EaUfQK/VibqWIQdzqAwlOq0hCOH1jDQoo2dtkjBQtMJvqMbiOAF16pvjoE/2PXeaIcz
O60T4d5EQxEc4zZNzb3eeQNlEwQtYbyCzeCycfsYYaBAA/wjBAP+rlBenGAPwfkmoOgcbIIUikf+
XuZ7B4GDtiVr6STq4CZPliW1qBxHCIQ0gBIhTLWZRyylzRU9xuJVlZA4cbJCaoPzsDI0ubATz/V2
3HI4eVqGdqYSYa6HG0039e0JWj5G5mz8wsXSxJ/g/TVzKzRb4+jX1AyCGXrisOdRC1BoVHPBZZ3e
gwFNKDRpPWat+kb5+UZZMfJESm6tsZrw5jRvxp7S2xkJlmxent8FqekUzMNEND/7tjROqYmvdTJX
LSjPfqTRIFZUma17XJn+2JQ3UG1S85vAUIJSsKVp/R0QVVA9w5kMEFQ7cAnMRQTpBU6MpEgINoiv
SvYcOp39I+GigQNiUKNwps6k6tPbmD9CbHOSRV9BRocTTvl1lRZx422T3u6cNV49Vb1WPQELDyJM
DjXXoyouYDzbCkfNoYraXZ6laJKDrjL2w+DrvgKlDoTxPmVmdSsz0P1vDrQucWogIOrzahob9z4q
mtK7VUglQS8KTcMnfWKYdYnsVvsmzLrL6efLn/aQOOD9G1VWlPTRwEhIeIjEYzNdSM8v7xqtyeS2
BVtwsWCS8iGSoY8VvC4Jrsu4h9+jnQWRGcUIfUfM60fbwefEbgJW5b6pBFmmqhqsBlLHDd5IMId6
jW1me+qkU9bLsLfbDrJyo/lblMW+Pi+6fETThRRBaDcu4D2mXZ4KvDsvLuSPqND8clu4ZeHCT1dk
IQh87TeulAZ/oYaSHW5OvtvFgA2O4VJCqyHGlN/yiQewQEWXBvEuCCK9eXN14m2wAXTwyzwcS+Ng
4U4XbPIIPgLGaLhHzSyAPBoEJ5Efv2DU0vtnpq6l3+dlXeRHegDTYqIyzLo+1aqE9DaxZPoWtZBP
zC41yygfzbawKVS3NaBH1+P4tkjrwExPwObDsDNsyD9aZ9joARwz9xCztZ1JpDhY/R7T6emn6XZW
CDm3id6vmOB+NLiWWBjCJbF0yfMrL8xV4y4VLvynZg97uA0fZJIuU5h4DAjFSZ9Nmv/oT8mqzcXW
3TTzOSt1xX1ZfOZO6kpIRjrNQegScvETSjtzikHxE+hqN2J37S8xElnADtmnWxpWzP3V1e4CZwPb
S/9Q2iVbZ0tvA8nihSGqxrS6xPHbfZ+U47Kr6IBSQcSiKtzTXhA1AdQKxa0WD2W70mznNUO4ttW7
QB59hAreFSviD+0jhFRwSul37+hYqF46mVstbjpBnrd7yh/LbtxE6S/lf8Om68pif7QaPo+D2Tsf
G+8f9+JLT71oJQqldu/eDc1jPh+HrbO3tGUzd8RjmO2rheGvU+wY5jndHI/ptc4sn6z0P+Nf+AoD
gAQSjwUUqN/JqIuGjqbWElHf+NPa9ysI5hsqJ4FYBerKBxafzhwQU9EdWzL3y5k7Ia349Kal/0ox
n9rDhGsGyY6vr3EgUDyUVoGu4DdpJ7DzsjgTj5vtaPyWvbYq8vjKlv/4HQDgdP283OdO0386wf/l
HVw1yDw7nMv2VHeOfrmihLaPyvuvV/vTQQTNG9jfji0uNxU1WmNIkDHshZnewei7Mdr7yHz4LwYh
VaUMQGQmL1uPx5lvNLbpdXvMbJ+VLX6hXb9zA+OKSfblXDgWhCCIAh0Frmi5F+fV1lStu1aBl1L4
Uol76Ty55ZUhLncIQwgdigluwhYxo7jouSaKTtFZXEZH2KhFs6wQldqbKtnAsfj6k10e9suBLrYi
IbTVuERlx6i4a+L72Pst1XvVHr8e5ZMv9s90Lo5aSM+CKalEdKyrdxn+dNVxutak69oXuzB8toI4
oVbJF0vMed0eDR6vcQkN3K6u3BvX5nKx+oU2eMEQGtHRCZ886+CZP838Sp+Ha4ty/gl/nUis2AZT
dXyu3jtZ/oFF0aP7sf4PT8vl0l+0dwk6A6mVzig4Cc4TgVmG+8207/5/K39etr+mEqIWMKGBRkcD
AUqs/cJEEPnlle11/uR/P6D/OxMCS0PokpNzMRP4AYVW6HZ0PHuRzSic7fQGOe7XM/l0UVyK8RaP
og3X7d+ZkMjBaqYhyjEoji6OshGWoyL8WfXFlYE+PA/n6UiLC8ZwAFIM4+K0OF0m9GCMk2PY3IJu
hPWt22LnDItwKl5HC9SOOhcumatJHj3nW4zBt5G684HKTAADU2EG9vXUL83UL3/QxdkamskcNY8f
FExymWCCFlqSUq+/qLQCYR3NVF6+HvCzb/33F7g4Y7TA8OwaUOjYqbX8nuEvmbrUNa9+6fOaXW6c
v8e5OGiTUwKaln5yjHExTWEuo7eDHYTpm1pjqqcQYMbDykEB8fX8/uzIy4Fdw+HVMwRk78sd27qx
0FGHJEeVaUfkk/DqTljsoQfAvk97iO+ddzLF7jbd2bcppk3A4Nf6jHz2jV3TPXczINgz7YtvHBmB
1Y4w+I7FImiXgUYvFfT9VnZtqucX5MNULWFLdAYWnX0uvvEoXA/qYZMcy+YeyHeGZ1pCkiZevZlz
Z66w1YLQl8yvfODLnh6OpHMT4YytE2DZ0r64EmIoXhUA03iS2Hno5LE13hA0aI66e7t/FPkNwGAE
YNM6a1e+D2VyOq8FBJgRk7BiA+qxsrr0yq/68EZd/KiLy7AJw3HA+G08tcgvx+ExxA5BYTDWgl6I
fPX1J/hwKZ4HI7Y2sNdRkt4Z/95XBR6gVurxBRz/HuRnVlW//vMBbP78c2sobJguMyUgSyhGVjGe
eqp4hoFRt/b69Qh/wpx/9g5z+HuIizlo3WC5pObjiXhoZru3gfmTOR/MeNlj3k1ZfIsRSFeqK+v0
f4xLJuY4FgGYujgbYL44IGbdeIqzQ1e8Yoq40M7iPXXUXMyQ3ocW08lr3d0+HEgmy2d06BBIoxNC
2H8XrEbQUlLTn04altJNikCCMwlzZW8GV87kZyPRGluQbdIig8Yh/47klp5X9X6pn0wfA3aMpbxo
i3s4RKkrHayvDXT5HVU2xKaf6KcWj4EDbr8acCX+uRzcZNuMyl18vWE+Hc+R4PN/khn34o0eARfI
iAf9JOt4ljQPivgJj/wy3X49zocHUdpnjMCUEnjUkfJiqSwfbhK8Fx0ZvHNsrHjdlI9+WWGsZFKe
kacu1x++HlF+vDsY0iG2AZUg6bi80FIU7rXZj/rJyXFXTUztvfZs9ymdKPWkuH7dWKaR72rKdjuz
nsRP0L5yY4KCLnCMrQ9pRElrEqiEZ54fpTdDA9cdDzdrh5/IrG2KtwbdCwJtq9l02FPMGkofc63X
DqlrRVucPYNXhObBlZP22Yc00MJgi8WOl9bFToRMkyNDkfpJ9A/ZaxRzD86nbtFUh+LKVvzkTJPb
4hQJzsJ1KC4bsVKO0fK6UBwvvMPjQqwK216G085wh3mBx86AUqefcHeaxuXXa/dx6c7XCD3NXS5J
h8Du3+OW17GkbccwnRxbW+GBgAeIturSXQB/rTbevh7sTzPEf+/Mf0e7+KSI/QUvXzedqh8Q05vX
6ad40HdqFa28hbmV287HB3Gmvqe3/mP7WOyq1dc/4E+7mw8/QJJ+k7dalv2nwdxfIb+pYeADGXU6
9Tv/nnLCDc0itYN1by+mdfF8CE8pvV3Vtt5EexhZVwb/EG1IZm8aLi3FLf4izzfEX4PHmCPBEHam
k19j4YTC6iawrY0Zpd9ESu0Xt2cc4pp3elGsUY4tGmP69t/8AgXQyr6WBiDBv79gkBZseNxHTnWt
cbiqZ3DbrTcs+sjaIld/QywNF99241lLXPv14J/tNCIeWm9b4uzNenEvtaE/RTVV/5OR1Y/urnbm
Ksse0um3W6z/XyP92YV/feeAqjvyFfvPns5nJsp56vG7dEq2Wo/Oyc2evx7v481+ho2I1QE6LZ7H
i3XNDGhPKvb1EzPctba3wgoaZ4ji3u2ujPTpRQH8i+qXx5jH/2IoQOdgMvWUO+lY2jnCjx9R/Uhf
uAjJm+YVszLRl2XuXLufPp3hX8Ne7BscBo00rhhWc+pV1a3DpkLAUuyTyHv0PAmnfBn49d4vKpyi
F3h9tVq/C1W8LEDnq2vtx89R+eUh5rUBoXQsLNrsi500yLzLcWnVT1mfhGvVDb9pN9RvhhibgK9X
9rM9SwZk6UrQyMi63EmpzCzYrMzbpP4WT9g0byBOFv2ThYb566H+QJmXs/p7rAu0a6qGojSTWD/1
Vovqi84yc8rPG1PLniBVHHppaPPIHG6nsrqjqHWTTuZDmky3EZ5Wc3ymo2WdQoa2MNmfOQrPrkwY
SLr0o49ZdDA1d34ocDHUqmmRgyDicEFhxhM/A9daS+iN81J6S7vrIWXL+srFLz4G/JRq8b5wlS5B
P9XF5JwyCqGfVgQl0sLX2GgObdy+6NYUzdMkK+bwJ98xRN7mpflGbXAfusEuqXKJjtjYwMuerrzt
n/4egxcAsJQmwuoiGCP0BAH3Wv3UEEvMektGc7i15pVRPjmuLgGCRfcbg3QPrPLf+7ZoFf22Yk2c
8hm+rrt+nffL6AgfOCpXWN99vYM+HtJ/B7tIZiuU/Jph+PLkVugnCnmbOoeJFmswt/XN10N9PjEa
B9jUhQxdqosLwcAK0igQ9JzQhfT2Klo4b8EBOy4E80/DfzUxy1BS6gTPSr+YGIToKWxBpDkZ5KN4
Kgb4p0I0QIrz9bQ+Xix8QUJYbnJFxesy4sNaKJnskYGmtsa1RZbTuqG71drPDf9KlP7pULZO4Vxh
m2LLc/D51xuliTEtWhKgU0X9+zeSsXDuh332ww7tH19P6uMdxqTO6QBUP6l093KpsKW2lM9IGYQM
KBvzpNtBp0hx0sqTK6UBcQ7g/r3EGEzh1axsV5CIXFzNcWLGNW1LJKSJAktgWHfOE82lNqbz2Dhv
KSSCMHxGBYnh6iZG52kEV9qzfzzYlM1tshCua5cS4cVeyQIUhGVPoxB3hMpOiJNSbU/t/2KjkMU5
JqGMgLt5MQoWZ4LSdC9PBPU6zBgTPqHM5vL+66X77ET/PczFa29WCPJp3SxPecIluNPCO1xd4YJ9
PYr4GJfyzc4hDDNi31/WeIt6KjQPS7pTZPwa4UZq8WODoWqWbuLkF4SlmZnSXR2O993XA392Bv4e
9+IrjgX4u+GM8uRTwDVT88bpN6JoVl+PIuQne/LvYS6+omEXRj+lQp6yHGcD1zMWOb3IlnUF+n9m
hdLRo+m2ZEHVATPvcIcBZbqPnTi8HbEouPJrzoNdHBBa1ivT5O3hWbAvTqPZZMj+e985jTB3wBrI
fHHZmfmVYyyxIG6XX0/+fN4uhlMOubni+WFlL4fzKKPYsYkJYBe9GbiKg5XN/eFOFuzYBmWP394E
ZX3lDH4cVOkI7i3TtYH3SDP4UX/dbUhpOmRssXMKS7HRstn0kBinfhS3cXTv2jtlXxnvkxXGscJU
hIIGiSxtW/8d0PCiAU5lr05StMsSB5A6vCvjLUbuWNJVs7KDdtI+mYaYO2h+uTyufOVP8lpIyi6S
zPPNR1x63oJ/zVghoXEjcwzu0va7pY5IVmdmtBZQ4uJh3kLvGXBh5JPT5UBL7+AvTuPeQTWFIVSJ
eVhrpzSm/KmscvH18n/2ZRyXrEQZNBIl573Y+znKaag8wjvFSG6gUuk18eMOYnoHMT6gsyrAEGLj
b/YqvNau+QNb5fwQYAouzpk28dRls/ZuMhqYt75/17fyuai2RTxv2hUAIy74e6cdlgqD1krDhEpN
6zzdW+FJaBs/rK8cuU8eJQgcBPEkZ4QsJOH/rg7qG0RSIvbv0EwuDOtZn0BVqof8h4S7sYfAq+f+
HK+dRV+8Ov6V5/cjivTv4BcPfZFZTYd3hn8XZ+6qHLE5x3RBmW+Yvs8LWH/Cu9b197zb/z3zfGzM
9g3eJx3H8YvTENLMBDmZ4d9h4YTwMITVhp2k2mCacq1O88lJPwcXHDuYhaZzWaehf9c0OqPj39l7
zCXNcJsNB6dXs8SOl3n5qrlXDtq18S6mZkb0UqFVm39XtOdiFO4y2W1Loz7U/AusRL8+PB9hTQPi
CVwjwBrybaLcf/cNXD5p44MS3U3jwd8k5nb092b0u2MB4+jxf0j7ruXWcabbJ2IVM8VbMChLli06
7BuWI3POfPp/0XNqRoJYwpn55sZV49puAmh0Nzqs1ciosgMXP7cH1TvEHVLIhtB/hiawmThD5JY6
t60AiuwCR7XIOaPolpgU9IFoHocB66Fxc+bXnypR7xlQKgKfP2rCU/bsv+HAFw/Fd+H0VrOON+hG
c1y0qjO25ybSokRSVr4DeSzYC7vwVHVvEii9m+/723/jKam/T9lUgMtpleri78stQEcWhYFB4SJ4
b5u3fy9nIarI8qrwjxIdsi7ask6HcQhPdfcil9VhkcMkJepwCryOY5zTTSyONS1k3BcEjvDLPHVM
aaF0NRe5WJOWpEu+z2JAkBZ4A495tqqGpl1j7pMRZd2+1SS0AyHagDmANUaK/lqN+QEPUwDIjfvG
AJeJ1S2hnWvMPgTMtrWb6wlJSK5K04MaCRo6LE4UDCoGrcfvkbE2+zV3CIyFza8Chle71YxrMZRT
G3TNT0IObNfNpjejFZpXRdb79la5JxE6ihroqpjip+s90wMt4Tk54Pf1GtlpE8NLpDI/vQdjA8ip
3de/1cArYXRlCPlK8OaN2LZo5Zu6Ie6E9X0Bt2p3LYC6qvEUHw3877l0lm8sdmgfYJyJeGuBrmVQ
17XgdUAkdT6/154wF5JgqAXzN4/9Dtv34h4Dw8XKOjN4QNL70H3qJ5d0a8yg2NquYVyyG4/7q4V/
n91Cuj67GtS/RdKF/L6ydNQVdEPfBKbGWO/to4mSMmnQRcjXYbqmAtAoNMTsLKDW2QtT/iQiQS6L
sZ75W/XPeiinB+CzpGlDrAfzZ9vQ5AztJK44kyVm1k5c6PyCulaAMMa0cYoTrCx085hICMJOpO/t
kqWOAuuEKIsEXAxgCbeQ5J70VWNNlxjzJafIybf6QVxLRmGLL+D+0k2J4bRYN4GKxkBgDxw1EZJF
wzfyrWR57H1krY6yHWPRRgXmufj9aOt20q+kD4TfRrqViWAArtRQD/oDAFv1xvSY65tXS2Q0EZCh
mRVRy7VaFmkoB4ofT2rZWO4mNsV1YaKPxAb3E8Oq3D4upitwIYsyK6LogogQhA376RAHK1ppK9dM
V/5KsjIztu7bsFn7ciGMsi+pspDGaXBqv35csTzk9G+vImZqIZTFKJG0KiS0AuxbaGJgJdD7zuwt
A+9yM3i5v475a6aqGrpHkARAJez6hICHk3BcWvDoIY9WQGyx8m30kO9dI2TYDaYkykTJHBDpfQmS
pgtWEdcE/tcm3bgG61YxJVEmSgDYMV9Ma+qsdl2RwEI8aMq7cpkxGlxnbeHF5lE2Kgc3TewN+WSj
elM2Jnepber/fetoC5U2Q7ZQsCCgI677dWjWRPgxAOj1+D9qA2WQgAeiC6GEBZU2cBxIRfRDZAgG
2KUY2sDaOcoqNSC9T90IK2rgFWMMjSAGNOoTz1jQrPH754Dowoqbc42k6lhPb07OV1yjiG+wLM+M
FUdXIAJ2AUYOtWzqdNCqj/IoBpwhxDdCCBl2yX+4plcyqIMZQxkEZItflQbOkElqQrI1t2Z53Zn9
uhJDHUuugwALgybTsYC51+Dh/MBJwTj72/IbGu0uNkylvIIHDIRgDMDgXRCM7xv1DjyjZghbHQB+
HMMksbFgiZRubeqVSMo5gKRLBtwUFiYd1dNkVzkjBZI8aUze3Pyw7MKc30M5WMfrBjkPdI1R+ygA
GzDMWm3ye/06f8u3PW6R9h6YYO1jLO022zft5j+y6G7rDtyjWl7/ykoOLZCbHztYowrpCHCJ7cQn
9ygY2ZdI4g2/dR+ZxnYy25S3uhJP7Swo+krMRv6Kn8x6bKJ99Pc2Fza4GQwf7zyGkZr+4o1ENDui
UxP7i9Zg/P4i1hUFVYgB0YfNDQjmy7e5JZPeAOW7AYxjhoWf1VW8VtEXigSiIiuUo68rpN/rKhL2
SYIhax9lffWk4An2OnYnxdtUyUlEh5J0BkUu6TDyrXEqa70zD8zpwfz3J0y6fbFewS+CCFizAtyZ
aMSmfkg/MGDdvbkr1FWNxYHbuUb2wfMMub8jhPQ+X8qlHPbYKxwgMSC3srgjkMVLMzAXxrjrDvCr
O/E5MBJAaIO8znSP9TswqcyKVcCbcRMonOkq3r0ohd5kQ4D9gr1Hryfe1gq4fU3/HDwGj5OVBeOS
nezA3QbmMf8xPZQkMlmGavZqXYin3QdXxUi4gXp07++UY23uy528qXfByraFwxLkvO9gdfsZoXrp
kqHjc7dK0VUZI54YbsBP6syVLhP5ocKZnxpLWVV7Hz7fXU1mRCTilv1O+M3J3Zz2hUTKZPFqO3hS
UAt7YOuBp9jqDO2pW04hTbqqjMHCwxIJG6BWbft1t5wesu5qNHQAun+CWTEmhc1+H4kzoTBaXf7e
BoXyFCEXYLh4xDboK+W4OKG6f2o2ow0WGARboKlPP6pPUNEvcwO8FnjQF3hYME5iJtK/+gTKvnVu
EAIbDZ/Qm7EJbgIz27sP4no0wlW6BzG1wZ1ZAcXcU+ZKJmV08FyrVA782DiGPCfRSvp9aGNm3kS7
SvekrxhrnLbxztnTnQZaKSmdtCiF/R9p6yMu76FkuaGbTEGs86RMSg2u+CTmsTAJ1yk7VAZnABPW
ADhKZ4JLe81YF+MWKdRDoAQYiztO6+qs6V3vIshINi2Wlzy4sBfef3qEXp0c9SLAO0srk3A6OVyW
6Rna7ypDe0xXg4nedFYUzVQUKvSc+GFkzoVy+rvWTA4gNPo9vc4EFtEmZzkE1nZSRqmvJ9R4DSai
gSNq1xhTAxubWZvAqrLEtbtyYQS4k4IQOzc0KA84wpHrYp7qrFO4MAqUpVp4gDEoVZwqGHl/80JA
mTLa42SsZBPQ10b1MNkB3eSYyTxp8rV3bgoduqpgLgT3E853cXI3xQGm0ALT5sF7qU20SWPXj0jz
HdHyttLBK0vaTfysluZogKu+JdqmMeNDfACB63/MAV7qnkpZKtCkL3SlhTJk1nNlVchxPiyVE09Y
bnE2ukXXsC6omPdAWE0pOabso7CJOmGv7sdP7ddigK3YAkfIipnInQv2LmVRGl5yTadWQD/5TQMK
T73dLds12HRh/9OV91ATbRkfJrcY4kIDMobcNyGTSt+e9z9LpVQe2OENmA4gvtkAB9NA4hhOL2Q1
tLIWSWl0qEpuAKh32CkDkbuRHoPTZBZBY3D8Ty+hiw2lXSpsvQC8echC1R151fbsmu3kPXF8IpH/
22MPbZYYWUCLLJrLKK2MpRgJpkH467aGu8UesPGwFzi8dYv7sLB96/6RzUZtCBlV4DHIwLRUqTNL
Os1LUhA77kGe+NOb4rNUr8+FKSyLHTdYgFta5fvM9vcZHprcUmHFrHOHCesEaAhNBDAfvcHNABik
BHxqex03YwENRd+rAawsE1E663Uy57gvZVGbWzQLPq6BPbUflnix73Wjf6xJuvn/eAdN94y+CJeS
qJAEoIB9JYdYlXYEWPx7e9ZWIRzqYlf/lO/pobBlFAFcY3i8f5i3bRvTUN7FblKPH9gZgOa2WCHI
QU/ZoUVMqmxds/zRNp4hffOkBtIIQ+bsCaKPbuqKAq0nbeRd1xWiUmlE+DmOtMds41k4xSXmpPnt
fzEw+oUs6gQFQMgExVhDW1ZTMTT4rtZoaGcEsXMe81IIdXitopRCBEDC3zs/mU6E9UsFAd79jWOJ
oc5KKatuYoSZ9i1C7r3dAA2eoIubccFn/c/lcqY45eJBXA65iIJ1K6Kw2x6rk7T1rAyZqnYpvwSM
eXnWkqgIshY7URtB4v1bQwa1dmWCLxnazjoh5poonxrAxy1QjhfhU6d437Mms9wbLhH2xcv9Y5rL
j2PG6h/9pnxqBK7MTPCwqNLEsM0hsHyUF/wVgrf/USEoS5ylI5CWJuUGXP9uyklNdh+LYpnB6RRu
jNPFgij/mWVCpU6MkvDSk0+LVvL7cJgeqQBTNIGsb47ZUv/633ZRo96mUusKdeVD6FRy5ZGYSYxx
AwQ/w2XYo98xMGp5gGrhJaSqF6AFoHumtQQIyLE8iCgTdodohWaGnWR+1ugC6EzMhr87uGhW8fTk
macTa2tnAqAr2dQRVgDWTDAYIe63r/mDaEXbkQCT22gNCFYMoNdaiR0vWXs7WYp7K6YOtNYKKRd7
rHjcoewLvFwk70GDs0se+oOKIFM6Mw5zJsd2uUw601MB2E5UYixTI3vB9La5fVw/WPmhenBWX4w9
nbEpV7Iokx+O6H+WQyyuscAZiwdbtAtJs1IYl28uDrqSQ1l9ve8D4PFiTa8AD3/jDQ5tAeN6/Y1G
X/L2JtpA2wS5H9SV1aomz5ye8Nvko2ro9KfbPKsgqkW9L7CZcnNIitKJ4mjJOLAZHy0K6F6SMa2A
aTd5+oYLHxCg70eQhmq68n+VXaJ9vq0PU5We2Vwxv55/ZFFOAAjfEmCWJ1nGbwrWJ4C+niK7KfWE
mqypc8xH1pxCold1apTW0e/HU+trgqFsGqEU96FaYQTS4vg3LflRNSboxJwgkUdrLLompQlW7Xoj
m6SJEiGUxb28bPGSRxUTybX1I7pjLdFGrtHk4cIZhzdnVC5lUotTIhkMMDFkCkf3lDw2z+matyTz
DMIko7TS5/iQnOuDZHWr+4LnDvJSLnWQeIpkHJiGxD1QRkHYYFfK930Bc+Eq5oL+2U3KjYMxxtPk
CBI4YDFOeMia6eZb3gU1S2al7aFql2X+0aTcOldeFoVZggKY1X8+Z18uv4Fy7wDQFNIaEwZ73nA3
0fYjsjyL30/+CeCdMKOdiTIGaDfRbcK6+XO9NFfrp9xFKzYglWslcQ/CWCs6tGtpJ2CkuSUtiQkw
hAdTtSWrNGDuzoytZykV5TNkIRcxRDB5qo/9B4BpyflxuXxAYaBfPnWEVYWaq45crvTX+l4YoCSD
IoFbBk8vQ12O5kdBjn9icw1MFDhHFZ65nN7T2458/a+b/PtpF6L9GsjUwoBNBpkT6rQcGdfH8/Jh
yoK8gz8JydsTK23A0KnfRP2FSLkUtR7l08ncdhAZ2gAWRbad9YK4BXQCDinQNiYMAIwaSTTSoVZy
AXiilEl/wCQR7lr7aB8D8v1dWqUFqqZ3z/hh6M3kBulY41Ik5SalGjjogYfdRK0W7RXZpkCap96U
j+oqN5gVrVkTdLFAytyCEK1u/AIL9H1kpO392fu9GuIr/6lsODM376+OJW76/cW5iTKnBUkAcUqU
kZE/yFnIkPDrze/tH2VU9TYE64T7/7RRNmQrsDID5zXdgHhVGj/gIWLInL3qmGLVQbcmY7iAsnAc
UizADVDFffrqgZewNfMXtN0WkgUK4fv7R0nCaBQapBVFnMr4mMJUKHsmigCF1VMxdWyA4jsCLOoR
zHGr+0LoSO0vKRPKDEraGHyjE6odH+dClMup84y2m/Doo4YOhDIQIhgb4GoSEHisutWT0REhZb0t
qDjqRjS1lTqneV6sSamzNe3m2zdHtEul9kgW7ToFyrRh/MT77KPLLc+OKoNxjjQAxo10anvVpuui
tMbCy8/KygOM0iakORvSM7oy9MYq7VNHTlOhZsWSLF/f+r8ko+sNBW4MgEsqdesDifNBEx0kTix9
gq2qB/a8WvgkHAP0CS8Wz5UPNMkY4MZrAFqXE0c4C4rvd6j24uL8fgJsHJCFVBElXjrNpMlxBzDx
MnF68HktlhXIqgFaYInWAIx0Y/hOInsAh0y0HOW1voz25bEsUGmWbRUk7zvhe0wscVXV2zBYpcrD
fZWkosK/vg0TmIuFArwZXabUogu9FuSJfOLoApjCuWwhYloohegwN0A1yKrpTDbiZiswmo44HnP5
PA3ZM5SCXKi6kjhJP4COIU6JXII5ZyEs7y/rFzyVFgSTgSsNWRgvpeIzaYgyuVXr1FFRovoAw13G
PWB0B1g6/DNw1grCf1c5MPE70C1tonXp21xpj/AHn32/xFiPFpqxa40JgPU3XgDGqE30Iu7kR4z4
gpDeReH0x0usMTL97nT/0+m5sd8jufx06kjAthLBdTSps1DNrk8wwQPWTBJ3ex7h1JYL12lBslV3
ZCWZf4FgbvZMm8ZxJQxs3KDUBBFYoTwNNtBVDQ0cAeQcoXmzNR8AgmcAd2tY1qCuJ8VXsKyciXEH
HJg1kgOfgMWudoG8bhTGMdJ9AX/txcUnUT4HHX++3/b4pNo2B0u2hm97rT4sU/jSz/xHXsFzJzbG
m5aYOHu8fw7SnOXARNvf20GpkC/Uml8IY+qEa/UUvb/KP8fgUduq62QXGOXWC5e19YNEobFJngJb
WR8w43pEjwj+vy2arAQlnTj83QrYLx2z9BjjvQHY4rlsqIciyRwZQJjFGnRfAOwHPWTy2rYC/1wH
oOs0JUCk46UvBulTMyb8M3Dmk9dM0mOP4U/m7AaSVIqEWXe8Qeg4cfDxOzAwZE5T+6PNV1kKYvrk
s6p55aktedaw+KTzlGoCjxkoPrKEdCbG7PH7i/BG7zXQnlda5mCiXF4vAkG0c74QTI0Dd5NUgOMx
LmOZoX30I2facqCu47WMjk8ZMOxUAkcchEjImzpzxNhUFVKGFq5kma2kxxJNOktheJTNYl+qW0lY
aejfKFEcYQXkdKT810egviUDxlWTgGN0vXRp8AdRyZvM4VaqsBfBTiyTYlcAjHEg2HU0Nq4r2UpB
odTYgAPNP7X1/Yswp3kwophGAm4kKoo0WJfse6LmK0XmfOCJWRjJn+xcY1Yi+GDImdEpyJmAZGUQ
/d44hzwVpZH3sVIXfSJYaDWeCx/M9NCmIgIXLkgzQE4nKAB65UhTesY4WspzBNCZQvm3o42/245O
NAFgDhPs0c2iQdUZe3KKsy/tOts4myfO3Mg7nyBI+XpmZArnbD4mhAFSw0u8CrS+yRZd6HfZ+kHv
KUPmRASBCUKAbQnSk9RQDqCQbYiW2jlHWKERVVT8a4kwJ4D9BgQ5xqWvhYJ/gRMaMIE6HZ93JlcM
GhEbQV7l4AskXJYORGtBAxb7i3One+5ybHlWCU6cudi4XDhshB4L/gZZvxWK0MXNxze4Lv/SBx73
lfaSLpkpqBeBk1BmwJpHANWdwTOJkq6eLSrt4EaKDp5St40iM8JoLqjx+tgD3fnQNOEOg21VZPJD
JL6kuSS/gCoV8/C8X3WYj9cCAT5Dy4Sd18W8TnSx85/dXFSey7Rq0WuocbIjtWnOGiKe82WY8wQ/
JrAYMSZNt/rFIEItXX2ii0Vfo2qBz01rAYoUETDcGFzxIb7hc7iNKJHsoStAciQY6kf3WtiqaywE
A2BpROVrxruH7nudlABgCfgeDKgjDKQB4kUQX5aNL3jOxMGjoe8vEtH0qGrLHhxiGw8TKR3I2OLe
GqXD/fv++3q7NuqY11SATY+mT8A6/1q+C6UvGk9eROCXdszXP4OVrtExUK858icjf7AR5FhhFKww
MpQxF2v4e0KMJ/PndDI2GOIzdzuYQZTOYvJmGKsT/lsN5OkpNZ5yA6Tq6EzabDbGE+s9cWujcGEk
9MSgRxXfTvs9oEImhaS77lko3sAdR6p6HfkPfs9wPbfX4loMlT3w3UxZNACYPiPNZnnxoQKECACE
MLG7lUDlfv8g6CFK6MC1NMr6eFkBxxNBmteZg5GvNYLGm598t9/vbbBQrL8/B530m94gu/EnemB1
UszcjGv5lCES2rrsgFflnk11iV7vvf1RGSAeImv54eGFt3OiIqAC25EBzH9GHHP7ILkWTQV5CzFa
aNEkGrSFcv4jRMcIZKr39/c2kLyWMR32hZ6D0sZLYFbcsx87RVOQoGbcJDo189cBKtIEp4NUCdBV
riVwYDXrRinjzsnKffhe9pt2cwCg5Req2VvFHBj6cpsrwXoURMYQN3EyUHvGF6rXSmXDnQGdRfp6
PVGvDSARLT5q9aVTGJX52ROCbZrclAYaDPF6ba5YyiM3tJCmYOqgWibas4R28PtHNBPj6DwgvmAE
cbl5hLXXUoYR9f9FynHnzIqsZLnYLcjmx0PXLyupO2dAsC8y+twBYYGH1rUgFc17WtW73Ln3ErvP
N2ElkaraF/W/D5mxogtB1L5JlZyBGhaC9LTD2w0tFDIPHlmNBPxnHI+sDZyzWJfiKItVVY1cuaXO
nbfgkMRkinhCtyjB+/pTMKzUMjbqlvFQnrtWCEkBvIN4CQBj1E6WUiHFo4wFxnprqSDLU/Buv68W
M7qHAFCYcoOocALX+/qw8riqwaKbeE6sli9lUO7AWtsQP0is+3JmbhTqqCBPwXLw5Pht/72wEAst
7MJ2rDwnrbINgHOOrhK96mnwIRUDKZLWFkSeca1mslL6lUzqwHq5931pkXnO3j4Cax9gA/jRIwO/
Jss1gbM1Niv3EONN+8SIdn8nlSjHfyWaMldCqahV3UH06ytvPKvWc2eA73GlENO217qFT/hAutwj
yDeU4H/byqaKAS6jXiJLWK22uWn+MDKzM9p79UWTIlwcgMZJeqjUhecEgb5SR3CNK/yu6AUzKWuj
qkTG5s+Kg5GZXlUglVIpvQqFfOGKiec5EUiVRStoFGByraJ6m2cJ42LOOVfUlwVZwqgy0p+/zv9i
aWIbVXUvLzyn2RQLo/KwoRJJFwTjpcf6ITUV16hcUmNkm3iYBXWJ7J4BX/veFSXJ3tyK8T10K/vk
q66+h/IeYOsFvDYneg4mxYXXfYjWCBu0eT8huoYMl+EZqXLWjTDK9YJhV4la0No71bgsHtsdL2zf
FSSSlP3wb4Gn/pIFsFHMcKGGgKzjtQ5xfc0nRRT7zjYh+5EIgjV8fW2fY+SmvrqVxIKnnIvaUEj4
Rx6VUw9dX2l59Kk7Xbhu6y0gD6Ot39oaGJd5Ergr5AeCEVj2sRn7kinJ2zY4Cvxroq/FeotOJp7k
3EZLLTBkm326i1yNEff8PiDpe375hVTWZvDj0eXb0HcwMw2OQxtFDyDFEoSXX97GOAh/xGnCuba+
z8ej/bjj0OFtPJ3M1/129SR/BMfATI2Va31pZkc6smL1x81fjX92kO7gTSUtH2U/8h1R2YYiqV8q
EMBijlw1Qm0DbOpsMwDkWCzXohmfBnVfnCuB9O/1I5cag3bKfUYyfibhhLtx8UGUXUBuJAi6Ckeq
gO7AfRM4wVL0leTmZlfrjpLZGVBjJeSe+BKY3ZsqN8Gvq3+Xiz2Y6knssqpiM69DfBBgCkAYgqwE
4PavdRogPn0BIEvf4Y3FRraq5fgiPgQG/9qZiem6GMTkGTd2zhVeSqTc0pCKelL7me9o5UotjKHC
1Hg6/EFq3mflMOe3G4UICYQWE1ghdYMaZHhbZcB2F7ItAX4hMeWn8uBj3lG3ukNMUlPzjxWPYsBy
BG00iTEHd77v+efNoaJOPHAgv0NIeL3DzcQ8Dg5QHHm9HNUS/T/SJvTeO88oROR303CdLKKl6Gpg
i68MhVWSnAt8UaUGkCEg2yS4IspqKa0KiuoU8oelQoofENSHBMzRgmFENsPv000zvxYSm41cD8gG
AA5IqXc7ghi3SAffwayt7VXPYAxPXN9s+ZMYbEN14rs2AvB5im9FTjzO5DVD0Z4ZGz4X011+BKXS
Y65PQHWj7zTaU7Mw9MVKwLRCTxaZOZwi/zQMlSlkAYDd7GEt4omvliLDB/42btCGEf2doKyA+Qac
G/UNUT4K8VjjG1AKtZPYFGryhuHSQ3pwHCexIxNjC+QHJu/0XxY/ZZKBnww6T3qGvK+URe3xKiye
kVgaIKY4DLosW8t6V4yv7ENhpI5nfRSCnL/lUSceVJpc9ArkNRs0s5bn9CGy6p22yvaq6b+XK+kw
brjlAawPYM3a+KT5wCyZwTryaTvp7UYDAdBp8F5VAI57fcdKr2zEJK4CcLg+gfc6OGmlBXI30dto
+iGJdt4Xt5FYTFqzUe6lVMr7Bb4C3MAWUn3JsF//7P3PZlkZFbEnP/iKl3m6HgwNnT1qYD2oRCVD
gGLawTmA14uUxHkaXrYNQ/PmrOsC8+3gg4Di3WAL6iA21hPN9Z0gX/r1uWy2qfimYRi0zwhr1ydL
Te/6ZFSQ29MEEE9QMTWoJ/Mxlnik9zorIN5m2AdkAYbag0g08MT9F98JwzLxxWKeA0iw14esl2hA
lSIucLLGsxT509OIJFp5D2wT3W7UBz4zAgy4Zz81MAp3SWiCwNtQZSMpl7HOenxPwqi1Y3fBjCcv
UD+8AXJDGawoAk8MHb1eqvFK4E+duwwVRoA184zA0DgyMRAwAY1SGtZLoSSBLzt02nrDSUYtmZE1
+A+L8eu+2Zj+DrUatKtoMpQGkQDi2+utFeVmsagVLnaiJjfRbQyUWSI362BfSqtA9Ai6nBkP75n9
k1BUlDFKBgAIPM2uJQZCq/pRr8ewU8d6M9jMcaMZ5bwSQFngsgoHN20gIDuM29QUv/Mtej8Q76Gv
WD93H5x9fwvnF4RMNyIptILQoJ5FihCgliFPHkhbvSjaIR03Yfp+X8pMOQWJaVVSYduBo3DD0iUk
SSlWRZg4GAzNSlKbGgnP9a7dAYx1hzf1SB5bklsPKVBl0tSqnwWkyZ9W979ier7T6nL5EdTF99Hg
5LUNPgKM8ZaMaarM+7gvYWY3USNE9yCP2FSChblWj05sNKGrCjRq9XDc4zoAImpXnDyGFs4sBE5D
RqwCGFYQtkyfcfF0LlM3zocMCynb5Fnj64UtlGVu3V/LXAR2JYVaDJCYZF8G57kT68e23Ug7N4gN
sPPEwn7IXqVxWfVgYGTFYrfFP1R+LtZG+cSmBJXymPsJIvtIe1LGn2o8hcUh9c5ChffQOuwYscCM
EUGEK8OIAOISzSVUhrXMAr1NoyhxOoU0dUTC6HHo38ra7kU0Dvon1nv8RkdgECEIoMRIGuPlQh1e
q4ngFVSz1AmGEAi5cY6y8RI0SYERRyJDUW4MMSWLOkJ5USa9EEapI1SaGYKYz+ftBC3gAUiOGv7z
vsLcaCWEIYie0pKAocLirrUyS7Wh0gL0B4ErSffaj7asvu5LuH32TSKmxgfMCSDXT5cq8wl3RxBa
9CmiscJHTah9fRUAFafY3oO43XIsZbyJyTH3gOuFFgvQ0YFNljorKQdRC0gccpS/YbAw9s0Bkswj
3yqmvkfAfSAYvr/C26c/JZE6MdTh1T7ipNzZ5v32A/wQyxbdwN+h3RKQnRmnhnytjOjTzFi3feb0
pqQfnBpQBXl0BFKnF7hBFHpB4eB1Y/7Rt4AScm3iieZ7vdRDk9lEfnPtsFA0UwAhHo5UwWPjWp4X
ZOrC7bvCkZcZit2Wb4OLY4xI/t0zkpo3sSUlaXK5F9YyTHSkGTVIaoKvWDWfGp48DQPjprGWM23v
hRAl5MS0nYQkRB6MVF6pOnEWrsl4KLHE0C5M5SKxdIXCKayp8ThEIlq3Ip8Ib8o5COz7ynjb/THt
HLDiUWRYwGD9evWLRSFOVEB+qxZQf/XP4o+d/NGrQ7MGBupTR+KWpYI3sQ/Eyaj38xh6lsFgQC1O
rf2qztF36aDvVSPb4L3I7Eo2X9SUYLRQTZgzTreJlkniRNssiggkYViuT4135bwCrnXpoLo2kBGv
PXD2gFDnqCFrhSED+YwRw8zUXKONn2ruMf4eWRHlbaKF+gZKc9oATGwVGMQcTFM0E3C4mSek9g1g
dGw2vcLQ02kPr2IgShq1x7mmtW6h96VT2sBw37JgSecs9NWOUhaTr/yFlKlV6RTBGveamHt7URC+
eusjcyU9aGcmh+EUct9bEWUxMRwXiZnXlE6q7xV12b5yIrQnTE6Fu9ErtM0SViqQqTZUjBJquRLV
EtRGyvYCZ44J2k9fZCtP7PAzx9ANRvYBwp+I6JZGYyARuMiQ3tAqozCvzE20hOOcJvQmBkVkQhXK
59ZdhA5ELqkcwXtMABC1SIkmbEbXqAGb2J1Gi1Vjv+2YhxcEW/MvfxLu/m8u7cImIIYfmiByK6cv
XyO0wznxi4KUZDK1qYeHBdH26RakaeNmYUtIFN23SDPxDEiiYI9APycDn566KzzfSmGs65WTN69h
Y7Sm2j4lOVnIDDkzLgNUaFMrgYaIBkMelF3wm2QhZEnthOHjKK00xyv3UKSO+D0DrUOaLgSlvqCF
EVCX0VGdAefptSjkRAqwA0q1w1sNcjAf6DPSbG8TOOd9WGLC+n0jIvsCdBmAjS29Y2oY1uNT+b3F
TC2m51gDinPxBz4HuSgwwQEyhe6hGItBV9xOrZ24MXywf9pJYaW7YKv1PzjZFQArl6O+jeq1Mq5E
n3TIt3OmfFj8xK9lxHAIt+lI6Nrlx1BX2xuDsO3KRQ2n2n5hkBCwf2hzJQCSRhiGigchEfrSfEsj
HRDptqzUzaRN9NEoInQAgSZYcHjqaIQqV1suHxqnVMH65OrSaCQ5CK3v67Q44/ZUdDriVTx1GiLA
u9aAsksktwHamlOOJQFDkPgcl+uJyJFUiRUCtnPlA7pJI95oyd2yQDN1Bf73kLTvi+7FX2xDeds0
Rua/3f+u36z39fIFNDRj3n96YuIn5SrwmA8bLRF7pxSI+uiCD3rZlpb0CZijFdj6Rm/py2TIja7Y
jaLZZZYgHeOQJPxKS80u2qIZvFkOgplXX64JOmlZBy+n5Y5fkTga9791Zg+vv5XawySOskjw+N6p
yB5aiQTDH1QNps6BCS4gsM7pNj8oxlNsIJL4Ygi/DcquhVNqiixjsMiKsceT9U9s7AcLOcsIlA8f
U/L0vNfJn5eAvL0rS8FwjMPLO0P+bSf2RLs2MTPgcTQ9v6ikFKfLfboolB5hGlgGImtcJWg/jEoz
BaGAZyqkw4y9azDE3hqua6nU7UgkvV7Iit47dX8YFMRncQUmzVUisDqTpNt7eC2JitJEMFHKQYX1
2Qmxj+afwejtxhoxKlaj/cIydshSfwCSkSRLjG9jYrwkBr81YK0JK099O4tC7fX0rRfuT0+TXi0E
t3eS53QnvciAER9XjzFE+bBHhVFD4bwvPSTmCWUDoGIwPBONnQIEtevNoG7lKKDtSGjwAV7xJdTb
1Ce1vIsamYjpWxTmU+MnIMEJQ8VvbRSkCsjLTMTfgBWmkiRc4AEOVOCwbCJ82v7Tw58191mvQ1sl
+fu7pKEb1j26B4nES94jEyol4wNuPTI+AESpSEfC7cMiXe+74gW6OC68wYH4ISZ7zOSeo41HHr/l
r+XjOn5aYlYQk8cf8uFr9QMoXlZR/nZya9p4tCaBbRizJWi9uv4CjotD2U2SwXnevh73wfYD/DuH
I0pVAXnMt8vl8mA9DWSzea/WB2cTWz5B0+9p9Xx/I6bjpY3y5VdQxy/EtZi5Yox9AAJi+aJVEQFC
HOO45y4cjhMnPmFboC/8eqloPci1ssoHJxgtt9KsWNCt+8uYO85LCdSVLis3U/2yGJwqAeScEhNJ
wsWNlp6gmUqE5+bAZEm+jR2n8v0/i6LOTxjCHhjL2eDk5vN+j2JBRrbD6fV1/8c3judif4aLN1PB
eOzJeiRrd+2Rs7RdJ8aSEMtyMoE4PiAt0b76sHoKycZKDxiOdX5S48u8vzlzllWa2NkwkonxUDpD
KHNTgTbBZeuSiYz3FI5/ckw1JwvGMc/KQYs13g5olwU/2vUxh+44hsl0p3LkwqfU5wLBFa+igaL+
ub+i/yPtupZbR5bkFyEC3rw2DL2RKMq9IGThTcMDX78J3d0dsoklYu8dH6OZU2hXXV2VlTm1a8fC
OlpoAPSC4OO1pdyV8qY3ov6M/6glioKGQVVsSYMM6H9k6IZGp8XcxeMhNZI3V9xU/FkSXu+bmJy1
f8Zyo93c0hJStWEPGWowP3vbBA8DIXrx8rla3cyksQDjplY8A7dpf67lDg+sFOcwhRwpjfzV/RFN
HfeL1TGYw6hUWc/1Ggy5Ld5UBur8WfVvrAv0LxHiwnWOHUXXG6DWRTnj46I/N1FtCTHAo95eCWfS
tSyF9N/deGmFuSRaDRq0NIUVpIq2yfg4ed0dePvgHPNlQx67zeMjeKMa++1DFskHTyz0Z9yfyr96
GeufLz+BcZ3ATjSuXGAD5tbrJiOaATezc5zDI66qxbA/Sg8p2X5AEOa0BI4iNmdcx9RS/jXOSOgL
BL6BOdK9iM7Bv/1fdwCJZynRo/f7I5zalZcWRs9+EQCVeah6YYcBlhEwC76les+5MIfQ+z9WEt0s
/z0O1mEoiaiVMawE4TIhz7tsRCccVo8KMuLnx/b4JZMWsUcDkgcQrJjjXKIHY8Y/zgz1LxS7GKrW
hhB21fER1egfjR/lHHvO/382UcTD2w8NlKCTYM6F0HS01rwe5wLd22WqOC7VV9SYw4tPvKRRLASm
B2xVSGugUeh61eIolKVabAbgXcB7jT3ZrdB8bq2iHbEhf+aZxVr7yM3lXHPZRHbzyjBbXYOYW6pC
8nM4S6TwF+pHEG3Kd/5IG+KiUU5eGsfs8/6UToUWCBKhuIvrEzU9ZoPyQhFWUlYO5wQgpj61ZYAC
wvoR7+T3KJzJ3ozTxp522EEvP1pQeTySr6c17aHyU7bicNb7lNTxqRZyK5cI/8qFD4aUrxM617Mz
+di7NMmsZFilWZaU0oDH3qYHxzfgQqa3fAd5leOdSVKbKXAPc5ihyVcHsm7gsoWEKtqqx6NycRRa
MY1CvdGH8xA5RuzQjiddlFmJ9BJwpOW3dW2jW3V1fyUn6g8CQoZ/rI5X8YVVrza61KDucG4g8qCS
tLEBItZks6l/BdNIjlDIBQVA8uqKy/uWJ9f1wjDjRou4obyYw7BoHIO1AO2S6I3P3nxpUayTOQa0
qcD0cpTMJso0V9GMdDTmPbSQhFd+8mwRdw9z2BKWO/zvehyRfTy8gIYYkrnnIzTWeomkDOfdrjQ3
DrJIy+aJnjl7gS5GM3B46yyYX71jfzwkcBH1Ml/8hna9eZi5pCYHDG5iGT3MOKh/L62LZRWoKwWt
YQxnZOol3amWkm9CA3qusjK5iBdm2Hkts1o2ephJ811z6Clp4QhSMLzpxnMFAZP7W2YyBaWC9hnI
IATUYAO43qxlLUDWOPf5s0BWK85+9Oynw+e7gqbRw+dq9bgCuYrjcbO45NsbXwOYDSUz5OhQRmX1
02hdp3Vdcc2ZH8Qzp+SmIs15Oen2IhxtoK0UrAoIFHlm42SF59OiDtszIhrcxKppfAob3MQkPax+
0uXXC0TNgZ9blxU5Lc8u8Zcf6yWIczTLe5mZ5dvo+/pTmFkGwiDXYi9qz88SkQ4g/yCCgwccIETJ
YhSq41eLlzf0yO3Lw+mBzuFUb3FMOIqXM8H4QZ0D728fwbx+fu1/0ftvHgTijMYR36nbrxf5AG7L
/b4ye+K//6Jaf3/806v9z0owHnGI5FKNKqxE3r8k1YFqM7XyiV18PUDG81VtG2uejAHmFvjZnVdH
Noex+6ryyNFOUebZrs3l8lu3Z6U5xk10fZdeW2aOq17zrVZkcYvAsgT1FI8XqWV4VmJEZgwiF61c
GvHCFw6FcozTTZLPdhvPfQBzsw6Vzg9thLmVyGu0f0cxxreepOVqRWRrYfPOOl+f4BHnosyJ2Oxq
4GwMqPlDFwmj3U2D0Aw8X7Hz9PMYvoAQf2369pI7LtEse38fTST3r40yT6WE08JEzGC0NZWagHju
fffZnJ6ih6dsvVotFPslRvI6JbzzhuCQ1MJYgm/JLD/cxKV0/SHMg6lX2jQL/nwLtcfj3Nrv79WT
QZoxQbNTzafQelykG5Jst2+ZYu/hw8lpbLsB6e/MrT93uv/ikYuLSTRqmmUpNj+3fH4F3wVFbKWa
zgo8zqDSf/zR7K2toctfJMJ5/WBYDzOne/YDxuN/8QF11/RJ4mNVRjJAMJEhusP9gUkICIgdF/ny
yGnmi22vMQPx7sFfzLygb2/m68Vg3Fvf60rScLDvo73QbTd6fhZAbeKmZkhn3pG3nHPXrvSvd/xi
rKFu1J0xulJqJyjp7WT7sIKKy9EW1ntTxEVizW362ellnJtU5nld5zAJVILiCNbKP3mkGeMCvCsf
AXfabhMLjnuNjv6X7wfpW32c6+ufSCNfTzHj5rTI5SC5O552kBpsRqAC0Ar8uthioUdy624TmZp5
fHmBNAUoJGypJzZ0AlPiHnICiDqWfrmcWXaW4BuR4fVHMa4vShPqFc34UVAqOiDXiLsd6c/HxReB
4wuO8Png9v6WVve90N+z4Y7P/9sjF3tgMHwuiUa7EZF3CbGq7c7R0GvrWo+P3eOWcA/YCkDZ4V06
c9RmdvqfU76w7IJZx414WJYoXSFf5fR5tgkqzwyjwcka0b4/0gnYxNUMs3C3oigzP8lhr7Be6cdO
2iIeJIvWQYnuiCGePMeaWdSJN9u1STZqM3yRi2KYzC135y4UJ1i7S/ngbvo5vzkTH/5tr4vJjJP/
ucHGXq3drtkOGTkcUhD+esTdLo5IuaUqAZ/yCdtoVsFibikZp1UZXZkZ44lSk0VVLlx03CeQYhxW
XDSbRxlP570Ny8Rfke7meWHAVr+wwoC84oqixEH5CQNdPR4180s/vWXwY9b59wH0BpuZbStNfoAG
QiII2Yzqnsyi6n1chmGKKEkGIX6N1CY1ncdo96g/Ba0JAapV9LDynWojPaJqkeHoBI6ZPoyX1VIf
RszeLJBzAjKCfXbxScylRb1AL6oQn9Q/yBGIUHZw5WSlDcCPus4X2SNFdzLxFpiZisllvzDLLDta
AxOaSFgK0FNZqpnrb0mQmy5dJIJ5//D+oahuVv3CFLPqmaYYcWPg3gDf8UPzNT6OeQT/ovmZogsU
S48/hc1TgV2wwqne70ULxd8MFUB06TrF8/ZFAoyXB1lQQ36KijyKq5faeQv3ytoGSZD1gDYBMHZv
1X5uksa5v/flzI0nxr7YyXLSnmtX3NcRf+YEaa4+P1ETHzcA0LyAMPFjjfQ6aqFuSgNDH8MmZKS0
MWJBNsrF6dfsYQ9EGro6bPSwLFMUzzbe55LOto/d7gWdF3lD1STkUMeG1esvGKhYNlqFgmXNx1ZY
Vava5QqTd5O9qGsk5bXYur8lhHFM1xN7ZZEtNNG0EdrQT/uzxYkk+glDqGHLmwfOwmacMXXrXa9N
MdPbg6cqGnwMrjX5hXLYbHRzswMXFmIW36Izp+r2fQ1jKJLCw4z5LxZhJzRZVTQdxuX6ZkAJ+l2t
mdM0gZ4cTaioA2G1QGPI5LyDEt1+/YBCLOg1xqb793dvCVqCgbz0B70me/NhSJ37czjho4CcB4kY
mPHRX4h2y+sNYqBm14WVN2AOoSwKwNjn4XFYqlbpAOebrYh5Du2W/Iaz6sgTtzDQ9DIaI0AThLYF
to/ZjfCi4GqlP4f1um/tXFNBTbQvK0C6wPuqVV8gbCBpPpdUvL0nrs2OP7+4khtR9MWAwiwypzZ+
dQ5B5jb0TG4mhLvlUlCuDTFHL6SF1vjoVj8/I8mWWgfkQ6LNE3jy0PNnbErzs1wcAogBCsg2jtrM
h9XWFjeQHzyDbnhxzhx12SzW62YBUaNTZeKPdeaceMKTHr23c0CWqe0NiiOky8YuY5CPXE+LWoVD
nCv+cBb6U7qh9GwETtT6M1t84qGBSbkwM7rli9kX5JIaRYvtJq7rByqji+MrJgvb3o+Fqt9TbJvL
ylmelh+RFS/ub/UpV4h8IFyxrKPcozM7XaR5kidSOpw91zMr4+BKwKOFG05K0A6pzxibeDiMAsGG
CI5mlMQ1hXm9G26IKmSGukC65TY5SPKwBTg8Hh418xM1uhcdqwhRyh2yJ8ViDgs1bi3WB18aZxZT
dMuiqGMkeL14qT7nKoIdDVle8beE2yooApBqlnhiyu9f2mRWtjF8o/ESDFjYdmjhzZeaZgYc+I8L
ifSohr5Q7eH+gk55EDQgqZDzA0oDTxEm0BHaNG6kWGjO2gtcPiiNM4fKlmzsmrObrHCn37c3MatX
5phgpy6gzuV1fHOW16GFnjhwbgqJyZVHz1+41QyrxsRuvTI2/vzioMjxoFRxibHJpsY5fWrR4pUe
Km+mTjc5h4gMRiQvSrZoTL62YzSVCpWAqj13fBwfVSXa6W1Gie/2il3Tglu1YSIQGQzWSe0bC0Xu
56TIhHFnMLsVBwU8/uBXGxG1zDUOhCpkpiWjOQedxYcLJR+ZLLl18iI+Zp/0U2pJ8nl/JdWJyOHK
JDPqJFCFvHFhUuYXefFWf3LCpxyYebDhUyJQK4hIIKz87o3HMneWku9o+pCDxzZddMYudp+T/lAB
TqmA8/YnMqB1mq51yIL2u8x9lPF/G7GtIirB4ikP/TuoC9TO8QcrycwSIhb6Ik4XNZTiT8NaQlWy
+g7BmrtOeZNWL378pSpfafuo1qbUrpSyNBN3q+Z2p62CNQ0bcJxUJohd1X5On2biEsC0wFmhqQm9
fQrjN5quRo2kQMlEzjfDqRRMzqnlQ9SPLVWZv647EDnbkg5u9mOKFuyXbg6LNnE5X30A40SQeOhj
KQ2Q9mgtuSfJb+//okSdNItandn5E/0F4FWAGOjYHIKg62+PXJwwic8rscJldBapo5AcMs05xNuc
8NA4hZMu4tVG903fGTbJ2XWGGGlFyXSdBE/Yk/b+p4wNHgxu5t6YigGvvopxMnHecVCQwVeB3vJV
cckOsNkRPsvZrxyI+spgU/sLMz/P+NIJdwNOHV5XQVeuQO+CCVYSNVdBJxx353RQsUV5M4XAeYqU
MkXbXvh6//hNHHhJ0NANi6LcSBbAhGAowOpx1tLurFVc8NzgdUpktXNndvNE+UCXBB0cfSC8BIsI
26uiGJkvujpg+hoEa6Bj4MSuZXS+BaqmvCGFdh5QXkWV3kWEm1iBBFBEa8atZsr9SS3WZQnuuoJb
5r4tSM79Gbjl/wS3mwYdXKD+cIEB5HLtdkPdE/po0LpziC6ozimSrazk5IH6PyK4MFCsBKMw3tKl
5XImpQuPJ/c/YOJpev0B7FFPwgAOGdDx5BkMX857a79a3mdEHn6XqKwswetKPVN8a3iS9Bv8m7kc
3MRJBwvACJgepXjR8309ASJt8Ngq8JwqgF1HtshtLchrOoeB8Af10G6DY7kK18uZUU9c4VdWmZ1X
tQP4nEQAlzaVEwMxQaI9JRKUjJ4ek8VPRbats/3STMBa29W6253NmQ+Yeh1ffQBzzjAXCE/l8XWM
e0BwQOnTWN2H6AGidbLuD3ZqhlH4lkEagHZ6kGJez3Cf8Zzq9TwiUPSfKShUdM/p8DQky95Yafrc
YZu4USX02gFIDCUM7GnGc6sIFdKyE4azn5jSa/0RAUaB5NuRqNbXy8u+sdEeC+rEn1MRYaRz0zpn
ffz5hS/XfI7qrQbrFd2BgxN+U0LjDzHcgfSSSRHKgNglWmq+KT75dD8nbD2BxwEzEzDUkKzRQBHL
QhziKFKjvOoBrdIcuvMFonu/AAJsfLxkY3frKYehWXqQJeTt//ciXxlmB160GviaOrynwqUorD2V
iPpWkxuSiaafzbzeJsIDdNJAawSgVHSmG8zdZNC85vQCz4pK2jafsvFbdE+GNjMiZeIqksUxLaBr
CihD2HcaxQtRqAzcDhJ57iHrqLyG3+pvtxUcsN2bikPJ++A0Fm8OW33RfghQ6loA2jCY+Qduabpt
7O0b2hzW9mK7tT/6lWDLkG1avQzm9m29/p3TYZ04ZrKsgYxfBLkDXBnjSLW04dswE/tznD+ArtKg
lhGh06aC4AyC5vurPVEWgpTIhTHmlBVoauW1AMY2u4P6EVugWz8T7bFafi0WNrqiQSDJgXNdfGln
HfaE67wyzey0xpBqQDCF/iwuKMKigHw6m+/nXYkusvjZWKw/uJUy48GmvOWVTWbDtWWeupUCmwmh
zxp5DVc7YZ8/hzPuY+qxLgOBramgHkGKgN3YsVyV3NBgWjMkwFIrM1W8OUApza/wgC0Rf7lOZeuv
iUUP3Eo7fitPoL14mpPzmSiFYXUvPoO5Exs3dHu/xWeAMF4Aj+++wuSK6+HVlg/cuflEr2WH5j1w
vq5OAvoJlZntNe4e5iEGCDp+V9FiAboBZollt8wwCzh5ffZThvtSf7y/ff/AtLcG8LgQ0Z19i0Ad
wgHF1K7szoBzvEOB0hq28rO+BnZfBZwghmq9tyjsaEULS1ucTyiNGNbvKBIAcjXu2KCBsYJ6ELQq
ydwpnh76P1/G3Mt4AlM+6aruHGh8uYk8Rd8reny6P/5x/u4M/w/bfXFLVa1RSUJewIgrvomiVz/T
FNElupbS3X1Lk8NBuxug7qBhv8mtej0aF2qKifZD/0R19NpLcxf+nInRL14MRlJKpQndujs/172Z
QAACS3rInT9M0DZZof1Qlcy39Qk16vtjmzytysXg2LUSO24Q/iy/iuudMwqKZovHYIHA3aKW/SZi
fyx/jVWMqspcZm1yCf+xzabL1VTSG1o33blRlWXLP/PGJ68O9v0RTt2zFwPUmMiNr7gO/ETYjF72
U7mW1r0IgRP6ifVvmEHLyUgtgg5Clv64K0Hg00hdd85zz9SrT09ymvxU4ul9387UYwfxwj+GmK2S
DBF4VMS+O+tCaScpurUVtyDYQRlJ0bjtAzgcBUimheKvFGpmDua9pkF5ylVkh2rdyhPlZ6NLZnbw
aPXmNF58FbONJAVgeIPHUg4oYj6JpR45flwAKFkBf+L7NHroG/mz4HRpBko4FeAoCqoe6CFE36Yy
nqyLk5NAGsRVOHRFl3n10IqBTelDPzwrqbjhjbmM+wQsHtUdtBqIeAGjPZRNRHcph1c/RV7WLQGW
CSy1IKkBxDgpIaI3fMsVWvvW8UsFJhfQdXS/amIOEpgPZ/KZk3c50i3oBfhTVGRPjqI0BoRrgAKm
v4n36gqyFUt21uxC6UOTnbCDiA5UdQbjdWbzjWl9dplHErOxqKbLqN9dz7bviw1Enj0eYA/ezJAm
3nH7nCRH98WfyaFM5VJBY4m8mQqJA2AQmHAl7bvGS8VkOFvCiwBSk89FjWJ3SsqXesYHTgRjuEEh
xIMioYI4mbEkRepQuClqGeGqqs3OKoGAg4Zz/Dj3sgFx9O38AT2NjlcFLAwyEu3X81dHpVxFOYJ+
A4olO6MbXNUuKySDHdAbCzqJaSX6Jh1cuXNiUeM+aSe7r33WNdyC19NOJd74MCSRjyNhZpKvgEa2
Ubnsp5P8KnqqUwgbokdClz3CewC/m5ABj9JHTfVKgI4KijxEEGd5vNUrLVBtNZeNzM4SZG+/oV7v
8g7U5DgdCVY9C0xdVvjeKuSGTw+dnyij5Bg6lu2xpTR10hpIViJCWJizDYhCSMSL+j6wutYL1VU7
tMaDlDSxdMi0rIs3cp+J3q7wg4KzVJ9zJQLt7pxfDBnqKBsQK4jhIUkrpXjVMq3Jjk0YFMaqq4CW
XBRlLOW42tUAGNGhjWXH6GJJ2GR53xdrMVHdsYYguupOFHiK5pTWlQQnjUvvCT7Q705JH8TlzlcU
XzMLcH5DzU6hIJzNiiDEK8+QQXpuqHJQHaOkzUNnAGKsXiSZoReWPOQ9WjP6BOp3gctFYOIRY762
FVeU/KVQ6F0AWifKR+dMjpv0S1ESINmJPyBL9pmIuQgts8jNOH+P+oCcP6hJa8hLrQMx/4NGax89
ZX0hcUSsRJrZcanFPaa+6ILB1NskS95TMFapdoCEQflV6aJXfMllnXhgrxpKLl3WmWy0a4/jlPAZ
jDZ+aPvogo2fsigUI0qKEp10UDRIQnXfNJoSnCG/4KGNDTUgNNEbUZej3lM0BpLynldr0PUu1VR4
9LK2HqwY/0wrQpUaf82NND1HBjR87Tb3Gm9TFkiM/MaeEMTtumxixd9zda0qb/hlcsAjEq1t3iup
qirI16XGUzzEfU86iBmKNq2TOLNcCkJmW8RM44uMUOv2VcFBM7ruQ1FdeFkchNtaNHzohImyGylb
JGi4YOMWLp/uuBgJsQUciI5fFB3mG2mQa44kTZN1dh9kKQThM7ekiVkWmRKZOkU/MOivyrQvnjyo
G0ohlFOMNj3lea4N21SjEByJxS7mTJlDe9RSSiMRcssaJkkgOZIVrYVvqbxVBX3VFGzdaSrYNVdI
yYZmfIrJ89tKgVoqohoBrW9VpHcEzZIGR5qyTegqSVqBHsFAEGuA9/a075duwJX8SdE7QGYGQy30
d6/VtPBzyIpcWXg9p5YofKhBYzdubPSmKAaN7wiqF0lYKqmT94MKliScjZquBb9XQVqRQ6B+EZdF
nIKxhQrGF5cmEETgvdpTrAF6bz8GUjy+AxVLzz/4Re5ze6FIhciOE49WNqcHXeYIgcjnBWl4Lh4s
D80o+m+bppwNupbhpQO1jwfVo7b7mblkJq500CWj4guuNPSCsNxP8tBEuIWz4RxU0NgOjU0Tnnl+
pQVn1CiJoey69L3Rn2j0CTwOoX7w23W5Zbg/QQKeV+N35nMm7rx/MV9JYHBDwZu5HopkSAE0GUvd
nsNVBKJ1wgLpZJ0IiqXTxX1r4y/GXLCoqiP5h5oRRs82SaeG4HLgXeXPqaonjsTpz4oeOClfh1bI
94lz39rEswNXHmSsELWA0UNhYmOpGAPwBk2MfahQK60CzwZu5u2+kamSJOi0UD4AIAZULX9gw4sQ
TapqPeR9tC/GHBrM8Ryv871QY/oqJOeVJ2VAI0ZF8PCq7NgDpYZRWJmuW+psfypz0SOdBAa+Cz11
JnSO6qw1JAo9dUkgyWCqCt7IgWjxX/V3MIeMYRbyxhYTEPNqURRiqos7xOLh9rHNgay+P69MyM1a
YGPAsvQGWQ0wmhxBC55pADd/6wbYGkk+h72bmTj2DaUEXqxovibu1F2QIOgbIJ7SE8kz+yWy7feH
xQZ+/xrXWDRFBhAZS5YBRYJSZJkpobRLQtdp/K1UWKDOddwhg+/9NoK9zleWBBa8GbtjbvHi6N3Y
HWO3i22qlm1qJDrsopgwbFXU6CFCEaA1Rcfvwq48tC9zQF+2b/lfNgFPQ1ENJGg3NWKFb+NciHxp
1/Z2smxVAnVbwyy/cGWBO0DYGW9zJieXUob4BJ5K4INjqfxKIKnkOoykHXKrekx42UoVEnz3T+G5
C+eWcvQfN1OKVyHYXhH0ijdcvUGpxzVESHf1L4gDl82S20v77jl6ihzA0e6v3+TA/tcWeNSul69t
6kFpjRRTqRBABIQnFQHpk/edWfrnfUvM/fSvRbuwxHhNzoNSjNbCkq6bSuOA/PE3pwgb5jYk81i4
sSNejyiSC1WMRjsc4XfBux6O4iRg7WzM6Ngvi3P5qa1ajajn+8Obm0gmB18WvKsPUiLtmsQMg9Sm
0k8CaVIQBvhbLkSc8/Kf2WNe8D7ALLkbY5hgbEcmg88drSDRMXws1tzxPzPFHHE+MGLahdiP3Cl6
BK+T7YIJ/qnnyRzP8dwcjrfDhS9xuYYXvCr7G5P+LLyA5jgI0GcieKYgzWz823sA2gSgwv5TfUC0
xGx8vx2iGGTLxq6rdPSV8CSOc1vMDzGAtRzU6j06tzFvPSVoepEEABvB+DL/y05cjC6iYa4Dwuvu
FB/Sw0VlU1dfpQL4EfvaSnHuAOCJioZwYQQJ42MNLZuek+foo26Px/VXMMcj58Lay4bE3WniTx8t
shR9qjPR2JwJ5ihwIsh3uD52d7UsOmG8wjurled6tSaNIH8F4m/EYmAiuN4rgmH0iC8bd1d6JWny
Y0W3tTGDELjdjwCj4TcwXcpIQLDOUVZ6DpI7g7/Xo7XyKhxyyebD79I4xOiYKYuZZCATVsJxXVtj
HGSfQeQOMCF/70meYdZJKhCulAvz/mFm0T0wo6M+rkKgAIT6SIXdbHw/CXMtCPfVkK6S7BTIKA+b
WUzwrLLC/BnPcAIdDdsYSDGsWglAPC0nYFo/hE1uh2pju/0cg9y4WNc33vU3MUOnYs5VERIg+1A2
1jQ9Sa2x8uKHJp3b/WyV/G/0UBwFuQFYs4H8YbZNXI/kcWgk3utBZVHtJU8hFY0g0/Mt44En/l4M
SPdjKDMulOXMGe1CiBbQBFD0AVl/82YYAsi7ZHW8r8HUiWKFjZJpaoWOt/BsweLs0tItALpIsUhQ
uQVYdqFC0alyzsK3PpMGZVFnN9/CuIDBCCvwhTTxPhZJ4x/RDxZUaCiWGpLWm0b4FKLUTL8lZRHq
mqlDkaCvCBcvAQIUudcKSvPvQWLp9Ybj7JYSJXyJ01PiW0IYEu9QUCukh14h8btUrCKkD/gXY1Y5
9vasQGMAESDkMCGMftOmEA5RL9JCjfc0zr7BBozAqDvdPyi3DubaBLMn/RxkK1WsxXsPeMysWXWq
hazZfRtT2/FqHMxSyFrjgZoTRtA8AqWnoSJ8aHfpUtoNtqGYdUXE3O7ngr65oTEOWmoCpRd7WIWI
Y8RvysAWxZlnFptrHzcZZJxGnmKABZC0ZdwM33qe4pZltucK6pTaUShOclSbLYCpaW/FysoAg3Jb
Rgu/njF9G2heW2YWzm27WhqyKtsn+uldygpbj81x+7ZzimwTb65rS8zqlYaoprlXZ/s8cjTB8nSb
hkA/kFZfVLuetP5MCDE5Mmi/6jpadEZXcn3n5VKShEaVYWTyG1chxaQh/5m/IUdIAnEuQJrwySDT
+McY4yn5Tk4CIckxuLoxw/Ag1R9atijA2zZzBsZZYpw/DAHxC+EmlC5Yl6yFdCiiGuvlt9QshZXq
rxG0a2gP4MKd4J469QjAlj8ewhlPOL2AOpIsItRlgZ5hUhvGkNZCxtFs7w6rwucsyOnwpMjQqXrW
+GPhbrtw5iJga2HjuQCyAZzSqK5CaIbNi4ETNG91X833wcfgpMdPzmyPMuQLbR1+X9yY9TI+a/MK
Irfh7rXZcWtdBJ98GehIDmv5vq8/5J+kATTLjRFf2CWHhuCl2trulxguZH3XHvrIODe62XVvGjSy
Vc++v+Bs8fxmCphZrzoPCX1VyvfckjclJ3SiswhO7W4DtYzYrEJoqgwmiGrsAnQSLelRlIGSqJ29
yLO6wrcR3vW0jD+/mJahzwFPzLEa4WoAYyxQIMhxmekSDaGvxo5uw+UvOiO5o24Lq/uzMLkgKL6O
DN7oZ+eZSQhFqvNamub7LM/MXsHrtPfMqHNCEckhCFmCWuDfMKiOqnogFEA3EGOw7SvPR9o435fK
K4j1Tb7dha5nob5RZoAazaF7J9wHOK/x1oEKOtLSbA8/1QbO7Wsx3ye9v4/cdMG5lGR4G9fGXEQ7
XiWMA1FkOMRRZgE5mpsGU4lPhKAI6EgL41rRAskZcvYO4gygZSqGu7TDRs6eKvnCEMJO48RP1dMA
ln+BhAfOplYDuXHORjC3Q3XAcp3O/OiJd/JtfZkAyA+FypOxmlPXmAiC8D0GlFEVSdeAX7jevLya
hnBeCd0XeWhmWWi25czUTlnAwwfCQ3CR0o0ynJjXYadIKd2XQSJsOk337VBD2fX+zmQbQP8cArCc
oybbqOTEassYWd4IBa3oPl+J5giGjpa8LdvKpiNbz1SXgx0/5ua5HRFZsTmX25se5D/WmYsuMzhU
/cUa1vWyADYkF46iH/QzXu+v/sLu0stBMqslK21S1AUGKa7TJ+41WOJ5x5PQAvG8vNWdAAq6bzPv
18mRiSLmV8MOAdL/eoMUaQMBUxRZ99EAxqhkg6rljFNhqxT/WroLE0xIongK1auoo3tjKa7DLxC5
uW+qVdjlVrDdjQpl1rnGqckbFJyO/zsqZr2GUpCDrMSo/JXyJb1iQp9Dq/hMN8EKtWljHT7qjm+P
ioz3t+lUtID0LyAcyP+qY/b5ejoDLwxK38D5V9KMSKWJZJFr8VDgWqTeTsArQQ/pzAH8P2yCZ1pB
x6ousCGfkkKzJ0L6eV9BDl20nWMMStX1HM3V9JyqiNIxPsNABe16aHGHnnypbylI4tVFtIwdzkYk
5LtmuZUgb1JvpO+Rsf83nBOkn3oBKXDb/2P5bwIubuAClG2JMMCycuisAkRKyiNQD4fB/DCseqPN
rOG4Ha8OoQxWQ6gYQ5cHERjyf9fjVPKszksQ6uzRG5SZhebXSxVi3naBl5h1f7uwbG1QsL22xVy4
visYYepFdJ90T0n4/dO/+9Dmtrhq0xse0eVDiVJJ/uCCiqUiSnUI3/H3/rPo1s3ZW5W9E3vi3Haa
Gz+zzm1RewLV8U2q9AoSYkFb+cKJ89/o4Ju8T6JVEy1CMAOip7RfDK2pCTO+/vZdeDUrSN5dr4Bk
SJ0mSviCqv11l677m0CRjR4GqbXKwYFydzY8C3SO0n5c16t1H7MuKIuiwxShCFDyjNWcr4JGres9
sCF2rj40wlrUUjOGgnHlfd9f+Js5hjqahmtZhJOAHgNL+hhoUk2pqhZ7msSveeQ5aQ79i7p+vm9m
dHPMkFBWB7kHtHzxGGTr/WmntEoM8fd92Xt2Jp0CNK22GUpicy0XU+O5NMT426jE1CY1DAEr9BRm
uaknxm6Qs5lpmxgPGjrG5NjIbQFJ5usl0uQyBwQowHjyfQ7xUt0/a7mTGXMl5omtgI2AOANBLtLH
rBcXAhl8y21f7PtnOSbyf3H2pb1x40y3v0iAVpL6Si292XK7vSZfBNtxtO+7fv175HvxTLdaaGEG
wQRBgnGJZJEsVtU5xyiPhWo1un17dRYm7cLKbPPnpGtZpo6lQ8XUqMJjYI3IGd+2cb2XNPg06EyR
ThQhCD/XQAKvT47uhLByJCIA9tsWCrg+pbI18a4xs1AjRlS5kZG3UWHoslfwvhIiq62jtSrw0pwS
bDDgZabfyOxYEZO27HJNKRyRtjzW1I0YfEVqarg0ABZ+LYl7fbJi3LgywGsEsBMaEGeuEqZhJ8fM
K50x/zV6X1kho8ZtKjIKbahBK122FfJjnPkvfW7rv7va29SgjpMcX9xqcmugFkFog15PUC496D1o
CW6vy5w9D7mM6fuQngRzMIpMc1eOyqhNxY4VTlPq2zpNDfLlK5OMxm9pH1ZG9JxT7itbQdzHUWAz
ZZf395VPN8y1BvW+hBJs/Hr7k9TrwwKICqRKQXwBciomX26uphmjumcUMe5QvBV6YNSRuhJsLng8
ldGUhVqJokMZbeYDQFP5fdoVtZNLoykH+x5AsIisHBILjgasNAN5BsSUpj18OY6gqWgxRlXtZNFe
Gv8Wum6GoW7I/sipEq9kZxdOpAtjsz0cZ55EUlLWjlYyQ24e/Pyrzb8D8vv22kw/ZnaQY01wLSkq
6ju4oS7HhApL35Z+1jik/hTQzcZ0QG88CMvJ97L4oqEUc9ve9XMLjwFwkCCNqKAiAYe4NKh0Xq6o
pGscn22UOkT9wUtMrXqva5krulPt0C8WUGv4yp7FQ7TLnkFSoEd7eKpDDpW6vf05136jIvmGwBMq
JxJ6YyfXPQsA4yQehFgNGidJjzX5ZsldSLOVHblkA+lF6HABO4ha3sz9fTWLBfCuNE6Jns4AQn0Z
8kztv807YwhTvgOLOKH55wDMPBVJFTZ544x2jfcByAPB1Qg+0rXn8rW/XNqZBns2YYCba+iHhh02
IHsmWizchMmmHaEQs7Klr0+NyRL2NN7maEP5caQzS77SqTmKRY3TKMQ3aql/kMEHu7I2C8NBKlsS
ES6DoQwM3ZfDqQrPGwEcaJ3UtCMDqWaurqR5J3++3GAQ2zizMFv9hhR6iCbm1kGLCyj5IDm3Y/bj
Wr58DmfHqQ+N5olNQJQnocD5ARhQPSsbJWydWE3uu2fSIYKvd3oJqGLwkviPY5O/i32yGyp3H0P8
E7yPvWpXRDWgeO89+2gPBv4/vs9SQymesiC7I2NsA9MkuKfbW25hXfGlFAGqDM2fK3grGxoJj5Oi
dVxWCbs6bgOrrYbv20bmkJv/Px//WJktbF6WfZkPVesk433jQXbZiH3cz+qHf1ST3tAevA7oVD07
9mL6mv8lvh2OlifHK+fLwmB/FJQg4YEuAemHbPnMiduMuDlLq8FBazTX2wYU/rcHOid5mAYKCzhT
EVGCTmzer9WmSifmSTsgIQGcu/IencLn5rW/q4+gTdkQMwaNaHBkvumPVrWT+R9i3f6CacfPHFwT
ETSj7RdhIGBOl1tI8KMuEip5cCroS5DEN6TsEFe1edvK9XWIYQKWqQIxhKv3Jyo7m0gSZ0k29u7g
SGm/JSCN0MBTkaZv8lpC7rpFARMqYyxTWwfEn9VpSc8sdXVKxLoqR2cwRrPfKYf8yQP7cG90ZmoN
ByCMj57xN9yMT7dHuDSP53anfz+zGyRBk4pCMTrv5nHt5T15+3yNzn/2NLtnP1uVw1oGkmR0dK5u
PttDDW47zXiM7LWu04Xo+HL2ZjHSUFIBdAywNBifySY0s3u2U3fpdtxU75X5UW2HjWATB1lpaE+W
pmtlKztuYUMgLAfAFtUGwL5wwFyOdWQjTYsuk51+6CID/f3cFd5CMeDqtyZakEFB8dKgLmiyT5n8
WlZ2Vvp2lHYPgQsueSQpczJu2+xuHCx5TVft+rpBD9akE4jqBJ6ZP2+qs3UofRAvyZ6E9n+05xvZ
CBDYKBN/G/c5CFnUhNgCERuU4RWyue1dy5YRI4O9AHRs8xwEZRkytEheOiV6TDr0XqQs4WK/8XZZ
9R5Agfq2uetzDw0uCgTq0OuD2H9+KjEqhsIYhqoTlOReE3IbRDcrEc9CJAmWDRHpNATkTNOUmatJ
A01QU9RVp/at/Bi6qNruRsbZJvmOneQud2SBRzLv7srEVFS7hnigdJTswJSMdjWTeH0+XX7MzOtC
F/qfkctUZ3gUQUpADhKorxCFBUbQ76pmyyCX/Dy+Qq5tqLeyrTe72xN+nUSFiBPaqlCFEidswDzd
nrGiG8ApoTqFKqDh01CkR2BuaPqShzInzT727+VmH7G9JnE6MoPFdqh9gluq+7z9JdeVqp8vwdUL
HRekq+dZY0EraEFGACjpF4vR9c3V+hR5D4IRHLXgIQEXibBJivviIO/9veqEj+Sh3Men8VtyLZnL
bxLdovVK3yrMAA3QuHKRXMdjYFzSGIrgOi5lUH9eHg9RWclZHuLrhvqrAf1lrT8myt+/KvSjCwHP
8rfbs3Fdo8BsnNubvXcEMMd1JIG9vt3QfXfn6JAJePlwnv6sDEyZLtrLQx6WwCeEOUcL/lWXl5fE
kxhTpDnKA8R+GRAax360vROgbpoN1Gu86Rjv+hP6+8qMe4fiVZds+b79Nf6m7b1gj6ol1/ZIHzWy
TYXeyCErXdjCJlDXBDWur7rLL52FDHVU1i0liYYmmZaTAprw415T15odri89WEE2BK3dOCYAfb1c
admXeo9Wnea4gxGVI9dVvCJOAdBkvV9y1eeqCghLFNlrEdE1RGBac8S44PeSJsjxzLIOYPeQCK3m
BMWXdhAm8VAzrcwWRJvDtg4eBjSFN+JpDFaGvDivZ3ZnoYs2uFKjVbWGk++1DJ5TrHj+n9aOTZgc
yqagc5YwKOtOGKJs1JwmqJ2RRtuW1RtF61def9PhfeXMZ2Zm8TuKhT7R+15ztFjbaF1MDDrkXyWS
srHeJlYQN/nKlbVwQ04XFXLmWDsZie1Ld5GSwoWarag5cf4rKsH4b1eRdgJUnXdCsPV7wbp9MiyN
EOpMgGxOnKyQL760l5GIKqNHNKfrU656b5rcbUL3KQVssi+TlcEt3cdTwy1ScAieIRJ7aSwJgE0F
XavmgGeScGEEa1GWpnTlCFqI/tDU+kP2jXIhXnezK9lvBA1wZll1CMjFUgYW5+iUxK+qBkyOahE4
Sm/pEIizOvD+U3BTfUapXegThhuQOV35FaLZqgbnZJNYqwmFxYCBMAl8c3gkA00zmwStCcZGjojq
pGG8rwvGIdpsClhfADR8InOgjg0NfHOu62bG+AHxAuBOJ9J4RXn29G2uvelQ9X6ChHfb3MXBWmrs
ukiPYwPA14mqfML3zTsRymGslY7hCgf/IdcUQ4bGb1ltXRNMmR+uidboRjsFRyjZmoP4Uq2huBYd
8sz8bHp6FQk7uDuC0x6gzNoHJ3UQFoVZeQCQYTbRG6EPysouWHJMdJ5DdI6ieQZ90ZeOCQ5K2tEB
l5YrV9UGCa4QvJfQEVzZa9O3z48TaGPh3scrEm31s+OE5goAwZ2CWPEZEb5lqfykG3cnj9u/dW5/
bQJ+LxrQdbapI5iGZd3t36xv/nH38fLUHMA1/ccHS/0TGLV+bbeP2+3789/HJ/AGmgfTc94Pe9c4
PK61TC0tx/knzy7JnHVtXQ3w1nqsjT58ocOho4XdSg8S2jVuz89ilHJubHZjuYk3VmxQVUdBi31e
7tHwKNMXNbWlT6GwVdVKXpQ9uwvzgwsi9tvGl26tc9uzW2vSu67CFGujxL9UJC+70gSK/baNH23P
Ww4wO909V8zzuqeqcwDXYm9PjD0gUAMNkwyiUzrpOVmR1XNmQmHHA65/X93heQzJcXPtibwUgDIK
DjM04yMjPN/lkdooShzhnvGG31m/bad72uP1+BBUB1GzyzRZmd+lLYaaCHitcPojIJr5flGzQpg4
E5zCFbkGCJW/UkP4eVvMJxdJWpxdEl4YeINcbmJ0FKRo44qJY0Pf0Ng9j/ybmCr/ohY1vl3z+xgY
hUm4FaKL42lLd/H7a8KhmHH6swaEW9rn518yO8PY0Kvy2E5j1Q6D4yodXmC/0Qix4k4/i3RrxLOL
DvwM/pBSjDjhwx78ne86dAM+K67z8u79037eMfP7R+PG1I3jV/cOkSaecySYwYpnf0w0XpH9eMgg
ofnaGGu0cUsbCoSXEsRHQCaNROvlcoyFz9Igb8AdAcaOZti3yjZL2hWvWpzpMyOzGRC0uoSMUEWc
HmcFQ4clqFAaMIpmH7d37qL3ntmZXRAVRba4rjGYxushvkUrAEWKaFiJj5anDFj36SICYmD6irPE
jFiyVB/bnjjgEcJD4a4dthL4PW4PZSnC1LEk6LumyIuo8qUREIO0np+mxBkYWiZfgUnIX2gPpCiS
E9nnbVuLy3Nma3agyyK4o8owIY6nH8YvMTTzojSkai1oXjrMQNj6U3LG7f2jAXE2b1LbdCXxC+Lk
IPMOlV1VicbgF2bfPyKY6lFM1PXT7ZEt3ItYJzxvcY3r6D+YeTcDK7OXxwpxdG0YDkzyC6sOpM2Y
k/sKWSIw8QQrFhdcEGKx0MdWQYkw9RNfrps+qBDkEHCoKCV4jUJkeNrq+fagFpbrwsQsS0CDTAZh
BM4TKVK5grZeFWmT0U6SNc2YBUenwBvgESBO/+kzR4/HwKsjCYaK4g86Q3yg5Yd+BUu4ZmP69zOn
GGuRerSEjTr6jbE0dCv1K+3Qi/OFZKaqIdGhIXi7NKGToY3rAe7dxyQFv8fwTAie+KoAjq8IMI7b
q7PkcgB7oXFPAx8Gng6X1mQvTSAb3hFHkDPfav0MnNUji7hb+YBOJYG/aTJ/ZQP/6J/PrhikiSkF
bRywkliuS6NN7vqNlIgYIgii7ym4ml/DzWtpdpB+LCCkURgPHofw5OZ0PP46MvPEB2jG3UnQjDM6
LoMBsONrscviRJx902wiEgFNheB6gPfo9XMd9MyIWANpBhRiIKjMWy1X+e2pX/Kl81mQL2chLMGC
AjQcgVrUk1KeQnkXBysV2kUTOE5ABYR9gTW+NNGlfQJGIYk46vjQeU8jYFQdW9nfS0cIGsz+Z2N2
aOkeiNSDWsU5OXZfvVR/CVll3Z4pMk3FlcOc2ZjtiVoRywaZfEAq9sP+tbLwpjZq+A5e0/gV8fId
+lDN/l3hpY0g+Pk7M4TJsUDlygFeyIzT9+6E7bMjAAQFBrRpIDfp+rzHHydSUlBVIYZ5aw1II4l8
q5mP/8W9iIKECOgn0Iwy39VtpQ79kFEstuaptuzFoJNKsvd8IDu5kZMHAsyUuTJrC5OGnCnEn9D4
BxK02aQhTo+kjsbU0ejLEO/wAsqg2CVn0b8PMAD3p5O6OnD9IDm/dLJkaIaulAKKMAYQBjFVMjNu
UX3vKtatbJmlTfqPKRRLL03FqVYWmibAn6vyKVTbV7WX32gg1Rx06JrhQ0vWvj2Jc1UjFKEnCAg6
adDh9ZPzvDTpxQw2g4Q67zUEg0s8qF6RzjFjI8Q7C2gvI36oOPi07NpkVme8yxa0sUm5RTHg9pcs
7WUEV9BZR9b3GtiUalrRx2pJHV3YC+RRFL91xD63bSzOL9pSCCDciOTmUhECjbSh9TLqFP4YGqiB
HaEnj9SMhpyychzDzW1zi0OCyg9q3pM21ZxfG41Loxy4NXVAB8c14NEy9lGPL7eNyEsXKqqmyJMD
CIMGwtnJTgdfFYKhoU4JVR+/O3RgzcK9Pfzt66MY85bZOgM4UjwWBBk6dQPGvtg9pGPF020gnPo2
4qhz8F7w+OB2954P8iSIejVHca31+BqVMDkbNhHaTtHwB9TYpbN1fV1WZT1Qx/UTtIortl8fOjz0
vJ1cm5pkEMAzjErW/8M6UCyCOmG9UG+cHeFlpzCwdijUkTooUFNaPwpgaNu4SDauVDZ/KhPzk/zc
1OSBZwFU2QEnIIQw1Rit3eOXhmL5AD5/pCsAUUIX2Snd9ZCB1hEJPCAM6HlkeCB+H4FdjPnR23x7
Fr8LMAvc1w1///jYGPp/iPIo2j7Q0YneI3F+bSKBnmoxGEScYCTPCIKeSUkLw+1lcWW//YRXV9OB
YB+yLOgehUTg5XT4EGYDlaOOMxo3VbyLeGtK9mBV/AFlrK1kPgT8u+VfMb/LdjlI3kASgaqvZOGs
4xj47Z3y87649TWzl5U0UVbnHr4mJgNXG1MH1+cfodto9cZNDyRxQr8yFIKcnQ58DoSV0H4P+ZVq
N2SW2slgme1tkCxBZQlt2cJBV3boWzZzchiqrRIeWIjndGTUdQSC4HfJ3yd9wJvooWrsSgA1MF6/
BmFcdAKomqlJZXYEYg/eTssHg7Rrg8XM3hrrFNacOaIQghF87ClOhRZgQxD1Arp5ezqXzh2UilGv
nt50yM9eWqiiKMce95hD+2M9grMzeGYKGBCblStqKWMD0BZI3afmITRgzPYUihZe4KdYthL7JuPv
4GQyKWIj1OQ4biXQYujA/hEDznSCYIX1/cX415fKyY+iQm0Z4tcU/gycWY+RiUwEN0NjrYCykCGA
FgxUNCa1HqKQ2UuzLeSaKn7IHMX7EIePtK/AaPZRpB+6VlgqS1Zuy2syDhyl5/ZmUUlY9IVS57BH
2afo3buKXUAwr+oc6uPWzgsuFkbScTU29UMQdobe22668xEUkuGxliPw0PRGLFnKoMABIQqPrntk
TZOnqjBj6dcgGSO0BhOB58Upbl9Z+xS5XBujbSSsISsWr4Vp3iYQB3pC5q2cfdNlXqElzIl3rP/l
glPPR7Fpp25biKerTr9Sa11KmdNze/NTiUZE9wvYa0GVOmbJm6a/iY1vkActMzz9MWc4qUGOMAYW
iR5BX+hq40qkNxdM+Im7zr9hfhb5ICqY0AhO7z6IvuGmT6AZ5wF0ZiRT1zdAf8jqIyIYQ6H2mIDo
tLeo+CEG5an0oevkcmkVtTu5zPzIQN0W1EgoF6EReXZN1qIvlkEEl+qw/o5SIAOUfeW5Qcg+9rZF
uHJ+LMBQpjo7SqiI3iGDKM9cuIBEhpB5OXOgBqFUlnbU0HvmeP2vwqiTio/g/8h2t8+spULiuc15
DRxZ9twlXoZpRwc0KHxs3+i3ggXyHn5k/C3FOQE6NBMClw6A2GayUhu/hi1i256NeZ6PGEhR+dVk
X+vtuiKHNu/RedlCLc8k1cYfKqOuHkCUm6QHVTarbA0YOp2V12v8vzn/6UQ5uxaa3gtrrYP9Qs/3
ivDOFIOKO1EBftL3V3x80Z8Q+UIiDPVBVBcuL4hQ9bWBuSW29SBxsEcZemXGiEhDehDIUVYKI1or
Fi0fJWc2Z9ceiKtBs4rGXUdRLHXTUehVY3JRCEbnAyf1W/4iuX9v+9RSlI/aO56HYBQCLmI2TKaF
BZhjO+YEmmjW6buIbpwser5tZHHdkKsFVzHYK9HkcDmXQ9lIalYy6oRhYgTy1u1ik7pWrVaGsCas
+fNyvnIS+AgY05Ghw6v30hgRWvSrVzgIgP42w124EyGLjg3JPa6iSuTxZx33sA8WKFThRlPgn6iC
bcndMbvrzF9Tj5TLk93dS8f/xEaKUA7kKKiiyPbLn9uzsuhheMsh8YCJuXov+wKRq7TDQa75qcNc
ePAQHaLGxCvEjob+d1QWoHB/v2106aaHLAm6jNEOio6MWTgiSlmDejiMskrhaYRo5C7ZNDqo1zLE
JNLK827Ru86szdaiqMsoLDQ4NMGRmMufqvxnwGvt9pAW35CIJwBvhJop/Hjmw4OeRKks+Dj6hdek
qXhMPttq13TPnvce19u45g0a+8QAt9F9mDqJtO01CvKPDL0gn6F+P0xEAQ1oqIbcKpX8rfbqTRls
crbJu+3tb13YCYgQwPoDtnFwoPwkX89OsEhVRr8DPbzjVQOY83+p7gnIQR51xzJcI7xawCKgHQ/t
5GjOQ2lJn7+UIp0OmR5PRxgCfcQlxdb3NyPdDqXKQ0i9ppSPdWRGSNK1vB/xlzIogZ+1bmX7L55r
U28gOMskJNnmesGeNNZFLrTMkTzL16ws2ySnpjQ0JBZ8tEZLp2rtel5y83OLs2iAJqoXhv50rAV4
q3uj8MtLIytza2C8vsqoe+8Qktxe2jWTs53VuFkTxgNMDlFkjSri+vq5jx8yoJS9uLNUQVtB6q0Z
nP79zJcSDG+s2n4yuHf3SRXcRe6fwjtBrMFMg3Z7e3hLp9UkkYiDFXfiVaVSa2SlKpHBcRIIlQjl
QWLbTuAEXYwg0GXvjbASYC3m9oDAnljUJtDeTxx8Nryu7FJ0T6BPTUaLDNv3eDV52/yo2GAO5L9V
q+BkP9UkJP4cgTyp5c+VMVI8fa00XlnayVtmVwpDikrHsIFvBWHL5UxLXjtAcBz5YTiyRb1POa+2
NWU869a4mZbOh3NLszWNhTwG1wYsxe7vWiz59BaSWGPGEbJjwsqSLg5LhU4r0Hu4/Ocz7LW+B1Vj
nzooPiGCCm1VhkwLyQxJXMsN/zQ6XU3hD0QD/ScoaU43xdlqRnk7ekUR0Kn7JAh3AAKMdEeyr9Fs
hV9Rb0V+bkYvUGSoPwfpLqgGAzwQaIdpdkr/PJCNHK1VJJdOJegpovUNuSQcyvPerCLSy1RIkDxO
Omjtji+ldFKZ5ZPfuZDsaHZUvOxVUd5ub6PFBT4zOnu9RagtkD6F0RZnrtB/o3PRrLPvBjgR1C9X
bsYprrqadFyIKLjixkfm+HLSRUEhaQBlDUcMEtmIY3QQCnGxxvmx6EZnVma7oxmDWGzHHAk5aT8k
qMShGtQCBd9By3tYa5hYeneBFwb32iS/iU7P2WXfKSADxNWNNNh7LZqfI1S8XZDuhHfs5L3GKx1G
i0PD1GGP4IUPTYDLCRylIozTsEJaP/zFahzi6mdVvcnCWlPL0kIRRGRonJmw0FcBMg1ipU0G6vTs
ORgdVq+EmkteN3XY/sTDUJyfjaOkrVsDHUEdcDFzrfjVgwRCT18LSP902sdtD5+OqLnTAWczTReg
OFeQ+ELpwjAEzA2IUGuUS57JT/GIGsxjhfT12sm8lF5D6+j/rJFZ0Qn1kFhG/zR10ortlOxezMAs
Ff4qhZ2Ufvgg1XKNUsPJ5seHMPbNvJTA8TPu+7i0IMjOx+itr6AXX+2Y/0r7hLv6g9s9+hkEVAwB
bPc9ktzBIYJairibYMBjtQfvxA5c56zFxj0BIgx2EJ4KQI6kdyCxbgYuJCfqBVwezNszu3AFX4x1
lrME9bMbgPyCOpXsn7p6w4hgoCUeSKoDID/drpbWSk5LfglpTuA8kbrEOTKb3Q7RIySvsJYJDY0w
Fe+ZkO9uD2ppi0G4AYA57GokUqZBn10Muts0A2gqqRNlqsrbWNYNqoAIQEyQUco9j65cesp0QFz5
p47CK5QGQPQ574aioh8lTe1S5/5d4yZ6XdCK+Tpl+N9/33+G5idUufk7fvc4StLGlNdX8WtDYqN9
uT30BcgnAnRgpvAYQ+EZvN6XY/f9DmhzGZ+i9pbS8ISaCTlE/pY0O3HctX1kdE5dgel7L6LZbfTx
brERu4MlsV6j77hKK6JBDOg85H6BbQPN2PzZDDVdVnb+mDlyjWZUDzDJmOzcINhG8j26dI22vkcD
OG8kYiSS8KA2/aFKlEMDZMTtWZmfH/gQHFXgkZmuFFStZz4XVX7tq6TInWLcyuAMwcs42+gAkEHA
swEna3OShWAlwLu6VSajkKHF4auIhGo/5CZnXhiOtTRWEx1embFt630IxWORvFH3QUcZBXT0Wlhv
g+HJk/9tff7HMFDpGlptmIwi9qULsCEDia0EskFJTf/W1LNCrSsh3rDWiT7FV+deP9kBKIgigAcT
FMrll3a6yI1al+m5E0WgplHjhHDy6sYaWVm9+U3zYwf0xww3JvKwcxRsGIshcvtZ4QwgWIbsIGej
Z2hdYKvxs7JGMD4/nn6MoYQzZemggjTP+XoBCNwCQQKtFto1HiUhTTceq/WVY3dpSFNHI2Jk1EbQ
inU5dRnSuS7VwdGUKwZyXFs2SJsi9O7b6qUTV+Ob6zHBA6eyJnLKwAvMzwQMGSpjaHdyUPdGLkPQ
OdsPDYQ66wdtk0CF77cL9TGk2hP6O9TX3PF6rNBewYkElPC0Fea8JKLYZQNRwtyJ24JT7zdKZIYC
KW8CsqFgjTxiYagXxmZvgibKAOnKo9yBlB+KByg25ytP5CtoC3BVSM+jT4+BTRArODOB/vM6oS2L
AAvX7WwvHdRd8a1tK/BhoHINcmWOSmexlnmZPOJys01WIXYBDtEJ+DMLtyJGOqWUYVUSY6uvJCMC
F3xYuXcJzR9vn5bX+/rS1CwcbpBEnDI/EbKdVRggd3iK4rXH25qNaR3PDkehDAVQBQaxk3YpmXQn
gvheCxLIbmV1/Xp7PAsOeDF1swVLWNwlIKGPHGjL8THbFTEckB1EBcgottLMuWZrtrFLdFukAcUy
iY8ZsbX+FVK8GTPihFq3B3UFzPx/bviPQ0xfcjaDWj+SPExgiYTbbDR6H+H3RMM3KP6T75dmLjwl
4V0Xow/QRUOzxOzbH7A4UtyqeOwC3qXMQdp67TY+KDzgkB1UDrzyLaw6Wxx8HnsuotiX29bmceo0
WgW3GfxOBCx8DnWu6QCVQTGC1EKBfOt9k29UqDpoWyG6d6tHVfxz29zi7J7bm4WQNJYBe9VgL0Kv
l2il5sPpK+ejBRLilaTUQpxwMbR5/lYeq1gvozjGjQO9yEPio08J6fMBDM+2V+aoBALaK5Q879da
IpaWEJAksDdMCwhm1EsXisqBKZBaAhNqL5gBaJacScqyTL+iNaqlxUPz3NRsX/hRQdUyg6l+fEOn
GTS/uSy3tpuhFr/NomGjgCxz7Lggo1kcRb7AtUnV8wrVsdsre5U1+vGks0HP9o3vqmOjkQwnz65w
Oqs1BQlNE53VnNIH/0H+5d13x9oaoU0GgQ7gXNLeKNZgTIvefPYN8whNjQoPFZPYUb133B/jO3Ud
oNSb5+RLTFfuqzVbM092Y0RnHctjh3qbFK1sPjp9BLuAvtwfQm2tXUsQ/UQT85sKNTIEGmhQAWZ8
9qRE/Ca7EoVCywgcvg1oZy98QigckodbaTwJzR9l3473AUFdJTHH0hoam7hrm2qK6OcfAdIUJD5A
qoFvmH1EhcL9EBLMcFIYsgJK/OQ9kXni8uLP2HPvXyf+Jq9CDgT9LtOpgd10uZVKQYgSWscJENcl
+iM0UccrPw2loDa8sJUatDbRoua0bbK/SQgVZR6LYpzyAo1m/+G6QzYQYSOKcaCFmG21Kuz7Wizg
4Jpa2WKylbGnh/iQZA99vEZbPZ0QV9N8Zmu2mQoxJB7F/+Fo+aNXQWHzKKz15l2/3TCzwMHJ6hR1
YEkvZzZSSN40kLd3dIjZo9ZbZJ7pM8aHyiz7XyzUVg6IJXtob8f8Tdx+V1xtpBbVMW2LGFIW996U
5vwmZOe1h4H87vTt7cNo8ZoBUJ8qE9QQcIzZwzTwA5YN0Ld13Op1CKFOyltJ52Hbg/ZO4qLAU48Y
QqFZ8vg1kJWTYWmkEM6YqG3QxA39hsuZzZQyDfw2ShwB/TZJ4t8Lnp1QpO+ayBCYhcrl7dEu2Zse
i2iCQ9gA8Y5Le6WnKEEv9YlTBuJeEw5SOeHTT55q0lQ36qZZS0AsHX0UEGnsA0wtZMcvDapxCzXu
RE1wieegqajdx+/Bx59fverZU+r/4Diga5okZeCxV7SFPW1GBtHzBOeeCy1yDolkHqOLTIOSdps+
Zb57vD2fV/SoWDtIXqDWD7iajnzPzHsolK+lEhrczjgGj8TFHZYpzlC8KM2hVp5bvXuMmXvfKRyU
spY4oIPqzmuPXiLe5yOgDwW0mIMvIdg3b7c/7KqX6+fDUJPFDoIyB51XgXQvR6+cG2dAuoS7oNUO
ZV18Knr+R0u3TPN5B4fT0KGnVuKmEGSjxEPU556P8BVdHbZbEkMsx6MQbuo1EuYrcqHp29BYh6ox
vm5qfb90CoWg+5n0QuZQ8g0StodRDjlDLhnsPJ5wSsPILB/JGJlNC7iIu1UZWLbAJy60u9Ht+bha
xprszY5QkKgjT4aXMcr3P50IZ3F8mJSqK3ReAg5B19BUcIGoNL0PulA2c+/p9sIsBHwXtmbHdQk2
XeKO6hQLmEKzgQa2UWDiq9hMKFm5gtfGNdt8iRfErGKTNpbiWwrEt+QnQazttFt5rV7V3H4WFG2S
kNbAuYJg9nJBQ+SMwAiGY6zs5E0aAW0oJmgr19G0FolGE4mmHyv26PomTda6kBbuP2w9ZFxVbD8Q
XcwmFEKEQ5i0QeJ46D3IArqLhvJFR8r+9rpddclNY5xaUUBLCPQ7zpfLMUrQgaSVWyWOEoT3ZdVb
YtDdNd5TQz9jTzdrwkeimp0bbL2q+1DVl1hfa5RbyKyAnQyMXKjuEtCuzR4LRVMq4+imON6IGhsy
ywCD18n3ykDlhd2AlksApia1FJD5Xg60jvvI10oMNEj/stjbJX5iaT35M6T9XtNTgwbU0Lz0Tuu0
eyYClNGbt79gyW1xIeJSRAVXvcJtyXmrqUVcJE7mwVqt7kDqyaEtxytvWDm/l5wHPgtiWBHDhQDf
5VjlVMFidXXi+JUocdbo0IqAFJoluWg2vj2qRVM/twTqdUgfza7eCqUYEvjNZCq1+kkTaaiquwBJ
g/9kaFrBCfiGoO1yTHjJFnVAO6yfonKvfgk6atbRv0Q5TrsB7EXguVUhU4+c4qURRVD9JNMRSAhy
x6yWyn+6MhPRzUjWymNLTo8y/oQDUwFdnfNNuEmWQx0YEUQpdEgWPWZBvzJhCzEK+rZAzom+X5C4
zUtHWtsyvS+y1ClHSNoCIVHXkuGC4HeTC0Pt7nxBwVsZElB6aApgStjgohLXmucX3AOZaJQrgDVj
QI7Odl2hhEPp123qhBH6FZDVbLiO0tBtH1yKCkCAjF4fdDYzwCRmB3WSxT4jBUTioHr5plvthHQB
RYnz8mYNQG6+NlApW2vkW6hB4Z39j9F5dkXPWaKGCYxGVWkWulGg4jXA/YFZLcNdrRt9a+qh5arb
PALR2F4Q1t5IC2Ev2KjQmAeIF8BF88ltM8gjq0qUOlEpEpsGvmuVudrzpCPAQSi5XQJtZI9KvpZ4
X7o1QKUNJRCArtEnMyfSToI+gwBTj1CHivlHIdYd2mN61RDFrNsFNZs8Sgo3+RCg2zkpiNHpcmcE
Upg8pkQSjFhJK/u2EyxNBnpj0IKF+i/AK9Pxexbt9ICCxTkInp1CiNihzHTJqhAX7eW8EPdeoXtW
2eWDqf0fZ+e1Gze2desnIsAcbklWUKAk27Ld1g3h1Mw58+nPR12cX8UiiugNGHa3DWhxpblmGHMM
NRQ/3x5564yDhwBxRVGH/Vj+/cPIYjj1WWaiEydo89Ev+3MeO1Mlnm6PsuFhUTWCDZWU2sL0vTJN
ohXOYzujLNn5h6r6Kffn74P27246dGsYeh3AxmFoSbKszKxYZGNTiDXLWCbsYhrjOo7i3TArz0U/
a2ASlD0Y2YahWljXKEHgfmAqVrd3zsIxy5OiRG9GuZfyZwknC1lXr1AkV0vP/UncVRjZurwfx1wz
+uclHT1tT922Hb6YgReJb735uUvFu4ysXKo8q4hANPLLHKlulr/WQXEq9/LsGy/AUjpDi4FoZhHJ
uDw2luQLdTH36D1WsyOMb02x579uuDx0A4Jip0CNv7F+Y8RUHBKINSlOJ2cpPoiWO5QEjYe+/zak
36Sps4P0NU0Ow05r5oan887miTVebP+aWqef9NH3FaLHLpWbQ6a2P5WkU5zEiEQ7K809Muqt87MA
rCSLu4dm52ohRSEpumyaChyrbgZoGYmIM/pF+Enqqf/01l0FKuSu7uPKTiRB3PG1NuwOTit+nbpQ
FJLYudzGgsS2EUcCRUirsbUmdBIvTtJjrYA4zRdTvLO4G8eG7jz8INq3cJvXKBfFn5JeKWvqkN13
CfXhePjvyRuyqzRu06cOW66x8ujiVM/kfuY6xopan4OpDO1CG6eXBkKuJ6uQadUR5OBkVoGxU+La
MKRLpgqGLAh6+W3lLAzKSKN/PZdP4NvIV1ntY99N53j+H0q52BpdBrtm0hClrGIrYD2dNEwIXE3z
6ISBjpTn4bax3kq/AZMAJUNJaalOr16jnmaFQraAaAS5cA8Y70sPP11luDTp2EFffA5RmbUTkO7D
wrDYpsc2+6/SEPiy9IxC17FMkSd69QmQ4gVWFwHW8JOIMtpr0/29Pcmtk/hxgNUy9g0k4pqWIj2Z
P4zi97Hw7dsDbBWwIOxfID6sI07OKjjVSiFUMp+NytNj3p/qO8t3Vbdo4IbWMleqbHOvfrLx/Bm4
UrhTJMBkHJzL25zTqxhHU4AinI9KRCh6Rvbg02SkuGNxvD27reWDjxvDTyscYoUrs5XNpWiWRYOk
rQHOD+oc0QnSaOcyb80H30QCVEBvGETjl/PRxUQumlKtntSydrpZdsUC/YEmBoc6fCIi3ok5lh+3
SjkRwkvEt4vOBtjpy+HqIR7NqS9QCEspfgXjvdGpJwULbYc7E9uyFawdgdOSZr4qw5BUFolqkvqJ
Lkq6fq3qeUi6Ak7snUO+tYC8n+KC2iGGslY2aU6nbmw6tca5S4+DED5J5WkyBsr85Wdxr5i5cSTg
4yCEAWEFsOA9w/jBk9TLOkxi1OafdL/4Nlujk8fVDiHB1hB4WUB2EI4hV756rpJsgPC/4oDXTZ/a
ueHHh75L90odG+cACUesuEJiCc9jdewsH/uXSgCr5Np86A2Q3PN4p+uZ20en27doYyScVdAygKvf
ix2XJ06g3konYtE+ZSAB1ehPW3wTY9WuhJ120ut1W3r0CDGBipGmWkPFZCErc7VHa12fRfN51Mzh
LahIb96ezbUrwyiUN8HjkJTDLlzORozkeJACXJk87B/VIc9dufclVwla686P2wDFb7OkHaoRDmY7
7UkwXq8lphafFCwxBgOimsvRx7otC17M4qkZ4Hxv0lj7pPpG6vrFSI5sNMKd2W7Y98W2k14F6UFG
c+0ojnIrWaFalk+L4JVkz0IrPTZibNqpJBiPY5PHz3ODK2DWme9DWeLr/+h9CSo8H7Q9JOf1RWdz
sfh8EQeJbbicfKRnQ6j7RHGRNH2DG/pREX+k+rFrKscw9szyRgDNaDp8NQbNARJu8uVobZOEQy3j
micY6MxtmrL6gYXRoBEAVfxppBErPAh5pVkuaG31H3DPqvw4mIMcOkNSF3av9AJCSeNslDuv7tYp
IAG2wFox4aSfLz+tgTnciCqxfILDZgo+tfGnOnLqYcfX21puFMFBGcEZRzS7Wu64DrS4z3x8vabR
z1NQ+CfNj8C7J7EG3XT0RYirPXnwzZmRD+UKWyz8OujrJzGP1Rh3okXMRBSEzCm07N6o4tKp9Obn
7at8HRcsyVcq9vhfOOrKaoelrNWKXGYwaO7tpR5ixWjlTM7kA7tPrAMZ753Hd8t44K7rJotK1m8d
GRS4z/gAGN0m+SKLb6V0CI17hX7h+0b9E+t7Nv76BWaCH4Zb7eDQNZZIHyFQl7h9MWrhPOo/QBXt
iY9tHRSdpMdS2V36gBfD/OFNVOGxrIyceId/Pg1pcGzGyRt74gM5fRIpbd/ets3heO8Jr7DzVzm1
bhSirpw4/WYinaIQLPlsdX9nBeqP6XdY7oGGNk0g4dbS+qrhsOsrh1OC8LJWVal8qh+T5N/OlY+1
6Sa/m85Gbkb6+vX27Lb2jKLuUmahqAvA+nIxk6QTGgjkSrCeo200oONpqoG6c2cRty7aIq6sEWLR
hrk++2HgV5bRof/tp6qTN2LpTlrwg6bdL4Kqf7s9pQ1UEI0RdKUvQrGLD7BcxA8HRGoMPxQSmcHI
wyIZfA6H4jjKzizakeLMGiFeeZSnb4b1RYQ3dNBw3oZn0fCm6Hj7U7bODlYF+ktADwvz1uWX5O1Y
KGmFqGiFKhIMg9FDU78awVkTdwbafD4+jrQ6NYmW+oUfIhaaAL83nI7O0vQ3+gF5aN8Vg+13dtS4
8y6TymL6L917lnrpcYWDAR9yDQCK2jkpcR+qp1nUHYmkb0TzYVoPdxDp2ilCKRSyv8Zl+nUu97IS
Gzg/ygeo4RHILljzdTKrztRcT+O5gq/Zlgku8sitK6+tf2SGahexl0qfNfmnWM6gMR6SIna7THiZ
ur24Y2OPcYw4aXRjkl1fv1tylFbUiFj5bNIh2MoceeCmKu6Oa7RxUTHiIAnoszEWDMblUTIKY05D
X0Cfln6mFsBgJD+kYfZ6+8Bu3NOLUVbmYCoqWPMyVHrjNL3XdYc+JJvcy6HNdw7s5nRIQ7BgS5f/
um9qCIpI06KqfjL77iCa6X1XynetMv65PZ/NYQz0QiTYDRf1nMtVE7qgGv2Z+aSCYrk1yVEnqdL2
FJJb2DFxG4/tEgf8/6GWc/LB6ghiqfVBQp9F2HMAEk+LAyeMhS9RK8A8S+9qUkHQ5e8V9bZnSHUS
ytuFSn4VvkW94deKFtdPFk5qeo5++3sx6OaZAG9IBWVpwVwDAjS/wO2uwiXgjW06LA4F3q8aW4ek
2Anht0aijisxCm4SUeLlEnZV00xTXNdPAciKKNVdJbmf8+hYtX9vH4sNIAfBLk4E0BwLmMrapbUa
SRbGYKifpELqPiXFVB+lcpp/5ZoMeUZZxHYpqQ99ZMzHWZTv26iQdu7zltlY4JvvAAfgQauTGetz
V0sDX2AkqatniV2Mr4FwjAT1WO2xuG2dkY9jrY6mLmR+l7U9l+3Uo9b7bPS/bq/n1sZR75KIE6lc
4GpebpxQlIbvJyin58nXID2pxRvYTH+PjmUxPqvHhswlj4xKoxl4qtU0glQrh0aRkBBvT0V5UpQf
t2ex4aBLQHhJHigwNpCmvZyFbjWC3iY4KYoQZs8h8/yRCcW9GPN/lRmZh7RNRbsqKn3nLGztD8kR
HPWFspq5XQ4c9I0w6gONYGl3KK0fWvjJbHaKElvW6eMQq6tV92mXh5qIf5BS9UCDAbXEU5lPn1Wr
PYjiSyoe5Op0ez23jviSiiOWQywbE3w5ra5ZlEJFpsUN6rXe7dW3CmK3vnPUOtjJxmzeaHhicGIJ
d4CDrO6T2AeR1Jt6/VSX8k8hEqUjREqBU6ta5dLRJB0lJWmdIgtylHkAvHXpYO0EeFvzpQUeAAdx
MoXn1SdYWR+McUBmsG3uy8h6JID5EkTRSQqk51bfSdttnRk0y8h3Ir/M0VlduZhiSd1HiImFUnrg
tcnohvGlnTdt615/HGTldARNDnBWDtunNqJDG/FW60UY7HL+H+w+zMOUPrnaIFRWwwh0doZ+V+Kw
W6PoyVLmQCZw38SW6kIav9cVvjUp+E5A84CCUa/oUPw2p+tjJM3OMajsOu5bu5XqwU216uzr7Z4E
78ZGLfxY2K13vMs6qy/GBrXs1G+e6rbl7Okm1GtZkYCgC4UdO7IVBVCkt+iB5lDoBFuXN05S/MQK
666FiLIsabz4N48BdkeBqrjTOFtoIunj0ZwF9Zx2onJs5Cx/HkIjP4ZZaIKDLfudnd2YPIUG+A3A
+7DUa4mbKjKnxhjjhlcO2Flg2krfubqyY2i2Lj8FGrq/l8wKkcgqQ2XJY9WFddg96SeruvfNQ1Q9
tEZDYe2uKIqjbETc/Lvb1m3jGDEmnOTE6URe5urQNoYR0yicdk+wKpjUmJ/S4ufOfm6sHnlFCIRw
Kxlj7SPkfjZiZpr+3aXstM+lpNhxJzr/fSIfR1mZ6SYNKqWe6/5pmO1y+ta1biG9DFTKbw+zNRn8
xwVaSlTOLl2eTXmM/bTNo+FJL/4M4X2IPlz7+/YQG1tC2pgy3XLaiJRWNrGW/EKktjAs6uVx9LUE
Vu0n8sHKu8Ptga50schhkA4HfUNqfgnIVl53M4njEArN8NTFwO+nsHysq+8kxqfQVaDjsVKabkhT
KxYSQtLn2nhQrR994HTy57z7Nehvs/5c5FCasaG1Sp7iJc2f9f6rHulONIASaxPUuqtPt796a3mA
/VFGsiygmWtQXJQhJjf7EjS1UezmllvRrdNoXyM92jm32wNxaA2MES/8ypGaJpindaMbnppyYfp+
6CvlcxAVL1OQJjtDbby5wBLI38KpgzlfW9dxFscxSZThaToF8d2ga7BJO7E+2PVuv/e1e6hpcNxQ
wyL9ZlGWuzzAUZ+OoxjDQaD34GR4L9qH2I3C35X0byn8e3urVH7WpasLgYQJfIytovK8dnWV3gB6
GcnE4dpoj9jwcY984Po6ohUBvgohGJJluCKXs6nnSg+abMlGp7XskkSzBzVK6YkYdhyVa8+TgeRF
N5jKATdztWxxM+s4fzH5kVRvbTFsgB+bJzHS6cXMnDkVn4bnPkl3/MGNBSQrBH0mMH3szTqz749G
2swTQaukVl5a62+Sle8YgY1MLXAOwkd6jFhFEBWXSziKjaknES5nN86zm86S4RQGchttCPFz1cZO
r0a1m9RUquTQbNwRLmEfyoydK7A11XdALbwfPIFrjYyuTEuzEEmlFIl0gCH6oPq/bp/GjS2k2v3O
+sjZBwV4OVEKJ34fNqS4yrK0s0jJqFf0JLpq3ytVqXUDU/3Xl8F0inudANfXG1eewtgyMZIb+jL3
j0mVXtPI8xn1UxSkZ43Eih56wQJeS4JHRf1ye5rXZgvsHZwtCvk1MlPrkyqrIKJple2fJsCNd6WS
q65shrEbtu10ZyjFHkP/xuRYTiCOYBxxXdYCWXIXFlLWF4xXtGcwY99LX+5soYEdQ536ezVRj7cn
eG3BmOCHAdd3PpmyoJSr/glC97NMzxaSYwboqpkTmvjyiW6y0+0RV0vKYw8GjoCWgBoKi6soRVID
ZRjNpvCqWDJsYID5HarEpqNK8fyQttpewXpl1d7HIxO86ETy/NPXcXleQmkwNV8sSs+gw0+leBqR
4K+Mt9uzWoO53odZNO8QVl0A1etg01AbM6VwyDAxvSkwBmv3kt+ldhtD2T0bg/K7ndLkcz8EkI9M
k/HgS+royvkw3E+Rn+1Y2NU5Wr4GsNAiqkKUgdLayhO1SuqVkSw3nqBOzVGao6+5Eb/qGuQrVpDB
GuzXw47t21hnnltQAVTEWOd1xiLPmmCOFKXxFE4wzcdCeN8O4YCbM4c7R2iN5X+fHi8gWeJFlJzo
5nJP1SJTunKWW08IpcQ4Tprlg73taGC1kkjAyY/0pAJoWdffwyLpzYMglXlnF4oQ/Pa1RPuna3rh
U9JNtWln3Vz7tm7OuWJDCVLUh7pGmQui4lwMbTqMy528y7oY9f71KKmjmwwSdMEYXn49HYA8T5XZ
eLWUlkiLBXF1Dow5c4vCQKyi6aEhbf0gPzadXpwSYRR/AnlsUSDpKuEoVHF+zEWhu48jq/mm+iWM
k6Vf72znOoB6/8qljgJanTrGVQYqSeZwCnOj8Qx4PSC+iOtPjRAADhvT2QnMFEH7pksdTUcXRWp1
wQ7MXNrZ6Pdb88Hp4SOWIJl8xnsXLaHV5VIVk18aAckwb/YTU3Iz2dcCVx7npUHYN9DzmIuo+cb9
9rtjCNiwO9ZgQ1s7n8bg14BqJwCzoa3wzKS+ejYzVJtqTYvvIWXJA+ol5gQdGnKYKIWEoZ7/iqax
b508zRFm8PtAedVoBYKCQ/Hn+ZCOnd/AFzaKr7eNx/XVQY4FqgCIRVB9Ap58Ocs6mic9GabWK2QJ
Cue6kWhLJnToNWs3zb042usV5V3BP8YCU/1YrWhXLUGqKDIWtOKuH6Sy4rRNHNKM4ZtuEfj+19Eo
gFAK4XSulY6LIM8/UoUulduTXgZafwjWAgIXlHQJ1FcfEhR1VAoa56swRusAodarr6fJOR8iUj2x
Helx4/73EUlI0+sKIRRv+cpqGI2q1Yk6t54+l4W9cEm77ayiPdLpwYFzNpyAwrV3twddOUrvJ5gs
h0JwoMMEsc5DRH1g0jwltV7eR/UnyoYRtEZ54RpVNx3wBptTJ4UqUgMTqhOznv8vwwPt5x4v/alr
ZIQIhVLWdWy3Xuq1o2rZ8CP3K/j/LfVPkjXZnY7So5P0NYzyur6HNlkXZJfZU07BV+NFXNDoq7BP
Eyl3m77Qe7rYRF9SvUHPQRVnuzJH/RRVeXRQxmg6jF3ROQHe+7FpK8HBzfkMe6jvtJVcuUU+BN+N
vt2rzq1cn/dvI1IHhQpkD6rG1a0Tu5HWLGkovSAg82C2dHH0quEQnUh2ReLuk0kh7QX6YsW5fSQ2
rju1xyWWozkMR2B18qkllT2lwdrr4xwN9TpoaPa0BL0TT77Kxd85AtcOF/1AkPKTCCOpzVZcWpfZ
6MIhpo/EKwBAfEpVer5UlL0cUyvp7kA1KPp+e37LD1zdbNossIy06dIhtI4joyAO4zmyak+Q4/ko
LAeP3PdetWxzWkvyiFwLedt18zNFmwEYWtB43ehD4N1KvVInDmmrUniJ/HTG0xOQrZ53osiNYSm5
64y5qHZcuTl6NIMBXCYnT2+SBgwN8HcmwOMTtDsh1sb5xI3SltMJ3JCU6eW+GaVkodmZNF7V1m6b
ao6htwd9ArQAXqs0ihNaC/btndvwYnFKyDBQhKFJjeTJ5ZjlUOdJ33W9h2Wyvgda+n3U0+JQppnm
hloyHaxRgTYUt9VOYgFebd2iMBqpWmmPvb9HvbhxkDQQXdgt/liwQpdfM8JD6zf53Hu086qfwzGY
j2nf7GXjNyw0qUG4OSU4HtUrKuGSAkMVRXLvJWr23Fn+MTFEdxJgJ4KItoZSzFBeBzXc8dA3zhFZ
IzqVQXiy2mvDPEpznhtD3Xt10PV2CCBHarM3sQnPlXre2dWtGfLUA5+Fw5j+p5UFyAqi8MbXek+U
2uiL4gudfs6EuLecuPXjZz3u8s+Jb5aWHSrYaVdENA/Rn7rK/iiBmhwH2KnthGfsOSij8YXk948K
beAzPm5zVyeC9NIrobZjJbcWaNFdX1KpuAfr0msAPqwby2DwWrpiBs3qQZ30P5WxKp2yTk+3l2jj
rpHppCuBdgTKyGsbWeqDksGdzjs11r0z1TPyeGn6pw3kt7Bv3aYElKm2e37f1qhQRNGOSoJaI+K/
PN9xp3dGV0aDV+valyZ7nKvffXpKfPyQ9qCJ4U5X2MYxwGYtKbf3jr91UGgOcSmMbTF4Ta+fx8CA
WvRbDi9rmRwsJT/lf/xh2jMoyxRWbwGFCmJClW6tRYv2cormRMdPIqaDZywyz2U2mXd9qvfHgJfj
1Kpif4KMtjgH0ZS4mWb+g5/ZHiRynXZmhScEi/b6wDeO1fIIYuaWX1foeSkwEDTLmsEbyOM8wI/a
niYy0yd49eU7IZ33Oni2xoPQFVAH9483cTkDH9JVczdKQscz70nq7Bag5G1u3s9AKf7BF23/+50B
3Yg3Q0puAZ6tDlTWWq0+x/XodUH8oyKFY83/ltr0NdCrHWj2Wrlr8Z7IvYFJpQhFxL8mYIx5hGLR
ijpv0uXpFT7Nr10T/xCrvnTFeJ4fAjm13LBWjFf6VAonHZr6ORDmBNm0KAptK9LiDHma/K/e6aiM
jqNVfmmY2NEng2uHsS/bcZGMJ9hT5ONA1mHnxq/rNUyAN44i3dJZwFTW/kNTCIZZN8ngxaoRwzgg
dOkdoYP5JQggWe/7+Bxkbf0pjczgHBoQNEsyqPNBz4l0Eeg9liEqXRM1FbelanKqq9g6dpbWnos+
h+c7kdqjKqAoKabmZ9S2BDe0OuIcOtmcDCvkJmV6H/U96NO+3ePB2NgdpASotZh4X+At1hjekX4u
q87awauSrnQBFkVf4r4JXiNqbodh6OvMDhvlK63Fk9POynDMjWk8yFMdu303zIduAh46Nn17D4W2
f29ioJyaAtfJ0gL9lE+ab+dilNLzVomHuCvUnYN8/fLz/Qtx90Kygc1aXOgPt6YW5aTzNW3w/Ln0
aV8VSlia0PS4bfWv7yaj4EDy6GMWrffa+YdRTHrKxSTHFqit0Lp5Is2PgVwMx9QQkbQcO3lnVtf2
nnQ8AJclR4g7s+4PkvRGaeY5HD0k5mQE343hEQKreVE77g9GUoRu25rF05BqezSMWyPDNkUWBRg5
+LKVJ5X00Bb7JVaoGUv/FMnB13iGsnXoNRigRXl6bFvlVDbjXj77+smh4KIsDcLkbmQavi/3Uc86
HS22evb69oQH5sIQNH7SdCQHhNNUOs0eC9oSOl0+N8t48JO8JyKh378cz6CoNOVxNHtDOZzkKLIV
KUXT9VMlqc6c79F7bM6ONgDEZnBReOUuR5u6ZcG1bvZgd+jc2qrAcViCwk3XLFtC/EIAQOlO1ZJ1
0vV55zRtnF4S6TQiLdE1acTVXEdyM4ARWdtBPk7jXRx6ff1m/k+DEGXR6g3B1BrG15ZKWuQTjJm1
1L41UuZG6dug/w37PYbpjZ1jNsidsYEwyq15tGhcM6RBbGaPdp+wfhbjJ637KiaTA0PY7Vu/EeQs
OE8mw+ov+Fz5ctvC0Rd0MbUmL6iJXRTwxocodOPEaUhCqE77vW1Tu5YBRmruztDLPVudT53aLZBw
Ts3SJ3g5tO8XfSsH8+xRae0d0nTt4PAGmUdOi/ZgjWFlC1pEck4LM3cyIEgKqz7aCT3WVcrl6YMf
iVSYzhrgWyuXX5GqXT02Bl+Ry67y3X8l8+HqtuyatgNC+faUt/b141ir2CNoutCsVMbqotlFpGUm
qyPda2no8Mbs7OyGlSNMJk1EbpP7sKZ4nKVRHsdCFT3yLo8UAMwBv07jTwXSv/Yfuax3POrrTM4i
dgjeYxkUw75y7si9j0VSTZIXaemdQNTwmhVdZCOkugfWvF5GRkKgVqcWCXnNGhyvo5TdNIMveQ1U
tvIns/rT6/diSzULHfvbO7Y1KYw1OUO8Oko5q0nJtVIbVhrJXm4O7UNem6GtmYjDd2Ur/Lg91PUz
r9DG/P4UUmaQ1rwYbSXVRqBNihf3eXmg2tM542zuTejaUIIzI7eOw7dc+nVXyGjkeSYOoux1vfpF
RntDrC070manTtXT7QldvwgMhUmhT4soCzjw5c0istD1KTJkDxa1F0V0JfGxmsVjMIkniBZONVkb
ut13UlLXG7ZAFgntCLJA1a6Vv+F9GhKr7RUo7H0oTSlmCMhT9PBg7pyMNZgQw8FICxsuDwGu8Bpa
k9dzkMYZ0yv1VvK0vn3rW5r5ulwvj1kRvEhqCYZIgLypN6TATaRqtjE/oT3P1XMVtf+RIO39e3Dg
NWqceDZkAi+Xm1RfPyi+qHhlktt19lfxv93ez40E9nuZZPGhWeIrGRVTC2o0CSXFa1Qxjm2pUxpY
TXxYw9UJ+yU2cv0tqqIhd4kziGsUrU5BEoOga50mErrxMHTtKDihrBWhk6J6g+5u12Y7F2mjWge1
LfEMXeFolNAvfbkSVjWGZTzqimeUjWqnSWqcuqTuH4rAqtyJRg5Hmzn1iuJ3jlSZvzqhm3aO4cY1
g2SMI0h5aSnprN62QUuMbqg71YvNn0q30Gmdcys7Zr68Y3U3Lhl8SIsIK+3RC4Hh5VwnXwmmuGtU
ePgnoC19k9qpIeh2XabFSRPL+FBWY3oU0jY89aOyy+59bbWIFkjLwkOz+F1rlq1AKONa6kfVo2Hp
QUVCKxbjl6ltzqMYPQQJBAbKnRr9jKSIOgIM3JrkltlLP3fu7cO5ce+BneGW4c7Q6rMGpxi+NnZk
HlQPc02HiJTZiLo80Ej+enucrY0lClsaayUNvObKX7LEpK1judQ8CwJsq5lPEyIgQx/AUb8z0uaM
Poy0Mp9yVJtFYBaal9Q1YLrvURbdN+LP29O5fkqJJ2m4pgJDDQbP9vL41GVJEbkdNQ+G8sjVhnFw
RnIkEO3AKdDR4TZJXf0/bBUULsCeNcDBV0hXNfcb/ERT88aB9O4wGUA/zFQ9lm21p4u0sVvUXqg0
EtjShLkuuaWhojf8pnpBWb7oFni6UHzU6j8V3Nq3F/La3SKpR5snoBcqi4SVlws5lVFoFVWleYgu
3QvGfalEbijCKi/9Uuq/uXy8PdxGUmNJIgJXom8WSoA15gzIXV927aR5mTaLndvjOcgceWk6Sd08
1s5YhdZDABnvP2aWQ2TeUpQ8GUJO6/6kVjACDdKkPVWSFYl2r/fJ7KSasgg60Q4IC5fWhn9UOQvB
4RvpUNhCMIuPk2GUuq3ERvTr9mw2ohBmgwfOlPDBST5frp7iS3qnRLLmobgkV5Ft+JOdCsmppAna
FJ1YQkRFfO4AyU/DaDPznd3biAIWW02+kNH5j3WyUFXwvpbEjmcEsaMW/uchpcet+a6E8VP73RDv
s26w2/aYhvIehm/ruSIjumiUysweeN3l5McqAXAHM5Qnjz+jWXPADb4lzQsQa0qFdJ0rsaPLY0n7
+X930IiqSAADOMefXqPBsmTpPdAq3fN7oDb+GPSHMGuFc95bCETIKGibtSkhu1KO8KdT7Trc3vYN
C6eTMsU1XADXQFsuJ17BYox/1eOLwmjsBmORuhoAYqeKlGYn8nqfy2WwyRPFOIg20V18BfXww1lT
phBvLZ7jA7S1bmz9qCL/OQGy6SvOFDb0ayKLF/RHvX4N1IVm/Dzl51J7KoO/6XSywsiWoB1vSKLA
nkoy5Wi0cFQod7cXZes4LFkM8pTAqGFsWh0HH44y/jZVPFX64VeRWzXWHyqRrik/LjmHruyP9aic
m2SPEHQDi7VUGN8bjpEEYKku98OfC8GMcZzwaIOzrAQn3z+za/+Y5ej4KbCwR7FKz2qinQyldf3u
HEbt2c/HY62F5zTUP99eieu3afkcPE1edT7q3R39kJGM6E7NwnTS6VU4DKYrPD3J0/diTwphcxTu
EvkPil3X2VUjmbUQOlhP1ILCKWdI+JO4Vg8Er8QqoH7JhJj/+WlfGJMBYS6Sc9jwda5Mic3S9yMY
O5t5OPmNX7qxLGd21k/x+fYiXvuHC28VvjqKmCoh7MqLqMVS1+tW1fEiLKdMFbhpGmfIiqd5VI5m
0BH36XgX7cvtYa8fXoZVaAhYvF9u+Opql6EWgmTTdU/IX6f6JRx/pwH51r1Xd3N2H4ZZvRuykKeT
GJi6p8TFkTz/Xwm8ipJ3z/FA2wieKGSF7iDsdG3tTW51Q7m4edbhAni8q8l5NDzj3twriW8cSxYQ
Nnt8Vtoc1iWlPuzqytAhda3qJXET6sFDOJbVXZrmmYtOa3swS7gzb+/atUFedu3/Bl3tWhvOuhEm
0FT2dCO6lIlIx/fFP0Hlt4fbI21YOYaidYO4mRzgVbo4b/1JGxLOZW79jJAeMawzlsmRU/Gcyw9J
fd+H57DcOy+bE/wwqnxp4aqy1wCxMyrGHNAwvm5vB3uomMVMXj41y9SWfmV2Dhu+WsUSBeEwyDSd
yoYrzeddyartSfzfz18der1UQSz1/HxCPDttXwPpm+7v0frsDbI643JaN7nQLTdrlNza0G0/1h5L
9T+HAiwVeDxqtAiYmutMXmDFOoR0FsbXCoJDQ/bQ6bL8D9m//nj7wG1uCt4GDibHjpD1cueDvhwr
WQgNL9YAVupSXDklYI3/YRS4FZdqI8kHmvAvRzErsU4WJiFvyKXizhwkCsAm/tvtuVzHGlDZUrDH
819gjMrqgCX6DNDYb00vFzO407NKdFIrNVH3spp7qHZmeyiqXyl0Nztu8tbAQEapoi4PsrXOaqBM
Mk2COJqeP8xol+mZfqSnMENQOJoPY2ykZ6mVm5OW5MXh9pTXWnFkt5buMqjIcAlwjdakRYoygEAX
BtPTytdZ/IaK8DGLhvOcwckYvY0gchPprGrCodfu+yWvQ4GUdnc7VifbaoozDUb3yG+fIjG6N5oF
1LhbZ15e7dW9R8Pm3WUjtwoz3uXmB1kal0YkcO/bNP4LhUv52gmij+PmV8+qoBaOWSmJSxpFPZX6
TDIUoRDIOEMHykLBNUOlO1bSoD1TBxWdOlbNr7E16GBB9crtJOHXmM3J50gUhp1Tu/GK0hMCfybB
D2GQsbKKZVeqZjphFY1ZcuJJc8XcLfrvoXg3F7/b6kXSftzezY3LiEeCC0SxjuaMNQ54iiarnPwc
RilN6A5Sarz5LaC624NsgBqIxbnqi9Y092RNKWxUfQFbrK976VR5hXXIjAcS+S06JnYy24EVHufp
l+7/zePQzsLngEYjv30I9CeFspuUD8fIHB4awqHaToZDbb525rmSH4uG5tBDElJQ7fV6x296F8Ja
HSIWBRQJ0EO6Atck54JKacPHKnriLBWc7bT2v0h6bb1Grd5mzpgo4knujD5DgE3lgqtyaAVgg/Pp
306N6LysqPPNR+jKImANYVX88GsrCmxD9kWovo00B+U8QAcVGoncunIGZVKoZe3vcdZmRM6GJFJc
KZnV3zEAjtCVlSgXnQY/vIGL1O9p2CvaLj0IGsyobhnGXQbONF6kffLJetOqxjBtTcgqb9GjTgD0
+rAIyKkGd0dbynNKQXhq7v8faefV4zaTrOFfRIA53JKUNJogTbTHviEcmXPmrz8P5+BgR5Qgwnt2
F/sZWKxL3exQXfUGckbvGStE6V0NYo8SRC1Tv8i1WGo5yzzBsNtEiiMHWVRrl5i9+tWflKq3rUGr
3pogFSO76ursa4IvTGP7de7zaNGsFiFMv4hdsJsAOjxZ8B3BCrkc63SsW3fs0cO71TuD92VVUaTd
aG2uhzsUnfRiXzd1+13sBEneCCjaqDtdG8vvObXwb7rfpdmWKfJ8x2izqb/BStZQ7GSStWKDnmr2
Ira0ilbO2w/O7OfVAGGXqhxtYFD6tDOWKDW6aIogcLBgCxpNja3HfpXYXg1a2ZHlSBrsuKWSqiCh
NNiCQItWDazk0RBwJ7aDyRrv8hK+rziZ8lbpgLzZUif1v60q8b+kaV6v9FKXOSvEDUxgUFjgRp85
govEJKwNq5lqgcJeKBa7XEKDVSqGyLXyzrsLe7nZeIH4r4ny/wYFGEvxCAdoY/HAESspFPMu1B/G
+Kb9YuaqO+Ubqd424b+WK+ZISBpzuXMVwQNaDK8SAxh1SsGbxlJsL9C/WGW7py70j68LuuEcjbyb
4M7OfOpFDpGGhVqIqUg5SGDDaq7soTPW7xRljQJyVvSaI3HEcJ3wFoUJvDj3k6zwpq5rtIcx+j3U
9VGJyl3f3YdZajeddhxMZSdmT01s/Yj7NZXK5Z1DbCBngEzntcJIF7G10pqEySPz88ZZbiza0mm1
s0y7NaLKlqB4Sgj1tSuJ0/yFTrfTadDFWlHAa8UJRMEHJfgRJG8C1nfhv76h5oGx+plWtEP5wyJG
Yul1DBhQf2jLyA6ayK3glPiYzKzcbstsgzjIPAEnpQxCDWEJ3GjbwJPkSjIfpDwzd0ltQhQHPe5A
S5O2ctvIrp/ovoP0Rw0cxpzea70utmZnvceG3N6NaS89jB6ZUlIhDTxqjfIg6FgzCk0c7dUOdX1P
y/StJwVrKsZLs0RYmOhg0RFG3Q6dBdbeaaIUTpgjqnXkPYSJbyvxlNmBkL51vrgVvXvP3JXqnVUZ
jjgrlHjCfT9Wm6wYAdm1TpG6mvBi9P6m8iW7AhMSmWu/76waTfmXMiG6jPw0MEtL4npTxb5IPd17
kKQ/AR8xKrdS/RRv1NJ3M3HCF4dimMLdJtX3ebX2ZZfJ0RwdsB9GQHPhRluaOsgNhj9KnXgPKZQ3
Ow8F0Q48fSUDuzhGRDfpHcx78MwpQJACo0BSmDyjL/8qBoCDSL7x/gieowgPoVe/an6/1Xxpi+gw
vrlraO/l85JBYj+iYE1GZQox8sUTJshlmj+ksg+mmtm+mG5FiOQ1nJXru2QtzOLIVnQv8M1uFB7k
cLQbbScUvyVs664HOatlzIOZuQu4IPCaJek8Xc91gnNE7FnCQ2XGO7nvbMR29R74gfat6hAGT2rP
MYvGScZk5cY9I//OoWcnJR6C0ALgXJ+GTqNGgIAS+QdPQpfPcAXVuCG6pj96UoN0cmVPivYzUboX
oW0ecWD91aNv3KikaMOtnOkUsB/DxDHH5+tzcpZ8f/wwYF0U8JkcesSnPyygRB7rZeofunqD/Aju
HY6CCFCZbxNtb8B1hybkZ88pJuP4BDToP8r582wihAubK6U3EqjcNnqL8o1lPbfVVo6yTTHcRFFH
HbpywuLWrNUVM7vzO4nnAo9MbkXm8kzBBDhapHhywW8WtiN4biLR+mpDJB0jwzFFpq4wIVJBlL4+
W+f30hx4lsshraB9vZysIFI1GNz+wQrlQ2/09oiYBKaMmzgN9v8a6qPPiwibTIkftNHpd0kkw5cS
rIYPpWeabmNE21qVpo2ffYfosf3nWIwIiC+Ey7kSvADaJlQupFSdEqyxgCXQ37vxM++WXt/MvVxZ
cOffDhWVT7EWJXVDTooSUhNW52MyM9i93s3H0bWQIthmgfkeCeq0DcQ43PtiVN/8FwO1SNbAE9Oe
WSa+pcdyonKRHIToXvS3en6fVKFrtWtdrAsZG4jeuVgmQdoA1bc4z6hmV6mVRumBt5nT+uj4Vm+F
+pfCw2ai05t0dh/sykxwtdxYSUvPryUNz4gPusz8pl5qNSvmkHhWgzkuv6x5QdRXuku1WHm6PpPL
ChMPHlT0efNgb4po8JIFVCK1YRoDDrJa54W3Ax06B3htAaBokEMGJypvKXVEnOyryltZrpdiz3rJ
7D/8f+hILrYG6ljZIGB46iEW2GP/pZaxEwjo1CBZFcvKU6EU7/8+XMDElLVYO7OB1GnIUmplwWoV
TGtxVw4n1qyyM6J35nkb1w1U5C/X452/0MCs0HGFwMP+R2T/NJ4pj3mmDFp6yDqI75Q9+sAX3CIf
+uyxGvJI3lmxOVU3oI1i8/f12JcW0Cx3hZUsq5cK4mnsZsyTsq4nXGtTeITT2NA9VdTM/fcoMwgV
ihEHApSJ0ygy3mZgkkSMxpss5WwTpaNVSONKOfJC+gR2BWAtXEVA59wVp2H8tBfTuPHSA51F29AC
p+mhTnU3IhyCIBi2guZvGt0OUvNF8NqHxFzLbC4k0XB/APeSpM66w8vVKhq0GCxtxN4VmoYt6lGz
LY30IBrpD1lrvS2iS4Ed5wbH0dB4TqZOP4yyuYkqcdx6WEjssiZ5RRwsdWIeY/aMUXT8Rm43hpKq
25DW67/fPKBjKMHzUAftveQwlhMe9zESO4fGErYIQx0Hbvi6eqxWFZkv3QUI3LONobQBzVysgVK0
YqtU56mptrp0W+/8TdjfRrD6NnjTXl9v84l7+qTUYFiYMz8YfRlwDKcLAS6V3Ipilx7k1ou/4Bzs
ubiMDo99YqmsPE1eWXmXdjCvZfYw0kEy6oqn8YxWsTI9ZReJyR/Lim2wPymXeX+b+WtOxR8OoGdj
A77Lc4237Jlego7yJWh1gXnEru8p7hCwkX1JvNF8K70P4Ou7XQOdTUyFamOlAqc0KroueLNoF+lV
vlWU1Lon048cAMeKY/Rh5yZ+JTylvg/ZXqrNm9FqDLeuA+3O18p4R/v26JeFsFGjrNj1keLfikoP
HL8puz+qGYw8T/PEwW+zRGZVqfajXPPQzQ1zS1XPgzoZNyt3+6VbgRIc7HbOE1LZxQfuEvCslBTx
ZhSmPyT/r4Ho2ZIUb9lDjlr7ziiC6f0vFhWt35lHg2Lnsj6eCqYnV0OVHVAKuKukEaOfezXIHozm
2/VA56uJE4zzmLcmHEbW7+lqipsmFLAGwmKbpAlL+FRK3IbDI56MY9pNr9ejne9LLnWkXuEIUfJB
9ec0mjfxprT0Ijso+q/OuJkZQmllV/1f1U/uwKo/45Z+PeIHxvx0CRMS/TDAD2BksbE5DekPTdiL
EmYoWoD7GZDlscntWAit3w1iSJOdQ6/loaZYVe5Qc4BD0OPEdlSCIf8qxrn2JiNONNpGV0ytbeS6
0tqFGCv7qcnkb3nrFS9WoJU/fFAknSumqQ8NUiu07zWOnlsVAOfKgC59MKgBoG4+8CrL663zsxJc
XJ8dhAYOVyHa1MPBqY2vsdk7WhutqZJe+mS84uj1MYX8a3HcDIFfxzy9csAU+n6Em/3gZ+M2wV82
8MQbS4mheWYrq/98x3FoggtFig3PCPbc6TcbOx0v8dHPDjqSYYW1zfTvpZnfAkuog2Bj8Zi+vkgu
ZNUEnFnncFdm8OYiqzZTOTRAaGPJLgoNvQj0Ad5TAPq3fl94b/BdzM5Jldh8CUCb6+RoCeXQocuR
hwu0Aczz9d9zcfyIebBBoH5BLzgd/zQlFnX+MuNKiWNHjegSBlmHoWIXZ7QQrfzJV1H3wg7XWok8
n2XL3UJNltcKlo5zHnwauaVLIooxG9QcVLfTBSeOd0og/vMzm2km0acRxdRxr5xG8aQBh0BvzA69
dIOagp1Ezx2tnj6fHEPs4YXEG8oaK4D88+xzDopyBnJHQKGWBSfZirtEHCfOnh6dEvXI63gl87w0
eUgVzvxHmO3UNk+HVWa+5fnWbB+PSERO7hc/JKut/0v7X5nR2gAMgAYun9SB4UkKOVt28PFAjuFY
lMLz4L14IJH86fn6OjxPbWaFBDSLZhIFT/hFjtv4Q6mMg8KUKclm6lQS3NZRsmkjd/WaYuD8zZcr
DzwYKlw8H+d9uJi8cKyaYDakj4X8zvNfxOJNVG3Vx8eF1ObHaH6vrTVVt0tLAnQaixAOILYai5jQ
jmvQkBiE08n0trWhTW6EOMj2+ixeqA5SGEQMkS2F7AE5++nQxg56oSLX+UEKCtxV6Bo/BlnpeONr
doMZvFuYmh2vZRCXFiO8TrYw5BOu28WR1ilNbEwy/GnVuCvS10S7rcS1asSlc+pzjMXdQB0n64IO
A/k6GhGu3U8FZHg0xZGPUyA0rqzGSyv/c7T513xCgyKTWxlK5WNrpiWbNpadzChspfgS1c2NpqxZ
rVxaG8BrAAuhls3dsNjMYt9GkdDxvtM0wCJRQ56HPPtaB+7CDoMfh3iwRZICnG4xpmSQymbK4uLg
61m2qSdDKYG+t/JuHNLwJkOeamUSLwyLMfE6hmAId2VJyZusKCmypC0OWJIEW5++t43azz/aRdPf
oR8FfHh+N5igGBYbazDNMBpN/FTUQfaOXYtUk1kIhruysS6siJlLD4kfZRwiLcIIgNpjnApmVxWq
sv1rMQT3sfiqVj0P3OIxofPcKON+/icaXBsFdZMA+xocKOw87baU8l0vUFfKZB9AspOTjCoj1Rzq
ffwoqPCLb8q7s9NqxnzojHb4loxxGDlFBNPZ7Uc1v2lKJRSdlrZA5CphLLhdpOk7VYFC50ptWmo2
VvDGjxhsxI9m9HAG8ctGtlmFVe2M0ag+ISdWwVGorGDjYTdkbNQm6AenrGAxk3yWDQQJRIN/C62s
+lsBMrnu0Pjs/0StOQzbRPf69jnP9Ka/qYoqVuwS/aLaNnpLDje+0c2Vy8yL+aM/6uApCkR3V77c
fOSdzRElNsrdLPozsy45toreKgKdLLZU9npa7D0xpepd9+I+A9XoGFNjjHYYBLVs1xUaJJ0lzsaC
fXhvYiqwot9yngBya89sJCA3AOsom5yeLbg38RYFdXPgMzV2nij7PG1cxdpJiYJ8rX+LePV2guzl
x9HT1HsrCdHZYf0RnmIXz0sQsUuh4zBLJLM1Ev3Q1/42K3WJd0roBF4ermS6Zyf2HIiqweznSedt
qStQllEbdVOhH3IzAwyD5kxS8YJI7aqBdN/c997KHl0JuJRts0pLAeaV6weYHnaLnqeFJnBduJKm
2kb8R7C+rKysOSdZrCwudBDYQM65bJdtp9A0gqYX2X0Aw7sNJ1V+p4Tq36mF1wGZAPPGMJ/U17qE
sdBlSr4t+l7fCbPzz/Vfcumbgtrmo3IWEmexpLDbVjt8swCTVZLbWjtV2lCsW/mel4MAfeGjktQu
UwsStFRHVFI/NAAbazqc9MQ591e261qUxasgtSjZ+F5GlPq2oahpZDtVW0kAzxcKS59COI1C6h38
8XQHIvCKtkOuKgcPyihcQFm68eI92maOknyRQnNlXX50ZE7XCTsNegldlHk3LAsfgYhjT6VF6oEU
KnXAAU8oU4+auEnDJzl+HNVvovxFpEQtqpnTULequnGLk/WDr0IfStZuzEvD//Rzlk+iRvcHxa/5
OYpyr3rIfOr3jfWlkbdDdNdnKz2W84wUmBJJBzCC2e6C2T6dbNZ+HBmaYGABLur3Q5wZtl8Ah/TI
5ragTauDnPrcBVwpT51WjE6J6/n2+v44y0T4DXgwoXFCFxBBu0VhRlaCGGSoYRwS7kc6XW6cvv97
BDoA3MFg0ZAAm+f8U8JozlJW1lSbh0IUVCdms7tiUqy5w1z4cpQogJdSj0GjaXmk1nnd5pjdcqS2
/VZQ/gAAvhfCB3WP8aXLM/2fjxUqInRQAG4AdVOWmj5diHFrJ8RMmyneajIl9Ay/VjXX1xxpzzc9
XT4eLvw3yFkwtKezhxFzIcmYGuAY3N1ldRPSnw+fJM9a2YlnKTDY/89xlhtfrmlUiMSJ+8k2UUKJ
wy+AkTfFmn/2hUt+jgTkhOYDf/po6XxaDyFL3OxmIaKMQ2FrtrVii76f2C1YZNdLPGHfNZN3gygx
ymbeIGzbNtM4fjJzc31hnuko8JxWsdHjfaEpcxK+SFxFhCYFw/cwvB0Fu8d2LU2/BPImS9VXD7pp
uTMmtyyGY6RlL8UwvNIfnAGvSVyu/JKz6t7MDOOynFMPDsElKUL3SxCxtWwdeKPQT5ayel8mRn8z
Klm8IfHuIJ960rZsfGPvjbK0vz4Rl8JDBEf5ly+iUGY4XWOBXhaRlRFe6C0kVf3aLQzSwCwy8JK3
9hNi43qGd622Muyzh8MHroojkMLmjEBbnH91lYtahGrJof1RxjYIFO9uUO10peJ0cXTM6f9FWVyb
IZs/9Oco4pPodI/tWxc59En+lGt9mnkrLu4yYGL/CTQftZ8WNkI/jZpOBFJym1Lhl+TP9c90Pl00
B3gGU8AAYou0z+nfH3ExQ/fQ2oM6Hr3wXaMoGU5/zGzvaSuPp/MpU6nPIW0D9A0xpiXwzhuFGAWx
ajhMFnK6QouPyuAI3ldKrGWvUvsUHLSzV9Kb8xOIoDNyC787TOCXpJaxV4Je8+XhIGnP4MXIPlD5
f8z0cSVZuzCNvIXnWHgWodE4/++fPlPdithiBcZwKGFfovZjt2YGTR9ovvQiheVKQvVxiJyuCpXa
FoVOCp70p5ftduSzvJhWxXjoXE7Tb2ZpDyZnuFOqdqvase6gS2Pvvr29tF+rnXCbfAeF3+zCbTDY
xZ/hT/FU3GbO2svvfKnyo1hIyKJQ5zsrqxS+2NZeH40HCEr3PYiOQsCYKluTWr801dQu4fOodErO
3nODGVUCrcnxUNew1/vHIAC7n9kN2tv/Lh0wv/c/B1vcYK0JAQPjlvFgTAHL0xHzyrVE/0FJ0r+Z
+qOq7zuhuM+Lm1BYWVGXZpOkY9bQmOF/SxqxKIhq58XNeAj0fWgI+yy2dRBI/7z7wVL8J8hi909Z
DodYLMcD1dudoYZ20o937b0fbCZh7btd2Iqgr/kP9bCZ971I2QZ4jZYRV9NBiQC9ht+UWnZE8aeh
rCQdFzJgdDPIAvAcAa0FTOR0L1YG+y7T2+kgVNAjjJ35Ljbw2dycHB958U2WrORt54ARBLU/R1zc
dXEvx2iEENFop62p5s/t44QYm0M9Cu/kIb8fzOImG2y5W4n88QhcHASzuj5Yf6R3zx+JcHHaUJT7
6fD+/hDa24enu9z+fgzto2WndmmH9sPgkuLbgVM6/mYfb+L5D3aw/fmztGtbsuFKbR6fv96/5u+O
aXebb579FtijLdvVjgf0LthQ17ZDV7afbthuruG+bOzn3f397d+nu8D++/vv9RX5wW+8NqLFzVpZ
5mDUPSPS7Nw+bu/uuq28GTcAiB1riz3KHTCXo7Xx7nXX+l7fo7apOeGxeXJuevsW6Lt9o9grl/3l
7/tplheXcBRXg6778286elm6qYpdSilrS21fj39UT8Dy6ul5LcWY/9LFROBspM6kVnQEzvI3VOf7
sZSwiIsiauKhsImLeOVK/thzyxioUcBjBpYHTWQxMGimYuxpuXiQ7Nz5iakQ/8bXz0nsr28/Alu0
D+rzyve9cAzADPxPyPnc+3RTpqHaTb1FSFX5pjvxTeIKTmOnzuv7vGC/o8Nh19v0XWGKD85f86Ds
wevZ+qZFtlHcos+h5zZ3i7z91q9pql7IUE5+2uKwl8YoDg2JnyYmykYTCp59uL6HVVOTp4SbegwP
So1uiiquHMMX5wRYMk5PCrSPJXpKousvjUolHoyufezymyzd1+bPWG2/XZ/88wF+mDjCBZ2PR3wA
Tuce2GU1VpEvHVD9rZt7q+jstMDx2x3lzskkZWPUv69HvHAYw2VWFCxhOCOhVy22czqpSSPFunRA
nU2dUjuqJUeO/vYJGl7Znd7exl2/R2b6cSXuPJTTlT1zqOHoUIWeJTIXK1vRWpN3syYdsnvBvJlU
iYI89ivjL9T1YcA22UupZxvJ2FyPe56czGHJfwCM0ZxbtuaipOWsbk3pEGEA48V3sfC9wWM5PIbC
SgXkvDZxGmmRcXaF3EjRYPAtm8huf4j+qyx+ycrYDW49lDmvD+vyZwQLRzYEagkG2+nKETujQcec
cdXjZjpaZApoxngaVqORhAqohxTWb59r9nrYS2NkvmhQ0zpWeVafRg0ttNc0NZMPpgGn09oGzaOB
da7ntOEPQVyZ0EtjZInSe58dQdDIWZxMlRjGU2Tm8iGFgdn3bljbKqTK0tyk3KTlg9DFdoKN1vUx
nu/9me8/qxZRGFW4wk/HWDSBPk5RIh9K8QGcaRvXm2x89dt+JZ+8MJfEmYdHRkTXeHG4lV6ihKVe
yYehqB0z/xHgSRiFBeg7DnxLu8V25frAzizNqICcRFx8vSQbukkzar5eHttxgvVHbmfdO8AaQXHK
odx1gqvWFv6ghk2lzxYCC66Im/PHZvhVa+WdZ+2a1O5LfJtYZnVo7DJf3yWy4WgKJJdge/0XX1wB
oDw5LmZhSVbd6bfIo1Ru9baUD4WwjTyqB1HlZlsA6VKJsmlpewY0/zUt3wu1K1RgSFWpkXBUAo06
jRqMUgGqpWPdBdpvfMqcwQo3ouIWvJHF3zxe8RCo7NZAoj61bq4Pef67F8ckVwKrnfYYBIclH1XS
qn5qq1YmKTc1JITqfDt5SbwysRfuHSzfSFDRQEPvxlrcO31VTmYaeKyEKHvxhulQToqTh60r6BnS
CCKfU6EaXq8cxpdmdlagpiQHBJLPufieelD1lUCl/JB3v5Am7YkwCnjd2wpZsWmHma38qQXZvT6n
F8POelMf2wzEkLz4oF0pF3Ul0H+Aoz1W21oY3UFPbXPY69J7ERdvurCVw3vkJlcy1Uuf83PkxW2b
Q6GIjdjXDvlQVvD/ezKXBhey6wO89Dm5BlAKweUNb9zFtCpJqGSRF2iHyKMDH0Pcb/6O5V7AHMHv
uk3/VEbG7nrIS1sTuMusHmiRo4HqOZ1TcdLoErNlD35ti5tmfJHRnS2jXZ+/iYmx7afYllZyiPPJ
5PFIMjeX42e92cVkjqggCHi5TIdEjpRN24b6vhaMan99ZJeigEUhNZrFHs924Biok5IHxXSQJ/L7
McQaDtH4fzWYIh/hGqVkQnMBfscy86s87B/ispwOujClWzNErMsclHDlNDm/y06jLBZ+nlo6YBfe
SR1+4fcG/mgbLF/J7mVT2Fue2q/M3YV43JuUnECJwJVcAmYHa5ITL46lgxcp+vdcs8at1JmkB5oX
VDaoomhla88pwOlxSR77oWz6vxnt4iCbLUArnmUkXcBkIFl4TQDhEh1HIS+bbmWbzdvoNBiK/SaW
01Cq2WbLdlCQDSBF8a48VKloGyOv9oF3efSs+X8m806JVrbY+WSehlvs6qEU+tQCGw7EMXK0ZHTY
cE6tvVX/Dsg4DTQfL59egDKdJ7XxRQP4Wv4rKZL7IIwmu5Vt2QhswbgTBG2Wjm6Pqvetx4Tt+n6b
s46zWZ37IUhZ8NRaCvkYZqFbMXnuIYU//3v09/q3IvkTIxp5Pc75vqayNpO/oF/DxVquzaQOg1LA
y/UwVf7PFH4MF52Xrtxw5+uRIFA9Z7VysDbLzrqEo+hg5ql5sJI0dAD2MiZ6zVCDmv6/Gc+nUIts
Tk8zUy8QoqJ9bGa2oRbZJhzQov4vZu1TlMUi7P0p6vKRAZleum2aCdvbNZm4Swvg85wtlh8y/3XW
+XyY1HAzocicFCRAa7yaeoIuU/R2fUCXdtWnaMt24CwHlOse0yZpSb21Wq91/al5GS3/Pq7GaWU9
XGgMsCDoWaNTQVnwTG5Wneoq7JTSPIxj5sroI3pN/VBb0kaMTHfqbq2m3eGBulfl1hFv4zGxw1ba
SXn73Yq89+I57ow/VuzZyrRTJB4/tAqDWDqmim6PnmsgecYq2I2QcXLV7uKOlPT5+oSdf555HcuU
o0gsuBEXd8hUhejNg6ZDw3KYwM5yt8tuM7iqt89Uc+2MvVDaMw3uRHqU5KU82BfLWh2SwtIgfZB8
f42sGxjoaY49l2AHFeK4YTs63tD8VYTHIJXtNhX+WRACVvEsDkxSQ6pBQ+f0MKyFGXIuFMqhQ23W
pUeu2GokrmHDLqRPMC5MYpE7zOr5i1zGLwUBjl6oH0qlsLMa0+MNbz7jCz601Wt/zIJq5Zg9X/f0
wVCTM1ExQU79g3726ZC3chhfvlcBkeqwhhDM8muRUnQS429CaXUrae+5lBKwfJ4WqE7QeWcWF8eG
2sYIaoU6mMNY3pTZRGdfznYAv3jfWvJPwJMRlucmIktdsk899kXTxDuNXpgX7hW5UBBKSapbVerG
27HSfl5f0hcASbAGMMMh8wI9Sz55+pHNVoJU5wXGwTelu17Q76vGe0FBwc6tLzLPIDzZXb1ub7w6
2aJTnKr3mnJbS+ZG6o7yGnr8I289vQHnXzMThUHAzyih01/TC0NveR4wE/nLQGJhIoXwzUI83YFq
qrU/w19S71iPRntzfRbONjbSicCymG9uVyRiFuduq8dyjZaYdZi6bDMG71jbO0L+aEyvyF9fD3W+
3E9jLU/dEhgn7RhiKYjrffH+Vschd2s3kHelaa9RjObFdTKfczBoW7T7QZ6A+jidT0gUappFDcEU
fVPnL7hg2AKm6wm9lfx9rYB+trEW0eb//dPGUqTOLzi9rUOm/23G2obhiSLCt9kF+PoknuUWBMLg
FErvzNtn3Z4Gkip9FBIr8A6JPtol17AcfLfaNRW0S8OZq15EYOYIcxpF7/0I74nQOxiyG1suUPw0
uDOLleTl4oIAHQuq6kMDewn5rxhenxiEmUAbPE03TWX7qRPR0uoSx3/595mjogfACoQ4qIrFShej
Vo0KIfJ4llTI67hS9lNJV86UefYXiw6SOuMBYz1TuhbvYRn+hy4WvnDQ9LR2ey0XbKWX0/31kXxo
FJyFmcEhMmJJ4HgWn6eJEjVug0Q4eG/Vo/SqSjS9nPbP5NvjuL3Vn7VuAyEYXfuVuPPPX8QF4UvV
7wPNjMDIYlkYWiVkiigcxOo+osM/appdx9+xv+6azFY9Vy4A4EkrS/78iOINaXJQ88CGSLFUZ8fX
Tgi1QvGPsNztbvptNbXdtT8N6R2rspVY56cG/RdqvhwYTC5r5XSEZdRFsZBNwbHP/gyh9Gq2D2Lc
uqDxkHNU3X7NG/kD+Hk6pcSiGsb/GyA8DMDTgG0V1NWEaddR5XxK6x+tE4tHPNcgYSGsMt032q8e
Ucq2fYYthSkt7BGhuUNrbBfObaJ3bJeMAhlziw1T0UVZE+i5MPnAHinwzNkY793FUpvGSfessA+P
pncfFz4FMm0r1H8K7x3D0pXz4ExxloyLCi/rCmY/22dJf+s0WsweNh7HrHuJsm9e/zaN9yOC0Z5e
b3qJFf27FOyQ9weE9OxXVh1l5DjVr12hIDU1ibaCCU0z8yv8NUT2+c4mG2Tdz1K83BjqYmGIDYyr
MVWioxQCl64zKufJ4FkrO+zMM4EZYIljc0OnA4j5stY9jR6FXkRQjprMZm4aNxHj/fyKLBDn84XH
Ji/3bSG6xldvyG0qKXIAAgWcberTuku+wod2BN4XY7EZo23zAeYe0FPS3DRc25fzgblYuiDHZ+sO
lBHQnFrkT6A2PSMYxfjYBk6dvah5tS1nPwf9Zyv3N16K3dPKwXdhMYK/5SFK44l+7JLbEGSylEyG
GR8r6zaoXqX2MfRvm/oeUP7KOXD+AqHvM/8LsCImtiQSp/sSNfESkWcvOwZ5twU2bYfxaFeMtJc1
u/CrI0UElqHnxuMXycseyqH758Eyt4gf0IICtQ2L5PQXtGFsFL1XagdBsJxwBGxRI2dG10NOduYK
YuV8YpHtnftd8Kjmd8HiU/r6GFeyGXJvZVqzDVMBsMmgyfdeLsHkUmv1qLarBiGXg6K6SQYAkuLM
mjoJpjQ0Y+EQFhJ2IGrQm05m+dJmSkD+i2NdOw10pi/XL7HzEx4QHLVWoBVs57MdJuV6JxXyIFAB
MqvJyYpQ0x2e72bFCZ/Xnl2PnkX3NBRrcQPeK11z4b2wtBAzhfNEEREUMIZCpx+W+lSqSv3EL/D8
ILeHBAUYgL/BfUZrwOkyNmqXpJkrIOdrZ2mMbqxe3ZDKyjutQQ3t+nycJ5QmAEysE8Ar0oZcPtL6
IMwywxSTYyAO0iYT5MEhJpCAol3LHy6EomgKPRbQATXvJecr66lwV4EVH+tBUdx4xpYOFVS3chjX
BALPtXoYE6pWAK3xA+BQnRffp4Q8FwCZhm2UHgv8Ixs4ZWZZoyBbOd2dTq7CuSEPb+zjew6RbnSz
yrhpknRX1FtDy+2qGrZjWv6sYQ3LK3vt/KU3e+KQW6B6R+p7NuOS0iVB0KTpUfQszLC56qVdN6au
V8CD+S5VrWNoWwXnwmbXGHdJKvzzF0f1zpzpqDhAcb4sNjunq9rIuZEePfFWzVT2XOKma62hs80N
wQSxVDRszNnl/CP1/zT/vtqyBzC/Iq9RbwNVdtr6yUKWptWOdKC319fw+UNiEW0xJE0V2tYf/fw4
md3eLHtb9PbF4L5F6J0iYKMdZGUtUzxPwueYCELNDyQ+orGISTpWd9ZQ5ccatRo7kLp8E8nZEzzT
H5U61lsuq/Au6kIU5tt0dJWxjm4RgECRWbRyt/Ai4UeQCWt960vzThUdFS7075AtWdxbfqeMzdiN
+ZHOGasoNCCJN50B5yH6HvRJuZnUdUlMmc10kgkwFTxHEFGlYEaSvghamZFe97WeH7MegyatVuW9
r8IVL/vUp5RV+zem73N7CYLg6nHq3eFi/y2XjHLfl435d2UxzCnp2a+hjDKDtpB0XT5eRbPvITzK
+VF7MW6Uu6igrGR39vBXQcvdDvd5Y8O9XAPSnveX50lg8DrlPFqTH9WwTyu+EBGKN0o1Pw5TflNK
uu0/VWPh1l1tW1gxxvpta2Fm5mJYd33AFz/5/D5CL0bEcWtxn1jhiLDJ5BdHsW3e6naMNl6JCoas
TeouykQDYdQp+3k95tlRzmBRX2SHUwg1z/izmgBmTpim/BhSGYaEFWExWrSCU8EA21wPdZZ5z6Fo
MAPDI/fjEXJ6kuvTWJNrScXR8L4r8ptuvV3/+88SgsXfv9jHkhBoehapxVE2XO9L1OBjYVelkyU7
Fsr1UPM+WKxM2HEzAYhXJu22xZdKcEuPvMQojvHfYl88xrFtumXrtK+B+v+MNH+/T4uxl/AHSyyl
OGrW0TD3eec2sTPUz+OLoLlSs3L+XliBJ+Oad+SnaKE86X0yj0tNXrRwI2lPwQ8/fV0tQFz4VDPx
jwyJG33+52mcEiO5WDNHPhW29mju9n9LMibRf0GK1ImH0r3+uS6svJNw87A/Det/ODuvHcexpFs/
EQF6c0vKppNUVVnuhshy9N7z6c/H+oHTKYoQUdPTwACdgILbxY4dEWst0xIGgkDMjSjKhp+atVaG
pe1A1x5tNNAWEIQp179vCaaZBqT+T7Fc2kL1SR8eIvePWxylwtHRh27hYrk/otvYg7QGz3lemKT3
oEyfmYSpsa29iM0OdHnMnwMkeeBVeiLZ/Mv9BJVIZh5DGAjWAD9LM4l6EoybpPrgw5yZlUlaAjhk
g5jpoy94WxUxu/sjW7Mw/f3dWlW+CGGciQUQhcI2iTw4xwaS+PetLG3A/yMComuD6G3mK4iWaGtR
sALXpPQpVo9KBUbwEA77plk5U9NenvsKSuE6hO3ET6Skrgekh/FgRUFWnDx950M5H1/kJLV7Y6XJ
eWne3puZrUwL611WVZMZNkKdPvjy4f6ULRkAegWyBA4ldKynKX23MH2tDzkPnuJkmpUjJc/peqw/
TcVsqjhBdGOYvCLpNpq5hRixVY08VXkymgekUMBa6cduExHiK8ZODM6SfGgHp9/2B6t6DXx1K9th
ZHdO2Ww0aUdZJVkDXS0s3tUXzT1HGhZJ1RsUOIT6IEbitBft1P/Tiv9cDyBPBu0Cw4dbAlznbN97
QkagJxnVqd+F5mvcPeVrNcMF535lYXaVhElTI2OCBaUbHLH9o5uPAfGsFHpI11zub5bpt2YrCTiV
ZzklSrgR55JTvajHRZ7k9alBYMUh1+jzbgjjQxzSQ/HvptiUoDghG6IcOgsrOr0lcvSr+jR2kqPK
z1JI4mHY3zeysA+gopgicar+HOLZ5sfuYI5GXZ8SyLGjBDacKHozsuGh6PKVKPA2rTBlTK1Jxohs
FXnUmW8KuwoXiwrFCaGuR6naDwabX/2oGB8NoIeJGu4iaMBdQT1Ugr734zUu59uxwi9Adh4QIE2d
cFxeH3QVamrERIrqxIfQj/s7lj+5wqZHsP7+nN7uEd7NdOb+pWRly8/2IyocQYjic3WSBKQo0gxC
bnkvZGsZwFtXT2ceAyL7Nymtz8l+a5Qa5LQd61OqhnYnfcrCoz46g4I+xJAC6TzeH9WCOTJgwEbp
p+efeR22rxWl7iKlJqDWPwvNjia9tnLE5lPpjIW4Voq9PdPw8v1n7aYS29Pu64dSfSr+eBdI/Q1/
99rG8Vq0MS359XG+NjPbkhIE1GiGDPVJT38OIahY47EsvkmIXbqbICDUcFW7Dn/dn8mFfaggs0Eu
i//jTExjf3fhdFnVW0Ki1id1D5PQh+ZprXnoNmxjVO8MzA41jJ1WE4UYgDTM0R3J1jfKPtsEu/vj
WNjnV2amz3g3DjeKy6REFfkUIJKrto9TLsrNVw7TwkaYerB5KUPIAgp8NhYpTvJ8yNz6FOfQZ0A2
05EAdVO6+y+uka9494WVmURW0JykB4X0z8xY3ZLnNYOuOQ1h+muEbymkKa4cpY3Wrb2JFwJdyND+
ttXSQTRlJ65nrx5EvVM9uTn5R+8lP7Y/xQc0pvf1Q/RU/3G/tivzuJCBurY380pi4gp9KErNqd7V
RyKPT+ox34JXO8Jv+8/74mpk0yy/2xdSJ4Z5rYhYUl8tr/gxWtH33vv3fhSyR/R5kSMnwUWudmam
0fQ4I4xpTl347IYnTfE+ltpWEB708o/eQd3jUXK0pEM4JpDKZx9S73B/nH+RPTPvQep2ooDm/kSP
bfYFo+jCgd1kzckyY4iA7U5UbN97lLOdq53HcTPGqVMa9uBDgn2uycHl1tNaX+q0Je99w8yZyHLm
DmPfNtwCpGrrp0aJn8y6OlRlATpm/DaKa/oyC8ceJgadZBpdOVwEM5+ZNXLV0a3dnOTh4A+/09y3
82y3MrULjvnKyOxx0abw55tR35zi7rE16LCUnF6DDEb8oPT72DuW+pfg432b02rdzCRNt+wpGsJu
gvRMDhM9gYeWbRs4CuqciPulX1xtrbyyaAdyYXgkyUbS6nt9PEbd8pNYV5pTEFpvHRKKpi/8SMIv
g7rGILXoYxDN+P+mZj6mGY24o2u6OeU7woJ6U5t2Xu6ybNd0th9vgAeV9ab/tiZ9shDpcTR1ZYLs
0KiKostsiG0ojWLOEK0wewqi57pJtwWEHZRyNvTTbLuRcjjfILUuZGv9q5hWp/uLOY3sZjHffcFs
/whVX+oB4qmnuC3PoVy/av7aOi6eg3cmZuvYhKbVpbRUndBa2FaSb1vtk6qvjONvAH5vILMlTJpi
gBESK8oh+F7BcP/rhy/ZwVaGaL6wExqRHttDTPqYLOpXSvLVIf+d/Uh7Rwc/gcYlNeDeCX+v9qGs
TfDsOlFcP8i8hq01yOmmlbZGtza/y7sX2kwgbjT0ottwvYsk+AENROEQbpdtNQJi3vub8vhT7ndN
a4dv0VH+cH/TLJ7Mdwanv7+7uAIFtqNAn8b0EB/7neh0ysqb7rbqN11a70zM3HXTBSKayNZ0Zaif
4uI58KB8cRAczOsHUvdHLdYf0sBRwUWBlXqJTO3J0z1b66ujmFPXV1tbFQZbQ/jR7FYyLQth49W3
zaKfuCCe60yGX2zzuiA9cdEvUvQKftLu9fNQyisvikU3QbcvKReDhhVJnO1tv4qaShG89tTUH8SB
xhgreHaDqUNLfh77DymJ+5EcYCJW+1ITD72fr5F+LK048QNtreA6CFpmT0Id7rdBl8fuJHSlrXj7
Su5spfyprimzLPmKSaoVeRgAR9q8jzCtoACKLKkjSiHNQmr9x1gMK2HXUiSAmCPMLzAlTTx+17tX
QUellI2wPxVjsQ3FJ0Pe9vW5791N3m/XhJSX9gqwYGCnPNIoqc38a2I1givrSX8Sotbp/HCvgc/F
oxd1+tiGhl3AEi8Om/vnc+kt8N7ozOOWAmX4OIl6Xmu//WhnGPRUfdWzIw+3+4b+1jlmXpegEpGy
qZuQ1s/ZzuxaGPUzHUtG5jllUDmpWR4asf4EfH7jRj/U9Fta20VQnQKgr6hy73XpWx68ZUL7XQ/M
/QiJm16m216KnVxxdwUCu83HukBYR0zWIvuFTUyPOMkAOnEM4+YlIWm+j6YPa5GIhybb6F+RiPT6
rTXEThL/qLfJzwAM/G8463r3p1/Y7UpiZ5qM+WS9tz/z03Bg9xVNZ+yFUD4WhvDR7LO1UHvavDc2
4BsRcZ8UqOYZVKMMpFgriv40cgmgUPrdVF50rX5OspM/mnYF3itr/tAuvzVGbW2Cp808Nw4p/FSw
pl2bbNz1yYobrVEVtxtOcWN1jmwOBxEFVZDkivtJCNofogJ5lVcL+6CQi60voofdGOGmH6VuZR4W
zrgGqRPt4mTdyfPPbqhW4NVTJyFfoorfiuy3aDVnlImdTgD59l201gASC36Lbkeq9NRGSPvMX98Q
IGtqV7cDpcfckbz+oObb1uic3o/t0YcY1XugtW/I3xL1S1lYp/Kt8dyHOFxjLruFQjBk2r2RN5iq
kjeaI2ZambFXjcOpTk8hXHCNb8vKo9HuTWM71LvWsPY5HFQwkB8nTK8Y7ES4aaXfqeat7PalWwvw
KH0j1NBRrhJnrq81ZcNrxGE4VdljkxNb5RurtUcaL1/kdms8j+ZXw1tj3FnagtRtqB4Qz9MyMDtj
rjAOkEIm4ylHlrVHOdhv0MpB6WmkVEBzpUmCUbYjb7RzxOBdw1pLyC2sAACMiacNkVZWYJ7H14Os
Lw1NGU9F+AVe06fqjSl6LEKrcIoOpig3dwTRyQcbuEwpHLwGmijvV5umv/zox333fOtwYB0kfwzr
KesAZPb6PJrKgMK5LI6npqedVi/GI8wiaxXBW696bWQWqUlRqvnIP4ynuH7IYG7KqXBtV8mwl6zQ
qw5xBFwzXNqzK81vO00p61I8aaHnZIZsQ3DzJ24//fuEAXVm3egR5r6e3Mq7wNYM0Q/VhEI86cPw
2MlGYCuJeblvYyHBBOydW5P3Jrgta34uhJIWSjCR4slvHtz+gMhaIDzX4UvsVlRylY1ieY6vrsGC
l/YCenpUqGmkm/Lh10OT8xChHheryGAONpyU0dagUXwlbl9aJkhiIbsALTbxNV5b8SNDi/FM4inj
98vI3dO+9xFB77fcD7b353FxQO9MzQY0Wmks1rEmniR13LbDM3IGK4NZszD9/f1uQP9YKQoVC+JA
a2GR2ZYSr8T2txcHOZS/jfJUrthzs8DaDwPZKLVEnHpiIsT8xOI5k8aVgSx0NE1W/g/GDBpyHhUE
WZs0ucHpSVuo6izeRI2tPMib9KF+Tr/nK+Zu542UlEpKA04qOn7mfT6GX7USg5JPHroMdbmPUSW+
v/a3s8ZPE2eQ0aTbgjbU65WxKkGowipWTuJIr15cbjsQfgn9WffN3O5mIikeXFPBmxtsXoDoS1K0
WT2qpyGHYUc81qCbRu0hiNb6aRcM4QvAG038ETxLZj7UEBK57SJJPaV1sQv14Jy75h+lAktSJ1/u
j2lhcXjEIQgHRSxAlXm1lPdbmiCbYpy4KW1f/J7jSO9bWNhtNLDRE035kNovYgLXq1MPqpaOdWae
DPr0kqe6GC6VK+G1O8uuwiYFBCK8aUFHx0X/bKEftPIBt7NJdwoeCLjL5IvmFbgAGGQ/qoF18qvn
phFR93jWS1J4wUr/74qdee2tH1qv8lvfOgl+6LhBaLf0+srWsY1/3J/R22h2GhDan8wm5fR5dNkP
olwObWSdcut5kB9IFNguhLtN+iZ50hFA+of79m7xvtP2mB7ggDTAiBmzFcx0LY0g2BFOml/Ddysf
KulBzLpzaYqAtFsHIhz4wsCMP1vjZYx9uxJ+5Z1CIAN7DC20wb+HddcfNC3FO1dsmbVsxKIpnORL
EdvCV622j27teJ/Sh/a5fBZ29ydgYcLp5oKBhyo8khjzCVfgF5+K4/7ZyITNKLxFjXIohWIbuAir
dLTgrbZy3+wlDIFoJCQgdER/dcojvBugqXWeK3vFJPbx0RoQUBE8Us6tIfzpUE6/P7plW5NP42nE
hpKvbdVlUya+2ekvjakND0FVvZoVaoFlURq7UFPilcmcnNfVq3CidAEkQK88cTGvgWtzZY4mbl1q
sOG3m7xBUkDft2X7UdXdz3obrVm7SbhMWOEJE0JpknZWceZKvTxX6wqWmpfG+KobX9rCe9RKuzYK
qNFJXammozZrE3o7QmwSW3FCqa+xjtcjjEs3Ix0D5UXZjvDgFvWZ2HJfti6J53jQHM0CZHZ/DW+P
6DRODsUEMKO2NPfjXZRKeRPV5ktRQgGNzUNm6NU+80TpQG/Ho9K44ZMfCfU+ytJvGSkHBxq63Nb8
Uf+YWQWykNWZbiT35OpjvCnaVXqwm0tapdTHXTatO7yG85YZoxOsAPYd8yUUatDAUJJ5TQJNQfJx
ZSqUmw2GIVjIiWxxV9BJXE9/IkgtIqgeTPzPjPfzWO/hq25R1K1fgcTYwUflz3Akp6jWaxmPm8uU
IU68azxwQQrDyHBtuSot1W+bHBL+MO52UglwEdSfuRIj3gIUMMNTmvCQdwPTOQt3NMvL3TJWrRdD
LPXvg9dw10i+an015LH6UdQJTnroPOvrCENFYTduEHm2gK/Jd/3QwUzSBL4RH/wxa/dJaXZrOh5L
04CADnLeaIWQDpz+/t55eZWYNJO0Uzl64xPaV5nty0O3X1nnBTM6NyC4BJqGKXTMpkHP4KGoZBeQ
uVHnjyPBv2VLZURfDVqytj7q2T4yBnOrRp32Iim0Sqd67jl1lzRbwQyNbd7IMWLL0Rr3443PobFz
IsKesosTX9vMw1VFn0diGCWnRJbjixr40t5z4/rielLl+AFYR5BBcHiaxQAuC2aM+xNzc9D+mkft
dNKZpP14Pv0+HNVN7gNDMhJrk7ZisI1GNyCpWfxzO6SOtzGJHDWKvzLSMNcrPRRBDBWY6Z8Rh+l+
xQkBfhtI5WGoYhH4jN+83R/a7WMZg9PkTrCB6dk6e5FHeqo1ceAFZ736qfafOjSWIdjcBa+5jGCb
X+xcwRHUNR6ymxsSyWNcFpsMNAYedrbTPB8htyIyg3OqqOVBLmRvV461uo30KreDIV1TobiJN2b2
Zjdyh6JczrOdURqPRfcBXdIIEIhGjtZJEFW7P6d/n/pXFzLWiGpoegbbAbvB3GvVtR9XZKLPnYM4
3MHaxpt2A4HvxtzEG3hCITEXnF1HUfSb/DM5N5KjpU631hY9WZl9xUSNKRLOgspFBP56KwkS4pMN
AOlzopGUS5HnDVtoUlTtB1yqPyLfM1fikIVFJaQzJmTPBCScHxO5UVWhaOL4rARP0ohk93h+Hao1
wqGlHXtlZuYMpKJSURpKYoQTvD2oMCP1HiUv2GfRNvNcJ6b63SjmIZfMlWf3jRcinHs/vlkUgjJY
3BuREJ1FxOW1/jGMT0UPk96ZGpQNKb8e5tv7O2lpCd9bnG2kTohqlcMZn8vhRbDKDWKi3rOQ70q0
5u9bWlg7MtooyZPSN3i8zibVEFCBlAM5OaslCfU22CfBZyXpXka52ty3tLB+XDJQi05EQsRYc5IK
swytepSj7DxkBtxlmsM8Br2DxFeYhCgcOSloIi0EFLdieNrw1weCLmb6tKhZAHbD/VwfiK7MArkz
Rih7qvp70TvDaFek7a2d7G/r5CjFhV2KeymID/oqm97t/F7bnq2kFdewgYkStvuPPjSBcXpIGs8Z
vqyM8aZdCcQPD9hpo2pUDOc812mY1WYYFdlZkM6VBklt5e179ym0HskYkxOFKeGsCT/vW/37EL+d
2f+sTifnXXwyDEFvpFmWnVscXPRaftR+RJfw1D6qG1hqnWxPV/VTthMfge6ehqf8JdzG+/EsfpA/
DPt6px3Xjuqtv7+ahr978N0HJVPqoG6q7CzVwkaAl0frVScpj5KI0MpYOqiMfrs/B7fO4dri7EYr
/T70xJGJb6uLJ+Lmx+e02hXBJuhe0CcEarG/b/AmKCFKoxeFQzQl7KEBuZ7zOsnTloglO8MN5LSS
sPFM+ZCkK0o9S1a4PPgfdxqZwOlp8G4iraowrSIb87Pi2kRZwvfV/p3bbNYUbrJfEYkknUUL47UJ
1+tTnut+cRZc2JMoQrSbDkFVW1EqZVsX/Leqj8RN1iO9Git98gW8T+JUnpEf78/owhmlogmJBVjv
v4+q6w9JBzcgatHyc6B2vNcmtdMHsCRQxK8RVizMKtkB6scQZ1MnN2drl+UUaknL5eesGexU7M8l
fWghwJH7A5pmbnYseTvRKcx9TMpjjhGx1CTSxjYpzmYat7vCFyGqbsY1DfGFnQ/glKIsvHXkBOdW
Kn8sojIYijNl653mdg9QVVzCRyEYvkmC+TbE477wVk7bbe2TIOO90emj3u1Lv/OGJjOr4jwI2TEK
PxclWbHyIRFaOy1729AaGsGPfe6kgvDqlcH5/swuLSAgW7YsNQV63GfHopWN3k9aqTi7tbZr+tpp
22ZbC9nKXbloZsqxkBqnaDW/sdyRnJaVq8XZFyjoFvTZCbW5G3L91/3hLLhLOpf/szO7nUw/0Dr6
HYqzZhzlogQM/0lKoWx/yuITuPyV9q7p1+bb0pyo5iZwKni32dp5TZNEvlaW575K64uahfrnJoss
h6ohclSZnG9DKVwjuVtyMzRN8OCYkIK39FFGTKq1UJPyrIX+Qaw53IWtST/JrUbKB9i5eF81Y7oX
4jXuyoXJhe+bsioNSlQ+tdnkSrQomDmsSOdRy9BRND+1hZlt+jS6aABag9o0HEugEnp/SW/P/lQc
kDHKO4QcyrS13h2QiCaEJBaq6jwYJR0TUux/rnQ9vNy3shDMTTKpBHQa2QlSuTNPlhaJKASJyuCS
ITpU/qA/aIUVbBRB86DiEasPWdH1n0OhAb+tN8Iu4v17WPmI6W693lB8BPkhhOvQAKAydj1WPTLr
KJas6qyUhWyjfU7OrbTeJOiEj+NAZ6PRTvwhrpY4Wdxk29grLbKx4T8DOKcUEtlJXtPUZmjZuv6O
rIKqnqRJdW7IRGxpHqkPY5gUKxf/0sq+tzKLNFqzpGgVkFyEgrbb8maBdG2o6u39Sb09pNNYuHgn
zTOIGmZWXNDcVZAwp1JTPCq1G0LlpP8MZX/veZ7m+Hqz0uJz6+swCCEGJunY5rxcT55cBIkiWBjU
xAFtc1/6KUtuBmS9NFa86u09z4NY5w0g07g0dSNcWyLDaQBhLOtzVf5q+88KQpvJa+mu+NSFCbyy
Mr1G3h3AlMxvrxRZfSZ1h0IJDIW2j1QxLIcQ8aZqBCwkNdYIa+Z7g3CEojClJe5jGOXnGbyhBPFn
NVp5pm+mc/K8KEmQ++rKQ/jGl87NzMYm13k69oVJQ7tZwQUFGRK62N1vFxFRuboY/u9hqI4gXbJ/
3CNzu7Nrd+zyPiZVXJ4t/XMX7uvhtQ8/39/3k69470v+mpjmkEiUUsPcoXkqleG48qqzEX2XK8Tn
aSdFi30LnAUub9A1qmaj27zirf8qSs/N4jloVpk4Dkh5X++WYkzKPHcH3LW6C0/Bq/xN/xQ8tw/u
U/rHcLyHjIwRqvROdYy9h7BfcSnzvSoDzMBtUSEnWTSVda6tD6gNuq5LWSWIbe1n2vnH0NQ3haRt
dNVaCZ1uOs/nxmbeOo992U88qT5bMUmknQhTAFJ+6QDsrEVsyx6FaHjoe7zTQU17Q98Kclr5Tt2U
cIRqhuYGe1ey2gm9nsvxwS0qw3TiKAAdpwcIdm/ythLHg6zH9PkouV7FTjG245/7+2TuRBgFDaCs
FF2NVEXmrFm8Kz29jsf2rAxtuBco/+yjwX8EhBQe3KFM1+64hSWaDjZXLck8OhhmRy7Is05J4rg7
gwyUn4OkFl6rITGOetD5W1doK9xLPpJYFKvWUaJc2OS5Ao+vHrYOzzvZyUb5EOY5uUZBkI8hxgi9
klXEzTwBwbxMhIw6KHuiLFz59VbyhEHtoS7uzmHjWrYuZ4+aVVbf4lEqn2IlVOyeNOG20LPgCGhH
eigRKFlpjLw9wlP311Rep/2LW3bm39MuVfIsk7tz0KndA2mfFwEqha9qmdfbQOizUxO4r4anvEh5
u8bH/rcUeX2QpxISnp9sOq/aefN7LA8xdXSlP4eeXJzK2O13mqwMlI/80SFGEXeRAiSwkYT2yRoR
29WT1j/Q5p1vEy/v3sI4TF+iWpGdsBOg54y1jgQGim9KXxl21CHfGPsFfjYvjQdE8gpYm9roBfrD
zqkt1bV5EEEym7mao4vDBz0YrV0rtt5BaPWPZVa0DoDPrUB8aHdJjQpVmmYrz86F64FqLPS9UDdP
Mf68AS/1ojL2xaA/+9aPJpM33oAYq/8ZGa2DGcnn3qUbS94RCH7kC+8fy4VjcmV6dkNQJEaPZkBV
N5W1Fy1yP5a69LW3opeqfYgEUu73zd3Ev9N2p/Q+4d6piMNNf73dqxzuu16M+7MUhqiSqZsQUl86
ZJ1YVuxMqB2lzo5CTtuKp+5WbN9e9te2Z/tcTdvGKI20P7fGgLpYATBnlDdtvG+Et8Q1HNlyN0MK
f4daRfsu2Bmi6dAyrcRrrY9Lk/73dQMbLciSeehmheLYFn3JeoeNDQpVJA5owfQN1R86LlaCj6VR
c0XxsWQAKErPZtwYrEqp2pEDFgrUHl1NOmilVf77PoLmccrRKLyfwMpcr6up+IllhmZ/1hPt0voo
76oABH+pFtQvryvruDB9FOFUmjrxV/jO6e/vIsXM8GqKSPpwDuriEPiaXZqfi+GoAswZOsGWrPFB
q6xTioagT92ZsQ6Wb2fGoTJ+pjR+p2W8v/9J81gc381DlaQDRSwSc/M5HvrS1fIiGM+eq/I6bfoK
1lzaj4OBi/i+qdvlnPolwVMweC7v+evYQs5TScdkPKPj2tkBwf/WzZR0c9/KQtDBVYQ7gvuGRnmS
ALM5brVU8IJSOkdeW2/jOKiPuahmdm6q3b4bBPkyULiHFNrzdl6hGBsw8cYGdl1zo7Vju5di13iK
rCzdeX5SPNdZLO0NsTMcv2xQj/SlRrlYEPmuBLwLcSGJElyLRqoXlMWcW6PN48FszVA5D16yIWOh
bv1NY/1RG1vPdxr0a4MT2mgMQoMRbCBYTL+O07kr7Xwtmbjg6q4/ZVrJd9uUurghaAmfoj/oTrrz
N+fyDXXZXbEW6kyhzPUVitYHcTRNGZPm/ZweRbG6qJOUVDlz/dnJtniQNuHup/LgPqZO9PH+xljY
6djixYcrhep2DmcYm0z0dAlbNfF9mn9GULW01tqXbmPFv+IlU0st24/moOuZgyK19aswUc5l9Ap/
3y4cqm3cISjpr03d5JZupo5wTkM7fCoKzCwFilKYtZ4p5/ibLhyMbbEfwn1a7sipCQ9j5nQHTbKT
NbLphTNMHlQGkERP2JQOvR5f2AVs0mDUzqWmPwzFoDqaFlnbf14p/PCk/jl16ZhzxnNF7gK1j0rz
XEttuTGiOraHsnwa62BNVH5hT7Dv/iraQHlEJHs9HFVuY7n3ZPMcakKw0Yyg3qiNmmysDFqb+4Na
mDkQpyIN+1C9ASebXWaiUtWJHxrmWShUHSkT2USts19TRlsc0OTLoaCkg25uxRAqpc57wTwnlVIe
W6LQgFukCb/USJpc7o/oxhZx76TNQr8BaRTKG9eTZwheHudBbJ0rWcwuketlyk6Q0US3S8B5q1Si
t+ZolqGmq0BfPG2KWQwUAH8zc8MQiPVj20Iux3K/G0qHtO++axJbicbzUOxUcNp6Wdhe6e75T9tW
oCzprXQr33wK0Z/C4wzgCU1aN5T8o1KDystS5UJ+zvHDkxHJNqnP+9M73VNXBxwjcGFJkBJj6UaO
Wgl7xXDVUrmY3ZthXUZ6vL3gKXIhT9m2mbhybU6LdWuNwg4+Ekc8dydiVRatIffKJRoDwe5C0P5N
XG3VwNjkWkeHWLsyhzeechoedSL+pZUV3obr3WP1fSmEOP9L12/D5lIiOprGD561lpO/OXd/7fyF
0ABAABVwbUfxPCnOqLhcylCBRFoXTUDXUrO/v1jLo/nPyswv5kGnhUErKxdqRbZW7X2ptnuvQIR5
pX17aetx1CYuFNoDb6YtrpIiRIaGFz3ItwRlgSDTAAGsWFkezn9WZn7R64tCS2qGw5t710UvpcKp
kkq70Fce8GvDmW65d5GG4NNqk4H/u7D77Cb94BefTWOlsL20AwBwTieVRwSDuraBWkeg1QoHieKy
+hgmQXuK1HgNbr90XKeoja0EThB83bWVzGq6WKax7dJYH03vpIlZ+8FyxX0utx89QUGWW+774/1d
t3RoofRCuGfSP0IZ49qmUuRN2IqWcknLcmuWv13hA+oBkIIMG1Liu/vGlvbEe2Mzd2+6fRWjFcSe
kJ/z4JuaHyGOd9c4qpaGhKoK7xEibjb67LgKLUqKZIzUi9yFn7V+O1okQJ4k3T/UsrC9P6IlWxY0
ypQ8KM+TEZ1NX1wEDT5IvfifAjD0sOV5yq+kbrdhvjJ3C1uQrUdICKcYZP/zEp2seoNq9qF+8dyx
PHY0l9lhHJX/Ph6KAhNanYcsrm52asvShCffi4yLlzaybbY8Z6XSyXQobAU3/KEF3tf7E7iwJYDE
Ag3m9ifcnfcDwKUd6VGYGJec07cR5ERzjEJ7nIRuHW0QD/+DNVosJ8ZUBje/ouqoq7KswtpQaz6J
L68KpU2vxX3j9PJo/tAb0V8jT1k41YjvTPKAU0s20l/XWwQlZWVQR24poXhWPMUZE/TSjmFqvmTw
f5VeubJRFvwhCkvkImgKJnybC+kWtHFYCd1cF1fqNnr2lvi9M/bVSiy6uG7vrMwOWarUY1Fk+A15
PCitZKfAOLoMQPn/cFtdDWc2fSH07xpNzsoFYGmzS6TsDU7s3DbcYi25cAPioL0QtwtyYSoOI08/
c0+F0vlZE3rqJa37vTpehCE4F177mPLai+sXS3HkIYMjJD2UZvs4aDC3AgxyeJiNSezA87DGhDWN
bRZRUZNHrQZMLhy88zoPuiWl6Oauchmt59py/wwxsJEXX9+P7iWvko4M7xo73NK6Usmlw4oKD9QF
s3Xti0yO9CTXLrEi24aY7troYzL89qvUvn8UF7apMokbgOqCu/qmTZ4SjiHWoK8vg/BiCrTpb1t9
pXVkYSxXJqZPeBcZhOOQhzxm9Is/jsHeTPVjJEbtxoXmFHUrK1sZ0YKHJgExoVOpphIjzKbOayGU
kU2XeycLvEdrQD5MSd1sxUMvzRsAI3zXhIFFCeR6UOYg9UHdRtrFq0OieWCOJSJ/7ND7y7NwsSE9
RVSN/gGZiPkrvdIJ4oc2hXFe3YaGtI1Tn1pbRhntVezL/X1jC/scY3SGkLki8plvuoTcdKzGpXZx
rRbMVO1MoL7yRzq8VjEgbLo0os//g0UegWB8J3KO+dMhtzqvRVhLuwye/KrARPPQJMprVdYUTXtE
/4w48I/tgK7GmBlrhEALN8IE5qQeyD2rA228XsJ0QCs2CDPtok8tcG/KRnDE5tA1D+GagMDSCQCT
NgGVuArItlxbKgiTXFGoOc1UhxL5ew8BCcQGTmRd7s/n4naxaDvDa8L5PA+QdavrdXV0tYtQx9ta
/F0rb0b5oW66XdetLN2SKXyGOTlEROP06Ri+O9VWRVUBFwXJlx09I80IZ5y1uT+a2+zlRM3wzsZs
heiyCmOoNPSLiWJW2BWvno7aSPk7SxMoz5BlE/p95bnnMFhz+UsrBpcj2RfaMqiGzXI8Tdp3XmaN
+iUBa2OP5JblznW02jqZUvBnZZhLHuu9sdn2qMlxj2k46BdddrNgLwa6KG4TLc6fDPI+P6Wx0w+B
EuhnC+3rNoHUTKia6PtARmTnS+bYAHxWYBCvItn6cv/bFudhyuoaUAaRzJ59Wuh3UtebsX5xi+zn
UH+XvcZOveR74q4xV9wWIFlsbn4yakAM4NmePuXdhgrdovi/ayKD/soYN4K0cVNkq2BKHyXbT4Hw
ZdXvuk92svR2f5RLCwBPESRFUJxAij0bpRqkg54Hrn7pou0+7lauiqU5fP/rs2BeczVB0mN+3ZsE
TPeUGcd9/Hp/BNNJmIUoPFYliCXoR0HQdvb6rs2xGkzPNy5m9uL5nEb54X95fTM1HHaep3jLedUn
1uI6TsXMuLjJY8ZYmnolhbA0UXQl0i9BIR5B+dnNHQy9Z0hFYVxKf6u1zuCBB3oOmpV01dJUcdMg
7QhZxkQKfb3PBt3NomrodRJVe59KyMfun8lsiGCV9yZmW3mQ0sTsW0yIgrc3zOIYW8HWNQUnCrdy
ASdcLx6DsnPCXPr3dA+Wp2cwVNQcollY0sUuiYvJb2XuFszORqL/oFYf5GaN5G7p8nxn6K/rfnda
rbiFu6+R8Vl+ZaetI2lPgkRCTihtkWq6pfwvqzbpRNLrP71RZwNrlHJAJMnSLzlEliiM7TzTtaNy
LTe9uDn+MzNnr5DqUenC/8fZlfbIySvdX4TEvnwFep3JTJokk+ULyorNYsxq4Ne/x6P33ky7UaNc
PcqjSPlQbVMul6tOnbPADGk9/7nqwME2ielnR7fGU9dCDqayAffEswq6HkrI0QCGb1B89i69l4VV
n0ei3Rr6XztOckpUcjaA+0xFdMyLNc2YPUZM0Hhkii5azEtlovPIthCMK5Yk8zmojYCdgSibcnBn
PhENrwj34ukvAvn20j6kRriw/yEbvrKjOEHaT8tQ5VhR2Z48P/FzEg5eFXtoBHvDxst6xRP+2sJM
ppIBBGJIBZMOpwNwY05HzEoDk3W8H7ZXNw7JGticQXQEfobrWLTMZAz0HFcDAoUdo4XOw5xg1Mlo
IbIOPs5m4zmx4nU28F1wN7DiS2GQa3tBb/ipb6Lw0vQ/a8hlMOPD/QWt7tobA8qC8mwBr7kNA9T4
WpRPnUWQLpzu21jdNGC1TZSrkLerg+XQGckA4WHexelPhvOHL4+UXzrMi903I3+qcqVir/6akT/j
TYSzR8vQ2gFLKV2a7py2Lg5BhZ4Aqw0add38HdztzgmguOADKflGuFvLhjBsgTkxPFDAF6FilKxg
IOnCJv/iQBfXHOcjSKrs5RNenKFvtUdCPpjV98FJRqAK7q/7ZkwHt9eVaSU0mY3WLNSDaQs2Das/
t+0CbHcRe4hSP5kNKe502mWWfYS05nOXlhtpwPraMWuKwQuMYoN18XrnoeWom81Y+Je+Atn4lJ3n
kpxRBNn186Ow0wfTJQDQ8TzMfcCViy/31792RnDJIAtFKV7OCl1bbyA+P9a4bS7miJZrWZpFRHWw
B9y3Ik+a6l0YetB9ZFOyUiGfV2+8C9qCZV01rX9BZhhO7de8LvfCTvIc/X66F8Of++Zu2DJePypQ
rwBIYYAHJfJre07uFhowfP7FyOJp+lD4cV0DgnrkenoMMi3u3TZe/I/aCNlYjNQGJB6DrcbKypMR
hgG+RXvelnt7/Rt4N8Bb+yq4vMv6faofxzbytbjc0llfMwM4q2SQk90bFX5TgAPVy2aU6DXh7kQw
HjM8p4Zsx133lJkbUWItGIFRC496WATVhLKv3tC4RSds91JOXOx9hn5k2VnOqTK5uzf9ausKXAuw
qCF4yPaBfkHb8HoP51nLtIJaeJgGAOvpDrdC1PRBPpWbG8221ZWhO4/nLyiubxSk/LGsnWDEyuax
P/adBzUKURvQnn8k1N24B2+hXog5EgrwH2PKkXd6TLp1yGgvk0EdCBLNpXvkTu0XoQYeoXgBWDEc
G7uLrYzWO2Oqdo6Z16HVmx/rtNZDttTzXlig6RepZ7z3O97sprKxzngVsaM25/mjBf2X+4dqLVLI
rUFnE+NpmCC6/hbgsHf0tnLdS1PPn4BsPmG3Nu6BdRNIrMDeBJlhtRFUkIbNgFW6F1q6v7nRfJv1
ud0I+GvnRaIgAFcDPh71nOtlmFnRTX3vYO8dEZWpcfCH4WHy0ygz2kNvkg143JpfoaYtHylooOG5
d21uLouK1gDyXJZKGO/ArIVm3RyIg22S+Uc5TePl/ldatQfJETAjyjROHfsMhrlzxwDJKbHcEEJ6
e5Buh139rgvY/r6ltY8FFwYBIxaGlE5x4krDcIqoZRo8enQ/BziWLvhlNz7X6nqQ1ANXJSt96s3B
O2euXS5TLCYOhVmf+tGMFo5XWBlsZFqrC3pjSkkXfYdSY3LRhtR6lIJpijlyv3K34PdrIQ3JKCh0
MAaEloeSaZsSbpER6gGLyU0MP/RdSLxl3PtBuvUk2jKlfCEhyhFdVZnU1+5BVC7mUehSg3Fx2ciD
10qXYMqFcjZ6WJhMUmXcUt5PhWvneHyx9/n4R/P62C0P5bSnXhE6oD0JKIC68X0HXHUN1O/Rb0fe
iuFK5WgZARiVcxh1eH2uBvt969fvbWI/QE8uuW9q1TWQTSCXALoPbbFrU6QBo/lYolaj2+WTRdAS
1Ldo29dWg9cxkl8pPI1L6NpEX2ZuG1STdxmb/iSCdp+n2Qsn+iP4O3/cX81aCHxjSs22S+EXzQK8
26Wwu7Pj/qbWZ3No9gHYRvJqw9basjBkA6YPycEOYtPrZSFPGFGk8b2LqHeZ/jBAX2rcldrh/oq2
rCievhi6yFHS9S6GGfIlgVo86tebSktrVoCBBMsW3sqoccp/f5PFYo0G1E8R8cyheqT0bGZWOE8N
Bpq2hu1WLKEphYiHR7J89SmWMn/xNUO+hzhfWIRH1xeD053fV1XoBxCZvr97K/6ADFJqdSIhAe+N
4nppkFmz1ZLgMnX0wBYI2i/4mhHGdKCxPvyurLTcyIBWzhN4JaS8JMaQgBZULmEGNF8zTHVwgTDZ
b4zVgqhs0oKNZcmfrTw6HNyB8Dnkqz5IU68/V1eBVBkyX8GlHSIT3JYneEba7RYIA32rt3iQVmIt
uCWQVKB7jcTi9UXyxjcqA1mFT4fgYuQLD/Vcygu59CO3t/gG1z4WCmkYnsVIAqh0lAOVgoZkIVYb
XHLjd8fOQavtXRgrazPyrM/3HWN1UZh4lsaglaKSOyAl53PQzsElG8A0mzDjXbFVn17zdKkh/R8T
crlv9q3ICQXefMS+BXaERgmGFxj4YxlIabZU8NZ2Do8h+X6RbANqJcWcaAX2faxm9H6MuXWuP7Vl
C7r170gSN7KWNdcDTgX9ZTkTgemI61WVbe0GI7pZl5GGFBMYze4pP4PsX3xAR+n+N1qrH4DF9a8t
5fTOhd9mc6tjB6Fhcl5+AMEZJBSUwCFm6Hb+FrnZ2gf7aw4jQddLA6tJXWsGzHn0se0ezOZx+uzq
v+4van3/oC2JmApkmFrMNVxf6/zZDi5CfOvoi2F/Aquh6IYwyJ5Nu4inYuPlseobEO74j0ElII2O
cPzMXAIgwrLQd8udbnwBMLvWH8dmawB17VS5mPSR4Q8XiSpqV4+6MaNNFqATf+nEx7F+L5p+I/at
fSWk5vLQYmQaHYTrr7S409xVY5leRlNEBrs49RSn9h/T/H7/Q62tBWh6G9lsgLKA2l5itOx6o4Oj
p6QvYoBJeRK0OoTBTXa4b2l1RSC0kczlHlpyyoqyHu2PxU7hd9YLeD7CmiaorZD/ofMiAwR6CHLk
AfO91xvH7b4GtVObXto0Bsf7EISV9/H+Sm4npsBUhSkUgBbwcgJ6Qd6Ob2JeBa5Wo9T19ALK13yP
3e1OvtF3UWuzPOobwh6NMv+Muc52h1raEkGRQjuz2mOHoTK053w2xtheyHKoiKXvrLEANsvS53cm
Aa9Q7xju7v4PltFKvUglkAPFLB+ofhUu2djePPWgLLn0i/4ubbP3THtk6YdyHA8OWlNz8PW+vbXD
+NaeEtHSnGT1WGvpBRD7oNulaFN32feMx/fNrL1aXgEq/78uNTfVNeyX4aTphTjmryA1vNDLqxgS
VmdAW0JaGHi6pPu8K8LW3qoLrB0cANBkcw/V15uD4y9lMRcg+rpQ8d2EO2v9D59v1TrWzgwUEmAG
bwpUVRRH80TpW7TP00sFMbDjqIniYBTWV5AM9SEaWFv0hSvfDVNCEBYAIA1kz4H8OW/82hAY5wWv
aHpxnMSkfxqMtOCUuqCnYPmGS65cEHiNSYwG3FESs12bCvgCVDAvtUuhDTH4mQ6kmiNjfJxHkPzn
kV2k0VJv3eor3ww1T8ysYcQL2H713KbML+eSe/IczECHhUSDTO2GU67ZgJYa5lkkshvLu15YA+G2
HAQF2iUX5mHEcEnKzH1QbGzfrRUJFUTRGPc3CMRVeY7MaJxp4nAME+crI3ZoQZbJtDdqqtK9ruPG
tZWbWAoSDCB50gskcKPUrmMybqzj1sGlBbR9QdCLAKW+k1JdwhIFSy9lfxTWl1SQWIPQ2fj+fqRY
366/ZqTjv3HsQUAR2qI1zhHT2gca2MvZSNmxZsEW8c/tEbpekJI40qmzQU2BBXkM4zgx1JAPwWGa
NpxszQoKrMAD6pJRWc3rK9ohARnNQI5oVakf6freA6Iq73IwjW089VbyUyTAmFbEYB+uOhSHrjev
taa+MsAcc3H7fYXJ+3mMHPtxFlWklXu3eF+aHzOh7cug3ihYr9yz0rILaihMbQPhqXw2vFx4xx1s
Zt39MPJPrRUyD6Jf1R7yA6aVLGTfNUDYUf85fY8JVF3baV4YTM86Kb7Yqf+xrbam1W7DFn4RNgOD
5AApoC10vRckHSFqiRo/hrq+sXEKKXgx6zMun+mTOZAo2/jOKwcQTV1M7YP/AfPram8IxcW2R4ad
XrISQbEdNRLnNd/iWlo5HTJNB6crsEyQtZL//uZ0CE3PFiE6bDN0SXFZIyUMm62pwpWdk3wpkkIN
QgcIXNdGao8WQtMQ8Jdm2gddVI4vBChd3Jx8juf5Z+X9un/mV7IDMMahvg2wLigWANu9tmhYwu5Z
32oXr4ZC8q7RwFAXahiVKUJ/6acf7thKsV3TqD5qaEwNUQP4bh92XR/8O5BBOnAAxizk2FA4UBbv
dGOj+czRLkbloDnfNN8nEExvPBluNITB5Q6RDlwIeBqjb3rzspvHKZhrCwuGRLtpVifbYzH4NENr
9qOg35ds1/XvfKt4xsjCHoTSwfjv4EH8BInkBawLo/Xq08hhnpthYky7CPOct5/T4eB3kbPFJbXm
sG+tKNvJ27lw0sDTLhr/0vnvrZmhaHi47z63OTNWIitBSFDQsVIPxaD1rdFmRZagdELLw8ETn6A9
OH+o/33kEcUZSUaHDoyUq1PcdBGDIRajypI8OwA8HBccgjx5NBRf7y9obdPe2lGSO69zh653yywh
OYBvc3Nu5Owe37gtVm6mq9UoIZsuINN1XGxbni9ojpzr8Zg6bsiIF41bn2jV4T0TMqW4lVDVV5Vr
m6nhg+F3WbLUX0trV4Iax/CPFnipHftEeBnn7XsHlNvTpTOb0zA1W/i7V6opJUPCoM3fX6B8PLci
Gc+6PkteqBsCiWCFroiry/AAHWlSRJyidBS1afQYVc3G7bi207iVZX0AXAXIBa/DW2OWPq6jMUsg
F57Ou7w79HqEAzfNGydhzXFA/4ynjmT7xF+uDS0auE4018qSsn3mfOcPByI2fHMlDQTT7l8TSvVG
aI5Zp4udJbKIqFlt6FpPXkkOm2O/a7eQD/5OUDNKuJKaywQV8z1CW5L072d67ujvqX3oeRPR7PvQ
Pqc63QIHyXeM6iBvDKrvHLY4rd3qPUmY64bj8rvR8h2TC0xJtOiPtQFtV5rwMu82yopr8UvO54JT
G0UqPCCvv5rsu3rDAsNFy/eQVkea9FmgjQzyP+q984ctmqq1T/jWnuIldV/h3vQ6kgQDiKLmy1Kk
YarF89Ygx8q8nVQnRvIrb3X8RVlYA6ozkPoKkpjF0Zk/8+6BuD+FX4et9wjIGVLhOntndnKo21i+
TexDp+2baoRe8f9wLt7+EGXFHiU6BlhMkrTjQ5l968wXMm24z9rRA08BRpyAVwXSXAkvZQARPGJa
JOHwkz41I72owx68hPevhjVfQU8M5MF4iGPMVVnJNJhWHrgZTXoSG/W3iTcvRnXMk97rvxf+x/vG
1hzlrTHlrPuQRS1E7xOk7z7STPuhMN6TNjQ36WW3DClZQlMZQB51HkkoLWI+/zZKFtmdgcKJubu/
JHX/MIGG+1tOGaDgE9yQk3k9TrOV5uLSsB2YyvadEfNmD9hiTJZdkG5csa9H921MUc0pd+xg2DnG
7ApxsXHjoc9nstggPxbvZ+YmpmvE/vxrpnuHbiBh1AsHmCEL1EJySB5Vy8BR9tPkDnWc1NIvS9vs
Swj2hLYvknbSQHncFaee6n/ub+uaQby2UCOS3VqMVl2HsMpo29EtKgPI2SBsmHss9Revx23nUHC/
bTEorVnDYwtFNvSrMNIh3enNK8gUtdcIixuXqaAscjrvR8r0fdr6X4ZxvtAMzOj3l6feRVB2x2sA
A4x4D0geWGV5fsXrjmME4rLoReSNziOzlhddq8+oa0dZOby3mhTiBP5GLUR+prfeo5hVwQMz9TJ3
LmAWicWfAElKoHcv91e2ZUIJ0Tk4L/DMJKj/Fua5Kvs9Gp4bR06NjBL+ACC61FRDC/pGmqLlGeGD
R7MkyKr9AkV0XBdH2n6+v5DbT3RtRfrMG5+w3YCOaYncXJ9A3aXXEbOCqDI+lGVxIqhJ9ME7NCI/
3De6tTQZbd4YLWmVmmMPo9aAmdYMSNB6FzTGxmlWo+PrBkpmfMBAAW1TK4hzYS98cmDFZl1otU3k
dQICUdCz34JlbVlSvCENZga6XZYlvXZGdWHSdxNE3rba6qu7ZiADkdxIKF4rBWXhMFAIclhxFitm
AXhdmnjzPr6pKWDXUKiU6B4cW1T+FSuNxnXfnpALi8kDrD7Tws7D8HH5vtuzgrzOPBeYnovBGXG5
7xW3ZwqW4cRIW1ENA83/tVewktkdGwJ8L2KCi4/lJJ5y29vft7Kyi6hSIGtErgH2CbV67TI761Lc
ZklgshM4FMLeyE6Fu8HeuuIRV1bkv7/x8EwjZkEAhEgM398R9om7Z9LzvdZsjPLfPBDl58L7HQ9E
lJ5QdpLLfWNosnhu2RUSGyuF/mu19wm4FtmFT3+a9qnqvg06mFSdk5gwljEeADjZ3d9O9U55tY+C
MFAs2FSMuV3bB5geQNiMUdySRkwcGrPp0/wBCP2t7Hvtu8kJAHkzg9NK5SM2s8rvAoKXRJ4uBzZ6
7/QR3Hz2xtWx9t0wiAiVc4n9wdvzejkTsIN+SSaaGA4FswvoX9PnTgf+mW+8bVcN+WD2RTIPSI4q
MdW7rPUGf6YJZOW60j0hZhCdR960Jdmxdqp8qVuDCUtJmqGuKGuyQootJqlFvqVZVYSGnhXxfS+4
SdhQotcl6bk8t6hbqV8HJAVMY4wXSTV8qubL4PF4MfpTae/9ot4D/hEtTR7iCbM1FPTa0bq+7CUO
G/+5oDWUJ/r6i5nDrPuZZeWJ5s2hk7Fw8Q+6i6H050lbjo1HDx6IoumD7XV7vW/itvzS5vbG+m83
WbJ0y1kKVM3BrqQc95amKddoWiT1hSVbxDU3JRhsLgbfUZ1AL/7VLa+XyGzBtdzLyiSrMMtwCqDV
kybTMDzSsTgG+g6ihC598gp+8MkhYNNzQI41Ny+IOBsF2NtDiFFMdIPx6sZHtg3l4m5tCnKdca6S
ufxp8V/ASTZiI6KtmYAnAeYHlKmkJr5eLDUXYwyAQU/aL83wbLz7Z3QadlNKVvzXgPwBbyImISUU
ZNq6SlLo1WjNAw+NGQn3O5C5b6S/q0sB/Tom4nCRWqrs15ynfTWIpkrEMJ1EenRr9lTa2un+2buN
JL7cKqTzUiUTxbLr9UDxs+0G26gSKRtjo79hlj/0tHlfzb/uG1pJDWAJZ0xWJvCIVgsuHuV6Nqcm
Pk3ZRRQK58OXnoFopTjXQxcZcx65NpLIdAsVt3YArgwrr/clc/0Z2gBV4vKEiCYc60/UPvPJPpQV
j4pR0vRHIMbqltjCxTPMf5C6Qma6D5L7W6A+g6XvgDoNzW9QE4BXV3nZg5QKIO7FrZJmHMIsz8JM
fKzFyUXosb13M3rh/4O91/wf4GRAepWFexA98lAUwXkz5k827+02LDlrUWqd3JOwjDxaDFbu89oe
N57gt/e6HOdEQEd7CSmGCicv61GbwKQD2kB7OLslXgJe7Osx9e3PkzZtGFsL4uACC3ARypIX2Kau
fRj8/C20xxaGk1IhWQHs5NnOOY0Hnsa5JjgULikUDqHQHmMSTjvUvlc+gqwfWoR1RY5ZPxexP0E9
9N+3H81ZnCtEDFAxKaFCYPCRzQ1HSA/Yo506nyq3PFllepp5+tSw5zYHfPG+yVVfh/qr1KGXTMpq
QuUYHZkG6rLEM56mL0QcRgvhfWoOaPw22WFsQFo+vnchW2B0oQTJFC/lmW8xEq5caGjjYfhIMvgB
U6U4OuSmSh+Ci3XSZhhoW0CIvDPGfN64TtZCV+A6LmrVqCzd8M72hl2ZeDvViX9AO+il9GJ94wuu
heC3FpQDZDlzay46LBCkINT8RZaLvWHi1TmVDASFI8z9YNADaHFHuRQ70ZsC5R2WLDqUvv2jrX1J
d6b4aR/8uQcddmynR5PooWC71j2X5XdwpImHFPS21Z+5/sKeQM+wTDvRHwReXI65H3R0We671co+
YIsh7AVANiZ4bWUfem3I2WRgOtfN58Pcd7+4Dc5RArL2+3ZuZpURIdGNxjwrmkY+GOOUI7NUzmAw
e2R42ttV6HE/prkOWdpmNzhn/QenLxzdce5ERRprm+CFFYe6sq7kYQFbFsEI6uI6+Kr8p0U8aca5
oN/vL3J1M+VrJ0BNFEP7SlmLukExA+CIsABZbwppiL4p4pxsvXheFR8Ux0KpWj7CQRiBwWSlrKCz
INU0glCQLceOk1DLnkfU/rsgXAC3Evm7lh/yReAFW0eBnzC6BwYRNGiRWVQh9c/5J0qfs2nfT5HB
h7AMpgPzH420PWti4zmzEi/wMkJ1GHQ3yBBVblHaC3BPmR5Lyho0UI6PmciBF1ugoLXPCywYCIkg
tI6BRSU35MG0TKNrs6QR37NJP1AwNtdLSPw/9z/wbVEMPXFJ84kpJynfpriRbpSFD2r0Omm8DwEA
r7T746dFBML5LPghyotI3Y1zs3LdXllULsB86sucoPWR+OCTa1jc5CzmxR+zqeJR21I1XD2kki8d
r0LA6/Bsu75uDWJV1mKLOpkhfFALfKqX2nsfdF3ctn2UUfelGE7taKNmYV8aulEbWXssIqOQpEi4
XwCeV2NECcQdyjDI5WoeMjGFOiXvUh/iqqAgF3z+xuosBNv4x2rqwnTp/pUvXsYonCpUwSUt0A0R
LplpOhLAJBOmp9q+6xv2ee40faOUsHIkJCMtQNp4L+EyVU5v4JIyL5uCJ2BX93bCX6ZTlbfGRuq0
4qqoiiB5wsteDrEpe9lpbhN4o82Twf5SZk+UaYdUN44GNfYB9yJPAAkxfrt/PNZWhseuHBHFKw2z
X9fu0za12w5G3SRV0fuRa9RWNI72Fu3oypGAAXgHmHJQrDOUlZULYZmmdU0CgpSPermj2Xj0MhFR
9/cm0mAlol/ZUg48t3O/qVEdSJwZ7cfFfiDdfHYCseH5tx8LTg+BAokgQqFABTU6rNJp17A2gcbv
MEzW0TYbe99O+TnP+ZNJ228QFzf3nk+2RjdlDnJ9lcAySG9lqgXfVyE4JQ7CbBigHpyrc53jiRQ8
oRKk5UVsBYmebk383O6nNAcEghy4Re1d9ZDRBPLMc9ukcuNufNDqJ4BmNkLmymbiFwO8hoIEulnq
2HUL20ZQsj4xRPMAANyz330r6AMIJPdo8X2r6c7aTG9uPV/q7Oio1wGVj2RPSfVEK8zG6/IeW8ad
/SxyM9IGADTvn6+V3cMUviWHD1FlQani+nyNbstKo3SHpPV+as6FOXVY5V/u21jbPYzemB6IwAEs
MtXoJIqGetwZktwyYp1qSFQLch4h83eGwPifgmcAG3WH+0ZXqtXApUMAB/MEKCDgz/XKasHcrij6
PnEq67nuA6AVrVMwZiGaPw1xHhdKw6LIvwwFid2UxmP+lJfdRmBeqWPIXwG4AbBoUntQ+YrVAn3D
dKj7BMoIsTvtcFGGQ7nr5q825Ow0PazrMWowE7Cx+pXvemVXfpM3lSet8BshpqZPhj/Cj307LLSE
g7RniZ0n8uLtZrKb0J2ywoBF3tYzZeXWvVq1r9SJqmxxcOnCuk717+34SwiI0NrhZHQ7RPG5O4JM
Cxw4sY1L9/7CbyO57CNBX0SCDKHMpfjahPKml48tLLNfjnMyxang6GgO4dJ1u/umXiuQSqC7smVe
7zHIQIsCLwB4mORkOvD0ubdfmACNAUQwwAw9N1rIf3y1xDPrMlQ0HqvgJ5qQrdhNG262tWrlCW3P
6Ot32dgnJhlPTgA2iOlQOt8r03+cbbphbOWtIPcYpXCEJeyn+giFCIMHksOqT7hbmr98S+hn1IuC
GXKrevtnWAbRQkk67ZddAXKHIfTTXDdORduyem+PYtgtaV7x902PFlVWOfaPjuW8DOlUeh/qipkc
xAyFcHaLa9KLnbdmF4OivtAOhl7y6kBqZ9BPU+fm1oOvMfJMLQhIbpQLXoPSzceFZgskJ5DD4SFw
/XG7ISgm05nxcUN9Vx+mY/5sHb1jetZ3/KRBBiIUw8F9+FD/cLPQOcXeRm16NX6hFvTfH6B4Mm2t
qXXY0if9F57v7TC7mLuqeJimn4t+zJsh9E5tExfGxsJv3z2yfvyqzyMHqn3VqbnIi4Fg3QMdyoi7
aRoOJquOk5eOn70qzZKNUyQ38maj3xhUfbdgdRuAZijJJ4iH0eZoAofjmafCq+MeVcdqeqnsJdK2
xrNW7le0ODB0gP+jwqqSN+GcQuXdMPuEVqYVFVkhQgjHZfv7y1uLw0DM4wIAl7vkur52I83p2173
yiFpqoeefk3N36a1kemtlPHwwHhjQ7ljvDTz9AxaRonrfNHHpCnPY7sTu7p5FKAs6B4AhOk+ueHw
YHbv2uZ7BgD2/UWuxvu3v0C5bZgplmwQxYAs/Uyy4V3bWXHR/iYFZqJ3/YNv9Q+tGD72xRZXw9pH
RP0H7ipn5sGTdL29nHRmoLXNkGiLr3+oc6QvmAxIP91f36oVlBRQiUeTCPXSayvgqMkabrZD4ji1
firNtjk5mCTegCeuPJVR1UMCCwIIIDLRXrk2k7ZjnvLCGhLM7u3t7/7BjerIPPEXK+qfmL1xU5ry
YKkH7605Ze+INfYDp+aQQKetOzl0KsAaOw3fbOGSeOH58MhbbXnGKCFG9i2DPVhuijqQ4Q8RCHvo
blmyPkZNQ3/C+HaODnbln8qJjXudLGLfaZjDtc20eWmKoHyq9QX06hndGiG6TbAA9Jd4dXQPgAy4
4eKf8fSxO+qPSaVx8stqShIxAdnIWmTG49LxFHPYVglmA2g1gICHL/3ZAJvsz/secnPM8SvwzHod
lbbAjqw86gbLG7s5LwXg49aJgpekJdmp77fYkm4cUZqBG6JGZ2EYW219a2QGUMscBE66U37JoBw4
gddFYNbh/nJuLoFXOygvg+9ZFqeUmGxprMjE3IqkQRc6Lq3qDxvBCGiXM1SqaB3ft7a6eSC1+481
ueo3uaqZ+w7LkDAlbsDSKHBLbbeUYHlvUSj513D8ujC0meSUMUZmlUuVFU07QX9cJGg5hI2Znstq
jD26bFze69/prxnlEm0A+skt8GYlxHc+YrQ9PZtjQDbi/uq2gQAARMImpiZUnhqqD4JTMmLb8vbA
jGnnNu1Z+Mbu/tdZ9YW/ZlSQ1hDYhT9irDTpzd/9eBbBHI35h8acNuxsLEfV4faKhTuag0/jY1LZ
Qzcj76CZ2psbYU9GtauohzoSzhDKkUD3YPhQCbI8KExapJNI9LwhX2svBaMpadMxFLo77mxgxOOU
mnMMabGtKsLKCkGXhe4eqCgAX1Jf9CWHioFXlVMyaF3kl3gIuu3OwNT0/Q+2tkIQqCJSQN0CzGry
Z7w5TsSg2DWjnlDM2nE7Mbs5pOVkRC3B0gYfMPFqa3JnxUckdT4mOQHXQM6qbKrJO3AImssE1IhV
hU071KGn578pqTGbMfXz8f4Kt8wpN5ffWtaYu2JKhBD7wFu6sAd/QMjTaoqd1N+4l1cOMwbc4TCo
jmBm9wY+1Zsts4g+JaysjrY+HtDc+lf4KJzyrQklwbAHU4AvzpwSt/xsdyLutHeF/T1Nt+RxVj3w
71JeL9M3rsHaAahs05qSovwMUZKdUTTQIZn/PTAhviKRgR4boBuqCE8w5L7X9R4cEDIyVv/L6D6l
S3LfBdZW8taGsmN8IJNgtTYlUzdjKqyIhhaV4fTlvhXpt2qwAF/2KxIKTQQ1WDCNA9rdkjnBY1b/
QHpo0SADzI8NN6qd1lLzyU1nsVHyXju/4DpAGRotPyAQlfPbBP0wYCx1Qh/ZxvwbGnMVzixp5nm/
ULv9CX1b+3NdT3wviJZ2p/tLXkuogP4AWBDAeAzLOPLwvfGRRlsWrdKwswJ1Yn85atajU6JONZ7G
cQmFmSeDcwxEdN/s2k6jPYTmxWtvQa2TuQ7obHKRz4k9JLZW7gZQFwzfhHsW5ON9S2vBA+0LF+M5
QM9hrvZ6fbRAl4gEZEq8ALmin7Z7aEJAyreu9MhK7a1u+NrXBOOxCzcCcxMKkdfmvKqYBdOsOZkz
q0uCTkw0dPLWHfcBmZcyHFvfmsI5m6Fxkrp1ttWAWttY3DggjcLQB76qkvHY5VIYbDSXZOHto2ho
7FfBERwEv0tt+oo4uhVibuxhetR2oGpgA1SC5r+yvaNuYzwMkKWEmFgWFOJBuxm14w+N/GTs+z9+
SmkLpVVIfaFzg6T4em8NawE6TPPx8KVizwBMIRN09sbsZJob7nl7KmAKfA1Q/DLQEAYs/tpUXYjR
gxbzmLjusHPFO7jrwU6n/ZD+Kj0eZgOKVoR+HNwteQW5hqsQZKPtIEsUQAahfn4DhKtw2xUCo0El
z6KJ/vDJGaNyUYk7/OsI0eThn/M9TDjiisBYJ8AsYEdScv8SLKJLzaietMYjh7hHSvjFnPJ9XW7x
iNycxFdLkJUBlRJUXdWl+RgdbYs618GO8xnkr818yDMQVm4mRCtbCA59TDGYKBCgGawcgcyg00SW
QMfwpvfEzX7nVjkKj2HjtWEPcmg+5T/qaiNrWFvcW6PKE8DIAFDHOLWeZB1GG8hJz37h/M/Wj38+
Apj0RUNRUgyhaqCkQjnryQASPz0hv3R9CM38xTWbaN4SjL+JYghggE1BFNcDkBw307X7c6guCKPo
jIQT8tWc7bCv48o2nmwyPhZmNJAtkq3bkhIAEZhVw7wmnmzII5SFZaOR6dZk2wlO437p58iqnYNf
BhEDeWWumSCpniJ94B8aHUVR+vP+tt7W1CBnAjkoCLBiOgXyHEpoGQG3qR138ZO+Gw49eWJQgGAt
0DDVrtY/BPQPn77my4UdGuuY02Lnut+09/6/Cg3iukAf1Ud8w5wZfotyFoFXg3ph6aZJqbUQ03CZ
9iBQh8BeGFtVxNu4LYkTsN+gTkDG81r0f3PtU3+WfUCTfKh08B89Btozeo1zxqO0+LSxt/JXX4c0
7Co8CQ6LC/jmES4wsVJ580A/WF3pnLOs+SIENZ4w1WTuHaZVn4PSNOJZt8qoK/Xl1BjucwfZ2HPB
ehShtC2yexm7r34PYMaoBgCfgjchAKhKbHe4hfakgd8z+s/d+FEwsSs8a7+x6psjJMHMAKnJNrJU
9VWiUGHgvJDXVWdx9cd7HuMfaCr8odH/cfZdO3LrSrRfJEA5vCp0nKwJHr8IM56xJEqUqBy+/i75
3nvczdZp4hgb2NuAsbtEslhVrLDW8F6SYGSe7eaB5TvEHR8iEW74pf/6Ix1mXUbqCG15XDmDqUqE
uL9PwxGw+t38bNEw6R6B0Rpk6u+S1YGq9u4kmiu8eDotUkG5+2cGCr6T019Zja1SzbGzWRUHxqR7
rVH4gn1d9o0/vVMZyzecKC5WVfRTspzeD4RWqkd8J0hLt//NXPYirMpcVCu4FXG6IqV5ofZym4Zd
MAwBkTzT7/zYUzoQpPh2cH1tou3jrK5uSFkpdRAGFDQ30r7SxBHkCv50tlzuHpgc/6TQLwb9tMih
XTxALxqX7bNj/OgE/QFwBn0g+/XtsJOeW98QlV4ubM2yiWjrB7wOwCPgWc6PLC1by8xUrIvAEy/9
gn5igQmgau0nkG39pGosyMddOGNOIHdqeZ6gvTKGjsQFCLec+EDUz9r8YbJeIGj5oYvtRCgDJANc
dDSlnK+sSes8U40xDVOMlfu9GUlujojRG2xZ1NAsEsVtIvr1VYmWEDXl4STZ4EWLXLw2RAqyer3w
dEDVY3FBfJBm0jgbZzXC9ZK/41LZmkn72FDtNkX7QM722scAMBggUd1llqiWf1kCXY7tRDYXQ+WR
VqtA2kxD3fLm3Ettn22UDggwn5V0W4EbOdvHvTsaLp4112/eisIAtBcDk0ufG8q/3DnGtZGaSo9r
IVuYgKqmJ0cfHTcvlEeMEYuab1dOEo1FaOuGWUZnKy8MbaxSNqQ4yVrLYw+vxSfJyIttb2uCVa3c
OxRLlk4cpKaXUbZz7SwGO8eH4CyVe6MLKz0AdWpaB3QWyFldEBpeMCeEsif271xObliJVqRSGiIi
30nOC8jAiK0IskwXUT0eJ6CJQoyNri90mXH638VdnXR1TkIg9szkJm1rsIY+EQUDG5k7stbXRNNP
l6MjnMhl3SeuJgPFDN7pCQnL35gTSUr3R+Hb79/ql2J5pqs6rrlrRGM5l1XBP0IXsDM8cC/hRJRi
RoiYUBLOmkd/l3f0px4M23lveizb094T5SLX9/WvPE71G2JUwGqGvL47OG8sf8Q4ASAc9CpQja30
df2eiYRxh1jUk9QSzBWHJHECFuH1F9ueNfqWFFIHk8Q2nhaxd13m5dOC21HuGHujJl1OsMI4Qj+y
/lzJ7ghMEw0EONoYZNF3PGxq5GqMQeAdhGfJOfTczDV5nKCzyi+w3O97THBIL1U8haS96ccYDsPy
7D7xHHLXNf3++rqXveR8Ey7M34NdrMOJ9up5X8m0xl4DT7UIctbPiJOAsXJdylqkiQcbjCfGmlEK
5SPNmrKp7ElBQuA267gV1jYv92iXaZKgltxhPg4CF7WqQycCOatGgcbYODKO0/TmHVghS9zFrHCn
N4GuXrYELXpzIohzR1W0IIsrEJS+Tr9ZaB3tb9Dwxe4Q5PcKdX/lrnZ4v1HR1Dt6gEvylBfB1i4C
Lk7w5AP4qynrI5nQvR+Wkxs/TaOr3Q4beTP41XO7tfa+QNxyD66J4y/nYMxzP0Lc6Ce691P9ftDv
WaAl3ri9cR588m0IJIpOkruYLGkNmklQnTq6XZq8jXBAqkFBUg8AVeUzIenm+hLX3Dz6ejHzAi4F
DJpyAiWlLwG9gxMd2N04bJTid/6zLgVC1rfxrxDu0ldaTKa4bEgYVSrddLP5mai1gg459DtdX85a
wAQNXah5Fww/iDy/4gVmCJsK5i1s0ZChWIdpE+21m655McxDTH5V9W56rjNwJ46ywKj+l8vxVzS3
SqtRjUJjLQnt8T7KvxvzqLVeU2F8FMTX8rFR/br6ZT53H6Tz9OY11hM3+pWzyW2qR8N50+0NYYVg
P9aP9+83cRaPUjAJgCkPhp5IkW9UGZiK0BXgS44eSrMIrVO4BVzYgxwxyM2sEs6sSTa1PiAuyXuM
Qn3GRv/QtikcG8ZbPcYO4++EKPvB3o3KhmS7uduwEqNUMxzto6btuzz5p5v1dyeWm3di+xu9tmtj
OR2ZHtWD6Y1037vOS/wgy4I9X4zCpdH4jyQeWcVA3c8wy2UTjBpwIFOd+o2OZg6Bpq+bwr9iOKNf
6k5iswELcpwX1QqyGyCdZ5pLffuNHJJvgbSV3A3gRJEQxNNuIfXitk9KAGAat2h7MGkgO3fRlG/L
/rnUandSN5Xzku9J/QKS5SP7spvj1AHQaw9sNOX9+nesa9jf7+B9K4YBx07WYUoA31XOnrHpiq0+
3+bmhNt+T807k/gta1zV8MHq544leJ/7ONCtm6x5lKJdJ31gblx/EnyWYHv4dwXpZ6blJran75N3
yd4UzW5Kdnl1j8dak5ePeld5s8kONdtlzi+VvINJN1WekPCfNAA4drqbRDs2bYrKz40UDXa3MQXr
Um0dtcHN7Smgqaissm4qT7ZyUbCTGzHkaPAoUNcI9ZfyZx5mj9Ut3WIy9ll/Sx6zUBLVAVe9wIk8
znfn2oTxI1tF50wUz5upARONXkW111qDiCP5AukbNePF+i99JvADF1yrOa3RAGLhchRa7JKSeimN
9+gM1Ryfybs2mZE4f9bmjdl6s927EX2e4gWZQqdeg2Dfal0aC1R3NSw8/SbOFqPR0JBYW2G/bWnb
zO86gO5SkvqlNG+09leW2y7rf6KGIfC+qwd9KpizyoOmznrV4s4k8bEsQq0krpbeWxVoQ+/LdIPq
ZHQYmM+sm1SEh7P23j4VzZkNNlSaRWaIZrL0hqOQSHxDmeImP2xVBIuzZndPZP3Z/xN9NlntkBb/
hDV4WnU5dUfRlVnzpqcSOJOr6wR4AR1OkKrTLp/UPQUX0AyiLdlKBCO+q0+0hZYKDCvLzP6fvz9Z
DcZCJ6bKWE1TBPCKgfRheWzLvPG2v50EHmtdNU+EcaZgnq22rvoBwkAfkwO2ze8tdmRBpMKndDtp
/jGZIgro1VzC6Qo5ewAI4Bld0rCZak/diXlGu6tVr3527u3pUMapi0wGOm2r8tGSXhsquBVr1uhU
+qJNJ/tbjE1uqQ2sX1TZ5TZGTsh3Rh1+CzS6/+KqT2VxQWkCEJGiTJYorDyas0flW0UGHgAFbK4r
jTf9kHpxfY9JOlEoslwvPhQ5Fbwo9MkildEa52yC4MTajdrvCikMxxvdrI22qfUl4jFac4Kn0jgD
l0mOUTO8fMO0uKvBV066wYu1n1GPTFE8Ixr+h5AO3TloSkClHhUWTmv7UVIlgJHAyO+Nao+O6173
2LClrW+HWi3MxS63+3Iz/4rj9DXWMjRQ21iek98Atzq+VZ4sz5hcxBOO7iMLLXqbrRo0ZBBRIlyY
Mh1uPzEt1NE6siEwkRxXG9LZnQ0kEa7HLmsFEIxZ/hXDuQc1LdAumsIvk/w+0Vxl3ljVfdcdcEFd
fXQH41uPNpoUmIVbTomrgVfQFKWFVi3ryTdwfmJkTj4bBN8wyAHdakdFceXvsvBY81Z/aQ/MN7O7
XHm22aGRCpTeRTnGP1BzF4f7nw8Avt75TYmTPpXyToFzllFkPcQvPfhW7JcOSDd0W7GNnu3a7Ckb
buzH8g3YX450SHNgrAGGqVfJllqp26gPafU+2E+EiiDTBWeEttbzzyvyrkPyBZ9H5W1ONn13l7Tb
rv2csw0woWp7M0ePUnbTyv1elmafzL1rV6LBqNX7fbJH3H2bI5BMDKqJ9NnWSXyae/1jmAuaRlb9
HjApgQUBjVxgn85XmqtgnpVjNQ2dY0ZQ8VCnQE+/qHVTtD9J3QE9QfFrOzB6UXi2fD2vAaeCuWsw
DxkwxYYpDaPstUt+0+c7yXQPcgt67i8JM9yfj9fv3ZrKa+iGBu8LBrDg6M8XytopoVXRwG4YBCAx
9zJ9AdWBB4RJ97qgNTNyKohbWJrPLTp7K9Qax8Fl6eAZ9ut1CWuKcSqBu71RXxlW22ApmcEAh9J5
83CT5fcD+ayKjdGLZkBWxQEXzDYxT4xeHG7nqJLqkrGcVKtUHgCj/CjLXdpMfmQZxCsBz+Zr5H/H
BcSTAlg7MgQDKArVqvPzIopkMQn8VWHrt7+kEPyJRuQ/0NTtdxhC/NICT+293fxwfWtXQ7MTsfzw
QTayWZ4riO2Qm3fr+/in9iRv5p/ym/Qv4e2pKM7IKCktBnNAcYzkkWf2R83y2/jRdJ7/aUkAK0Cb
pGrh0Xe+k+h80ftJW9LVWSfjBSKNfqqm5Uud1jcqoDofwccyubSqnBtNydsHPTPI/vo3LCrCX3Z9
wUv4f5/ABUZOY2sS7QgJLcXX69ZNun1fTG5hHyXRlNna9UMH45+2F0xA8hnJTm7HQq6QDortyj5Q
VhsuUl+Sf31Bl6PYUE8Lr4UlQW8Cn4S75VbTl3DkeJtYU9jHh6F6xb3T5t/Vd4GWTf1R6TI3/ZqN
DfmMZH9wdhELhnv78/pnrC329Cu4S1JOCiY7Grz34lg2t2bJ0JUq56L5jtUqEvpQ0aqFxknQiHAa
NHdmHzUEwXueBJoleWOvBoYE5IuHCFkFw/Yq+xZMre3XKMzu/bnnvOqcyuZUp53HwaodhIHmeF+A
9DsCDHVX0j0FZZd86OWlKkkwdPqusl9pn3uTssnAQ4iB6XrfN5+TAZyFnaHsmxJkZ+iciT4kRvaZ
QnZ6Sr2YSnuCOcS0314/mf+yZ3jkoXsXPd/8nplmXtTthGh5oEHcfpby7TwbOwlQipE7vybZQhDs
gNvDEjiH5Swu9wuTIzpQeRR01p3f9nZ2nEZGjBQ2iY4Wm9zBzLqWVNtJ0szN9TWuat/C7vb/RHEB
ipkPSDcPM8o1mCAIAMg675iiPF8XsqjwtfVwz4DejtCz2cp4tjJlh2HfevLMGNyPcRRG8Uc02IEV
i9qgVqMi62Rly8pPHnI95ulUmeLwbOBnx5HhGQDKsjQ8V7vUjzUwKaI70pxvgCYhk8m/vuK1E7R1
QBAh9kM/Cv/Oyk20zw8D3iH6OHaBWhrFRsoSyc+IWfyDXUbUB/hH0DPAuXPrlDDPVTqts6SqKIhJ
ukPa+0BID+TeDOJCEIGtrgvTzGhFBEIKCrXnm4oMa2VOJMlCLUoaF209k5cODXAwi1n0eBSJ4uyi
XkxoaKE0C6s2N7cZnsNBlsXpRqa2KJmzaqDQDPL/l8UTMshdJkUqMfNQZjVYrFq7bnM3dhqr29Rp
P1e30awMdDpIBnJZnjxoOnOHdAD0NnjDjCBDGJQGDMgT2k4jUabs6WzF3bF11FH11ZTgz7FWaJXX
DZZEH624TOvfipxUyCOa6ridMAtdukZRm9PRHlQA6MXm2FS7WmZNDewquWndeUrKhUMOOHyWINxd
yythCg8Y1baNrACgPc+P1ZlonlaqliFiqoLP2a38bwDour9ir3aJJ8o6rjleRIV4kqH5HO3aPN5K
NWc5Lnybh7X9pZj1ATxTQaQDlnfM5FAqvxtGQAyL1HM+33RTcTukgZ49F0O0GbTvUQoj48tJm6/r
V3YlRNaQisEEJDpdjQs4tMIZ8nZkMQ31hQoHIDuFXGzMfAoctgGpostEjFtrFgoS/8xLLJl3nusX
gSNrJimlYbtpFbcAkJ7nfmsf80sXUiFE8eIzOBuMxgrE4hh6ARmyztlg0lELrNwQBpca0m0HkGLg
snr0nhwqwWDiys09E8VZpDKBLLVf1gUiDS+xre+EJR+GQkWmb1WRThe1fMmJjTeGKAJ9ICRNhyHb
deUWlYhoetHK0o+kXSndFoGEx7ARRMCbfLXlN2PYkd4n7OW67vyXD8GUCDjNZBnQuOcfQu2CWYxW
NBzr21ENstHLZRBvD+nmRf1RP1VVUDzGhU8AViJPbp4+FaqbjKD+frr+IStB+tI+85/v4Nx5bVUz
qaSShkDacZ3JV6ojCsRoLYlFgG3LIV7q019JnD6ZrDCHwYGkYpM+lqIi/Fo16mwhnA5ZcTpNRYQN
TScPmC4YVifZM8nd6Vh8V59l4vbfM1oSPPlt2hUv9t2AgxfFzGuV02XiYIGJAEjDxahYm+vAuzBb
qFf0UO9N+4513ujL4Lvt3Pq97j1l+NW+xuOhAFKEFpTdQ9W7ytaq8dgshD3rq9fq/zKQwEyha4jT
sWLuc7XC13SHMWfeHL330pHaKERNbNdKR/QEJMa7bt6PHViC+8bNpfRgJAI04bXSGFAXQJiEwUSg
L/B123bORknRehq+KvrHXAA7xa5dqw9yAyBwvgqySSXUpXeMIg+ayFGtnggwVRBVAYJ6GcY834Ox
iqratkfo9xNGPoO9vp8/q226pXvrsQ9enG3ryZ8OUJrLXXPsBHZtTeX/Cr9IeMpJXxdMn2nI7Ayd
Cs2RAk/5+v1de3IgYsRAPIIr4FrzFFhGPjWg6ZWhcvPBZB74KRoUO24S0zNe6xcHFHRWUBvedal/
MiL8ZT6VyqWHDAwp1rW8rMzv/SEo/DRz8017r3vR5I5u52cP0kEL3vftvXEzPm+Lp/5uvEt2xm/w
saI1IP28/kF/8hnXPoiLMxNTNxu7xAcZrnpoPtjmM/Eaj3zdVpg46P0uMEJnB0L072r3WB4dfGN9
lJ5+Nb4VxFvnxfbRK7Bvd/Ft7r4jntsq+P9m19p2z8TNBbv3B9Xr2sdyStmWVRurPT42xygJ0mqP
oKTOw9aTfPUtUJ6MoNtFd/Jbt2+93fV9uoxZ0MmM4H/pzEbRk89xq01lEV2f6jAHPqImZ66TbFAy
7mCekGUDcVpwXd6ykvOVYuQJ2omO4qVZjC+vMA1MLVXN2tB+wUL7/S+0aNav1BflX1dSeIC9RR1X
W5AzgWHN+VNj0G2KCTkISvcJGgw6sCHdDIPuWiPzpWwPJLPJEPSGL1kIfnEA90D8i8gUs8+cR2sA
81iVZdmGOjGOCsHErpN81b226VX2+/o+XloS4AsDXhi5NLy71T/hxEncEo1UT220VoVxI9+AVwEv
qVSQvLiMBM5FcEppk6Fg5lS1oQUEo7xhqPHtqgr8CAp6ZAQ+QbAcHvaumDKzM1LIGlv9Kc6zjRaJ
uqBFIjiFkJlJSqVblgPkbiM2XBK/XT+Ty7uEw8dTHegn+Degks5dS9JEZdUbOc6ETZGrYjirAVXV
DOAiIy8DUg2/HbkWlG5EMjmXjn4bHTg/tA1pRDzNrPYTEIYK+gB74nY9em10gcFY20aAJQDIABD4
gG5f7sCJ4hGNWIVeYBuNeTKDySKGW5vyj+s7ueLElq38K4VzJ0Nc63mlQL0rt3kB/Lmf3YCH3J0P
Hvi3RDCW63v4V9jy9ydLStuinA2naMPJmwBa8+H8bMGz5L1eX9Nl8HW+JO46UacGZlgEKeMmeU5e
RR547bb+3TFgaJwvQhlwCnEL22M0eiDNoeH0CPBCTGp0usBdrZm5U1Gcng8ZQ8PZvNjw5hcDj12T
b14kIRHTuhQLfY/g1oSZ44ypoldJk6aQMo+ST9k2VbRNrZHPthMxOogkLSp/cv6Ok5CxVNs2LAun
cCM1fkoBO4e+o1epKgUR4KoWLKi8AKix8GDnVmW07ZgR4HuGUxX7RYJuPOVzRlB2XdfW7w8iaxXY
gUv/6LLkkyUN6KFnygwxSX0bN2jKVutAcoo9s1PXSgLViu+SSPPKWPthsDkY4/H9+hesrnMJrzFs
DQgbm7vAaUwB0lHIbZhn76WDZeY3cSJqLxYJ4S6u2QGlnSYKVulIm2RIjrk0PFBJyP99GbQA5h7x
NHAIoIeo9ZzvZhQ7UmfpERSEfkfILGF60EPHloyhzpqAnoa6+fwN7lnUfijmBgLS06ArUY8oyb2R
AUwRT9AqfWZzsru+yyuB4/mXcTuAbpUq7WoLLgePSF+q/eipRqP772gO6J21GxR0BfvWi3Vn9Bvz
yw7tqHENPRS9ay6NDz4DNXW8cYF9jVLt+QZ1rV7Y0dhjuC9zvER9GFXlmNMDmLoMU1h0W1zaeZS1
ZKrxmkZT9FJN5NYsSZIxNTrrlm7kOXUnuq+zj9IJjJ9x9UGL2UWnp0S/gSYkuLuXrg9dT8DUAeQL
4i7wc5yv0mYjQEIsjDAm1k/DPNaZ4M2yErNCwIJPoKOchzFlzpnXIN4qc530YdsMPQj+WCYrt32G
Sv8N7Wwn3eLPzqci2Z3m69SeLdfMKmunSujT8q9r1uXVwnD7QsmCNwGmQ/kKuJzNcWZHyRgiSa2k
PlA4gP47mTLzwYkjwpu4NMAQpgLAbXkULKgz5xvbSVSJ1aoYQynP9zqdGo8psBkjGfF2LESh8+rS
NMcCPgAK78DiO5cWjXPZ2Q0bQ7S5yIfJjMy7UZe1PYBYiaCRYFUUmuXADY38LGipOVGpKWegCsLC
JkBXYTY136lGqR21CMOG1w9sdQ+BpLGQmC+PD+4K1nYK3qxIHUNSpo0bq7skYwYGIUawEk1zcF3Y
Srp/wZVClhKtIMs0BLeHqLwPiKbZFMqj5Dw4sdn0bmnEQLYCoJAze7E1sewB9zgHxHFcbyzaWvUh
raz8k3U93nxWGeWjW1hK/9wONKev1z/w8qri+5DfwVsT0P9IhJxvfN115VxgJDCM0Dx8pJZeLJNd
Isr4yz3H/L4Ozjo8nhc4HM6ZW3NsSZUmTWGFga4jpvCngwk6IzD2NOmzrA8iKtyVVeF0gYmDHhyM
UXOvpOs7dKma+PaT3+J2CAkiNTJjfQrNR+0z25tv139+pTRx/vucLQOkSxxJKX5fTbzsZ3ZMwr3T
uBgCYy80X/4rkHfpgs7lcWdhUKJ1mQZ5TnKTt8e82SpvxPw51tsRvaK2/jQCd7B15T0jiYcinTuM
j3XyVemiGf6V9Ob5l3DWbGamEbNRw3RtHGjd0fww2a2KdFz1QTZV4cmF4eZbp7v/EOzAEuGf+8Vz
uZwFAFi3NKN2M4Wd84OBBTbbNfOGRhvUqt/iXyLw7TXdx+Ti0iarLAkIzrRpveKotCnmMM1UVN/L
dEJvdXTvpFXk9mpZe4LVLfrIrw7gw+jJx3gJUC64802bNp/gHuew01TfTL+z1K2eo/37rOy63vZA
nmNvrotcu20mcGRAeIsWCjxCzm3I5ChNqg3yjGeB2WyITNhmslpRomr5FX5dp1K4faxyJwEsbD+H
dl16tRJtS7btbjHz70ZH2yGCdMHaLQGxLchd8HSHf+duZd7mBVGYM4eOHdM7Ge8EN2+taq9IjbZt
9DLsCSn3/7CPJzK5k+uVehhgpCFT7gmahNi4pVVp7/5FCkrwSIihk/ViRg2xdmu1Kaq/qt7e5vb8
Y0CvkkDImtIv4IIOch+I/3iDP2bgkuxklJjVdoxvY8XaqJH2lFt24U+poQs2bs1Ew0Kj3wovOGAH
c04W6UupjBiVwxkuzh3srv2FbS7ujKKrRA59zXiA9lVf4AyBoMjzL8S9PutNZM8h2h61/QiiUZTS
m9LTHXvyikyOX/sWdUdrYCA6qvPpYA2OKYiWVncXtXPweBv4Dx8tLYMpijUgdzEjb3ogmd26qdZN
gPQ38KqY7a9/0BgbXbhLlABpnF7OmUrBLgFYNasfm81MFdm1ayYJDNeaFcEcgYUuhQXXVOOsiEEl
tTKGBCwB1vBYZFkFYqru6X9fyakM3oY4nWSlOXQ/o5Lipn0be70jqmWuVKjRw4Yox4BFXAiCuZVY
mVXYGh0hBRn8A6Ztm6NlT84+GhfaDhmJucxunKCOLUDW6DX6S+PJdJUonoIKjd6BkUrOZmiG2lWq
afY7yUyfY6bnXpJPqWCSa+3qAAMGNQ2MI4IbnvOFKKVXhUNVGf2fUeSD0wNAQi0AnzqSZ+H1zV8X
BYopNDQB6JTHzQVpcxE3mSOHjdRNnpon/UvZgPnImNAJcl3Uqi6BOBcQxwtCkcnFbKNhpGneaNAl
uYvvZkLmQFdb+V+06UQK5yPammpWCosdqnanb5KOlXsz7/Tt9bWsbpsDOHT08CzpME5nbTUf+8yM
lRDIFkDgBClEwGaV3CElZQqu4MogBzT3ryxjMX4n2TCmowmHSLYcUmQUUAGy66K/UcapHHaxNsvd
TT+l2uRKzdzXYIur6LTTUkduXAUg3yjZ50aHFBkY5kDjaDSx29YGRp9LnWBQ4V92xQL0qgx6NDDZ
nX9pJ5ed1CqRjAG5jB2U1jJ+TPLQPILLyxGUXJYN5gMPsH2gkQ/vF3RIc1cELXEWa51MQXej+jLO
xmddqU+JEcYKBkAQPS+9Ja0gpFo7dIBNLT7GAXSowalWnehzNTaQOdQL2atRdR6TkmSD5gkRA85a
pAMwcNBF4uwXKqXznZwQDvRKyZQwIYWbHlvTH6Ogbzb1IIgJ1i7lqaDl70+UK4qiDFQS5aLIxQNN
Ui+PqSDxtOIY4Z7QuIF8F+BkeXDjQV+e2otWxE18KNpmS4Du4RoDRWPLy3UFXHu3oUILkwkkHc2C
dpwvZ+rrxBl7LEcG1rmnxr1vtom+Scd6vLP1WvLatBxu2lpHZd+wb83Ont6opDHBrl4ioaIa4mAS
CbEqdEXhE8gsx+x0PBIFbRKmG5f57ahjNl99re3cxYSBVx30FgA/seoPDC/8ybxr8i7o8v6eluVe
KuJRcDVX7svZB3Huj9WlIw3qcl8Sz9TTjZqXxwi70E2Dmw0TcIRvdFET8IpuQSYA4cAjCGB2Ply3
R6bLSdpAZkx9nTzIICq5ft7rq/orgbsmI55cTltDgl4n0SZHRc8Zw25IX+q+RjIjfWRjdFM5QtIh
0co4NZuR1mV53SrhVHyZ2Zt0FzvIIM3TM5H1bUlSt2x9NqWeo1UBJmrvwFmaOgLE+5UqCTYXdHKg
lUOY7fAg6cVcIKaWYCPQlaWhT4VJg5dZBph8FDRrFhTJx+hAzHYTKaPpFkS70UYR7vWiNpwZPvsG
Tq2sBh7FmeAHaxBZfciSjJdf0ffd29gjUpoB9n0zZL3qz7RoBNZ41aycLJ9zweZgF0q6LN/CNIJk
/0L06unW55yLksnrRuWvJN4BV3VFYrQsw0aGeeSCnFW6Q/KavFbPw73+KcJNWfEy2FKgYqH8pCFY
4r1MlIKfBjzEodne6FooNRt9EszOrniXMxHctel7Nc+noYJ1Mn9hRUAZVOlHPNhwZ/vrF3T9kP4u
hrsoLR2MwTRxUejsoUNoZ9jULc3yHlSL1wWtxfdna+ICAsScE4tlmIIO+dkq29d0Yza6p+nfKuqU
UjL4iuJJRHuYM7oZ7S3rcXipX+vTZurNN51q30Yqf13/qlX7dHKWy/aceFcFbzOFGthoW3lPUh+k
tK4+H4b0ZyPdF8q9loTX5a3UYGATUJcFjTCqHgCiPxdYdCQlyFEgbujdGrqqASXhw/yiqmujU4k9
NaI22HUrdCKRi/loOcvTuOx7k0QBqyrXmp0tyx7TKd7q0keZ3QydumWlXLpN/2q0gpTQqiU+Ec8Z
oI5WU2JG3dJy6dTbxFaI28QVCQT7unopQX2BbAbgM4Eoeb6vVjkCMK+AGNP21Je9jts/A6LrRnWR
rQG4hid6xqxe0ROBnDq3EsC9JRsXRwd/yAQmts5WA0l5pyzx2/nH9eWJVsdpTdy1LJ0dnCEr2c+m
ywvPJori0jzP/sVhnyyL05bBmqxhGiFpNtqAGo+ZHdTarjFvQJDF2OwhGSWQuGqBTiRyCuLQgZLB
gkSrL7Z2tJv6Hw3F0Fy/ub6Hy+9ceMITOZw70mtVyY0/B1ZTNwkHspVb8I/qsZulla/Q/5nBe4kw
/8rjM4YYrCdZa2Bdo7lvwMmgR4U7y4LQXaAYfBsiVco0mlJooTo4ATpxMmd2I/nl+s79FxPyn8vF
Z+9UMPSRYYmm5Mfmo/Cr7VP0Ve9+kTswFEVP14WtqAOK/Zq65M3wcucfI3RwtC4CW0NY1rVx42B+
4ikqDfkzGWvix4Nj/O9ZwaXHAZNVePs4Gt9VpxPNbpMK8nprOxnHEThDklpsJsnaXV/Ymuk/k8TF
DYMjlzXSjwoQYwIz31cORmqKW+Lr1XuT36PRDXns//1RgQykZYASaHkP83gEIP1UxhK89SEr5mEv
1yx/Qot4sXHwqg3aTp6fQNqTYy5b18ddPOoigo21yGxhVAbGNpCgwb/CWUk1TkiLdBPCi1fyVTXu
+GzcDT/og3wD7k/RE2rlMpwJ46yk1OetWUJa2KQMre91kLcZWu7aQHCQIjmcjaSOVTKthBx0UfhG
Et93le3H9nyotANrFS8D9JtBDcnFeO49G5y9nWUHOcm2GZ6TyiSaAl6JYc6WzRlQChbTOBkMLDue
n2P9oJTzbQoKtEnRjmmue00hBxIR8YSv3tOTk+XMKclSlK1KSB3ybtOa8SYC2hKw5zZtPwk2XLDf
fy7WSZA2SiVxrAFK1CqpO+jzD6u5m3VgnQnOdYmqOQ9xupF/lPlETt+TAZyUWJJMf1PrR1/nB3Dd
uLNSAlIYMWsu7RK4DNSaNiUgBZCU98yMCRYrOM0/tvjkI4ym7EuUS5RQosxNB+Ngj/WdTsyj0fYA
++z2YH0NWk20x2s2HotHx4WN2hOq/8shnMiNq0xHll+CqXgfWxel7N6dvUO/LR5Z5g6uEJplpeB6
Jo+7rBXpzQrVKRxqYgMlEa/jFANK6CcdGfNwib15Ll1qWN6oyV7jiHCY1pK2QMFX0RG0tBBeDCs5
Tma0VW8rYdENrjWR2wGwP7LW382NifLGsEVbC5Iv5rGZb/QmCyeiu3O6M6XZ7UQsNatnfvIti2Ke
7H09Ku2oECielm8GmXgN4IF9awoIgKUBeZf9i8tb5ghQqgX3AZ/2kWOpyhsTRz2N75XmDfNG0d2i
EwT+6uLPLq7TiRhuVY1iN8UAppSwyBsMnNGU+j2r2wQ4fqSXAPoDnnaPDJglBrhE5FFjZG7TsiHQ
7NLxG3v+P6Rd127kypL8IgL05rVo20gtSpR9IUYaid57fv0GdYG93cXeJs5ZCBhghMEky2VlZUZG
JHuQufk2aEpHs+en90gZq4OiNf4+6zLRnPm5hVhCMRtRI/b3QQbKhdse4crbZUm9Looei4a1RPm4
AUkjWRQD/inxq1NbF09Bp24RtFxzbiAwX2BVCyyPbsyM1LjrFS7GLMnT5ERCoOzUhit0lA63gMjX
oCPItqN1ANRqyFnTzfEFeKcbLir5JyURPtDpj+5he+DveSEmkvaURLyRsn/CCjnmpDGlsQj0HMDH
23O6ejdBfAIZc+R+EQ4sgLzLvY72mNmPlKbxWKkkLLg0xMg3fOGnlAMj4B9vG1vF/FCAWSod6ANE
6RlipJfGmIiZRI7pG69Pyiem4t1oLKygbDtSQoGJmUvse3Zg7dtW175lMQsmo0XZANluGt0YVMww
Z8LYeM08WWrb22V6rBMXBw01IKud3mqwzbFe0Jo919tDA547W5S2qPR+FTYuDuCif4NQGvkGyFGB
5eFy9EkTh8Okao03R8/zKRcgtEfS3lY64ktENCc7YEwlP3Y/BV7K5SGSrYwzOxc8eKG0h7wtO5Dq
GHI29DS65AjZVi4zuvHApaRjTs3TlijLmuRg+V5Ab8Gxj55p5E0vvzdUKqFJKr/xyp3ymX1HZq+D
aducHd9oD+xDbQq4jxqntlprcLojJD6ehkNrzCf2fnI2Mworp0x9DeW+mEJMGDXC7PF2Z1Zmo3cm
uE4hxIR7QPfJ1/dkxOQnMDaeCVfOBxp5UXxFuIwSCV2iy7q5CjQg2z3AYke50Dv+VZEw9QU8Jnzn
xk5dhTxLBZuDDBsISTlsWmqLVM00+OgZaLy4Lx0lr708eQdhDNgsWrsNgmORoBuLk8BDMvy0zHen
vg4pZ2x8xOqiWD5CBM4Lbf+gePhFg55df7Hf8j1Tyo2XoKkEmPudUMVu4EroqhZ5fWrBpgtZc603
/WpQCEDLbxsfcMVNLFgzNMyiXgy5QSqg9yMIQ6p51Hpi/OoPLRmKb2g27oQsJ53CEqU8lUm4G1+a
ejeUd2UaOHUIGnjBkIK3iEv0khc3Wv3WCFjMCaq0AnhT8DaFFszlWUApSOqqTGg9oeFILRyBeGMC
e0Q0CtGsQgMTdvcTjbYcP1TsSNSsNBOB30gurK4/fIMIwhZ0xyxnQaS+QR5AcQqqys4LioojsTYJ
BNwfo74x+6tIcDED0gdh0SoQFJmafVQEJ5bl+s6DNkIT6FliJupLJNwrFYhbPb8w2MLour8bVteb
TvtVQMSyY+tJNCdhr8VdwsYoSEMMeM6s6X4adXHsiSQdNLRniSyRyTg68+ZrZn0LAxkHriYVz3H0
e/A01JCJRzCoVbz6ZDCOtfuEVp2JgFvX5cOGK1lfAJQl6vpLeamVuBqWJrs81rvcGMl3TtAzSEQd
qnXGpFugbbZap9dDpzcjWzVQx9Y5MzLCfWaxh8CaH7bkMH7h9hfXEvVV1EujkIQODBGcCi6XCWwF
8V91n+/yY29VhCOgCXVSKzUK/Zu0pDYbY8APa8gWY/OWYvME7BR2YpV2uoHpWfl76rOoB8kMERsI
rmCyBp2DecXMSUkYQ9nyditnQ9mhtjvXFBqEBH7tFC+srmHQueEF5Ov1T0180hx9wpKN3b5u5FmM
QvwabC6LVCzNwaSxzJBJuaQ+zdaAORccyZmdSOf28f1kZEatx/qJIb2xx7zat0/aMh5quRcAKmIQ
qO+i94TahOCva/kx6rWnsPBU/q5iIHRav0flXYoy7G1TV5YQKVe0ZPO4O5e016XTHMCFAUbmkgEn
BykqfWTBUkT4EnEL8jEGmktum1u+nBrZuTmalGnmwhlbuWKeFD4kVfyZNf946nAnonUeUlhwjMBB
X45HqlA/r+s+8oS2JILUELW0VE3TEUDoXNBtOOL1Qi0imoCYciAGQ+aaOgAig04+JEBgTQU6GAiQ
4p1/FSH8sEXMe9XQ4uyB7cbFQoc4qTj1Rd4Kkcer1SI9m3kl8meVU0Ubt+h6P2DO0F8ENCGQOpjB
y/nrkPuUFCaKPeUJeoUkFFOz8FtSMXqKej/Lm2O1MYfrR68GEDnYmRDFoKK5WjJk+ooyToLYa63J
7O4+xf2k/zAkPmU6CLvsRO/Nd9ZobdC+26GpbezIdY55MQ9ww0IJCEAonT1SxRbUlEIae/IzxCkM
3yqdxtK719sb/zcJf7nzL80sYeVZxDZwVVzHUG/zMuLbEkEjkFmRUAcxF7+rQXAB6Yv7zqiNyEh1
gbw/l3pgbN0jv9q9tz6COh0pAhbAG/AR5VsAzkMGKqk9mEAKHdT6RDRG82EmmT4YUEy1VQLnmurS
CaxZG0t+bTefTzl1nckxustkFlOukAkVY0UXwQ1WHpL66fakr+8NPCeXiBAtCojGaGfQiJMs50kb
exISg2oekkYH9I4onDvs0q232O/bkJ7cc2vUqKquAw4LfJxe8ycxwQptQSTa8HXV5HVwhVuZiam2
SpMjozEbn4+tM9sy6fXILo6SXuuN0ZLmXSbdjiW1zdp4Q+k/oGpzGAN0bUQzRqM1mN1WLfG38Xj1
2WgIhoIioLIyLXocxnFfJ7wYe70lGP1hN5PAUUjnzhZv8mZBJp3dA/mzq+zYCtzHzhosmRQ71hJS
3L1/MiPfjyN5igzmIbT/xfrhdoJ3ADuJqiwB6dmZGYcWt0W0fFqnkVh12m422opzQMG+8ENnWwXq
VYIergDgS/RXIrUENVrKHq8mWsb0VeIVjbzLITRa+DuZUY7MVqJvXeShLFHeoO4qPOpGWAKCX7CC
yqo6y1cOaWWLBoPcwhu71fOxNTbq6Ie1VgpMXmJs3Uzi8KEb7/toRKn/9pKtUYJ4kqIuyGLRkLZC
D/LlmkVZknNFwsQerxh1d8hSL0AwOu9CISFCH0FmEfHofOgZZ7CTJ0Abyu9my6evx4pvQBspgK3I
yyOIu/wGdh5CiWOixJMnp1ZOfnTwqzue+/wXQwWtCLJkCl5jgOVdmhn5ES9vNkm80dJOwntlZj/l
A+iydomp2FDxMFMChEi1kYq+OsP/NbtKQAyApAbFBLPtsbNFt3Abo7M0c953kAAs94oBz3PiNwa7
dtkIEHEKAd1HggxAnMuxpmkwQNB4TLyQsfw78b5JnAnkbBW3gYH+7RW/dEc4e/BGC0mQhoYBap+y
Ed69AD2l3nxs3DeFVASBfmTG1gxCqEf74Xh8tb8fvr/9t+GUnJiS9FuNi1eGitwy+smRv9YQc1HL
mmVaDLqIKvf8DzC8/uHMZPMiXlPhLRrKaGMDY6aAPgU67J5KrvL7esy9aS++dB8h+MyBr7BBRPw4
/W3N4cl/hWO9S1hSlMZWy9mV5zSsA8iLNC80eVfMhvUgtFkFZV6vNMYjqgKHwH7lIDuf46YH8mfr
Tb1kxOglPTdHuVVuSvo0kWSY22VO5o6cnunsTruvD/IuNRJHMKpn6b6xWhNcb3b0lD9rnm+yTveq
QFrinnlPn7cioc0poPYzq0UxU2rLNxmsWVqyXtmhJZmDwRuF5d/nGzfZOqy+nHFqV5dlH9WQBMw9
BqRes+oK6Z00ncRO1+rnRW42Nm77psXD3ZpyygOWTK+Mkgh7rH/P96khVIdI3GqUXD6aMqKgSwHd
AyguIhtKrWskB5Og1GzoNfUny72WW2muK4MAWR7CNkiO4xFMU8b3uVb06HMNPUn5O7YPTG5HYBy6
PVFXDjuiflQzVZx09M8vIeR5iCFlkDuSi9g7gcDBfIQ67caDap2WxNvi3ALlTpCWzBm/hAUueCzG
lKjxA5fesZNdSH9V3io8MTiIR+mP1mc6ari3h7eGkF5YX10WqEhlPI/WC08EF4c+vCTfkjUf0s/B
CO6I4EyxKe6iclc+C0SON4xfuYYxq7zGgvdwARlSmXIxz4VOANDYyzIy4LHj1K681Z5D70GEGMjF
wwgIJEHPIVHnuJmHqJGLoPACUMsnEhoiwo1RrHw1bYI6u3nnK22QwUR+HH6YLwznpXrh/2T78CnC
W0naJ2CO/0nvs4fBYzd85wpj8B/jYKrHTGKMdIahr4e6gLoOjHvCoXwN9fBJPqYm84DDEJKtm4E+
cbS15bScnYakGKtyXKwVc2qM7TENkdboX27vSfpVthhBlA1SZuCrQApB+aa41+aqE9kCrleVreo5
yfQReNDDsJGLX73saUPL/jwbTTW0WVZWc+EJIBDWIfr3nB64fXmvOltX3KYpauLkmS1VfsaYmIN/
V+7SU2AHx/ARxJQb8fW1FTqfPMpfVVoCtyvDkCLhxe7/reRdnGxcVlc3HUo7IqrACIAUOiXCyYyQ
+BxXeMNeNLEF+s/yVXuOnfRZeYCe8FYz1eo1hIVCshP8r0hEInEnUgtVo/WpXEISTziBgnJ4bFz1
hEjzIPxEpy2ndGX3XdiiVqqdmS4ImbTykkO0b4nvVFb3uoUgX/6T85uRHhC1SqGsjqDChJFwlz4I
Dnvij1tb7uo4Frp+SPAgCSlS44j8PuETYNO9+Wv4I9yHn0JN+Ff/z+2zuiLnxUhwxaPEjL6zhSWU
8uG8lKQQsygqL32D3Pfh0bas8UAQKd775FV3HShCObdNXpk7WASIBN5uqedS7iHT0HUTsE3lZY9B
RfhTa2PbbTSLXDlFyOtLeMlgs0Eng8pyBjmTVAXD1B7YnOJUIyzA00GwcXFcM4KMLfD1QG+AnZG6
+BMhzbi+DBsv4nYx0GFJaIOrYCN+Wd9/eC4t2XsUA/FiEqmdJqVaXaGzGtgQBXqicSozUH5KU/P2
mmxZoYbCdkw+FCysiCHYHApSgAbqtoUVAATThIEsXcEofeBBRF3kUqFGcePDRMftZxFtV5ol87os
Ix31AHHwyWr1vtC1YA9B3grFr3xjS1wd4kIlh72HZxFdc+ESOZGEIGu8sW81kilVpnf1xG0N87oZ
YNwBLWYlHKvLOwlaE/40BYDX1JzBShDO0yHfnPc63xBAJPk3Nvno54+uMcLe4LYYKemAbJljoGwW
xw6iIQAXL43PDGiXeB/4jHKqHYl99eXYnPiXJt7aleutf2lomYWzm5cDhA3wd6Xx2hzVaZEjffkg
bV1Tq6ooPZzlK86sMBJXyGEBEIREFPJpNXfjZ/CdNzpydw5QSqgJRkZpO8pARqs2XJ7sQ9IRyViy
7wES7U+Q0dtY32vLu9CmLa2h4P2iC9XhXEhZBpZUD4zf4SPY3DRjnsNmw0WuSia/IweiH5cIeKLB
cHs5cmWe5lBVmRbFBHXPHbJHw2L13OIOCjJPwKCmjnxAzZc3dG23EVX9AsAu7zas7Zltynd2Vc8C
DgvbBWFe71CM1ksDRPr7/tRYyAhbxe5PYWXGC2uoVmo+/b3tJ1Z1FHro/OXQ074UuC4IOg8QTAst
bycJKSLWLnd+SpBjtyR7dBR9sFDEeOSP432+36p6rzAC9CfQx2jIxoEVMAOBqhftp/I6NntfeWtD
S3mNRZ0L8chrrAREuZydMzNYmjVTMNj87yRUAMocIUEmK8UxShijaGIdLEOgZMw0/HZ+7AK7GL+l
qScDr3eFo7HW7Qm8EqoiFQEUOi4lDiA3mohNGmIQU3fAjgSlHpXHJjBlSIY5zWt+px23LvNr5wE3
H8qWi2oSfM/lapUdFH4rhu08tvvTiwnhhsi4PZ5rPg1hCQoXwN2gkY2KHaEcLipjnHRe2MTpfmyL
fFfnaq2znaaBHIerNuxdCVYB/QL+Bugv9NpwNOSumRIlZdKsw/NFInfxk3TnPAHS9nN7WL+1BvqY
nZuhN5mSKjkTwwyoOI78XnqSvriDZd1xhvxQO/7Rlj6ITchjTx53mhn/MZmd67Ik/HBBo06eSn0i
PxtDF5azdeubltU+c7hs3YCVucM3gWsjUQ+xAmjZIxtaGqoYqCYik+hmz6hqlR4E9rq3PCEFCjVk
UIzKmUJDbMz2WYgP3E8L3Tcemg48qKqP/mSEW/mvVaVzOaPn00fdDXXWtKBlSDuPTw5NfyeUuoMJ
Caxc1wx9IMMBfwM/GonN2KxtnX803JTbOGq/aIZb80XtTX7sWYb3i84bMntKbADTC/YTeK2g1jWH
0dxG2muZmw2nCkIGwnBIy13EfpZyip5BgnoJevoE5m1W9eROqQ1NNibtsQfePTFFPJjF/cBb2aAz
w0+5qwfC5YRj7Do5FYk5QlUqMTno45b3o/8QN2QoGwg/yAT/MG2gtJJAL+ioluYsW8Iu+oqD6KCC
wQIqVaO/cSn+ZrOpeQCBCgoH6Kn6ZV263DeN1vThLHeN9/Zx+gRohiHtriL5A0M+oReM0vNSfkZ2
nzFHEpixsfwUEOgO8EsGoKL7+725Z8n+T+o8CyZLwPdLnkIzBOgKYpX6f34GJ9dxBm4fw2unfeF5
QG4JYSkErujbrq4zcFJNCAuVXcqyX5Hc3Ymv8R+FcWTNyuvWU7uXeFNmddkZqxkTeSBZEAojHKW2
r1BEqb8QpniDhF7ZZq4+xFh7Y+PgTotmduNcX7sSFAHgSZRW4EqB/bhcH6jERnknL7hdIQVxh9dI
jVGyoqEgMy2/xcIp60mzqaN8LZK4MEsdj0qo2Jpf4MLa6UUj5YNYkfQpgei0bAzArQkmp/OE2bEG
hzQbs2sOuV054UZCZVUJgKdAOWdJMC/4GmzQy8EPSlSKTA/IJmQrI6KpFh8HRvsMClFol6HXnDPx
QDyJpX17Zy3/Lb3C6CgQAe3XQOBFZ8EgYpiJNYs4hpHuCj6AbPYWZuj6yM5MUPPLhBVyUqPfehVn
l1jKMAcPZGj3gZUw+1IvSoS/w2dvB8PL7bFdyRpgTs8sU8kJuYx5LQsxODxirHrHmmhjJN89+foC
vgHLyek1LqnA0PCzhcNY1Ud/F/TMOBVz8GKQz10YAhx7J+579HHCpwT7ED4FeHj+Db1Zo12BOHLD
y60Ag7Rd6pE8KH4dqAymuzFrQDXASaNzgAwmRwkoeNCQg8ieFFbuJoYG4Au/UThd1Rko8/SbQMv8
oC8EmGcO5ZG5V+61x/FVuVfuRrv71B7Cu6203f+xykjhAm6NRhEahVxDIEcGIVDn+SPJXpLH8im0
ZkfTi68Qgw8J5GqYd8F7asyFl93w77eka64kKpd99t8voJYaEn6QpBOx1KVgKqnu2w3S8E7CHrIY
qgHEP7GVyQ5/b+/uKwWBxaqG2unSbcfRRFYqw/q50CAM4r7GnYx+1oCIH6wpClYU7NDezT5w01HF
4/JJTL2uASKW19tkY70Xn7z2H//9CNptNVLKhjImX027wQxB06gPkVDovVy+3h7vVU+1EDLiraCC
5piypAWjxhelhPYKUOoXd2zd6rcNLKu0GsqZAer60YSyU2KFbb3xyLxJjoSH0GF+ljcm7OotB47Q
/x0H5Q65uc6hbM+1XvIjfDFvyTc0pY7iU3XKi40BXd+XZ6Yo/zdPeTlHAkzNHeE/ZhyFOxBxV4AL
H9jjeKcNpH2/PYe/igf0JIKZaxESR1YTYm6X15jCzhy0CnH8y4jU78AtvWd7SdoPxvgCamcQQ3rZ
a5ATudlwe1dvmTPDGpWLEBuWQVihoRMEj/D6KNvam3ao7jg8CX4yK3rYUhq95naWFNbCegn6NcCz
L0ca5+hCzXm8+NrqDo/qUK5tKX6uxee6mp12NAtUliqipQCtgqyedcAIVucCCdEYVOzrzAd5au4U
uVU0W8u+vMmoNbj4MmrZu6EWOH/Co0OMHb46SOg+6R9C/j1PDHG+9xmrem/v5n0af95e/GVtL+xy
6JsDCHkhckGs+ptbPXuX1Wo4tB3CKYiUWRqA/rKOS/Cxmx4qvza5wUdH/xZufJ2vBaZyIcHFCoAM
CAmhy1WIgkZE4bxs3JA5BZPra4wxiqe8BWKn3k+vELcT5GPRWcJAkAQDoSTbfd8e9ToLhk8ALACd
bzKkEwH2uvyEolTDMNLaxu0UtB0TptUn9iPlWzMsWIuTGF1W8Na6j6ZdWu2U0KiyB575mSdQmvXV
SbPz+m/AEEHVO2ZjQVYebfkydCBBMQndhAJdlQYRTFejb7RxhSY0evFYMT9t4w3TWytrjoDr8vZM
rO6CxZwssmCclRAG/J6Ys/VvC9D98QJIKaHArYvhQRsjXW4ebhtZH3TKCk9NN3iu0gkSxu6Q/Sht
T9pWMbS+MhoWGST2MUmsmHdyP9Orzsnn5zGKNs7X9QU/G+dy/s7GCf5DSQrQ/uxCsDkOc1thWoh4
5brCTLtmLgwu0sWkJBARzZL397E6islH2z6DUsb0Q8Mv9qICnc/4Ab1nXJA7t+fn6iIgGYsNCTJ0
lo6/CmjrRHI8N+4MCEIXOKPf6Gm/++dGkOxC0xfA8ixYBy5noFPVqG4Vv3F7lflsoG/gJMqcgqxV
26J2WGc5sdwyVEEVCBYtyqDUy7cRurDtSq51e7b9kCPfDMa7OQJKWbT5oNHBJrF0HglOnhmN8Nh3
j8K4lzoneqgOsY/uqaw9zulTyFsh2gg+Ij02B/TDgpC+r3ZFbxcKGcD7UelVtYXYuLpPltBsAYBy
AmSCLmepGBNZnTWldROGOySDZDJDT6ZweozQ3CIWop6pD0zz42OhwgahqfKJdzhpoochArJ4EUNI
Lf6tw/ukLY1UZA0Gu/r2Qq5DBEwvCHBVBU0+qMT8JrDO9rI4TXGVSUPrVoMRckDBFfkRXeRgRK1J
9aT8BYRzMm7bvHJNXJik/GXLxYEk1zAZ6n121wFvxIyPwuT2eKjkf4bNfsFlM1LXEuSHgMRFLQS9
kHStK4KDRMYp6Nzup23RHA/9nMfMf5wehrEmiFOdSNpoSLtyBsGewIFCF2LfS+31cuFHASjVXIKO
BLI5MyTKBvSLBHyiN6wSbphaogxqcIt3Rw4drccL1/SlKbbQ6pCb5tEF5soo+YlwWqAXldMFG5yY
V8d0ZojazFzPB3XZsqPbt7aSlqSN9920xXq0ivERQJyPhoqp1KbBHdtgNEPyGsSfpf9ye+ut82iU
AWrvTT4nR3EAAxJHOMXpOz2cLLRFoOwpG9V837/0G/H+eoHAY7B4MBa0zWhroPyXyHdpokAvyS2K
qLBDqUwO7cBOhjpPBZDpfLBxutZ3PsobaKBBwg69vyrdojX7UgxIRj26QaQ47SkVA+L7jZlB7gvy
yjUJ4q0u8PWiAcAAbAZYzkWk7+ge7F4ETRWKcaObqhrSphFavhPo92yMa/2yABPC78MCAlhwWvRF
MIFrO1QjCRPZV8quTjPVAo6B1we2TIyuzkpnZJjESWu8LZop/+nVbjKjUelJkI2BCRangKDFpLcA
0QtMNRlTWwhA5Hh7hy0b6PI84isXPuYlkwe1CWoHR70UaZUQTq5WDkTTIp0F6pAbVEMdrHhTzu/a
1J9bo7Zzo2mNxE+Ie/uqMIJGcsQm3wCOXhsQtNugyq1AMlehWdYmpCW7QUwmVwDYy3+OJGyjO1l4
YbnH2zPHr54tWGBIGIFCAnoIaOqnvGaS+lDKyLrJDcvCCtMPtrZUAOvjVh9P9YMSoL1BfQ3VwagA
3Q6njyh+zAI71g5gOijRe9x/Se95pBB14eQYP29/3dr9gYfjt5oO3nAeZYRLPzsoSqZN1TC5VRIc
IwlQEK0CtXOYb0k+X1tSoOFVPCyRksURvjQkF53CD0w7ubPa3gdi7fBZ+Hx7LFdNoH8S04x6Agxd
mlAYsWvEAWMJuRBPlpyTMBh2/uehBaYMWFhcSksjLA0NmwqZq2pZmtzCh/aeD79gBwrXGjXo4/Vw
oQeXoqZ3cias9WyaGlMepWzf1nWjZ23Mb/iPawuI95nCK3ix42BSz4Y0HYqyjrnJlRrlJGHjpF12
Ar2RfXtur7h7vHyh9wA2LlS2aUhXmirYGzI7udEQPuZgxUjm3KzrP9MW29i1cymDhBuXy1JEp+P8
WWpkvhKS2W36+LtONCPHHwR1IoOfNa9qm63yzDpsw5v+zCB1AtqWDwR1CGCwa+2Bi3Wu/BJzL2UB
3Ca8+iX05u2pvBKbwiKqT+BUAeoeTv9yn84geMwyAJXcLN5zUDbkub0vp2A0a0mAZ3Ug/p2gQzHN
wQkCfbsmD5zbH3DtnKAZEZSKS+YIcfKl/SHmKgFclrMLDOWs10JQ2gwvhBvDXCfs4fcU4M0W5SUF
LyrqOE51yGRVpCB5oSQOVxr9ZNRQe28NP5NJ/CQoNpqWwcJllwzof7vKEGb+AGafBqXZKPkYZCfO
qn3dCk+3h7/OVC4fhr4cUHly4NpYEXryTVvnEj5sZE4yYCxgAQ8Zk69O3LNQWpH0MWzleK8dUkwE
AEWAZqPziXpX8iJK5YkozDg9gcn4ggVMxS5Pt14g1w7p0pELEk0ICGh00Yvnc21M2Xl2x7FP0Vwe
g71CrWpIpYNAaQj/3p7HKxEZgm9wOSFDhY1MK/u2YZloYxuwLle0rF1EybOaMhJEYoX2mOVxZmc1
p5i9OG41rlw5sTAMBlERtACQbqJiEWBqVXFqQhh+4ve1N9j8oM/5vv3huvfbQ7yybheWqDgkYzOB
K2MMUcvyXSWB8gPUkuGkbOR+rg0IxY6FCG3pp6QdgpilswZN7slV71IdZ6R6eSwguBvqBbsRxl1b
s3NL1G0xQdBI9AtYqhNLk78BI9Rr1k3Qv82qXrNFcHxtXEANYdMDeL5mVgvCkh1irZ5chU1NJQwA
xOIMQTUmULqz7GNeokDqe7eX7NoI8ShZoJigxFl1TfH1DErejMcI0ZEguhNausEcl4Og0urjDbDe
lq0l8jtLMqSBqvqphruX1dn7Ajh+0FTwhy0F7WuOFK0CwFLzLKgUwBF0aQayH0qmVuLkThoAiF1x
KobckMbY8mN5l6THmDFrIFCGByka7HxuXxhkHPy/mnzPSnqE9Lw7qX+7+ev2RF9xNhdfRZ3CkeEG
hokQBo0BOp7VfsfHIMYBPxjkvv/Frj2fAOoY+ioOIdshlRLwYkqaHFUfPviLmhzRsHPjAUtcb5i8
EoYswseg4RRkOBk63pnyIInTOYLHblnXD+zSZ00t3PXppySbtyfympNZiBZ5OG34bhrx5nNz0tdC
MbsA13XO4KuTxYh4CsbCXO1um7pSVgB8FmPigJ1d3Ce1Y4tJht+cy9lN0qeaf8mS71T5ak9qbETz
fVu/pMxrXh7azACmEkx2sX3b/rWhIvAAUhENq8BlUPcgqzLNAPEzzKo4JjYEPr7UaA7MuUnSjfW7
5nqQXMXtsDxXUbi5PDM8qPu0icONO4x69ig8FdNJOMx8BIIDKwi3NujVcZ1ZozZoPc5lwBTy7EoV
ao89QMJqZFZdsPFmXcPulmwELna0VOBFiQ6Oy1G1EwL0AKqnrtgbkMdgkW4vXU17z+uSZA2AXqUZ
S07P1PoQ/60bw0d2JHnwBRIn+6rZVXxM4mOQljo/30ujF5UqlHyUOznfeJRcc4zIvgKRhtZVdIBQ
6+yPlTiqkj+7QGyzRKiFhw7U83qf1JyuhVFvNCDD1gu1/RdZIvQYIGODvCgkU+m0bzU1ZaOAO89V
3hIQ3PONoQaAiO+yajSy13+8mRFloeSNWBJYdLp3MEGn04THH+tCQkIzuTCDhk5bRGbdpVviUL/Z
CCr9gjKXJMJLoAQN8ofLhY9jbRhkZeBcVQk8OWUzo/AROacjx+vzVLOmBK5xY6wZNPLPMhgqpZmz
uprNnACO7LGOxvyYyBH0dTo5OaiIfi2l7wdLiKKA1KnW3cW8mBtqytXHMilUM6+7MkXy0OfehH7s
TGSbBRNYiOwhndjwcQwDlbBpXxgp+r02vNSVmwXcFsuDFiknFN6oXV52bRWHXS64RXfM2voumx7U
BiUDVd3Yptfc4bkl2h9BvKyo5j4V3EyxgF8AgHRGJFSbYV44XHSvpGAG6yM9CaF9F1jxx+Qfuhyi
oCPzfnsviVg/an0XFlq8CVlIraIedLm+HWp/tabhQ1guNxoRCfYtQNwat4VjcW5i8WFnwUrLZPOo
5YngJtJBLu6VGg0GiCUWqRVlPI7NvQIkIJKq6XRsZeg6gp0oNgWgfuLHfzNWPIcQ0uDSo3uquKRJ
mlauBFdimaPA9LqSRFtPvOUJvZ7P/9qgtlBcdyzXtqXgQstVMFLZzvQi1RW73ie1WflG+vb/GhO9
kfge7VVphjFFSL1LQGYBgn3bwpVXq4DOXg1HAnQ9aEWjhiSMdTmrOSO6zbgb5Z9GfG2JOH13vpV9
VRB6sW7bW19pMIeWMZRfFq/DUhdo0/JzHYKgz8XOtKL8NGYOm24Jcq23vYAyEuhdZLhIFF75yz2p
8WwjJ2DxdIcQretT3oKVG1WljWO+zMzlZgD1AJznUkvCH7SKKNNkkOJiZMltLbkCjfx8ZHQIvdXS
2zMXb+Ejr8wb2irRA4IObGQ7aQ3jNOkhjhoFkitX2bECdIwxcqH/x6haDi2pSB6hLAHY9CpLVo8K
OwhKgyH5ZW01XFtDN6MFCyw7Jcd8DCNTFmfVqpKBc4ZSAdVbp4T3itAWdsUHhTNISbyxYdYRMz7p
N6GESx9XInVF1XMMZqK+lNzGVJU3hiWV+DUAbsZsxJDr2wH9ddgZMnJooNJbsUi1swxK8oZz59CQ
WIEUX/JoSdNWi8N6HUUI3OLNtegPoLeGGk640B9NmczhBVmlNujUCsLXgmYin1Y7t4/alQfeYms5
1wLqgIDaUMcAVygrNRLncvNr1GivwhibPErrCWsMjdkrkd4pDUHLYqvOgF3Zkcw7iUgg+xgxAGh5
tWgkwN/0f29/14rdAoUvtPFiIy8zjTCa8gGVDNr3CLUrdwCJVgsm0G54KKu3ppo/+xaKlMhZpj3I
agNWF+JTXEAbrTvV1WvBDh7kXImc83+F/yHty5Yjt5lmn4gR3JdbcOtVUkui1NINQ9LMcN93PP2f
1BfH0w0xmmEf+8bhsbsIoAAUqrIyqb7y8Py5nYGHkjFROA2R6WcPDaEfhhpEh+JJ4HZaVpBhKgja
EvU6dAr6MnKknFZO94U4YTYJa7PTzdfo9QKNQ5ALMf7klD1OfQawvm/FRRqTgE9MrkXcwMc66e8q
g6iJdB8ONq/Ept9r26DuVrbZdzLo+jQDrRH4geemL3ATs/6vV0XSD1Mon4baN2xRgzZdBbnGTT9V
zamQS56UBecDLSb3xNcLdcMBsY0+1KH/s+Ie8+n840ugpCkoCNUAXGUek0ndZGrARfJJE0aihLbG
vbXowG70mAhgEE7vWpPfV7FTavZtyz89AFNwYZiJlvg20aRGxhQkRglOyalAx0uGl6yZGTsueWjC
lXfXQsZeASnovBtAxY0NMR8WF7GTr3MCQFC1egoPRfgMAVQQgLvcKUYKkhtI3ubQpiWNITl8uYKD
WDgbYBrHHQQf5o5mFg2dSJnPBX2nniQtIlEmEUN+H3yAWHA4QCrVjFLQTDp1aUsNCb5wTBS1XaYb
wy83k3yM4m0QpLahjyvf9fO0nz8L1QMwp+joyGWWQNSjNo/lQT1xiriRmm0ZgBKbClZeKI7/70Gw
giJBRE9GK74MV2N5bftQkAdJmbRThxbY6lCDJ3XOJsaTE8dPE/C/9/VwLORtGE97TVgLJn/eOBDJ
xu5H5gTr/yM92w05SiRGr51ayR5Ac6n6T318iLuntP+VVo/aywi67HyMXTr3gb0CuTWNK+3z823D
bLWrT2ACJR592PUYDdpJLU2Bc8TkBdhTJE+PeruPwRF+e3/9vPuuB8xsbEkXaM5xVDvh+auaQwnJ
Jq2cgCXRi7UH+wLsEbbAR4C/Zr40tgNsyFsatpmsncYQTZXlS4jSm7oXKLDcctFukZ2IAbzQrNQ/
Jt3D7XEuLuyFbWZWoe0Tg51W0k6G5kblQ+E/BulhWDk8vncos3ZAdkjYJiBNRGc3c3gAwqDkTSrF
jzLHw0Oq1IeIaKD5PXgQ8iauLCMWUEhuKwmYjqgFX++xaoTxNSqDsoIeJ9f6m5Fvoo8KgjWvnGFA
VQZFlvwuzkawOfTFBK0iA/9xYOV8ir6MPgpzf9MmMQ95VppSHWIZwPJafTBov9GaHJUm2HqLzIxG
ofZ0yGqf5XCC8CadswHYBVRzYynD7a4MVFN3IAzhOkeWS6QJhQiYQJPL5flHWy41h6RNP1raQJsI
jB8gK5V8yCSlNYBIapiMrwPf+YOVR2qPNk1JyEyoCqNbp2grLTcTNSvOsTZ2eJEpBfeQgc4LHGEo
kCrmBB1B/WGsEbv/BkW5BCcYRmQwgACfPutsaHIyZr6S31Gcda8dNChBIo+2jUMipGlllrWfWWAe
G0Av2OnpCIqsljtQXgogHoUMW2OpmJvEGhQ6fKpq2GRmk/UovnSiWBguRxU5+MiMEicO3ylF5USF
DH7NKSt6yZsaOT1MPhBqKxWFb9DepbMYIIHBiwtUHeCK+JmgTasoK8bWp55yj+YG37f13TydT+mh
39AzV7nNi75VLZAS6KZ6bI6x7I6jpSkEOWq92bUJGLntl9DJFBKf1trN2VPo++OQzkN3NtwZBFPX
12BQjLyWRj3v+ZWKFGNfocsNzB6kLENcQiOkahPagRZi5KqVG/9HKDqbBgsLKNTnLAmK59emwWmV
QKR64L0wJiIwJI9jI5KP6VPb1YlrCA7KHOOf0R3KuWzW3kXPYbQCeGMPxe8vAB8EWmy/H8bzYXIR
A8hiVSdJpPFeqqSDRftsImIlaGbp92sJsB/NZrMtwCtnRiBUsH70BPFKBS36puA9qyDvFXk/d/Z7
cy4JyPBvn4A/+EBZS8zh1HR4mEt8xnsZuPYVMreUz//U2aMVbNBsAl0G3qyIZDlRT3Y5eVDcDnvk
ebLWoskl57ocMzO/ERry1VbBl5xBgIOPOApk6z5A2aaxDrsYXcgrW+1Hnxk79DnEuVjQsg2qNpf+
Z7C1NGL1PbEqcx5fbwemia7YYeVi/fGQYG0yOyhuAlEKOizs/uh8fhp37i6wTHRbb9YGN1/R7Dly
OZtMtgihQteN1Wyodyy6Lx15a0Lt7GidbjvQoquCimV+kIOKUGFRAEqclXoPYS2vIEFkvoe1Xb/S
R6jXqz4BSULYWb/i37dtLnkKojDwoKDIC70DZuHS2C/Euhl5zwFaRnjkwMhyEunKUq0ZYVZKFXvs
whRG0q1BxoOBXWHyOXjCb4/lB/xz9ojLwTALlWpcM4rAmXqV7BSv6Zu81V9i4xTeV6TS7HRfFATv
f6RiW90ONSL/F0cBKxSSSWBARHjLHAADgNZSNg2CZ2UET3ykFSoZ6tGOfr7zzGRNfnV+FrBuCZDa
3NrEA1zLUsarVaXrgy9PHlcI26LZC9kaAcsPBpt5Qi9NMAOqNDVTKCdNHn3yE/KSfLxDUsbZ1nvI
Rz62JCXGUe5mhjV7szmhc/bX7QX90R3B2mfOMZBz67oWY4i6p0AQjFjvz5FdQMgmcpNhp8IyDhew
zg/Et5Vf/5YhibXO7A1eGIcs1ZXJK9PxTleLTcc1a7XVeQS3FpHZGk2JbTnU2uSJgRM2rc3zW72s
nMavnm/P5aIhhM1I2c4IMjblrSABLVMppp4QeiCkN9o/BUUcur1t5Qfvyjxn0J6UEKMDEQY0+/VF
EKXRmBW6P3kvEsE9IJwn81yfrfO9QJ7Reg1hE/I4vEWmbZfEDEGl+eQ1D+bakT37JTurl1/BrFyV
aBkkLLjJ08pTqBw5dT+skTMuzeelCWbh0mjuYc2xcKAHJYk2mdIwkbo7UCDgbs/pjyzV95zOKFwk
zFQFDQLXc9pGkliMeUS9eKucs42wr1sCPZot8BqpTKLP2+YWw2bjrzm24Iyyux4mCSavR1+4uT+O
IfQcnNzaFqarmQcQT9vem3//+oWAzbY/nsDiY6w4648CDTNkVttlyKIgk2lIPXE6VnjKheWJh4pM
QcnQCURpPqLO5pK1rr0fdT2YBaM7rl8cp0gUsbkR1FGDJBF06mV36gtIiFH33Wn1vnBiuvWhehIT
bjCNA8rhU7ByR35neRifBfaYn5Oi0Dj60YKE+miqxlXHe33wMYpPRfoatTL2KZHpRxa1Lh0ewibZ
hYn81Eb9NuZ8t9Jzop07hTRZa+rRBqnUrP2owgJ9/n8USgm/0uCzdCAjTNBQyxKQvEOB9doVUQ9P
xUQeqScfj2cBAfUe98L4NTp4r6SIVYrayu8CUyQmiKZOL7c9c8krLq1///lFlDkFgiA1+YSGzWbX
PUItMNNeec4ZUSpsQK9Tr6m3/shVzv6AyxUAX3CLgsGOOc3yQu/7XlCphz7YSYvNMTBsH/2FU3LH
o0NeDo9I9O/45wz6I3iIrwx34RQDmBpaPIgIATRiARixykdobOSo1+0a+zw6VjG5KWebMWbX6gdS
2LcNLq7upUHm2AQXAAXUJOC9sVJIiSxBO5gQrCZ6Yo2fXUKJDkhlDh2M/isAjKu844R7TrJUvG9U
d5DdOrKNjsijYQZrjZKzaXZ3zMK2SNUDO6+xBOtqkXOourf4NIG86ylRP5pkJS+4aEKGHvB3LQD9
Ode+Xbc+8JU9NmBGOOjhbAxvfEm9lSleCIVVXL7/GGE8KknDrlVFGAGdGLg2CjPaZS4OVtW0HOqU
h3yrHJxBNaElD4eCTCdiyKdwx+/zY+Ss5SCW/RvMjjO+CBc2e8wCkIuWPa3kvUCTv+IussUG9FyJ
zaV/ZP9ZRTsSVEEjRxOQmP/Xugbz5sJ5h1od8KyA4jDzrRVI8wKWx3sD6kxjd0blpwP4U0VL664D
zTZSAyTMBacIKeHKlzReyVguPRcAFEYuHJUoFRITjLsjyZVBaQlr4cdPnXouy5Pqdi96YIahIz/L
TxKoY8EZYU6N24SE5lbb3UtIoN52ifnIZD0bBNaShr54QAR48drtMEulGqUq74kqkfiH6qU2rGiL
Zny5tupppdQwz+lPY8g3QfoTxTe2EqvpDZWHNBA8QUdjAPaRJJOuWXkHLYRGqKL/NcJcElNViWPc
w4jRuKP6EtcEosJZf749b4u3wYUZtmc36atGlDkO/jNppma8tf1LFu/D8KQrxxSa4gN0dbe3bS5O
35x6BtICM/itcXxxARWjJnApDdHbINrGXR+s/Px3U8GP5fn7++yQ2qQCPowvRE8KAhAXNrwcnaCA
V4pOwKtpTqKAAjKVxzn9EIY6e+JAsCGToA/yyorxVByJbIDIj8hBFBnOMJUpMIw+lBwGA+9vO+8S
4zBKRYMbLBYa1DTbDi8aCvoMBaD1CtQjpY8agp0NXPJrzFLIvUD5EaS0NcWNgJQSDYg+ZvpHO01U
I3kwgbAlagYhdwWlH1qzxCOjIJTDQ9jMywyKbD1iEzuTUvmlEHJdtiawUDQkUyLAJ0pwwzqxShVU
oqC0eK6Hehyd20u27CYXc8p0CDV9kRlZhzWz2gbpB22DZgpkpaiJWteadsrSgxlJxn8c5Pt5dOEg
AJJMFRjaBK8+CJbTmL2VbqkTbfTf6CBu7+mjSNo7MC45vBXuu+d10v0fNc75VL38Aqbe1PFQklOq
2UX5B52zgR3pm3tFOlSpXdKHgLfHcqPnugUkEl+dwTZn9YCsyv5pCp2k7e1cfzBWBeeWbr3Lj5pT
GRfTEhaKWBUqToQUgJaEoI8w9V9FUm1ur/XSDX5phrlRpqal5VTCTDCh1nPQQrs3XAmZpqxZ2amL
0ToqyECaIBxGAZ2ZZoOqfZ4KWGgwNEMYD1ndffTSbzs3w4EaQ1mdP8gbdDBs0l18Gj5LM63mjPNq
EpQF5/1vuf9+BzOzSQl4Je9ngpcB0fIADohxrx9QAbOB4Xi9PbtLCVdQUn3L5yD0l9mEEx+mYzcV
ueDxk626QboRIOgtWMYpOO/8r+a+pGb2tLKkiyHKpVFmTX1aoe9TLQQv3CIqa0gO/KFMarAQWvp9
79Wlkyb27YEu3l/oUZfAigMgOgtGFoPQV/S2FJD1EndFbnWNLa5psy/uiAsbTOwRBGWTlQJscJLJ
n9Tc5nOvsAqdTNNKWLt4Z0FxBrfVTN/BwimxZrnSgDkFHWWuP7dc7PliJaqYL/Qf1xa6nYBrwumD
xprr7d0WdJBGPBe9orArNMsBGR8cSpXwD8q4jZSVvbdmjZm6CWSNqVTAWu27I9gJ7/05DQJIPJiE
bzvC4nlyMa55ES+OLZ62CYgDYUlPrRYhcPhQxXbff8ZrDDZL3gD8roZwWINkCktPKNZTELYIm7zo
DxgIHLWNiBC/FdB+F9T/ch9e2mIGVSAzNuRdLXr0nkcwYYD5UPiSBs00CrO4r3flWlZlyQEvDc7r
eTGLage8+2TAYAIUVZxvJOWc/r69UEsucWGCTVnpVJj5JGGiM2UA9g/v/T5/0QUrXMl/LJ5Gl4aY
YKIcxn5SAhhSKrrlQKoe0hdfHEj9QbFmVXA3yk8d6Fg7Mkbqit8vRjKXxpmXgj4WQZ8WueiFxo76
FhYPdXsBWfBTDnr0lT29OlTmhvONsWl6EUNtaidtAfneBiWoiHblISoeKT+aaetE3aZZa1pfvGZQ
RQHhO6C/wKTO/nThL3IjV5mYNqKXhSadszuWrlmBvKnL+/E5dZR8i05ZWwfdEUoADh2s2760VIVT
QfY7c7HMHJIs+FZsAPmblVe9vjXr9ikHlMYaTcWWip0Qu7x6aOTtKFvGgxGtPJyWsudXppmtwolT
3bZ4sHrKl5NsIH+2xfasDxzUeVPH4Uw/NyszKU1/q53kTRGSdCfuRZ6I+BsgOlc+ULMLkTa4PSVL
F+LfGRF4BrIZK002IDnNe6gbEKRfT9rKnC/tXw3k+8Bho9UIsIDrJQ84aHn5QKJ6AzKrbhlaQ0nG
0AyekXT9t3DvOWLSAZQ35iyMprAtE1OhtGkgj4hFLeHTtwCs3KGCdPJNf+X2WBoULg9U50DRAZ4H
ZgONU50mwSAIHpAnQ9JvfKOwRrGxhz6x6roCPOkhLdd0Uxa9F316AI/PdGjogL6eytLX+H4qdTy+
Nxmh4Z0x2c2D8uKT7MFOntBQuwbSXypPgMMGbDuImNDhyZZ8eknq6ZQYgpeQfX04Di4Y4SsHmuDy
4203XDwZsHgKNFcxOEhAX4+tGuskDAHQ9aLpfeB+c9p2CH6pzTa3S7eOTTG0eB5EGmb0Fg/7ak0Q
Z3E9L6wzM8vJzWT4xWxd3XeFK39UwWuib+vgXkFWeK27fOmFoQGqiaTzDGKC0v31YMeowR9NkehN
bkJNcSpNg1T0LOW2AGnJJkGeyK6PebLJvprKBn+vXSBhVpQbZSuA4DL4Az2b3KRvt9dg3olMqAfI
Djhb56YyMPsxF2BD0Xhb6MLkGXjF0ypyjHSt7PoDxogdemWDuee6KetVMYcNrpGdgcscmZMPauMN
3WasjyCWHzkrrIHHKwanANNE/f/9BczWzetJ7GiCuncBeqimd9GQASkC2R4RnQncvvWDfV+hXcKH
DvowOrKRbatmBSO1ONPoLUaXOiicgU6/Xn/0EzRjN/KTN0n9++hrJhfHK4v5g07pe6YvbDChtK4V
pVZRzPTkztod4TbcNvb7fQA5g8BtyfiI5NJWvlfJ2+5pliO67UtL9QZgONHBPPOQzTvreohxpwhj
OqLAfj6+fwakMDkzgxp1Yroo7HuzLgiQ4JvQPekrR/PChXZpmK3zTS1wGiBWmryOuo16p3UfQ35O
1ZWX15oVZq/oBS0GdKNPXguwqWlU3UOT6RsaI+UGmTLnP00m2EMEA4gQdD5eT2YJHfH/TWZnttbx
eJ87jRvZlDwSzOYbIKbbynk6/SpXFnHJTfHwAyoJdIZoo2DXcOShAKSgJicA3Bo8ihC8vz2w74OO
PXIuLLDBvYAOnhpZLRRl0Z5i6kfV7QHlu3+Gc6Kl9MU4GsfRbMkXtDnhtxHJLUDat6H5jLLK71fC
7VpXAY0/susmBNmGtfz9d9L31vcxy8ylrRLkEb4PYDvkF5H1S53YKdzi6D/428x07TsvthOndjOo
TM0qIAPhoO6CoOP2TC3dxHg9/rMWGuMCmT4YgD1Q6gFvKJtSRN5zqzjSu2mtP21x515aYg5IVauF
pjJQB84w5FkWJceQ9S1w0bPg4luAGuUTosQBOhhr5GffweCt+Z498uJ9kOA0yQz12/b78yzHUgHh
GG4z8q3APouxPHx1TmmD9nfz+/BakhoKLN9y4YHV7FdRQovXFQo4AlpaALxHY9P198hyI0l+SCfM
Rf1cgB31pFtDfSdLT5kgWJGTd2AGmExtu7LacwDAzsOlXSYaylVgsdsUdkUX9IHn5rdvEDNzNisb
fOnZCXaJv+NjLqI+GqQhSGAnIa3D7yyFEtMbyK+V4SydlmCYBd0A6pB4dzHD6X0pEit14GFG+bq/
f67cbYBeMIu+FDnugY1/t/LaWtwulxaZgdEAdR5hgMWqfABTO8B65pAinbhVrP4QHg3lzl9DDS1O
JiI6wNFntlmUHa+dhUNbHPgcAIU89hZSf+9R4gZbA1IjibkqObHkIJe2mExPhLywLiYTnm0dOZ7B
L1mYGj1atrLGwvaDUmGOI+aeDJBFICREtHI9Kj2cfKMaBGCs0SbRuZV2MLALhV22dcljAM0kp3HM
P/lRDyD1d9pLzy/y3YsBSTkchWurOm83dlugh26uLUOMF+nI62+JG0pzQcaoj/E5OGmmsDNbN4QH
/cHmX3FaaSFDiIH/Ncac/YOW+kNQz8u5p87nu/PeuYOr7xy47uOjYfYk3T88/7Zf7Y/KfK3d0UvN
DVrIrOBp/b25BMLW8S1o5cTrD/SizA4aRj1JDQ61gLaX8/2UZFZtpDrWnKp2A2T9ThG70DLoWNzz
XIDLyp+0fZKrxUuk5vxWQWnOjXmq3fXQdML/Vg6uBO7s+wZ/kagLjJUTbPEWQV83IB2g7kPcwnww
R6OwpJw/5xUs39V4Ig+QJLHijYW70dieis8/nLXZK9uOQL7Qvn3gLC2dDsEq8D4jxv4Btq5ycPKD
71HwGmpT4VMSnifOCUmpTCvB5pqh2WEv7is9zqTQR7Lf6zXvXe4gZdifSkxoKawYWgznL4fEzGes
SgWGhDSKlhPrvEc8go6bwa7fQp0oNnIqCroSHvR9ifYi8mvzcntCl1IP0E+EmN1cN/m5nFndG0EK
ojqvrAPIwh0V6bcMToAO7Poy98cHkw7PmTJo+HuVNOVOCOxEps+3P2LRp5AfEERpFn1Q2fxHm5d+
qiet4OWBm+wpMT5eG8dtA/Lg2nbwdrfbnbQ3nDpCuRKnCgsXmDHvPRSweRyHbCSsQ9lAozXAg90u
IUekXQabQnzwoUaC6SQ9dGQl3FtabjTuaki7zJOONu5rxxoTPZWjeb73EkhVRvJa/8nR41GSu1lU
cZYPrPa5KW1fNpvbkzzH9MwRC7H1+aEBeBsI05njvhpx/ki1yHv54Bj5exV8tcMh5UkHfL0UW724
Vh+ZR3LLILOFFDFX9BGJNi/+EoqjJtSWqq+B/Ra2KR7as8w2ntYqDqTr2cxEnlOLCjay/jj1NjUj
auXtSgPjEuboygoTc8hq0ZRhBCu0MYPdfXRKNrwtEeFLNCDNZKkb3ImbbHjhS3vFXZa255xJQIpO
Q9sXronrAUZqKEdGj9NWR5N9oD8ZwqHI7CyxASypxs6quYqMvzWVTJyZNl7xedtpFoaOwwEEyXN/
C6JJhVlEkEQLWU9bEdhR8aR9zVCMxHYF7Y4/+xHZAIUA7QubPtw2uwCIuDbLrCskLrhcL2A2r0/q
FFhiDlDd0XD0YVP3RI9SUmqOYeETsvBDeeSR51As+dC/GIlV1SvRyc8zAh8zMxNh/Ciksx3o6Bpt
ErxlRYR/24iE+7WizbzzrjfK9e8zc4wUujSkHcVguRbKvVs5Ck2kFk2F7vP6SYbkOt8cjdiqpm1B
j22/5mM/N+q1fWaykYQY+2weH1QGitfxoVGe/QQktY+J/0E/EvUe2l/arwKKesCv3l7ohdD62jaz
tUpt6qVKwdjT1ETNqm9KwhUP42vVbGrgpG25WSsl/CzbwqI8B7+QFZqZea93VCe2U6JUyLVLaNwF
WpPvM41oXYoGSm1Q5afEF/mnrgFHW9VTqphoeFck9PMmKrQ9Kh7Qwj5TpMkZKz3a0ywpS0h/DONn
Qofpo+Az+qvQgiqzb0/Uz4Pu+quZZwGdolQ0VCCEajkkIA3aSMBtJ+FeGRsz1tMVawsegaaFGbc7
Yz2l71W7iH4EoS31As1SYIV/lautHj9nazQeP68jMJuBfBjQZRBhIW/HLEOqD1I+9TMGJgOaMTXB
3rHlwsTSyhcptYYUhFXFWgpk/lFmp83cRLiAETsCJsXMomZ0RtfJMkAiSR27YZZ+jH3IrUR0CzEF
kmogQJoZ2EEA+P3+uJi9fJCzwI9C0VMbwPvTXVOTSD52oQiQrO/0fQW9tJpaeudE2blO3Q4avXlF
lPhrDVu1UHzBp8wCUbhCDDyb51W4+BQwMYHurs9Ezz+Wz9DCsRR7G+3KfWPZOqF2LhPp+bajLpSg
YXJGfKNrCZcGmxLgQn3qeAWlOvDDEzC+g3lMtoS70bxDI/p/iN+QhUZDNiqQPHSEvtumLwaIR5Om
RUMKEEGKmwgwxvIX/yGaaO03dYH4IenOKv7l4/C6RuW58HJDNRIzC8TRTIvCzm00qZzPIfjwwoKg
jjWRaONv27121yJ5u2/t3e9qC9i9h6fjyhts4Qi7tPx9e14MGm2ZWRqIpeQJPeh3SpcfCHSac4gt
p5a/RmO+Nk6RCUE4kQ4Fx2Gc/J/Squ4kaxvsMhPdoP59bctoD/ORQGxdcARWa/W0xa10McffD4eL
kYLuSc78BLbLh7ElnZtbwV5Cz53JhzaEqUm3x/ya2et/SPlcLS4bLbeI4LtEg2GttJIP2UzvlfEA
bu9nBBjpGo3y0i2IvJIETTekkhTgKK63KVTtwKVmjECojPuxN0GM8StQnNKwgI0ewg/arEFilg74
C4Msn5NIBYOGfY9rFwB+qBiKREQce0CLOyQdDx/+6y7FG2Tt9b5mlfEkJLrHthphdcwOfG42ndup
/2lk4PWFnDYOeeSSrqcS/BkdiD8k4G3El5aTt5JALShTEUX0Kono3Dbj9Xch/9P4TipCi3nD+Zth
Talx4XKbSZIANcUtCk0bZj3TMClKPsolbzDHbfrZbQMH87kWO4k/b7NLK+wilsWYov8QVuRjBoXY
0epc4b06F1uU8dcS+AvvVtz3eLjObe6QDmCf6FOLayZVv4dkZRu5RUhujo/689fwpX95IjFAd7IX
j/QeDb+hI5VEfszXXnsL597VNzCh29hQJQGXjORBXL4wzCh6kHbQfBs+ob25costRApXphg3ilI+
1rp5uPeUqL/cwCWvRNr9KWxjA0W328YWtgU6SACamqd2TscyLltPfjzOto6K/WvVS5Z/HW+4mZFx
zvde/3onqkFhSIXk1U7+LJpOtnmM3MbiHbt4g5tYt8ciLDxmMJi/5ubPuTix60TTAcSd14iAl/HP
4AJYjeuQv+8OT92mj1fmbincwKE547mBn4Fy4bxJLuwpulCVSd5Jng9N5mHXS7aoH+PP6AQKFyI/
9PUjTw9NXqyNc9EXoVaAtkod0AqZ8cUuRjJtSAbRs87ijuKpEpt3EHT3hickjk5reJ0FkNmco8It
AMZHsKDKzCq2etJNYVsCWJLZJW8lhul3kZVCVkCUEjtIdSv3U8zBoYQ+71AWJJROgoYADFx8/eQJ
6T6EMGwhmk2xaQECKQ+JaGnhEzQS5dpU3yXQJ04WDz4v1FFSd8UpliZLQJUBSn1IYigKM1lhCdT0
oHSi92JR0DNtoGLdb3gcjnjhVeg+fRT3VgOBJxOEOrdNL/C7YOIuTDMbOR4qJckC3DnTCeyF6N+D
/MqptwyiRER6BdWx/YbcmylH5O3NveuPm3y1sX3RR/EQgICYhL45PA2ufXQM0NRliLjewUOOLE5h
+gJpTfSDnob/8Jaf3xz/mGJmWvUj4IQpTL1Y1lneVZBs44hw5BGgbTbyCtpFWlxXZBXBgqeiE459
SyP7pgV1gqtVOTcf/Iu2H63+WbpL7GfNdA8CKGRCEp5q7+lJ8ryaEPs13xwI8rlPp8BZ2ZELWZpZ
X+afb2EWWhsnKZc4HXBsNJqCksmB5hip5bWMxdKQIVOCVntg53g0Gl+vZa9UWjLpVILq62M8E5i5
gT0iNMxt6L/c9t2lyBsa8H9tMRfDxI2iPxU8jm4LzTHGk2zSz8jj7Mk55B862e02pfnHXLG6lHu7
ssqcqD2qHU08iJI3lwCgO3nwd+qufyaq9WAfDjXIFj8oNcONYja/bg946aoCnw2yAiqoWIDmvZ7b
yG9z2iUqXhq62fcBGZ7i4e22iSUvmaVYkM8D9EX5fjBfXBc1jYRIbDC4dAIo16iJ1B3ibBeupAwX
esrmZwvINGYKWWSZGG8U20DXMg5DGdBONr0Er2gdfmhAyNBvCMkOX3BQPIm/evKbsz8lcNtOrrAy
m+rSdF5+AxOFNoocBkKkS14Bajm0NSVNqri5RI1Xoworr02K6TkAt+lv1TfUzio6H93iMhdqRyia
oBfQqPo2s9thygV0iFSTRJQEIQZRy4T/FDMZwJyiR1GJVBXXQK4n4EJs99gHQyQV4hR5qkDJv1IV
8j6O6meaXXPdJ0XLyd0UdmVPhpp2b8Djd1sqjJC/ygxO8TSxUZ+LMk8fxKLukbJoxbIy8wlcTqaU
g/nYboBoCvDP4fQWF1qNXKlQliB5zRCYtZoBwHkY68dEkdJNmWp0E5Zq8EtUUPM1O1kpzBR0pQKh
Wd/u9FzktmmZg1k0FUqtN0sx7XK0y6f8AAUAtGESUAkAOp2H9QefDjVP1GHofBONuslnhqlqCPIS
/Br/5OKN8XfpVBa8PUQ9Gjuhg+DFz5UOkLPyZIDjUARj/Tbc+xCdhYaHc3tnLJQaLl0WweL17pt0
FeqaKLl64UE1w6f72ApOgiuAFyK1U1dZ2YgLNT+YQwUZDdTY7T86BnQo6Rpx7sM77fBg9c7xmGwq
AJMKclbuwYD2UZSmXFlqappc4Vort8XyaFXkNlFTmek7mM2hyGBXVMdM9qAk0nMnWpySFxmNQjXh
t/ApTQJhUXPsxrtpDRs3/zKThASD6z+W2RskKMSspEoke8ZZLM0E6iCuWByK3m36h5VwYPEEQGwh
AVqApygL8UBPaFYHYy7jwX02JkgyAzSwUr1YPukubMjXbpOVkxgpPGzUznEPchFwBoXW42/fCQ69
Sezd5unPRtu+6Kvv38XBATIpQ2QPcNTv4+/iKOckyk1CQGVvH8HM7c0wh0k/1ujit5mIrUPqWJPm
3548e+eFAADe/v3lDX5hgInTNKhXqUYJA3q88d0QwMJz0aOkJ6Ocp0Fiftb+gJ51cRjalaDtO9q8
NTbmaqq0DA5YwXRhH4/v9w7QWuAGBd4HbIOHQ7W9u9uJxHrSwO5trV2LS9HTDHP9f2vG7LoxiKEm
F/Ly3HZwnP684z1CZBsNQtvHdO+Wf17fsue7nQcEyWmDHMJ/2vR/zbOoVE4oeWmIMfT+LBzu5weA
bz1q5nT/1AL96MYrXrR4yODBhrgfz9NZkvB6b4y0aAQhwpGaAO14nMxMsVp7et6BZ+eXv8bnuDS3
l8aYuTXGAQLYk4I0gmwnO81MHzfC24rbzncA6ztYO5woYA1Gbp/ZF3mfgAa/S2WkKpxyzzvm5vRr
06292ZZyCHjS4wqCXgWYztkIFPsCUgE4IaPa9P84nxXJfdwLn8b+fvvW2+GjXlt3JlQyvd5LrKfb
Y1yKEAH0Q0cTD4FQfMH1mqVal0lVL8perH5W08dUPGfcxyTat60sAGIR11+YYcbISVKeqo2E0+s8
n5qh2T/EQExV5PM5ICH2g0zIgTvpZDiYrakmIK+MnIlwlmGBu6tDxeH2By16D7Ah/0fdd/ZGjmTZ
/pVGf2cNvXnYGWDpMlPKlFeVSl8IWYYhGSQjaIK//h2qe6elrJrSzgIP2DcDVCsdgybMjXuPAWrU
AqLieD1sid2Ztg7cW/PeOK+mjT/shJ2CQeF/Utv/eUMw7wL2HC5Vx+4Fgd1ZkQiJd6vS0M+dR7PY
Nk028m0bvf76kpyf9iPUvTwfRjhgOB/tJ4yyNNq6RlMik1kQG9dLvjhJtbs/5DRur0HafSnX5FQV
W5fVa9bE/AZSmvUFWMkQqM4/s2f+WTUD9WboIMGYa8Varef7bsUqaiOySoKulR6m5NDvRYyyftJ/
q07rvXdC/GRIPhux9s9WsvdtHi3PMCEjhqrQJgINZD8gv7UK6s7XObpZvHmK95nqkmy7SrBepl9/
/QB+mgwE6QjwFaCdAJ89mi6kclelA8y3xnVbRblT3YXkyoFM0NysJkRsbpOw2yD8MtC7P0vC/3SN
fd/60Rrr0nERbqjXSz+k/UX0LTBB/Y1DlrxC/W77ybWunel4akRU4P8h5IFs5MeHu4TFbBnUd29r
0GHUrtuUfdKQIOVsBC88TGeWKvL060Z/upa/b3SNkd71qIHqRrYIbxGzf70rDoByxYdzGe9epouL
i29iv3eSs2S7Tb5+Nl38pFtBMwD4AMTv0Fk79mzkHYP3pqy9W/sVIiUT0rwptGrmz7xufhLjfWjm
aMTAdKziam4xWXhLu1lYiHtqUJboAhWIX9/Ln2VbAO1GJAsZQYjrHm/ZS5+33jJ23i1ykfGqmHq1
udgkfUzia+BZPxkaa2/40FuwuKE1jAs4tWKROVpl+GJ2U+WV020TVmUK0/Q+GSYyfLLK/KgavjYT
mACUo/qPif1oAE7IxHt9GY638zk/g/Xstj4gLf4Cua4NTbzDN5W5qUyj8fKTy4t+GA1HDR+NPY96
rIGizXRb+mdFf2pcq51T7yjJgWod1UNgP9c6IYm/B+lG5Jzkj9FD5WY1tufRd1vKWKX1VZfSQ3er
hx2n36BPUdlJtSebHj48I9gZMpUIm7PyBn6wVTLuI5hZfQvrhKT1aul3Prcbr0tgCunKbXvtdxe9
peIeBDUjZtvmAbYDlzLKSxv7XHfbguZ7QgECZfvaSic7rROOGmXcAOHnhdnkAI5iq5ifzSt7/9B5
dQxiEIrtyvgGNRPkBdyMHNxHJj+ltq+RwA9d5d0zXBfUd2M8KiiK0WEw3nog9H+VXeIoyCHvLYj5
4WSCS8/IJMnCq18Phx+W6bcHiJoUHAhBqTg25As50WOwPkArJ+cBclVFGX8mZfdZG0ez1yhQ3O9b
tHHqbsB+a0/tz8b0z7vhX1dx1P/nudVhV2KYQaw+bc4VoApfObpI3J0WD7++YT9ibY7u2FGXn3TX
eKO1thWDLOiJrVNl3uVZEbcxrKLy6dRKrqP6E7riT28hIDDYAyN4g2b+x85Ra7+TyuRoVMkhHwoY
NmqLz5mYdn0NxNGs5q8NMavPUHQ/zP/rxaKYAa4zpjFgqY7aFawOmhGPjrF7cwFfzQYb5qyh1oon
lrA8heLkvPGfqb1vX8zzPkxhKxC7w8Wvb/oPuZSj0zi658BN6sZs2LRW+5vcQBm8xyUXGUU9pzuv
Ayf/dXtv1dIfBuO76z4ajMwTizsr3G+3yxWJvQiOAfAYggGZehJeHCwwEBCQfEv8Czjg1jsebMWT
9TJOKcEWOzOfLaAIxbdfn9WPKN2j23C09ZOEDiKg1dr1RLXlw5VnJeSxbG+iBP5g7m64m+ie45Y0
sfRTbpxS/cl08WOdDacQQJ0BoR6MO1Bc/dghGruWQ9160630T6mPHPFFcxE5iRKYcr97BbxKtl4T
VzCRh7cCKCMsjq4s+m12ch1iZs9mkF885HKn2GEbZzr47s77FGfzs6l0XQdXAUsE4cfZf43qmGs3
Pk6yj/0TNuMB+peNu/PVppw3FT3h3r2MLjzn+pMH9LPlHlTpVSkDPt7Y+Xy8Ow52ldLw1Qz3jr1F
r+QyJ8sM+emOXjDnfvZNSPqc9HZuFSwz4PHiR/f98MmYPd4KgOQIf4IQXD0Lmy9sb4/6LjeKQHoD
SFZ37uYOPSRkcfgdG8uN2NQbOiRAquktz0EDORRXQFal/qEBlMR7+/+vb8g6PbwbRj+cytH9MAAp
A5p/MW9NwNodPsXcPAOYu6g/uebjPcBxQ9bR/OhAgmHkBhrqoXBIree5uAi7Noa2Xeb1Xq7qpD51
BgWxnHs9NJ/MFkez0w+NHwV5JV1GV0jTvFXiRjwU9fVintBxS63UghOn8Uly7Wgp+KG1tfO/ixMs
0wiVofF4OYo5/g2dYE54PaR1f17zz7gdn97Xo+FeVJE5Cw80zGZnZqXMO3PbDMkMwR0GWrfTbL1s
/lRe4+1pHXcb4C0grGD5q/HnUasW7XWw2HiaKIeO4Qb2LDmDnDbcIoC+tB4/U7j56VWukkaYKmC8
A5jnx1s6MBOiqIDi3zI386rEU1u2i5xtpy8QRJLqVUabHiuuVTz9engcx+1vzxLLq4m0IdRogN/9
2PDCu4AVGvQzZyDFVx+Ge5vZRkVNNKUdOzXR95qO9VcjdNjOMgO9rQ0NGl4lvtdL/8qtetrIwBWX
FbBw54uwgVsyvYdWM7H99Zn+bCCjEA4mE1xY3egY6zzXcGarCpwolfmA1ZBYG5E6YZP8upnjdNnb
DVkjDSBI/BUrtU6w7zr3OBZyQjkDgqB9ijpRwi6g0nlRX/oZe542CjL3RuZl+yCnO28zpfXOzDuU
yiBuesnTaAfTAsTrNDc+CzDXIXzcI9+f13EPEZZdOA7OK7Bf/LrajrmSNJuR1inL+2DCNsZpEu+P
Vv/2NP+f8kVc/HF8+Y//wOsn0eqeQkju6OU//nOQqn+o6EPzWzz0Lw/Db+L1t2v1oKhU9En+x3qw
f/74Hx9f4lh/tpU+qIcPL7JGUaUvh5deX73AMky9nQXOav3mf/fD317ejnKj25e///4kBtgW42gl
Fc3vf360e/777wgX1ijhb+9b+PPjs4cavzzHFYrxNziKPyCC6X/72z//pL/tZPXQPP/kcC8PUuHY
rv8FikPwpUd1cV108dymlz8+8b44b9rZ3qoCClPB339rRK/I33933S8ehjrUe/D5ykNEZ5diePvI
+bKqaILoDjA9OOCoZv7XaX94XH89vt8aWMEL2ij5998xgj90G4TqkYN+HEF9EeD1lVn0sTt3IvRt
w2L9rTeyK9jIuYfO8o3M99ijUEObgfWFbezQtY+KqSjnTQB3Se76B99u2wduSo20XQOR2rDyzrRR
LkiLgELQOLN/gNEHEDDd8tV1ZjvrAY7Lh14NWwPyO2ldl3ozzg7dLo6DIWMW7qmOJrG39Ew3VcOj
zWILNy2le6nl4ueTxR+coNG7WlK0suBocA1sk9qH4pdQqNAGBqu2dWDyfJGThIoCSvt8rMBXbaF6
1raFThZBToUSYYrRnQd6gQdNCQqiFGMcwXPvLORevwvC6tGCFXbY1Hvas+d6oY806AHaxRtRYX51
STfGMLPOIdLyHVgGCUGl7nqIqr1hhhJx40I3kJiAeK4h7kFDKLNRKJjeeG2bT1FgZIvrr/wSZSdF
yF/tsDhxm7k4CSDXv6UefyR6iBJJxHUZjIe5lR2chxQ0v0YQ45seJL9BssfABQONlJpuQoLzb3sT
NfrWqna0puQ8VAvMUCGuqU8LT+mNr0c7MV1x0TiMpEg2wKl4DsJNHeEh9W5h7efWPxt4BzEff75o
u3tToTVZNffVCBU7dwrD2JxwF9a3hF/dT7q/bnR5WiyqzewGX/a8BiorHQMEYzSeLGqJNAQmIWks
dSCaTyl2gkFWl24Vh8S/GRr6bMDPGSSU6r6bpzYPKj2fyKqnePaQhom1sjjgILNCOdzQCXxtkDGm
Zn8w8XjAeezvZpMAwQLucNJz9lq4xgnX6zkO1X0UwYo5Klf1cFNcdAueB2VkyCtkKu9bFnlbYUEE
r1sca+80Nay4Ubs+02vXmR3w3CLPQN1zHPZzMQz7wC9REjWgDgDxWFQur6qyah+Rvusu6TLcAVW4
sekQpguWZdHRx9byQZuexTX81OczJEjuZdFfFy6r4dDcXEucLevkXWPWF5YEwXiZZpLL3uAZs+vH
YODPmg0idd2KpNR1DHBj5XzSiMrN3aaFlB4pETIS44T0LTAZ6Ao2wfWqhj/bwruB4NqlV+hm49WC
54JKFnP4uydSc3oGcphMhY1Awq+593WgrNmzIhjmuOCGSJgG5qX3tmo2ytQpm+teY5zpiLyC5H85
ViEsHEFT24S0efVa34grAvtJ167RCX2z2VDD1TlqDDSRbMaiV08HRsn94gMvapSN2FYMt3YGzKVJ
CKqV20hNIi0MXe6h5q3ysfD8TJXLAd7oUzp7eJ4mxQ66CooS90JZ+3am8zngUw2MXiXShryoktaT
ZQYPLTthpQO2nAXnSpPjAJ7TTWkXMtRcFl1Bh7W7UzMmhEH7Zdqahdx0oiTPSkRPDnW7k8Kgr0Xo
brwWfBorQODqYh9ZIiF7EWBaxJbG2flN7aaVXJpNVOIGwNZSpnaJFruocVPTgK4nN/wM+6BDxUyI
LYYwCR5dQGeIB4M0U5JnKKMc5pq/hnM1wp6ghZsikENAmhRhTClOTUakTiamms1Q2vMuqBiJHbu/
42H5CPr0Q2iOFVRAOrpp/GY+6YqB5xYGd+xyiYnPBcY21BHoR96ImbYZ7UxQ8J5ZKMy01V53Mphs
2HKnac8RVC3bcC66u0GQKgvDttnXY9M/tsIf4GLaOXExDoe3fuMp2MNisEEUJ8SQivrFTgze661p
oZPNmI+2RqihxgAR+Y3n/rl5/LdCjgN9wiQnXtXHaOJjnPKPf/mtDxHJ/44QxF5x1v86ALkRpXgf
Yrx9/c8A4wvEToFbWhHNmEwhX/RfAYZhfoGcCtKm6/9CGBNBCvCfIYZlfQEGeEVye6AIosyKj/4M
MfwvFqiWgHqhmgI1Ag/Vw38jxLDfEi5/RaYo0QeAH2LrgqobCjWo138MMVoTWICAvQYUYcOmmSpj
H7DGBQhoEL5M+gA96KENhD7DJAxWOZEzg5ktjciZYVv1a0DsGSXDyi8uynouvjIw+e/JxNtbBD3E
zGx7cCD143VOg9XQtJvMj5DYF4aNXmtMBpwQTJuUQHRZnUli7o3DeauMAnaWEVFBQsKggZeti6UR
PgP9sIW9KPjzGkSz79YkXf3UFLq3vlkDK5Dzl2NENiXms/ngh5zu4Idam+nELL+7baxWRGVilJZ/
6xg251lrGWHuYumDbEUlkA4dA+V38NCEdIiTBVOrQWQXxBh2vrbGdsO6SFg5OBgWu5Ju27uJKpEc
KgbD9fdmWdaHsmW8z1mAiCflI7BykDqV/aPB5qXLQ1+hdl9ywc8FGK+bSQbgpoyWy2DSrQurBwVQ
zU695BPtR33eDxI+BmtqtU9Ut4xRugyEQka8416x17RtgDDsguGmsjz4ZUV2E0b50mkT0sE2TJvl
s8A8X8II229vPTl7Z7SZ6eDlCKN9pBkduxwuEehaz1FJC9g2ulPz6qoGAoh1MMuYARaddeD4Vknn
8knkLUCOdRzW5bNbFJEGCd2TPItG1wQ9rK6sMNcCgXI8Nay/DjmSaxuvjEad9p0oHMxUvAAR0Qan
bBcVSOtsNGPdXi01GTGDtxwyTSbHYuXponwdClm2yBYr9IJeVwXoB54xzrHPIgb39m7pnlHfkWQz
QcUCVFnFqAuUJQmGeDElQwqzk9Etq3o4UgpNDRR0a73ECysnP4VjdHEnq3akiV0x9yHwwlMazU27
wYh0RwBJBn7djQIXJrnLu2RyKrBGuRdUZ4g8zG92iCnwlFejBCTDk/BNtqGzfes7w8STSQOeCgOO
gCB315f1s9/5ckztxdYLFo4C9Ww77OE3r3xEdQvt6MtCQxYksqHi0kaE6GRCLuKxCsvptCQk4lkR
GaSGb5CnZKa7qrmbPVs9shIyK4kgdfBij5TKnV4i9lhGjFxo3tSwvQ8mZiQdd6AWYxPDAK2i9XUf
B+MwlzFrXerEnPjlDpAdakO8sGHgElJKzNjy+sVICG+Mc2h0uEMazWzSKXPUtGOLPeZV2WMNxtae
gHNpzPMUt1Q7Seso04jVIPFUO4VQ1IkM/t1QSqhkphzlMad0+8dKOxD7d+tQpcwUgQ0TrjootqGw
xxrI1bnxYXtmR0YKkDBOVRm2f+0wtzATf2nVY7+EUZcFLgw5cjhb95sIHG0vwTUE3iacTEQaGpIu
MikKRUpk+5Vxq7qiM5JppMVLBTRCl2uHlf0esSdi3sZyVBtHzVxfLoOBIl3VGk3Kloq9zMTlt6SK
4N7cot/3sQJe5KrUEo5YstU+Ks72iNpib1YPw0C6e/SY2cwQ34Ri22BGiXDJRXsSyNpFXmYu/Vs7
Yt0ULyKc/cT1Gt+Oa6sxTl1EVy8TVNlQWi5Hfy+sAf4TblW1NrxYSFNmbdX0chssAVLmIhjHARNq
726aiFRj6owz2cB32ec7X0AdKX5b1v4frO7n7UtzrfqXF3V4aI/jgP+FK/xqmfmvF/gEeYZefExL
rL/4c43HkozCKkiPKBYAbL3qvv2RRAi/uBApA6oIjtyQ00FS4K8V3vliIjG56qWs6AjYwP1zhbeQ
Q1g1eIEHRM4QdX/331nh18zSu/UdXkY2qm/IhCLPgfTYcS1DcGkVTlulozk0W7+Qy2nnTGPGjEV/
ksb+mOODUNFbS2gIdwPaCcdUN2VNLCyaKq2a0CYJ6WB5HGNl4Dk2/Y8+dCs+Y7t9zGT/0SDMFJHu
QxoGxP6jQsUyFBNxIXhCCKebXs2WSpia9asOJwD1Je2R3wBCDxaXfWR8fdcB/szVvM/N/Oy2ItWD
6Gk1jELW92PYVEwWFcSnaWNSE5ICrdvrjYutYpOagpfVJ7f2Z60hPkMHQs0M9KWjnP1MQHlxgT1o
LVARvhlF3wB4NoUtYH/t0I2fVEt/dl+h0oxLQ27Lc801K/UuiUotCJWISqR9wOqNay9Gqnhw53Lm
7QoR1EnYMueC2/jn1/f0Y7H47XlCDALxKDiogKMcF6lH3+MtZkxIiFllsnRd4nHlJ1A+eyr6SgKQ
AYeqX7f4kyt1UehDDg+WgIjAj+4rAibZh32dWg52SygNBNGWd0V74MEi08rj1t4ylwV7x+mzKhsU
C48HJsgfqIXCnA//Ii1+1IMA/xPuzO18VAbiNQ0bLgbHNnuq4gHTyfMU2MWBwK4g2gaF7XW5pYi/
I8Vg3hizWU7JFMiujzvP11fasCszbazQebHUAgQI1mgzaRFELglkbExQM5pB7B0pS55wa2geYUvs
R8if2O6FEfn9jLKBtOpbt+IOLCGbSZJYyrkUmRd2XpP4czEGKSpf+tyd2HhFsJbPaRiy5nJAt4A6
WF95RVaVbXti2II6gLNVYC+uiQGUl9zF09ncy8JOFx4M2JFS0cJAq7OEOA1LyheWz71WdW4rzyM0
DeqIaysRiA/HjW5d6EcRONCPyQzzOR6zofFHhDBT/ayqfr5jPRB1G1C2+JW3uNK/HKPWyye375q0
JT53UzJhH1x1TdSljtM1NBuKNUQjKI/0W7B5FEZy2FRfQ6PjLDfAB7ofhQeBJSSnLQgLs9b5LkbJ
RE4Ko/LisBf8vvR9TDQ9mCt2GnXwTppay0XOQUokl5BgaKAVHFadk0l79NCjzVKdeXq2IRMhQ3dn
Lr56IXJUSNKGEXt2hKVhZl5ItmTYE/onSPOOxZYJd3S/OqQEVAIxG292dQSdMRixTXKlNlENajtk
mq27yCHSBmVUIAN25vFSwjZ1MiwtMjbLhgDRIgWMvLFeFEU6q7ZsLyFMZBqnumOVNycEecsa1uYj
wpc7A/4GAbALHiHQjLQNmMAazdDx6ayZkc495/ZI+rh2hctyAhFsL60oMg6JJWZ/wlzYDGaUahOM
5CvTQzx5UpuTdg+EjDD6lU4YiTpGMtUIwAszWV3uLcACjDsCvhWoNOZsIHEdk9oPBU1DbXn6u13S
CvZqQW9X+6lzJOo5DCo5z52g3UQTMnOzXOLeVyP2mmGP53JmuQUtnyDILaxrFxkUJw8rSsFWbDsj
QMG6JvN0t5i2QJYyMvsutT0kW79jfPV9zAfTLlMdqB6wfCWC16FyoX7HFFJ1ibaWCcMxCocyMVXA
x6T0p/GmDjqFBFLpICns0BLQD+67+o6M0XSj59ljiWzrAjpZ7QKEGy0a47oMp+mudWh3NbhYqRNr
kcSK+2hsJTxZeXGogt7/7pSy2NQLNnqJOQgNMSmDuQhr68g9M1s5mHElQGiDoXAPdbDaFz7Zl3CV
wehj2kKa04Kes1PpJ8OarYeo59V3B7PIU2dH8xB3OCeVCWZWFyV27Y+9DKNnrov2YbILeKCZVY/i
9xx2YxBXg0bFtql949LvCLZ1IvCcpzIIPDu2i8a9bgbSdrFJItzPhbHpazGv806IhCC8ACXnr45N
PLimAb3/EEDluExKz0Da3B1NXd931PGwiwi8AtnKHdRO2XdrmBYcES6bz3p2sCvsfAYnQy4KmkaI
zcsEex3v+xJ1giTdwAkItx4rDIAnzPZra3qWTnyF/8REkqJJJ9rWX3mJvGs8WZWB3X9nt4DTI1MX
xmW5qD423ALpM8OBZ2IMoV08uKi2LWy9CljFTBHqOTH0cumN4TVLmBYuWYakp6N314bcQt6NBKWf
9gUSGdiHRsGVotjRIJvRFejvrlvfy5HJCFsEi8IDgYlywG4aEOzMcxYK0KBEyvu0YLqrD2G0FEjc
G2Qo4t4q9aGQ9VvaJCivINwEMmaNy9qFQduScxr6dMpqJE8ET/G7Koqp3Wh90fZDTyFzMrT9yVwP
SHMCoRRMJ66oLX8j7QkllxmjrUjF2EZQZTBsx43trqIHR/GiuImmyICrPLZKNWb3xhmva+pCF6bp
fPAdUQCo0O8m6cAbhE29TozOn6uMEs9VGdJKoYSfggmq6UvUjmV0W7ZBWe6JiexLDjPwqNoEgfCG
U8WqpY3tdq7IM2wSxn7fd6GGADgNXb2zug5yN7Ojp+6Ct6p1TzHnBhQDUbQh1ukhqrfwN5ftU6Rb
vkfJCbDHAvHg1MeRYZpAD7ltDZHCrlqWOzmEMyjvZVFqLCcufCuvOCsG+3wMvBJuhlRa/QaRSj+e
+tI29QkxF1blnRHRARKPk9OVj35jj1aGicCVLQob2pt24zQ6qMPBHZOmLZ3otQjNxdm2mPqgfz3a
t+VA5StpCbmasNU+VUFPoVEE9aRn2Q1ya4X1PAKfJwi4Rth7QudY++vIcykQg2NfwpHeRrHfy7nn
Qd0oCkv4mIdejT27VQs3lgv3QCguulluVCFg3G1RN3gCWbTtVp9rubGoMgC9QDbhu5zg3wmR4IJA
KakPn8DuFJh/qOweJ4KlPOORRK7OLa2y3pZmqODbMTdAG1S6GJGIKQsolE2smO+A9oL6EgqU/NRh
0C/H856WateapJXnqOYtJ1j9kbWKC78I59Rn/bCPBiQ6DhNrLAuevCT8Kss5InHYBuECvCpMbVFM
nJAddxfmq3Ty6CSuR0h9hLsFbE2YR9GZI8/AraA+GZEOqA9wMZRePHSeqr/Rvlz8O0zeA8eKLAZ4
r7UFQNTTHAXPJYoQd92iogdP+cYZ/HzAYCbKt5DrdKu7ouO+3nombUUCnnPjZ8TDrjpXpZjgn+FD
pCheeA2SUYOiBE0EFqYlcQxFauCULK/dupjlq7jE8MFWv9LrbTVCCDdJv7NR+RdjeQ/BMn2g2I3h
wY4IfmLHI8a93fr2QcKDEhkxj7gz1nQOpXSn8Jdnd6nlHpp+tX3omoFOCXdJYOS+p+Y6MeoS3pCT
MSgjl1Q6/uOMKkOzCQxdVNtirR5v1LAsUWz4slMnMuQzP5mNEBMnAoyuyAnXsswNUDKQ+ip05512
vfTFDfVIOOx7jizLqUlnTDOx6xetk9VD2SAkIwglktItMTAUaOT42J6QC02tjrp3YHGVcCmaFYvA
x3JlhcggaGCXJIGNRqAmyxM3gGhDoiLSPgbWAtffMrA1AlLwURc9hn3WF1iKEOnUPMqtSWsUvhXH
NMxmSi3AOQdHG2kL2pn/PPnU6pCtEy6yQCjul8Urc8QIAi2ovDQ1KaHsG0qrLcTIIty+8CmiPgN9
GV3sK/ix4tGIPIbLsTWIvgDJCZ442Mk/iNLUy0kjVUBTRoj9Os4VPVOTNX+XXVNfLQR8uOkKCbxe
pLYBL4M1pYf9k5qUl8/gom8W+GwY24BJAhgsZ/eoHjTfgDfogwSFxMFPBzpi1Q7Hkt7rcbbLpECR
EV4tpgMpgDAMX/1FVJcRSIo8j0Tff+9szdxE8AlZN99Vbr1fbKbPST8iAMT8WxownuQlT3k7Y7hL
JLZi2xo72N8MmqvN2IsG3ptR56JWKKT9sFC2fKv8ENJNhg7oc9ix0c2sprPxDE1vOpCukwFa7MKH
gUTddeR2hhfj0ZtbZQkmMlUVywWtG9PHgt+b28UEEDimUQkbYVlYxiOZvG43tihLJ/ME4ndiYH+P
JLjmyKDJIbpwJ9sz4HNR67EzNljLyc6RPEQdz8IWBSFXx6CsS/v6dmno1AG3NBtB5mNzAa1OgJ1L
SKPa9UVhzlETs0I6d0LV07cW6OtvblXwM0RkFmxUnLA8FD3rv+tgiFjuUIvvPUdVN37ULbBecCdo
hrO5r1AAbIHXiOlklPeYrpw2i5yR3E2FVavYjvrghBoUXqLSLvxvFhvkpZyW5UaVHIskYJYKGfpy
HqdYD9o+9erGI3nbW4pDC4E4N0gsEh63LrZbp4zMbpD6XcFDEBOgRhl3IIq5mwIL+WXVFlQkSFL3
+xr0IjsZHFtF8GtGYR6pRO3cqGnANiBCQH1mRrpuckv42MQ1TqX2EJtugLyGkpT+H6CN/mVR7wPK
6P+35OCvq3+r/yOt3tf/1u//kRo07PALNJ8gO70yz02Q65Hm+yM3aATOlwhedavqB2CKKBPioz8R
Rt6XNSEBhRNAGJGjfsso/ln+A+HzCyCGQC6ArYN8Hpa4/3l20IPSJ3ZaaB9VRtCOIbyEJMW7VA8c
7xtml73GMqMqJ1mIUv1mGBpXnJSLx9S/lcdamwOqCOAoeNc5LuqYRzj81ghQV1FYzywutfc8A6mH
ha8pgEm4Ll2UGp9+nd8BSOtd8vOtPYQCQYgrhPYWFBM/Xh609VD6rro57gyzuYI2nX/TYabffNLK
mw3MX0lWD1JNWASA+HIsPGb4nOBRvr+NeMsyLGJdnu7O8/NtmudxnJ8e8jxN80OC14cU/6ZpEm/x
V3o4zXfxDt85HPDyJE3x2TY9wWeQQVh/kua73Xm6xacH/HiHrybJDkfLNzEOicOvX8lBCz3sbvLz
3Q5Hi3G4OFs/znd5co+v4BTiZH0Hf+NFFsfJNtmiXXwXR7zYnOPwp2mKQ93jnV0WZxmOeJce4t3u
Jt5lUGXAW1mSQZ9p/VqG3+N468GSPf444EpwRldr85ttcvI1O1m/mp3s4FB9lqT4G1e9BdATP8TZ
5dl2nyT57pCvJ4pz2+CXV8kDjrrFV0/Orrfb6/U24UatvwbVB2x4NHud4O1fP7IjgsYPT+yNmPau
48MoV7omsy4P+fn9Lr/BRWXJQ7I9gdrWr1s6YvP+2NLREFOAT9kKfSNPL+8eYb92HmffzxLzM9GC
t+zoL/rgcY4Y1c6WBGs7eER3u6srPOcE9xuPZHt6SE+Tz3QE3riHv2rwKE1cWFiD/y9nZ9YbN5Js
4V9EgPvySrJWbdZiWfIL0W7b3Pedv/5+1AxwVaxCEZoZ9HRPu9uhTEZGRkacOGfC4J378wVv4Tut
7Jxy2lE437r5eH/6SLVcGF4XYuHxZnszO/T27uO//Pnh55az8YCv3jGm/fPuobQ5OHc/f/It7dsd
jsVc5mG32212u1v7Hg87Ojd73Pn99vbDHW9t537P9+bkcSxc5/HGsTmfm+Ojc3OD9x3XhBVWHWFR
8FVF0MkR++W+uS+cG3Zszas/dAyufZJ5Qz9t2EQkJ60gDm0R+ttwLDnuD/OBZ9ue+M/B3vFX86n2
bVZ4/LsvHMRz3P1+/7e3H59XRg0ggcLgtR9oEYDTBuR5Ojvlw+HlAZmgPcz429123vS7LTHOfb6b
wyQfhg+xsYmBzvx/3Yfti/tyeLpz0Tnhh7bfbn5t+Q1YysPO3r1869g+lyjydNjhd5sjfl7Ym/t/
Ivv4zKd2XahJHnGIn5b9fXNPJNm69t7dPBKHjndzgLnuqtrs69fWuWhFxbkwKCAqHwnYd/YbMbez
+bnfd1v76T+RmeURRG8c92bLD7Eh7l7/CZTFXPL5YVncQZMx9mM/b/Ub4f2OXbib49rds/vgOjeH
A9F6/5PTQrAm4nNLIJlSEl63W/acq2c/3wLuGx9n+9M9PDwQsPGbBxSe7B94EdJjD9wSmyOn8I2o
fbQ/Ytlhd3g4PP05+Pafp/k3/fXy8DO0Xyb7l28fCHbEoYcn/u+fP3gjMX/v3D8TY/nz4/5587z/
6xDy98/2C7fIYNvQLHBUf9ze3/+4P+433w/H/e/nR24K55HrwNlsnl37n1suov3jjfvMEYXR53hL
zIZMkxuKXf3YZlb+l+3mcsUid8v+jnv57sbZb5hyn6+yG/f1mb89B4Vn9+bx7Q1HdH6vfJHr0Ys+
7+lhNH0vFwyuGG7JG/7Ad3d3LlceR9923ON/LjlnxQ/Aj111RQZzT83GnWF0OWaxyXbcPXD+OWqz
1fn2Lm1Okf1rvusJl5yLg80/SHTYPs23Mh+aD89foSzJ978nIdjyV/O/ezjs7vnz/plNc4/O40di
w7ZC7sLfcLnxWeJHurA/HjmQs6tvZx982M7hNLD3uBDbT7TeusTjm/kzuvu3OzIdd//g8u9c/wDz
7fD/Z3Ie/KH7DrINgn2d95Ux//qnYIgqg+XT9KZQKwuQ6zVFB10XxcjrVk6/8n+tzINyKmmfDG3p
qZXcqykoKSlwnyxCKrjlIVxlQ/LTB/HlhrElrPAyna8K5hVQAfCRqSac9nMk+rSqRJoMzRrMipab
pQLsR6IW5MeaHvIlK/CPwJjP0M5MW39qRWrNEGFOr7IjNZB/iGGZHppimNyv7p0mAnPU0B+nPgro
4dRKVSYiGD/YFYe5huUE1pC3dlxpWmvn1piDgSn74OW6zdNW+vy9gFXS7DUZqQD4uCQNsjKlLNIO
DE9eZvJRFBg07YB734mtqa8s74IpXn68c2Cwm58Ii02UC5DtaRtjKukKu7MYxChCNMLosiUrFFLn
XohQBY8rmSo1oyLzW/KzV4DzzkwhSyswdnV0ADKu7+keNrdqrlgPfZUb++u7eME/PttbMmSNTC7k
eoe9KpOmYp9KXiFsok4PV+xc2kJNluBXQouF1/NiCxE5RNIk14CHJmXQOVE0RaPbhO30UwHyvWLs
0iaiMYLOGe/yWfjvdBOtstLNmpaL7Y9yTP2+ku8DXYdVEXYYVx9MdSVAXVycCXyTASMTzMPiKHdq
65lNSEtRSlqVGfFI3oSNbNgMhK4BHS6Z0kU0KDjNZGlLcQZJ0Gi1DmJpj2DU3EZO9HvazNCxp361
csBOU76PA8Y01f+bWmAquskoqlpiVdqUPwT0wXZmPJavhqSotz2d5dfKbN++7o2fTZ5tZCgMfSyx
kYGIjEjlaVvG3/yV43zJ53UmxkwwMUiYLn2xtooAQCRN74KS3Deo+yNHgMF8RUXsohWcncOsU/xf
ktt6mqeWgWWUdk77CKxgrm8pCOsrJYtLrq4zMkpRCjJk5thOXb2yjLAKS0DAQoWmmGMyM3lM9NT7
mxZ18GIRr5qVw3XRA0195rPid1Q/4DCf7q1ICKhP6kppN9TLdknXvgO0/SWXsrH5ujMYogpdDr4O
jfb8g3wyBA1R4PcaIQOkhuH0aW26agKly3Uri9fv7OYUdWDUYEAPmDNEAadmAsEM20QDm14q80RT
pvQIcQXRpigKHxx9rjBto+08L453itb0gl122YxMVoOVKHLuMCBQZoyJzCzAnPSc/iBWCC6m67hl
pKxJoCmo1aA+BEqb1itfcEHT9Z8l08PjzoQndB6BPLVEF98MpCGH6igM4qOYAAGmHau80Fm5Y85m
OFZ1kTNJSJ9Lwb4zjDE9RcNppMY6tED2V1Kh80hjcblyImfNKzj9Fz9PP5IfgQgv7UJEJQr1byvV
bbnpfcXtRYRvbABQ+lPdNumw8vXP9xzLIDpVxENAbi3To1FWaKHPaJ1ByU2nyukVTQqMwNd97OL6
PllZuNhIH37yS4I2z7rObX2IjfrSE3YpwI/Res8hrXevW7y4Lj4wGwdvOUMpp1/YNPpMIaMEuzLS
JBWsQXU6BgJWdu88+LB7UKKLpq5IVMUX92yWy15cG3RPY9/Sn3JzLDdKXEc7sU2iX01YTdvrq7q0
j7jsPDOjcU6WEcGLcwr4GjeSHvVqAdjDFG5kj3aTaab1ndyNVuMOPlngyjrX7C7Wqbf+UJY5c4lJ
mlU3UZ/nhyJop7uoFaqblnFGJuAiaSX8XdrcOdsUweNqBpwAp59wKMy0TCqGfONQ0t4aoR3ajWx1
0a7PLLEA4yI0P65v7/w7nr6zPqQTAMEyz0QzY3GXMN/TZ0z3lTbD9xldK5QalBQ2OyEbvp52kkqT
wUD6wfiTthxWYtZhihHfA/3EiCPgmandDo329WQazk1GMOm9IGBM0+Z0C7OxznMVRhBbMGaZ5BiB
gDgyHkXGbhD4E1e888KZO7E2e9Gn+6r3Zb0emNcGLAlk0lFCI9YdT66mccUzzPPvBAjLQGhupmAQ
lyyznOMwCQLANUkn1sfAFGB0yVLxmKcwlxWG3r0MvSCAdaOMtCaHcOEoWOLcrSK/5kG+5H8w4sGc
4obbfxIa6zkpNflBEuUWInX6wHmlg30tAk9bWfEFz5zx9dwQsMTOXNqnW8ubRG8UqScVlbzWLhQL
PVCJ0chQ7NbU/C4t8OOtLJHII00w/yifvqJZ1GOtMlVkC0x73+ht2R5SpdGOISDrfeMZIAGTsm5X
IsyFT0qJg7oDiYiJWMHsW5+sVkEpT02DVYADsm+DbTQBt+X1UcuV9n5Q84gxUKt2yrALV0yfue18
6YK+lyV1Jgr6qPx+Mg1PflaUJRHFj0zwBGKmbKnFdCvEPGdfECtcr9b8JiPdWsaWyhuUii46TNch
yAK7bqPJ5YmbwPpsZCscaZdWRHQh/ZyHOSxpEcdiFTYwDUyZHTMEBMawFQABg6w2Vq71i2tSgfLD
sYS+5DKIhVNUMJ/UotgtxSOjA6N6IyZtekCnt16JLZdMGfi/qACoF+kon/pH03tZnqcppkq/til7
gJCZxvcgF8eV5PDS5pELcQQkTbQAtJ9aKlMzCAdIJ+yKkQ8UHMh1gz4oN9evmgtW5muGq5HNA++5
qG3WvgHcJAwJYdo02KIOTL3MU/PrH4iEeq7nYWMeZTldC2zxhRzVs2KY1pFcEqg2+WBGj17pT+/X
F3ThAylUKTV0GglS5LCnpgw5LQPBj5FBK1tvO+OZnFjpkImUrJVezKWt+2xp/vVP5zXLx9KbYAqw
Lb17ZahW2WSyV6z423wznqQC8wQxL0riH3GXFv+pEakZyjSXBAbz9Vy8LaOhfE6VPj9YvqZOdt4P
w+76/knyJYsSKi0wtEhYXXj4VCZR0pdYVH2LDSwlpn2yLHY8q2OaMYDWeJ8Nnb8ZQ83aZWIp/xVG
4VhrWbENlD5+uv7jXNpkPuTMAUN9FkjF6fr9LElb08NzDKubXKEQoGkzsz9fNwJXtYx8Kq9PahGn
RvSyn8K60HK4Nio5dMZ+BkbWolXoK+fg0tc0GEEjyFvED2t23k8u46lxJiojzplF2eAAUtKhGBG2
ktbtMyjEVqxd2juG5XAeZipmep1Ta+1QA87r8sI2Gs27YXi6PBREUffrm8egHuAvxDyIiYs4ZQCm
V0afiBjVKczabZBuULwPV8qxF9bCtvGIIiLyoZY7F2e5EFthMOepRnCf9JbqSAAov1oqAv8D0JVa
1MwHYH60zz99H3PqhEaYfT8OlfQuZbLELbzMXIm555WO2Qz4IM2gl8LLbV7sJzMpeENNTBGJi1ov
vBVGU9lKyBXnPTxeutjdm732VAiitykDw7uh3n1EsqJYuV/O8it+CCYLIZjVqLaYy0RgKsXWauB0
sSdG+qRNw1h99k0dNLG71dq+V4ARWkl4gGqG8ZrrLnPhGPAaAIsF7QK8iMvUTsgDTWxTC2HzNFJi
JxD10e2L8FZRfdVpa4//vW7wkvfMCKl5QBTk0vLWbmVjSCeRKKIGASp9tVJtjXRaOwnnV4/EJ6VC
hgfBfL98DlBz9ocKzL2tB/CQJqaRH8ZsQlYeIOKKC53vIKZMyPF4e6MMunxQzQJpYqWxg3msgYYd
86SErQjsyHerVrTfQZ/23so5n+P+6U0EbI45OSqNhC8IR0+dNohLbfBLhtmKLBVc1Sq115Ipkl9l
aySuJGXyzBQz3BSBku/TSl5Tzj13V5gASQx46ZBJEtVOzaPTLfpdD8ctkzOorOrG76QyfkLApNtw
0KBkDqj/q04zW+TRSjeNKusHM96nU1r3YRTKM+o5E2QerWXb7jkq2cqXnMPjYluhNWPkVsM/uXsW
4VOOGlBwUHTZVSRUk2NmYQiCfoRupyo89VsZd1Nox2ZAzchIknrtjrjgsxpEbTxhVfp3vOpOt7Wa
CgOOsw59q8Qrt5ofj41jeVLwktcVjJLXd/RC4KNVwlPZoOo/R7/FYhVZiNW+ETn4ev2NuBi/SB66
zp1aJZKr1oH2HMOx2NuD19fNVvY8D/GIui6/BxUkUCvvrQs7Tz8WjCZcMbMexiLRkRNY8KayJ9iX
sIVQP29+9Tr5fAbC2WYUI76rzVep9IMvX2VsAm10KmfgNekynm65mFqJVhZ4sjaqSQ7hiadMO6uT
VnUYLn1bHl5gUBmLnwVdTg2lWcboTQs42a9b73s3RoqxGSXLu2lCtTV217/tJWNQhNEioMgz8/Oc
GmtUGTIMlO0YgtLFYyHl7X2fGQKjx3n/ct3UheD3IV0Gpy5pDXWIU1OSBybbyFiXERne76iRxu9m
Y3S7OEuSPQ3N4Md1exeWRo0e1LFGRWDmHDq1l6hCmLbwsNh6bpgukxieU1WMl+X8Oysn5IIphIjp
Xc5Lo1q88I1QTwsf3pXctka18m11aBlR06ZMOUhyRi3w+sIuxFRA7iyMKAc3wkd74lOEi4ZMT/xW
gFg/TSPHywMIrQSI6Uj2zVr+3YxVJ+5K7pqVl9Mlu5QbMal8gEkWvtIy3pHIcBvaUp9RwRnaUL2X
RxqNTOEH3/tczW/NLhBWkrtLe2tQ+iDU8dBFsvj0M3ZGp6aN4BPqGqoEXsYpL2LEDQ2j1ldCywUP
RZAE4IBEzRhBi4WHTkrfzrPUObMaKHYm7SRDMtiZ+7byIrfPfGGl0HJpaTyr5/YJ9WIei6dLK3vD
LweTuYy8VvWDLEzIKPha/jSZ4Zoe+eyBi/tq5v+l1wBbJ3u5uIdVBq0af4RWXGR4+F6tKB9FKoMX
1z3zohXuXU3W6AaiCnK6IDEt4hTygtxmjrpEsUY0bwIh6L9cC4NYQ6cigaiVqKEPfGqlDmi96SOa
zSXD2oYDEj0Z92pEX80dNVMsV0LkJa+gQjW/Y0gqkA44NScynl61IXEL5p7nrpke0xzGGp18yjbK
qFwJJZesUeObIVSUiXnXnVorshqeBwh37Gos/WMWVsq2jn3jIA5DcTP1U7uyugufDCpjKtFQuGJT
W0TJ2JCLfmAowO67oqAvG4hy5/o5xOorC7vg7JiYC2PUaFXRmn+QT1FrKFQpYPiX13rXGambgh1w
jTg3Q2gEoZy87ogXdpFNpDUJSGHmnFsYQ1poyJCUzSCGD7TM5ccp/80qFX1SD7Y2lcq/Gnw9OnJj
Uy0lJyHlXl7bMBilQzDIDFlBq+TEcFKqMhTtdcvgrepVgz0M0prWyaU9JamG0UZGs4Pi5umeBk0k
FKmgkmPWyVGmm7hJUgUJa1VeK7CvWZrvhk9fD07M1gQVlNlF24TdgVDdJJtsjLvCCeOCT3n9+124
aphy5C0/5ybcKYuFpU1lJkEtwQw7TM0OZj7h24TqrltqdbkRBms8GmXo/fgfjKJo9AFB4rW0MFql
TMKFJpwJdc8mhkBBkEHRvwd6Vm1FvVS2sIGoKzYvPM8I/GTV4FOBLSy5gmoTycNIqTKEsUvJ9oPs
aDHx/WP0gujfPFXSnwwzVy5Ea9VB7plrvb7i81x67goRQsmombtaHn54do1BScLMbo1BemyZj4ck
tfL/EbyyvZtMwdvAZVvfCUW9cvOdR53ZXTkp5NEUFJbXUdaoVthQn7Q9GeAQLQ1/EymR/Hh9eedR
gFenQR0SWBl1tOX92hmMBTOJSMHGa4Of/hR0MM9CV5dtVW/Ifzat5v9z3eL5hs7vXEpqKEjJtGUX
cQf+DyEQKzKItAnT3i7DTPtmtVOMwBJtla2mZGieZL7Y2V7hRWuohUvWP7L4mS1z1q44PaTQOIsh
JIo8tmFASCCa5mBSu8+DHp2QJJTsMPOm3i0gg4j3FIulP9dXfx4koFLDkbklqTVQKT21r9ORIE0m
SECFqRz445+4UPudHJjm9suWKJFSGaKV81FgP7XE2wHyxIRbMvMsI3OhnugRfIehD52ITmMk+rq5
81Oq4EcAZme4G4FhsbF1JMTR0MBOpMtJ+ZsLxI2Z6Xal2KMC12T5zk/H8r3oDagxR0V9vW79/LBg
nVK6SfJtwKm+yHeaVtfjtsY6yLHoRip00UYtTP7ykZytwFhG4svtrC8SAU6ICUq7J0PsBesYjep9
Zw7C4X9YCipInHrQntYSV1OD9RNApbGR/VR8A5TuMZktit0aFuzCyae4LVOqZFqe5HqRRdE/1dI+
azOmxVUNTiJGHRkD9g/g/Yajie7Hl1NSAGfi3OwwmCQ9Q4TVDMjn5fyJBCFSNklnJvcadS9IxAf1
2/UtvOSLIC/F/xQswaWfun4ahSLvLaiBDKOvD2JUqg7FhNSVxx6KCYbMjyX99ketiop35uCKlaNw
IcaQxrGlVJ0AxC+xwVoCVX0lknx7gw+JZklF8ZtqJgZ1zMGoXmRZ0DobtfDyRQ39sVpZ/HleQIbF
CCvNHirg+hIxlQtTIWuUX2xpysV3PgaU15nMYXTawE9qoI5x/OQLg/Y/BBwMgy/gI89EZYvA3kAp
Wvodj4BRKmuG9E3t0JlT8CZBqLGSuy6OOycP9VVQhTwAiOFkdqcf2OsCCIbVEXqGvtZcCc7unZR3
0UoEXRb1/msGkSWqiBz65VsNRYpUDBUF/gZ6FI2VtG7nT8ImFyNoUvVavKefmB1jRfjmDd6AYI1k
PXpt80V3PvsxFsFNLcS+IbkN3bCCoHbQjGpHYtjv4NeDPM2aNggfNTanmcIbYMbN9cO0uLE+rAPw
s8BUUEmlgnO611Ue5mFktDBr+X571Ep93Ih+28FE3621GS591s+m5nP9OYOeFGPU0i50W8sKN42S
QNMz1PnKZ10Evo8FWXNh2CSb4+Ez//onK0IXxPDGIZ3ghRWkRiIoWM+poQCqDsoYWeIzcg7eF7O5
2ShIek4jM+ZodZnzqf1kVBnVstKglHZ7L/DvNOBN7ly5WklWLyxt1gGWGYNgHsdYpsotwyKeQIEJ
+t3RTG9aKVHifaOkhrxnXL9mBsgoiPjXHWQRcD6WRutyRmphm8fI6dJyz/CCcFRDNx3EyKMBXLTI
esCK2EO1Eg/GYDmNGXT9zm9Luu3XjZ+5DP18fB+0AmB7Yu3iSq66xlAFmMQcrWz8vVihDKIDfF2x
sojoKoJNgMRJo2jTwqu4hPsgkcAASy5Ljh+OfueMSpI/ROVgbQR9QCpz5LZOsyLbKvLkr4Tzs+OH
aZPmM3g4GDpA+p/urhXlohdHqeJIYh5I32St6MrXsGlkAe4m36ibn9c39JI9zgV3PrkccPXFGQwm
NZE9oYAROYbbOulhLIP2AZ7tdqrcL5uidg8lqgzAiXO4WFrBRFcF8bfkeLw6Nh7iM7B1NRohraxW
PuAiI5g/ICgIWuz8YSBpufDRKNZLaWh7VlWL+Q28bsUOurXUkQWI0ZqOHr/Xt5ETpYNy2ytav/IR
z87lbJ7WCEkdyB089fQjwu5jkQMHsoOTmjthamQIkSoK06KgkB/k4uP1nT0/FTCx04PmIqanCU7i
1F7hD7EXeYQ1OYnVfZxk3aYMg2ZlU89XdWJFXpy9GEEiKDAVz6GjDweTqaO0O4C8kwLrsesUbSXO
XDJHdXYGZzNIwfpOF6UhsFJAWYdwiFFAPb6deXRh3Qy0REmQuUeIAMWAsUlCdfv13YRJlzIAqT+F
78VuBpQawfDLgqOYuf4OgfBbmddfhAPxkWA7ARRNRYcmEyf+dHVJPiaBboqqM7Kcd0vM4ROHY36l
AnfuGAxAzGIQYNxRoFteQ3Bgen4PKb4ry3R9NDPM0YYMpcNXNwwrc42IliiFqWVpqs6VPihMIXIL
VSYzY+R1G4r1mj+cRyqdkMgTlxFNOq76/OufrlRK9d6ooAbjCh20pkEgcr31UrRHJHBY2bazK25G
NJFTKTxePrS1T01V+TxlG4axWzIq9u8Ut+mLpvnlFoGkwa3NXDj6FFFX/P3S+kBCKPRvgQUw+row
OrHBfskuIlFR0jIGyl7LmWEPgtSvnORLpjhR3C+8V6iLLI9WEnQho190cCaleUAtB2nqzpTeVQCG
Xz5M8/QeGCQq6nNZb+Hn4lSGY9GasVv0Uw7/bfK3UvQ16MH598IfaEeA+5+vzWW8rRUJ5iAmW3FA
Y/ze5vAyT4Ia3DL3Wt9BMZjcZZNQrfXGzg/XqdVFnPD0MWdkC55RReqmfVeEzS6vO3l//XCd5yI0
NamgcW0ygk5/89QttGEM41LgUSKYbfgtjdsJNQT4QlO1kG+kIIL/M+w9Za8GzZoe9aUFconxspXJ
gQBan5oeproQ0G7gPaTrcDK2cnwbN+JaJemiFYradPep9jKwdmpFi1rgtp4Gs7PcdVulQPVKKqW1
uu65y/OmIRAqM3MWvbjFoyo3xBQxsyByxXby2l3eF7W8naIqTvdlKjfNSkic3fpTc5FlYI6BFAi0
eEXxmjxdVOdnallOauR6U6nu/LicHjMtTNyommtVVttZK25y4QhQ9YNaf66bkx4vvlXQqKrQIejh
mgbZRtNI9KwMITf3PFQQ5gJXftsZdZ1urnvnhW0lHgO6wSoqRUs+eJhCSb7KLnJ9Lp+tlkXTwQtb
SrqodshrQ/MXNpXkX6clx8HjVbXYVCsTR8Pyy8itG4g2GT8j9XNAH5i6E+pWHeyRzoIg98sr5BlH
GYsLDpowc5HLqUbf13Xbpm5GM9ShtuS96H2jIH6Yd/9eN3XhJNC44phTKKadu0RQNa1BFyDo4JzX
SLA6qdOcZLJ+/y9GqERT52AUbPkcFqXCB8/XpC4A6H4TZCLs8L01rdygZ35B+YRrbNaPQlWNwtip
/w8zQ2RF3d1ltrx8TCi7u2Jd9btglPQf1xd0FiDxd21uiJElMs6zRLdlVVbN4OrSjXJNefFAZnmH
cBoZcnVzr4JpnJu7NwNH7Ysy/hn1raWsuAgt1LNPx/sJqCQJ8owEYcL9dL0852KGPuNyM2pizBy4
MCmJnHzrkmnmt9ZTtU4nWw/TCdJl5ifrCDkdMxX12JFo3XmQVIailErPU6qMwT9hDBZDPfSJWQiv
gZFRofjhjTArR3tD6Grhd5ZGgmfClS96QmSHcZfF0UbsfdFTnGDMulJ0m452b7RrrKhSXrqhsNAH
1IOgn//5YCqV99II0uav1IhF/wNFZF25r1KjSn+Xsdq0jtyOoYQUCATqkR1JTZQe2yIKj6IR6ZDN
G1E3vg1B1tAgz1q/ioytrIboN49S3PWWTYfNROwxmdkSIiVIzFfKO7J6ozNLKf62amafvsc8CJXI
hhE2lzKHnUkNtLYEGPz54XNUNYsqShvkCdusf5ZGQWdcMm8iCOpTmuQxaoeNVX0fVKWKHqpcE5R9
YlkeBULWkmvvZTK2yuSiITgY2r4qJ39SNk0XQR/vJGJiqca+CmoBqvgUqBW88wPd6o00IogqO6lV
WincqIUnujlM5uNT3k5S9jsp0OMJdw1MgT/KmucsGsJVXgj34GVz774JIeTelK1UQzqvdTU/qg6y
5E1qfWhJbWXKsum50AswrZYPdcRmqMWycVpDS6LHeuahSREGFFrrBxKQRv2zQDwhaB2KTFn7XOcR
RVe7yxCuCnjKepa0DyD4HJ70cGhgbbf8qS3pV0aioEZ2Ilft9EMfjMT/HmomXKlbGAT6LjkkbdcG
j0bQFh3c1jM/9WPfG3mC1nDi92PkzF1ZcuwQPdH8R4VGjci7Kyus5nUald4b0DPVJuHRhNE7+Rfx
kRgq2lQQTL92p76KZJOOv6i1zzDNi9ofeZpUP6YoXZeB6AR+Z0SBE5pdhQLT2JYo67q+lfc+5jnI
1guy1SmY9bbQzWk3+lqWvZtaLEaxDV4iGLlbktbofxIrOxmK7laNp29lawKD3Am1NdaKLUdZhapC
7DdKW9loD8jen7rKZA1X9vSasQVUziXxDdrwqWZmXR2mCpb+SCjH9yKwJunYy4U6fVezqvWfFQuJ
lRemW4fE1SxP6FFDUybDNsUGwvgOlQXxLoXSiYF/ivHTayKAHmlQP9UxXvWlcTuOka6+NpHZTlvT
y4lADrC7OhBdRokkX0AOPKHzCl86QpPvmZpyULepOELTYBuxOAERySIhq8QbpZLTwnLmFrglukEj
IBKxEQOTMqA9yTG9gBsEquBMd6QubaffMEbTxXK9oAYFZEv5KObqFohQZjIxJyH0I9mROGX9OwhL
IfLR0mUdt7LsC6BU4fmZdWHH3PTjf7SyGorQMXxxEp/0oIA8gamd0bMie2qAyLQ2AVZr/02jEfpj
W5B9q2qdGQ9R10dDSkq1uY9zUUuqQ9UkQdHuqoHRYKQ+eBQYulsouqfdonGrpy3cRWGQBYeGaB2B
kZaspkARPq00R1YFRIGdsEXiRj5MKH8U/Xcv0ca2fcpipYytTZ1ZRi99rzyU9AyyO1NTorknKRh3
QzMNw40JaKiWN4U/qb3dW2Mrbep6hBbItYQ+qr6lUTmW+xI+jzACUQjBdmQjJNdbv81UpuexbaJR
/9vA327cSGJciz+NUK7zWeFBLEH9AVYCeMggaf5bVojJttyRLUAsHnbdjajDXPgy8kBuX8Umr5Jd
kvi6fFOb8FE5hC/xl9GkEBzBwFwcKm9Kdr0GL7Jd9qUv2brf+3e6JwcPFpMHWzmx4gf6agX9ntSw
au3FDLU03lBuqgbZpumdBw960fUM7xYKNM5vskLt+1/WFCpvjR7VlAVaQbB2/Fi0HKQgbkcHHEKi
7IBbi8kNnO+e5uo9aboTR5ZcvimtbAoIIKRpWdwKWmwlT3IcJuWtxA3sfSvVcBhviXfF26SiF/Tq
wx/t/WsgY5c+RrFgGo9NKU7WG1igMt/WuRAabiAVaJ2Sq46N3Q0ZoNFNKaTen9yqpeobsFWkEAb4
3K1fuGyOz3kScJfHSpez7LeFOK/OYGHFPmzyqauUP6HaUZ22BYjX8Wp8RBweNeQTgzchGxsd+eOp
nI4BQhmM9quDl8Svnm82YrZX+1qvja2oVf4g7VHJKLzBmXozqv525tiLf7pYLbPeDhpJbQWnRnlb
/iVXAyTjTNBngz65TGh0deLAhOT7g21ZQagxq5EHMyq1ChSo9x19zMrsj9GmIirKuVnWTMsGPmTN
/5RqhDCFEappSMaQ4+iBDTJs0mUnzkdFA5kitWmDYAQaHtXONLuEGXT6HuVdKGi9YgOUgTLIzAfi
OdCDun1PwYVWNjNUYUtolGLJicGBgLGUcgRBkDoOgRWJcaiar4NP4/TV64X0t58VkUm1MuliqsGF
9CoJVMwcBV9EgqP0q/Tfup3MJwBe3NgWWn/Do571w97nfHm3caAEkIQjefdmolfXc8F28XsNqOcJ
uvvotx5Cwr8v8kF5LPpef2Tw1G8+roV335SqgTnHWj9mfRm0z2QKCE1qMKinu3KC3GIHoYnXbETD
UwdHQTtY20+1CKwFuG/6mksGH2uchENVjaLkUhsNRDtAO7R1AOJBR6CVSRJtIx2tTF43SEgUaTL9
Ewrc34eikUt1UwR1DwS7adJNVUrxVkdoBgFnMfN3PD5gDSnGuBABtXll4BZplotOB2jcrehetLue
6+1dAYuJPKbHHYNcVcdHCccEZqAOVGvjjFXfxoc67IzRVjsT7BhscZYPg9DQd244CohG+9BejHYU
ZcY+TqtmgLKmNyVUirmGbGk25bS5HIP5kFpPdSrIvAVXGeRBAmTnB0+EO/lHreQZGtOjVX9XI8P/
rvmD9zegs/MoVdCfsCOCIG6DMKePJBqVyHnII2uWjqhJViGOKfTbwkuH+DHPp6zeyWodFYchZ0Zn
2yqNPHyPmTQvXeRGhdCOtBo9jTjHNfXaStWNN5oiytT8Ow/zd6ASPsZ55zSeJyO7JMM/5qoTuQi4
xDHlEokM1Kj1rJX/sXotvfGVfBpckM0haxCHRkGkeiqZKoeJ/mfOpwmdEAkR2NmRc+enzYAUaVqR
AftLY9nhsZNuI7SrkFDXOf9IrJoZasyR5L8ihRx5e9X3etk2yFSAYERoDzmWlBQPMST3wdaQIzht
rLrVm62S1yItfWuKLTuf6nx0gg5kry1oEhz8dKhFbTO1afHUG3WqPaexH0lOrwsR2ieDgWJPHJTD
cKcZfsGota+gN5v5vSG5Od+zuC/RGtrnfpRqh1xJhlkSQVDJLo1WmmyFyaDOboyGYFZPaKtss7RD
exNoVf5LyuPRFkxiJuI3Q+u7aOby2yqxgTZoZ3VkfLoRaj5I8cy4sZLIUHfkuKbQ2omVxX/iSRn6
PzrEK29pgr7LQxSEyHRltWVV/8fReSzHrWNh+IlQxQCmLdlBOVlW8IYl+crMmQQBPP18PesZX7u7
SeCcP55WWzh8FnfpM6alSxfmjtzjJtdz8OYFZolv+hwfQFb6qnixUdE76Yjy/larnOFS7TtDnrLE
4x/CQRY6I3gqIXax1NWTmTzvzyKT8q5qB/o+V8cvVg7DpK6yPlccjLt15e+ZdpU/YmhyiimUrNwX
b1uJLKBhvO4+mnlSYGPNsm79A68lLa7o4bn5wrxyxFPJXPtKZSfRLs7gVbeDG2wJ7QQz/7+Fst3i
UBRl7F/xUwXqRIXuvvCo9smLwm5SH3NdrXlawFGXV4T7T+GpQarTpAobU3TK1xw42Iq8K9Ny0O6H
3C91bRxsZX0ChFwuLQCoQXM6+s6UojrkEAVF0Z0F8/T4XtY+rahxRD3vUmycXTAbUUObDxbJ7mrG
7/oE9ubRFG5X5V5P0eriEBPsLLxfYSXUWQaOrq96Gc/jLbMKW1vDz1IT75fw36EjPFgOi5bY4TGw
lO/Q+t2P59riv3Ic9v+Ifym/dioI7voAbd7JZ0t/svXWvNJZ0uoD/QDyY/N7Zzk7dI2/zo1wODM7
1/qnSIctQ4FD8ywt7Yvxz6Gr3ebab7vlFZ49KGzGvs/2Ztfef5nx2JkjDqTxUOZ1yF0guLUyZLzk
Y+WUPdHRqHsWVNX64ROsPOEUFjNTckKj78wnEc2R/l33Sdxcr3Q6DemqnOhoW8U9lC5V76/Hkby6
Kg2FKD/rAud8imjN6V7rzezLQXVT7p85iod7RBT0ldW+DbHdbElILRaFGylCiuSfM3v6n7OK5N8i
AzZbVeeTyTZnCyAt6RPuMwR2VDZIt/OOecB6ju7lEhip3W762vcdp0tBG12TLon1/0KWsAOtidsw
Iov5d5xHw3fXG+Hf+LjTz64TxvQyhPE8kcUBCnzCuUK/fR3kaE/KcnLf1HAp0okHW/wJ+3F/CK3M
v5LViGeqHTaqPpK9OY9MPMgn1wBXcdRBOh2rup7oTumW6pi4Os7TcqvM/T612jm1ctffEZGkFA4J
s/6tfXISSHrp/fCQay86t86sHICbwn4tjlRY5ce411eqWfzvfZdbhKfHDF8jh4c9Rltc33u15/zz
tm5/UAIc/ORPS/ilirZ+LQNSMrA0tsvNFhaMSAFkCgVGaHzUFXW8kTlQ0Nb905MjvnsKxD3ON2N+
VQNtLeky2LZ8rKtJQptSa//jtgv1UbtJaOg2gu5blJvtdis6Pc4sCGb6V4Qy/2P8sXjeuMKfwrZc
P8s1iGl65lv7SwfbfKu7yWXW7/nNUzJYtJu19EI1aduWF9uuXJAtONJQ3My+uT0kM2s4XTLNylZl
ysuaEAfVk+t1uj+NThWAyLskGp0oVVFbWk9VEJ1hLt3PcG2CkHySRTzKOeB197BdRgBV7PAHja19
TmWkI7ZSlAQxbJMwyXH3NRaORuvhxsL5UqnksdgfvWmF9lzlup6jmu86TdaOCsxh87Yi3ZaIhyxX
Uj7mU1y+obxoX3dvAwdi8duW1B+TyUlzEhhCGuBi/dK0RfCjhqS93ykDKm50KXx5TGKGmNOsaV7O
mu3CqDi5W1CtFbV0vOkkeeVOp3VPBRVVJDi81+t5aMM/g/LFvaaqKDi5cVm+Fwys201UzMlLmeRG
431s8BiAsQR5ZuiIOcaujpqriVJE2o7kKGmS8TUioD5vbymqs29y38Y1m4Ml7Ik8MnRZGX6ZcwcV
uZ+UKu1HXmij7zgtgu6UeI137GS87tmEZIJxdixY7nI+PN+OScwHS7f/GjR+8auZMfqm1ToFXloI
ZoCD1xjnX1vV3S12v8sRDnoVnmZVjVGGi2Z9ilZaFFN+QpcvwO5hZrFlPZLr5lONONqwT1UswulY
MLYHmWilcx2onY+ZYIIgC7LboyjlfZZ/Yfjy384ol3eJnP4PNIG5Ldqt1tlKi/R7vKvhP5DA9mne
xu67Dqx/PfAxaTh3fNZfDUtEWgaaf3Rwe5Jf+/3Sxvy9m+GJEvm6H3PHV15KvSFt9czwOziIFywv
LeEeLPseqghOz2h6Umype0qQb+3ejkYEf5RZgvuI6q2vtmrkux9BoaVUAq3fzULyVKpb8M9s6YaQ
Mqmgbr2UFvr4C4aZIZmyn+LOBpOeU8OXeE+Zx6X5vdDb3bgVDCmOu7kHk0ftgK1rEiG1pkP1KZBm
fcZVSJt87o1YQhBuDGc51nmTUrCkWYGwlbL822qYzlTW7/d5fCkGCaFiacAqaY/KlnKItyNTk+kz
udj6A5l+/uRt4a7Sjv3IZl1xmdomqS6d22QSpjSdR0NW+Bj2b+LZzF+eMvI1tInk7Ba2fx76NX4P
Ct811wkFSa/jWg9/VyTW98RHDOZUhXTCpwMpGB+OBkilQX2uMP9Xk/vSqp4rIC+JzuSIDaNn3TvR
++aPrHKoiOVbqRRXxz5Qa34I6c1qb1an9m/bhSWZ2dcftoPfu+KjovGciDi+DRbSWBLmtDC13HX2
0jE4ynZSKa94+C3E3hbHctoJP6rZiLO2aJrH3mefAAeCUz63U17fzZaghHMuEvc6Xprop+hkf4N+
nSmmVYwY7hrrV5DlaDogQ6aKUsciLg9xMCKgbwHEiMvEN39fQTb93duVWkCa271TECom+n6tbZV5
87x8OtOePIWI+9Da90SSpE3QtXNGteRwC5U5BCnEW/Wr6Jp1zMa191pCWRWzV0xwlJ+uftH92hIR
7Vm3jz5FtdLVdzIuTMJVuFYvMUm8UdqNaxWd/HhzT/zGo2Vyw+rceYv4RFyE3R3Tu7ccgjZY7lrc
cftVA0v0GlFlV96QHMnlWDJW0yjnanGVlI5WZ4fuwegwBzEu9aDgkJGAZTe529rHZW2n5Gh12dya
3swBCxiNSlQHmuWx2kNutT4qoDHbbe6vqgii6EjXXvkR5KP9mhLtTAd+w+Zu06vnHpJ94eGmw7N7
X0UzfiddK4ssZEL5C8lg7utoX8sDO3P/QG+1aJ8cohjW4iUZAYEPevBXmnnyrZo/Xd90jB3VJrcH
mXt0S8Z9PJnvxgqH7q5m5S0Q8cqv4DCqsxkufuOfLwIALM7VnPwNg2ruj9O82P1zzzf3VwxxeGWU
U/LiWLV9DN2e/O22oS1Psdv3b4Sny3c6CWvK8nzRfToVt27qsHH/tqKmom8Kk+HkziFPaRJue3sU
9HbFR73lY3U1g3UvqddL194VLaVuqWUt/hXKBXjR1R7JAD4AdnuoaHzWKXGlgz7SJ0xBIhKk7lej
CU4gPt32ItVzqT9XWTOGepHbR8eu5R9DTeXEX63jKVoOjjX6nuF5Ypc1rZmyDkSvOuLO7zowtXH6
EkaFcfG3tRdIwTjT9BzXIo6PHnE9DBv7ZPbMVkEPMhVtlCcLo+3ApTLOYzbAaf/zTOQQ/cvvUHlX
QbKPf6Z8I+k0j7bJz8CYWWtM5G8gPSIcxptFeqIlptP3QYcI1wMlnseyo83QBk9bvTd3yhF7Tw/v
zipES2HIfqVnguTLeR33k+cxY6CAKZABd2NHB22Nue+lnjfP4f+uhgfXr5nbTG2d7mRBfWUW9lX4
3LWoBlJtthHEremiB2Lp/Chdx3D7D0M8ba+AIc54CPmZx0M3C1pj5zEpnpQhGCcFKGmcs0K1ux8C
TUInOHRC/d4EEnHf5vnyAqnSsdsbehYvx3f7VWm5cUyT4cYfr5imU5G76tWzMnkcKf3TZ+T69dPS
F653CMiIeF4TAhzJ9F5Jfe/D3YOucsuNScBZPFectgTI6K0r6wKNR10omqCHvrL3jWxY1QKuwS6N
1y3Qx9EKwjtFa/f2tppj92oex1WlI/z/a8lTRU+jaGNaeHFpFxzGFS9UhVaG5lzkXiyiYVCct8KP
7YFwYhrWg7xeizQmeDzPwi3XX7JvV+dMf7R7DabqPw7RHv4r/URunFvFauizg8VJg7a1zqmxRWOp
ffXU6x6ITtDHWZmFbAzZRpAwVdRlYzci+KZxWesY0YVvd2Be9LDNw06GWpDB0+4T0/4e30MSzb9z
JHIOhD9QCHm2uwX1c1eIAErvrMhMvqAfpUN2TVtXtt+irCygpEya1xyGfjx2kUjoYmU/eEp0zeSE
u2guU8dZLDizaZvr3Pfw9a4aWiYNSGboDxGT65xtcHwdv6QdWAC0DOYsqEf5K5ld9moX0+ULlI8L
hDG5G4PQRsPm2sRwUiZax6etYuQ9kMndXHdNyYyhCqEo2t1L9e3lxmmZ9/bxrm661r321ly8zlb6
z2h/ad0L1jwBYXX6eT52sH33dggAwMoiWH//n2RIExq+f7xt1o+iz9c3kQ9Te6RwuP4J/IbrdFTa
fu9GzI++6cufaSDCg+XAzx9H04ccQfngvalWktmrQJ+uIm/w/uYbRx4flWcMXtRuh03385+oFwDz
1ioSt7a4bLEkE+VCXlsdHLnn5CMM2vLCqmrHzC8C84FIWvzpYSa4yJJSLzQmu6K+J7EUPqlYJ/Vr
NDFNkJFvqT4YvWj+mR0yW5jWwx9BkKOTsYzGDx4FmiC9s15+C90xWZfr5ty39eWk0WWZP/dcn2u2
r666hRzBfYuQORJpTm1teK9pQg+hZrr2WbuGeZe/sn/0tAiJNlTcd3GkOKzogXdeppjqz9uFSnQN
wdSp4FBELTAlMdqxd7VNkqisgISV4LC6vfnHN3Q5rBg1m2wETn1z9xKwtNnYttJAAnsURJMEV1yC
Lrh2l0OEe7YbnptL0sAp6T1zx7Hn96wfjPdpGIvhXy46KbNelxOrsPKHl1ony57Bl1fLKZE9oS+e
rtznmRHEoc255EBh/J85DuIS8gn7CD3W7L4zQ3ahSYDPu1FRxGrA/ISqInMtcQT+xEFdy7RzN9ll
PCTmQ221eC3ceq6gguf5q29y0FpFmVyTblqNTyHxpH9nbp5HkGb3iczewXua0MLnQHZdQ/3GhSHW
dELO7znIn3OufbM9dY67dLd5uFqbTrxe4QkzIvxfLS6hx5e84WO3LMzyflwlFWqeRVQZEtvyu2/A
ZjFRziy0Ym4aaCKaSp883LDbcV7VfCzyBYpfI+Xj+zUeQ8XcOuFz4zbNxFddMCsMqEG/nQZi+tgv
HMWZqTVPbDw40b/Vd8yLNJtabsc45MoxeG7cLFKB/gIHj2S2IEI+h0TflteVRB5/uebIxBzHwWf8
owa1ZSwvvDwD1rUftVbuJ9WdsZsqrxG3mN6HnzDaAZ4JeiZwtYYCft/aSFFi7HRw+EERTdfdIvgv
d7OaGGll1AbZ1MTBP3iPALYDFcGFLO7wXPVyYc0iON75C3YCLN5zqKmsgT707szcOb9bISfvKOgs
rLK9auMLjpxDxkcl+O+BLLnhpdl9861Rcn3ygWhpYdlo+2OEOyTM5KSW9byTn34D4OPs6cAj9Itp
qW8PhZ8LJxtiK/yzcVf/0wn66g2VavlnA5v9JM7TLc/w1N3bVFfBz2yHUqcMPQ6YP9zc9zhM8l4n
8bTPx0Al7l+E46OlK70mBIA2CtlcO027v/fUdwU3Xtnn82FFDcKDjLHzH++jnkAPJ3jiSrWGEQ/l
zXQMG1GOx2Wu5O1C2gR0k+7lT+53IAHuEOeHct7D/RRVFjVhtQWOYGMYxFLcF0Hd8ZlhBkSmeV7N
adg2v806frub3h0cuGQMmT/NuK/PY28ZakW+5EFmgKv9Y9AHus5Gp/WdW5u3M63kdgo+hadhhPoi
9tZTzQL7EjV01GZJIIS5rubSe0UOSzKA45bMBtFAhsuwuqAzxWUOSIs8Hx/b3h9bDve9/yVm6DFu
aRo/UuuO0bOzhKo47WLt/kQj01FW9YDVaSuKgPvMa8fXddLBf3guwGf6ZhuidF57zBcfkiRD9943
xrN3zSwrkfpNDtqkiiB6RKs7NoeYe9hCtccTh5IINux1inSIU0GBS3vO2ymqbz2OD5DnclrdI12V
1WvdFAa4J9hFdRzQJUngPA9YeVxDm3lmQz3sNrZ5w9cVXirdm6Lgj8/2QGe4XVOuSDiOjZvmZyFE
Vx5gfNybcO/yhgzLJLwJm1hoAP1d/yr5Kt9GazEZ6zqh/1U0nH2ZKr2SyOF+mMYTkFDxtJSXfI52
D9034ZTbO34PXr9+yxGgmG7Uy6GU8SKzQoxIMWQee9dLzfv3hU6AA1JGPUSX53PYNoxZvJy9N4/0
7AIxEG6COJLcxIUltgqnlW6gzvXP7UruG7dBlB+lZolIZWOSU69WUd8FZs/DlJJ1XaWFIpkoa3sA
1avYhMHPGEzle8+RUvIlRNv14DISHWI0UPLFNu12Z6QzVHdMZ+HdPtIXfQ5Ur6osCDpENUwOoDWu
q9z50ClPAMDYgoenDILhU5mNDzL5VfHcsXS9a3YCLD5iIODAxmP+u4mL0eCmtFGUAfxDA0D1zrfj
yJhy6sDUm6wdzbxhn/XnB3fbh7+iFUF1q70wuMJ9vf0NVRscHa/cpgegezivFVOk4VCawn+J6qr/
DNzqTwv6+iap896wvpPoQ/11wfS2Tozmh0qN8nFF7oFCDA6WHCVlNJSDkk1mPGLICd3c56+oHjgE
txK0nJuEtvisbiq6nes94tFf47GXaV8u8i1BevRVtq5+c6Yo3tLO6/VXT0i0S1u1Es/MExaFysQ/
Poq731Ju81ujBydJOavdGg8UuhOUY3JmaDHFSFv6HvaW3c0ua1oRAAPUQII8MNcYzXHqblp+Be4q
f/tOtD1LwYKaLrFa/npO0TOPsASNhxxa87rjAzLS5Zt/WzGShllbqWVAs0JuNWGfPsG0akRkwavf
jWfuwvI7ont5JV7aWJ+cp6kKD5KW6OqQ8wW6GbLciHc15znIKs+vkC2TGQZ/PiLYSi9nMqYVfmCZ
ztRK3fUxcCeMXDO+ETDV/tdoaq9R4dv2sW+ZPI9GFSO0FvRud0hqJfVJ19Dakw67KTNRI/lkOS7R
o825YODGY/1nbJzmi4UAH3fVCfvqucbBtSKm/VUWpn6hPtwFNHLpYyf43B/GDL0GzHQbr8OjWvPp
oZOe/3vu2fSfgZ18mU0or/4YnHWfxWC6X0vYMGKjAK/RhFW5/1YGZsCBbyr/QUBzl1dDX0xfpRou
CkR2kCbdiXFbz5vTNyJVW8J9IcxWQydBJr6GIaKWuiTmMt2nfv1RGC7+hKygBfOGz/vpMyQwTcBx
Jcch3Ks1mxZb/HZXFzHRCKNzadUooSuCYed7rjrip9Nt89xn7e/6uaOcbAS6lPUXijqWELOq/zTK
4i4tl8tTvCyyGq7s2PQfA4QwD3TS6ioTAAMODeJ+maSATkBRNmzK+3Id+yibpTdzD+/8odNUyq2k
3qMEHG8dYdor2eUIh5ZCr8/FkiOxqC9C+1TKvTTo0TbxwW7ePvoBUDfffC0ex3ktnrDTEJ6bu728
9twVDHi+SJR44YKAgMhm2OJDBKj2Bqg4fjrF7gXHyGnBZdVcuQ9oJvsww1cCcMW+FsJK125kMs5Z
xBuMXv2z2aiIOYjJ5wcvV6jkA68ALo8Cxd6HKP1RH/zSOFe7gH7nDC/0VzwG+WvAFMP3FIrt2/Ut
LD8JnhU1M25gWNTFXr65eRXkN0Sy7o/9RGLMiVeBgw1pHnflENCFDAOrpoLJ3Z/Bm7ox5Koww3wn
JGdLGq3F2hzWVk42FaHJH/FbqBflxeu3oj9+vnLJDLntW6h4Jrchh5aUwRc43s7xF83F1eDjsAeL
rYazs08oe7QU4y0fdUHaEHllmRksVz8Vzw9/Axnup8Xpwn+jLNvwKGbVf12OB7Y0OA+yvJkkrqNc
d8Qawpd+TvHu4nco/aLnhhIx8AwYxUM7Yy5AHhPmDzZqafSzAHFoEUo7qEOSD8XISCSrGxv0INhj
jk4dAAP1x2kSpnlokoHLs5u63ePxmf2bJoBzIvPGGVp2qLB5cVZd/90HG/0p0YMjyCx9532xE0tR
0JK6I3WJ2qbwHDyGxebkjOWh8t95Cus7pPh/db60U+b3I9NeVDGfRzb2SITsW+eq9kb0TNpCcnJg
11N5rGNG9lQJNtG0hq5DbJTs3jWinDI+knRHN1PYC/+rRwzHaeVzDde9cq7KZeKVAPhPnhZv9J9G
EOj+kO/+/jl53Jo8fHL/9nrqhtK6qcNbtaD9SvtkqN52A10GJrUH93iwd55wxJXlcUPYN5MNNUq2
+aiBxQhn17nhh5vRajRavDaJLhCyXQSIQ0Dj0FlNquLAzfvPGRPpx+4vw0PvVNq/qtvROfVCr/LM
4To1WbQOaylRTQAJUgcEntCqm6aH/3QvTCKaujiNcJSqK50EHXxDV4ULJ5AH2EtRCkYHsvKht5Xf
8D7xI+QzOqY1CCE+VHzf7BWNZosPPH6PqQz0oNdNGNEtM6PPBZYAreDeKNejGqPWP9EUBKRdb/78
MdTe/rP33EEkcsE4H+rVTL+ixBXtHULf6rbmtOiyaL9sVXDM/COQy1RFGjF7fZBDKm5xLUJjR3av
v2Qp9x84Pv7WuVma5ABu1caPs+wAhGk4tOwD5N/CuvZxML/jgxuD2zIYqt+IDtaVgUuNG5KZSqAZ
0VhZmmweUWBdFUBqyx122uVeITTfshi4y17RkDhW5SNcq/ZeUVjYbwYvhR5eRzJf3taiwQpynIng
iq4FVP4XKd/7hy58vZ3h5OPhkLAVo7HYBOmQ7NeA20VkxWdCJBqxXXGYPJRbk5SowcqY4XoYfi3Q
+AirnMr5Fsgj+oOtmiA/Ig5JkEaxmnYHuaARgum+vAByM4QVen2spizmTgmZsCOUZjB9yes6TPGz
3fzdgay0fEwcytMZpe1+b9Vigd8sJ8MBYmR7KRBNb/BDbjOBacbNW0U8gn/YhmEm9QcVIENm0xmw
4iXgyJndhqU/RhjiIhlb1xVdiigbKAbBYwN/S4xjM9oov5rAlitCihhws8HxoAyh4PrwROzYSDYT
UWrxCeS+4W7yPag5iYyczLjZsi73s/IgrXxR/GJ43NWxJEH1hjAZF4TF6YVgOV54fHftkKow1Z3J
08ZwvMMjAvhckwrOMo3gJELbZWv3K2i8Bv9wT4wmaauq0YfOV/K/0vacgaKijSYVfgdGm9RogNON
w/plbqf2N8JEfzyy1es3VZRdeS0YvOE2qtF/jgqPhC3tjjyRa9ivLqyh697vDDdfU63iX8QFJ4iP
aCvKj21isXRa31sf5rjy/pSDFwWHutbOtQ2KYXyck2F+3k0fOGg3YhTsw2W073K/mTPpbKjCmMgF
zus+XN77smXPrYkF5ZBHxJkfQMblM8cBHBIeMyS5ft8KgfhNbE8cU1Zlft2gcRxrEo326f/3gFwT
lQ7OsN5zNMIToyPKP3BitFeGZFV9QPAAPYjMZ/o0+OOWw4TgbbqhN8X5V+g+9s+OAOPLgAlcrhIn
pEGSw0XER3f3WT8JHl//6wpv2Rmom+KNjF31bMpZccOMYfE1rcb8KyJkdqdmTprvhEt6Poa8WDAR
Ux1PRNDUEbpQw8iZ8cRDdstS8N7gYmDwY/Vu/oLR91/DGFV76hIN/waLC0azL6u5H4Y9+SL7BTUP
jHEwwQLYGsmyL+L/2rqz3xW7FZ/KbdG0bV2kZFZXdbBe6LxAZU4VtX8qsl0p7nEtdnsJUgfrWV08
HYtKEIv2g+0QnzgOP34BbXez7MZbUyfy9oD3QIoSlVFdzMd4TJBdc7dQqRQX0hYZhOz0QPOYYw6R
Ezp3QdFTNlC5ezucmR+b92ngVGaIQ3q0eSNHP4LH7i9y0/oJX+uKzrDyOnFEEZ4/rZxPZcaY77Km
VcP2y0Mr/nuEu3kNQngEye141w2t/1K3vuyfp3rfiNpJKmWuvFjpX0u5LMSg2tknBmhs1/xsBr9+
2UZ/AXnaDaYV41jQRmYXQlOtFzfxkS1JhMdKDqyLepnC+eCtvDXHYq0052Oyz/11L7W3YcfdZZyA
rQacD4G/8j+X2Hn+jpUdRUbW2kCiQe2a+jseEE6cichQ+b1ix0HQRVP9i0Y39yNZDfip3UuYS1+A
teeyRE5mUMAgb1id9nufdf6aM+n/RyjUBWY1epccBMyAR6w4/id+EJQeHfagz6nSXOTz6ibnqd0b
WFYcQt2VRt/5wq4yUmxcewvy+QBz0O7ayc2WFidi2nhe26IwASQ55Dk2GebIKHoCm2baDHAF3NYz
8rtDRcVkDHmwcT0hrvHfPDNV3zpG2Zu1bcSUi/tvnrLJifOnvpbojJj8GXKhXcvmNPhd+Et0HkKe
jdCQp0W4q82mON/2FPsbaqYxcobXJqrMn3gL3V8hhJZzdHPriEOZJJATdEMVVdbMHaNpK/z+2Y3X
+IX2xuHTEUuAYGkYCi/jPAQ+pB2uv8OSJnp8zbP/RZ48gk/kuN31jPFKHV1y39eMf4/zmuN5vrF2
H9CIAKD+tzRV8emBpqGonXRXwcTyiKWe3wmDUlBddJcI3BAHIIF/z3tTygOKJAsNH8XjGYU9f9JH
Wzdw78G+MRwjyU83n5y0YzGv0cNaB0JzVLduAPZX1x/z2FSvSd4kT9CGIC57nltxAbj0kMahwNqi
K8m4bzjZvhgaWDU8VJbpOmB2SDFW5d9hCVRxWpKplgeDFiJB57WaG2nDjqwL53LD1M7UVkepSmDZ
FkWHf3S7OHq87J0Bh8pmr5dhKeYs3xTYHvlN3t2irPxdNJxiKQGXFQ1ErCWneB4ZZwhvnv/tGP7u
qqlbvYOaHfjyKsZVwDfNA5kF61S0qbJGfGBA5DfWhkj0uLLuq68jolomdJce0BgjWro3g4fxpumT
57XJbZCyrJcMDbnr8kI4nvi9V779nVdqcxGEX3BmwuC2L1kv/pTZHRwmszRQ5JdcQQPhBmb01Jmx
EMhnWatT40fuPXax+SFOCgTHkdsx2RcyWimLSsZdc9JDz3uLgeq1utnzE0JRWVy17pI8i74kRSNJ
YOxvfbXDZkCHL4ecY3/BYsFdf+3VMhHpstKlvPazYBddod2PLKt9jQ2xHoZnz7jIAtCMLZhocge+
C4/cdpx0acbD7GhXZrHFAp1pZ9u+lL+L/bhvs1ufkjJpeKfKJGTSQoBqkc8VRX1wgQSr/3QBMHPc
rHBV1g0Y4BnMTIPkIpm86ob8saS731UVPwVV004HX9kWm9aAxu4Ryw+k9oZPgS9j8rv/3KZ3l5Mp
ba4PRgNZnYqSwfjg8i3OB8shzmxRw1LxxbajcEGFvPylmiJmiYnqC4HQUzGEGN7Vn7bXFKpX+D5e
htWQ8HKpAbinEGH9QDMrISGHJbyfAnjnzLdmRFocjzVZjDJ3Ud5ycqUCIuXBzV0kLxokFSXejiz7
0OIf+m/IR/N7aN36UaJKdy6CQbBj0NiIRXQY/8W5YvkD1wUrBD1k4qoDCJs1ap0/THz7mrGi9Iyg
ao4f3dGf3HMuY/unELtzj8VUObeYyfz/9sD1L+BMizyTLqHiGmC4tPCjTv+IucB30fD7WwnNTsFB
hgiINyrStfNcUnrQZIN0+MGU4wSv2zJDK09bCL3bOEtybUSx7ued3/uX5QbXVxI047oGPXlefQWG
RMbZdocggltyQH3ywHTAddE6y6BSuwBinONqmgGwPNwEv8AkW0aQQXnopfomfg67ATEs103xOLUo
iVPFt/yOQl09XhY9pDhOix9MiP9xdl7LcWNZun6Vjr5HD7yZmO6LRCIz6URShpR0g5BhwXuPpz/f
ZtWZZiIzEsOOqqgIlSRubL/2Wr8pmgd4kv6vpCSD7PbayAtDH+0UmAiWKt+ccGIzB2U4WeCzUtIV
WYywrocanv4rJdmGMqxahp9DPW95+cpO9Q2dITMlyZanvwKlqkFB+AkpJdjcaQkmPS8/KwUIAA5Z
8Be6gebxJmowJd+yi6fvzmTOPXG8BhZkIFVrgMIhbAQnracf9Qgug0sVyvxp2LX1yB3UaLvCD6hz
s3RrT26DmhC/LrXSFafztFNjkjtePLaksQ17BhgZ2tm9wKBO23Csxjsil7wxDwEV7ckLdcWukJar
pLum59Y8JEWhXdnkRNSNjcA8T/hiLJX7BjLg79qX53sTtmi7GQBWdId2Jv/2APfMR9tUsgrGJtSN
wsPFq7Vu59ZMyyfeBdKT5JAYpQxUyuDzzZgotx1K5Vuaz7pMDMjz6JcTxL204fkFRtFXIE3tywrU
+LOFa6hDycXJDQ4JjdQYONuAJDwAoGj6Arq0x2/Dgbq000q4PJuim/Civcy4FloCb8UNMA9A+hO5
BhmRM7KQC3J3qkyGUwH8oSCsq9+lrvA3XVJ1eysZxgdJShF7lfyAqWu7bZp0yv5y80vCt2ger1bo
+DYytlTBjrnWcFjrFthKtoF6xXMoBcrcHWRQghrszvKeGoWzmQ09uKnHFFjw5caXrmIYzNG6KstU
HTVT6Kcct45PmGlQuss3ic+V69WKz0bKsAX0El4VEbAmsmgBzGzq5xEvKjiiXpKDNiGIIeFdme3X
lS9acs+XX7SQWAHw7Fd1xnQEhc45TAlzGweO6hIqPVWEwhw81MJr2Ghe2g4G+l72tM9zMgDqEAAN
n0g5gCdxVkZqKQHw+lmYGArVW0U7URarRk7oTudJnGcB6Va4cwHAjpRsZNIUZrG9PApLbQjRmlD4
sIS6KZiYhUxKOeg5Nu8gQYAD2z/1yNKAx0GXIiwcjfEnRr/qiojOuWWI5J5iGmINKsZCtwSAZFMk
DXV46IDqgwnMhDBXAYvbyuMV6DlnX+ZwtwvNfJ/9g7A4NEEam2IF0r6yWIF2AQMR/AvlPoTwoFyR
/o3KL5nOXXBFJojS9uWhPe3ocXuL9TWZEsSUsoR4mMsDL9phupto9wY8hgZWvGq3lV1VHx0jDXaX
Wz5d2bSM+IyBqLGFH5X4sjeST81kFEqks7JxSJKvA7CtXLxl8U6tltfxxCSQZQMjgyTOcSs0HWlO
xY7WBqW9NgT0zc6Ua4rywycLvPXKujndF6hvc3xQPaYgyGweN2frju9kEiu1brnNWlLDLhnHZ8g1
yuHy8J3uCR2dDQs3cso96PuK4X0zfFC56nqMuBv8Sq2uiGDgYkEfjlwAnrCSa9K5K7brZ1vUEGKC
AQ81YaleqPDCrrKOPV+G0vDLn0h0OW0sMol1mDyg1miv6IycWyFYJ9gQIWzkn5bq4gOOEDqVW07j
uuO94sxlU25Lq+nz/2ApYkGEJryi68zaYiwjwOREFIzlXFkVWOfWAXM0ViutnBs/5MoVwFO4oICJ
P56xwQKnm4S00oIQMKEWOvMhDtXaG8mxUsEnF3Z5iZxbjI7sgB4gLOM0W+wws6iNYLLFElF653HI
EQZxxyCwJK9LCWpWTpKlSJHYaY5myYyijmrE0qakcLqUGBjmca0E2Y+Igh740AToylze2k0uLIml
tn+63MUzxxcXAyJkCmclxm/q8ZjOvj1rBiDRDZoCMDoVy983E/lWLYt3VerbZCE0fa9rAB5Xuntm
NhGBpdqMJhOHi74IVHo1KkK7Yqc3fmd/UyFex9zFSn/ArKzbBfCjvctdPbMbRECGNYumcCUtj5Zm
cFowdim1LOChWwNly10naWuu5Gdm0VJRdDMVVIqQfl50C7maIM7FnvPVRBlBvSdNvNeaRpF3Si6D
Ro5iebpXwP+GKwfa2Za5CKCwYRaIXvrxVPrg/scWN7BNbHe8oyHD+Fu/YW+QJGmUn5ztgF0HqJz+
SsNntgntyUQXiF2DbxMf9uYkraG8WzBMGdikHK+bXO49lGClR4cMysqJdqaPyP9pGJiwVYRd+HFT
VSqr82BksPPh/m2lGmjZaNQQbyMKSI8lMOWvieKs6RWf6aAjtOHxDzLIoMiLOYUwjQZzzyaJFAR0
5Bo4EtQWfx/IsBTevUgdMB8OLhvY3iCCedzBGNI5+SQ66CMItHVacExDZazpvZ1uBeG4IGOyaqD4
Zi4lAeXexsWjwgdGQkDgPhkS8Hxh3K+EYmdaEdp4/MPpiYT+4vjs4KtkueFQjLbAiJZKboDWCc13
b2uiaLacioaiKqN+djxioxz2I+E7IAtAI9l9jbhOsS1qqV3bX2e6w8GsoGYvc8mxEo4boqKkBzn5
0808oEwaZWrtAlhcURw+PRVfLUXRy8IinvBn0RuVgGUYc5KcdDe55vCMJi9qwH+UI6x/D4Z1OX17
75JDjBezRiDqhrBWWZwbEbBu8gdEzJpW8mQL7XJXTuO4vdzKmY5ZNueiLnO5mbzzjkdvQL81qJOK
p7hTUTJMQ+sWM5lmZ1td6JZjsGbOc749ngAYmRLfLVXxe1XuLIu8DhAEqaH+h50o1VU/gGkTy3Hx
2I219utyF88sELqIjRm3DJr/J09v9PFhrTCQU5hHMHcLqgtFO79/vaPJQ2LM0MSp6yyEhp3GhOMO
6WDTpbL/YI8Qnpo4mVbcK0/jAlJRBleJxV0JJX6xd30zRG5KyGdqWNuB1EaVBdbM8AnIvrN3BhsO
bhKMlPCaNttfHsYzM0e4hV6ggVehQi7leKX0kRxVFYYlm8LUg69QgIyvUPP0ZpcWyHZszARI0e5y
k6fXCsYUDKWo5HB7Li/tcFBzZ8BFe+Nr+bw3QGV9TyUqkreSyvP8wYfBq2yKKiSfe7nhM0vGRtbT
ZgPa7L+l1iy+lwSw6A1uetSqPsSGnm2ashzeHcfSPQfdSxXCFZLfi/urKEe4/DbALye18z28Rh+R
Nym32AppmhkrC/Tc0uFqJhsoRhTQ3PH8dRqWWOBUeZfaY7RH2wtsXRpJqNL7VnyHHuF0Z5C022sE
15/fP5wWw4jbiM3yMcTSehOJWBG568A0QP8DZnpQ0HzyCjQVV96o5xaopfImJoY0eKouYmY0n0oN
xXmQyWZibRoAC9+1EVVP8LfVAZ5Ic/gPesVTGqFbnj0c1ce9mpFTKaAIsjr1ooy2sNxLE5gXIlkr
q/Fsx3jli+CD/9qLtz7KVMBCUWhAwcWHQ4AzMAWTpnDG9JBkhtx8nGH+rGXCzjQqTFJ49zCYXOGL
i2FWgSmXMzybCcc2alRQuCZw8AW6NkGWbS8P5Wkkx+LghWrwTuVW0BZnSzYksGyR1YES1UIucqN5
rNKvcL+saoQhPg3q2qvu1RflOB8sLFN4WdmMK9HDYvbGzAkDk9LExmHbZV7Ut/LdMKIg5kRtfvBt
SkdKVDX7EGQkHoAS5alNMFkUBDM08laW7pnzxkH4hCNdMznbl+FlOIDMxB2qAFtTBx5GukD4ApTi
L4/y+T6/aUZMw5t9GJtt2ss+7jf+PI/mpu6EuBZWkbrhZprT3htZKF3JA/U1O0WxtkwpRSNcbuPK
E8srPlXn1hcz/qexAifDYrcWiMn5lk6XA7Djrg5a9UWrqwRImBxc9w1vtMudPzfEJL+5S7g5hanb
cd91c8abAlnGjWVoFbprMIisKRtWenVuIVsYiSuI42vMpej1mxEGGaynY8c7AQm96psfB9QRKzX4
gfH2WihwtkO8uYRCOdheeTGAqCMDEFAIOGpMxLd+DSKQQk24EnCcbQVSCQcPuQ/O7+MOwWvySxXb
VGyCg8jeIVOkd1teWjCgL8/PuZHDvoerlcQ7yYdFGF8T3NuQWmlIauWdBDJ9axW99VjCGP70nzSF
8LMjAms8wI/7lDVj0zoSk1SObXlv+21IhdMGxguaaIi//AeN4XZFCo4QW1m+wpGzCVGHJuDtKcDs
uq7F+BKE+LZv02x3ualzc0WIxgWIHDM3/KJfYJh0s8lI3WiakT0iZWF/MO3eXjmrxE9ZHpyIJFsi
PcQNsdRiztPenKKZdZc34CY3HVjRKw7H4SkkQ7UrO9g+l7t1bmWQ7AOiCFqJGtbi+tNaSOOZSekM
Pa3cjWfocXWMSRhxfbgyWad9I1uisyi4+MhkLPs26IqTNmCqBZu63od+9VjY9TVQOfMg11G/0rEz
rdnoLmOfgOeLgJsdr8Oh0yTcximvG4NkXgeZI33G2gnqjtLND0j0+Svx5un6ILOuYJxDHKHCdF3s
5Ug2AexLBaR2auzfSmWeyLmpw8fL03W2FVwO2cakMqh5HvdKknpznFFnAtGGAqveB/UHIJxrnkpn
xk7EQhRaeByQdBa//+agJV0PO8oGV5/3U/+gKL6ATMD6vdazwXxWKz/9493dYgmSZFJRq6fCs+iW
ZqZ1FIQ8CVAYI1jP1N9Rbr3To5rEAu8BnWOJA53LYxlSqhJiE/nc87wrNFR0G7RjyC7ruQsUA4Ka
zJyt7ObT2eJcN7Df5E1JiLksCFZ9CQOnd8DzpVV3a82xfyd3gza8+3SHUiFbOJdbnO6qvTjd7Qy8
DwCQBGWMtvCyJHuZBdSsNuM1G6yTDpmawgvcknkiq7iXLzYVSr+11MkQEZVqir5lhVR6SRu+Oz9P
KzxNCSeEWQIdOl5+AEFBe1vIDdfQcKtNkttI4QzTkGh3fVcC24sbBxAdPHk2P0qX1Wqd7Fw/xbHB
i5wThIrj8RekvHQE4Rf0Up2ClYlqLbzVIyN77/3PdSI8triYuZk5Go+bkZGH73SRxoMWZm8dbXjJ
ARkfLu8tEWsfXSlkPIVdiKiFO+Lf40bqKG/qtjG/d3CEy0J6NKNDJlu7QlE3ON4Q4ED6wq9hZU2e
ZBdEq5CNSOvqQjBoMYdgCVHrHc3vY3fthPZt1ntq4bupGW/n+evlDi6bIncsU33AJIeMKwzoxeER
oSsxAw2FFWyOwQfUTny3G7L+RkJv3ZNNeGpk9kLvcqPLFfLaKDV+apoqIcYytRejOmQMxRhu0O9I
HuEHpN5sT/b2civL2/nPVmxiXk0TxnqL/UYROkAOmK6F0JwGQCWSSMWiouTCK18DTJxpTJiFwEOj
4o1FxuLUr4sCmzJDoBFDn7aG0v7IhcaNObb+Oxc+/TpqarHwDdP3rbmiKbiJAySGzN8jrvLekE20
QuYHbwzyapwki3Ox65QQ5D3qjBwyxn6gakyxbbZ2l+fodCVQnYUFwTlFton8yPH+gnEwx4YJOdGP
ypJXbBOisJi+9+Sl8nPUymIX8yBBE2Dk8YggqL9BN+ubnCjfLvfkdAGQjkCaFXMOUW2yFrMyplKr
BjNSapgWmb+VET2HFIKu0JWw1qySXpfu22OJAIPGSBFQLaG+tHSoG9BI0KeeKhZVdFRkiBklyNpW
c1tLWfUB8G2xa82uOyD+qrpjFKtXqOSmK2fjydzxRsbzRAG9ZQsO56LHWYXCehZaX50IBkCFzKI7
mslaNHW2ERAejCkVG1NeNoLsCzLCwbdkqjLH0yrNuM7xqnP275o9gYjReQhRQqEh/E8WZ0WXpqMT
muOwwQwvBLlc2l/QTYFCqsfhyhtv0aM/myLKxaqVGjZ2hsdLXvOtKMkJbjdmBvm7oYPbLpWU9x0S
r61Q+nntDBaYSyTCXBTISOUhTJtQRYENRvStJs9rBbslfO/PZqguCPM9nqvGYtzQzempn0nA6Huj
PsRjNd2iItd9MLrA2Ic8mGF2jQZETPhbQ4KJCkTpLrgy0G1xmdK1jb7YhK+fY1IKEFuQgPgkH2nn
KhJ6SEUU05huGj1Jb0bkDHYR3LYVQ+5XXNibPfjaFjA5lYVD8Z7Y+HgedT1D+nliHsO4/txB7kE6
S9vPfnJAsvhgFPX3Lhq+dwr2Obr/KTe6ryMV6Imor2qTK3Tp1/IU4qxcfBAXuc2F7giv3CVaCIoF
rFwbiXxZqR3tJUP/NbnOG6qcD2hn5skuieZM/YgmXPRrjlCjXkErnRl8YWMrA1UCMIH43vGA+PWs
dsh/9hugYWj4mkWxBT9cbqswTreXt+uZPXTUlPiUN2+sSpnUcBLLLmxN6SphQdwSjHbv36m04rBH
QbKJu/C4lRpaq5+n7KFuDsKd6ozSrlTRmvoP+sKzSqEESBHCXKwjB5eFFOk11lERx99hRTcfpF4y
P15u5dziAOrBliA/Qu12ceoAuAjKPoNVnURKvMeyNbRghCiBF+hBeyuXqDqoXVlea33cf3l/09xR
oMrAepxuFKjVuTJkUAs1knN3o2IMP/BFkK6gehsPGapySKeZ5gNn/xo28HSZAJznvQVciWCaI+F4
AqWB0o5Ux+h32Hp1Fyd5cQidZq3acjq0NhVApk62ZR54y3x9KFe9KZfZtIGW91E2jR+9bn/2Z/O6
R8EFzdb2YOn1+2AtHD5kJFXUAkizqkB0F9ci/KOBZ3c+wTxFrOCrUyIMfigVLTJdJGbLEM3GJqAI
g0Rn/HR5OsVKOT5mbIV7CzwD5RcgNYumAc9AJkto2jYBZGujH3tFGVYeXkeQHdp6LfMgft5pezql
EDDJgFcXK3dSZl8PVPRwmgG5A3XM4uc0CPwdOOsYcqNVHtAiXvP/Oz3LRDkQiBKwUlbOMlse4jUI
MRp9RQSNJDeRC2mb6I2zK9HXWjnLzjbFmx0SKFqG3NjHixShthm/RkRmUA4cVC4QOZE934nybKfE
s2K+L2rDZcbmrgZQwZIVtfrFjS2NcKdtAwaGMaLdIdXoW5UJxmnvXCQCqU4TnJ6gFHlZHnfK8QGc
zWhQIZSX2Y03DWGcb1MzNH7DDbPRQivjNZ/hk3FcNLkcxxQCoI2jgQvVs9wqevISW0q7zaq0X+nc
ybHyCsMH4kB0Rd3aXNwL4TyFMpJIaIlOVXeFVknmwg3KV9bFaSvkNajCU+jkSkW7/XgIURXtY6uC
pewkjeFVYT+j2GTO+8sTtdxdxC7sKvYVq1y1USI9bgVmloLnE0iXzvflj6PTY5oUdFeTZvUbDIjG
j32xVh46aZIR4+EiYNsCtb1886WKpY1aA5EiamplO6JfbrhO0UoPCspK947dCr26qfUud1RM/9tj
hKSYSpgmYIc0CtjyuKPpOHS9nGAE1e6iTecOXrHX7tTtWmpjWcnk0DhuZ3HnEC12ZpXSTrn9/pRv
8d7Y/L5++HG5M6/vkUu90Y57M5pNCPOPVtQ9gIINXh6e8gGZly3+J67hUXrb3NSba+TzN9Pz5baX
j8+THoqF+yb44vmc6rWw1JIOuju4gOA3v6w76/q99+pyJMWGf9POmOboQeS0oz/6+wpa/ROA5mt/
ZV0sb+9lK4vrBTp+nEqiN/MObxAX4UA3d8uVvXzyTlq2IvbEm75oUa3osZivu8r7mbifX4z9j6dP
a86Zr+a+l5bF4tgFyJxOSkQzlQfs1EV/YPOE2Ob97Fpf0O+8WlkJYi1fam5x5Do4VnJ80Nzg/kT0
dfMr31z/4X5aCTiUMwfG2627fJxnTd5YSIGKXqGA5ZIscvEMcu2tuf2x/9Zsv6AVtDZhK8fFkgDV
2lrphKLNfsvDjg0Wec/z5teXD+Hmodn+4E2wQWxz5WJZm78luF5DpENNxfxN7s95J+9xxPKaXfgh
uvI36b7brMyfuOsvzJ+6OEUSHQ4l9ELRydDN+EffoPjpIs62MpzLu3mx/JeQHV3CiiikcrkRiPZN
70OFKOruuk+stT6trZXFoWFbcWPnYqPZxtfOP0RoJZcqZmd5ghTJWsH5Nc92aQAXh0dsS6qB4Nif
A5je49OwtXZ4wLlfom20/QPSPQexvPljrZev8eelhhfnyRBkeAlUNKx9Uq+bp+JDda399B9INyK7
Xf6YPufX0b32YHxeWTFrw7s4YIJ2jMxCrBiNNYPyAuuzPxDluf7Gcksv94Kt7druGmT7JNmyXECL
k2ZS8yRtxMagALmLDsr2c+bOmxd/UzK8xU7drN7j5w4ACoKA+AVbDhz38YndJHaWy2LJYkLsKewP
besQOeiuc5O5WPg9Ng8oWu/rvX7rXK2M8rlz9W3bi1FGT2ZKKZAQq2wHz3xKd+Fu2E3bZNdcqYe1
nNm5KaWeQNECUB1F8cWDIEaoOp7qstnUqL/LCuxb5Kn06aXL6208P17u2vIgIOwn70myQ9MA+QNa
OB5Vs41UP0z12ZW0Vtuhj4SqslJHeKxN88qZoy8ON5oC2UmhHw6SbaGLddxUaqvmqPY4Z/mw1G8K
J8/BA2vpyhm6HD3Rik4Fi9eAYMsu8yo6LtX4QSJ31MLKvUd00rqu+7Rx5UnN7uMyy75AZVIe3j2K
ZHB4VhG0UwQ1xfp5E00UCCXUTYlXI4aTpYcuK2eq3maPyNWna2tRHGFvTxo6yBuOxA1AfAP61WIf
4MZTz44lTa6V97njon3RfEH8DQ2l2ii05HOq9C2Cr5lVDhsy2420QRsxe0jjyX8y2rwtEBDo+/6q
ykz1ETRJhcdQHZX2ppTxTbo8LifBNzVXamOmQqoJXBi1q+OB0THRyFvLwsRS6Xs8R6Q0mDgN0awN
t2ODzysy0EY/xjscTvsfNZXHX0HjBPZWoTo47+JSM9cY7sv4UnySxvqgvIXUKz5Gx58kIdIU4RI/
ulgsJAgNa+oGM4rsG4l/xAiGsrevp1Ll2o36cSW0Pd1sGpMGPI18MBl6bXE7oeQqDRPsELdu7e8V
4I0vLeJD9yhurqFEz7QkmDQmZXiyCmB5jjsZNMLyzlFn5PRiEygFXKdtMcWohVKnerk8yaf7mhQm
OS9kA+BqyMuSfGDJY1YgZeVaSOF4bT1i8FQFK+WTk0cO0warUgOSSQGZK0D0+M0WCyhOaPHc9a4v
hf5mxFF0E2eBtmFBZddRNxeelfqpp8qxfkc1P30xsklZOcFOtx7fAO5GsJWAmS0zbdPcD0FRsbts
tJxNLyh86ZOeyGACnRYtnCvki5FyeffoinMMgg9QH4VM/XG/MyPMtCL1Ido3BQo4k57ssszSDu9v
BXCzKBaAOYApe9xKMPTUpqa4R+YFP0+UkFAZxkz73eOnyxodUcisUat8neM3c5hMWmK1AEPcaCjz
u1RvlG0koT4zoB66zbrR3723VwKzAaKSCggrR1+sGXWSmxQvWvTh5yi4jgtpvvLxZFl5JJweKLZq
wNmkU5TcTkCHsH4p6U124+IPm29lGf2bFJH2g2wbkmdnxoAy7Nj0V77U/AXJ+q9f438HL8XDn8d+
86//4de/CsSeBGxs8ct/3UW/aub+j/Z/xF/73z92/Jf+dd+/1G1Xv/zt7kfZ/G3X5b9/tFGRL//O
0Y+gpb++ZPuj/XH0Cy9vo3Z67F7q6eNL06Xta3N8s/iT/9ff/NvL60/5PJUv//z7r6LLW/HTAj7r
73/91tXvf/5dVEr/6+2P/+v3PvzI+Gu7KI6Wf/rlR9P+8+8SUcY/IHEJbg4TP7yI/wmG8h+vqC/Q
lBqwRpEXyIu6DcWfV//BTSUwN2TgqBoISCd76vX3VOUfYJrAcJHoF0ViXmb//5OOZunfs/a3vMse
iginMloVm/bfd7gg68ma4J2QfCLxdoIJq+w0ag0V2XK8FKZrhJmar32oC4fI2rgPYTDdJ2Y2YUVg
dx+kqNeukjHEHblS04epHcJo5YxZXNOv32OoILdkLmniCm0RU0hxEAbyIFlPOoJCWJAW7aZJ4wKn
QsvZ9GQAhZRSvptj1fbSKEV7SSpV12+T7F2E09cPQRmA+J7bUQSKi3PIn1XNz51OefLzOvXCIGy2
CQrsK6fdKxLiePzhiLFduYnJPgI3PD7uptTESlDtfdxz0AwjbY4NQibP7hwCDUn81t6PZntDCIuZ
QTMPL9hvhkgJGtaVibAwQvZ1ukPWvduj3JzjaTAHVzb6doe8d1QU3KN062NdcWOm0rhLykrfKXLY
fMla2LSbJosdT89rZBg1Ndi/Wfx/rbS3K+tVnmfZMyolXP5c+kI95bhnxtSqiAnq1pOU5zdlh31t
VH9AZeS2gt5UW/kBR8oNDjXbskBqKkT1fCKh0mENNVaHMOg8XfZ3qoaVSm5dZ1mxi2PrMBb9p9ZA
T0/y95I6uaa0UrsX03r61bZJeh1QOuiV469W/aDQhhY9n1A1q4NkY2Y4lTBqLg/O2VZUcb+xwCCB
L66DbPQLDGlz+wnImeHiMoqxaWONK5fO4mks1jCbmmsAjBPSJNR1jjsT4DcbqqkaPgvHksdOSc1g
X5djj2tLkDaPdaNXMrZ+MU4qddmhRawO9R22q7XlghfIcXup1WH2qrQKOhQ/0TrzMmea45XvPDMa
XI5wCgmFBUpqsQeStE4bVKb8p7gsJQ87JeT6cchcOVrObTXWoc6Aww0yYW0dj8ZQ1jKXmuQ/Edcp
BzSOy5tKlUtXzo3WxZZaccsmbrw4Lpv9nI+2O7WV+slBVuKboeI4KSG46yIOF+1wXfsdhY1zgF49
P8Tolm/MsMfcozO1W6dsME+bqcnEpansJog12yJp5ccM7eprDHyLFfrO64cv1iw4HgAnigBE8xw7
7liOqqUKz99/kv10uK4nemLW009uoGRvm5hUYijY75B0RLarSuq73EJBqShS/aMUK+Z1JwdAxCJk
TS8v8uNohNUHxojAH7IadQGgJ4sUIhKgut1h5PYcIPN4g20UWqaSrN3YflXc8E4tXI61+q7JmrW6
Kdfj8SYWLVNfhKmNDgnx3fGAtNrcmRHGdc+Znd3m4Hc/WVL8UuO2fdXG6Jpf7qe4ko6Gn9aELpUo
XXGXm4tdRjYm0TCCDZ+dFAFmp7DmLWB0JLiKrNmWFTLeKnqyKxeHSFEsGhVvWQ3mh4gdlg84BMj4
pMKxn3zwPh9C4Z+bI9frqnpefLVCx/JA/D9r3QwFuR/6lR0rurRsnfMEyAakHQBri1s6VmZ84Hmp
P+FKZbjQDL6HcoEZ6pQMK4P7mkxbNuVALIDGBWGVB8HxXFb4DeArGjlPUo+YBda+jbkPQI387Ksu
PFTacGsNtnVQhuqn7czTI7aah7keja0TWH/0clZtoS8WDxpC2oT180Gq9G/EVdZultRXcVfEeykn
7VI9+SPRneiDpjuVq+SJ4cYQKrZF5Nc3Rqc9Ix0vexgI4DCJ2ZendJJ1EzVF5E0Itt7Miux76mx6
utUh9OjUV4UQtMXsMPsxIdfvtrLRXhX1EOzGppS2Th03rqLP2tbCr2Rl551ZkZAigFlpBJFA/Rbr
v7GMUeshaj/lRu3s1B6hZQzgoEtU2Xw9m5iI9Bm+uZe3wZkVidSIjTiUxp0DZfF4onAskVGDNJ0n
TSvM27E3ta2Cbd8BD93xqpgmA8PMiiokOhVYZw/dyoY4syRJl4Fhgu5Hj5dqga0hT1qbouqNqwcE
r0xtH0oteKQGVaxEhosEwOvBhswuAQIJDf67rFLXEY4O4OKdJzOa8wcEcjARjjQMwE2YuWpoDLvE
qgd3sCfNTXpytWa7SqQ8DZQBaFCtpmAuk+o4QaCNWTMMklFIT2mRIUTZWrgVl0q1RxZ2xChOq6/V
OdVu1SmaDtiyOLsuLMJDI1fhCrbvzGHLpCP3wQWO8NMSSRUl2PQYqKo/jUiK73VCU6Txi+JDPBkf
21lWvMvL7MzaBqVCzorIkvf0EqQST4Pe57lmP9URbOBSy/1djJ/eraRN5p7UovphcMzfl9s8CVDo
ls4rjMsMZSIY38dLe0jRH9aVwX5qZCRnpij/UY/JGidhUeETy0qFmcMlYjCnLKvFrm2t3hH2LtEz
9B/E9ueq99pEm66GwTQ/+lbdHCgMjFDuKu4zAIj7UFGl6zJy2g8ArnWvl4ZybamLcPf49OUKNbgh
ESxTuGsW4XAq53mrFg2hBZpMnonU1C3KHTPePH56aI0JU1ZNmzw/qhApiWyhaq8M+6oNp5VpP7Pe
VbI1bG6ypcRuy5C5KJQ0C4oierZyLeTIDtuDg37xPc9W/zu8z97D7DTf43rkHMhUAW/tewV2Xdju
Ly+G07BGIOvIHZH7ZlEslVniUZPV0a+iZ0OKq2I7tYnyuVICnsJNSiFzIwI+oUEahM+t3RXayoX4
Wpw4nhKhtgR/CvSUyLsvlok+YgDWO33/7KMw7xalqnkD2uyurTeVS3Q6HAbJ758rDBhdH+/mfeU7
1Sd8hu3n2NdHXLH75jupxfI+0dXgUzfJPT6+aX3dzEm/7QHuP0SN3WxzM0QX1/QtJI3H+lCl5HBR
blD2sYOuXJ7IzjZOazw3UQleuUpOjxRdFwJCxOoQCEiaHe83BUWfqVDkDGMDVLLLOlX3dqya26Jy
+n0zqmt5s9P9LfBogGzhIAsm8mKVG3U6NyXOwM8GwoObOp+bvSaF+soNdfocQ6yIlAIQMUW8LJe8
GbA/uJw5WvE8mZONGjg+k5lDor+YR0+LJ+xJ5rHDzS6X7kWubl9Fze8hUuVfcZJGiCNn6S63m+iJ
0tb7ZNfE2cMLnVQyhzivn5Moq8jgqGBUlzyrUaBt8wB7M1xdtEe5lMqVBXy6f9DKIE4mTqA1aIjH
k4uQdzli9Js/z1OePwx1Uf7ESxr1hqwc9mFjR4+K2na7yJmt7eWde+YMAeHMq1gAN8W1uYglBxLb
zaw26XNkWuqnwOCA0KxRQs3anNTNOBQ/Y1/RXCLH4nfr+zgS2VLtBo2ivHuBi8eaSvcFfJw6zPEY
VIMR6r1u5M+4GmM72PvZxkSo18rxbWtkZNovd/w0F8MBCPeByEwXuUZ58UI0VAgJuZrlz2j8j8+t
Mcf7JpPbm1Zr4g16A/1jpQxs9KyWvVCNya2MmJVgGK7eWmM6H2Qf52lAL42Xh5l0HZUjkU2MqwlA
7eCuwSjAjUzT2AtTyG2c+TKE4268QYylfiyrIVrpz2kMIHDqaLqC37ZAVy+GLyhQq1LQKHhuxiH9
3MRWvZN1SnV9VTv7Xm3Q0Tdi+311H7FHyBpQyEJ1lQQs03Y8aVlho2vpp/Ezl2Xy4ANWvC78HqNh
47tt/qwRCvYy6uU3kP37DzE865VFc3pK4RpHktDmAhS538XqxWNCHpwYI03ux3arT9TlhxD5/8tr
5TSOphWo1SxOyjzW8u08wWGdzcpKnnVKFuTlxv4miUtrD2izXrnTzzZF5Ip2IGWsE9J9jaUO0Ms0
fU4LmPeN5WOdEGtfYP1ZKy2dia3gkgrSONAClEeW7B8nktBWph7/PCC5usPKMdhJXdUcLMEatxPJ
3HdN9xVzJ3s3YaTw0CVYYuM4ioadqUeeg6TXyhP6dDZhA5IwoIBO0RJ47fFqinB0q/U444t8VNAy
cnju7EhrD/XTnfJaChXcEWhsSAEct2Jh7DCVUCyee7uMbnurN93SHvNdU4TZwdE7YyuN+vt482wU
W3DZkZ4ld4644VJ8tmZRpXNoT8+Spb10CBLv+iZRvTFo2o+XF+vpU4ymNLQhxMsPKP6S0i7Lgd0C
3Z2fuwzzldF0eo9sKunvoMqvgzlQUO/CYDnEb+02h6tDZkbPVnAQJzNJYZuTnE0JIwgm4mImVRGX
2rivPQ+WGm/xBcCFPY/XhMJOZpJKjSACoSZCVpfyyGImdbXKZUkrn3u1jq6kRjFu5XEatgB35h3O
xf6hrcp4Zd8cB2JEmBSaGFfoNSJ/LC+7hrHHUHe203wJDPNW6eLHZoihMIfKExyEPy7P5SvS79+B
7Z+NUVhG6Yj6L7GY+Jg3NdlJn9pMKYPuSzYTkWGQaSC1aNbJXigduy1We3s8W0000DkfHFCz9wH4
Ty+xJOOKS6a/mU08mOTYN9FPbydMcvtmn2TQ8zM7Sry6m/qPipU6Lm+neG/nk72vjAa/86YZV+4K
XdwFR30BGvAq/EJGBJyFox33JWLLSbM/d09TKWXXiJBLXsAaucPEOtvYVaR6zjRgtCZVmVcEZEmo
GzeHPqIkoqMB/9RaauQB3wA3Z8e9Z2PiSfCdJ0+yleb7DhfzDyxp+zodDdtrmyH5JBHAeqjDW9tZ
R58bKXDphhrGHzhVj7iE+dqzCmfAJTce/7KdUI837VgVJLqs5FrXW//GDmp8mUND8aJULndjNVhb
UyGveHmaj3cLsyxY9wblS4p8IkW1OJHwRVAmVCi6p6GJMeA0W21TDjR1uZVFrC2aIcpj0fKeRssV
CNvxBAAly5xW9+WnqbdV+j9hr4w1+7bri/7rPCW4as+RsatqyTj4WIvwBJoiwh5Y7Srvj9smq7Nd
3eGzBt9hDfN6OgY6aWLiCBYuCkFLfSrbl+opMwc+zskxZ1NG5f8xd2bLUSNdu76VfQP5hebhtFST
bbDBxkXDiQIaWqlZqVm6+v0k8MfXVfh3Bfton7SjmSSlUivX8A4RA6/wysd7gQT9uQaMnBEFYvxD
WL5Y6ipDqhnjO+MUTMmwXYhhW2fEZHQonOKBbIdnNXGV3Nl230Ssi/qMD1SAD88yRIVrYP/rDl4U
o1hTbPDPu2fMMF15T+dNQ32LtM90iwE1AdrY3sV34mDehuKTME955rpbKrMA467JYk1w1XOHaj7i
gycP2LN8Q7ZcXKnIzhOQn1cnmWIwxuBbz57ON0kT1wjleYl1Ql0yux2wF9ykCT3KUq7XOCa/RVL6
VZpbifqKxqH5F+Ebd+S1bYrKPlFMlHsH7u+WNLaK7MZK3pak5VcW9mKw/+PZKKFJ4mz+qyVKzp/N
Zuo7c9LbtOhj5xM+SfaN0drNQ2h2aDfRRdhmS7nqwb59I7SwnNWW8X4d8vxdnrfXsEMvPT49BR9B
MZJKDsrzu5FGLlIWxz6Bt1m2NMCxAaQA2th572yrwb+mhfrCm2XH0/5GwUcD7PQX+K+zxALgkeTK
t08E+PiOvJA9VM/mPZTQazKQP9q957EeepQ+kwk4KJhdSni6SM6X48AeHrraf4ABFm7HCT0YKKa7
1Zn8e2k0xkfDz/y9XRTmUYUt9miBs9CoaT9YNW8h+2ofsOAdd8I1S7wnzWsH0nnR/XM38KmhgouK
AQDbi+/MK0rZQJY0T9NoOY+OXc1vp64udkszJPuAWe++zGofauiavXs9Ev8e61gdvBxQykHBkInR
+ZsAIlckThWaxDrL2mNXPu3bYG1v/vgqNDCAdMGW5Mellrvrr06+ogt7CnppwumlgdrJ4pqo2wvP
wvbVYA2tO82A7fxZfCBpCHAW7qmjV7lD9+9D64zX+sAvbF2HfD3QWbRWZr5IJ03R1mYwLe7J9KR3
kxgiOTpDXd15WWW8//NVCxxANshb0Ni2L97Ngj0l3ulcqq/wAmwqRpUVSqFXTvwX9h49W94Lu49h
5SVXntJLekM7Oyd86sRhTXz/UNaZ+14rT90tCAq/qQ0m1XYbXkP5IfnEG7n4NjXylKychiIs7It9
n9Ven41IRJ3MARWPnRGLJd5lZZ98KQp2/UZyqNiRMJvsLk3H7LntRfBI50rdemUa/E1KrN42hRd+
NGXSVtE6mvEXUXXifWK7zUPfFAFctwpih2MwU8+Un8ZRVWTr13KRmYuakJF/WfulMnfoD5ZBZOGK
rTZMa5s3IWq1exuFKA6BycxxFm+C9gsmF7QgReoGdxhru7vAR/Oe75tydEFnTW77tZmxX2l79+84
jf2voRpbG2c+W2abxO0X+42UKQ6ZFa1MDEmHpt6Zfuepu7aghR6luB5/cezR/4YNfePu5nWejmlW
ij7KsWPDVVHm3dPi9OmT7QyNwwyvjt/FdvdW1jkm7b29VMZN2zv+36EXMIBJm27akTBOyDOjhYCP
sNnlzTaP6+wudPMp3EBYHtfIq8z+Ta6QitsomuVtNBuV/2mZ2JabobWCPTrnJuAfkJliFxeYT++6
Yrbx3AWZf6/IxA5NO5HCqM5Z+83gu+3HPsdIfKOYgMOCUBPHqYtT05e1BB2ERItIbqrJYv1ie7G/
jXNPs4u0juDbVd69YoSX7osGMkM0lNOM/1+YZTaNrFqrG6Iwmx4Rfo+fRpYfS+q8Gk8J6gv/4K0i
jqmd1Q+6RMGrkBP9Zkyq9psdl0GC3UlT59GMqzqOiV48PFsFgvVb6pL+uVHrlB96sx/+CubAxZJ+
ds2Na7f+t1wW6xsbc1ymzI3fk5vVGfJhsPdz0vZ0kffKBImDVZ2rigib+PXGwc6FcbRTLe/asj/4
y+xYxyWj2Mb1O0Z7uZzb5a9RCayVjDIxb4sEWz10It0eUALyK+OmsGL1yWI/UiObWO2spQmv2Bct
LgslSJh/EOOin2amhTYrNlb7Y9C0+WMs1zXctFnqvOkTw8i3I/bL+dbx5uDB6jFpNExf/mWWpd3j
lTl6+6THOy6ifd25N/W61v+8HsnOq+Mf5xsnvdYN0xZWDA7OI7NYUfygjQmMjrPlea4X4G2hwuB5
M7P58eGNk91QOen+9cu+kGIjdsChr312mN9dVuXYIjazjN345AWT+1ZhEv8xrISVb9C8+Ue1bgwK
ZMhwKsvtbTMNaovodXxMSst5H7hptbOCBhCCovbjkwxu89pOr5yMlyvDLJEoDiIe+Cmn72WtMaCj
ZtdV3p+wtk/v8wRPyQD2uLZFT+CPO+Yj6ci1hvNLF4XbTzw26CPS3Tt/HVo+LDCwfiTb9bMoQ/gw
wj143Rlyt4R7f6y+vf4eLsO8fki6gswo9UsA+Xx+vRG132UWajzFqzq06MUd5mxJwD2Z7REo0JUD
zbqs7rmcLtz0LPKHSN3F42F24i02vt+naR2nPSrN+ICDZn2QdToe8cFsos7typ0dpu22L7P4KKnx
ori1rShrMrXF9NqLfFmEO25c7fA1CSMkTpGES7PubRj72GbjJrl9fZFeeCmAFnT28mOodglbcIqu
C6WL5m1uLd5+LJ0AWr1l8rFX5tFSQ7yTk30N2/fCm0H/BE0yPbVFOO4ixaDzMhW9qqZTqFp1XAIh
jiMIvw2o02mb9bASX3/IF66nMYRknBr98ptPzJgXfWfLbj4lifeIupliBpq4Ud6Et4mzXGPw6Lv/
d3rBRkA+ECUGIC8kbO5FhV32q5zoUM2nDv3OnUTzN/LC9lqF8cIz8TyMicjeaf79aDb9q5gZbWDZ
ORaqp6pXUzS60Ez6yXvkOOjvKNGvfbwvXs7nXaHkgp3X5ZSMdM3wk9SaTysyvxE4k3nnAoLGSrf5
RuOpvvI1vbCGNMm0wBEgL4gfF52aeh6nKcYl+TQFjtwDUa73tZ+Yz3+8LzgdcA5iIaE0XirxVJ4I
kEN0l5PRu1/cYngXWuP3ZJm/+1i7716/1gUgExMkRhoOwrQUgx6Y+kusQiIDf27AjJxKH00YK8/w
5PDFukP1xzksfiOPExnXRgRjejOOabyJKxuLAlkl+MandtQYrtxW5Aiv39dlZUHDDcKQpqBg9sJJ
ebHSYVqItlrM4SSScdw3qL9usdAOjkbNkf/6pX5rP+hrYeHF0OyHBNqlXxMjOTdN42A4DaTgG6Da
4gPa0NmbqfGand3VQBXwvI+ccEwiRJqW29npmkO8NsVNTyZ++H+5HeICnXrGQMxAzw+IwqwBKDpy
pB8g1M1qcfQC0JjuS+nMmEXQe+rG2gZ6D1LPimcHDtCqtoNZdfDEq+kKZOq3VveP1UEjSe94nTxc
1HjNWJeJ3wvaw+Cr74wRhoU7k8qGwBC2nrVCJpZldTCWAjJkmY73cxqHBxVgZBMvkxG1TbvzV9xy
Qia4USBy66Fbi2DnNq64H7qquF0Lq9wXcNgigH/zdpASX+6inq4AhC5rO/0guq+AIDCiT5AlztcV
I5FxFIBATxZCZajchfZ97lBi4eZubAIZIk3LCOHOyZzT62/Ufmkza/4ucYqzhX7g+ZWN0W45oevx
ROjA7Vcs6wdAqaTHs288IVUWbrvWcfeTq5ZDZ835YSnDT2kWW++HtWk+1m7m7wQpYeQkRnqgFyw2
YW66u3Zi1B3YQsBFCNm5rtNth1Y6e08hgKvVVDdrKOtnbMMDCMo2cy0vbTembIc7E8Thxvblums8
Z4ogGRXvhGV1B4XK/JW87vew6QDIQiuHhg4Q/0swSS574LJTupzcYMn2q11PFJ6pe+X9/r7KMJip
j5l8g8WhhD5f5aWtjalMvfWUuPUQiXb0N4CPqhvVT+JKyHjhgTR5DR9HclVS+IvohEkfFXNvGKcB
HOehW0e1L4Iy3r6+b156IGyEtTYpuGnb1Yffv87ShKEslXhungC8BBsX1tNmbcJ32NAOu9ev9Psx
Cj4a9C1sbG1Icymzmdt+y/xD0X0fzSOisiryzPJ9s7i3kIGdK4v3+3fIaBshW2b22FCQjZw/Vkhn
12zjzj6h1+VvRLIYUbl47VvDpL8X95lxXGqj/lgY67UeywuPCRwPDDXwSAbrlwu6inaghpf2KZwS
/0OXOF9MaRjfBHbzW5i605VI/sL7IykBaMyklcb9pbpd51RB3ySLfTJKw9zib+Af0qArI0t4w/Pr
L5Adwaqdp3eIeJEG0TyyOc4vZ/QmutftksX+SQbJXaeaKtilbZ+86WuaVfBBHP/DnPVdHqEEFzzV
PaiR7WSOeRCtk1fdhlYMprxeSEKH3iHppQZybfoDQWFE4VxXkrreyD7Rrk2eWx+CxrFzTISvbIf6
NcrCpqE3XpZ4mbbB2Gz6apZ2BGtx8uhSVFO2cwRpBYeogwd30A7OrT/l/iPwR84uqwk3HZPGUw/9
crssSU23l1QVSLo4Np1fP/px2Q+QE6QLVUWNjw1mHB6+xSz8xqIv1W29VVp/ebVpzzdQqs2/pKMe
J3fOEQyy+qwAMCSKT5mTZ8MhgGrQQ/B33WJbdwsY+ibl3pK5EzfakqPdyAJ7Ob/xKYcHo3/vZkDx
6bkso3V0OMIQSk3cb4yjxbtpLtcB7+Qmfl6WPAyp341RRgrA1q2hatIpKceYVNgo/Y3btmDysQWK
w0jS0zI5core2ag6bJgypO5AKwX1UzPKvWl+vyiDxpy7po3u4ST5HZRSEzhjnX8yh0V8JTrQgIMG
1hBPC+9o5lr43Gq8qdu4dS7nTWhl5WfwQfRidN/TjeplFZ8qIKAfWuXgZOJ5qVVtCk5OEEHt2j3T
vp1AvgOdejKMObnrRVIc2iXpnzojWD8j0Ty1h05WZsMiOS1NN2davUMA1DOLCvAo887roGU+V2uq
4gd3Ctd4Q/tG3ots9K5JzL8QS7Q2Hzq5oJ2YF1zkSia95wYGzXqq0i7qfa85Vnke7Htpiz16Cd6G
wZW59Y3syqf9+wHgajNdDnMtm0slfx7DVOrWxSxFeFIzeNPFyD1yxKvciN/jlaa70njVE1GgbZep
l7PGYkRS7kR61t86odcdrKkWUeAquStd51om/HvA4nr4ZkPz1AXcpabzVMfSR3xQnJoA3HJcp/Nm
7Oz7DpLh/lq8+i1ccSnGXRCeQn0U6Ef/19lmxpBD59YXp7Tz5Z0MzXVn0tHcGn7PaEfZYptkYfKY
Qah+6J2++idpknIbupO9zbxGXKOl6dzgPHrq2/ERyeVw0PTD89th0jeQJlji1K7esu2lSt91GJPf
wgnwN8qO1Z5PXyIDkbi3rdfQ5GR3R/2aXusJvLSxAH5yClNlMre5SGJMxOLSxEqSj5MQ+XbAQ3Dr
xEO8eX35X3jRnMEUPSCAYEJc0sDoUrfp5PfeyZISfo9dyF23WNbBa/r5+PqlXnggD2UEfKE18+I3
wl/seouo4yE8ZcXg3FgJClaNBHT++lUuwFW6jAWkQRsFIUu0f+jhnL/AMpzyYEQmFi42QhfGkHZ3
c1l2e0LwsrNCBhdeJa3dmkwmzn6ru/XkIt5duYkXdpFGjGiHPapWcsPzm8hUm+d20sqPscTX8tD5
VfyGKmcp92Xq1AngBX1MWpjOMBUZmucVIm1zy1cQPFuhgCLy+v3oIHSxqQF7QTuBoK9dfC72ksqV
kcSyhtTot6sVwa9K1N5aG7feShGn9q4pht647VQSJn98aYZ0nOWotWhC+iU1PrGCea6ImydhesM2
ZWYVAVUPoy4vP+Wd/X2uHbF7/Wn1QPP8abVZjJYHAEDMUXBR3mWY0nirZqerebG/F0CBNbOhUyfp
FAIEQ6xGdE+ssK8jz02tPKorUGJXctvfdzv0ZbCLIF8BMAKYPN8BXj2Eadpb0IMNR26dPutuHQH7
4PVHfaFpc36Zi+HuiqEJXRkuo8KGSZWHN5NP6LjzlWW+80VZPORz0D6XBThYa+zXLRWLvynyVN43
rQfxb1jUw6Ky4EoJdoFd1Z8hHyJHI0NnfB8hfZ0//9DF5jqkhjgJy6sRxnKKt47B9KWUsnlTeGu4
y6EkbdO0bKMqGQoauuv8WVjIKYVNlm1N1JevFJ8vLRZ4Wh3nQHlqebDze2pVGK/JOGuKiz0d8BVK
drHOc0WxZFG3jIxcKnM89MH0HQRx+NA4k7clTyTmz44dOUFXbPowmP44MFK//ZgCceaGBK/z26rj
xPKYMDEGGu1pQ7u03DZQ8a58FReqkz/eCJWjTlYoDACZXAQBWcJunNMGHoEosw9CreIfK7Ua3LWV
WRhg5M0skoySt8lgr9Umi6vhYBvZgPyKtLNwYzld+C5k3PtegBbxt12Tukjqzka66+PZv9Jteul2
ERpgYeC30K2+FCwyZex7VR5kH+0lD+7XlfGcWPLknuiOkgJazHe2L7pHdGPTWyTD7S0C+uUtFkT5
Bv38bl8rozkYHhxmd2izKFzTEf0fgApXPvSXdhU9Z1Q/mKYhFWVcrOvi0+qS1hycmmVtUegqkSwv
LHXvQKn/mszx+E3OrfOpTop+25k9ubvbzQBAYTtqrQzIum5NH4d+0Z9B1fUbJ+ACpGJsRbsLfZ3z
jeWs2SCcbA5PfQ6V0q2maps4Isb4KbxmDX9B1vh5LZK4H51aNPEvE4lU2EqGwxqfkEErb3KrTZj2
dlMEj8LbqaEvo6zGq6aVy3roErc8DEWcPIAbmGAse8HB9qspms1WbIwRlmBXSXlb0o14VIO1bAoy
mOdRBf3BDScDRITBv5wE2S70BxElSVmcXg+sv4dvRmWYVnko4APCuOy8N6OsDeRT8o854Inj5Mvg
1qzrL69f5PfkSwO9yDXR2YNfdblmjhObs5iM/KOcrRBD3tLd0vfE9NMMlmtp9u+HIuAfxiJsA4IA
INzzvWBlabWIJM4/NvggbdRgWFu05do3CB/3O4Nv4yjIqd7UTdtuhT0bt348I9RlD+ZGEr52yVp6
D1AtTSSZvG7rJ1my6+wwPriMx57wgrvKodeJ//kxTqmDo5a2UUQz4FLUhNZtkWDRl30kbfQAPMdp
8Vc5z8rahNM45Rpuoh7AVjQf3YGjeGOEeXEztt0MQMZZkIRLnWbfzLV8M8VL/MGd/FhuKjcrH4kj
Mx1QRP9OuFuF76eyyd+KmTi0WReaFrvKauQjvAoD6n6uBOjawY7fZGGsysisezRvkq5Lv9DfLCXg
y5Rt0tN0N1ljbxuW6Yy4oNXcBnlV9pTbY/nUOoEqNma/mG3k9fNQ0DW34E3x8ZoCxMPYP1RmMXwy
VFIBtSn68RqD7aXlJAUj/gMa1Yn4+QboXFcUHIvZR7cy5T50y3bb0JX6OuW13HHtP0Xha/AcoHjt
/AyGElj5+fVEbDEPc0T2UYOqt7bCtztAGSlyMCDeWZiwXSnEX0j8GWnqASDMCu3KcRHt6ln4a2Nm
PcodnUXjZgnCj3Lwlw/jNGLn4DPwfwuhH+JvWRQCyI+Rot0zVkUsruS8FzK6OhiGNLcRNWGsz4Qh
vKhB+BfdsFdi/Ehjpb2psKv9UAcTbgtTc+tBHrol/3DfQRtA6zVI/lYS7HYagl83hra9WU032RkL
n1o4mxM5c90daItmu2xaP1P1lFfUg34LQwAcOR5AI1Cb4degd86/KvAAYPlcZD0aCCXZY0p7K183
U/krI/4jsbWH5nv11Lffv/foqF2Kp53Jr/2vsmz/H0qsWTqa/u8aa89V2n//9n+e+i/99+7fYms/
/t4vtTXP+0+IaScTCyolhr0Gb+F/NNes/8AAY9xMk5xPV4Nhfmmu+eZ/EAJEvcXWciq81196a2bw
H4b71PUQCVABgNf0J3JrP3L1/0ZifUVwwqBh+UIADfzmZluYWYt2Se5+D8y4B/FvNQ7ua5HRjOlK
R2poMJ8VrdvtK7V0i7PtwYeht0a1b3wFYeZUIqoZZvmYP7qMlvNQVOo4hWXRvS3cskFxpM5nt/nq
5n0GxFt4XgGkDcilYzLprpfhEY66X3whsjXx33ZpK+8+8VKFNFBpph234jRuWz5I0+h1jlO4KKFu
6sktyzemj6dFuEvK0lzurNKusn8EU1P+zr9e6bufq/Fv5bDzEvtHxx0gFc19EnhN37gIr5wE6SA9
GXyPpxpz3GNfOoVzLJyxa/0jqKUea0Pat0X6DzRQRIP3r1/+YnTN9ckXCWFMiclDmeRfdBzWzA46
KvH0W2bmdp7CPGLiIjdhaAmV7dt5Stp+i3N54siNcMTawGKmAd9ZEXou3mTf9p6sOuCEtNxa856M
XPF7r9/k+REESp1aHO0P7V6oazD/4h5nmQpLtrb45jGTIwFJVj/x9cDM6W0DcA2jiM+5a8T9lcLv
4t3o69KB0F47ALuA9VxctxmW2q+FHXxD67QAWDcaTdExFoitKtlMWTqkD1UsexS8pKwJlleOA/3q
//v50AQKdRLJ++HDRvvAuajvJhS00nZ18yPCMi0KPb4WIP0MAke2f+axoi8FzRc0GQ0wZngM8c5D
eRlb5TIkXnLkMxX9zeiCzTM2s6VKfrz+Ms8TSv0y8dPWgqqacquxeueXSgDmCYPRzjfhF76yI3ci
Efjy87r1mvrFfSrM2nxr52oZnvIOGKYE3p4WV+/k/PziTmgm4ucMoonyg1nUxevtPcZRS17Ff8fh
inbQoVZNGS87EZcd7DuEjmb22p8+PD0NjyonYNAGae5icil9TalejPab4yGkNe8X+Ixmvnfbaeic
XQppzvvcDuwlBZiW9/S5NpaRvGdMa0DHV7b3Ra9FLwD0Sr59wg9QEfR9Ll6F9hyl/SO+glD2S3Gc
e6k/85Lct6uxv80cmDIpHjRWs5lDCL4Kmy1DDk9l42VLVAmzrZ7CUpbsR4XRn/UIDLvqvr6+Znqb
//czAFepcWCkOqQanEyM58/vcphiUNyIRXyd254hM63Z3GCxDCAklL9za4/iqbFyxW9V/aT3bZVC
rPzTxTIpgpj80ufSZDsC9vltBMrq+qXz6q9V4QpOpoyYvE7IhRj94t7Zsctp1iVDm38pM7finGib
sjXdYyAyMeYbhZ7wj/NskfytKl2L8c6Z86YurwTLiyRSrxeLxKcMBY43/FtbaLanqgmr1f7axZYn
yh0zW9q079SKhlkVTWpR3Jzwy5HfqxHJqpdtkK+LeJqaJr7pwrbIkqhcUQC7K6WqeiS5UfOM+why
nSgevTKkpotowMwEehTFF7O6pUNX8K/maTypa0oAF0IWxF86/wDZdEkNMoPNer7y7MxKjdXYfPZp
eDDOpFPgshVjZgJhG5mrLziw4uXnmcCMgN8bfoSxxowZQyF10due2g8T5em1D/rHROvfu5NGLSkW
YGxIvDqQXGyLfM67khZ58xmp0hRxURvDBOetZUp7ubM7uqRqE8ZjATpOzsuCvZRsJyUZ5lqAGhPF
fO7Ylk62nsBUdt59kHo67ZkdPArDQz64+vXUFMxsoWX0XebWbZavp7XwcmpZoyj0UZyy+rygugol
v2gjaLyeAmpe3p3tZgs/uhX/vWDbuJ3d7T2m7/ytfE5S0ib14/JhkAj8QoN6zvgnalIi7jwVlc54
oE6U+Rd04yvV7MOxNccnx67X/k3b5rBvi6JsrTKiS1DOx8QhZfhUBVXsnEZjNNlkfpCQPY2qqkm8
Xo8NlyGc1ddoE8TBkECna3yxNex4qRIzbIrPKwoZMHpny/AblCLqrC5ubJjDBIrXr3gZjXA50NR0
shGmm1TFF1fsWqOTU2lPnxga6804DY4OfxbOPKQk3qhc73Oc2SubcLKGvkveAhz32aev38ZF34zc
HStIzNA8UEQgNn7TtF/tcVAi9MpT6dAssDd9Pbjie62kIhrBaoGE08Z+nb4buyAh4jTSZX6EgICF
FT002qnAq9ZK1F0RB97TbLdFoJ0FTW987ANhpOAP1rm+YxNhsM0sAl/qjRNTB/KxS4N9WI+SnOkm
znLMFlB+g5v5oLH5zQLPEbjjVVTjReLAKIDBnKWfmqdlQHBxWuVeLKtJdf7zOFQGqTlQCIvUfITB
O23oYTnOUSLyz7ad89DmR9L/yNeF1+gtbQ/ZZMVPMX6s3K+l8IBtjymCUjpEqrUzzD0OeQ09xBXt
DL66eCp1pWAuQcnX6YM/vjZE/WGe9K/ggV4EOGAKLlQ7UWEFXn0e2RS8pbVGq+YZIh+djj1gH30D
vbAH/en++I5xnV64txgTYT5xYqUOKW3DpPCLkCbFiTm7+pdqlXf5lyLMfOcIDF2vg1qm2ruP1cyf
SqWtH3FJ6MLtc+G39p6W/AigcuG84HGv7M+L3JlHQ8kKOB2fCqkr+d75o/VzjvrAUC/PdjLqSNW3
iq21Fmta/90bQQ5mZOlrtZ58FKAIbqWoTV7I7JU4C+xoGpp9sg9tMUwMobqW5Zj8zGb32eNKNKlS
EbLFnKlodHQbCJtHhhITYa0nI+GCaR8b/B+Vo8lSlInDUvS9L+F+gYjO+CQk2Bb+7+f66FCY/1Gf
liEuVHyN8QN4YYKrukx1zWl1vMVT4sNY+jXR4Wd6a8lgHvOIelkm19Dslg4/ZzsKwR4gknRkgMUx
V7g4joysJoVEDPNDN5jsENA0yGIfOPtZH5yWndrdxZOA5bTxCnthwYsxrkhZCHqs0tTORf/O97og
zgDSOQHBgA9yfIROx5+aS8GH388VB9Wv15aoqWIp5yKo+Fb4ivTrSPJZvwiRpSY/wiULx0dDuyWl
BzfHfBncXq+r79e33M9O3fnD60OAIEHblizosl4jHexEgk7IBykXr4g3/ZDbTRRPRpzdgzN22gX7
SMAXAagmJvoSRxaVqlujGGy8uRuyHXHXJqVAuQI/d5sZRD0nfxsoRByneHC8be5XdfENA7u1fSxr
fMu/TKtZTA/OaBoztpRZFUKHUeSP3bCfJjcY71uA4OjkeaVRmjiPt2a4rao2NKNs7qErbeo5UCv+
rdXY4mOTzPnIxzCu7bQUm1m4mZPtcTUZnCcPaJQDfHxGqGc4NOEkzZj8LU76m176ZGaRvxbTulKs
sxWbmzlf4mGjuiaD/hL6CJ25pZjXD5NXW+lpcIokBnrXW2a0UHXXy8ZL+i7chqk15VFCD/3IYKiH
kGgA2o7DyjAO5gSFZp+ILpDQ9nKkOJ8Xd0xy8RzWxjx/wOPB7t+Krq/EIyeGP3xzmRW3z6sPYbDG
3qLG2fJ9OK9FfohTejb7tXaCElc5yk1LRoAMOhV8NcssqL5Jq6nHectWWdT3cIDhiAlcMXVmduzj
SrnBljrALbwDYIjcuwcJL/L8MHoNkmfyuwwqu2eVZ0jsrfMWxPDIll5N7ILkeyAHvcfksnLgHt4M
YZzK4k0F0o/BbjYm/TS+mdw4SdN97JTT4D7GFdLsaNA7Mgn27BXPxk1tXA2O9QINN2ifiXA81W8l
5t/ZcjMlnZDpYUpLTpsoDyeHADs2yFP8VYvBcztkLl2EC6PJJm0x74eGrCvc9IsdzN5DQYnOj/7n
L4o0Lfg9OvQOl1trZMy/roOC0XGbeW2TWEeGQQLL6CVz88E/zFVmlgWiB0DVp43hMugf3yS2y6Hy
ZY4XWv1R5srQTR6Wib6y/y6LRTYVez+3hdXc5MMSBuODB7ErDTcqRB5O7X0IuDI/+UkcixWBgQLE
x04sipD9lqitpHsn7Lj1izcm2phm8S7LJkR6dlNGIEh2dQqwnvmFbelbwq+8MKwd8uRLqrZGk2dt
AP/DEG71l5Wgf6+g5xdh+DwkgYI5QR3MylrBkHKCRPDE9T/C/ZOybJQKdU7vyI6njxppVra3zyQa
puHGLvqcH3WHDPpTVfo65DtjnwR+FE59zQZYK/KNQw+HiT/X/HxUiV4cy6cy2iTo8IQdFIRNIU2K
zMpM9esxG0da7kezmPU6V06Y0SETg2h5FYLJs3S+K0VBo/ZtmpJpRVNgLojRpIF0GTqy5Qc1nPqs
GtKK9RJyrQ9yQHJ1fhtAK+VWUt50sz4hmj9xBZvfUl9j0D0sg9cK/ebdRfBrRVjqpRlHCPYpR2yg
Ju4BUUsuG/16nra1bfWVNiI0HQjDTe095a4Th8ASppC21gYlHWhKu1+7J167kH/Sz4R+uLhffizG
wK5po185buiurv4/u3Pzt7aRtuLp11KLn3/8fxb555+jU2Dlb32rKbkBICZy/JqnXpO2h7SyFx5a
WevMtRLLTlLIDIaXYC3v/nxR9Tr2bDUq76GF32yGSwx2IJfj4j2E5YD90dNolSj201umcwiXIbTj
EQitseikl8kooutR4SeG+qrxUTxa3fAFEdd+PpO0Umo0JtuVN5nHZQh0dW78fLU/t4cX5wXrgzAa
f2Pn+oV++NlbJPs0MVt9GelIiHDRAnTAl8+rSJ2hv+VJbb28PzfSOiwDd8lD6n/FTNuOv4fwqs3u
6lBx4K//XFCxTiv/Uxd27cDZMDBszKDwuHCsDonuaBm7KR1qvukwg6D9BCGd95uOvqW+ml5SsX06
l4yVh29Hkt2Hjg69/getUf9wxiTgR1EZ+nNAe0rffzV40IOehyLBYmRfJQA4n6SyzcQ+5t2CefSd
/XOvQNgMe//wa8nDbGy5nTm1c/4RToCai2cN3mfpYTTV6hnPZG5ZMG4bJfoqjYwuibm4m8makqkv
Gjq2BQ0DWja8JomFdJ3oz3ngfOXX8mXwsmCfkyzOy60dwpCvj4wCjbKMitApsOeLu4R2JZiVgT8v
e9Xxg6TRLbRIMP9dyokmmmtMJq0ixYSiuB/zPqYpMLUZV0foAFKNV8UzVUC8rHrvT7DdaH3PtrKI
MEEr4b7sipIjttzNoorD7obpa7vOnwxvzog3CYp+eX781STP+kK2GQLUBfXu34vTwWk5NplkOQ72
j29G1UHBgnXxlMfryZZBPfXPaLv/X+bOqzdurM3zX2Ux9xwwB2BnLw7JiqpSKYcbwrLczDnz0++P
lmdfW91rY+ZqGg2oW6GYznn4hH+AXbnrPi59csKWW6RV05JyRWk4Yn1tgiUlynWNvt4+ZarWVUO/
al3iH/1Tu01H7oDSq+v1Qi1T+YIUWM3vI1jMKJcR8UK3HKhPWkBpj+LZzE8rnYLfMGdlrWEHo29Z
Vx9NFmaKWRPga1RDrd4DgVv4DFQU1tZbQFlO17A29JR+aaCklL55Tu1UuF1GY8I45qm57qdOHzFc
cMPU7giVmhnMvPPamUiTbKj11pvXx9raKlB7G6vjS5IVIX8Oo4irfBlJzwLpgHQgPP2zA46dJiVE
c8KPlQaa2d3otLHgYU1BAsRoY46VkSHpWwId1IG1UeC+6iFwoZrZ/+jw8BdJX7gqs8jX10ZuQFaW
RaM2jDq9jzuZdCWdaC2WY204jIuRB9ZNuvSjdNeQTNNVWKraMV+Jt6wvpKgX7kCCDuu6jKoCd78N
5eXapcpi8lUyaycvx+p1VVKvlTd9yszsbJp1NQcbXS3bTvprjMFEBT5vNC0zUFem/w1OG93N5pGO
5Jh293JYJyFOC/B4oul2tMht6ndniIdafWkDm9bEtkn7IYderS5t+rjovaqXouftgPZBpyglOSXY
R3x+elY5fjiqO/BNCYtza2TeNnk/ruTjWaKwR4PYBa03r5f1Pdxk2bDGP2cO12hC9r9u3rjN198A
r889CxJ1/R76JBK/MYfz+ouBRnci96nc14lNnAXgKxBq17rgvIBtqFApGa11Vzr5+pMfS5ackkiE
1uP6o49++BpOpdBtprnRLKGojWxf+sgKx1KMckH3XJ+XwFH34yoCF5GWLWs7sGX6xRedtKzb14vM
+tZl5g9n+pbrmacx89PXHwcC5corDfQGD/ujYiviZLFSkRRVr9+kHwEr/Wg01kDhWQ1SVq9NyLYx
Gx06JarlZYB7g9lLd31sVFxzNzKbHA6xGq5pHERMjmEN2Xpa/fcNJ0G3YF0HRr9u8kpdh6deMU7r
mrQwaMKxxEDAJc/9KMnYjZuPG0IfeA16qQ1Hg/DeKlKCEp6WWfYfGl+fCnp6OcQHVjCSoquCzme0
YdQxQ6Bfrd5FZWly1lYYTuyGsSTM1pK+7qBsoPESiQHfVs79D9Xdr4Xteni0bRDBhacBRPRznxXG
S4ldl0Wr6iM0JivnlxYH053sDxDCT40mdhOiXUCeIRcgDk1z5tfWxWintR2QSv7nGpHTaTVtqgJd
v4Zzva5ux4zWh9rHIOXuSkgsPLIfwfH3l/1rg9NAu4CuEIxTVB5BhjCo/fVcgkFTad8m4R3aX4Sx
2FDWfLxtAT75S0nq/Kf7/PcDYnNK4wC9J2AofwN1MFuUlSyXg9t6KnhRhClv/L01p4S5Hzv79xf4
CX6zXiG9W6yFV4C5wjjqU0MVBIkeFl1m3v6IGGO0rE372dRmw9hMemsP+JEGS3PTj9qcwFUu1niu
NYQGnP10XkR/OKNfVzpnRCkFc5qB73diyeex2OzI0mjNWn2bfWyqkbyOPT71aUBch94S8wgiHS15
FeYDLwdSCwTU+YJvat0vLmYt7E8DA0mDISqhBeuuuqr5dfZHoJyR/aGedMePeVb1EWZ/fxGfHyMP
jokurriQmtAR/Nx64r1bdxgaD+eoTdfItHxPhKrWKPqbWbJ7/Q/8l386niHzINd/TJRQfl2n1kQ2
ghR3f/7x2pvCqE6EXBJZMb5t4/C/1FozZFr+3+kgBG626t/CgTYGdKKHOOF1s2bBJMnr07DSjH1R
tGjhRX9aFSsc91/NJYo9EBrA0VSOR8ZMDPr1Cgu5g9E/Vc5XOaGh+2MBqma6JlWNlq+F12gPRe7K
ud6olrDw+eKlkZG0QSxDg856SEaZcPH7B/0DIvKvM0NeFKA8m5aG3zpa/5u4siwzWbFw6No2i4rf
na8a04qS6GVd7cu/2qVgJI2NaUh3FBx9sFDvic4IOyU/8r4FGhS6ZVrRu7lSdboH8iUPjDAsdzNv
d6M8BxMM4ml2A5Wh0Utb1zmFTJPgvYTRTtYvaufKpWy2uWc3Bs0yZJ2UUjMvzsdELjUpJ7Rr9CiU
ejqlYTTAlSVNMWOFrkYChGRHqWDFuZdJSUU8+5FiWBJ/Fon0IzEgx7YJ9+b3QPRRLKTf7+YY5SrB
l+JufZGPgyqRkpao2WTnQu253SRJZm+dtTZb0zHpIzupGG/y3OTKVpAfSFu0eBeBC6RTxJ5ZWVnS
i/9sWtS8+CLxIxX5vtiYjY3c36W219ewVQ/0hqgOUlP1K7vkkHlKXTAcZOYNcehmuNdQEdGRz5Ls
QSNxRTfAnDtHr/aJKUtrOd+CP1Xd+aOScsa51WovSvucxik9FIs5gUiizi7BsvdlOMq5qJEYMdSL
A3/DGv2whtVe3xuzMyzlPRODdSZFFgfU8Fx2LWOA+7iiXxx6rHMAAZuoqRVw+7lC2vjXTPHY2gfD
nEb1VUF9rbPPNL6C6qZwnAQxa9ixkkwty9afOhdbT6bhflHOPFtvnNSlmYUs0VsYXJIrxcBMDlmE
8Sp12q5dBAPlMaYeBqjOZDOO5Hary0jjvplyns7QBHVS5kLkVpE3zwW9E6kXcKPWodmPaFIz0Q7N
Kzsn8iabIspMNPh/ZEq0rtdMby4gZ0Q/6kikAcjnCitLKboaB6ROJYZGNnOFWBSWFqehpuiGjak0
OPeE4dK+qwpHwl0yNkIDSHU43hlzbCTeHI/BNtYHbRfL2rLPm2nY0YuAT9yYqjs5RnS24g6Kc60P
zX3Aot5B8cMGid0XvSXIoD4juVB6k6MEVJOZ1m0pV2kKqYVxtCv5tUzZjjBmzStkjyvP0iN8jWtZ
ajaJNel+Usb99ZJkneyTV3e+Pct4t6etmX+Nqv5OVfTq2OhSeMyHtvONliYyUJIQx7/e8SJntG9Q
YKmZzFfxe9zWgZdFVbiqqBWegVXKwV6QzpiDgjluURk6H23Phauj6L8Z+ci9TUX11kxlv1XnKHiv
AUtv00nJ8HB0EmMTJXJ5VyHGteAILdfoA2pl+DBOi/0lw0KQYrzP70d71XdWYYohEox1TClJ2pVO
o23TdG3xDUuD4Ib2XwyOqtOcd4VhDRWJUim3g5ogW1fNheSj5NrdtoNOy4BQ4LXz1B+0tplTYeQj
5i+Wg7rvczyozrwHQ9B/bVU9Ufyyr9DEDuM8msWgGfY3uzOs3JNQJT7kDoACT1e65GYatJRKJy+P
RtuhXhDYUflFTtrqaoKaeGxNZV2hgbFOQcNhPEwkpCc4I8Oe/jUeEakWqZ5N9HtXxlErxLLYSkTh
W0kvY1WP32pJmlw1VpYvbZuUQNGDCljjsrSs3CirMgHmqem9ahnT6WD2YR0KWani84wi4W6mKHKH
Ucu0A4qdWXVoprrZqFWvHo0MAyx6tY/GOH9Fvy846wrbZ2j7zqM5KMcinPLB8oy51Hzd6opzFenN
y4wv5iaRGVCHrUAFd0pT14pDAw3yXtO/MFsuhaYivl2uQi2qnHc3Ey5xN22EA5Cbdl34UEdz/dxM
Va6KeuoR/FKaKkGMVM6Ymdp0zdh4UwRff7JH9IcQKHWLZUi+JHm1oNkg549FGdeiqgblxmEMsK/U
xnb7Rg4OelzoX1rbnK4SOvYDgwO956BBJ4Jeqqkp+/DKtKUyFpmSOl8aibTEs8mwsPdI2vpijma6
IdCbpuvEi7XrEMS5gLQBnTFGzYNaFtV26CfMfarB/NJowcNIpfuwYBiHSnqlz2hb5uG3mRuyjTqr
730SuRl8smPARNFrZq5piEBgNAx700mrbU0mqYjQap0Hp+icNw33yfukCcq3AWvMbz0L3BusUj3p
QAO2cL1Vr57q7o4MEQLPWAxXUtOmrwu2glstUwKwVTSEz9Es67zLJiKSnCAczVs7NXcWoxW3aotk
m8JQegCdpXH+g3pQ5ELbJKbWvtBZqy9OETU7Zc6cuxxe/jFsk9qfUAReC9k8PoMu7w5Nr4+Xog2a
+wb9t69aOhAc1HoezogysHnoSl0rWtcfYVqP+3ictJLOi11sAxMfNgpckJ80Lpz9IjXBVRBEzc2i
2tGDTfPjpV7s7p4Xfrhjs1mnRZE6UEgmMpROYFwxo8Z9psudzANJXmis9war41AqkWS2o0s4lbCk
wXbIm2ZM6peq6/WQ8nhZrhpH749AjVLq+7y8D7XFQSQhzDEWslJ7pzC1c4dq0a/tIdTorTfSO7QC
UGRXs6EvsePO+US26lk9TWn7KjW0wYLMUjboqUEZqoKrUarCC32S7Czpc/GYdc0X/iakVRsrj21O
BpP0VnKenARYqFEp8QF7LvW1l4J+dLNolE+AdfqHWB2GeosrraZjKKNYRz0oG3vjyHnhHPLIrjwm
sfqCskQ0ehg6IvCQLJ2DXDt2zOdSYmJ/nKXa4l6b8tg1V1hCMapRpkYZoQfU+bU26dINTjpx5ZpT
E5V+5FTNbRLGQ+4ztJ2jYx6nZexJTWGAaQwCRdpaQ9sut7NdNH20XVMP2UM9sszQ8RyqcgzTQ0pV
3WSuYpG5uEbeB8OJfgcejtB6wvvRWsrZLeXMvAJwFyiogJAiHjtK6e7RiKnfGuJIU3WGSeKEDG4Y
7IbOtA6Gigxqcr9oc6AOYp5q2ekPKsFO3qOGNszbOpuLxsPJwOjvHClMEzA0IfaSopGCMEtdSXem
u1gD94LzoJ7dlLMiLduRUjFxZair8hWeMRO+oA2d+JOVEU49IG6LV9KbOiRqF7vQT9JDJ81Tm1xn
s2Q6i8btL+Qp9+i05OmKs6pUI7/uOj2xEcQ3EzNTaZG3JfvBZkDp9sqs5r6u9Fl0lUbMV0WOmDAu
1ngMFAiezIxurD5Jd0WsG6UfMuo7pTGNTi+Z4mmnhTCuPQiBkUVTK2mUfRo2FQPF3rBmoY7Mr81O
7c5wQSbLRVBRbwXmthrNNLpuj0olNe+DQ2qiNdWsbssyUKBZQSXsYWibaEqULtN1wGSjsCLzdpb0
0iIx6+05zlwiaccvlLIUT/FXglBtm35UZTCKwlqZYNfmUMEiv1LRTTVOijSY/QPj2DzYJbWtfwmH
4XVZovAhjKrXEM2RBEHPMb/D1CDxAztotjIvD+gpvdkwwLKWYzar2bnR4n4zRI3jVnW1wBYBaFmJ
PDfyu6bITK9pzFn0dqwTX4cu/9qFwbKxyoxBHEzIEzNCW3aVqR1rD9ewSb84baTdWUCAGi8e6Naw
HlgwAkTb+K6UVXpT1UVr+61lhVdtWZR3fd12qKJO4RDs6fuG6Ablk7NHm7n21KLONqj1GtSRWDg6
XVQe08CQTmo66Ue1YuxYhi3jZ4eyyFPVYPiCinu/XSZVzYQM4Sz3ZGeoW79SzPIMAnDs9lUzBpC1
Rnly6zRMXB1Rk0o4Sh7AagDS2O9bk4vzZ9rUd0vQxO8Bk+t6mzAh8xo25QipLG3OvOV5+cdmmnlx
Qn7BKQS3vHXiTY/8n9sXVfSYxKHySu9s2gC7cbal7OQbq7KSi5TIjTvkZvQsF/lDloDlCincNpYa
JC/lqHalMLSyfNHkoDn0mMDjptlMie3GtDcPQaVy0SHO5Hq8kvpgPl4nlCWHYVTir2mkWa9pECrP
qYIx7cDs1TOqutxrNH0faZ+ruLs7y1QJLZHrkxkEGnkrwXFdhPpXPV2x5XORr2/tSW3fysGWYj8z
Y0aZtINLc18YRVy6Ld6XHdOiBc3p2hoTxdUy4oiAwp4Yp6xq1Te0KLtUqBnnIJIM0qULg652aWCx
JqK5Mva52asWshxAMeHa8vo+oFvcPVVUbRF6mVhqvPLiHVFVkOxx2EldanpdlSB9XBvqwzr53yjL
kPZINkvVtWFMyVuPyxCvByrPTdkH4JnKwNCuGL41Rxi9uEg0ISnN1dT21VuqdlPstjQKBxEP2fS1
62b2CpuSOq2v6EO+D8ydBsxEB2iEyaAdaDOHgJ7iaSGZB/j5DSLxEGxyK+qO+kz9JiTSEbRYg1oy
fKxVQO3Ky2A8dm2WvVjVMLnoJLReJku1fO5HS7ljPmY74HrI4VaX1ijbjiRVB6JfMfpTHSGqXU8O
qSc4DKk8a9GoSC7SyiCDcMoyKr+pBpgPYEpYRC6ifRFqSMMmHEyGIXnqJilJWoNlKHmEG8zIMZFT
41m6PBdtX6TXaqmMrUdVEaSENMcsl8pt0OzK5q0kq0mhX5vwJW2BfFisfckAfkqFO0jYVQQbRl7p
JJ/SqDRLx6XanvRK9EuEnzbisqNszF7EBApvkx48tj57xTAHOZLrNpLAstuiiK5Ul2yAbKGJCaC2
0+N4UtXxcximSGt4I1uFQQgsIa1oxIBdjNltQnK1Yt9HvZT/1dbtNBh+BIIpL3yU9pT0LpBVpifb
CqhTV3jNjFRDckn6KuU56BKApz4Bi0wXfwCozuV/yyXHkrmPbVLMnlNFk/FsNIYa3X20W6VqHRl0
mbM2N9VV4+boIDlDJczEf51ksA8X6z3E62UytyCjF/ZbrbRO/NJXYyRBVEVNf5GobIMEEQKtIRx3
j31EQ8G+wqhUns5y4siz7vZh29cpWoCyytPilZeUGDPYfTHknpF1/VwctZ7LW0RcgpNo0bxotTy4
0zqjgpptAjWNtYPc9/VcgiSKO3Icaoew3lSIbRKPpa70UnBEJyRiZlL3yiFizg7OoZ2tb+POyue5
oo860AuNXUBRfTbqflhMepz51QhmxqF3UJT21ULqZ/uBlJkBc6whcJCRVvTa0X1rXjR9y+Quf6zs
PnuQwMd0Qi0hxSEKzt7xwYvk73KRkmWBX4+a1C9NlIG9AR1oaxKLWjM+XMx+/o6TPzhxOFwQ3R52
dHJjtPoDvP9Usz8lyjznfqXlwK0Gh1FuJWV3uA2N1r4mhbOEVlSzLqZiTItt08ngECe7GgtIQ0P6
Xi0yjtRBo0NlN3mP9h627fNtG0vozYajlPlkoFSIQVIZxhYXti73kFef3vBVmuZKoGpRK7d2GqeG
N8ZF8bVBNKURbYKmgVws0kA10iQKFkMNEKddHxnp8B5KSHjAcpdKJK+XNAo38MeGQNrkvWIDr1Fr
p3ADWS9LX59laMg4erxkaHbTsLQCNSxdGoqxQYVqze05xzILeVfZ6LtnwAsAH0RTgZNzQWXUAwmS
ooIMorl1Dqm8c6HX5OGniZHZJEYttXwrNbODFOIa3QKdhh4BOq7KAV+oc996NrrQDJWkLtrCPODB
WFMoCQ103K6uMpTBehpmbwuQA9YG3Otekkuuc6k2plJNl5mH7elOYDt+AjrimwT8iOZhUoVXEmG4
faW4HKMbK8mbNevS1HhHBmMeGqSU4jdCpDZvtUFPbstRC04AHcP3sMFNTtjjMgE4C2Bep8uCnlUV
y+ODPRn9ZWyyiEuAXsd818pLoqkFr3tKDedWoX1oeVhDj3uFpkXsjaBbnkZNh99opK2+K/QkAWDY
GHc18mubTi3kZ7NpFeFYIAkjTFrB2LfLLGAwzWfY+WrsqX07QDbLCiDu2Aw4wz40USgG7L0A6AyD
ceJ0nWwFN1ANu1VhzeqGGQ+TUnw+4tYLB20g9EowFmLRVRYAQS1sa5KCYm5PWl/1V6GqYPIhG2Fl
bYAyVPfjZHXghruCq2Seb73qDQKBIicBv66lNeNtbd0uBDn1HGMcEDgAStI6jvBXsROwU7RLLgvW
r61YzKoy/RTbldnT5Dz2F5R26FAYAOIAfuSVN2jVXyPacL4atJM7dsb8YhEthuPUFU3lZfVg37ZG
g5BfJxno+Eqgcg5arpYnLQvUo40LCiYRUjDnolEC5yhJkfo2Z3F6mKSqvYC2S1xQXOoXeC19waTA
cmY3Ntqkca1Rj2evH+ekFVljd4HfR1hlEX8bLTsmijobm84cjUcpiKrpTOcq1WgGlDkqE1WuvMQO
mAWBK3lzLsGIyL41GjNFgYOkhagD2cj9XEmi+9SYsEvnvUlWR37uRVpT2+t9M69HbaQNrallcLaz
XHuuwUmEYuizF63Ny+emK0sRxQW9RzCRQJ3CgSWfNS8oZsshudUkIXWyKKemh6DT0nd5RSFH2jcJ
m9rDyN267vquPHQGcgRU5OkVfQFrJwWy/UjHOEbttAjNt0pdNH/S5fZ2aGZ1n7Zlh5L7YI9rtibn
gF8KWjxW29o7xMcL08PJkcQpj51pWxjqkN3C4o29huaW17DUdbfWjN4nfVGOxVxGoPtGxBWDeXp2
AtQIq7aXoXQaqY9UZPAXwGDZQ/6ie7BJ97cKYhdvJRjyZ5k/MYQ0ceMA7T/DmrFPE2P6bTV07Dq7
/wLEuLtUvTwHGJyVssI+WC5OKKVkNIqeb3kfNAVlRov2sQW8hL++Gmu1ecIcSvHsiUKlLuNiEVOk
lJgrZPpdEml67up09fdVVSgMs8BKppr2de7p/jd+WtEPat54QaX54DHFhof0TEVb5tVto7elblx3
SVQT5VtUD0AXNTXcDsb805ygWwk1odLKa30GDDNvRxW2hepppTx10V7uozxZ9kCx5+4hiKfR+GoU
epnuktLOO90N9EZGdcceDB1BRTY2eBQooiAcEkeJTdkDOqcspI22PMduk5qNPO1xDqCLKUx1Mja6
Xoz2q4npOUGlrlIUr4hjRiQbHnkeSANPms0wBJKig5ICUEwaDy5qhqPNpgGIjqXVPERV+U2updlC
QJO2vgVarxrnNGLmGIcpeJ8qDFYYOGuwZgyC/sci1zeDZneUMLE2mU3ziMhBMCQeo1Sbug/STzwl
5yQp27702hHnFcWXK61v67cegUqMU/iUKp7dsdRJycRSRUSGXQDRMXEQiJ7XK9HNUHaybRROg1U/
4am2qIZApBvNAgGa3TKno9S1FMzHZG6DzHQn2cFUY/P78dyvs2SmhmAlZEaHK+eVUeVn+RRaZXaH
IEzxLS+rdaAxfKBBNKNoGCmjXKj3gLcGeZKgKsQJI7o/nMCvg9n1BBipQ3N1wBAA2P7siBEbMyyi
MMZx5eME8g+MRp46GStOKpmLfUxK/0t6Dfdlzr//PaGGX+Qctt/K85f8W/v5o/4HqjkwE4YlDrB3
pYbhAmGsmp7/f3WHc9n8VWbp/9q32ZfVAeRbgRLlvH//j3/7xw/6kHtg6vXvKzwD8jSwQd7c0Gp+
qD2sP0GH0QG1gmcyu/r/qT1IKrIOIPogG9kodRjqan3FWLeL/uPfJNX5dySvDRaIs2rGAOv5P/+b
JxB+Ky8fM+b20///LGawzsD/NYmGr44WEZ/Ecgd4AIrmE+kns0OQakEdPfUH3Ccy0T4vf/Aa/QQX
+fshVvDOT6IjHd3oRlk4hGc/hF+G5+x6QJdOjB5h+6fH8ePifr6YX3fO3470GQaSWVaZOjZHKv1m
d/kTW+WfLwRs5qpojoibov16IWFBRaxHY/Q0urgPAZx4CjbyfXX+k2uP+iuc6cd1/HSgT5QgcOV2
QjsvekL+XUP1dRHWpiHPfIs2e+rdg3HoDtUxuNDTFv1+9jBb9edImB7Q273plZvc2Sh/9Kj+x7v7
01mtP//pOWISFZpLNkdPjb1bsOPabcpvjt9vOn/0mi/T4/A66cJU/sAR+mxf+LFCfzrsJxRHBIpV
ry0OKx8Ur7mf9stVkgjpqX0YjsoBJtmlHeBHiOJwsO5/v54+u7R+P/aqIojMx6pd9FnSUqqlxNST
LnpSvhYDwGJRvsKyf7Ejod+TI+rXKQWab4wiffv9kX99CX2sgJ8P/GlbkoGCk1TWpTb7ViiURiyP
X8vd7w/ySUnk70f5tDNbbYh4Fw3Rk9mgBiQqNKmEkgtwixxwxaEieSW5SGj+/rjfIXCfgw6SUQhX
rHA1GIe/riSkEehPK070pDPyKFqaNuG8+KPtVKIykObSgUS70GlvciPJ3HnaayjFYY1mdkdLgTbV
AypA55/3sBxN5SlT9LPTpamXTtZdIjWvUmE/pjmacXlA9R4rZLmq9Fc5W9EOVp8joIbEoMUBdxXt
0zIvra8sVej9/io/qwX+WDz/uspP4QLtLQzPZDV6UrfSdXcJT9Nt7CpnyoPH+U150UR5/MMR10/8
3X39FDeKJJyHQV2iJ+1Ot5EvE5LQ/dwPhX0toeX+bKt/epLrJ/7uiJ9iQjBn9L1rJXoCWPSl3gX+
zEDYnzbZlexarSujg3EBZ+CBw4eWSxvYg1zk2O6Q7mKKXjRZdtE227e7bMv/p9eSpx4D//e3Zd0r
fztHwIG0CIjcwCt+XW2LPciID3OOzdVydM65l7z+/gDmP71EgXzyTkAd0gQm8usRVlaspkMdesoF
uMEt8+9TelveNu9dJRZBzet/HWnUPtgvyzHy5uvuiSJR8uPX7jj3p87emPv5ot7JhPPKnZ9CD2B8
gsa7sPbSRrmbLvVOtkTwDW3Ll1EY7yiwp4p/I3v1pX9PL2iti/E4C8YzqggvX0bxJ4nbz24m39fy
z1f4aS1nQOBB00nRkyHwkdoPXnENqWBTw3oRKM36I+xBkR6iO3uPsv28WdxAqB5Gwm+mADv9KgvG
RG59F/m9cLw/OXh+EtD4CGQ/n96nRzzP81LoeEU/Aem/mqG7u+0jDIXtsKOjCaQPNcnpgDb/VXTQ
Lg76zH94SRn/tA9+PoFP+wCpi1EeAlYAQ8Er/RC9ZN6yoxt3HC+pe2/tEm862l7qPjWH1nPcdVHU
B8TED/hWbprjdFO8Xb58nW4yn1m7m7jPvTt42oudc7eQ9E9O5ZN62x4p6KvTeOz/sI0/G0l8PF4V
jCSZIHnNZzviCKi6NKlR/MTUxiv2jeqZW+ersVG8YpNsLJ+YXPnm3eL31/F753YPoffX7/fQ9+Tp
8y5loAoZmHMAuPnpDsKslmbbTOKn+FF9VL9Jt/o7s2hIWWD9F4/uJM4U45+U1z8JlfxYOD8d9VNy
gVoXUAKwFU/JhhnRThKX9qrbRofx+Kct9MdDra/8n9KnprIqJ5A4VHpGCj0/ERGCTbwv/OBM4Cz/
EPQ+Wzh9PNKfruxTBlFrTplaZRE/6dvgACnXC86B23nT1eQRkM70qf35Rd63HumjGPftXepZXvz0
h6f6T5nsz0/1U4ZhQVdc6HDET2zK7bitdss2e4uuozd6zgfDR478hIdocgrOACTn7e+P/l319m9r
Cpy6DhSfpf1ZFbfIionhLfeg9xcv84APePEx8yJPcmOXtuULNiReIKqDegw9+h4n26Ur9/uT+FDi
+ttZmDLSWRYwZMv4BLSeeycEDsU9eN6/5SIWz3ent8dNfK5F4bHiWnc4luJtf3qzxJEusVC83PVV
4R+22G2Iy153c/dadXHMOeTi2dy+tiLZ5Nt7Yki0ufVTd3cVeRv0GPi8/cUH5OMN4u0x3Nzl4hp5
IP5yc3QLt/FaoYlTyCFa8XpzsjbHcvt6k4rrhb81xAavEk/fyuJm8rKraXO6HrzRb93AczPhbmfv
8m1zebn96s/X67TIXzaxOF3LriFUtxTHwTMP1yfdf72PXE38hZyDOD2+erW4f2QIJr423uxenxah
73OxK8V9Jji+UDaaeN4Ee8nPv98AZWO6kcentnzqIr5dv1qc3E3p5eLuPIv30+vCJXhHyfNvr0Uj
riDRC2PvbW4OjxCKxInreW9EvHnYveMczsnhRSt2D4BP3ffnwH98DfbAGd0LPSgi7R3COW7pXnMv
19UxHd94HqEAOMg1l64k9oa4Od15g3fad+J+O4nXeft6dN8nT+NbrxMXJbsLUZN3Of4uXru9fqVS
I+dy3E3ubheuMD114tbkqc4Xk0+hOemx7zZ8fid8XXQiXf/jq2/4/tYW7nTQXPfOP5wRKd/uL5tJ
vOweOFXN3Q7uvhUX3NdYt1dP57tj5p7F5WphOV/tDrDI3NrzD1cH//bKFgfHe67FcdeLu8bfG/4V
B3HJtIQbsLz++mJ7rUtGunB/ti+60Flxl9DvDrYgvJ96cS6EvzPIJUoeRe+e71Sx8yPxvmwMbqh2
+Bp523EjHbSDUDdfxPlh9tL7ULxGbr41uXH+LV8qcQjXZ5eIR0dYXiEKN+KbV98s1z9gqHf0D4q7
ntm30t14MottcM3r8xUH4jzdyj1dx57/l+8dtt/WRMc/v59699D7jnggoMlivPiFv/22uMmu9k/9
4WZ2T2i9bgZP2XTe7v9Sdx7NcWPpmv4rHbMeVMCbxV0MgLRMQ2+0QZAqCd57/Pp5UlXTTaFF8TZW
cyOqolSSeBJ5cMxnXhPb2yNwSEfeP7K7R5bV8XzfuevRGVeV+/B4PGv285YGk9255kbcrLZQqe3H
49UNTx67RGQrjHbs0b5qV+fH2LVz97ti3z3/yUq+bCPD/p66q+3Do7O63o8swNPmhelL7e+P2+fe
ZnZHNzq9HirbtE8vvvMyrofVftXcIOFl47i4EjY4M9jRFQYWzAuvIrMJ4tZbJrvY0+ZxGfUyXutY
ruYKlwd6WD3wdM1q7zl3N89vvX01uDUTYtjsvHVtV7v7R5E3hkMPU3hjuMkDTK9tcar2mbOvP8ki
1V9lHXQS/3m+XWgY7y42WTD1EGBb+ERH1X4Wrp4n9+1Ys2oeeVNs2F3gHFVHZupz5+1+06zS3VfK
BuXuybQPl9i1W5VrxblbFhVSwCeRliHUqLMbt4g8SROEKqRykO3ElR863qbY+TA87qJ1QwGqP+tb
M7ezleJkLLjfH/zSZfh/O/ffffzsBrYCK0AZrL7EhPLNl/yERxXn4CZcKSdvq5/1dbGPz+Unb+My
6PxDETeT8dzTKSzOv7MYxICrlD58AoNTrALNA8gbkWxI5WuGUYKdTUWOZkllfFbl+9UqsChYIi4D
4RBjuZ9XQZrCiZYEPrhfTTvxu/ldfemf5WcykuJoXAv35l8h939Us/4/bQ2MMwlfs3/gwf7ttf1H
/v0fF/HdEFTn1/8JFWiYFe9WlfvavP5dVb6U0P/rfx3z7PVr/r7S/OMH/qosG3/QgLtIylOakqB5
XqpTf1WW+RPEKikPU2TRYIdc8qW/dYRV5Q9DAytA4Zh4CPo8u/XvwvLlj9A+Uiy6H0i00V/+TwrL
mM78tBQNGdNcUFAyxWvk9nBGmcU9Bl2p0evGzi7lGzCYvtte3Wjcl9M6cCK32x5HA8ZTZvt3hF37
fpW59Ps2xnkifQS42nPmYmgvO2nubBSOja6yx+ehsvftOiCJX/fP41bbd9xYvb/VdIAt7mDa9emx
XlEs2qZbY2Wup+owArwqlFWqb+WUruk2dRRc6S9BAN4X6bHTbouQ058bwRm4NkyJ+oWHGMMXjUT1
puUpbogeVpZLa2oH9HITukQNV4jS9I4+HsA1B3ZrP7Z2cBBP8k2yE/k6mt2t5X1x0DfypnC1FwKW
hEEEV3xSt9U+WclvaNWs2u1j76DGwcl5+QTPVo1zzDl68NZKuKK/K952LzLnaGvfeA51qrMOe8J+
3N88cp8ery7/MzrVgRLK6ovKmWvYCP0fcnvcx+Cq7KuU6Ol5fc+9/Da4xaFx21V6m/Ob8SNkcdvI
nJqwU9yAiuR1hJODm137GKxhVRFXMdyX0L5nruxod8kNDRsf4K8WhSUMwk37rXpR3PgWiQ47O6S2
f4Jh4oQPkpzdhngAbiLalK3fu0YW2MpN+XXaiLtiCxoucmPExxWq1HBBbP+g3YTX2EhsAMLY0rmZ
OtuvVwHqAueQ717v+Uc3z71xXT0TtrmmGx78HevgETQmUav+JdlfgLzFWqLCBGPKyfrrEl7adRja
Qu0ALn3D8DRX7fZbcZYwRPymrcubdtNuErf5qhe0ve2rDHsRW9GI6jJbExypdEfedQey5Vt3pI8d
bxQ7qjexbT1lRWl3tvig8G2YuCPgOXlVffF3Q+LGwW5AjnF3nQW7l2rYBd9bMvjWRtkgWhNgXYk7
xVUOUDq+9DX6hzb9vApFpXIbqFyGvtv4rtRvStE1DoASuu5p8hFAO1k3lL3dYmM+FcfgIB+Vu+rQ
b9oHneP1zXrLsc4UzdBBS4XiKb8Q9/GJVOec8/+RcOz7Fca88SFHg1JbwykQTUiEaCigHmvrxaY/
GLtscCfNAZSkWu4IpANN33rX6nao2y0CbjZi+1AAe21d3LevYA+1Q3OGT1Dlu37ct62bB1vF9fbB
dbSLDlrLD3kkE8QDAObt6+vDnucvHfGuJAOLQNLbwACCZwGhqXvq64riYLBWf9e/6Mf0KthYO89c
J5fymbKP1wILrAopSK+0rzU/bbrSxg1WBuGm4+Vr/yafQJrZeo+yjz08s+pKusdP0nUMIP6Fxrjt
3YlfozXxNhCvTbtVj51ClUUnSfjKF7PsbB2s2/X1uJUtG+mLK/hzzI4KtND1T/AhH4R1TAQmPonK
w/gUxG4t2vUbz0WcmjnFs8a5YTjds3cTXftXw5+6uSq/CTTAbS93QALWyrocttom859KHwzVvay4
KNgcs7XqrMfViGaw3ewm91ystas3MsMj2ya8iv6MT/oeawr9FQ0RO/7mZUwJtijmS/KGTXe1lV+o
LluvCpgBO4uu5VvlOrQelGjXyS/TuGsc6UY5yi/moaiwwCRNau2v4k6ajuZ5NTnGxnz2bOGYHjpH
tYs3+Xqn3G5Q/jkF35WTed05dJfulP2p3EVbDJ5KGAK3RrwrbARD1YovBOS5toNt7HIsr15fgy3g
HGsn2nfBNr/eR4RXT6tLLnsa3ZV2Iwerr7KLJrhT/ykf+JUNeuQ5e31ROMwhWhFt01NC72IdvLZk
DAQtNrJgq2GVbDWHPsHhJK8lh/Skeqwx3DpPe74CIF0n3eUHcHor85zvRP4KWDAiahIKTExsi79j
bRLdTk7avnd5IP55OmDHCbgA0DDEt52aOfFRf4l3qrdvvmuazS+T7y8GQTlPcWoeR8mprxIS8+TR
WGHcmUP86Oz6UB76dSuzyANMR79HMlW+DBMQ2jbOuL6YsPCfS+DLLw/WpkMiSuOqavaCZntnsOi4
TUmbdly3Lj8DP2WTaGuBGqLpDCxP8ah+9cWK5sga3sC1tnkRjhLfwSLXt0fw0htWpWtsoDu4r8rr
AxWV/Z2z/S7sMvB/V/qVuX440W3ViIAxFX7VnHhXcW8aR+kU96SlkCxcInK3dJXN5d9mBUWlcIQv
3LE8vrG5FJbvs9cYkJK1qQ88lPmMheipP6DdrNsoxgRHq/wywnb9s1NdA9krH1Gss7e6IW3pub6S
zRieO3+rFtxz2kvCIwsXnDlYtHUhbJVua7lSIwLc2evW3wIB/1Gw+N8AOPwPgi4YxN8fIxVWTRDm
Rfj6PnK8/MRfgaMK7gBWPKHjxTJP/NH0/ytwVGRgByZmEtA/L8XRi4bt34GjpP5xERy/6NqLoqyi
D/rPwFH5gziUmi04aBkBDtwj/pPA8Qfo4l0OYyDlgLHBxSeJXo2q8Iw/pxJRQtusgRaDKqWUG/sO
Ztq1XGhIltiB7Ff7Kmp8+MaoNenEMaISiIbbxXjc1pBLSH8jVa6ekY1U8ZuzdP8iU9i1cnWF1g1m
xr3VBftgUAC8GUMV6q4IdjBeSWBLzV1TRkm4R8+d5gtYLkndoCPjvRi4UVxjIcn6h4UsFa6AgGsH
FFlK6fFk8Zc4jWEI1zGKxpsokaa7sIST54YVygQwG+Lics8URgO1vA9vFGjB19CjAqiEuq8NG1GD
n+wwiAYGq+yL2I2aorrCuBDv0WicDM4oDgBtU2ZQ1x7qMOqLXRkJIUjGEaNfvn7m+7sqbywKKGrl
++shFaGFKWJpiedMHYVqk2pG6a9jL6OhMPmyCT7cqDIrsnFKSzuo1QNelecobyYltXuYsbibeQjS
FjaEKmChfdNU8GXQtArwfTaMIFqhII/xMFGkhBJROUQaAP8Rn+Tpzojg39x3kHO0aRfm6OCYb7IY
DkN7lQ1CI7Y3nQHB1HPKTghAILd4CtT9LVoA2VQ6aR3kbboDOKjVE3B2FJvL6XbSIzmmMcKXgn4L
hrbqnK5TEIiCLJD7ErjqyjLWqFzW7UqXqH/bqV4qxRWcp7S5Ctsk/iIJ+DMTHxhBaV73YwDpYxqC
sUWtscq6Ox/PAnGlRkYLzWaQpew2L0sF0Txo8fHGSLq+p4kZVYKrZ+YUuFLZyg3AAMvTQXxPcJOV
kK73boL53+iOF/eF4eR9aYXbUZMhEGXoeLtIBQOUj2DTwhuKNLlfqX41GGt9vNCoJ78TlT3cbTE/
5uPFVG0Iw+zeylKwxoMU00rukJByJYU1Z0+xobogMI160/iTeR3U9SABwcNFwNYZ6sAbis6hFmfF
1mpN0JsxWL1nw4h6kTTG7C/rFpR+uNbFIRp2XZ17yJPraBrZplmX/QqmKqS1QUOAgpkJgUKiHatl
bq9Vg/xFFpoS1hAmAiYBPUyyK2vAnNtGg1nmDpA8v6hukD0zbmFz9OEWoYtas1FR9zzo3RXyqg9C
FYnphvYTgWXIWi/WcSLk7c5PvEDeeRY4xJbAe9KiowZokcZJGKKZ+yxKfp75jqIHEYIHaN8Gz13c
Gc15TPQm2TSAodUvzeSL5HcaFgDCOmwswcAxZYhz7zwNELSPGpsfzRXYwx5q7I2Wf5UiwNl4zgX6
tYiKvQUEZyJT68D+IOacVicpLsuTUEq96kidZN6UU9km22QoOvrteS1gbWxMHVBHhRsujNsCPO2A
txNs9Vi8kVFqBRwpBKPmmn48CLYhxqm/MibPvIPyp22twaqInaWwn1ZjogU3yG7FGz6VQL22Jljq
LdzLzKboBnVCb9UuWItpG+4MtSTFgYurZ27UtygAoPuC2Y4fjdYK9u0w2SigRrAyI8Hamy2+7oCw
/O5GHz3jNojCQF9xmhLtd1IdoE2Vw4qBJK3FwAi0vEltAxOrhyjvxtcaLZt4ZaYprII+rKVhXeKy
gv1qHCbf/NBKsTyko/c2TFKpurlYil/0RhAlt0TdbacGUCWdXpHivQeYGe1ySTChdWLaBS4dnikZ
dx2Y8iq3LsTTJO76yZb1QNxPMC9ZOKKSfodrlFwhBaE+YO1VAr+dLrr+T7FV9ne6djlHRsnqvuka
eMp9qNQS7OPIK+7DYFRPhSSW2JZ3yDI7gLjbyR2kaDzpg8llILciGrcIt9TmBgcQ8OVhp0OUrlLw
JCbCWvBbFTRy0MKzgumA7GF8ncVGTEdrythQPizizFUTS3rRhWbgnEB76KbSCp+u2+h7auRAcWjN
8yhcxODQ4/f8EtK+6FMUhuyCX21hiYNGsh0rvAI8bfViJSapyk1n6r31VGCvTgDecHjZhiyQsUoN
Agh2NFbAZ50SmRgAtQEKhzaUWf0mjCz4PmtVT2JwFqI2mXZSR+JTJSRCs9fHKETxWG5k0+ktM0Vv
lX76n7JYCfCmDETM9kUyIL8sygq3X5JVZbJSG8NKnADh9z+zWpyqjVxZrWHHA7xvSjU4SzQo7yaV
7sCd9K6KeMLvrk9RhXUxbFdQEc2CGAV7JK4pg5c6ZMMyrJT2AVpde+dNmqGTGiflNVuA74rbBJwk
hN66XRp6fG2k/vOnSWZtoJiA5bGN3kQbryLZt9orvZ0uguUaZMD4exaEhrm7eD7Q6UK6iyb9kAAf
sscRlx6ck4IsgzqtE9THiByC3w9a/14INKE4iWGDfG9Ui0hgQlMCsO5CNEVef9VMVWw6Eahy2Nr0
OSNxXeC6JIMbLwYC5agQRLeOOKbx5pDgHCcwbi8KNl7VrPKgAQ8ziclIfipOdO9yIaROC7zec7TO
CuJVLMTJK39vfDS6xrodI6hjMCYhG4M1ME59nZjImkE6fNakHjWPbEB2Zj/1MiVt1Kgt3K+iyXfj
uM1OltiHd9aoNtcyOhbkMr41PVmNp37hUbsXQFPTMYzBjNsGdeObRA+qewVCvm/7yhC36xQJPHD4
oUUCyRKjbpDJIcTrNMgtHSR/iOZEYEFqI8kVLwLKSt4Pjmb5yKqgpqMGqz4dpoNX96jRSJB5t9yo
DT5Zehev8ffy0w3Fcrr9fBWoTHFc3Qra0OPsqIj5wYrlCp68qeWPtdlXp86HeAuVsIhuAUrWf/Z1
rd3GsQfpXhILyQeFFHlID3klsR+wFW+TIH7fOB2+qBt0tWCAgYalPpH00H9h6GlpthaVJH9ADanY
owsMSVmu++LPZgrAHejYuj4ToUHXxq9D+coBO3AVqygsQ7+MG7R04FGfA6PIAuxnu3KAL5wnKcUS
TygcVlO/bTIvTJ1equPDqBQyASdSMl/1MogF5Pf6CmlP7cKHNsdRjOy01LN7DECU7GpI/QiRgdQk
5smyHOMIiNp6vbECcxTsoOr0F1GC8mGPSq5nh4ANWqD0UkUc9kJbYQ7UoDizmsRYylyoiT59P6MB
U5qodfeC3mT0jEp/ybAIrnDoTTrKIiIBDPwkq01btxMkHysZYxL+rCB8i3ZEM5vCI/4eFEjCEUZr
mtU+2M9mNB8un0/XePCCBLEPpSSlS/BEbwy78OjRc2OULUgOXwhglmP6IG1RRxrSdVxM+nlAFwg9
T3lQKBdEQ4y3I8TrY2vklbQRiAbDDfR/YvMCX1rIUUErbgfYqjWGK6m5yhE+NdcQKvrbHg6+v0Hr
XBEFTmyVGbMbaDJImkSt9i3nK4l3PUxfF6rakD3mqjQlFhUNNSQ/TyPyCMOSJ/FWkkXJuAf6b6Ez
lcf1wcuTTnDSpiluhEayaBQbffVklQkcm02IKUu9hs5ZcSKHRo4iABWpIkQzuZeLhNILwrVgLmK2
PJ3gNpw01HJL66aaLPPsVxlrJAza4dbT6wLhDqWQBjtDXRETJcJIyRXkPFU42UUVJXqvSYkWShUe
i4oDVguvtxgfTT8Ji6ssFqjjpUFPHULHQQKFlLzwX8OsgSI3jklOaGJ6yUYeeojTuGG3kYv9ESIp
PxLP/yj1/tDh8SfiwG8dI/8/ZA+oJMcfp+BwP7Kf8u/LX/+bEqCofxi4I8nI68mku/+iBBjKHxqN
HEUj8aVlgnzdP/NvjT/SaLKQMF7yYlP9V/4taX9gnQuPQUUJ8eIMKP8n+ffPUDYoyirtHwMhwp+z
bmru8EVhqF1DLe/XCuHMFpXj8ZOu6EejX37/XZMYozBUChrBv/asMXd6FdXqKqqS9bspvv6rz/me
APDR6LOKAVEqHClC8XNcTcgitdFgt55afNJb/Wj0WWvTN+RY1wpLPRce1e9GCI+oRRrOske/dNHe
TUyQtnVhEOqdNaSIqAo+wNIyFk76rANnRhVXK+Jx5zQINggBXfWx5C55bLQMf37sqVL6WIsU9SyI
4r3meZEdpxxsvx9cujzgv7rZ/28twtH5eXSUJDDF6QT1PBY5ntkxojMw57IvxMTGOofIs0LAW1lz
7chUbpEYNXI9+sQr99dvW7ZmqIEq9nWppKt6rhADgN6tbadO/vr7L/bR2DO4YQoPvvYGXgixzdm3
4N3m6M8vetuyNdvAYiygRaD1yrmBPE8rzz9nSZwtHPzyjd4tU0OQRxMNOfmsjfrXopweMKP5tmxS
Zpu3kSoocfh1nCefNzkhvVP0srzoZJDnZql5y6AhZQQ4nYW6ziVB3MpmFCzavLI127yijgC/2kTy
2eox9ej9m6AyF074bO8WY17BGjfTa8KZyh08X13LQ2ttFs353LJbUzBIaBQhuR77xEpsGfnD65Zo
6TP04wcLfc5h1JSy64yuohE4NlRNwpGedl08/P7hqSv/8ni4sPbeL0ah9TINsVb/Go/3e3wkLRfb
DW3T5ZE8Us3MunUv1NI33Wpxe4w0mlFmo+OXkQ53jRl1LnmdrC17T+ZsSxtYaiUUNMuzJ0WbKlDN
rZwV6e733/SjaZxt6RarSgpiQXluEnzQOjzV9clbdmnK5mxL+zL1SsrM5lmjRmxrZfEGifoTSspH
Dz7b01lTNWVemMWZaqj4oGIlEA6x98n7/2hw+efX304huK50KM4ZGkuAIZGPdxHRwx1h2azPdjUK
etCS07Q4G3GLBlnaBo7eBcr9stFnG9sqsVJpBy8/ZwB07NZS+6M2KOPz70e/rIxf3JzG7F5W0K2Z
TKs2zj2UBDf3lZBub6bttSoN3N9/xAfTP6eMKl7ZXaQAzDPSCisP8VMqMQtfrTHb2Yg9elVRqvq5
1a1go6DU6NS4zS07ro3ZXs0R8cYjZZDPpSGjbpUcSj/+hAv00aTMdmqG9i3ZYpSf5ajURVvQ2vGp
8opy2XltXD723fVr9tTB4FkZZ0XyEHjFt+szeudHC2a2Uz2UO0uqUMY5VAN15SFJ8IggBGWMsJU+
2a/yZX5/tShnG1YXzMKjXGqeU8Ok7mBJ9b70m7uioSEGUoUe3CD42WOY9043ld+nyKcNPWjTw6jU
oAPGQqK3UdAVjrpM30sIZ3MhlghIBkN849f1G7QsnGWK/LbNw50ZDpaD5VOzq8pUtvZDKD8uWvlz
W1s1LuidNKIEEIkUCW6ivg7zKlotGt2YHTui0flVKXjZmTrF6KQIkLnIfHmfyL5/tEBnx05Pr6nA
t+kCqIq+0sY6xJ18s+jBL0nr+8V5kbmFvVNaZ0PonxR9uJ6mC33+n7nzfzuxk+cWFgmaFtk45da5
RemRAnlxRjV4WU6K7cbPz52OmUqRicF9zQAk0aOu/vunvqQpv1jv+uyc8Vpwl3RujbNhJOJJK5J6
5YvoxPB+5RWG1+WrGcBBMwVJPf/+Ez/Yxfrl99+dDxjntakfF8aZfvp4KL0kRqq4weGiGTT39x/x
wQKa23mYqtRpJUpk55xtZRdWcjS6ZFnOpc8OISnDmCxIKuusS1Z0P9BzfW696jNlj4+efHb8pLJH
iK5wJ2ITsi/l/EshB5+86Y/mfbZnlRFNm8RPzXMlJeFJUwSkCgMBDqvZdp9cWjMy+j+TYX22c9Er
RZNkUsxzh1fCSzyiW1zoMqXfMKzvm0zLbwyz6rYpoq/mKpCKaUPrRVj1eSZtp6iQrtOxKd00N2gk
F1H2ddFy0GabHvy5kPqFqJ1BUoi2qtKg1IunZWPP0n/M5vRKUyIiDCvemiI93iIKq2XRnTbb9dkF
fuIZNSFGXMlrvMmiNQYHn4RfHyw1bbYPJyj7I90ZIKxRDZkXzbenzvS9ZQftDxbq+13eoSSLQYF8
bim+rOLR72whFz9T0fjo2WebEFiIbHQSolY+osq7FNntxCrbZdePNtuDkY/cUqUxOGZ/t3oqgw6r
tIXLZbYJRU1F4SmiNjEUSANZgFOiz2gVP0jivzjKtdnm65BqsnK8Gs4RxsVXKNL5b2prBHc6Wk70
/iID6XTdam5VOri2mYcGBlQApP0svUdLmF4XDeWnoBxLfdnyVWf7zozbYVBSLTnLolzg3KTI5k3Y
qfqy9zQ3gRb90cL3LEnPuKJvuHTfEFqUFj76bOdJZQz0jA702c8M4Ps1vSnkp4aFo88vXcwEBME0
knMoGPrRvIh1+Gq97IK61PLf369SJNW6T6Z/TjMVYycdkarUXXTYXer674fG61wzMG5OzgTCBwmX
Z0n7hJvzwYb+Qdx6d1zEaqn7ky4lZ0tM3qZwWoOAWLhMZts5nVKgJ0h5ngVBfMsqus9VM36moPHR
c8/2c2yCB0LHLjkPKiLzfSTXm94s1YXrZLaj6ZrHiaKY3tkbCs8Vorx0klH6zE39g2dXZtvTaHVp
lMJwwnPWsLZDAs3Bj8zPOhGXnfKL0+jSOHq/VsRAF2WECc2zp4rfpixFegdhtNvSUPOtgtmWU4fT
tFu0LufaN3TGO3UwDDAqbeZf5bKPhoeS1AtHn+1Wy8yFJNHS+Jzh/nGBPdxj3bFd9uSzzdr6eJdl
iCme2wizaIS5gPUPRrfsKLgoc71/B0GH+cbUe2iVeEkNMLpbi74kfjItH73g2R081b2kR0XrnQ1N
i4DhjUl71No+gSzT9GIKwyU0L4EW3ItlczXbyACB8Or0Rr6NTlJot7LUuMhv4xC1bPzZXrbG0qNX
L0foWAqhW6jlevQFabVs8NlWFiQzBufYxufRh4+jIZbsdI02fLKMPupC/ZDpend+ioFaR9h9UHQp
wxYyFn640yTFm7RGXz0NgO+XnTUScoNZyytL/dbkElHfou8mz7Z65Xly7KlSdE6b0DbbeItZ5Ceu
iR+cUfLsHga9CBpvaOKzbyZui/n14NVPy556tq1TISh9MC7TWcVeE7wQxPE2XXhyX8DpP+28SRhU
CT3YM1ZTnq1lfoYn0ycb76M5me1qmVcnoyPsnWRR/VNIyN7yUluYcsx1KAZj6ArusuFs9OhYEUMC
M0z/JsT+pOz3ee9b/qHt8m6VcuBng5hHEb3vANAlzX3tBT31/pMNfJncf7tydEAGP096r6amP7Vm
dOos8wuwbHg7uOVizzHUn9QuLmvjV58wW+kdzgGCFWjhqY5S1BQUKKGB4sMHs0ytix1Qe4q7YHXy
XWYL3x+QZ580KzrJ+nTo+Gr42iqffItfLiDG/nnlL3u+2QI3sHqvxiyITkA8KST0kWkT72+WDT5b
4VobgmVuZV5k7+krq9RQlouFh98P/uuzkq8/u7iiSQfZpwvRSaqlHu1hBWuaoOvqi+q8fKLCXG8r
MFIRKuHqiEWIWh2FWDGXRLp8+uwWk9suTNsCb0nUjF8jP94kvbzkumfo2QWWKSO9Q12JTona3hhj
C1o4BrH7+2n7aNHMLrCkLKM4KXknhCuRrTTNw5DHn2WKM3WsvwtHOLfMtm7Qd+MI/jA65SMWX05W
evpdPVgo/UXmBB2sp3b0NQHy6jlen3qQahXg0U48ic2WMpK60RpPgIIds0+qxHNlT5H3yPcj1C82
pl3qcfmGOqP4SS3tg8mYl5FFoJ+ghITwZOI8gxo0zte+f71ooud1ZLD1mICMk3/CTcKwLXU0bWF6
Xjb27FRRPF2bAkgITHNLKpE/qK2wcOifD5X/DUo5bZJQCk5NighWAzvpIIAi3i578NlxcxHrxlHb
E46BlSnXVIqbN8TY42XnzbxNCNxRroR2jE56196bkF0cwODqJ7fSB2tl3idMfUUL0s5HROnSWYYz
qWkgghdNy7xLaIy0ZOELRXCS5HGFYVDnQM/65KD86MHnc47lXlzSDz/RYP5z1CFIJzDulz345TPf
RQKSpwytqbGBVKGQbN30QQKJN8vGnp3vba9OQ5h72BtG6c7jkrLB2S/bnMbs9Ebxs5qigfq5ZxS+
YzWSY5TwrJY9+Oz8NvBPGLCOCQGN16+1HEEz95VutWjweU9kynqt5nUKx0TT73zAOrlV3i4bejbh
cZzJma4ODA0MyLGUHNi2Yi48V2YzblYt6FRfF44W3o7OkG6KoV6U8V2E3n9ehQoKrlGpVMKxE8rR
kQQPhEYBZWfZtMxuzACu1ECMxJMnjXTA/jO9j9quWXbZ/1tToyIX1rohgFwR47HmWnW4bKVcZF/e
7814UrgtoeOcVLPclHm/HdX+bdGUzBsaUCMVZFL6AIY3Eh4qKHzX1MxhWVw773ljwTml+DwGp3gC
E69KRoL4tboI/aqb836JOlVJgWkpEH8MoQ69GomOKevesrBw3i+JQEyIUYf2RQVjaFPEBW4ho7hs
g2qzDeobptH4jeFhkF1cYw531ZU44i17pfLPqyWA1eVbQcAeinG20pIwdISiWrjIZxt0wP9bH7o8
OAm6vNWk3N8WgxUsiynm/RKz8C+0VmxwKQ4nq0gMkS/IRs9dNC/z5oelpCbWGYxe9+fRem2878vG
ne1OQWrDAOOW8KT4w1bHO6oMu09e5UeZ0VyRq+iMFP6GQHiIs8qNBm/KjmXLd8s8Nq/6Tv/ux1l2
LD2MiYSWukPbldWyEEydhY8NNx1GXn5wGnJ9sr1x6lY+dvELX8YslBn1DI952iInjUnDZji249Zf
dur8W1NE4i2XEHpP0NALRxGm/aCIi/oLOsYLP+8uPfMT+EeqfzKrS0mydXCY/eRtfxDewcT46ZgH
cGoMvSQxtKejwpFNL0pQLum58NizfSuW+IMLMWPHlX6wwvJ7jrjcsihJnV2rba8HsWq2/kku/dDG
WzXa9kRly9bhvCkS9akwxKgSnOSm7yDF6avMa8dljz7vicR4lPkyLYpTCkkT1piAw2YjLwLV62gJ
/vxCJUEuqnRgYuD+PnpYHGE1Oi188tn29HMrLdUkIcTLpW6retlDoBrJsoP4h6L3u2TAlLKqT8WO
1SIrW6MV9n2YLqkfMyezPCMnQJIL0eRaHQCMe+KEdoTZFgtnRfl5xjU/o23Z+P7JEEbNKXqFIDKo
PkMxXQ6nXxQbldkGNf0mxu/cEo6RIHkQL+vKLs0Ejaqq/6xJ98EZoMz2aZrkFjwbWTg2VYX6UOyv
K69fmOMps42KhbqFtkHin/JOwyJQCe9qqXxbdAvO+x0yLsmRl8jWMSCQGaNuS7t+2UuddzNixS+i
fBKFo6FE/gnvh3bbYN+2rHI0b2ikodn1cTBaR2EoEiet8PErvfFh2azMdqnRIG5ajC3Wwma9wtTr
qkI07/dDX4b4xWKcNzRSOR4rseiF4+CXiIDVWA9GntLsOr3RnqlURevff84HK1KchzdRnnp+V1nH
3PBdYRjRqe3QEVw0uDw7DcawB9RLmndM/aHdR7lXb/t8ESYWUdHZYWD6iBEIuB4e8QcUV01Jx7XL
BOWT+f+x/H71AmanQTsZPrbJbFUKvJErimK+j8dId/q4ex1wenQKUR6ORaGBovfaa0Otzkkmeu5o
Kb6TW/5t0Ov6ZhhThGjKVMR3dbrLFS1xylITN7iNPyUwhO5QIdhKTXWuUc5AfM9CW8bogoMkpRcT
dPNx2YuYnTu4kPv0USbvGPCF5KFscM0s75eNPTt2oLLKlMYF8ziGcukGXnCto+ywbAX9qF+/u6qm
KMnCoR3JpNT0YA4GUgYsz0/e8Qdr/4e90LvB86xsrEhUrKNXGAc0Yq7LbFp2MvwQAH43dJMB9Uz1
yDomsCEvOgciZP9CrdNFPWCdrubPVyH8wKgKZMk6dgmyCX1rfQnTbtlh/wNt+u7hFamtpNbozKPq
iz7O2WgQ4E6T0e3+/Yr54KL9Aah7N76ElWKQ95zJcfx/Obuy5rhRLvqHPqrQCryqF9uJIzuJs8y8
qCbJjCQkhCSEtl//nZ6nhHGnq3hOisaIe7nLueeU46FI6uh+Saw8BWApOv3+J659Wsc5hAAs1uOU
indjSt+1Q3fRNVWeSYKrUbQl9b6Bd6h4V0JZBtoEuoIA7Sr6MvYrTgSOuQKnSFJdrOLdPqUgH0SZ
79xBuMinn42r4xgs1OJtG1dEvCtBJjAS+nWLvWBlKadOW2mBqPom9x4WFW5gfoDOY+XzTkEf1zkS
Xoam3zCzDJRddQfx6cPOtE8KgqWd8+j3thlKHtdPlG0UlKdRRIHcrInf8q4LA91T226qxHTFCtqG
fRIf7QpGGo97zkBl/qsbCEYJJeidrk99A614MPhAwHn1KjVhcSfB6SuyAy1erk+7QXwTbohUO4zO
H/227niwqgcQYQ+C4KllMv6xMjB6DO3s9eJh7xff85OPEWDhiwew5zy11fh3EA5PYruFkXnVfWHp
i8/5aekw7oKZ9vP0VG2mfi7GxYJ9s24/jWwxL35n47gv0aaWx2yYnljayPdkKKF8oVT8xW91J7QZ
Vx2qLWHmqQIq+X5UPTz90t5yL5fv95/ACcfjWGpVzoYwOpgnVnXxX2kkoK6yyP4O3Fb2brBlc6tD
frmGr/2QY7fpUifFNOrxCUQy0MPoR/YXdLv7zyvfyg9gZurLTNu49EmawWDuuDYhor4cNsNRBgEV
nYA4c+31nlzI0X+9UJFM072i6/BE7VZnUH0FxVwC1kWvr00dK5bNwmWpAp43enjUwcdgkD7PFPbt
WHAKYpylRCku36W1B/A33e3x4skq4HKO1B0X81512HYUl4etYQp8loVX+RNbd2w47oo26aOI5CSp
DtpAkqLzpL+gju12kVih4B2SXDJ9H+7keaFeVSHs2jHc2hblqjFdk6eg+9MBxGRKeed3SxyrJVAo
Wuy4Y2nbfaQaxZtZWZ9gDNt2DJVKjEjripK8Ikl0qCpGsknpW27g8sn+6wZAUPur9bRhVKegaiN5
jaJZJsFtBFLQ1aewCl0ExzQTNENjZizJgz5ckMMNdyDoS33yDyzuWOY8i7rUW0xyTZZPhNYgFi99
yh5Y2jHNEGSG81bhcw5cn2icPEjV/eFzUwKXSyS1JgDBKXZtuuYcTJ8NvaWme+1LOkY5B1YkM5jL
ckpBOL6P59541WpxHo5RzjwZt72A5YRT/H4eIYeLDp2Xg4V2xq8XMKC2sbPBtlGqebdacJH36T9+
Z+1YZRlG06bFRDAoysuDSuwfiQm8vHcgHKtMxIDaRIe1IWsPasllfY5D+8lr3y4yFESEwCIZXD/Q
t3ywCh2mEuSrfuftEohAJ7BsQEiLCziwzCb0vt5uVX2u3EAXBZoW49iEUoh8Ba8tqNCQa4BCdT/7
nYpjlI2KhsHWCy6KRisxAVGwvSWJfG3jTrhrmjGqSUyLfGIddHMJyAhDn5I+C1wuELxgoUkEdg1e
2RzxAwqpD37n4Rjl0iylHYuZADikk+zyCsc89Ko9YtuOVarZwG0bJvJ42D6h5AB1ud2vEYHFHbsE
RnURWsnhaQ8tyQIbfQpIeotE4/X8InClykHs3VVlsI9Pza4/1zJpzxvbP4DhjXi9x4EL/jTjZAS4
PfEDYB/M6jAZsipFfOX1VV1wH0jIEZnEKfhdqqpEnzMA++jk+VVdcF9SL8E+16x/khxw264coU3T
Ln6Ppovua/iFbCXasfPEtqdKjCAj5vTWMN/Fyl+JU5hjoi34cZddgbAnkKv9MxEtpBH33t6DNR5K
hJpReiOsuHJ/XEKQXrMVczUDOGoAR0ZEhKmh00Qi8QLGZ9jY77/ytR9xbLeY232j89Y/GcOb53hn
7C2v5bcOrJU3ItJLiPXaebkG3DcEI4oJaB3i2GRbGKX8uJexzGW/Bx+GsSXHQST8vHbUr0fPApdn
o+bbzMhILm9i9FKIoj50ZPz++xO74qKZ897WTA4LL4buKYQq1r0FRPo8NXHk95q7CGkmExLte4Gs
o1zF23jcoQGw+Y10Bi5EukdxCal2eWGNq6p3fVzQD2At3n1ARyxwuTZABV8QkN7PKHbIl3he/lhs
om5c0yuH7tJtlOAxU1EoDehlmudBls9zCopjrw/qEmss3SRpp0bzlNABUnZNf6Zy/9Nv7cvf81ON
aRrDJR6kMk+0tN8LGj4Hbeu5tGO51qKOMYeteboIIzzG4TAcwTZib5RJrviF1LFabWaRVITPTx2f
uzID9a4+1XSGEMI8YUjR73Sc51f3QbuNl6GpnoNGP+3it4GxH/zWdsw0AKxjCrdhewK37xtSsD9s
an94Le1CSEFrPCbLpHi+GgL+chs8piaiR7/F3Ux1GKo0mOsKE92bzOKu+QA6Sb8r48JIJ1AlzRgN
WsB0YJ+bvfiTTWHv9y1dECno/FkpVyLyEd24LAjN+4R71mICF0M61butba9EXtW4KNvUjcdatJHn
1h0jRbAgIULZTU97yh8p3x4LOb74fU3HSDugdtcuIvqJYUYqizeoAKLS6ecUXcKNYS5IOgwCrOSJ
+KOML/1q1PH8kpzEsc0oThCipXsHNo/hGRT7Z1ndMs0rEZQLINX4mk0g8YLSJf2774LyYIv0DzuZ
9F4zz3pp4AJJIT6RpBgJwq8wdD7klJ6ZjRe/Z9rl0ABd9wL+w0I+pd083YsAmnxKdTcipsu9eyVi
cuGksp0NODp6jHuyFHzjhCcg4U/8RucRwf/6JCkTVXKZK/kUVgxMu5irPvxbJ/S68C6LhtKaV2Cw
rzEMLl4IhJkyTv3oCsCf/evO+yThyA9p/bTu9d2eFN93Mix+PsAFjIIKsh33mddPUKx4Xyfyn2SD
zorfmYS/7juEhk8zsrl+MoVl7yDS0f0RVxG58VJfuy2OoQpVK0JjnEoqyQeqlh9TN99CNl9b23lE
makbEtW6ftJDD7FCSwE4aevY7567mFETAXdZRbR6gsrFF6C+P9vWaD/f6EJGbToxMJ0P5VOzgcps
Kev7eChKz8Wdgi81IFifzYV9mdTFga9llaVafPa6LZFjn+CJCWWXYOeQ0tIHnkB8UK5+WBkw17rZ
6z5VZuZzkQsM1B5GAbmGtdm8gJ0XXtxfbzpTRG8EMgX5KsWfIbdvhkA9+x2L85KS0uytlhp1oDq9
w/DRC2sDzzjURYzOc7rNval5TmRCT3KFOqseO+l5WxwDhdwElOM2zVAeE19Qgzv2c/rJ71Ac++yt
qYYiLFneqEVDPw5qIXXjeeIuVhSYARHrlRS57oi5h9LgHdlavzZs4KJF+7gDUYhp0jxmK/9zlVv6
zwrBQObncl24qO4pJEoqGedbP/DzaOPgZBvxj9ep/8uB+lNSV1RGkmVaoxw92U9s69/u/ewXobtw
0XAHwWy6pGFejqKHfHUoU88A3QVxWsgbERCOLDlp4+40Q3QktZU6+x2JY5373hQUumFLHi/8LYkv
D1HkV81zyS8GIbt4LoMlTzYqnsYd0oDnFlNZfgwzgYtI2gbONWhYprzeoYqjUJo8tJPxc+YuJgmM
nbTdh2jKI2IgXh3tf4uN+l1DF5A0NMUEnqtwyokOT5gmoxlruKdLdAFJA+gdIMAWTPmipvvdkg+2
uBX+XwkqXDhSAhhMv6KWnPccQoPBHkHrpyIvXhfRxVNWEY/XEYOjedl151SJr6Iins1HF4tUm3la
wU1r8hTySNAJbM+gDPcMtVw0EnRcIWdWMpNPUfypgdgcm5WfU/mXY/8nf9UsGFJQAG3niYwFNNSg
CviwTUniF4C6MEpZ2xTsNPyyfPVDURRboV7n+Xi6KKQdTEPLXCcmH6IKamO8ZYdhNx/9LovzfAZ8
biQKijpfoSpx4LZKDuFYepqQizSKoWsK+5c6L8ScbbaFQiD1i5xdpJGEPuGYBLUGViI89vavENmt
15G4KCMrlEqmCSubdC3PwPv3x5JFnounv4aHUD2Kh0muXb6KQj2qZgnlwTZtpU5+m3eCWysgwzbv
YQfyn60YjjKMzXYHavHdD7hDXfjB0JazoBBOwxx2+ybZbXSsxOJ3OtTFH2yUTEsbBtAj3AuIoMvm
PSnFj9+fzOUE/ltSoK6KCXiGthGpM9ZOwMhTTFH0/RKC6SxatOdD6mKxdm7oBtljaKib6u1sTd5x
egNpfuXJcLFY6OWYOYHeZ95G0tRZAPgqy6AQof0cgQvICtcyakkyqHyGhCVYTCDt9k8AHa4Pvz/9
a9t3MoBgtwXYKBedJ+2sP5MeSsIzUaFfgOTCsiI1GFEFpcqFMi9NMvyw8fDFZ+PUxWTtQ8v6rZc2
H7Y/IQD6PY6Z15tEXUDWbkAD1DZYeVqCQ7JjHmSjXrE/deFY6CPaeFxqm890HLIupgdZjn6JBXUB
WTJl5RJC6zAvbNJ9R8Fo/4QsySt4gQrcr/4Rk4tlElJc85qDCr+Mto/pnniBNKi43M2fgoB04iXE
AOMu77dBnJRpMdANIWzP1Z2XtI923tQxdDuDMYUUczEven+qtUluiZ68bkLURSIVCizIZtzHnJcE
EuQ9jum0kTj64XXRXSzSFgFGvZRLn+9p+dTOfXdclfTDw1EXjaRttXEmd5PLesDUFnmqC+mFa6QO
Jd3/uEqUlbtC7DXLFzGPd0kyerkVyp3LmLQawruQu887SdgBieOLSsk3v+N2LmMlp3kAS8KQzzH0
UOUePaxm8GvnUJenbrflXpGoHPJmiNb3vAj3wyb78kbodanxvfKSungkluxQUJ6gGjx1VOij0DP/
U9cVxIrVxCxopGx7kCptPUMOF6K0m3Uo6kENOVmD+FC0aFadwJ62jsfff4oryi3UhSmNcuY0LsyY
9w2z7C9oedP5HZ+K7it619x+Uukw8wYczSXr7qC1BnERqFzQ/vNCWTi+iZmOIGgaENO/QZVbdhmK
c3bLpr4B3d0SRPsB03kY6oQGO3kphqZsczvSl9WMYnlYio2ptzWZIoupz2rLyrpcw2wgEdN+z4GL
krIh01u/hn0O7d47YLq/juut7P514g+GOc5fnSov+BxVpB/ybrB7+mYVmvI/QM+F9IfrabxoVm3m
k9Zbszz0thtazIkbKJYt2kSn33+/K47R7ekayMtHBrjsvCnGM4qW30BZ7PdGuy3dUld8NlBKzPfG
HLnQ56BabuSMV+JRF/8lebcUI9+HnNUgqjpN3K70OO21HJDOEO7F1YHv4yQcVOugN0005HyPjyLo
2LFJISXndfIuEGwgobK8CYd8o739ELRsOEFT3Ph9Vxf9FaYBlO+aacitrIaXTqnoXBPb+AV2zKnX
pWzZW0hvmTzaCp1R7BrEnn69F3iBX61i4RjCmyzuzYAmbBYV/E3LiN+ddJFd+0y2PZw2HHpbYLxG
zG0GxnI/vTzqYrtomthq6NYBFZ7EZGGZPDCibxz5lSvvIrsslJznYi6GvNjb5EBRlnpgNYMCmlpv
cSf9W5175XFyAV5h28YUGmV4LJRQfzWd+WdWRXcPFw+C6b1c/4C8Z/GWkEIf15VumWmUvbeCmnMw
2Oq9iubqOLU9Op+rZOahKkL+pgJ7+5gF+KcbB3HNYzlOsxN9FJgedlNWzT9j286HuljXOy+jdEFo
KWTPGxqxBiyg9fs9GqpjMgNe7re4404UE0QuDDbJ1vbvqtwe+sFPVQYX7VebiaJZ7dXWjjlU7E82
bd6C9P+H364v3+GnyJ8RaPcmRg95qPnwiIsn7q1Rk58XdHWd0j3QqC3Ckxu5vKPsuUiIV9JPXQha
s2J2GnxIQy6G4IXZKn0iTG5eGT91KQwx7LkCx1uighatyFc23h2g5PDid+JONlTYCmzdDYpoogNH
Mq94m1kOI/r96gzf7RUjd+FnVbJOIynLMacWhVyikvmd3Gj3xiRJ+0bFkf6MyMremBq44rVc5FVZ
QtNHJyMSo5YUB21Vk21EA8cLqPDh93/P5R6+9vc493NgPGDj2vd5HJA3yEvvxnH3S49cAr+oUl0v
KIKjms3J5wY1h/dr2k9+vsbFX8WJrqqmxWeGLiw56BqV71n71TLBjPyr1bZjU68LgdXWM9HndoG8
Liv5N78jdy4oyqRxXRVKI11nP+JykdnaKy8eTEZd4NWiy2KjDfKvdCTrEcITdTbMiWc+5CKvMNVD
hrCxOqekfrtjsh1jn0jXvc7FRV7tVLUWvKA613v1tUcwbdrZz5u5sKsCMZFo1rnN04FMb4wWB7TX
R7977qKuyr5YF8zv6RxMXkdISn9puvaz35E41rlXGl0jjqVTwMWOdVt+17vw66hRF3U1LNNQ2KZH
8kIhhbmm5Z9mDz3jc5eoL4LuOllquC49meY+jMkzL/Ry9jsWxzzNuBRCQccgny3Tpw34q2Ndc8/P
6ZhnKQPwETWXOiCZvrGqfNsN7EbidcXZupgrlUgQzaxbn4N7NLpbbBllIe/ZG69TcVFXNVkglLai
ARM0eCPqkjx0Q3/jJbq288tz+FMYsw3NAmKxpctJf2zjOMGAfVTceFKvre0EdrHm3PAU7wSdu+9t
ZR7qDZIsfmfiRHamGiHxIlBalNGWQfPlMJae8agLt6rqeU9JAjduDfuchNluiq9+m3bywwYIyDno
ZlyTNBTZcGBxKjzPI/z1Oxb9UnZ9Xbc5BDZE1k9Fe1jiG9nhlWjF5eXjU9iEZZfijpQCkQqTdv1n
tHLIlmlfXvyOxjFOsTJoT42sBRBtak+Ey6c1WYaT1+Iu5gp1dLEIEbd5h4oZiYsHWyxf/JZ20q6x
2rstpHjbGG/eRFt8Ltjw4/dLXzl2F201TiWGHftN5z2yzYcp7oaDRFnnIWa75+YdA5Wa2nVYCgQs
iwlPQcLjd7Lv/WhaqIu60qDoU6gT63zk9hyrsQJypK39PK6Luwo2EqCOVvZ5VyZ3TXrsKr+5W8wd
/mpJdiRNSZoaDLpNS7O2Mx8nqA78/pNe8Ygu6sp2aTJjYqbPwfBuMz6wJxMQv+fNRVzV0yzjAGSc
lxrOVxATvavH0S9acfFWpgkZS7a2z3lrP9uNf0jG+pvXibhwq2jm0aRHfWkRTRAuEj0q3cmNE7nY
4CspkIu2ivpmaVSv+hxs5v0hjaroAwOv+R1PJwGm92KBGDolh6EcbrUx/vUor/2k85wm865qw7jO
22Havm5mwWxvpQp5slCPeavqAL8+Q3WjJ9PeZqMSzQexU4SvmvVf5MjXD2k32QOqCfapCQp117Ry
e6Eqno5lzT5EcmwPuun3gxGieZwwz541TW+Po+n5Xd2P8m5cFn6WW/GnNorc0W2lpd8T4zKjzbRI
gm3aVJ6k6XuIb3wPisBryJG6+DKe2DImtOvziE4KlG6RzcZu9IwVXISZ6OtyrFPcsckgmaQ7eBLl
6MeVQ12E2SwAn6ZQEM/TsoRsJYilt6Rpjn7W4fiiVnZlWLCmy7ctOLEtlFkhmB/enroIM61nJsJ6
bfNAQRWRJPxZRPXffht3AnkmgwXzk4nKy2D4mibifgv71O8euggwPoyq4eAizpksv5dEfQsX7hco
uAiwDfOeorA4Ehkk07lhJ9D9+4F5qYsBq9kUFLNh4JXWoX4IqW4fg1nc0t654uv+wzbFyLy0rVa5
DIP2blu29n4HWKDfWXVoWEyOJO4SsNcmfsR91GWgIrprqhn9jnycw7k6WYtBuUQF8EVeN8jFPdmK
qZ72XQeXEN5FDDMypAcJrN/ijl1tG0unQiEVnOv6E4kXcxyqXdz5LR7+GkBsRd+FUOGVeUzHKJsl
rbI68ZvuodQxrH1Hq4GGVQNluIpkRRO20BRj7/127gThaRyNUwsablAuDV/rNQ4zMUGwyGPxVLio
Jwjskgh4ap1Xci6Q1j/ucb/euCyX5/U/zy7WdqJwA7BGGFZlB3BcscVHamx9wDTBcBjGNHyIlTVv
ddl5hUP4NeeRr1ljtxhzMoDl1x8r9RCn9IvfGTkBeYN2N+Cbk8q3pWuyqEuXjG7qw+8Xvyzy2iFd
8oyfUv2gJ92mWAhE2ybOlRDHRPI7Kto/gv0WKuDfJ/W137gEvj/9RleDrnbaY/wBE6fraUnrH13S
1c+kxeAlmavgZV/K9C2oYac4a2baPEZgebCZstHwHBcMO+mDpQZzfVGt32cTtLdww1e35tg8qBMC
S4Eyy+tgN0M293hN27LoH+sOnCMHFSlNz2MMstoeecpdxcboMWYk/NptdfSGDc12T5a2AhU4S48A
fg2H33+Wy9G8dmSOuxBhCW7igah8Z1tybGmLYSPjVXrFVXXcxUT3NJYx3mEbCXFOlrA9bAJYTL+t
O/4CLJ8pmbTR4FGbK8wxLd2xAG2b3+ouOG0YwzSyXY+yQ4Ap72kvbbYar7wjFS40LUaZawKyHqkv
XViWlkMKflU/uVThQtO6orJbyqjKo3056Jb+U4Rk93OjLjYtEBJFAYWqQGsYrkoXywysbTcypldL
DjgVx0XQuR/Brdyh91LK6rBX4Xrotoi/hZyiF/wFP+F4iLYD9V6s0yZXE+fHcVJv5g0qTb+/kNf2
H/3qfsDFVadoByhM7vHlgYM59NAMQQRjHphPqoL9O+Za1xFCcC1VPqSJ+dQu9XNEps4n0cbijrk2
oGxSFETFObqRAaBv4nM5AUny+8O54mhcSNqCTvjadQt2fpmcYPqx5eTZa2kXDVat8TzyQkGQZV3T
TFJZZIybb79f/Mrj7jaVQ4gFhibomryd1i4+lH1Dz2kQyc96AEmIZen2uNqoPf3+166cktsJK5Rh
VTiHTV5sVh0GOr6Ylvkdk9sIAxW65BJTfbndKn3AwycOUzJ5ega3FwbEQJducoFlxTT6uAhUFCDN
3d6491e+ggvKaxVqQN0I09p2fSra8S033b2O+KnGrFyYVj4haCpcCNvWjyKhBSygKYuvohSPopu8
EMNY24muVCHCBSK8l7Xnv2Na3Zciefn9rbkSW7motXlGyzoBEhGFvQGl/SrquwcKCNBd11jxpYx5
8/H3PyRejxZcAFsH7mhGV9Hmokz4mLVQiUbLc+vupp0uD902rMDmr3rMeEEbYIDMfGsQ5d+6wCuB
itsOFUnXVXjuFaro/fxuXSAIyKYYBEZz2Z2nidgM8A9xqLsaPLBJSQ5hJ+uXtGP1o9qJV4sQH9F1
8RTeZUnxEbsg/Fq3zZ9N70UTiaUd1752FlyZDdoEMVPnRmGWtxvjv37/3a64FRdhJ7Zw0HrH2jvZ
3stoirIeYi9+nt0F2A0BJGaruoZfYfptUSbyyOt0Onvt3EXYoWStZ/TtEEJaRQ+Nnf5C+9erlpMK
F1rHwZI3qpHLvK5CICbTecqiur8RzVw5cxe1ZgNZNbosGzR8t+9LME6HfbkpEn5tcceZAL0dkmCC
P5RTeJ4n8m2CTLzf93Rha0lVDUu64nsKymMweOmvpkx8WhA48cvf81OGNs966dtha/JypdG5gAb3
AWyu9Z3fZXGtU4RBxKCalG9mJB+hWPAGCm37Dd937cgd++zXYNtUjAcu3vbqXgvePqDEf6tbfSV2
TJ1kphW6GpACyLyicX1KUjAsB2lSnrZGe9WKU+FizCLGyn1mtsmjARyXa/sB8yV+/sWVye2Tzhq+
ztD1DvqXdWy+bVb7tNqw60tE8NONaaVawmEZm9ysrDrNRtsDpnhKv3jLhcMvXa1Jiiprvqw2zepY
vGkpZiG8rqOLs9u6WEBdBOlvGOu3gtEKdz3xIiDCuTiWRFHNDfsFWV5SAyUgqMyoxdvvt3PHkGi5
6XlYUUgBCCF55GErMqrJLRjclXDFxdgNQTMgI0oaMDkHGZmTL1NhjnRUn6SQi+df4OQyWxW3KPrH
Tb5jKnasQZnf1H/4HY5jqhioCaehF7Aj2X0Cb3F3mFt6a3TnipdxgXZJAiy8gNphrgbZZ8Alr1lR
TF5l7VS4bFtBG5PVWCCpVRAfxyT6tIWx36m4sK851mFoONxjus9fzXBWC/NzLi7mawlQcFYgIszl
Ojy0i3xp2uXWXOmVgNYVZx1XbqY5HCW459Wo3g49Y5/KqKuOuutATEplBS6oNDJJxroq/LZaKEt5
3SJXupVHZA2NXBWY0mNAiQ2InvfU/uO1uIsIG+IItGQiwhVNQ3aHekd8N+nZ+tmWiwhTg2ihUbM2
OSHh/TwWXTYL38jGVW5NJ2BCYksRNjVz9NKEOj6GZp5vRAhXnlmXiCstxyRJ0gpJ2LCK+7TaymcB
tPU/poVTOvgd/uW3f3qxeGxWavWMv2BsTdbZFhW+bvU8e8ftdyaJx3hEPNwn1d+q4PkC4kXPjTte
f17QqK5H06Dfi/bm2t/JJvUiB0/Ff+i4NN/TsbYqH0vSn8I0PAcs9nzFXYjYMu99WCvECCMnY0bC
8qIW6Bd/uMqtzM7tspQwpSUZwWoDMgT512ABdfC6LC44TMdbPcYSqXuISc2DSS1UJmXISs/74nJy
JekWGBX3Kq/T+COtlxZJu/BicE6FixFjeGXroUZtrOyD5hCHpMuScrjVVL5iqy4ll2y5Hewl8gvB
m/FQ7dN+TxoVHpImJH7ZpQsSi6YwkVs7tTmNqyGbIDVEg1tSGNe271hqGQLki05ggxr/2ELjMGnG
09Cs3fu66ucb2NxLEPxKUcRFi1W0aAHDH1Hqp3t/4nuzHGwXWARruEALY19tOXhpkuBjh7+6tWRb
pJURwO6ipOxpq7h64HXsmZy4+LERrLRtq5CKz21/p+Vf6bie/CzMCdfmvSFVuiQSJEyJPc1xkNyR
ofjktfh/AGTjkkBNBWlbMTF9SMOSH9dg9ZnWT4WLIMMowTKoFb6hCEMFxdmpO5LIfvXbuZNXdWpr
BS92ma9x+l312wLWLuGla4adO+UJOkxTo9IJhRUMkt+3cTG9idvOr7DiAqpGwKPjTi5t3ptiyeZJ
fKsi4/k9HaMF0IkvIaMyt3wSDys0Do4brVY/d+OSdsl2ZGxMADMOk/XDEC7yBOUqz3aoC6hiI91H
qH42OciXyjdVOqpnUwnjuXU3n4JiVW8oGmeL0T94uL7V/JY8wuVSvOLEXGSfXXRKZSRxzYdwn9Bq
FeiE7wGU2RjaOPedDtIbMfe/9YhXfsoFb9X7CjFzSCADpdq2WVqXRdYwyu9nM9mHZATJ+VSuf0e9
MOoQtyTOFGUmw7S2uVeQB3ocWZieISUV3hWj5IcgodVzlNr4uFlq3wuQJIGWogjuQeOfnvVE5bmw
yIsOiQEV+THc9uVUFkV0XkTfnjoxF9CeHqb4ntkF488TWLRP8b59qkinzqNcdXwOVt2vB7TPiyGz
6wJWwLLtw5emDhU/rBNR8xEITwhHFzs4/SCocKL0MjtVg+zvTk2yB06+2hnPeJW0D3XaBx20k4a0
+BrbQH2E7g4aHAHqn595aLZnTMOGD4wj0AGErH8G5Wt346m6kti64LZqT/WmGjy1IG/Iw3A/dmN3
I0S78tK62LYFPC8pCUa0P+banFMM7UFqrmWnhMzlg5e3dAFuYWTGtalxR0O+Y+JjoF90P93CD107
msvf9VPCQFgsGb4U4m7GxGFfI31qFtX7DKmlwoWyqQGEFgNSzVyBDTf7ROPQa1QFK7v5At/BmbKh
oGiaLbpXeoOUGG6nXzbi8ndVW881NFBRwZlNd+AggDwt3OiT3wd1/Fk5zrKP+h4wuVB3h8gmTwYT
5n5JmsvelRDGJIqsCP1IeZ+Krjqg3uIX0XMXyRaELWpzSmMafjPnSM6PAPB4gazBpc1/vYl0BmY9
AYA438oNwp6Elp/EXMYvvz/zf9+5/7pf7kLXgK5O0JpEd7uOS/Y2Qlz8N9rQ0XEFFi/bt4J+bpTZ
DlNP9V0EZ3juFhpVhyHY0gfZLWuN/4n/5XXBuNu3SloiacpVDfi7lo9xEX4zYzPfcBivP2rc5RRL
gyKaY0wP54qQsjuEfAvBjYqO03GYLq3TcIAAmtd14/+hGIvUkiK9kDmvikedVM98pYHn2k5AJKJ2
CS+iCPlS7g2CLYX0VHeJlxVyl3uxQ52HIgGTmKMxa4aBvRiYotWr18Rd7sWqX21SMlaDyCeioIsv
8fKp2Cse4i60ra6WZWoZvJMWOjgUHcMrui63cq2rluIkLQx6UaIdB5TI4818rOWa3G2AEp2ARDY8
G1HMe9ygzfROrQoSBKptnzs+mgyzyMV46JPWPq3jEt24y6+/T9x9XyFdFeqo1+IdRjTPCecCxacg
uvE8XftT3acVF6xrZimLd+Vs5XGtLT+bcDcHVaz9m1BXzf85O5cmuVElCv8iRQgESGxVVf2y5MfY
nhl7o/DYYwkJIfR+/Pp7+q7cTJcrgs0sZoHVFCRJ8uU553IZ9LcDDeg01YMoHtfYBpc+lvq+1ihQ
LdB3vrEeXxdbEYnLlReCxLOwUZHHNhyfbNKYJ7l2bZ+qIywvbaIZ/PggPfjnsA5Fe8LVPlpSvuKE
OlMi1NPaFurcRHE/p3gA3p/a8pju1m0SKg0r1dyTBn35v4+mz9nBf4Np7EaYZFBkroY+yc0UmUtB
pyg7zCY+QbwqvhGwX//hYzewtAxKCGKNklyV7HtJ7be+F14aIyJ2tQuLukXn0dAmOWAkBreSgafL
Jm5khNc+3MlMxu04uBybJC87+pnjoew0h/bL7+f92tj05RkJzHVCu1MS59hw4lLp4x4l2fHsMzhE
2l4OvoFUjso5kXnIgjdynO8J13/4De3MSSkTJJrxIPP+oJ/NMEEpaBn8mIHkP8lai51w6FHm0cz+
aOz62GKz+n23k6ktIqID6yaZl0Xyvmjpt0VSz8DmRFlR0zEaCYYe6f5UF8nPoI69ho7dLG2bKg62
F1sn4qY58XhCBwlQZZ8pid00rVL92C06SXIp1uZczLi7bn1zIwZeW99OYYhFRbt1ZZzkW4ITM2za
A9Bj7LUIY/fYlNDjjEJk9jk5ivm+QMMBniHZx99Py+s5V+y6JjP4cm1tiTkPNrHcr20dpiwujrNe
D0SYmsgbdbnXq66xi4ajMwhPnWxOoPs5DzZdIX9YQbmA2LMQYfMQygU3igpqIL//s678IC4sDv+1
/tgbG+e9Db9KA38qQu79hnZ+6wRMJa2CIc5N3dqUi/ndwZv3fmM//0q/3GrBFyPfhwxQPvDtox3L
b5Ay9qolxC4oLuJqEmVNcS6NXQETwEp9hviwl9aoiF1GXFAmjw3+TnmyF8sZjQB/9Tz2y6dRSXk5
K0e9UFsUGLzpjyTNJKuTG3Hy+Y72Sj7gouFrxCpaQcs47+uIvYlqVj+pul7uI8iwpjrq1V1D5uDO
hKW9sd+u7AMXhoRXRbUlK9h2ZfjTipegVLXlz3iL8pjM6kz18slvKTlHgFYymfdnn60dbqdvbTCS
kw7ixHM1OadA9Nz/W4klzmGUi7to/9zZtgV+54DLph9NP+OVthZ5HGl9LuGGdRmXWz1VVyKDS0XX
XTUMIrYin6XK9Nbcm6H44TXlLgnNVbU0aIIUeZQoeT5q+b57VvT2G9wJDc089gebBc9x+0/yHmTv
x8E25Y33gdcVXGEw9Jwx/xJ5OEAoOjUdlotkYZca+Oz9VUkevZXb+KUj/X7pmmO6YLPMab8t0xsk
W36Ud+wS0nMSjhswb56jfFyeJxM1d4xq5nc2u4zwvHS03I+Y52QvIhz6IXt3hF1060px5QB1MWFN
qwGywbHI5VAB+9pFfUbfMG4sxRBuHw42ICHwWwHOnsPD5UE5rl+5IGz8g4txO21c2xsH9JV94ULD
qiRhW9dM5LySyWVAL8sWVndeX+4yw/FUkn05Jp4vZngqbfSjnG/Vx659tnMa61DhtRZP0nk47vOF
0z16HPlqz34f7m46LPkZxZbnKd/mU8daduZQa/Yb3NlySxCJvmkZZmVdm1TWYfAYtbGXSaSIXWq4
HIwdFoLVEpMOcsvNRu5l0n73+3TnRFaLArhQSwSjAFrWHc3BDPvVU2NX7nKWhy6bCoFuFE2Y2mO+
gzuiZxR1O5PgyQuQoDt4Xo5BeC50QVEpSbzEHzDnzg7l/dbtSmyY81X9jBexnmyJ6qXXnLsocleg
7KdFi7WoTT2ewomOqSgY96uIxi6PDMcVieCoMe/L/kdowKVMjHnmhy6RvJtl6EhjeK7CoHicBvsD
XnGTX4R3geTy4KFdDae5nPbxsViS7g5I1q2XsisRxiWSY9qoiYImwF2afA0ZybZ+/PL7n/R5p7+S
fro8cj1OeFtMDpqzpqEfzBaaRzsUw0O5NbVfWHeVP5EirD38TFi+lTYABR6nsAQQp99//7WpoS+T
BoZKNOFtwPKIAMUseXfH6+hW+/e1wZ0ENhqOpA3XHoOrdUrRjvMkzOF3z3KdlwOKukvAq+e1HkJJ
YjUmhf6yX4kkdnlkVQ0FQacyz6sEIGmrT9s4+X242+s4c44lIzqeQwbp36GuvzSU37iZXJlvt9Wx
qEoSDRpfHTXJu2Or7xdyyx/g2tDOMTodRWVspWge6Y6ft7W3ad8FfuB97Ha56aJa45pZmkND7wtR
wXkM2U+vBe6y3/As57xXEE2aJRRToCth0q5kx9lvdOcUXRZ6NNvQsXwi5i/JNVZ5VFV+2aJLgNsZ
j5ILrrc5ngO2tKnLMlUJ89z5LgPOk8mC4lpYjq5km0IS+Z9ja//2mxbnFD36uBxGubK8a+OfdAh/
Jj3/7DW0y3gPqkukWgTJ7QCV2BR9Q/pPw5LFr8boStzt4dAtZdjTfCw7nrIufNPIyW97ugD5QBMx
IC+iOEHDszBNeNJVdasL/8oGdQHyblpVWJQmynmhfzA8uWjtt4NceLxE8xFhELrPw4O9R0PfG0mk
Z6boejjTZa2Lsl9JPjFAQvGiUdctk8LvPcQVFTW9VHJnA8kbrU9sR6dN7YeXxJGz8TvQVE1EegzN
+L+yrP5oQS35rXDnSDYUD319NdBcQKQBkFLwr509K58uMp4Mw6Kidac5qafw0nbJ3QLDNb+yqsuM
w6ihrGGKE+WVMZ+jo0X3UT395TUpLjBuI/CPy7TimjJuOt0G8d6iDH3yG/y5tvhL5WTvNnA2iaZ5
3AnzT9SE1ceSVP/6De5cb5+N5/a6m2k+BPv2EK3Nh27aPF8tXFi8KEIWlgsh+d4H+1009sE5Wacb
3OCVkOJi4iyCB2KN1vp8subTEveQXpq8dPBE/B+E26oWNZaJ5EvZDKcS6p/pQcrB8wd1tlB5FG09
WVxqddP93MoVOwhGIH6/p5PUArxtxVHTMFd1y+/joJ1OUWI9C+Wu6mc5wjWqIjbM28PAv4RmAav/
8fpwF9quwAtaanSIaHjkFU/+XNrVb6W4yPY60L7feHHkzQad4lMMr4XP07wVn37/5VcuWa7Ncjsx
aM6vYZjP61S157geOpQwiyj4WsLj5kYt54rUQuzS27qDA485yjCPWsWLE4us/kOHLcQ+j06fErQ8
phszIMZx8SYUWg/QB90ChNEjKPfv3FbV5fd/7uv7Di/rL8NR2DZW9qw98gQCsPdJIL70c+LXCha7
GDnkEKpolsWe27rf+tM4oC8SLqQkgSxKkRg/5jt2FTrtFol4DOWRm91sgHhWcWq9026XKDe2mOw4
Yr21+/oTHL46seaWp8/zjeaVG70LlJtFyj3eyJHH0pRvWU31F3hh0csetvxpHrqa+wUS1w86xHyU
isYHqmR8/xIrPpwIWvlvPQc8x6PX/g4nB7fH0qukVkcuI7lcVtvX/6o+Ed+Deqge4ZpV4WcP++HS
LQc5Cw5ZHBaTABptR+1lAwztLWchl3SoRjS2hPnBfsQIxekQKs/aggtWl2SbOjyehDlQcX5qoc0f
qWa4kYL9P9y+Mnku+7UGJLbxEh35PoYlAPN1SDd0nGdTtXfnok7UPbeieFq31pwKdpBUy9qcGtJB
OA3mGKkY4Us1cDpWaTIE0QWthXhLrRZoY7Fq3+9rG0btuTBDe/aLGU4Ksy5tR0fdbDks9ObLKPGu
fYS7X5oOlZaXEckqK9hatxjdlFWKl/nlLmbJ6vntzzvxl/QrDIa2CDe9PVM0+jTsOq2S0u+4hmLA
y8E1LQM5Hsmarw1epoxGww9EPry+PHYhvgCS0c24Iw4FBMLQRf3Q4T9+4cFl8uR+TJWS3ZEvbP/a
a6XTMeF+NSiXtzJMJGtJzJFD6ezb8v5o6u8+yzB22fipkyu8EEcEZtNCP1AKlKPTGRqknhNOnV8z
PLTltDpyhkaQN8lq7YkN8y0lcYZRXtv1Tmo3F4uxtrBHLthEU6gJmssOpzHPH9QJyDBApF3fY3So
9hepqPowXXjjlYFB4+DlxAQmLPZKiz3vYbz8qR7J/l6MY+D16ehjfjl6B5OClgbJnpuq0xe9K6jG
s2n3ytbRY/ly9KDWrDOkX3LYi/xDyVCfO0X8+sPQlPdy8LKpgdH125bbdqlP46qLe3CL5Y2D4jm8
/nfFoBnEGZ0dETXVtOVENPHdBk9bfZYqjDPd8Pobf3aV3eISJIGcJs+/yOWwiiRaLSD7Od8qBJt+
mN8s4e5VMREudIVihurZWM45WIX5sYgIuePN6PeOL1yJzoitWsABeMrpQCD9qeL4nuCN2i9tdkU6
V0t24BtizBvDHvT0cZPWC5URLng1RpJOR8fGfGyKH6H6qSBV6LezXOqKtVu8FLiZ5YYfd9CzG9Jp
DX/6BGPhQlfBcvQTvnwEVfsmbjabAr66Je//fPK/svBd7Go3Q83pTMZc2mG443afLgA+oocIgutP
Zinot7hcvJTDhXAVOvVCcCmu8IfAm52kvJXLh20c669+0+TsYS0nux1TNOSFnY9H8O1LCokxP1gJ
xPfLCLGLrlTd0Q45lNv/XYsw54O4keK/flwB2Xs5dGQaMnYx6/NFrX/yYPuqZOB3WIEmejn21CwS
rklY8mYcu7ymwp6fw47fVnVFITseREUQLEMOz/HTwsMwlZva/baUy0GZuprhwYhPRyyr38QHUBId
WC+heSFc0ikam2Arp3XIg/qo0SU9oxFimz54LUUXLQQsB0c6aNnntpnuAlj4pRAU9dM5Qc3t5U8a
46ovxkX0OQxxg4exlu39rkfPPepCVFFAykJQ1efG0I9oQji12/bt97NypTKDi+TLL99sCcENVCLz
iI7iodjih35dcHR0pyLq3geEXwYZfxHlWj3pqazfMAP4ad/aW+8IV055F6zaqw0ln3Xr84To3aKl
RbP7sU/od1NVWwal3JKkq47Wb6qvar+l4AJXEAyH4F4ibW7IOGZdN9iLMWz49PspvRI6/qPSiHlr
EqS6Odwt9XkJpr+s9rsDCOFe59a5JqOebD6aPzcUONJuNKvf3nZFGuOOwyzEsC6HIOt5IBM6I27V
fa5NyfP//+UWusNKMGhIgylZk493BP/xm2ondx5snOy1XjEuGn6g+t+kLGC3DHSvfbSzp200BpKL
zeYIc/1dDBfHS0RY4ZeYu6hVw7vi/8l5PscFSW3ZpkMV+KnooEXg5Xw39aZnHZAuX0+NCeN03I3n
4eVyVmAVJuQnUZcPVWgy0Q9LRrvjs9fv6UJWLe3HKlG8zUdFHo9l+txut7pnr/yaLmKFFue2hh2D
yWuRfEUbWpn2q/rD77OdXdmItgANsnc5S+inJdiymiMH9xvbqbHAM5uGCu9yecBErdPW1mVm10D5
hUKXsZLbzEJNhc6Tbe5PCuZcJzi+ex6LLl5VJd1eGCpNzmTxLVDFkc7T6Lf3XclHWtNKVUmksVZG
cjmiYDw3RL33m3XycgN1xcTQ9Pg860P4gCvKnwNsUH8/9PMP90p278JVKmIKZky7ztHpIP7ukoCf
+YF3ghHStTcaYK+sdZewaliyR0XRIZKz4BMERuo0koHffc1FrII4ovUmDp2zbUnOQTyUQETN5BcV
XcoqbMVMSlKaPDHLforb/umAUP6NrXRl5l09eT5VYjNBZ/NViPHDxOh6joukf6MLUPteP64LWz2r
4aOnUHU5PbCdjnGqT6LvqovawsMLWRQudGXL5ViTqcaeEl0OIesHeOzcqLhcWzfOcVp14YEbctPm
G21VDsHW4lJv0XZjbq6NTl/uqbqZNhhQjzZvefe9sYWERdv6p9+8O/s1UVEcwHC+zauwPR7LlSeZ
tVtxhhb3rUeRK7dyV11z7SBStvCizUlgw4/BumqVRs06vlF1At44qMVlr6i4ESWuTJYrXjbWdhz6
JW7z3ezvhPoHhtc33mKvjezkBmQqYewHH/d8OPifMug+RI1fV79w+bFwKCnYtKTLx3jUl2nIjp76
WdAIF/AKNISPUZdG3tF1cdrWyxOB/Zzf0nQBr0mFSy/XqM2nrmrTPViatOy9fEyFcBkvqIQkxHDZ
5Zz83BPQhosSnsVjl/FqhsWOdFU2b/YC5S1Jm8dxXm75jT7nL68cVS7jNdE4GlXQ63wCApM8Mcqr
+gRqcoXsRczLfzW3zO9YcZmvAaDaslujc63D+3haPtrFT1APvd0v4846JrSJutXkTdt8QzXtbxvU
9dkr7rjMV7cCkLYdkpBKVro/aQFz02Ys0R5Z74dfA5hw2a921k1BCHK0bVyXU6IP6A4Wkd+J68Jf
yETQBrNTnZOIyRMRc3uxySBuzM+VoOlqhTIVcNlOI85z2fdv1rWAZ2PcQWcMr/H1ciI0tvd7q8mN
2HblhHfVQ/nYhevRLwZvb6S7xLCeAyaHJkaivXxAhXChMFZyotGjiiMyaNKEmiWlvPTTJRAuFNaN
xQg1aAy+doxlLZnve1EnnnPzfB78cgc36yi3CQaUeVPQ/SKr/gdMeNVTQ6m+8WM/j/RKuHC5sxbe
Ju06kjbXdD2NRaxStrWffr/Rro3tbOJJrrsK2lHniyj/rQL7eQz6GwnVlTXqslszZJOOcl/bvOfr
9IcAZvlXj27PEkbEfEg71RtouSZ+LLFwca6lXYoBD+f4Gbgi92Lr1VkWrPLbzS7NtSTmECi4I1TU
47+Kjg+EiVvqs1d+ApfhWsRW22O3GhXrypy3KnonmslcvH5fF53ajEbXHLT8ch3T5CyFjS8N1Fb8
qvkuMTUr2WsqZ53zrX4b4c6SymH65vflTtI8V4xUgFh03m3isRtFlZZQ2/f8PZ1lr8wRxl1hm3xl
MK0L16d2mv1u/i4iNe9zjdSE1LnpqzHVfbelZPTz2BGuAGdAJZubeK3zzkbtCbRPcCrJ4ZcruOgT
ynHbNB9E5YMp/mxwTzz0dGPoK7HAJZ+CqVB2RHtiDtH4ENVoZYtHZofpaQ078r4MAgKFdN188Vo6
LgklocBk4Mqm8i6Z5QO0PMsT6pl+/i/CBWiqsdSCN4fKZ1jufV33abgrKdmfJmiB3gidV0KCy9Hw
ot5LtU0qN6pAew5sa0+6hw+E3/Q8/6u/nFhToZNhbUuMzvfHpduqy9aL0e+C5dI0cLLf7NiKEj0d
yzvL54diPHq/64QrXUTENhVMR2Veg3g86VJEaQBda7+Y4DomN+icNUu8l/kq57+bCrKucfXRb8ad
u2E8aziRgPwD280/F+Pwto3M3z5Dcxe8LVhpp0RpDL0mD7Pu/qI6+O43tPNWC6FvONeUfZmreYQ+
DztwhRN+eB7/D54Xbb0tuiDIYj2e13Z8XIj9y++7nbIxDdYQNTQMXRD6mR7CpnUQ+skhcJfNg9XL
sYhalXmAkt1lA5AMyQX4EPt9urM18b48d4rKIOOhea/Ylhezl2W94C4PVRp0h5UbDbJE2fjdtHfx
u3IuvA497uJQdF7LdrJVmc9dtLxLKrZeeli6etVductD7UG8kr3jJXgo8tx9rqDFHJIbecbrRxN3
cahKYf+0ET5dzSqoUhmw/h0ne23SYqfT/YwX7TORwa2b7evvstwloYBeLgmZ1yBr+kDx0xZ06tyV
YvqZ6Encodhm7nbbB6eD8corJEP18WW8J8FipIpVkO3H3P0MkmA640JReHUfcheQInCGKuFUhD+I
2G9jVb6PIXLmtRtcOqoqOt5ai9+di58CFn1nRTm9cQhe+x2er7q/HIKw3UEqYoIyNwmEmFph7d1B
puZJa7wG6UjCahxt/U94q/UrMAM/fPkvCtj8mGkag8xsWMVJDRnVxvo19XKXm6qYXLB6UVsjm71A
ovO9Hcobudvz9/33+sldbKqQU1SDQ5TZvOyf27V+e9S7V56DFpSXU1ItqwoMWhZyVuwxjC53+Itx
z8XjnLnhukNazuDMZeH+FMXiZysHP5yRu4AUpfAXF1CfymYzPuq9aFNKyC2jqyvz7SJSMxuilZdr
kTVN+6hH9mVH/6rXhnIJqbGKo2kpoyADM/mD2NXeUzL5KYVwF5DiVdv2w7HJbArbnxUBLzygnuZ3
MLqAFNNY27QYcARYyDIkevkah7AB9JsWZ2dG0vZqWI3M9nr/QoLqw2LXv/2Gjl6ucDZNqthCXmTq
gEzoES3f9oGXN0Lv/99kX9maLh6le85EiYMkg9iOyXcST3AYTea3ZQ2TgyeFS8R9j5b5FKLHxX1c
8uA9Qpx53C0MZtN4mNe/iZzK95Rw0qUQNGKnaZtkktqlmX4wtMF8iruo+V6Lg5UpvN3Eh7k2cZka
OIaUuI9H808FPvDvKGRgm4K+0SAdV3rRZaJPUxLO36rEHnd4YEBT8Nq276qKwP53q6cVNgdIhFMb
yGlOKyyZvBPsgJA5PBhEmRjoKelwTVlV4XF+HeI3AC/qL1sSVJDnTBZ+B4vmJivbQN8HENN9FOtq
8Umr9IPmIBv48pezrBpJH0WQ6W5GlR71iKf8xu9EduGwnY/g9AdZZHzeT90qunSmCCK/X3Kvvy5w
l/yysL9r5ucPt+h5/zngsveoIjRSxW35tqTd9PD7f+ZKmHJhr3GzA++ZKDLSh/dFoj+uSOlv/AnX
xn7O1X45nJXQkL+BU3xWwNElDfR+4aw//EKJy3rBukgcQCaKTMxRpgr+GfqEfomqi3oVC+ozWo5J
pklSpFHwMSDkVuvd6zV47iprJV0Mx6tgllnRoAV+ivbyvh1ncjLjMfstS+EEK9Eu49z2UKafxGhS
wfa83vdbZZNrvyl9+ZuuB+DcJhBJhqLMIzlqcuoWUnv+ps5mpQs46Lg5kmziy35m6Bw89U3XexVR
uYt9lZ2aguqwMuvH4ofqyPdp43/8fhc9r+hXIriLffFjgkBVOBVZtbD2rEq6XOJIwkAz2flJmuB4
PBLhx3VzFwPTKMtsUEsvss3WFEU48563sVcpmLscGJrL2VApRJ19kuOpl9ulXGM/ZBC2jy/XzsLZ
mBg+4sOLUN/Z0L4tx8JPbQ+mki8HR2sK7QXal7PFJAxSBEl94aJNzr//ga8sexcE4+0moBqArGgc
RXEKSF+n8qDWL1C6INho4xkyRFxmzOLZT20guw9Wf/b7dGfHljVR2P6BzISZ/9Jz+EOxwi9Qcme/
zhWcp/cWswI144ekf+ji3u+24mJgtoS1Q3AQmSVBl6PFFoIefPjgNSEu/xUHg5nZ+vzVAg3WYdGc
4iTwawHgLgCWNOQwfX3IrOuntLLBljJ4GvitE5f/wrIrowIm19nWybemnYdzFdbKb4m7/JfaoxGa
AmWcbcrcGxgPnuqk8tz6Lvk1JnWlG1WKTG3qTdQWj8nmmfa7xNdWKdEJXoksgp1qash6Twf51W+p
OEepJRWBs0Etsmb8c2LmXdMtN06MKwHFVdhqoaMdxrUSmVbY7ZKKx5AZLzyTu/paLSITSXYrMjkF
WbB8jZrjo998OLfxrSCtCcnzXAcizEhQBw/bgHKb1+guIKXbptqHvRUZankcwgDrdmoSciPR/f+D
9StntItIza3eYPUA9A1ixdjuO7xwTlstysel2ZG+c/lDBnGV7snG34S8Fd+wl9uHfUTsqYo+UmnZ
hOtFRBPHM2OA5oISB9q7zdKK4I1aFzCi64lfYHXBkAgy5mKVmmcbSZ8XtZ+pIHcJEFHOHa81xg2F
WKFj0oWpqW9cY6+saJcSK+iICx6NYuzD5g16LaOUxvHqlxm6lNhqjeQVXKkylDu+i7D9MmM3+q06
J3EwnewFoZJnuwnXswqH9S7ix60C5bVZef7/v9yBmqruRlKWPOsX9pE3tk4B/fjVgVwqbJMEZj3g
ZGBIJmGa3n6X2+FX8HCpsGA+gLAFjGcSl2fI0Cyo1jSJ5yHpcmFSlsjMRohaQE7v3yWBphuL/Hxt
uYuDHbqB3vgCyE8xG0Awp++gGnGT8rjSEMZdIEzTaOj0gtXyDCGly7MRRSxgW5QSnG8nUybR+7Kg
w6ewoHY4FZMcVDqJXt6bfVpPZOp3v2XrolbF2C9hIAuaJVv8NjhsNheRV0c/d0ErpVBeGPaZZWMV
Za3tMlKUnkM72yFR+yyMTaIsXMC6Bcbk0VTfwumu7DWXsEJMU+FsIppZNZ8joe/JsfjFH9eLebLc
joAjaYaH1Ivi1Ztq4zeGfo4zr5xL/2GZmcKDgsRMi86aFIfRz2jk/floqL54RThX2aunyuiJBTRD
Iv14kPHJe7e5dFhXr3UIkSyaTS3mRIQfrJZ+S8VFwQgSAbktO8mipJjTOFBvyFH6hTcXBAu5stYS
siO89fVZVnOcQsHG+BVgXBQsiCxFO1IVZnajP/ahx7uIuvHhVxaLC4LROWZ7PB9Hpiq5v7Ht8yKf
ljpdJPPMwlwajOvtqGZLj6wTfZvKovhia3nrHn2lqunKZw3DYFSZ9Adez+zyybCy/qDXvvrCN1U+
sL4ePG8FrpbWgeIjk3zf8BggP6K/Eqzo5JfouGhYQVvwkCtfs2TR+0NQdt0pnmO/PhB4Vr1MGEKJ
RwzSYXQZxecpGfs7rULmtzJdNmyK96OBqipmZW7XNJjkux7lvBvp+5W16dJhh56b4cAlMlMINjBg
NfoBBrjl/VI19EasvBLhXSQMvfuzTAw6n8sOLAuEvU5DR2/drq99v1OeCsJAU7uHaxbvcfk2JrbN
oKqi3i0Fs3dekdglwoqq6WHCMa5ZVPX9wxhAxrpGJfvsN7pzuEJcpoNENmYnAo6Qakq/RPHsl2u6
QFivuxpWX3pD00oNUQMZpwNsm26snGs/K3255ms69wNse7Ys5N1yF8EB5z5s0bfsNy1OlaoNJUls
kyyZSMx5UMO71Yw3wvG1D3c269JHsrDtvGQm2N8nukpOtJxHr8XOXCYM5bpxYjYcMj0F59l8hy+M
16M6c+3sKONi0cc2ZkwSuH2a7rIujd8DMnORsKVn00b3YMhY0JUnViYfgro6vFIZ5npw9jFrkzrs
xqySn5uwnXHtaXzn+zku/HJVC+QSooEBY8+s+6LK8Q90t3rtTOZqZOnGNr2u6hFcR6BSyHn20aS9
Ng9zibCqjVD+4uWIGyboiIqGp0D0ideBwVwibN9M++zcjQ+vluNku+JJTBH1/DGdjbk1HXRB4OqT
wWQsb8L42y7rjz57nrk42NFDLnVDu11WQN4lraPpvZJ+5z9z2a+5n3GMJu2QzW34b7GIT6FevZBn
5jJeqBwPzTph6GLUb4v9HubDXtdF5vJdMy8qK6kasorM5VlbRU7wbLj1WP16HGQu4qV3xnsLK9Vs
xCtYHhki7p5L+H6B0BXBQpGu07wMbLbL7RM1JK9s88lrnbg0FwtrWGx0pc3ELo473YY/giP2a2Zh
Ls11HLZvanQBZlO5/UMBpszTzWTr2ow7R2ZcSGmOXXXZFq+5GOxpXzevojdzca6aVw109zeTzbA4
fCOFXB5D0voJQLLEOTIteI+ZgVnKkNqqE7oPz2yDUZ/Xz+kSXZFWilAU6jMDZeSLZd18iZOevPcb
PXl5QBSrhkPDRvts3+Uj51m0iBspyuvvx8wluszCaI03DJPJogmmS790IHvGcO6+xzC2/UCWKnmI
V31Yvx3lQl5xI2HpSSbMExPhpYhneWrG4ZvfNDnnKOUtdHxFrLN4CL73Jm7TpC9avzPDFcEq0DdK
jkC2WTl0nwkMipUkXskccyWwRBkevZq6NgviOXqYR37WxSG9Mn/mMl58V5IW09RmIweTPAVoEk5C
VAz9ptw5SREfE9vNdZvxNrTnbhnQfQl5fs/RnS27bLZqoaltsqOMv7XdnhUz1AJ//+X/L879t/zF
XM4J/FEi0YRqMszO/CAKW5m0N8N+nlnbvoWyl7rjPTneD2s851M97peWdOSRm6BG7Isn+IEp3Z6f
g6FMV6aL8QQpxv5NUc8LufAB1Bft/8fZmTRZaitR+BcRoYFBbLljXaqr58kbot0DCJAEYubXv1Nv
5Za7fCO08cJ2c2mhIZX55Tlqw2hDjfrQhggHTF3Or+A464f7Q8H2932BTDBs6iVWL9+SH3NIL/20
eeUaQlctq2JJvVG4tz0OfZGZDuaa0RT6peFDF6FS4b72tEYeqWUFHLj610Xj6U8eugyV5GLm2Mu2
fDbq2sIH91e1mOrHf0+aFw4/F6JK92aZJ1rveSDnH2pIjwtL/ViM0KWnprDokaVu9rwiHLJTdICm
FbqT/CwnQ7fGadZGrEIWcQ4I4Qkc5ZLVpv7kNyxOTEDMCgB7U3sOgfr+sKLr8jIkoZ8sXOhKcsVL
EYi0GLc8mVaWF6GqMyh6TF7AB04dZw2pUYhORVG+Tnp/oLyWh1bum19c4PJZdVqgaF02SR5E84cE
SZ2sSovAb3t0eawE5kRdFZUxpE54lC2IJLO6jPx05+DI+PvAjAoVyT6ethw8eX9ehqo5L4Wfbyuu
/b8/3EYQWRsSyvMlSr6WWp7DofNriA5dIKsmE7byqOG5gUzrln7UhfE7S10YC2UAEcdasJynWPtJ
ZfkBaWW/i5LLYs18QIABw8A8qKe8mOCxTRLPpoDQVeWqdVxoXNdZjs7Z7TikSXisuV+KLnRpLCGS
1FT9wPK9p/awGmQYCoji3jmoX9hzXSJLaPRx07lYcxNW7RfFxDJcq51UxC/T4OIZAfrBoLHR8jyp
0NsmZKZI4wcihy6aUCUmwF1gx7DHnc3oAiXEZyFNr13XRRNgANfGm+7WnCzzmplqSI4WB5Tf5uLC
auvM4PQAS668oaXMIJl5a8U9avWFT+qyauUCS5G9DbCZG9llSzdcezJ/9BoVF1VL5y3k0IVmec+r
8KwDNAHMKZIOfk939i2x8AbaeeOa1+PGDg0bH4pg8KOQQ5dV03KP96lMWB4f2o13WVxaz4nosmpq
4km0FynLyzW8Qi8LdpnqXvnlpa/Jf9/L061PRNPHcd5O6YdlLM5o6bsn3PbSs53IYlZd0pR6SXJa
8TfoKH4fbYnfwe/Cah3Xra11uuY2KNvyYGv2LPEfbfDj8JsrTmQR041Sm4RYQZDlRCH/cz21n70e
7epLkVaXsSxwECEdA3OS0cRws4yl31XX1ZeCEieQNTjE5RHDJahE2eiNXNfp6vfuznSpO8a5Nojk
TGCHLOnEGeLM7/ye7UyXsoVaejBMLJ/WOafjct323XO3dW66/R7FW7rNLIeg6HoOwgklTLEQz0Sm
Sw+l4woIlmLMuw2Ahyl4/UEkPPAbcxce6vcUIt6xXvN2TPhZIOQ9NWpt/VaSCw3SQSrIC/VbPlY0
zFBnXzJN0Mvl9U1ddBCSijXMYOWaq3ipgXowe9UoDvjljFyaaQyTsV0qw3NCqqdpmW/bnPi+uZOP
Si0xbIuDJY9mkt7SapuvMV1Dv5Q9e94y/1E1UjMciuA3t+T1Dpeusanaj0loo6PfqDurlKZhhyJY
zXFgiGNckBNcwbxaPUIXaRqWRIZyUFted3GfBcjrHGB+5GerHrpUE24tcT9sePHU9uwhFZs6FVCK
8FxIzp7O+yityxCDTqJGPlA52bxQ+z1JwueJ8YeUlAs1JfNS8RY3OGwC5XimJOE/2jRW7/k22Tt/
gedA5U8/IX6fNWS0bQBJcZrbRIvXpZD22MY2Pq1KBDhDuB/cGrqgU9rDrLxfEponpvoaJv2bouB+
EZ5LObXBHAy9DilQuIa85oLrrBzj2C/x5YJOMwtxrZPPT1+StyQNVDZZ8rfXonIJJyujDgJXy5rD
tbT5qNpqeb0kHDrj//3452/4p2/rrNlkm0gCFnrJVdBt7zsKU5sMxs7dqW1YcNy5sm+kLdH/oKpK
ffrv30z++JvcrXdWK44qCHdNuWlpdNkCXF1lEJwJILfPcPTd3oy0Ryb0v3/shWjQZau2kZutsSE2
1Gh+hx6Ab0kq/c4wl63q42qJOo1TRi/iMJnh77LbPc8Bl6yq4QrewzVpRtqgrQ5zN6N2IPx8RUKX
rIqSlkDGv59z1sTTA6zf5hPumr1fDOuiVTQMuwkaMnM+WohOPBeiYMnmuZBdqIq3CdIE4G3yNjI8
ExT/KNc78/KFqeKqbEWs6Nagp3hxugTH9ZlksYny03oKXZyqJgloMIJZr0ro4CzBnE1kWd96zXLX
qc6usN1oYZ+c4wJbX2USFNm09eJOxe+FA8DlqdahRZNL1y75DE21DyOD2lzW1qjj0rGClt1Ye0od
ha7cVjAGW4FOyCWXO/s6RmNWzMhr+42RE40PoOUareM5n+UQZVBFacDR9l/8Hu4c8p2JWlC/y4wj
oNQwwE1frdPqleXjLls1Yy2pZumnPE3W9gR3E4MUZfLD58W5i1epyQAkmKclt2U4XIZuFdDQgFWM
39Ofj4B/BJwwJFjihPdL3pdlfCD7rDIiIuv59Of5+o+nmwLG6SjEzfku+ylrBmi/q9Tck1D/c2TF
XdmtaZhS00IhP0cCNzwT7MiPZWjEdYuLxusE4S5qBTa6WuayHPIl4E9oBvi10NjP0ZO7qJWmZR33
DaY76+rxFE1ky9Dl7FdmhW3C70M/qnQsxqIY8yDczBPr9Hxtxii5E3H+eSfmrvpWmlYEh9S+5Jvt
TLay9H0to/deU9Ilop4P7LgY6zlfQvJQq7/m0q/LhbtAlAgbFkeELblZNnPYxp1lO5+M1/bFXSgK
opVc0QVjwkk7n8g2ymMYcT+Reu5CUbSZWdCn2HgJ2+pcTxXE8GEc5Pnuz0vsHwt1mThNhrnB06E+
fpb7YA+9GLyu49zFotImbdaAyDnvBf0IkcmnZCd+89CFojDFJ93UGHPDlD7VunijSbCd/Sais4RC
LaFsRfiYSzTRH0pi9aHXd579wt7lYlEqmhpQG+mUw9pwPajOtpd1HJqjXGq/nBx32agoDCtZjnLM
a/y384Cs60W2kV/Yzl04SpearP0uxlyAa3kMgv0znbW5gxS/MDqu3NU+c1xpE7LmyIg2zRUyf+3b
hvT1w1Cy+N6PvLCHuZhUMhkNO2g65qwer5qGn7ek8or2ICT2+3KaNhW2zwYfuaGWZ6MNbNaQ7c7D
/3wjRI7/94dLiDcTeAdjf5QR+uvtnJ6WdYJrK2jm93Rk+sC6khz6Au2+XgvBxaTQkcWgRj3Pue0s
O0wxaU+k3P2kArhLSrEl2iikQmxey+FxjcQbXus76bSX5pGzgmXYdoyMSBvHmoUPwdIDfZ9Yd+wh
JHQnQnjpJ5yglQh0rLUJCnaiYutPQ9L6tExYdZnV6b0w6oX7uCsNJSCHZdiIe2za19P3qa7IaRq4
OdZyow9lPPBrtJHWK1DmbnkzmPCN271s8m03P3Td16eY4KLlNZNcPisl0GAVtptzxcXnsltkZkv0
tPo9/HnB/OMQq0CxBmSNBlQJo5/oG7+haeiX36OdMNnUIdJ44/MRBp7HZFzP7d/90FE/UxTuwlNN
LCvapcmSs5a1r8uiguvnbLy6bbhLT+m6k9FUDEMu1mzZtfxh24J89xuY5831H2OewItjVlNqkZ4y
nxWTb60Ru+f3dFJfHFYBIAM2k09yG7KhjB76ht3JCL6wicbOzlCNz82mfWTysqDjgVc5I1pmc9fQ
rImW1zIp9nPU+lU8uUs7FTpGahnicTkoOXngtIqyWLTy6vcNnKttSlIFDeltyidemr+QECHXmUIR
2+vpLu3Et3Q2VOMrDHABf11sTXGh81rd2RCeT8R/pze5izutJJzmIKVTPoYbN5lZBD8kcJApAVbg
JFMJC/xmk4s+hdEgoDZIhnx+Fho0cJbKWLHpOzm1F44Bl32KYxXMjdltTuKteC81LATaTtPzKCAB
cuc30hfGyjn4AxPoaRflkqdrSw9bgoaojeng1cKm+tikVXk2yDxnYqEM8o64tXqOnLPGYfxOxiYe
6C1ai+60wzP7FKx+fAR3CSk7z6xf95negrLiWbFH4Jk9O0m4S0gtbYjSYoSHt1WrM8j7mUj4nQgu
HxVbHnec4tFpDN0TMWqVjcC7/Nacs6L1ts+zSdicp/uCUIJDqDnvm2S9U6x7YbK6GNAmZVwmIbDm
dq6mIusHUz2WOuG5WgW/E6U+T44/LGwXB2oC1pFVIT++xvIXakUHOULd4r+H5/8J/D893DmOK2Xh
6V0ONgfyWqUYeFDM23PtoILb6Aldgt21KBv7sGy1Ooxlp85kVsWJG6V+/vcrvPTXcyL8pGnVtOAr
5ZGCSqoQ3+Ki/+b3aGeZN2xdR70Ncx7QFV5O7+rET7WZu8BQ3e8wTQxHRDGqeQOhDz770YI8dI7q
JQIyqVMULKIoeIvc57ew9DOj4//SttJVgZ4qi7VA5K84QS/yIJq//YbaCd71XMDTedv7Z3f1b8P6
lgWj5xJ2LQzbdtHTKCp6U6lCQLeeuErv3I5fmHsu9V1QvrZ6K7H1KGANSbccwkV/9hoRF5xs0mGv
wgLPLicJ/nDQaICI/ZgS7sKNaPioOTWyySetv3IV5ZITP2CNu/QUn0jQFUlKbtW0vU/D4GMyNXdi
xRdiFBedkiZetB4Dcit5P12DHZFD2HXiSU0kOkLRaP/gN/bOIkLZTJs9KcgNqplZ0RRPULf+6Pdo
9nuYPiD1XsONkt6KVP+sB3mcYC17Zzd+aTo6i6gO1i2KF0Fu6IH5SZLky2aLeyoKLz3bOQiDootL
XWJISt099YpFR3jixievQXEBKixPzEOGF+9V90aKHjaa6eAnH8RdfsrCE7jui4jc0sW+Lvl0nTY/
FWruwlOQh0uVaPBoscqD4NG3Mib3OqheGHAXnTI2nLtwCPHaHKXh1HwPcE3ymyiuElTDO1FKwckt
Fs0H3XafhNF3IpqXXvv53//jGioXBgUoi9fmO32YZXqxQ+R3/3F1oCz8tBLZP49I9c3Y7SZ0fCd1
9NJLO4uSKM3mlmI8mGlOYjysSp79ZrazJHlRBz0i3+edpPlEmj3bOr8eMu7KP7ENiqFWYjhsXb7W
bZNJ3vrdY11SqtymKoIBmMoHMneZUOt+3KvhnsnKC6PtKkDtYRIvU1MzuDCWH6pgg37avnleLl0y
qqrYwomV7JZOxdd6Tr+KZvU7kV0yahL9svL5edX0xZNe5CHWxG9qu1iUMlU6zAumSTHhPjeWEoph
RXL0moMuF9WmZbOVaDrOrezkFer9/DjV/N5d+KWv6ZyVLZB3EiiKBZ9OX+fWntZu8hNN4i6RJMQu
a9PsDWhDLjKuwr+7ZfWL3VwkqZYsLoJSUSCpQTbO02VflOejnbNS12shxRzUOYMfUlhn6/DV60u6
NFLCjEqLFQ9GUwc2WHNQk/CLS1wUKYLOJFzhp/02RzPP6tiu6JSE+ojfizvXxDVgTRHRtM7nqX5F
6/Z7H/d+EBV3WaQx3JtEFrXOsYAAUBGgtDyDPNjo9zVdGgk+F/PSkKHN56bar3HJ1TGefVM6Lo60
ls2QRkNj8rru/rK8+26TxU/Un7swUhsUqlWr3m+wIomzjc0kYzL0i9lc/mjvzczqRO03xbtjqIqP
nFf30gov7Cmu2V8vFLFAu3Ue8OZrsaPtfVCR5zWWOKuTDEIYYyZ2m8Z1bQ+RrRPI7dezn7c0cxmk
YpbYrKht8yKI/gqgt1GT2i/CZy6CtLYBsbRMNCrJBTQfu2E9c5nea6eN/pgpYq7E0zKQAUJmqcm3
rjPfliYk76yZ5PtyTvnFZyNgrtCTgEZoKHau833Z/mpr9YpJ4sV+Qdn398jTsp4UFG3GeWqUfBV2
CXloon66M93/z8//O9MFq5DfH5+MUb2uS6tzKHurY7Kq/sxNuJ3LdqMHFoXzoewNKTIqx/HjHov9
smAOf1uCZfyCskD5heF8L47wNS8uzVzF31aLFEdMbaUv0KgcD3DQocWJkcgeSznE532ItFcEwFzA
iVcTNAEx7jcUn44w7GsyuzbM6zLBXL5p43KLwgXaqWLas1p1l2a81w/4f13iPw26Ez7XewjDCmpM
LgNswQcJGvoIZcYpudbAZLrDCHeY6EDqHupvcP26AnkNukMQFOthTsvwNDQhsoLRWAdH1gpaZ2jp
GD7wlpK8KGd5qcqZHBvImlwSdJJ/mXqRPKFJHY3kMk3tsaAbPgx9jmo0D+mnZSqqM4R17SvLUF5W
clgfoFZo8qLv79Uv/rz3MRe6KgbZ1P2A4YzVD7ukOZn8DGSYC5Mn8EiZdDcYhCUhedvP45qxMU28
apuYpr+vj3gEsVh3Eb0NnO3bmyJe27XORhi7p163EliW/P4LrWnSybYbuWk5j1Nu0zJNb11dsk9e
e5N7XDYchS++RfyWRCdtuz5F4ahfijvj88Lm6p6XUOQLOQRKduTzlmF84EFTQIA+RazCOvRG+q30
f52c7QQp+Kjkt1mE5lNs9fq54ML6bbHu0ZlQy8YhhmPftA6jPQYBQOeVwG/sTl3tz3OfukdnV1dc
mdJst8YG05BNwyqqzAZd4zWDqHt8wpqBQ9zJstsu7JpVz6D5GQYWdva67VP3AIWdwFKGS8Vu7UCT
A/redJIFmwmE11ZL3dOzaqzlWov1RvZAfu1RkXpM5zK9c8S9NPrOCg5UYskwIFHOlYIBlOoTexxl
vfkdFOhx+339ki0purC3621MWSuzEJa3R1klmx/2Sd1TrkyCcd+oJTeq6gEVazXgoKtq5XeJoe5B
B1NSUSw9VnBLwugEpXsYwGzVvrz12X6oS/IOGhdpqsxyS5uGvmFLY4qjgZ+88FxcTtybtLOtJjZv
t6gtpm8aeo/XHbnLd15v7x5bkI3o+DRUy20oyZJXRuK9hVCjny8cdYlhBoF+MLcYnWgfUgOmjpJ3
oOvWn36v71xQ256HdhPbemvV0h5Jk1QNXP+49cN6qQsNz1E8IpvLl1sBbuA9LhvTdmqaJlJ++747
PHKc5zEtETXAuu0pXr40nm1EzIWpU7iGITuH3uAiLo+QHvgqgsivdYu5o2IaWDkXUdDk/Wrfp1UB
V8vCazNjrrhkkwSsRQt/lXf10mSjsPUF3nl+UjXMBakVWxPdtV2b70HPX62JWSFf5ul5xlyWGpBw
lBZVKvO4Tp5iQgB6tl4ZJPYvu2CyctVCCjNHV8LfRWA/7jS8E+D8+fhgLkjdzTBfD6SUOYb+TRKg
npio1c+QHqWg388OVUsTwkVQ5iUygtmmAKd0Ze2V/mcuQY0+MJoEagluYR381Yyot6BL1e/UYy5B
XY4q2Mp9DG58k59ZafKw9ePKYbvz+6DItgqb0iCRPtqhfrVq+dArHr/x2RGZS04PwdbGlZgrNNwM
T4jx5qweOj+Qibnk9FSsUZiEXZlrVq3HqdMwLCp3r2QjcyFprsuwhHsoWCMqixMUCDbEAtorU89c
Rlpz+MEGqIXmqg3Wk2GFyNCL/d5vzJ061D52Yl+xim6oGY0Pkdj3o7LMD/BirmfuZsTSThUVt3EP
+1cKWMSVqNQPHmcuGq2qDT4PMPm82XCdD6aOeDZVc+AVWTMXV9bG0maBPPNtoGlzGOh+XPvKj6pn
rtDjViYI1+NN3AJjRFaHyV9RN45eYRdzpR4HCzU9CpmHmwx49VQE/K8gHnu/2ejSymKkbS8QWN/i
qn5fGL6c2mi/1/v8HPf/Ifni0sqiai2MH4r4BkmD8JyEvLqBX+6PpuN+FybmKj72HQ2atSLxbVwn
eqQ92z6kq03vXOj/L9bxp78B/32D5Pvec1K1yc0mA0v+go5C8n5pU5JVu6S3ESZeh5hDsnXui+ZN
qC3MEQe6vd+qcH47wub9xwg7pvYcRtDWLtqWn6N6WN4lrCCvQ6SKzrDcJB+pSpvLHO/pYYI/wwMa
8jToSTjDe+0JLi0bVTMN576JbhFX3ROkQvmrwcQQUvN6vItfwx0D4GoRR7dwKb70gXlPkSDye7ST
vKMBpsxzLHMLWrrhyt2vhzJO7+XJXpqdTkSgRQqZ2H6NbtDGUhBd6OP9wGJL31E5a7/AwCWuRxbB
13KdIpQKyu2rmMR2Strq3n3y+Zj+w+x0iWtD4Cys4ep4kyDS3jV9uT7U2DzLQz+lAz+QzkLqLw7Z
PXXo+IXfe/73/0AzgB5Ns9n76LakIj1CUWK7VEhDHSEoJs8aYcr3O9/9+RP86S/2/Mn+8UOE7s1Y
L6AzWDvR+b0JRW0PndX0KFqrDgYeINnGI/O+VBEJj/BrZmgwp2bCFxwsvILS564XZqPwIW7q8LOM
1vJD02zpW4DXg8nCfuZYj4qAm9wXwDcBvEsQ1L4VpK1e12NQXqB/uXxoIWf2MGlbDRkpdZwjaf9x
r8PyZCrTXBTaWW2bCT7TS7rp7dLzQH9suQkeTRuPSxYlvM5MK4fPJUM+5M7gvDA2ThJEj41uZV/s
Nz1p6BhTvZ4Sye+UKl/6wu5+Z2eLykET32qs6gtkgOpzpEJzUo3t3g1yq+/k0f7v6/SnL+wEKtU2
1L1OOxwNcAcgD51aethtgVbMFhgAnkAY688QCuq/ozUxOjWs+klZE2ZUbW0mgSFchmoTd6DAF+4d
/2Jpw542Jbp2boPZfwzQhMsKhaH1+lwuThv0Bsq7ITKG4RT/taqsHcY7+/oL38qlaXlQNnXcIngn
gV6zWUt7IGSJsmQPxcGS1C9xwlwhvqZRsaRFz/CpGn4IivGiE89uKfYv9n4oewj/J/SGtZT86hJR
nC28Iv7+78EXL6wVZ4ufpg3imBMNkbFK008JGdcbr2P1GNaJOQ1lac5LJ7ZbEorFrzzp8viWzFs8
N314q1H8vIWYqkc4Ghd+VyqXxKdVj3ThqMJbn4b2JrWmmZU0ff/fo/XSOnBug5uJOUH1gt/0vmqd
WYOIpFwE+/jfj+fipRKoayWNcnPXShRsb4bEVRkeqhrq7PZgCA9ClqWQGSPv9mWOhx8SVeRUZ/Ve
r9D5YfUSQMpPChYVNtsbnAddBmNZXcdvSqA9c3uwA53m6jCKWACa2c2w0eYQJLwNP43/X4LZuAJi
+lVOfVquGYr40/5Ux01UfoeUUIPU1FrCtolm3a5q/cTk0p7slrJLCQ+T4DQQg8NinSd5VZDZEKcK
SgpfxqK3F0B0j6zZahgB661A45mOyCFUVXSEeDJkWWmFAzgd0YB+7QMRPbZQ9n1LJSnCI9lltWRT
0VRn2BX8KmWw/yieBe7aaayznqTj5yJZiydTtvFXla7T677S5Fwl8CRZ9kLVv7ZhsyZr17gtXluI
V31RQpDgUkEjpX2dTAOmRzYg+lOY5LIOsobT/nUqG3scFKkzaKPhG2/NLI52ihTuurx/lFRWP6Tp
u6yJ2/dds4ePKf4OsGuoxvWAykRxjIOmPjT1pN4mdoU5MrN9cu7wOd8QCLzNT2lbrOZQRDp6DYeW
4nVQJPLaTooG2QQnjkOzQ48f2eOVde/RDBWbrFLpl6CGoKpIypgduWIfw1KS70XIfsVbY1Cnk/ZT
lIrSZGgGJvIAers5on8qOqpuGI42HKdzLcoBAKYMCpRyE8j52nnoPnVDy+DA1VbwGLdVyqbrUu2M
vE6DFS1w1bz0y7W2xco/9qbrk1NgNP78tEXrcxU41M1hTmJ17WVMH/ABDN5S12hte+iWErJs3YLs
z5hJGOPWn4pSLND9HJp0q07YNk09HgLdCv1IBf5oxqWZD7styRupShIeWvQzn4vSKDjZT0s4Bcdx
WEz5MDatrF7rdbJnifn+2G7wH554N8BgNumSox4kzyJcSvRRt8p2b5NGtOQcDX1CzhpVwfhcR2tq
i2OnduQEMpSwTfdaJ8EkXkV90VefdN/H5LURdB/jrEDkSA660k3f4E36Nrggech2fZAaIMctDvXU
ntk2LPYM+YqSf5vHWe5vgkLDlU2iaa77gtpAs8CX03C29BkDLzBnTTfP+pEx0vLHFViI/C73kspH
Kgf8rwpjEr2FhxwJsg0fIzpXMtLxmQ82FddFF1YcNCmAd2cdgYfdYR62VLwqdJKWXxN0ptgz+syg
iicM/sBxVyaAJNCyhmPxFg5MENNEq1W8nKu+C+VPSGwOIGlwOZvL1x3HRLyIaZ7jmzFdDY/VTknk
G7pyAmM2wt59ftOIqTzVNiiAVPVlPyfZkC5L/LnlnHdf+w3GzW9FqCJELERgeYYT7fh112Gy/qpZ
FczQOlhkDzuVNSgfuIIQ0pFWdV09jHHVjT95amv+SpC6Gb82Nl3FFe0QMvhYqrBDAGmGZBXgIWse
HkSydMUn/Ck9ven6aCdJtvBA6CeZkGG6QPA4nk6hGoj+0CbhOr1KKOY1RPlVkJx6Fm/dZ6hbThFu
mm2FeQyTqvTSNVPav9p5OVbXtK5V/4XsgqlXW9gNJT3MtidTmcEik8cPCQSA9A9b1M/dnAY9nZea
Qhns2q5qK/MODQ/0GlcpInd0Ua3t/rCmal7KQxNFRh5HsobPu+tEg/mz3mMznrup7/gjw260RScj
TVHfGomG5s9zGMfQ34t1GrNM66UIywyN7IBmW+wV6mHF36l+a9H5a05FWgzRA+RCovarLrYhuVUw
eT5LW0XtpV3w/8MCZDfFCVrcon9bMBhEtllNG2auCGO2RR0jPZP2inZ/uerzngoYmmwtPsxTEIdg
ceDvPqn4goMIXXs0lXJ8WMy06J8JPLbjKzMQJsgkZKPKbLCxtcduaFr6Y7dzMF0UhXRsnVmbzFsW
V1FwLAcqA3UgyvTTN8OSlbzRrW50nWGnkSVUHinpS6SpYqSRhjatyZ7t1OCASiMli7+ho7EE75Ke
0ummoYu3XkLVJuKRNnQW32vDKP04QlBQn+uYj8UXTu3CXqkk7Md3YY1J+mtmwZw8VICnepJ1AaPh
31AHG+2V72FA8kHPq84i9Nv1P5N5nrcq4zMqWZ8TJgd6NhJNS6+akcTr49JzXI6ydi5F820apyJ9
ErQdqq8rFsJcZWGyDMVHsckiONfFwuIzS7a1fJRo3wsOPd9oVB0VCzmEb4MluDR26qN8AUMmvyF3
xNoevcMzrYdjIVmKPAvBYUK+w4eWyCN+SDXN8XlxDNuhgO79tmRMM0uSE4tp1DxKRtEjf9ihhzX/
2FU/NN9qHdXjt3GXQYLr2VZvH4URTfWBGzCaP6dW8s0crQjiKTrHkiOfdBrHjopH6Lcq+5bVARmq
q4IarVgOUHIY++tU9Ssvr11ayO2nQrMYjgcZ8bA4QXYhVTITbdxFaxbvSkYxbAmg+RFmI+uC+ZGJ
XhaZToswwWlbFANk6GM72oieQOXFYjhWXEcmvCQTiJWvg4SMXXRZ4EcEMewtBKf+Vz1F/bgd4mkG
qqa2Am3Ymdh0OcdZrGkgZjThyvVStMIMzaWAYEFJjzJORaBvSM9P/C2bId27HPiaxv23Wump6zLe
0EreTPUs6XgIJW3VnrViSRp0Ds/dHh/FPOqkOqQggsil1gGcDKEVy+voARLPW3NNAk3nXxHp4uSy
MBl0lwqpJ3GM9tguhyFRNQKmVQ5VJM/UJP/j6LqW48a14BexigkA+cowQdIoWSuHF5YcBDCAIEiQ
CF9/W/dtd11rWzMk0Ke7T3fHJ4gyB51bOhzBnydqx/Rn1Il5a91e5J9DYHPyj8kjGy+LQ12aSfO0
nkw/P6eRI3FFx2TIzxPgRnFf8jR2qFElhfMXEpLsrkDnhMd9beV46tboiP+bs5GHlpZRR4YzT90Y
PfgtOpI/hUzjS54n+XAu0BI/tOi/2MhRlwc6cm+9iJP0ppxHUl8Nli6Flxcen2cu+YzMFnkcGuuH
mb9G+zq33O4Ii1925AsfSPA5l4BR6y+YqGAbx48MQ8B1HUury0rMrmRtkRXwHVcBpUTz1QJZ4tTo
h36vSuRPvxRwQM+6Aqqy+Xz2o0nT1yRQx6NTxmLt7iRV/fASJRsCZFEykQKu4dVNkJDFsrkUv3mU
6fVS9OwugbvnKlLEO+KELdVPu5TIBtVbGPtmYD4triTZ1gK/ts3RVkVg4frfo++w/RgOEYk7IGua
/TArbq4nWOxl+totIR6vhynwAFK4AyFsmIEYeXZrpPE3KcY87Bd8f258CZSgbXyT/V+ITrgMhy5c
OMqNPxnbBIw79piP5TlDK8b+wBbhh6cMS8HkyTuQu998hiWYC7YEZC+qYxIE5RBT5v0JhUib+lcm
SUROEzdx8TPf2W6/kR1rVt86Ltfuz4C/K/DOyFgQvzrDIhpjXScI+hRkOSgEF0yTifGTxXSuRDz1
WG3cco/3d90Ol9RgbHtfqThn/FqA3z4NTsFvjPTEpT+n48E2nBVuHJ46uvMIiHKK0TENU2FfShg2
26Mo0vWN0BgNy3XcyzX6tivdL7aFMNGR5TJNw3QuWYGr2rCuKEW9lnOUAZwFwv52CEDNdE2PxcaP
9LCkv6YuEFWlaJk4B5kP39gg+QKozzDHndSg8r6obLzH8pYX67yIahwKqR/TbpxUUu3U7xT3c7Sm
G764iA/hhrxwsat6WLyv8N8jWJsnIvaXDRcEjj+ssXSwP/Gtn5vMr275SzofvdCQY3qXCLm9nwHT
TcCJlq4BfF0e8Tc8tUgfZwiVttetAIiusMjt48fE6AJibFeSkj9QVPHmgAyHKvYWv/F0GREj5N4E
W0rrbrpMFv1sVedZM+3TFL8AKPQxggxGb/gpkjFlr3sJtHKaV7oXL2u5CHvedtY95IVBaEdJ+BmQ
i49Y/IzHUp6xAJUlTwEwULZLiudKtSsSPjZ9PYgiiwai/uL3RHJEt34f9PG52cGw3xZBR++WpsU/
DKc4zE6ll4j5P9LO7c2CoO+/HgWJdQ8p8WQ2JL119Vp0PJ9rHD7Z4dvBYn1Wn/MdjKi+crko3WLA
L8eiyfdM2jexCG5NA0XWaN5EeSgy9PDsa7o/k3Kz6TOq5KOfvbYFzKock0FRZ37ux+IdkzHSvPZx
QYMv+h/RDM/qIVpphMxGUKs5aUQ+G0RnmtLchMvijy2jWiy1G6Ih7Zr0WKKEVXLAHt4PneSRbaLM
zftYjcF2x007O6AuzXRAsjvkrnhK283xbvlV9Eth2xFvBHkt8EPsd6Vmlkw1JB/TDHrxO2xbhZoq
GdGv4tgZmfQpxt1lOj5URpLk7IuvPryauWiN3nHISrpido1G3waBUjJblWvqclLpBbHGZzoKIm7e
rVl2segA3/8dBQLNRGW4hNyyBSgT5Bu69cb1QSKUOi2RwbvjJu3irGLrqHA9giO4o9NXZ3iOXOS2
sDtp5oxnabOOsfvZ2yI6szTNn+bdR1ETOfw7uPfsn0amyXIygx5ueFbofV6MJUQo46PaHEt2lZk/
3gZH1bedkdFVSBMtMa6ByDRVArXIV3GWMFW+0Tx3kCHm5V82wOMDah2WExjdQuV4SV+KAyMWIAlC
YBOMheceJy2M4CHHAr0dn7dsxQnvupDd9Uqu93i7tqRWKLID0V2G64hgqxr2WgP0bY8LiQ0AilsJ
nIWFrLHDtJ6H5eBNAmfUZctId2a8s3dDjwOqSA5VL1KRW5KAsEnEMgCwwZZe5N2K7pkQt2xbkwqJ
uGNdpJmt0TiszseRLz+3Y8OhhVzPZuhY0iIJkgIiwNGYFfb7asoRY1kO4GQwcodpi1sx4MzYUxbq
0VBbFQpF4j4D4WEG+p6Jw+CRw9oZDoqujcCfpPgMou5kxnjFxKTM1Ufuj8kXCtTIMbBJhr9Pr0ZX
J27r8PnzNNlqORp9XwAiYArI90+tafLfMuH4yPvo+DmpzdY6X+kzylOH/4Zs6K6oOu7uhkLPOE/0
VmWRpjUMjrz1fYbstIRK3mJnC7BJlDq6wFW5N14PgHSoozK/dj8U1dJheWmAT+QNO9tQm2jGT0WX
ysu4AATC9u5CXpNIdojMxdjs4T06w2FN7+E2UUtFcDScuToo2u2zzIjWdXkhER5J3G9YIgGAMdzm
z3pUPcZ/5pZ/WF2IL1se+dccsQtnxdkxYuEw4EPjPWn4oON2yvTyZz5scb9Tun3jbknx5Kc9xBQK
JlngYThpwtF6MSz5hQxctqiqwIO+yvky9asPtS+NPclIj6KKdSf+8Un2T0OZ8R/KjrRKj0jKNhOJ
ep/mzvnTCGslvetjNZ56aejeJPk0fyOcLy9LPpGPLln6T7SpRih2pABmZVH8F1QUZTfUBomnY527
q01FGVUOuU8NYmGAAfy4q3MPEejD4BzUFxpAczWD4N15IB36hvNlikUd+s5fujLholVxFNmKxeOQ
NItSBOTWdvgV1NGwz82I66vtQueTn5t0uJerHrbx+yRnwbynxKDwpiRH1LcT5pitxbSe59UWSvGY
BcZvWULHHdXpbAKJJP2fOPbyJ4Xf4EYjRK3iu8OIiLHyAJ+AezJqDSvWb8gwRcL2uqNo7LPrh3Gp
Y2CoRz6kjmKhw+SiYmPYnnkCiGnCsN/5PUXf5pwUmj9CDVvGxwD4y9vR5PwpT8u5bALXX+PIBHxR
F7jqPyh17AqfnzqlNFo/OxOvAZyn7e6wWSNYNQOrkhpPx8DrKUZ3aJ1i5espYxavkT2+akRZQhDB
M62RJafUEbZWKytLxLJvbJFIURgyfZ0Ybr9Wykx/VYIsPRCkJC8i1Ru9Rasp/sasn0VNUSyJGW9w
8me85AxPMRSAuIUhBjCF4VtV7VR48wsYb/uO0tXun9JrRqqkiHhaU5sDGot9PrCL5TBl1v4ojx0v
yxb/6JXdH3EoJB+rFvbfClnu2RZY3a/ieMQzGdlgbtaW9M4KLv7QyZDfgGzs+xxLhpmMz0d079E9
8ik64DeY7HM/NBw46fEImwh17rLyPuFbisPcbOnraIDeqhjPv6jCMfH7FAhE1HqY0+3UuS3MJ77l
h7rSRMk7nXxRIAx/WFnht5gNcKcEqTFpMdUZ9hDZ977g+dRwsmPNJ8WKH6l3iwbgR0PiEUndbME6
+PPmGE62Isf59xzC3kU/HFDdHVmdaUdEy9ImxA6MK5IHx7KFwcN8Q0gxOmzi3BUERXAdL18CtNYL
GA/MZjgU4w7EUDGpB23iWNds9hH2YjTOC6E0Tb8LvpRPIXXqTSXI9GwCM91a5+jbg91bd1vYcR24
TX+baB7+GIMYVBcXW95GXs6vmcmjX5GS7KzWwvT3u84A/4jOx+3ibd+/09BnRxNjnn2xiLL+N4Rx
Gi+w2IW9Xh2ovROVCE3AOuIkf05YRnrC6vP8uDDszLYdUWJtwVnQo54xg/A7DlZ+v+D/KO9SWIzm
c8YSOjQ5XRW+p7jXvHZFvC4tpdjwqUXMBGYOeD5MY9Y8eymtxxeK31voiok5PMUSm0OVwmWBKq3M
4cpSiKqe7y0f7EdPtm2ttJ+gZ1CdF+c4Xw0IFO8BwvPNYgfo6EfLQM5y0YjUR6HtM8fVXR8mvKkj
rBrpFZ8bpy3JzHDtSyh8djZJfE3x0X1EuwX1PgGY3MoMe4GnLl42f2XjqPLrXObsx7qrY3xmtE/n
ah/DjBcCNxvVV5AHYmxXBoLsEiJ30DrfZXHfCeex14mWMNDa9DiSJ2AvbzAlHEbUxeHiHiPccNgG
6wlf92/aqbK8cMPH73kfi+WlNImIXphPUl8DoCt3jrYFDSmjZ8nzfszDx2gCBmnSe9CZCFQboa0k
efJnEgwIJCvIxtvELFiBirGgsN9y+OMNZtojdk2ve/a0DNHxezV7j3zMUZUtJjwQK1isXSbUMIrp
gxxD1rCwDykedX+IZqZABisGM3UqSivOK8IOWDX2JPoTDsZuYCQKevaZ9tev2ujhT7as8euxcolZ
aO3kwxLvUj8zkcVXUJDPYrLZU4Iq6DvksuKTVV4h2WBNOwaycZYiO8+bg2V17nf+cyknP1Rxkh1X
Sc2Q12nv+Dmk6I/5YVAH1MZ6WwHwlX1Y8iHHlG7drBviCI/PEUuW73rZ0rIB6l0VNsfUvpy1P0Zc
yTsGs2oZ06JVICrLSqoE9VxHLpZbmhSDqTYgS1nlmTSvYkbcEk4XK88qmcJfke1QhSeBePXHJT1W
05YlwjbuiMbRD5a3ALog/bx9JfZFAGtxqhH3VRnS56JxNKijTfOyHC4jjQtagx3N5AlhiNI2c0z7
srYcMTp0sxSah6fYy6A9GJsqiS1O1Cyfy0dSRK6O8qL/47JxPDBj9PFxGuJVMXQyO2Ce2PMTTedy
qKISTWSYHBCBW3GhpLmGefG6mZUXRTVNh5KN1LCwoUBlGa9sz+gTeGvSDFPGH4sux3OS9uydmhR8
VYExt0LwVCffeWTQSjC6cgLUG8r/l2Lmw9gQyI1fPwpMIJUtd64rm2TmjI2ZEFdyy6bWESJ/drsw
p9TuGPrFJqGzHOX6uq/K/yLxTpBrIyEg1HYF5G73vsdJAHd5ET8LdLu8TSGMSMDslvE1GlGG+KgL
lLlhWLeI2VKQJnxLusiBHYVFeTkrBxa3xovH5mpb0N1SQUrzr4prvzfg9HEPpDv4v8os8WKuMZ/Y
By/FOH+GbLFDhfESbEG8KHxIM1rq77s1G9J6nvMZftxOROFZU96N51VFhwZCNuUDvPrmudsRXdrS
uS+KpodpzTSOlWOo107zV4e9yqP2SDh6g7K2/lsS5lFZNiTDhUzJcMY9j5uJa3knwYthxRhT45ey
cIin3uKZQlSsn8i90FZsd75ndIGgBp7hsvNSunYa/PShQXa3XHX9D5vT4ycC2f1fj8HmDgQ8nrrM
uzdkJ2L7bcKqbHEaO50/7Rhtrni1etv4LNdTPa9YF8Z0M7EMwYFZtL0lKjf0TKWaluuXRd7XEAfs
45zDF3APAWsuf3kXEqhxK9A3DoxV/luW1f9Zg0j5ycZH8jZwqGO818kVzgV6v9ukQ733QrazC10P
hA4x5p+hK54CXrgE9plsYRCGqcbc26EnnVAQfwc2Nd8Ka5/SjuSNJPl4XAAQVDWkXgBTaPO3VG47
bug6n9N2pjzcjzlNr4XO1gdjJTmLuAhLDVpOEHC+6DJsdCfdVeGLBkGKFPurZBsuOKC5fquky1fQ
DqBLUaGMRYkz7PXpX6EhqlRHBHEGu1rH54Ht2x5H/TFWivfdu5+0Y3i8NqYaHq0HDh6rzY1Erv+U
eQkQTLAGR9BklENlYby3t8XMWl2UKcZvLhIQObGy/Z/D1YbLeAs9CEyXQwjWxXzXyTJ59VGGfGIR
xe2xpKpNYmhlA84YHHQZkGFWCNYivobfhWWfTzbDH5/ERpy2XoHzK7HstEuIPNXMCnECLbzwyrKj
1w12GfXrOJaYxBByDel9jbvb0itA3mN05uMYRt10KyG4VaJJVkuRhlPXI18XmhXvanWU6cWy+Xhn
bt+n2qw4Q7Bxwm5WsuWS+W7Ooe309AkTGPRuiGb1PJEVJEDHs5/b1B8nIzl/gXOgaAxltnELsd/3
aPNNCsn5VbNoepIoK6tBc6qLYF30jrcddtEYDTYV2LDkvHdr3NoNBALuQn6eMux0wffRYSwpUEda
S9njvZRhBoTz2PegVnwkiUb4ASkURrd+f1wl/J5FB9xbJ5C2LukGDiBeeX/bszmtQIk6jJwGUcVu
zdcK/ZJoPCjzrPFSvx5whTRphkVm4hi5SNW5S55AjJ1n7x8wbPiTwxvxfJCov8CSRK7TpIqTiWQ4
I/NrejATKdtZD39mLJLX+F+xEr2sXV/takTRuVe9b1TpyudxIPG77VXaQJiMn0DqTo9LL5M/eNiz
JuRC1Vl2dF3jVAyVg6e8UpmIq24OXduNx/CRcXCGmYz5ZesT0TAeNpziUfQBu1kHQrP/SDyVZ5SW
F6ejgB8Lz0X+l2HxfxdtQDEJbwbKphfBenMCIw1ZtHOuyVa2n5nxLKr67viNoFtQM8MerlrlfwG4
/2lu6StCMnyzI9Tn0Q3QrCx4+reYx+wM2Tdt+siV16Jco8fN6g+6qKUdtYC6wrsS/dqQ9jCCDLgt
B5a/gVnYziCtxruYYGUcpkONi9wP/9LcqAt4SPoyreZtY1P/PsUUpag7MAA2lLYO4ajjeI/c8uI1
mXrWhBV8xCmipaxGsZZppZSXlTcsbro5+YOt7g2f50GaUK4S/hXhKWtnZGasNZwsc1VacthawD0h
cNljdaHRI2xN2hn+7LBFmg7I8PwQds4ccrpZPNO85WhWrncRhMzO1uy4CEcaQY951n6I+YPctzSL
Tp5itQqslDE8ELwAkhzfj1C6+QLY5t03UKmDgljl17z8T2xH/oeMXomnWDimW5UUfv3sfRbMWDk7
kqURm9DpLZQoM/goeh2rO3zcCIshKZwEkLnXRTylKGrJHsIqxybnh0y/+ywJ+i4dEwm5MTNW6NcS
K2Urrr0jwS0ZTzqx/2FzXOh/RWSp9tW89MkKOy9+AWgDcdO2QvfDLuo9Hzg4XZ+Uv3YzAUPnrOCP
kD/HpF2Puft/FsDQpsyYN2H3XlZ2K9ao7Q49+BqkLgO0zA2s47gRUfEOD+miUvHh9ZhD8+qinE6P
Pe/0OwbKBRhpwnEj634K/j1GM8f6UvaFFSfESiZxXU56uYFUSWFnGLtx+Tzg3pvfloH4+TVB3c5a
lz0ufofuLbsOVY+XdXhQ26JlXSbIt8bcCRkrr3Atz/PTbEzAJ80D2Npq9CCs68kmK6SGLIdl5q4s
s9w/IG2h4z9MpHzxBLQV9+/ekrBUYc8X+97PGg9TmkJ6StrM2/QnhNcieR5BsvBPgfDdz53BiY2A
VxjV++YgcYFpVoFhuKp1T7IaTFOIngF9DG+3QkRvpcVTgvT5fBQ6hjGhZ1iM55oQXfFo72f0qZoe
vLEhB3oV6kIUu/tmBMSZpt/geooqpmD0hZdWGSch+8ZdvH8mdoGDr4Wep3Ly4CaBsr6NdrA+4N43
a1t2SbT/GEk0238lKKUiRWzt6tYZeAxJ6q7WuNbBKeN66iH+bW7h37MhgiKOdK6siK5yEVshm2GB
3exuSmE5GiHGo+rnVnoikwv8Pqu/bmu0SdWwTRbT4+ZWV56ZGIpFX1HeyAGLUHkffuXHLnltYyy/
w4S2Q2lqpEQG/X8C1Fb24lBItOjGbWynHaKqCCL1KpoE8ogarXKHaJ3CoRHn+ISOinQwDCxVFHH3
sCXoeJD3mEkx7VZziqjSv8QTQrZTdtA+wP4jFCiLe8RqcLWeXH+AA9tjTqebhh42/YGANYfvGw4s
8jkkJoYwSfvJ9vElxhpoLoEVGLxy0LZG/OyNSWVfJG1I6DxjdhImMsgPD0kEtuEs8WXy6YrzBAMc
SmZVGn7E/GBLk22m6MdXiAXeqsciTpmMG2R/6fCbJpy6j4ntYoTC7en024ER2PWpzzIuTkvRO73U
W0qCvvEAARttDxSZHg70gDyHr+Sa1yWg6RcC/GF0DT2UYzJCmHOMpdAB+wkVcovTT/D9I2vx9k3F
0RTGrze40qf5lhCMZuqEu5QVU9XtBPOJz3BO4JOW0/IbL/OQ32KT9rrSNrP5KRmMwNs/oiC9PpKt
QPqXKT+5iPuPA/jHGehcghRbjd7qUvLzkvMwvXZ0w3UdYrk+4zChwxXiliTfxqLfuycbT4e5RQvc
qXeIiUJ3abetsoFnnbQDHjdgk0MXf0U5jGXlskHjFeWAFYCM2kTvEme2avHzT3vbwxo9Ib2myNqE
xmF/7HIQOh+EB7r8guMr/aszFwpQCxBQQWvbIn8gEKkxc0DayM4dXWG4SlQ5vRZLX6K/09GY0uaY
4nRFmE8+/RAw2exPJcYLX0MYZfqGbfCiP/kM72+7lBCBq2x3YUlrLbAa+G6VsVlbJrHbKswP4ckr
ZYOqDix4hHoYwL8+R3C9kBMkZtSiDQjp8AAkTt/rVO+u7rqpExcktgqoksKjrQ4vD7Y5VepeNY9s
/j22NHYf8VykSeN3DOQgRw//7tLkWAGOEZr880hKdTYWjrWMU3YtMwPaj8BbWqfjhHq9Io3xKoHI
GPCi9wwMdokOq7rEPRYapeACqEgQDAU2eADSt24kYImWKZqwqz5Mz1teaPq0Ae0CtAizO6iFg7wb
x56FK0XCzBX2dfqHlC4WLQwb8Q+skh3fOL5ZBP9a7ZGYLincoCxeX1d4BNhfCm7+d9fhbbm4cbZz
gxQiMIMsBhS8Mqjv+R1MCcdL3uceJL+cC1Qdkvh4tGM0jPfDKBTQRib3j3wpM/cYu3L5BS3P/ZUd
k2NdLp3IK7XnOVQ9jj2RCO7V2pbdUdTDMQiJiwM9ZqAZ8Y87kDCkJnxZvOpDNN2WqaDtzOVxJgVz
A5peLGiI+OtFVmkJNcQv6y9hERtTb5DTcVccC2egQtPxPd0O9W+CUPgX/QMqfAs50b98hLWDlwFF
hN39uo4REv59dJSnDgr52sI4GZamnDcJYGIzMT8S31s8tj1IlBN2vobolcLfgWWvMK6/Icl9+Yy/
6Pqtck7tYPSdWCDZjTxeOygxfMhq2+9wwBGflQoFmkU24kIlcfcEAhe7XhX8ruP2iWZHnrQCVhaA
rbjcy7GZiZfJOVrWKP0Rq07pd7xVzH7tP4Dgshr13U8laOy1whcn2b+tXMbffaJ0gmco7OKEFOyF
3sNDhqu637D3RctRszpESXqBQWlANooAsWA2tbwcNNUgN1dYFfpnnqqcv4Kooq+gYEf+l26YKeJ9
OH4oJCe/YMXUzXVCcT5gZWrfcPZH+xS9cpxdL3nnOKsZO0jRUidG2E6ZjvL+3k5LNn0f82XGcclF
RC4WAxi7lAUooxOjoEdOcHj1e4PwB1hUpC+wu0O4hseHTUPsv2n8qlsrtL3lOJdYPhd+a9H9g7Cr
jHOdvkkHctedp1SGrBmxuPfMDTp82hyuJDxXQVpZC1TEg561aQnjSoVaFqaehB9F92si00AeQAgd
XVHTpSvyCiRS0G2mKSO3ggMaP6EZcr1K1Wc5ROhV41zah3K7M4W3b8sWtKgikm6iKrWE6qAgcZ6l
3/mVSZz0l8Pvm0UVMgx8EDhwDt0vfgvpPeyj8fhN4VaCqX3OPX48voCo/EHCrvLWlsg8abPDHmtj
Q4+fgvbIH6d7N38rnWVvcUnL76nGk1yjTDWOPr1bBP6ZzN2/1GTrryI+mDo5KFgHAoMWx9spgDqu
I8Ay+ifF2ReJai+R8fVaWEpCe0ix6fccm/3RaUKyWPd3Bsxg38NCjpeVp9N9BKjzui2FhgcFmTIX
OXXEQ2PYd1bFUT5sII6ZR85GtU+zFs+5nqf46UjgQ32YOhM9LBKOFtycs39cIsAquLOHcXzURkBT
gfMTC1dSTFNLWIQgDTaZQKCWJzx7m+Gbu6rEUP48y1XUFlNCtWCYPipLaHlZZ/g7jznSP1Det5XV
xFPxtCQIvnsmOBVFEwajfmIy4TAA6ByoS4HEmW+jnFY0fqJPcIJvaRxEHRe5wyE2pyVC2TKX4owq
RPhJfaJq2Ja3/csunz5P2xbzF3kMq/pWoE57uK5i0l/YH69KFXwGeskfGXl11PTwXqcw+J0F0L80
Fet8gPcFXOU3TCSlavWaHo95OpMbXzp9LYEXYLQoozR7haPF5Q2GrW17D1MKeyWzVE5v/dLFc9tz
B8dOAg0GjKDtNv4Yow36aUzimUBhGLfxxG0ni8u8HKR/gIlvAEF8aNN9QlIYzE9dTot667IAVQhA
yuAbCHK7dSBk8xM88KYA9Xjs+MXNKH1GvBV8/1xAY7qUyhz2OsHZ+zrs6ZielnTppgbSsOfPSegg
dYsIZsxHCTEM8W4ywWxeZSqN7WuIdjz2y8iNwZYEbj5yg8CNH2LuUxgVB7xV2JQnG63mLhh9y1BY
Iy/5GESAwGLg5QRHHs6biuRpgsfnqi2OimrAvsVRA6iaxy3a9ru1QCDerBR/Kdmm7syRotu+jCjc
QJGHe2qF1kJagm7xG4f+Vas9Qo+1Xrss+wFE4WnNolxl1zyQ8DkseIvebJj62+RS/WvDygmvBoV+
0RrjuvU3Y0oKfwWuDlNDiIXzb/FxMtzvUIdsK3W0XS0yhvHX1Io9k+4riD7as/3RT0v/ey3pcmbO
xNhPMpmLL7Dwk/VU2sCQ7RsAkuv5i+W5A5fZgcfpRDjnqBM//hUlIazOD5vM9d6b+QobwvqqVZQL
4E2f+7IhCldXDRuYFc/HHuBCwJtoMKqx+BPWCVlLo9KxxR+uc8gNmmb3mY6W8rpJvU4N1sHQLtuN
mMH/4Knef/HgTQufF9YRctqptV0Sidk+n2R6nFK+LQCEkXsi+ihOAx9GXx/7jkBOk+CwapSOzVmH
Tf0Fwhrbg4z2geSJPGFjcm8c4N3DzsFrKuwc/LKlGvBALuP/ODuz3caRpts+EQEmyeRwK4qaLHm2
y/YN4Zo4T8kx+fRnqa8axv+dBnzZQLXLJYqZEbHX3kEM4do2W6cfqnuRx221LzNd3CGNVIdULNVd
Z2R2xFlmoTkuetopaqFNHqzBQba5vudTHsaIkrBsoUlccwjpcKFL7TbZjQl6wUPLZaN4gIRQPZkL
G/qcoB23IBVEqS/JCKzqqACiuyk8xVhwnbkv+t5BE2nUxZFr8i5bZ7FeciUG4exnXETWm1J5xsqf
fC7PVm/KJyt1/R8x5FsS4jGKp41vIBJ7mFf7japy688CHbVuzGCaL6ls5kNpF0Aw1YpAW6vr2IDd
JTesL/ETPntl/7Kbwm12iKt4B5C3yyqcahbDHJMVfqISVtIezFgGNiWBRV6kmThnnhhlwKJiwKpC
dGwVMJ3b2M8YkbqtYww7iTvnbkn1cOGHvIFtEWxCEMH6hPcQU2vhq0KEcTqah1VCG0VJWRhNqODl
VjIRuSv8tU+OyWwsm5b26wA+3j81hbJjZkrupB89v2bQsJKL22wK5Rn6FmAWLpyiz3hxJxs5fFbT
9a5fm72wpD/sEbr0EtVcieYf0xwtdiRBOhUhgwkYw9m2y3U70OfqO+bCwGocLJ1sI2MV1cyuB8Fd
sWLsafZkzznGtkMdTR8Rl9haOBoBjcUGca+jsMzNwAhOcZ7GCtinpDsKII7kjTeMKKSaC/rAMQiY
NdRtTIM5N9M9/bzzGbS9i+XImdJlUxpO8uoCt51Mz+juJVmaTuSsqhG3lJtjvBUNiPwPMysMxoKm
4UfevFAt86X1Dx3fCeo2Cuw0lLSPyGKCbZ1bTF2j3lSe26j7tZ7TmGHeIjom330SQ3TA1j5RqUwj
/2+WYMkom/qZkHDPOM0tHV/UB6J7cZxm2XKgJM9sb6K0JdY2o/zO1sBlQSqSVLqB0+YgYJzIKW4i
AtySTUvRhSo/RTxj8WnSmETp6Ei546qEVUjAhtC8CirpjZoLyJNZQ9heJgpWN+Q2Xfozq2C6fCeA
QPS9GLteIJqwfG53PYfZOocsafobWUIxhHhJRBola+669/OCN3zTuu3i3gWV9NY7QL50PsJFXPcG
mbxVl5xXtTpNnuydg07ajN7PXGZnHzSxSP9YWA5I6zUyRh0pguu8MYvYfw8a33Hv2XHfO7zURmrh
NGrKZOumJgtjxyUu3HDgUKhD1Q7YTDYd7Fv3oAfuXo7+pATCCslKNuuQ/LIYMWKMB2jOUNvAtudg
7JQEomWYbbzwZyfnuGA7Zi297Z8r1TTxRSi7jKO5XpJXe6zTT+xhjLudVM7eViktGd8GjuOPr6ix
Tn1TzR6iD2NKsE1w1g4u2+76XWvSQW8mLFMWc1UYgG0BHc+wqO9fLEw77a7qvczc1743/UnSlvhC
d+3bw2DTL2xYS653HtRngjozjrddM4zVbp20rx7rdSwMoJcsYU1TnLYqjaagLn4ZiPj9bZ0mfh85
TqD3rmfMejM3ZWps8qvLgHq5SnY6zjLMI5iVQ3dx/d9wZs5jF7fZOW08FFA/tehs/TkDNlnXQe8U
pcQS4pIx22d0Wz56I/FMpvAsW8g3STnZ8WFs2iq+tY3VvLo9h9oGKDehxS4O8cD1ezP32V1d157e
jNqVz7Jl+Tc9uunnZ0vimrzMPeLEn6Tw8Hmtdeo9qSvGhUCHhnxymGhXOyuXK3KUsawXvkiCSrqY
10Pfy/i+XEErnyoa9nuHSxeGAF/dNpb9sp6tPCu8nY/M/UGxRaKtVXOKZhs45/WHOchA4QVUkNe+
tidG/WPmbAprlXxxmu69D7p6q1B+/riJqSlVSJM9GNOc/kjnvn7mbUa4lLF1GFF5f3WZXJ+WRbpn
q+7XnzrLyx2ZSPnZMz2XfVYwDagPAIaZyn8RdNHWYWlJjelaLmcDMK8PR9UtqH6JeqswNNCatqN3
W+EM5Ybg7hRGXeFMLBiRe9bQvgeZayCnlesrEONyt6I+HkvDwztYxUEW5SySuTGWJrsV5URnvMYG
0y+vIxqHVszyIMyTcdcJa9qDjgwfcGXG3ZxmKOyQmDcYS7sgwtBW/waNMkMcM0zr+9l49tNZPTa6
XT7ZibGcBWaV+8VbTgVfpD21UvdkTh13l+mpcQ98npz8SaljY1jQ1UZBjUn8lxkJOf1iLoEbp0/z
M1QYLjBrEaxOC+Q74HBLis8SXC/GCiiH3evNcU2kebDmWl88TmGAk6r50SRAtQZP5Fc6Zc3funQx
syyD8bxADT2SZzCfi2kZjw4QyNm2c/W70LZxZNg3H/lRdDaU1enFd4vgnExXoq+PRQlJKLB5Kuri
cmrVlpPMZ/Ao6gQxzNQRmikqJEC2ZDy2wNwEOdokLnpcMMnoto9kMi0TCJhvdBtaz+rBsgAc5WzU
kTVk81s1VYxcGW6lwVYT6njo02WgLWZjTKhymr7JdrJt61UWV6oJdMpa+J7MG8mEO0zKADxiaNUI
A+h1yaU3OlAEFTdlaBbisy8848h6qPgU+4v3vhiOzVDOlxc0kOGnzo0RaMPMX2fhobqMs3VGYJmP
xrSONxhh6m0cKD9KiEc+taORbY08WV6RRYlB981lM1D5Xt2HYm/TvJIEvuwwSH168LWHYQ2mA82s
/el37XDTr7J5YGjI9NXuqbVJrguN1ptK5BbT4cjLjD1sbIE1wQx2CyZM4rTj9dcqcJrlmMF/uEOt
fiY4aB6QxjE8zwiVrVFOe1akDtyQfI2gj9W4ZYBl9aGuvfWV7y/QStf4LzH6VrG1JjP5q4vaiBAC
6FnRrG8F7xzi7RibA1WpWV96XUgRStsRT4khuwVp3qxOOilaGul8sS50YeapRfDksmEZAhAzqg0r
j0QPV5DJ11SrISy6Mck2LPjEIu3PVBDW2m8LawQCYqqinwZjbP2dU+jyh+86TGEZwUX0Q7By3tTn
9zBhTHUYFBhH3QbVobHRAFmSi3GIM7reUPkXWzx34y+3drM3/Bk9ooc3EzTmFJc2SavHoNdu81A5
uAjStK3e+pot8ZtAk9aySQfHp8HBF42jroQosobiti1sEC7Asn0p8/w0VjFj79geFjTARZ+y1jFv
cGirvYH2UkXUvsXzQlEI/4fLDTOGUaIwsgZUWq39o2qKj9p3O3zHw8hFOLo5O3kISUGYdG0rFDNw
9SHXCkiXLFMUaFzbW6qKaesyUwAfGqu9k2v5aQHl3fZ4SbaWX3PT8lhdbpGZFihFmwipiouQb9ny
agKZjRukMfx3Ljv5jtJcgMm7ng49NepsN0ND4GtHb/BO+CHth2Z21UOyrvrQiaqYUJfTEaqpE3+L
fK1OWNRNeP7KgDsMHBowoKwu+NMxWU02+mr9C4XNMnjLGYsLCTiDd4O4m0us+bSGBxB1Dd0EW5Rv
KHbqeDNjSjtQCvqXLlVxxDAYnES1dlixoucnvjaEZEiwITL7bniJ8WCKH0QZBA+L0IAaSZeNZb5x
7RkPIGaUcedVgzhWClQHy+e401OC5yvtqngMJ3PwTl2ZkMrXBE29nATZBJRmg6j3Q78IsunNdr2X
LkV7EbTTtPXccv0Ru2kcVimp6PuCOJ6PpHH7PxQV8qBpqXarLM0I+0zzbK2+eF7tSfxpG9wrcvRj
7qUVyW+2y+QjVZOVgvdYzjmt6iEiix3MmHmOLDY2zj0GcDNh7EFmiBPExcwccjA+hgAzHgNmr3jp
5so5VkNmfDJicOqDxgF9g7mMiPaiyo6z2amLTIwayDNounNhTHw32OB3m2r+bYGktuWNYiRFRnyK
h6mfgw3Tr+Wv42Z9hONA8juZ8nlm7022QfJGl4PefSIDLL6YwCu3id3We8ZtLX6kTu8GxgfOxkim
No2I32uepqajWctLRjFpbje3Oqubn3Vm1PdG4BoH6XXrcwf9hf+TYdQaDsHY5nhdciaVrhvsrLEo
H9Z1tndiXiXDhyb44+JPIsBgNa8wdlEcBlKMWEw+BPe28rNzEev59YrE3Foo+y+e50xvZUr1gZ9q
/a1EDyw+TPQOGxrY8sQITYe2GvuTAf//cDUZYnsx+FKEXWBOl6WvMNMM1vorNW370QO1PhIyXt3n
1jr+tJU925g33KLhtEdqgPRlykrMWoEIQFPXY4EQHISON8Y7Z4mnW0g+Qg6JVavz0OlzhtnAES5k
VOI3L/6EZzbiptF3yTDmddSzzffJNbkmCvytP5fRAS1aAoToWxMvVv6ZxQKdSWgo8YDZyV8T0jBy
1FiufzKiyHb94Iz+nT8JuKLBKMezSvBdnNhbaL72PWOqKJVmBwI4tF5+TBMYk4ahcDIU27jPYXCy
nGi8Pc5rv3oiaiUQUa/T5gIpbLxYLUPoXVA7XbprPBTssIB3THaYieTvNo3dZq87nDKb1Of+JgzJ
qszXQriu2Cs2o1qhLnkIBGpM06pcqL8aV/YyGvGp19MSdGHLNUBunZYi1iEN39ydoew0y3oDhZ2K
cVI+STw/6ajpQTFJ75zRsHPmAWA2y04Ngzwanu6sjwpBPhzKWEyPXILe8DzPfpIe18aanQei1dZl
U3QGby7NnH3j6X/w8j7Wd6BffnmuYqMkzY1COu9vZd/ly8AcTqw7kjpAwheVOf7WaLvJaHa2dLst
ELrFCjvlmW3LHyXnfTS3OvXM+R04/yoX0ukaWI7axifWhJCYc0n+nv1aoycFz2izRcPJWBb6R5sy
gc0urdvbMA11N4vIrIgS1Pt+1fS7yLKFvJCWYs0h050ONpLM8WZ6XIaCNqhwgV+q2HTaJcyl06sL
Mprv4zappErgyDzou41MarXetGNg14+rgry7M10T+DvEbriqe9unb4dyljJ4NmuTqOhlcsblzLRN
f8omAAbZ4JMZd02KzhlsVAzORkHtSXdiqSTmFUILSNEHpmgeYgAcbENs6v1wFx9/BgPCxQ7Rz7LH
ihrlDZ2wO/EI+6dAFjFjBMPBrOFJ52eH3v2RYFo5jZ0DpS9mIhyaumKqFKCY/eR1YTCuSKqh21R3
qRiysJEQhtJXICjz4OKmwMD3XttDTZ8YlBedtv4zt0Kwd9qBiykruHstv9+vcKv0CMzAt3TMzrtb
mnaLr4F4tQ0kgwhzdaViGDtWYenTaG0zZiZsTmrqnVuCsvd9XkrmpnHpbCGQrPuiTOTNoKbmBNnW
PILS/xRtkGHby/t3ysZ811tuHumEVyNwKvFk+u1wT0R6+byMU/zQExwgQyhi8+IqD/+92fdT/FRc
x+eha0zJtO1Wg5sG3bLZiVETeLB2SfHmBHE3v85x5rX7IGdOQFIJpz2RbCrh2nOEM0FpOqQ/+DN8
85ZbY2KVV7PU6T6VnMRU5Jlqd26+cLFOMbwiCQY+Y/Z/JqPVbM3igArvP/A88jJaF18Et03u2wRz
DGD926L00+Z3SthHvMtIbnFvYYYqHbIbT1UXr16yfGela9ftJcI1J8PiGZcS9wpsFtbVD3dc8fp2
TfbZW2BwEeiFfW/G3UJ96ZIcj3hj2ME7MUuo0haATbvripFXeQlI6Tm6sbcOR7Q75g6zqvvPGdA+
O2KtKg0MbgurEAV+2oC4mxxW0QOpK0+1286f3exN4BagEg7ziM43N7Yycb1hO1bFYapqjgUQi966
X9nCN967fpIPeyUt7T170G5na9BtFmlNEMiB4dGEeN+PxRCCtgxVlMjEWqNSW1n1aDFVoOkGcMJA
AdTRvBXVqqdzV2M1305pPlJHy0aITQUESJNDLdCeWWBPyeSZiGJRwRQhXOZqme5r0+O3LPLWqLdt
3Kxy13pyasFoin7dYCCzaG7y0f1rlxVXCleM9zpabX8Ylqz48JnWyOuYbuLUdoOjyd0i4w3crzti
QC1kfPEmrBXvnRng3jEXhIvHXppWflZsezY3esQjxFaIbOrvdYrCn1WZeOodDGxbXMx6P2ChUgCq
td9urBimheEWvrOoWdjNEFpLUlsgxEw8dgxpWCph8mCBTBITKRh6bMnvcKG0H27fEug4tc5IKUTG
4bKZCXhAOUsUJ00/sT6KYmBan+s1Tz7yop85Hr2aOSMEkEsKjshanOc4e5Zzmpfem55TR4YFG5Wy
48h6mii3lto4O21R9PvhmkCyh7As2w1BjsmyF4w+jT8Eo0952GeJuvI5QZ78KnnZZjbiTZaGPhcE
s34aMmhhV4njqYtHHcQVr9I4FMQNjLGTOr+nLO+qv0PlofAz2C/Koya4gBIlXgjHSVWZTtvAUjXw
ne8rHB1rWmbJjU7ZLfGBc9nzuB28WraPQW2mTho6tE/TqXTm2dvj5B17DExNL/d2NnvqQNxA/YiS
EjyqVkzPw9wuVqR4KNWW+3ipLsZQjfMNM5P8oWad7I91cnUZuj5I1M52qznelQTVHJrWaW+yumD+
StuP4EIEhTgtfO/CtOj812xQOE4cCtZfmRXr+GQ3VBfvOYFALs4IYkfh9LT+1MxtOzaUzf0nsDcR
atNIiXkjVRB7ewbOMo46UNVLUojsc8GM9GQb2vkxUPsgkIO7cCjJNHNOI6EKeqPa0SQCiUrXf0I9
mLunPG5CYBDGTRX3aOsHNzHZApGfj7jbfGwZS0TGGjQ/eMnw2DC+3VnDat5qQgkuCIkSEsRIBvIc
STQi94xRywsAQw6gWiTx7gpVwX/loDv0ZzILq1GOxzwWctzMswVmZJb1R1Jeh5fr5M+fjKHzp3Rc
yj/LguYZ8oZBzA0UQVsOsOrA6CbesXabzRuIe+3rSBzZfvJS96aKCZBwAsu4DRKunbFl9rxPxDyD
1hoocRU/+TYYfM/al+vQ3/bkUmHR7GPvvLhQM3lg9XmUxlSXYWEWxXMwGuKtDiqblF9rFEc62Zxm
PcmXaLaTxtwyp5foTyD9XBGrkUPtMGDbO7Ett4Ev0NNb7TVEcGBC2axtJTBDVYMRI8+qjDFejr+j
6AknUJ1nopqt+igxHhKC0znrPqb12JA7PH12XjtjtS+GYD6OgfZ2ivJzJ1Ve38FDEcQD5lKempxN
cyh8821ZFddKIU5v6yaPAWoG+8WrDFGc8rLC2z2iUdz6Qxfs7TwwtkoGD9p0xMkhgwd5Li6CE71w
+3tAMTl4+dK793UXB/0FsfIloX2Jcs9qtp1eyJYKjJSTCcGM17pbH/gt5EVbNAQM7ntCZeeBqDDA
BaJYqhO+VYf6tJbHnkZvuCsJmcG0Rk5wQjSBDwccZ2n1xyCt+aZZuuKE4WwOVzfG3Vf0yS/Q0eHN
z2oF94dJnziBnkgR1+fjlQTybcTEUBqpQeFpZRthceb7PuxL0jyishx7+gX8otfO4CrgzKPC7ulC
OW9jx5b8Bmz9iPBu/CClQoau3f6urFbcDjXBepwwGI3TqdrXwSqfx8zsf1WLr1A0huCossJ+amBb
yDemqUx4FQSMje+Bcfii3dsGQzEGM+jy7AzrKDVwO7obUg30jd0vMzUHlduGd0w4jAsdZwCorFXM
ULBiuNQ2BcNXd00vsKT+qZq6hf8mInEN8XLWr0sn2igmv+Wcto7/2RZz/7Mhpuis3WsmjauhoBCS
D9j5BMAX8sipd4kG8SwnuXXm0n3kZp22lWCyShSGfKJLMc5uOY/nTqTlsHV4+vUJAFCcXIf9t7z8
RIo02FOvGMAYvNbw9SJcuJOzs1OW7WenlDi0qc/HKmEKosQZ8kNFQOxNEY/z1co9zIeJNbdH9OBx
GyeD9ZPyQD+bsYXU7S9doxhVJV2E7dXdzTNLiNw8Dw4WyxTxQ8UlJRfx3e+97GD2O+xDGwlJvGdq
yuvIoqdWRw7NanLwm6J79pWYX9lGkYCs1QYJeC20wGLxxQRT4AGCyrSbqZ8of3rMwiul4CNJifLs
i384idnqqLkMDlXkWqvdVINZ31LKDXBnkkFAvEKSl6nqDrrs64tMgzganHi4WXKEdeje+OR0hvmi
mB8qhC4D60JzzYLb9J35u+1o7+YSL4hwRfrIpV7cuW7abRPLbV/NYiwPIAruBSG132lr4QxomfPu
824ItszSihMHG3KNm2b1uw1qM0VDtbqkVlJ1xNB1VzmIdxX5+d0UWv6Y+9HYGYuTX+iaMEuLsYw8
G/wyafyJsDZSkn4XWL5/rtfzVntWcUevJvTWz6rlIsYGL+a4DnlEUITA+9LQp5GkRWbnzK6FjMRU
51haRFDpXcCKhJyQhYxs9J953ljtOedSS3EjzbLr2VUDYl9uCA2jYt4ow5PxrZlStDE9Zznd+Ahk
mTk5RXFbMffMScIhhdFOA7+C9SQtDPYJIqi6d+nTJTkucTpwsFZuu/a3jL3pL2hdhqq44x7G3bxp
3BLG8oK8zm7u3UrESPJHVwRO7/wV2u3RADFr/vz/M1P/VyTrlyDsIZmBcLxEnKjmbgOQyg4/+/d+
9JdsXHIcKm/WrXXiw3nv+uVUK/M/UqT/x29tB8Tx/iu+O+sd4ZVlLU5YJLGE7fty+OZWHvua9Puv
H20I6JSCMvq0DJrWbXU3vTm338tqtr8E4CZGzOxDFdYp6cc72p0fXH3/EXj9vz6SL9HpOuYQA8uz
TsTcYdZOnowC4PtbT9L+8iVxZxNWxMIm0VTxT2fQHx5f9W/+7Ou/51+fNyoDnIvtjSdSbErOanHM
jG/unrC/ho3b2DItpt6nFKZ+a2eWTQSNr775ML8kjIPP+7k0iUKgpMTkVOyAn76X6m9/2UtQdS3B
DJlsT6QCb5o3O9f/8Wlfn9j/kYpuf3knFRdoSk/WnlzYCyMs4eDAZ4BwMgJkv7lnxfrydjqexHjR
KP4SUfy12+oOL/D2W99E68vbuTAc4I6v21MZ+B+Fau6ZZPz93o/++m529lBUXqFPXKh3phPhcf3e
th/ry6u5dKNCUMr0ySSI3l/upS6+FyxvfXkxCZ3LcEon+pSwUXjriOt2FZqL733B/9lZ8q9X02uF
2Vm9sfDa+/YdtER3hLgcv/kov7ycaQ9b3PvjfHLn6aYXyd5s8m/tKbT+SQf/1y/Ok1w78umnU20N
Eeub3ntv+OYn/uXN9G0CAAfRT6eYRdQRoI2MvE5b3/zEv7ye5GHhdgfeOQmdx7dqocUltj773q0p
vryXBeENnbRhVfurT7wd3T9xLL/3m4svL2YewDHMisRYmaL8B0ZDs1A5xX8cW//jchNf3k1lVG1c
WetAqqQ3AGQzU4pT8b1HKr68nn7QpwWppRX7Xzxg/eSsnOZ7JZD48n4aSe8XU6K6ExgFiH2JrboT
BHp968QS10/rX19zJ1kkEdQkl3OAExJhJC/5ks/fu4L+2avxrx/OHuvVksXYnmIhrnY0j2K2IErp
e7/6l7vTF6Akq9c0p6RefYIypluG8k34vR/+5R2tyUDKRcavjhmk2JAMshOYXL/5w7+8omPZZ9U4
cbllZvlMugtaTD3m//GxyH8u4v/jgja/vKNYuExb55IPBo/ss2Xk+8YZX1ERSUxr2bNILk1zBZa9
Y+utp6VRoe7r9Sz9oFp35Ekkrxgai2Mu2WfjxX1Ar6Oa8NroINP2v+UC4QLCNV4T51WI1P0QK7pd
MhqgSQy8pUrDJI5QhlJb8tRp4t3n6Ze3EI2Ke3HDMMC/n+uguCtN6EXIteUWN0Z28giT2qSpcSxH
5ylTwV3Ohqpxnn4sOl2iZS0YktHmrTV/bevVxvzs13WxG1wzicBqgl2hgquq2j4U2EuiMhkFPHA6
HQWAoARRIDtd3yyLl+zWRo79CwsADnap5maDrcv4TQSwx+RAThAQpPFOhKIA8dj7Fo39jBO1YQiV
EySbZndBF8d35GFGZtJP72wPxuE4uFuW/9oRPP+N8NXbilx7dMbyzqgnxIe0M5491SyfS0Bl4Jo3
VV2QJBO33kEYBPLgqSSUwM+uSb+emAh2WCYATKNfNsKuAVDw6tYYdJwNI4ZzlowAm82NaMsjTWv9
tPhxvJcG4dcuGPst0WVY2zSI30QioGPdT9K+n3w572gCK0yj3oKbC0N4WMfGENn5PIZuHpQ/8gys
KhuMvQARuS8IuCKD7Raxqt5WTf6ylpUfUp3Vere2xoG8kufW0DNjESyU1JvbAEVMb8lXvndw4YRA
oYQdqUUfyA0gyr5I/TOpjDOUgT4beC3xvslQJHHMIl1S3A1benj33WUfkyx6cG2ByaD2dvBX/StT
RnCECUWZzH+mlV7lBqTVlFCMoUX4VkiwiblzZ8NyQ5y1eNFcS934Ngn1pNk4HQnL6HaD3ctj2+nh
HAfDbcOX8RpOG/kBMX17X1FlkaMzy7Ca9GEc3POc1C/zoPei8Mc6aibMTU7glo89Sv1ZS/OSk0QZ
9aQFh6kXYFkSRGdO5Mze4G4awqEzXwREyM4kBZsvWh5UofSr4uStiLEeXL3r4/R1kj2B+WiP/VXX
9flA2/FvUPh6W3n4sT2GT8cRS9S2czBIJq5fsdFiJRd4NP+szvowDKydug8SryfGvFdkC4nlTPKd
Js+ZNdGZe+tbUDQIL8tFswyNLBTdrfgj0YuwCw6TfUrYU/HmjCMuSOWbT8RSuGc5NxgJyK6tfsyk
vfAhOHPIwqtAPxFec5HMNayXuBlZdNAcC9s1zxmRrm9915u70QruOyNvD+uMOuSlW2KMjq6Nrh8s
066/as3Y20TUSbUZHeaXPgzW3s8S8nHIKyAvge90eLX24IFZHgqSgHbVnJ2Gwr4hx+ynl0z+rcgt
0psGxZut13Z9W7OyJBYhy+Se6H8rbGZmplOXnirTRvOqek3EBBG3bJkIAMhd6WXrrpsy+ywtL0+2
1riYO/KaLzILLH9L9jhgGmlcEVRFbGxr3V4rq480ZakFKSdlKHO3+SPi2mBwXnSvWYbkLfpaRSl+
z/O0xq9l5l79YetU3TmMfnZW1ZzQ4Hk3CN8NxusMq3GgBoHmN+TmcMzEzgGXwScGSfEaGDRxIOts
hEU97bYGE04YQPBZ/nsy7yRBF9EyawMdvr3CTZ4yjMjHDfOS4paK/F55W5/17/wKieJZpJjrdGbW
516Xd4A18YW1DXcGR3hbMwG0bQM4G4aGXSIzEWMcB4II8Xfhtoe6UAe+YMZdgmVnF3spoccIDP4C
p9WoCjpAdqRoYfTjdY679XdbA0YVvV08AXBZ0IRz8iaMYH7KTcd9U/VoXMwG8jGcxyEIPhDHx18G
4buKVJ26e47V+Adwzbgh+w5WUvMoIVzHU2IQSad5ottu8NZHiop1N1Rpu25BgEEAUMl+TY6in55c
9rEZGFDMCgeQdsoPBuOalaZTgXmutaJgVd02DVRNYru6H2aMeMXAqj3bGRI4E7XwZJzGDYgGDz4Y
KSYHc+iyHyABQ3OaDGfS4QCBd87nKfBCOxjeVQ8HahMkfpqqGZyu6H2NkOMOnyP8Q1gHwwqW4cjn
wL7CJAMGxBjhYEu8CY4yMopxfxBBI4gOCfu2VYdgav39WjTJGeGEyGehTviAU7zVnXMPYlFtbeTG
oxGYSA5WG9mSMOlQV8k9c0cWFK3OOM9E+dgpkuryF/nW9W4MUsO7Dw95JywWlexl6xHnFajnKS3F
D5NHCtdX4bYijqJxWtm+kN20jlu/U4299XPLeyunAKWtM03/tqvWA3nM+uBI2J+F9Q/7Ll8xuRpO
8ZkUqVttGaTXAGf2X2I1/MdGoZgOZfbbNpHqoOpE8zbq2rxppyB5m64KeYe/d1tyIJMz0aRevqGm
KcM0GwdsHxm5F3kppjtjxE89xhXpVN7g20dC3Z9xaIljAi2IzdRLX7yu1XdGXjn7q8wBEewsIgos
TGgE0KEyEfZ3lw/Teu+YK42HLU8caAmRiSUJ9Lu2L72cLRZAHaGHjtuFlVkqrqzGhsUOBKJH1db9
DTQhcVUsZhofZkyPz00+9Wffm+oXzFJjNEg7eQVLbSkQ4OGHHVuB9AH1f2lOhWALEEl8qWTbVI9M
N6Y1Z1BeNpu5pXk2VgcDh5MaW8D1KIs7svRdbW/nxrnMBOVusExzqs3li9PHM6sK4ocOhltgXlLl
3uImpa4jq8Ye+RuKf7wlWfcSU4iFsGT1vU5ynlzlGd/biWl+6eSGBqSNqDDnNDROV4S51UnI9h6K
5j9axWtf9X+VuF+aOaymAyED2iazBPJ3Q0gCn7xFHM7/Y+9MmiM3tiz9V2TaQ+XumMtKbxGBGDjP
U25gZCYT8+SY8ev7Q0rdT+SrVnZVb3rRMlmaZQZJRDAQ7tfvPec7wMQVAOd5HP97Jzvx6WSXxvjb
Y6qcU3YYqsi+xcJJ+xXAxY+Dxr99nf49eq+u/3jS7T/+g79/repZ40DpPv31H/dVwf//sX7P//qa
j9/xj8N7dflavLefv+jD9/Bz/7xu8Nq9fvjLrmSYPt/073q+fW/7vPvx83mG61f+nz74y/uPn3I/
1++///q16stu/WlRUpW//vnQybfff11TBP/trz/+z8fW5//7r7fvdf+WJ19/qb7/0sXvv2yrMqo+
f/v7a9v9/qv0fmPg5kjBf/yJL+vXX8b3H4/I38AZu9I3PVOZvmvx7gDl7+LffzV/cwUoSEbQviWV
MteTbVv160OG/ZuwhJLEE8AzUXhZfv2fT/PD+/TP9+2Xsi+uq6Ts2t9/dX9kPv/zJvSEJ3wsKqTM
8yMdB4/cxzO0MhxYratGypmBcCH4iy58NZtESTVLU54Pek2Jx2AIUHT0l3g6nZhEPsdWn7QMYGku
UwMYnrVd5hF47xgCZgyY8uRiUw6VUwV9Os/+NqM9dzcX6PA205w21S5r5+RR5f3ob/MIGTp72hiz
FUAK+F7a4Mb3s+yt+9YVFQtk7PYX5KSghFiEuZjHHheueaBoY4xmTR0qvtRdItBvBM89IjL2i5N+
ICb4yXN1M1PywBQOEDlGkLUSaR2VxHmGlImlHh4Gc3eKUR1+sboEQMUY9zkeAGJE0KrgIUQ8n1TR
gHKmAKKBLT258HE0o/9TSBhA58wLdL/eyN6A1btfBLsZeRemPdfQJzz/cSFe5LnBzDHvo4maPfNw
Mm48P5ffq64L5WbmYDWinKuck3EaO4hrSZVfx1BLqp0Jrg/cCb6EZLfAgJoJPJEdaUhVQiaBvXj1
fQJlCt6cTGYrcDASQ8HtsuUO0C/1dVna4Z7JJ5jnUfNiAolP39mZU9JDzq17fUjQFH5pkwE4n++U
7rUDP+ay7B0FgKxdVnpMT8YD3tsxgywHQxpAG8bUVw2g4ZbQJA4cbdI5GFJR1c4QYl3zvCT0tT9Q
eAK072VSqkCuTKgtESla7rVwm+KgGgdlQeMxM75ltt05t+QHjckxGcTQnsy94dYnK9UIRQq8EeyJ
vuwXgDpgt3bs9CEz0HooJUVGi4fC0Yatt8PACOhgO4k17+yoW4yDgeqgO89yv+/OEydl/YsdvI0Q
5bXwAnD6ZXPakuX03OSukb55c6raHdTMFW1o+Ki6lXQainyZoYCDN9IA55+siMy0xlxAZ3eN7LaF
aQoOUymUItRUJlkzjP/netegcMFTVoxAFF2gNBJxypBIb7OQN2Hcg9Bx7H0k6yzfzrPRpqc6G42n
pGi6iZQ2VAYb7aRRcp7UpnRvE0yc/YONDhtjR93N40uRpEXNNjl0yX2OSSq9yDCanYKsAH0BxFMN
l5yK/PGKMq0b8e1PrbevOXyS6dJnZviM8j0j+AfWe0W+LuLEoOUGsvftPEOodCsFu8Qeh7Lcct5S
yT5GUUK5Dm6MBI446pITmXpMwiA58d4Uztzkl7YuXO8qR5e7rJE7hnlqLlEFaTe0BSkfsJC+u3bZ
jYGVIb/aCZuCBFtT2po7nRR5xXHGieUuQzcTHyezE+nBN3OMmt5STBpU50BvJg/7urhEbsfKRaRt
p75VaUnRh8KwR3oqEwIi+wkd6N7GCUWDhTwTh2IPi+42bnPR4VcjH25Xl+ujCld3cjQtqykuVD62
6RE5aVtdKpCF7hFDYh6ftC2ElWPelYm9JaOqCDGRDIN3KBfCCbfUPY21RWFBGmCWyMIIbDOOZYDZ
FaRKDvbFurPSHk1UnQAACtpp9h4tH80tqqGcbyrd1jsNp3KgnPeq9CVTrv5O88nG2DTJmjDCuXoS
43p1MLn8A50h0i0mSGomH7FCE19nhXXI+iZ4FOAMy02cdLSp0Ln7uyb0clLSjam7gq4vB1zWtXsZ
DwvSBsuuGngwGUa4ESO23lSjm7xL1biXwABTSk4MTk8xPujvnSAX49halqY4NQCOKQkhOSPDyUai
0Fp8WOO8evKAaqmtXQEdCCvF7ZPbNR/Sslz5UX1YI9JAA0HpVy/ziz8KdNUxTSXABQr8OP6rKM0D
HJf1mt/Re96J6sXq/09snZxoD+3bfiHr4HEUVtycIz/N7uuuirPDiBDPOBl0QjYmG4YBuAzl0LON
uxHAGOQd21zBntJIt6Rw0UicM6HwQEzkWlspNxt08mJ4KAAJvQNDykTg+P18S+RQo8ESIMjbRmEv
7uPYtlHnKrsBYYl0CFpnG14MyjK/YWIYgRdIBz61lh3Hhi7ErImCCdY+MM28O1eVY0P4Ic+m3IOo
qy77sVeI2aEY3RNEqpMtKqnOBwdnQecBNq3P6f8n1bY3i/lGMyHhMJD4vY/fM8xYi+bJdAM5IdE8
QwbGcT2fhLpvuHy2cYrSBm/Zz+osjKZhhEDutwk4BnJOcGkXyz1S1PYGRrLzlMIQQS+Elvc0ClHC
Aa8f4ueslNS+jZ6iL4q1nPd70riV6rFx5q3rN3RFycHL7xehs3MHs1a6R4ajXzrTiy5QLMtyj/Ea
9MzclE812JCnMoe6hBqW4x0ZI8V17zRwXZ3K5yDAtDB0d0MYDc1OwQZ+IL4oNTemBMa21R643SDD
gXiiUao02AtnAxwOQI4UcaNyietjkVVztKuhgMsgc1LaaY0y3W94Vyqxn0ZnuEFf266QxhIRr+EQ
K+iQugK1zBu9K4oAgvrIoBvUNiobtrfaWzBt5EKGtJ8Vpt1+qoiKKKZE33ag2t9WxXYZxLgC2JhN
k0ODD22S3xAgV+wyqQtOrYPI8mSNpf6KGZi30tJWco1F0MgOUJRaOBJVMt26piXeFBOvhzwhBzFY
5aHmtp6SeqC/tCjzYPqyuqwgJ2GshkUa1CorIGbQhSIaSPhvS2/n9wqu6pmMJ/MRClyPsReA6jfb
xccCeDahA1lXk0l+KD+42Tv+iifOtW09NazDTUC8z/omO1IeKy00UnakTUWwdi3jbSqH9muCsjtG
7Vz5yVaUtQ+BIcXveLSY3RHnByy12rhkQd/BZ4Ehh1Y7HThMp8N1owYMENxP0buNdHI+zUHJv5QR
rJ6N4Qo1bLGkZhSC8+wlgd05wHl64cVfW9zAySbWhkWbYxLc+lFVjogbmyzb41H1sOINFlGwALpR
iU7wqSo0h7o4rWqDvv401osXSNweO9nUtKhCgh+vq7pT4z5v+MiSF8l2iiLXxnGyIA94Sewc9HRK
5M5GQ2GesKmQM3PQY2PVW8NFSEnWyjDBXQ8jwnltnassMO06vyAilfQVaVXjreWXbr6bsyy8LnI/
bnd+ueA283Df4UagUklZK5LoGRqk+R2p1FQEQpDWwY1JWigaY6N4oPAbr0rKAvT7WTdf0BoHGdrN
Jv1gFZo0G+e4wXrbDHjD9m2dhBjXiAwlOFeP5WuS901BL98kAX7IW2/EWOe5X+pwsh7TKiUQV8Rp
SWQnv1GIMCTk7XyCdHNibPKMJEFOqx5L2TS/p10P3SPt+3CLERtIup23X00sRpA6aPg/o3hk+7AQ
PmGF8NFOr0UzdWri0HnYTDWuKPzgTnFNlyn56sHlegE0Mo2blprBCjIWWOrsSKQ1CS523G64/RFT
kzyLm7MosmUzFqD6Nr3prcG+ZuPcRG3svqBWHyi6hBN/Q0Lu+kGTDssD8vXqATTKaK0E6pR+WAy9
AnWrrr/h1UFQRxHFJuQPq3pzyiPP3KSgB1EcMgX4khYuJp/YownI3pY44c62y+I26tnW6D+LgUAa
HEJY40xnjZLGQkS9FiN79OaCgj6MIutrPdlVT9uvGp67pjXDzZzK+utI/gFucCYFES00VS07zQYn
6YT0I/kCeLdirCR1UW5DPbOiebYwnlYUkYNboY3BFxXDl3kZo2s4mNlyYzstbeRyGUcH/hhkpaCH
cke5bnflDZKFsArypKxpqQiN58YWVniuORGboFQdcdra3kBwZTlpmOEmxL3AwyVwQz/ctoHJVXmK
rRcIAp4D8R4r9JPQEibyUvMFhClmN9aVNhtBTISzOV6QEK7yvQMR6y51ZuKI15DMzRzm46ODqf1p
kmnzpobJgF7B7vxY9ZrOrcBUcAcRJFwAgrFVbEwA6U/pUnIgog0P6b2nUL0h4kBdzq7pvRTMWVp6
lvBGDjTlhhfXJBwZ+w/e2GAxoMfTOadwaRpyumh+mfEbSsd6gDnUQwqJZh/Uy2Bb3WvRJskbpvb0
rW397jnKNAj13JAe5nzXTs+xG3Ei5J/LW2JR6i8cb3LCT4gxu7K11T6T65srEaBET/vnfo2hZBvg
+EZntFgZR1aRPZCF4DyIsjLe0GVgyPJa+HOL8lYREqZzjGWTt6T7yIr7W13hg9+UlDsX81gU35dx
mp5wji9vLnFtIYZy0b7TDWvGPTcWweMlzFL4MwOeRS8NsU9FrQXIamwFLlJctF+EWBuGLpUfDGJc
s97eW4M0N5oQc6pmen/AObLSeeiUqcdLPyUwYAsa0/fwi3dJG8wjpSiEoTjaCZy93xI51xARzMhK
b+I163Wr6ACvC1gx7MlwoR5kasM/EKYYcfRUubycYNEVFAxd9WTZPdV6LUMfxLAwo69tNkiC3lEi
XFEUK3XZ4z8btiEybhMIUwdh0ho5TW0gfZE6kDsd1AiTsGwVKJZtoDEJluVNDFiwZXdzZX/Gpurs
aON78SbpSfSm+UuhuENGAQvGX8oWC2yGYf5WruUqXzTF4gXHfEothS/IkMM26vJ8IWfCg7tvLkuk
nhKkxNcR2nZl88uj1/6HROq/1Em7SL5q1pDv3ec+2YfW2lX9Xt51+v29u3itP3/l/4MdtVWz8r/v
qG1eY/2afGjBrd/wRw/NFr+t/SnX9TxGosrzETT80UPjkbUL5tCotm0cfRaP/NlDU85vJo+5vqTF
JdAN0NH7s4em7N8Y7eEulPiebAZl8r/SQ5OrVuOfLTTXpChDWWYr5fvI86lzPrbQEPuZqZvPDSgj
D6s+bsqgBG5znwrPPV+w5wZm2jfbLJ0s5sL+8kXFGtLTDI7MBEf8M3HTx7byH09H8SwkTT1WWutT
/9quy9EgOoJZW72wBxC35gNp7ztSP6p+2GCKD18NNFbxpu0YBy81xJmmTmrMlWF6kdp9/IWDiHUN
4eONyJn15DKad2AUF4zS9Wg9gkgVkIIs48XUCfWZ1rZ0tzqzaPrBp3UfFbCCbesOxmF2u0Rs58TQ
AAMdh0joDhZ/QCKoezejSdi1hJ1vWyJG6XUQh2Bt6rQi+aKLra12ASjlWEkt4m0sjozKGefvEg42
Z82smMzNQIDzF7AcZPQYAh39X27AP3ulf+2N/tBSfn5fTeU6Fv5UYdGP/fi+et2Sp0bMqbhx+50s
1E4Bq51xwmPI5VRncOArvskad1M+7Mz2C35e0OG3bFubUkT7yr0L9d519wnHWD+dTsBLbHqm6DX/
TAIGiD/QRBLQleUdrcq4+Punv951//LsTde3OSRiqvqs415Y26qIWTp6hCEhVQ10nqTjcvj7q6w3
0+erOHSqTRrYNgOlTxMG6S7YgTQza3cuMTZjWtyV4U1fnOdu8WVx8QrmDaedv7+oWgVMH67KrUCJ
J2xenkD7wkf7r8KvyNQtKbcYs2nfwRGwCnE+FjMpYEMCQ9pmWAhp0OIEBja+urEKE1SkTkX8ta6K
4pyQrOo8N5GVwCVYj0Sods5FqtKnlD7fQzznTGbBqjEJRP8RpITE/ezWWlVMn18Aqxmtf0+tQL1P
L4CFBAsIBUVA845sAHMk+YMO4xYsF0dSZvKwuUxnuwyhu3dEn+8JYeAzJxhzUldMJxSB5IAaMTQn
7EybbnXALqYBO2a0vcOc61NKwpsi74Yt7uM1UNR2L2TFMYKZqnlwanHbLXN5laVRGYAC7H7yAtcR
1ofXZwshWaupwyi3WRg/vkE2YTc8bc4bKYNsjM36pMGQtI2U9V2uUVHwx35yxX9Z9biisiQTEcXh
hbnGxyuuSMRwKLhirfU9VirsjZCPYLMh3qW1+Pc3oPyXG5CrWYq1VnqebbOLfLwaBgkahBazd1uQ
Pt4RpQYWzt1i0DXgx5revuEIsKmuxdEhlDtIpu9//wR+LOKffsFsXZJXK7iN1Oe1iRRCPfdWhP/I
8QmsqQrrNIfsQyrkEm7xEwEHmgFy9di+cBZByatg120a22Vu3XE6r8m5PBeD7weVyzTX7O6XgQBg
ixJ7C8RLgDxAs+5k5PyaBRDsEiwYP80xAx91DIgqYcODvrG8FPnKKI1r9GAN5Zdt75ASRLdtaoAn
IDjykBPEtXOxy28WnzXUBtGGiqkDG8I9SZdWQ8SaLEmCppmeTTy3xyRuevj1VOqJy1vHUX76Y7T7
/6usX/EW/+VOWueiHwaXD2XSvX/7BWNz9K0q/jqx/PGNf44sf3Md36MuYmgpucVW1e4f5ZaxDjO5
5VifHMaFf1Rif9ZbDkWaI5Xr2ewFpm1brAl/1luWz0MmI02UZWwVrv1fKbfUujb+89bHrOspxqa4
gBVryKoH/fjZW8j3sjC5Fdt9eke6xeZyezy7OQu++8Fx/MmiosTHD/p6MYtKigMxReKPF/fpYlkX
L7KXCCsUQJYY4I92vT34nZbzdm34lDgMl840SucqAN4hqY6aBOJvjb1OhG5yySnd+x5mlfw+tWV1
aiROdAK9x91PWObvvQhv1cSxV98tyzId3LKprwGUOmfOrKzncmz0ofJrhOR2V6Mnq+xZfEmmLvni
kGKUbFFYOE80X3Ffe1apxIYGegNPI8+YDqxrLov9aFh3RFr2/lXm4zcOSLalflnoSoZBZDKSOvGj
wpH7gtT6Z9UDlAwqZkd61+fwV/fADX1QUKEzHrvIXmN7CckhDGIWcjqQ352i1qHdj1pStmO5Y4RB
pnvUFEAxsQ0P3q2i7YX/MpHTdGKFCAK34BWQEMJqzfn19axiY2FOB8RPnv+AtojzppM30RHE88wl
kNa/xNWSX43k2FsbCB7GcCy9vN1yfl71uZ4BZ6yo5+GisD06ruNC42qbk7HlHgrTIrhK6Tje4vhx
z2kau1C8HfxzBHozJ9nbg4WN3c+t+Ru+eXARec2+f6iHytXX8RhKUq9TsQ6sEN3pTWLMOU5i37lS
a/90N9Hqu1CzQUasHecT7vvGJ8qFzh6BFaad1KeMTxFkUj/DNWpn802i0PJumMvNet/FKU+YSNMO
Xq1Qap/mTHk2XRbXVy7Cmf5+qYg+2BZ+XTYc/Au/PenqTrwJ2c8HuNQ0/+w5jeDQ6NQdz+i7ey+x
FbkIV8JoZAbbztGR+aT5sEidNNu0qLqbYaxNHfSVk9z7nUu4uKuM8utY2+O3IXaa52oexYVF8tWx
sSP3bO3I0hmKCIUJRn/A1hkLZznx89q4z/wWJt1EpyUYyRkMzCJuzqw+SoHcYj67q/MCrV2j5oVu
W0XHpR2j7LGSurlGipU7m9Af2yPbCL3zFl1kShtrCF9tjD1f6e+33tb32uXA7AT5nOnqYghSWils
banbQLsqJGI9Yy5fiyXNjkx4zcdG9j5WXy+s3jWkUIsRvwvPh3zLRWz1SHxjbKtla8qwukm0XR80
7S4kPrHrXoFHVAydMrHQG0rotdN9jlzCx4ucmIneDNNXj4SH/hCnRrnXzOsvHGmb1xkkzXE/2jEw
Gs3E+8JrMTvDLWt7rO8iqhkX0S29MKZsJj6cj+0blHsmD3SQZf2T+vhT6W9ZnHhNii5HmcJxHftT
dVlINnAE3ZKmflAJahAdHf+ya1z/sdr+9Wz0n17BdIh2VHjdTf9T/dPi/dE9EwKUgRu9uEcRpf+X
V/ikS4EFPppFzRWKBjipOLpd+9+5AlIapgqclF17rWH/YvCQMMC5XWwQwfR7bOuIKPQnV1DrVvTP
rYrS3rbW8oyDERuisn88/pdLRDVNYeLtuQ/Qkk2EWdTibiFo6inh9CzRhTZ1ySuLOgJsvPKC8jHc
qdrNyTSKwNah/U6dfTP1xRMAAcCugI/n5VnLQRTHZiq1PIToG6ZzwfG3CCQhreont9LHsppXwN2D
1si1aaNYHv2Nj7+kpsqmxmlcybxYnovum+dnhPYIEiqtn1xpfUM//K64kvIFThAS2/D9f3rDDSao
saDpulFzfR96Oj0b3OWmjIsl+Pt79z+/kInaybIV5/tPF1ry0ilIRlcbq3cC3CFbmOKPxJc9//1l
/vU35yr0TJaLlYfEic8fQpiMMMclUATh0AAa4E3mpfcyEQNujNlPrvXxuLW+Sxy0pCvWP1A+fT4P
M2jpLIGQh/iM6QQeV4PceqqXrWrPYnf/96/r09nnx8V4UYJBo4l6jWPex1siIzrEAoxnbaYC3rbz
iI6ZPQIJCWKeV3e41RCBi3OTwfdPLky751/ukbWhZ9OSoeXH6f/T3ThatYamoWncKru/x2eSOptZ
+zmnYq+PrsrRB8hWzTnDXlKdTqOuXG7Ncah2cDEbK7B0nFRHNvoEH4xFYFYGpxnvTxXGVHZ2bzzX
Y5EfBrsWBQl6RnmWyr5+mH34bxsbhsF9OCfyJVxa/0uIcCnZkC/XcGC3mxCducOcbWMUfURWiEmv
ivTDmukp+FnzPK0BeZFhzlc3+D3f8ppA+L0bqfHBqb2J9lkjQQnarXdr98XY3kaktiG7gTMzIf5H
5XEW1aN46+o6uc4zIuCJCAibfjs6xoKv1oWqbjIyvjX76J39IVq1ISUKASRnoJajuUNeTrdQ3o0t
zPKz3quVc+pPUXPXLKOuTkhNRXNXG+23ZI66a7uMq5NCxeUROEK+s7oCsVacwlAM2npQGkaNY16Y
1tgOq/C6RjjhehVxqgNJGAE5rC6j9krWbynOA7IH+qWm8MSIMV3VS8PYOlSIbQo9D6+hhxOoiRoz
iJtG3KCn964lGCxOppZz7i1hvDWIwrO2UdGnKQNWUV0pWJLFfhg60d8hcXKTTdo0EIhh0FQTvGSG
fmeR0w4GZImwnRwEOl3WH1oV038rMted6clW411duiAzW+Z9L0RXnKJMzI52NYX7GOX2DYWhfwdE
ujEPeHz2eQFIR/SI/VJOO48oJ8NzGpsNAjCynM/rhISvU95MtSfpamKQGg6nkIE57pIDOyGBrtPy
fuRTs2No7UBVViwf54RRDdVGqdi1z6FR5IfFc4zHWi2gspjhtbvBSXuLu9rR8TXFA0L3Nm08oHYO
8rQOWMlFj/x7h7GB2LOOluwJ2TBxddt3s6j3Uzj7/VnBr/LKjz1CDYmfKI7kyo7zPYmhC+mh/Djm
kDGgXGqVvLE9/76zAIX3ijxkDQ6aXMN6nI92W3Evg2MhejaCOkdIVJ6MsDqFm582I7CXA+atMcd4
liihrsYsatOvA84VuQunsDOOs03+0x1jxfSVOBm/OjOnEKo5JB1Qyn6VO+j+ffuetoNOzjuzZNBK
fnRhB42j0y8NOJMa1E3f+mEwsKsfLM5kE+xZYKrFRpJscQJiw+nJepP6qcx8be0T1Y6IgMwOofzs
38XM4vbEtAxAzoTqXlVuxcii+vGI7FpfIyxwKJ+t+ruSo3VM4aruE1oZx1TrHua1AAQUJS0frmlN
IZQWUb/YdZp+ZMYUDsd29owHetpKgQoq8BekUR9/g7/j3YbhkBhbYySsUdP2Bw9U58urH6eq2tpk
HOzdcbBPW1UDagLi5eyHNuyeHTP2Xue5keXGnXrzYDhdR6hMyvNA2rhgVwTalDhaGq9IMvCblW1i
7EjeXCPOCAvLA0T/kbFzLEHHkP5MPxyyJW/PYVk9VWTUvAIZxh9YpsvXlBm3d2DgSEoS5/yG4Nwi
FuMBGjZZTRoF0sOcaEKditbQBwb7iGoFi3iyExhUvo9d4wVZbY7+7UDPwDkIvyaCXBCoqK5I+23l
qvuA752BEMSxaSVIrxojYphQ2GBTjwaRKGJloE43nDDH5kJLGLyPAMnGsAwQ71lNEnRJbQX4qxhy
9izRewRrwJqAtE/3PO8ysBSMMgQUQ/3ScVra9oXF0lGS5ePsuyGdjTOGNaV1jCF1izUDZjiUjRzx
GeAQO7huWn1zKguespsqfUogjzFue7BtOzf3GVIMojVuY+EStyD8MnlYwsJ+KHvwtzPBS6d+LeMo
wH8RBQ2j+UevNp3lXLaJuDDmZerRZAlAnQlBdNedkcaHnhnW29hLwqN7H3rJ3skWTBaiij3zIffg
gBJXUZ/lOtIued+WJ0+aUI4aZuJMhAg5fnM93nH2S5fTXCRJtXe7RVnXbme1xTM4sLHZW4nqkxtH
ABEVRS9OYb9V8kvex7KEFoRw8XqkfgQklQ83nMAW6yibUYWg+KM4iDBTXUqrdG6x9Cl03k4NrMqT
4YAOA6clmx2iUCd6dTTv66Vr4YOBask0e096s4yOE1x09dhlVc1BC2LqmatBPlVt7UcX8yDNaD2G
65NZGdVdUQ9IjcuxS/KzyO5tcj4xWF3n0aj83aTmoj4l5wTpNk1n5HWyi/oCDKGmJUlyr58mTPWd
HAdhLjSfb3RbZ0SwQTJP6V/cEjUO/WnIHOUc2Rv0EZR0VVxqv2oPiYjsp4IgM1RgNB1GCHZDh91M
Fk+RMWLMYwFwmc4TdtsaqIQDVtuBiY4DRM5yaMdvMhXLQyR0f90tyeCi2IsniS4NcjUesolxdTX7
5q3VkSKuODce6pZPX9QlGgAU0R136CUERwI8uGjWwt0C2geqN1XFwS1SYi0k5nbZM3V2OPLHNiuY
u8jqEC9Lgv4K2fWJFoOU59C4xq7d4KMpb63KgnKd9YO4K2J8r4cWPRiDP2Qg7qVtztGtwSGFxPd6
sR6WOL5lmZZpEIuhb44NuW/pc5ZFPqIfrJ9bty2by6Y2LA8HbytoEzH5YdCuOEXtQcDSJCAghGeN
EpAY1AaPA20ZeMHhnE6nhNPk22qhtJoygpO+GFOe87mDKUhPB3U5BFwzIUxRZpNFKCDGjTfDQHsN
cFI4NKpqgT8LNRtU4zG1j4m3zjukTiUO6Cby13wvv5lp2Ui7Ja4ofOUkj6FaWiNRCMjv2MY0goZL
YnnT4kxPHghUj/kMTMywjEAeCn6EHhZkGb6gD+GhyzsMUhDVZRtEMB2jFvktSU/IeNGMg8r2mrGL
d7gys+hWhiCHAzp8WbMqlUGjGWW0921noYKq53uvLdvhDkHNViZJeupFjV5FvVFABNCxEXZ8GVt4
xMPRj/fIDpptKJ1oH/HpLzZNLxC/LtN0nASdt9yzNXmmuGjPM/L22u8kE7obNSAoG8kpAQaF4I29
NkMOggW+GG7WwUhGJoPKfPiMsEBiWJsvRTPRms+qfs1tGuazoq0R33qdT9Y53dxp3o9E3ubPI/0T
bEpVQRxnW80SNmyLN0Il4HfFTJbZBSpyuO9T7+dvKZsrhYHhRycYPjMwx9nonKE7da7TcCmuIaNV
3usIFSJ6JJehDhRxMClbmuO+hBGT0disIctW40gxYYgX8EgeMU9AKm4mU5HpUBStc6YK6dF08NJq
5/srYLFJY0/tvdAwiaCMl+mkJmgBrnNFluapRaLUG1EbFINw0hlbe1gJthZzWePOLWPPpeeUMK/h
dz+/dmmYzd+UW4bNmyRBKtn3oBkJoMgRo97ZRGAfh64Bp9BrHxavoo0bVBlymoBen79DSz6DjBum
eDup1rwn+IRzQlGL+RSNf3hiyKQihMciruWcHWPY5rEfAY+3muZ7ieB449HZ3ExpdoJm8KxHFlnO
pWntSt9B7Tkv2jjJyCrfE4MYHVM/Da+mFcRQt/uOUr6lM7RJ/IEPgEA7X1wtdkenWmZk/ULng0Yc
oMYP12n94t6MKm1MYsxa79IjN3DHKcMmW3rmDGUV/Xf0R3jy7Jypdp15ZySgqr3htcZ3GfHJ2rI0
zyej8MPx1A7jRpwtGGmpGucy+uoQ80DoHCb7h97MzInoPois2yqVpVxrVLGHAoLhaAYbMDzWuKA4
hfnpSsLo8p2GBAAhcGF4rYGBn7eoq4jsIsYMGHpTKcibU7ickI49R2TixMjOZVuIQzGSfb4d82FM
TwzcowqRcBOV517uVEQ8cNM+J9otwY3mUz1CXeir8jzrl/GsipVJFLjQMbTDPkRg1Joi2cl0nL+y
G6QAR0muTsifFbDLmvXcReYrVy07bKn54B7TqBu3laid9linUTzeepMF41KDHr2e07x5a9x2uECw
Yh9CN/MDrMs9JAqwiKjQCQl/FrjY9Qak9NirAP9Nx7IZdZO7IwUxBSBPF9097UJ0yvddiVRs0/F+
urvGrLNnk0NxtqUWGW6nITdvjClsv3itFGASJmfB3Sm6s8HOrdepUBEJM0zMywvkgni71Eq6vXVC
gfUwxS8Nuq835jOw3PO4aywxXWbQXdH8D3pczybZRFwF83QkyfprXZIjTVRp2Z7QdczerMgil3Mg
MMIu/Xq/zDLMLuyGTE9bUp8HqtPkfxMLw5Fwbhm4dxLJr8m2m28HevT5Bg0r+vWO/Qf1eavwjTha
Ex2CdzwyW7c+N1NUjidwCGBntDY1g98ThAlhcY8He9gn2dDt5ynNb2uJVVyIxt0hFzXLzQgj/+AP
MTxlumv39VwTVF0SoQPyL09uKt2KRy05spaLyK5selE7NPEtwOqkCl+Url0adLI581ClX8YLZIFg
qqOm3lkxlA8CJZPvGD1QPKjJnw7wGOZLwvc4l3eOnkiPZE8MCHXprubKUofMdmT7UFlkRMHoTIKF
0fay5yMHUiG3LGdbjM5Xp1XGBRQL+CpFJMobStLqpR+kBWaBF09OYUsBZKE/7lkmov9B2nk2xY11
7foPvapSDl8VOtBNaMCA/UWFsVHOWb/+XGLOcwa6Od311MswGI8Zb23ttPZadwBn0rcaN02KQvJW
0VRtrffYZSRRkqLTr0gL5zZGPqSrDlD3pMdBTR/8nDABLDYMZQUAOXMjlRp3FKv5nY1GuoqtwVJX
uIcM24n4PUcGNs+fm7orwzV/m3qThEpSuhmKsFiiFMqbKRoJiL+q2A6zIQ1OXjZAW+Oau4hvqNZP
YHjCphgB+tjC2AApVxoMjO1U8efRM9SwLAnsisat2A+eBCHBT4Ob5IuOuU2xlfFCImle6ZieyaWJ
YIcPtKjHNucgROb4U6iD7F6vJCyhhWDcpRRr8HnyCyadZEg3halnm35Skvvabw0ProLmgM8ubtsm
sjZ6YvURIgaL4Ab3vczVW334BWQHYy5DbvQNCC6NtI5Uad0qDBcxWoR6EenlQBHsYeQBnKjK/R8V
VID1LMmCi2uTRPVvIv7GWWEXRs28gWuNg+2I7rqNekDr5kPfXGWTOj5alHIOIRizDKfd0de9KMJA
xs40YXbBzSsPcEv09dw3WLWNOiru2FNNyQb9TjIWsJXxMe8aHT9wCR71IHDwGBPOEzb/uQcbEqZA
gmtxMrALtGKu6U1Mf2HUjQdBNkOuyVW9V7u+dc2S8qEfTtFaG9jXNNCeUDCQCJftxsqypxSeXLJO
2D8mW9LSYKWUGJ8OvAj0VXS53+cwyxtE9Gus35qk8Djp818dIiNtZMb3fiMp/TXwNM1dgucf5pQY
D1lX4PIjFUaXvM2mVT5PgP37lYADXHrH62D5jGU/4ZQ2FqAYOhNr0XbOhFtp1nWKfktukDgAEsZa
lQtj2kRxK077PJC01yJSJTZj8qJurXCxWEVA0gab+FX2RDhAlotXI4hZzHuSVRX2HEdthQqDr3ee
pep3qhQHlQOyXuYJhaHfdz1LxxBEXAxZU3dNrpl/9YnM1JTJA65mmAK8WLmvvvjNNNyTBOMuaUE4
2ZmsLol0ZdOZdl4lXKFxSaIYN1Ow8fBOih58CxwwQi6GhyGZH61K6tK4GqRMAq+mnqTYphFWmoN1
qrHXeoqojqnUwUGvpxT8HJV4ol9mns1FbOwf/Bk5iidhTyEvztaihARfU1DkXyWw0TpAIFgmelYm
/GknPF/x/JjEv36nC5In+Jnk5BIOGpqPy8ZQGwWVSeCW4QYeC3rnKqIEolGoLjDraNrgQETTQ4OV
jy2IfX1Aw1e6HVMGzkpEZP6tbHBhWYBtzqTWv1GLyAJ6WKnwZUVc9bRr7EEfi7J7Ncy6v55NebpX
eyvaz5M6s8uCXQbXtA4PCdNvM/lt2joYKcI0NWqtQzsFceMrsc1Gdlvswa7JyU+EhwWXplHGNQWc
r5pzf6r0J+6Gw9WAO4gng1vvNwFk8z/of6NTrSFb6/YlU8OWULKFDTPn7uwji0P6JOmfWuLg32mh
Mw61ztXRS1olxLLKxCzJNrAvkK5zs8ixycaLFs+mcgR0SdhZXYeDye5LyKYqTgz66oeVSXAEI8ok
2L/2KGkA+mLjqFSQe7iWVb1xg9FqsTL71mgcIMNAbHKKtL/lDnbvOm2MbiuHWHCvfWL916SL9XVY
9smroKhm6RqDjDbnHCMJw+VhGtZ4XN2yLA9JSOYgVFT8MSIk1LagQ1VtBSsMvkNOnGytDOKha/TM
ZWDvfmm5cRnUL2XUg8oEIg+j0cr855orj+XInTmMOHyb9ZNOEtagUhQ3yr1SUCz2+1jd6hnPvxIH
OJMuLguETUovN5MbYd7X2G2qkhhU8Ou69oPJ/ENC828hZ7itYNBuN6Mp305aVEirmVJ86gWGnz4o
uAOto1qOcIFIoFn7WH6liMZkaO4ZBRVnG855BiE3AYYOVww1jKrRcuoUejG9gt7ORCx/uvFJ9cFb
YA6exDtUqkDEdl0qKVt5LsVu3cHG6B1zaGqsiTJ9MetQ4SigzIVyP2pz2Np7tZRRn2xFofcfEQ+v
W9eIghkEvIZngE1BEHmawIIH00QlRgxJnip7AWLuYtgXTNYmzMjv34RA6SY7qDVIMsitRG9wL7Me
1f8s2sdqXmFpoQaTsYEUFSNtBYLuFYiDNCAzI4e6awVpty6LfE4OgVSZj6Weib3TMbP3HQZOpLLK
QEy2FkZPglNrJFkCMI+lHt/JliEgr9MXwJbZwDObS2o1vGJOD9K1UqrqFX5ENP9puWildz1x7xYL
X3nc5AAGIKqUsnwAYYlnnQ9J8FFYot1NoCpSg2M59sMttgCeKgjZbe3rzUMnJRp580qU/s4Rei5j
Lo0Cdp05ionNqJSdA4Mn3qe899Wo1DoZaElcEZtE12rf+vM6FYL60ARytxmAEnCNqq35FoPY6I6w
brjJFRzhHEOCWjA1osFP6aP/J0cXu3aEGAqoQ602wPk5j7URuc1sUHeKlgtQ9xr/KQdxikRJXpt7
YDMFfqktWfj7TmZhOxGT+Cmbc0LGYA4FQgMpyJ5q+KOTl1RdGnpzjwgRIAnyp3YnBPFTVJMOYG/W
YZ+lqe/OutrsAzg8EP5hzHLumlSAkFSjscT3AP1UD8Is1D/SrFycbDmx/qqIvd/BnjPdnL2iXfe6
aXqpjs2GnZlNmO0K0oUP7TQvulZFosj7SOus97Tl5grRqZNmF7+EZlgr4jxFK8uAr2GHc2mCA2+t
dDPmyWLhgM7MNs8SqP01qg3rBLfbn5k24TXQCeUWC6ThQVRQda/itE9t/69VlsIhE5p6FVt/kJ2D
SlNLLoVOMgcjASh+GzkmsZRjJPFvIw14YvVjDMcCl4hY2SVhFj7Hi8OtF3UpVzOxZj5TU7Z+kBW8
RcPnEf+JpHAVPOsqGEhNySjCkmrbseOiUca7DLvsTYNvKjCVZup26AKInGW+amEMaE1VfVW2mINt
cSPLKRkw1DdqW+W9l3c9RluWn/RImcvQhHYiIKXCw8a6RdvNJ8HHiEfkz7hSpLcYdIgIHFIYcsG0
hD4PidsYIhZUrUCU1Nh9UzO8x0IQ37t20R3SrYXqbLK6f1Hok/BXybFuh0E4Y/8Di44AM5/lxwYT
61t4qESC+L0vlStub6uR3Giyhk3AuZDj2oN6Y1RP8ZUk9caLlMjRThgQAbuti7aDMAyJE+OAUEL+
Nh4iwL9FJdsJ9YjfGI3ji1jXczo8lyU1Czh/WAet8STksK0jo/B6wYcZxxu1DigczrsQjHpyyCnP
0TOzDdI7qdXMQxTJbX6VxlOBgE9uCDDqSvFWRMq9suFKTzstqbLFgGwWudTJukygY+njdVbOxjO6
CKTCA7j2sqdg3rpnLvkLQ1FcWVPb5YiMS+pvIk7ekKZJyEVR6/qB09BMPQcnRKxQssaY13Jmmq0b
B0EMrZlQDK9fRZIKEotzR3udMDoUjhZ5D1FHr0o3BbZrvM+FpwIbmk1scKRCSEqn3wycdA2uNE5+
QWbobTmLZOGBomhKcQVZLWQMBEN5GFpTWJKOPmxjqN2LUFo9xEvtqd+2mRUkmzkoy3od4KryGGvI
Z7jpMI4/FlKmW06Bsp9IVx+oose/8raqN7DtshrNv7ZMNmGdgwIbNdkDO0iOEmMUo/ZUeKsPuTRV
pj2USYFByjxYD5lIOHCdtsKQ3reFbwROZuKOYvu9KS2+cXqZrtK6sUgk5qByiUYM/V0A9JJu8cZp
KdZgohZBk0ubbbhQF3+XFHGmH4Ke42PQ+BmUOSDEeMBPk0pKH3nw4Uffxxga+2OU/2iG0SJGbnB2
s6muw9nLI9LmK9zdhfDQ+m1J6Qtzpp9KEGTbEg2qjRoWGM2rMdbFUaOo4B7H5CHUSvJKqj/4AmOn
4xBAngMzRAQ+xtohHVOKeHkFUnSTgGsX78NwYobHzC1jp3Fkb7HdkqKrmCozd9KQt489qdy9guBs
bzA1qAB0NZZ+iGT2YWeo2uzORE7wAVNDkqe4jJXRld/q5SEIpLHbD7KcrzCrC37qBEJYvI4+ucZY
xAqiwWH1tUpMsPZdgDCKE9QcLo7MuT3uhDmIUDdDerZxi7GL7pQgVeZtqvkVTMM5xtsF2RVu49Dr
n2GBALQUpaZ9bDUdWLpuoMen6qVAsj8qrsy5qvF8QhAK7RWlSzT87rlDANlPZJJJJTQKEnrpgWcX
JBcSUqu+JVNX7/pcq+8kncBEVqv5CTnI8LrQEPyDdVgieJf2VzppE9xwNCoH2JjUwhSsJ7Q1cxt3
JrPGmyeNjfE+jlsqn4ZYy4c47+Q/qlhaoRtGSr9KYArLPyNiQHKfE7gIm9KjsWlYL1vYtN2empvx
Syo7cwcJQCOtXouVC3XTR4ahFiOYfnqkrFC2FA89inVrOVpUlxExVX/4TcoO23dsSEZbdeGm405M
1TJrpI3cqVyyIoTmKg/sLG5vFCfeObIkgKtlbWL+HaevTVfX10ALw7tiTEAVMq1wZNTJ/xX4YIKE
tHMAs919JVfyXRN10SqCqn0DU0x+kepW2uujpHlVyV+1mKr6i/0TJjJRRQkxlTFxn5piYpYgvmD3
A5o+ntILsXlF6Wd8JlOUr4icxdnOJqT9aiUMrg0N5pOIHS5lBrm7KYfO2kRBQr0zpQbNfUUKSOBT
GMuJSSn8/2Et+V5fNtZdXOONLqZoUVeBrqyCTBJvlagDQlmmrenC5FaeO5HgXmRqemAaTfQE/FDO
3uEYY44ZITWJYC4sfazRU/bjDUE6CFgUYcQtll7ZQyw1wy+I4ngAkhhtiOoDq1buwsiHOAKOL7+K
W1XfjBZxro1te8GMRhvifgLfQDkzruK/ouzPP+VGozIiUmmrN6Qrpx/VLLbidUgFkHeholKxHZQO
xO1gRcpfCOft2odsDFGnjdFXxOMsvQ8Ck6wDQBbpfiCHSSRF1g3+sNyjhiFQ9rSyFunLIFLMH5gR
F5qn951ReU0M0dPFWHtxgFNmfGmsQAjdrDNKYUVEUdZOSo1wk6fBjDJxhDdmj/bOXiauszC7Ypdb
4UCs7cD9dRIWU1l+p5kEORNuVSaZVwkNCobWJ25ZBm6F0VSR35LnNINf/VzJLJRaW4pbVBHcIOuD
6y5CLRGtgrztn/SCMMsKpmZEjUHQxm0nzypZZ5NEGkscs/lZmCXXYJsUnKbRZcQMjM0MRcfTp3LN
fpHc+aORRFcJRmP3UCcoyzMUGMEZ8w+q7UFzg7aLH5M/VIIN9c8A8dqIdTV08U2AihfZIEMKQJQQ
p8crJIa5wnKpZ12g66d0DhIDtTvOQjVCNg7rN0Q1B+Rgi7b/pWHk0PHcYXbXFK01ugn1rdQh8Y0E
J1WJ/L6j1Xt1yrMdptvGDVcY/RZOYX1AdyqCmyfmVCz6rMHdReC+glNUjwlnaS0xfaqu4qJRDS+U
NQzCTPZhxzRE8Z7CGYlf1Dl0GPWa6m9h18n9YqLb3Q5VD74xrWolWNWL5Kw9klnI7MjXE/SkUFO5
U2JVvsbmLlR2YOuKcavoaB0g2CsWd0KbJxR3epYKlf6Iu0ZV3wa1qrE2hnwdE9/sJD+cX/06GR7q
FiAlfjnasK/RNG28Ej8gy9EMAqxVCb3UtNEq7rdkruUnncj7Gcg5/la+plB2UCvptSv8GV958pHF
3ViOiadC6MIze5zUqyGJausZTZZ6n6MXnWCBiMzAqlazKnPqFgNW2+hiql5imtzGPS9oRZggmeSW
8gYvdrLu+YEqRDg9gCRI6xfCnroBalaFG60Ok/dGFE1hnVmotcBpg82/7ohnXKVJMflEqMBC9EYt
TKytKONqdqWb8MV7YDj3bAN4cEViwfkxldm6Ruj0B+zpkWrhAD1TmcSfQPvQeOo1zj/Z5SZDwM/J
PXCJnVFQgVnXp2zLWR/71IcaarpWQbkGeVAB5ZWWACAh0YelkKzuYQvg2psBjPuBBIj6pCqi4SaG
HP4xMXmqN7U6lg0FiMKMuS1KZKZ44jHcTWYzPltzEumryNJr0WPHtQBicRgGz5ZZm3+CCQnFbT4U
pJFAJ9a5RwAP7x/hc+l6Qi8MuIA5TC9trsa/ozFXXiuzb3DRTHLzVwiyqXWUCs03qvmB+Qd3XBS5
4VmMBinUwag+SFFsXdCukCmNMyQ3J6gQKAOQRrSMqZw3sCesAylMYCByYEYPfVaL5U3ii8PAMow1
AhZ1KPvbTA3nq1DqxzeRc/WvUlQhwkeJzL6DI+0yz2NzfJFLSX2YKkFKqbJHkb9ZwjODaiGppRX5
bKzSBzmX4j1YtFy2/cyURDeSkS9APcDfxWOY1DhlQSB0UWufJjvuKSZDtJCXnTroyR5kbWCJbqli
tYoAtaIl3jz75L6TQGielG5Uf4c5Ab6D+pbPYcLR2l5FfotMHbXz8dAmQles/6cd0YXJ654tHI+1
whV6tX83uwZHvZAM9H3S5eZa0rt4P43B8CrHbUUOVhR/nkeHnqJ64VMa4D4knShKXIjgn9HcxSD1
TdhNKFo091MkY7oqc92dL5CrvwHaUosUTQqhpobM0hH3SCxjX5jamGq8jACvcB9ZGMgXN9RyS/Xu
fIe+wbpaUAwtMPaaJmIu9LVD4LPKtMnI6M4hNzbRf0wQRj3fxDfvDKkInSyPQn9E8wgJrSmlMGJV
DnK0PJQGXqMeSfzzTZyioE3kKkUFfJkG/+uDzPUJAZ8sVqpkq7F7tgYXfXQ7StYiMNk5VC7Ag80T
bLApaqrEaY40pqQtpLXPEyCvDMVCWAksCeqKMWm9IcLP1dzo41tmXkVITZ3vmXQC7td5ZZD+wYiA
IkeC4GuDRTknNThbVGDQiOhJHooSDl/ryLqOo+sg8HrKvfoF8PXpiC2wZzBssmZKuniMXZcDipoW
2Dgbn2y56DZ93q6Uzjvfsw+4+FcoviWSAdcZLgmqn3rE3sXDuABIQgyNGKbTePq6d0dXsAUblqZX
OASZruWQd3TQE3Jab3QGF/V6m8DQRhjJpfzgGa7mdhcYAqcrgseSSAOA/jZ09Xi6lmbaRbXOY0nW
7dg9teYFeyJFPplCNMCbRWsCjQkoD19HVEgDstQmtJ3KW/rdu70rO0g60m/0lP9fv+GvOVRIHfAx
7j+9BmvpBK7vkEt1ygsr6MOV5stoLGB7OD2GLiqQjRde5eeJLQ1l6ptYkyIrtI0oSgTuIqaA+upD
s5JufPQld7gHMgI/Qvvhz6WX/mHOdK75Zd19WsG9GPeomNG8EKKAZ8sHE57z9tctAns2tDMzt6Mt
NrKbN6AsNvqG9s1kvw927MQXhv/DceXrk5gSGxWEFADsOjv91ydpSLsbY63rttp0TiWJSKY9x5qO
En0Y2TLOwUIp2Er/KjdPDfkUUtLbKDYuyCqcbDOQU2DycMbIuok27/FoFBlsAGsm56lot/hDorTU
3k+xjgi8IN3J6INSgbog3/xBqTjqOWtehJUoaiYL/2hBYocIZDeUqK3E1k1dPZcDQWSjDocGM5Qp
l71uwJmcyiLVrRp4rNreIePloFy/R1x+0wTBdRmM9+e3ie/Gg6dSNM4QXga0k6/jUTcTxU7YX7bf
/sZOeYd625UWq8guFdem3jnBiNN63v2wZFxE0MvNM+U3FP4L3JdvB8QSyfNYHMuyeTQghkyRNxiB
WuNO6XSa4FqLQEcVuCTINgmZO0Bjb+d7fhIFLHPgU5NHSwKLGHAfOE/YNRNfI1GGw+VAjbarh00R
XtjyT3a9o8aOxn7UAoDxA431gKqI86h/G9xCz/fo5FyhEVaWoSEXo8gM5tehBEc7xV2ONqY4aR61
pnWZgM3mCnG+mZNoAHEJA9UEjf3bMhfdnS97SWAIbSu0qKAFmnk35eK7bmqk1LIGR2qjeDrf2MmL
M5GDUBDIhi0OPlBcdvtPG5es1X2Dfy8ymsVPRd3F+oXOfPf3Ezkx/Xlt7AhH079EwFkNCjBr01z8
bklpzINxoQsn74sufG5ieYRPXRBioQfPQhMikCquonY8oOLVuS1AifMv63QCWKpIYEv0pKs6IefX
lsoM3d9Ww/1CiMS1xIUkUPonlvyFoPZ0sdIMYjGirCg6zLilw586VLSB3GN25NuG9NTGqww8Sg4K
BwZA92Jg6Xy+U6frlGBdgqi20OJgyB11ahD6sLVQWrZzWrXVqNv2fu8lY3ZIrNnr8/lCeyfDZdAe
Qgoy+zS/Hm9FUWSSTpdkH8uN31h33KRje59PqY3/wQVvgpOWoOGxgOiUxUu09KMdSFgqwXmsG3bY
GAd+stgEfU2VO1ZMN0S94/x7XLaYL8cPEZGMzBVBPNoO0EC/jpqI7loH2pX9Dlkn9UFCCQ6uVY57
dWx4Wf+S95ccF0+m49KiajBF0PVSteP9CL1KnKVRrreLWHW0CCkC7a8/XXLT+6YVrnCIPCDehcDD
8bFKKneSLTRN7Hq8Gcuf2iLenFyIF74ZKdowGSuVm4K4+Ap8nvEUi0sTOj4XH2FvkihT6ysjfZ66
p/NDdCRCxnTgSqASIVKtxNlH145upn2rTCaOQdzlGkHaw/dvka2qxm06Iqsyddq7j8gQOHnyucim
b5IJSmNNhdSTY///yqsgP/f/cRU4nS8EKdQjll2XYP1o2xqaCv9mQ9LsWFYHwDlgWsxMVR4VtU+3
JJhI9qldfiF6/0fY7GiawmBcqNyg05mnR68aF5emVyoooa7r7lz32t1d891q+Vyt7NV2a9v8cr1a
rfjO3trr1t6u1/b9mi//+dChn/y27+01f7zl13t+jp/1lj/ni7N8Ony4yxfHsV3ncHA3fO42tOUu
X/jX4XP5keVHl9+4f3ZPh6fdn13plvxut+Pzz275X3jO3YXVejrjEAlGbAVxLFhayLF8nXEq9jvI
QUogfBBGS+o3WZxXfrL39cfzU+5kdyUzoeisHdjHwJaPCdvBpFUz4qXADZl1PWo9baTtcLhC4twp
rffzjX3XKRapKuqqodLuUacypR8iCUVZO0nLO4jiW/jVgIyHfS8Lm/NNnZxR9GuRGRTpmE4EcRRQ
JoGCeGyQG0glJ27hP+Gb7pIgdKA/eHn7BgLhfHunu5CiEeeg04AfHEfV0vVPZ2KIsHWpxCHmfWhl
7UQ/S10gCsXVKGS9d76p042cpiw00yziFY0Q9mtTUaMHqtZgwoncRrKVKDbYUT9l7jjpGNFQ/dSv
AmPqd8BwngxQOBeCjI9X93WFguVbwgw2dWU5wb6232shCvB48NmaXdi//rlVK7eApuzJ41HW/Qoe
qps5f4cV/AKEPx9gta2H3WB39lPpivb7H9MJVoY7XQkXVs2yJx0/msJFm5THsmbkZZQ+jQISptwu
m8K0OwUDCBlVAOVSjHXaBPZ/5ockhCGrJwtm7KcEQFhncEe1qEhDC64ueJWe5qS4jn1u4mgulZLZ
GVLdM3cjKd8UvTC52lR02xqArVNN4FwUKf+TCH3lDHl6q3Ri5ZyfYt8s1GXj4baKNBP346MnyFLf
D9WeJ5AoyTmIm+xxgSHKm15So7owZt+1tTi96CQYNa7iR9cJGBkTZROuRmkbupJwJVrXWUa01fwv
2zm6SdRCDydcoh0QBu4gXfsgiCKUaar0QrDw3Qyx0ANULG6XS5756ySs/DQJOgnUS1VIh6oM3mLj
0jz/ZreB2Ey4I5FCWab61yaGEIuQKCWVUAP8tRuldzQZUwbEhC8sdml5+19XFAPzqaWjmTAiIWCG
BW+tU2E4RnczEy/82wrIeWqZI6BgHnWvDTh/XbjU9DdbOE1rnH8UAvjmqJMxwvItEEa2FekxCm6B
WqjipmruBnktAmRQo33RX4njuoQTXN+H9R5gVWettAQD1dfz6+Ej73z6Gv59lqPXgCR9hPQVr4Fn
mQrE/m8K8ZePJoyi7SF869o6Gh9Sf+fHPYAUT09W03QhNPpmWhEZ6jKIXtKbynFEIPW6Uug1r6Os
RYnqWsl5DV7tfEe/WYy6pHJgIgJHiu44MdYByEd7gnoZXMN3jDZWcCX+QlL2FkuG/7qpRUoOaW/S
7yi0yV/ncBUsCvzYdeIYUD/30XQoG20HtvbNT8pLm/bpeuGGgOQcxR5OBeO4riQMclWhocQsVoR1
VZlvSiKj6mD9/G+7RDNciOVFVlKSPsL7T8cPJgiYnWg0Y7T9fjEBgALkRdg9kXu4kE387hRebvqU
L4AEcWVdpsuntixVaKqyD0nOkU4wDyUV1m0gK8LwnLZlFa+UmHq1RyXSfFaVdowBVyw+UEKUDBP2
CtixQ4rXn1JEMIxrxPSHvyjdWfMemhfcIwMgBHaQmcZlBwXdMcSgp0nfJx8aqavPkfYkQ0q/E+vU
umLKjC33kaF/LMMayuCo6Dn53TJP16qyuCDg21z/MPQ5eMRkKv5J4bjd4vTT/fWNuN3CDxvj/3qz
X8oe/wYCR+u1nfthgEhowv9FuTlLxsCJC3HYzMhHeE0hjo/nR/6bDYIqtywRmJGnMqiSfR2OIge4
3ZnY6ACbtHUF1+4kwb1xQPUERBMyUeCqHhHZuFfj0TFDuElFviug5huwXiQ5Ppx/ntOwXqfgiJAA
IqpkTbSjQ9Wq5ziNDCx2pVy9V9UAlnKNHkGziefwxZylC9Hv6d5EvyH5UNTi3saU/Nr7ICl1Qe5E
AVBC5O/jxngf5na+MOVPFjF1neWisgjuGkS+R32qxhaLcgVNPK5ErtRdzXgKGJgTn39zJzvgUStH
29KERNbcx7TST3CNqEfgeNbibItw04UN8Ph8kyUUizlaNY5xmYvK0W2oFwdzqAR4y4G4BeHnDPI+
0PaK9FT393jKn++WdDxEBOpE7RbTT4UEehIykJ6R+lkoQudl9Xu1/Xv35t08BBere9Jpp0hccHow
H1h/JxMvEEocPucscp40m0u6be9tLuaOt7mQO7OOx2npD+JVzDlNXrJnS38/7X+yL6cFldTIIUVw
vXq5/udjRWbgmgTB8vnPZX+58C+3/vWSA9jy35d/Pz48z/Zye793uPofNu+Hjbs7cMH/87S58OqP
L2w8qkLZh9Qbn0Cilj//9KhYvoCKKjp0Pp3GIXERfWQdnM2lE1U+LmZ/NERyjysvpV/m1deGxKHI
kmzi5S8ZCfIldNqzL1wNvhthBAkllSyYpZOnOrpZ14oFWybC0S+xd7unnXv9a7V+flPtZ+/CEJ/E
nh/d+dTS0Z4qQvrDB4uWdtfXDJvjXerKdwMjMTTADVAS5/b+9X1FhVXEDWw9GnDdl+vVX3vNdHA2
F7aUj7z75+hx6cjndo46IuF6FIIFj5zrX79+Pz4+BlSiH0f7fqlHz3zP72ja23vO5uG9dB7eH2Dg
8c870iF2uPxy4XiQv+85xSILaW9qRUcbdk3GNg8biZmyLJftLWk18lwkuzYbkl3n5//HX3ba/X8b
OzqMB4N8gVYtjZHCI3l3T6aOrm6WJNv5pj5qTydNoSpPMos9TjkO9HCm49KwOKMtmcMlY7hdlv2y
/pc03kdK71Kb37/LT20enRiBlYxdUyHy42a2YvMlAXKR2U/0NgFk8Hf9vL7b3+333oVBPIk5PqbV
p4aPDpCu6mXoyzTMDljYq9Xj+qdzc2lT+Xa9S59aOdpojUCSyzpauudeU7tm97xbM1N/XJomJ8nv
4+4czUlQn7UkfjT04q62ayShL8yOE0jMRwuktAmbydGdgDAQiwO7PP0zUjvDfulXneeu1ndvpff2
sVU6m2UNXDh6v1/+n5o9Wv54dGbZLNHsMj8S+6VzXp4awCmDg3G7u0BUyJ2t7m1OSnQG+Cfl22f0
Qz5gOUD2QWTkrE73wsH0kSk8WS2fHuzovDDzcJhlrPI+VguTyL3++MLCWRbPcqJyVC6LdfnCVz72
/PqxmD4S6LwtlvGFNbyslzNPdVwEESrEOwA/fHqq5cl4oH9O7+UplmdZEvnex0l66QmUZUofP4Es
Ah7iAiwRxxy9lwK/PU2FmfpPbLHUGvhgi7y3n+n9jXO1bJPuYXUpqDmJaRDUW3IMFuglsmHK0QpQ
asTfepQpnL4j+OxAh8pWZ1uJ5ilpcH/+NX/k1b508qixo125jWFYhKbC4VfYt3AJ7MzBv9D+y3ez
jTwI/xC5efTXptvr/Z1zv71fbz2P7r+/H/7wWrYr9jmKIjtqJ4enp91h09nvcJjsP5eKfMf3mSU+
Xl4KgRQYx5OirAbGPUf6AYgr/ja1U0xJAbEEum/jVCPZ2PWMh8k2qPP0wib7zZDoiy0QurmqBurh
aEjQIqoWXmbijEjr2hqYdhS35xdolfEVAofShTvBt81RtyBPAWpA/fBM+RQq1lhcIV4F4rkXfqko
1QtoEVFol0zv/OifgJF4oTpTGxAsgBELqOXX0CcAV7lIdSSOVGu2pEM0RvUCn4g52PsKDI6XwP/R
5ADun2UDCxVnkh+QUjH19YXnOFlqR89xPAtxVBM7n+fQY+y0ZfQ54a1ndypC7eU1JDo/3yOQn2He
jL2sGe0t4cKtctl8j5bBlxdxFANijl2mk8wDqIj+Ofic2TgcwztCQicXMRoLfK+WtQuv/5vp/KXR
oxPBhyWtxcC/nHYMvRhxeZIkabhCEV8Yf55/w982ZS52C6S+qIgcDXTjWx1a9qwcCAD4Pa1L2cOb
1pV71/cvHHTLX3XyKikW6x/pL2Rov84pM0HrNahl1op1i1Bu1j/P7a/zvfm+CWVZIVSgqEJ9bSIW
1T6v5JkcANpVH9JT72nwcr6N00BkmZP4Pf6nkaOALqxD5Db0KXHEBo8+W/XFxhOUoHvJeiv1dDNW
N0Eyiw/5mMartCyHPRk3o/dGJKC2GPJqly5C3y6STw90FOhVIVoGkSrSa9nFbaUOVeQOXM3fGSiD
hAcr2lbwHDrLhUmNt3QtXXqApYHTkTUkCmsG0dMxaFNuE3U2Mh7AALLaSk4meAqaEOI1WjAFnBtY
xVbtGIMzVm+qtr0wHifX2o/x+Lf1o/EQJnXSEDGC4i6uw/ZmBuAkR7/J/AzDs2hCnF019YUefz/P
/m3y6I2jslD1qNAmjuL/SpP7qbzO1Pfz3fp2YaLF/p93ugz6p62+qMQZqjRNzNEvsX4zo6vMvO3n
dX8x0XSpM8uff2pJzWDypAXvT4mnm6L7JVjiClFo93x/vt1IP/XnaCe3EkVJ6n5ppXWsEFUfdT2g
I0SVCBivYV3YtpcQ7NyMPNq2CytPNG15e+N8Nwy2at3o+n7M11HpJu1VIDnnO7fYFp5t72jHrgQd
tqxAe6R45xf/HX7TZv6d/g62xTa+R3JynTwyIX9rF97qd2MHj0aWJBSbF9jd17HTlQpj+cJKnLI8
RMNrEHuLfNP5zl1o46Me/Wl+oDEiZfg9JQ46draIKsUizTHn3vlWvgttPvXkI9vzqRUZTbNBr2gl
w1UReSWva12xHxJbUi4s3u9mooKYIIUe1KyomH19Z0OdqKg6CuwX5S6oV5l0G00vHTI+nbYb/PX5
bn378j41drSMpVTTx16iscEfPD04xOrk1v3v8418++4+NbI8xKd357MDEhXSCFLZjoxDjr5CXg5t
kEtb7be9AcBCeRFLEIB7Xxsy2zxA0o8jvNSABL0tTvOThiim5NWV7JnhQ6qIroSw0Zw7Xe1Oym04
vtaXwDTfdvffp/jIc37qbqWFqGzjie7k8T4bXkftSkHi7lIR/btWSMhyn4AIQDL+aJpY/4e081qO
G1m69RMhAt7cAm3JJkUjUpRuECMH7z2e/nxQ7H9PNxqnETM7pGtmVyErKytz5VoWd7geZTH8Y49q
tIFUVuihKl6JHEs7SnrNmI+uA4Kci+jp9Ogq2D5iZD8YZba+VgLA9vDTbf+4LrFxRYK2ZHKO18o0
X3H53YZOCkVrsiKJAhrLaKGDIUS74hDRp4NEBuKH2kZ9qdx6kdk8mOaYb0V4MbOHXjcqcDJmbBa/
YJCWZIjxM8+SnTH04c3yYvmXWMUM55eu18vbTEvFYsfQQAZlopnU9altlV7cx7B/k5mUKsTeqpJ6
a+jVpY8FomfCrlLao7l1ucA4lSWhCWrmjCWINd1tItlwytrNP+2yT+8ik1bxpH4mkenP7hXm2cFQ
G2xkUXrNDs7c33GurSlHTjFhfnkBI2U8ScKSZs08z21UH6UUk0dPVt0HHkrPqb8SAxf3i1mKaezI
AKc1S5R1VPtgbg1iB54qaPn7byXUeXoP8WFfrLXMlpbD9DS0p+D06WPN9ozZ2KyAFjdyIia7zey5
jZ9uu/eigQlVh+j8NAQwW4xptZoQxyxGqzUup2NY//g3BhgAgDqCWDDHIMHd23twfaKF3Rk/rVhk
+txfm874c8HNvzoodp1/vLoZtbl04ayUIaJHZNzpK3cvQdcn86JNoEbdKNo7lO1MVp4moiJGov/N
6v42PLui2tyjlxnD220U6V+guhzVk1fAKUvudr622fGUqhg6Np+1efJXTWZovd8KprZDge32UpbS
PqgaJZrNBgxpc09wVQRKwhG6gdJAMswvfvQlj/buS9mGT+ig6GDU4pMYrWVhi8sDrALcCsgfUlCX
ny6h/VgjTAq9Tqv7joTKSRQa8Acq76nw8/YKl92Ee4ICtU4fb96UAjqapHqGPHqbK47ungzoKPXH
iaRa+ZUVB02D5vOz0R5um53O6JVzosHLFUVnjzb+5QphDIYXVmOFk0AJYhZW+rPo95UZ7dVud9vU
4o0IkElWgElMEIVLU4UPsedQEcqFwnrsAtmROgXRlGh728zSN6PQ/18zs4w9riCXqHUi+eAqaHR3
kEsZGRPM3qewiVd2b83WLG1SI8WUhRZbbfrVjO/T6CHOH5v04/aKroChfy4nuq5MQ5nAW4yZGQ/a
HRitMcNj5FdTQeUmNsi3QFinq5ABlk/ApzZZ8T0o05UsZjECM5NPeKcqyRDj5TfL1NY3Chn3gAqi
diqpPLheGP+bOHVmRL40EopGimdgJOii984VPxvA/G5v4aKbc1eBDpryy/k8vjAYFtwp3CSD0Pwq
vOCYg4YSVOtgdt+Ksl3x9MnFrg7VmbXZghSRR36XERWh8CORhj2VkqsNf4LpC1/c1nqUtC+313cN
8yB/YaLI4CsxNgAC43IP4TqBb1LAJFOtz90Iu3kevEG39Z6KcE248UZLoWBKoWd2lQ8FXXi5UTfo
SG0NuAZv/5blvf77p8wOILShQxwXXDuW1jmFwNF7hA2q0WoYuVdMLWy0gcotRXNuBl7KM/es4ACE
AArPYVp1k1dw72187aAbycYzv8Ekdntha9ZmnzVoTKSaElghofuz9fGt8D56yP+siCeTdaenh9vm
FoKLweuBhU2CWyDMLj9plZfaCD0Q17dm7Kn7NcJPrX6Bdmxz287C3crACa1RgiagAHGWn6h9iXZP
0sZOpH2k5WeUYjXhDpEdKWYiGTavJl+pFy/to0StWOZGZ/xyXtswkbGxRpebLh6f+sLx0/5e3kL2
uG3ragWTveCLADKpgDNAiND2nynosxelCP+8J+bcORVMZz15BToXET6SeLYbGU+6Gqz4yMIlh8Fp
YFHRFZEpv8uPNnroj0Xw6DghcOVGMO2alkbHObv9zZZ848zMfBakrORcqyczLs+isHrIK8dF4AH1
stt2lrISZr2AkE0qyhIDmZfrKSytQXyuI0POS9mBswsmwTqVi3voqlEqqIJnE3X7H26hQ9yPfsrO
D3U0alQfNreVrV26BmnLWrQD+ZYTrurytwiIhCQ1c3I8UU+5WdmwmyObMOXutqLsBJGARj/FKv66
vQeL7npmdpZG+02c9K0vk7/3wnORcRB9/R2Jp71gjU/wjqNNkK0cyavpfG78i6VObnbmtxqKa2gw
KrGTy796NKYhClOPnnUyrKOhfrLqtybZFVoMQyCacCtPyKV4cL7Ns08Oc5wEaxLrDfpvgfitkyGg
hnm7udNEx7MQL1grsq5t8CyujpVbBJmOwQy8ZRPDxPgGYZotZ/DCJ98kfyWuLsYEk4FR6A8mgp7Z
Vdl09Zh5GW5Ui54tVIfaUHat6YitZ3fVSrl6+UNSU2DyzZzgwbPNjDz0sYSAtSk6Moso8wEAQWp5
W8O3ZzeS+0P1QjSe/E6+YyLnVYDNbtMZUKxRALa4xP3keNubl1YPyIDhP5raPK1nAcrqAIlrKVS/
uYsqi5bfq+E+rNA8j/bMYO5vG5OnTzfLhEDF/9favKKXhYpX5yjROFL6qUEGTyjKwm7qZ4IXmjHq
pkvCTVrKD4UPUz58LcYRVes8PBGkITAEUR8+QV6zkcKVH7aQ1/K7pj74NB0AK8nl+RKYs6Wkxi70
9EWjIv/E1bCy0UshmrEmC6AvrDQMCF6asCLXL4V6ilYREq+bAXraEvLo7gjrBiLzQW/Vr7d3e8ni
BH43KciAJZl369qCjpmZQpoxBmX4CfpT6mTiGD0UrQTNhYes2G17S3cdrxGgK2AkoB2YbSKPD00A
ycyjvBI2bnMc8Vj/120bixfQuZFZ9FX7sRI7HyOtYFno4obOpIgYa8qmDicmpX4/UklJQ+u5NxC1
HIOfKz9goQtpnH/HadfPQvHEGi+Tz5PMW6GTQarevOnjtpMAS3zpoSqDbkH4etvmoncSmPBADqlq
zVwnEQUvCktcJ+4sSEOqU+dqKznYkq8whM2jH2gytBGzICi5UjQCrIElchKRuIdNVpD3Vvd8eyGL
wQZyLQ1QgATZwWwhZqaUxSTI6ORe+hQpwl3hF6+DGWy9pnn0IbS8bW5x35iJ0VVK4TxXZ+ZEFFih
dybaKE1R3Vd6Zp300Xy/bWT6I1ch7czIzB/ykCe6jxyTo2k90hiIBofRppBXko7FZIdxeGuauGXq
YX5LxSSzaRjp+L2aPJedhBJxfgw6/yC4OSFFPUDPed9pvwzo2W8v8P9jehpombDkyCtderwORBgy
NouHR8MpC75KAuPopbxrfddBznyfaN+6rN+D0l6JyteYU1WDJAmb1JMp9M0hgHA7M9KN5iOph3XI
0hjSamPjBe/KAH+roN9V+efS8+9prWws1XVcJiWdSaQpJEGpjTc1hL8auV1V+nF7S5SrFOXPD6PU
zdAlyKk5bKr04NECzowgQCZUG6HxojtfyxCQQVc0fJddcfxqWrF1DBTEaGkFRpuyqelP50AoHK8e
XbsYI/9LWubiU+rC2rARu1qLD24VNaqddX19l/ZKD6Ji0JUNlJr5zwbOx24jC0n/M05D9ZfvlsGu
UvuhhxxPl78bbalBmTlE94NnMqzieiV6B1Ypfc5rMfrqVsUEjPOrXZGgdnaCy8l6iMQ2W6nRL+2M
RPUQRi8C1jWgDMgmxLH4qTEIAQq3o7yl23vM87I8KkqWbAbTdG1Us9qVCHZ12Bl0gpCIuiUEQTRV
prh9Fpd70zfCcfQSp0ZxPqXMoKyBD69O+szCLHfroLEbwsRn3LXIyXpPenPnuiuH7SpCTjYQf5Kp
f8GKN5+gSgbw7FYXsgrpJPawfX5tjZ0CG2+3Erb+uOhF3PpjiSYaI1QMyM3Lrw3Kud7gkh00Tv+D
uT0gnMaO8GXLr8FxdPLn3qlWXhLXVamZzcl5zr6Rmcp1q/NmdPodRLL33dbcjPvsFD8WxxoqAO24
9smm7PXWImfZbazVcAy2GBT33kvyFpyiY7/NHfHldjxYcPo/zFT/2ct5Wqvlga935ZSU7Iwd4mvV
TmM57UoasGZl5n9h6lObn/Kr/se48Z7dE9wrwkY53l7Lypb9SeHPv5Eno8XUYSU8uXt4Er9Um3Yb
7IyVTtH1rXLpC3N0RiOpNe027KjP0q49QLy+JS58wBCxknQsHltow/7v40yB42xBo2wk5AcY0sXD
6G688ujKb7f37DorJeGlayjxhCTqcYQvbdBhaEWUgimzxl9z4Y7Yu8na7aC/uMbOtPaR/NsQd9ka
feFV0vbH6vSYnM6vNZ/e0fzG1ZU4ThzXah2kH6HTPhRcAtnauZ08a3aMWB4k3qKMyC2TUpfLk+Im
rhghTpwKCbVMmVSWvmTiB7c+mrTS1mxdZIiFZg/CYeON0feV3V34giQ9UAKSgkCJMQeU5khZWGpG
ihUi1bnNd5BhoBzp5PfuYaq37jV4fvbSq/fltt2F7b0wOz1mzxwnRs8SAcPpsVrdja0jKD/BScRu
vvJsusaUkUwwYcCgwbQ4c951pujb1nTDKJC3ZSo6vu+3D6QH3e+goRwhqg1gZD3K++9mqjaPaIoi
3ye2EWWCPqruOmg0XxC/qDy7hn3vrQzU6KlAdul7bgnjyu1+Xb/gt1LHhMhuIhu+apygYAixj0Eu
KD8375adbBWo7zficbzLdllri5+rw+2PsHCtXxicfQQNJQwSfAyiGQwfFBPp29sGlr7y+Ypm2W2t
eqjDkKw5krINRSCstEQC0QnVzW07S05MEfgPORDPkXmhRSjaognQmUJDiu5HEyFwRS29LVcgQAv7
xfOYlJlhWLDR87FMOL6LsJukAFBy2wSIapf9v0hRmOxFehBmboWh8stj0fmS2k1Mho48ADHeyum2
bVCSBJdfSsqKrYWPQ61kQk394S6e12VaUYWo3yV2+5ndpt/K/lOdbcNozauXsq5zM7MrApKAog8H
cqFhb716sY248YtxH39ynwKn/p2iUQon7S7kti1WQut1RYxrEN4GdpIxDHjIZ6FVVaLajSJWKL1q
r+qduhW24Xf1+bv2SP0R2bgjnLzNAUCNExwVZziE+85bCUALLnPxE2ZHLNKsQDaHaZPTr7r5AB/O
bc9fuh0vDMyOGFRU6A1YGNB+KIiFuHZgt7YKwb0t+tvmu75WZF1KlM73dPY5/SD229DHQ/1j85Ax
NrdxT+NebezxLrWlZ2E/fGngNH5XPtcrKdpihntuenY4BCFWYlVmqeVHeISy2Ny0X1QYgGzErn+n
Tv0S7f55gLzY3OkInd1SPojQNg6muNIjTyRsPeRkb3+/Nf+YTs+ZhRCxmjqZ1pQiyqC34SHLV9aw
fMz/PgTTBz2zUOR+XIwDayhSb2cpuYNAhM4EpLS7vZJFOyaVUCb6ILaZVzK0lgJ6m2AnkZ5HjRa8
+VetPFqhv7JjC7Eeaue/7cwcULeiarDgzHI84WloH6rui9CsedpCTnZhY+Zpke7KFX2oxBm9F1Tu
7TrZpjSfvO5Qjw9y+RykaP39NfyL6/LC7MzdKJ9baDNPwUKFoLlyGvhe8+xeWftUa1s4dzo/Y4C7
YXmu+arln0pQs0q0ue0OazZmbocIoZvINTZK72U0DxmU0+rq3PTi6ZnIG8mX6FPOi5ANc5yeCtrX
KSyPHdtYwQEVzzJOHUN8Q8pDDd7L+LVyU9uVMtpdn4W1zGPxqcXUAHgh6Cfg0prF36wqkqrNcPum
2CnGc5vsUsnb0Wp3Ewv9p84W+xPKtLc3d7nAwHApk0LaRFU1+4K15uvlMJUN0SnauMf8OzKA1Bcs
mOW9T5qTP4gvCIauMuxPi5m9Vab+9H/Nzj5qKCghu2Dy3NsbvCv7nWfb5X3vNB/Fa3G/9oxdiijn
1mYPP0OPxqGUDCqUySFXIVByzArc//b2Xk6/+caa9Fltq7QS068nK1r5keYbdXww29yOKuLkzk0+
bhtbTEnO1jQn9pbQlEIgC2uV7e37jccnCz8Zj6RAKNfvef/IHx71Iv/lVblDpivcdKXThmtJw9qa
Z1kJenw5smi4z/jpW2BHDzDfO/6rtf0lH6udy6BNTufw/n5tTnIpJnBaIT8DNI2Yysxrx1yKMlMk
FYzLTVmWlJEdQ3i5vcNLr6hpvvu/RmY+2o2AvsuBtdW7dqMdmkdqin8lp0mBot13COitbebSZXFu
cOamTQmLTiVhUN5L8c7d95+95+yjHx1Jt+Hz+xfXnwVGXyKnhhhmXi5gnEC1iinfC1KS51MdHrq1
Z87iZ/q72juHQGZdiUZqT0hDVNcGsN1Hnl21K+tYCN0XZY+ZC7ZRhI5vQNkjC3o7NR+ltex/IXpQ
lZra4TLQYSQoLvOe2GirujMp4FQE4Uj43dN28x/8tQtgYbMuzMzWUftKjWYZZhTv5IWnFqExdyXa
L27V2UpmV8woI3jsRUni9PK46Sq0Y7zPtw/N2iKmX3CWIwqIc1GPYBH0XcDX/fZb5N3zlbnipZOp
y9QKUeeAPeaqsTOCdGbiCCuhp8J9TC3ARwhFQev4kdIM9nptMynKZW998+auUYFNx3AW5y+sT/5y
tsZIUNqQ4ULy0zbcV5bxKrYgq4wUbRZ9W1bxZmLRS81qf3trp5h2y+ws5gVx6IElZdGjgojsKdYe
eumrUn5T1jj1r78hhQMD4jEVXnOkCWZhKKm6Qq9EI3SCDJWNqCkeE12wY9Ffgfld7yM4DjBhExcf
YL+rPL9uijoddGYMU+a2m4e8f+0KmNWUo4jstvGUdivNp6WFTfTogBfhbb8i1e/zRGcAHLa4GDi7
9Bb5L0L19fZHWjExh/hpjZ5aboaJXGv2pfqhNPqmWhvhWXi/mroFvQacvzTTrgihXMmqeSIxkjRK
dvLbzJ3kt2Xn95Vi16VtfBMe9Fd4tA+3l3YdPC6Nztx+EHKj63qMFgazk2G16dYi+UJOgwl4RnEJ
QE6Uyy9PVlHXnh+gZusU2/Qz3KxOsgv36dE6xccKuK6THpT03djnzjMKgKdwb53WxtevY/3lL5gF
4URFpFkM+AVGa+fCEb3oVmm5s95v7+WCGZhqpgIj2i9TMLlcKMcLdoImYIHNm2bdK/3OED83axC9
P9XKy5ABVRoeAve4yHzon879WaQSIesskjghI7WTl+hdQoJ+G0oOZR07uAv27ia2Fbg2H9qtt0te
rdXscOE0XNifRZIiHuXKovfhwP+4kzbxTv0qPQ472Y7fzIefxv6vn7e3deFiuFjwvMUHcKpEuwWD
7jdNsjvRid7be8lG0fih6XfSb2Cfa0nbdVim4WEBGAPSTl97Ppgaigj2asCHeUAJr+FT8di+AmjX
T3pO+WzcW98kB6SJ6yjaakNzyYsQYDQVWvlTpXfa/rPPqwmDLkWuhxfFbmyPhfsSi81jNwrVUUJT
d+X8Ly303Nr0a86sRYYWjoLC4GAaFJGt5n/1afxZ9r6ao3wY6t+3v+SC50wCG8CBaJgxETnLVMIw
992i4ENamef04l/90Nh6/nrbyEJEM6cjiKwfUCe4KS9X1Et9nRlWQ146oaFQZ62NZ1JAc8Url8xA
zMud+gdffvWZAjOBVLzjiU2hPyBhMf95Ko8QJ12/iRyRUcU5SiCwAiGRI4AuI0TssvHOcDH04pvb
u7X0SaAIBRc62WIU7HK3VCMO8s6k0SaYz221i5sNcL7bJhYyAlOFAsCEs3KhQTv4ViIVbQ0sxd1F
44dfImrH1A9tWmnH7BjNhWTt+P4ZlJjFSG4cuiQM97KqeV/Ph2fZ8j3mQxTQ6aONdPbgJK7oPvWK
gZ8bPpU0NjNXHcNsm43V+YgVSibYFUpfAkAyiq6Vo3YCFf9grLpj1wnqe+JWvEYCsc0PYa5E46ZV
SKjERK/9fdPFirRpSa5OVdk1J9qN5WMhDV5znxuB+qSPOjfPOIw7uR78e11OxG/ykDEKEZjVseEg
Bo4kMcFpq6MqFQy2REKJzoyl/07ErN+Nqjl8D4RBe84qhMh9oYq+5AyS36uQH+40bDznpqff52kq
I/3QW+2dGuv6RwvOby8jUzPNW3T1sJE8IX3MArPdjGKMUvdQiu1f5N0gj2VPyo6Njr8haQMFVJeW
9XgPNq1znyxBVD6FvWW2TmcpVm33qZ8dDc0f3vOm9HdG0FqejS44QxBdpO/9QBkDmtVZPmw8VNE6
e5R94VMMe9hHVIzuc1ZXAbgxQyugKRLCjZEPXXnXojrgUI720/s0j7I7PqPibRUrGn7JhZwliINF
yeegkXPKZ5oo7tKqCn5XdRGjmWyUKUUgw2giym2QBaGaU3/NRg9NUWi6w++SVypbhsrV3gbRppxU
v6KqXusoBt92+esCCiVo4IJUHie1wTmUKCBX9YUi482fjA5SzLYs1PsxFPdBnTtMsf4KhbU6g7wU
kBiugQSaBJ+AMYt7bVIUvlcT94RXClTp6SNzDBSKH1TITh/b+wCdS+0x2hab5in57m9N0jDZs9fU
Yxd/BUPokNNCdMwA7WU80VzPUFN05x0l2umeYjf9av6xcEGiGfy3idmVpXRun5k1Jix3pzW2/DA4
36kjI6b9ZCEi/1wcg1NpW8c1pNHa0mbpHVzqRlZ32PUUwD8xs3zp8bbbrFmY1abqQWpgGZkiJeer
Ch57+fm2gaVUipSCvAIA8B9g+uXnqXl/ZGk9kDtmsvDNaA3ja+p7FBELM6XrY41VvEtcCz4ENdHb
0a59N5A3wK6TnyV6PvhvUN3nQdeuTb4tLf38Op2lBrHn9p2ncp12zZtASqv7K835Ja85NzD9gLNE
xyzrKJOLnl5AJ79HcrovrMpBqv0ulf+FpfMrdfbasJKUiBICw6z6b5Gmb8Im35QpNPTKGlXh2uU9
2zQxa7K8E7i8q+EglXcVT23Zue0xC/khAxNoRU1jE9rV2H3QDnJLNCMbjdJdomW7ZK+/wi6+VV1p
/7+Zmu1bn4lJNAjUvt08OHTeMY2BJdabWnzw//HckUpqdbaq2cb1kuG1kUujghHBTa0Hm0HdxNm7
KhabVNBXtnDpMkBLCNW/SQtamgMpCi9rm8piC7vcCSpkvXxHUQ9Wqdhaf+zCNadYcvRzczNHr6RI
HVIBc0NCt7/dDOJvt7Xb+P3211oAiCPYDYCV/hKFF5RILw9Ua2ml3+Utz8BtszUO1usvesg/uHJK
ek2BrezFQ3dvHfKPztqsYUuXHJ8kn7ItsnjXgB696Rst1rDtC7UNttsEJyKN2fb2EleszN+dAxQ6
ejBwo4Z+aps+I6overO7bWPpa52tZF4cSUYmkKKBlWi5pu87+NtoEEoP8KpKtJXd8PV/Mzc7Y8Gg
FnEVY05RfsTGj5QMOUeM2g+/3Laz0IGc5Nz/+4Xmfc+wSExJmF5hwV/WZ5Faoz2eKJpxeZ6MLQ0t
eFcezV3wfcXs1I2b5/1w+gAD4Z8Gr+qlU5aEkNJtmKVpuUETjbn3l0Z+lQbKuMHGz3b1sI5sWDrf
E0BSmyoFTFLPgonlS37nTZM1SpbmTj4q91nTvDZdnmyl8rGlySxYK6ipaRnzZaK9oLNExDuBaF0u
k0y4U4xpLlTo1AZizCctauBuDVLxmJvFBwoIa730RYsTtp9WOgKcc5FevanVqoi4arIhNsADSMF4
iJAS/CZHruA7hYrm1j5hJGWlK7CQFzB/woQkNCU8K+boXj5xGumQJjiprx2z5sFwi/1tn1k45Wh4
TVqFcBtNfHWXeykAuDbVBvywGEXJVhtFf6OXVQ8S0fh129LVHsKeBIKW+sdEJcD/S0sMyA1SZzWp
o9a1LfcHqflZqs9a8ENfI7e9iiqTJSqtGu9fBhDnX6sJm9qQsjZFQSVyQrHeKMFBp2LmrlwCV64/
szNbUVhZDRVRVqQY8Y5n1w+TyVqI0HZRbH3VXHWS4Flx/TWT0+c8y+OMtKNiNWKSRwaEaBvff6kG
Dwl7OBN++Cj93P5myzsJThAiIPmazGNgcjOWjS6lKUW3pH3Mu9Bug2ct+seJ1rSVGp4xlXpo+cwK
MaNLpiWil+RU8RcteRDiXUltIbW2BUqgt9e0uIVnpmaXQJr3ltErmBoEiJpkW06abRzfeXAORdFJ
+8cYttnKZgdMCRRftMppC6Gti3z33uu6w+0VXScjMxszR0wCKwnUZtq94VuqvwwS5Cu9bQ53dXhX
jruog8bJjvMD/XBBGxw9eOusF71+olEFev7zyq+ZNvAiPM9+zcxHQ7nJMlHl15QtFI33qtbaVCTt
Fpx4rt9bbmnL4o6xSD/dNmsy99eIz8k4NUlmH5lyp5l6eUAEvYg8sxpS0Fvy14g0AvrBRwEiCFOK
9oOVwRsJKqj8lloxuaibrH2K6e9fLR5Cx0mZFJWj+XXIa2HoAmEip5R0xs6AJkO3mDZvok6HIlEO
AjivNnH/UvXyQxVXosN1E43VmxJF++mqkhl1vVx9pjStHpusvu2+dKm+cWUoMs3E0bzi3bXko5EZ
27yPcI1+62nRR9elW1evT2WSpSvHbCl0nP+U2THTXE3p45qNgK829/ytaP1S/Aex8P7Njp8bmh2w
Gt43nuQYKozciaN3xdzLIpqU2Wed2qbAU7et7DB/Uvx6ZYnX8LY/2z1dnfB1i5QULrfbgqq2LSy2
e6qJKPlW038q4jNc8WGvbaPwkz88JvL29vFa3te/bU7h7ewGGFVOVlNgE6qKsdjKkJ7EGz1Mun0Z
B/3X1sq7l9sWly5uFvqfVV5R3rVj2cQqSSR0542TuQU3t/GQBq+JlTqUdDe3rV2Tn//ZVAYQEaAg
65lrSMUQrmSNKPK30Rb0R0cUnzU1tnPjs6l/DzsnzgY7UD8y91Pzj4mOLk3Pp36rXtAic8B0XfQ7
6EaSptkkCjXwaC1GXmXqkyVgAiais7T35t0No+yFsZSxlGTvvrsrB0f2Hqg0w0V8B67NGJ1xjWBv
MTSe25x5jjGOcSpl2NQjIBDGLhZVR3BPZrgTtHu92I/uVhc2gfTXygedDuA8JJ7bnXVMg9YUmljC
LiMiTmkdy/pR0wmETt2dkgbkeL1x4x3PE4Y5XH1tBmDxvPAWg1kQ4lYGui/Pi1SFQ2QlaorflG9N
F0JijfCN/x4La3fP9Jeu1nlmafolZyez7ttY7DssZbCc5b6/Udpglwv/mMYa15lSdgiDJ1GQKwCa
1PbwuEgsSKDEboShh8YkMSdV1W+R1KyMNCxtHzUONHih/0cGdxbizKJMJEEUUkeQUwcuINuq0WMW
imdXbZzbjrK0f+emZv6p0IXxFNozlDWSchMpUK3GZqhvcsRtb1u6fp9Pe3i2qplLGhALtG2CKTQw
K/mbbD3p0CUWJz//QV9LGb+J0rvkHuT2Sxa9SD1A/ZVfsBRTz37AvLiS9sCRmP4iTch+JsmdaJ4k
NXRM+SkJ1rr507bN3fLc1CwnaAtXrSzPy5xqNH5H/nuUMtyvt5ucJoyZ+7tWjVcWt2SRDf7vtTjb
XX8MchS7uTA09Wco3Ee5LbiZ7feOIj6E8doBX3Kbv60RTy+PnSsVQyjn3P9Gmt0FKIzmlUvC+eu2
yyxZsSbyX5VhVCR2Z7sohLoQVa2Lc6ba0aqatyb3N0Xrbm+bWTxuZ2ZmWZNi+nEgqZghi7yvM3U3
YiLotUOZyCtQtYWvxPg9U5WAF3XUlucrCuL/uKBhddU2dlVr04lJyUiC8RTWgrjRyt63AYqWK/nE
9BqZOSSq9RPHtYx9fU4qk+aN7ieJn9GFCYQXpUkMiFHNdsUJJyebW1EpEoFeMSifKDMnHAvFzRKF
h3FSvKOZJAanYbQr95tpDTaTy7a0Bgy+bkHCOUGdG4g/vLkTydalIxZZC8lfIWZOYOa2whBd3LR2
MxrO0FCK67SDJY/bQFbtSBOOSiPZhuFttTrY1yPk5l73GKTgsPVuO+rGZzGTbNOM97EV7UIr2uSp
5UQQad92twUfQNIbbb3pzYQLTJ/q7MoaI+oJsSChy2OQJsd2YW51d1s0Xz2lQE9gxdpSvkw3GBIe
iHFkZjhn36Q0KSjIkzkjYa7me8c8N+0oXXs2xoPUbbtmL2grl8pCoCUOGZCA0txjznH2OtAy01Tj
Uc0cGBk2gUeTz9hm3mNpngo1WFnfwuHFASyuSdiMJvTN5W4OfRcXfc7y6Mpvcpd8NbTj8GdSP//j
r6YxDE/XgbFtZp6nNZ99NaNNEdFuWVNf7zWZWp1/9LrPcsQLsz4YRPr/zdzkRGfmMqkcRWPawt57
yyzflqzHsP3ku29p19rJv3lUsTqG0qfWhiLN6cqSvAj6StQzB9KZ2LRLStlhJG0q+T0w7Uo7jtlD
5q685Ja+nMFn4wxwFKCtvVyiJzda78dd5rTlpobsMI1/pcPnTixXtnLBGyEz+NvOLLx7iYUCiURQ
0sxDC1OrbmuCSu/GifNVFNDk2fMAyD0Fr5YMCIjO2+WaBq8vSzXAliE99eqT0Dsy5Qi0/Zq6tTVr
Z0ibLN+VALdCZW+2v247zdJZxzkxDRsw/82Zkya6EerJ0P9x0lr8ERXfDG0nt4fcckQNIEuzj/uV
czFFq6sVn5mcOapfu31a6XxFHUGJcbReE2VtgGbxA56ZmEUwX1eGTmsxIRT+qdDKneAVu7YMHrQo
/tL6wwq6e+nNdr6Lc+y1rMdVbtbsolF0P0v/kxGL6LR5n6go3iF0/Sp45s6i7FurH5W5llktPcUv
rM+OhZVZ9ZBbrNavjlGxLUIYn/IXofnpeu+mf8ryV3QBS+Vzrq68Oq6RGtylZ95jzQ5KIMhyOphY
LotwI5T0z2r/pOnhp1LP3qo83g3dy6D4e8FrYcJ/HRSAwPFKOF/d/NndESn6kHU5mx8VP2P3uSm6
TW05SfipLZy4PaYjr/Uv1RrwcTEWTV1lQhEgqnniMgye2KcqVn1pk9avRvXkdrswXUnCFm5+DWKa
/7OizrLmKHSbTNCwoqlkSA25ym6UDrL2TZ7Qb59vB4OFXIyyEcopE4kL4xezUxMYQ6pKMH45lvkm
pNFez98HS3gtRXg4M/0UaqCntTUBkhWj82IODDaS0NUYbTMocd4QqwspOfjod4gnwwtsfU1/bAqo
s/DDiCuNUNjy4CGbPxEYsrI8uST/Y8Y7r2VbLo8D2LvbW7ngHRdGZgdDS/TEreF1d8b+qaaOA9Ml
0ids38pNtbaYme8HgillRj7ZMb+DWaWzQId1jbdzIZqSfjK5QhWDAeW5q6cFk4gRrTqHzqoav1vZ
1hy3CJtSrl37OIv7dpbpztZjyQxAZCKmcvfT2P4qulfDe9XqlTfVks9BpMPHB2IzIdgv71yz8jPZ
NUmVssS3s+hoSW9+9mH2va3VP0bQl8SMf+4PpO4AerjigRzOjtZQ6DHKLVgEcWsLtYuWgHeSYJuS
438MrQFUfmZqXrOg5xBpRTSZgtAeBqCDIH+BI9EeM3Otj7H0tSBKB6UHkJKe4Cx5qKACy3tPy5yh
LuOfqetl381cEj46ucpfK0N2te2QxR60k358isfROOkDlNx7SbL8Y9QYWWabfaDWT6CrpWYbjH7R
bkQlaVcyjoUoSiMbVe9p1It202z3c63vq2YwMnIqRLXknV49aZARxcyEKplvd+XX21976cCAegAK
IJOl0rC/9C9Pb/I2r7Dn14UdZSCDv/YkkLr4ZAb+yvW3uDbavjTtqcRfNTcEtcwaZVrbWJQSBLP+
sJWN/KH0cuYsx/wxirPgwOJXIA9Lz2g0KWnhTVKf1y82P1aKgKJmzsi57r6byEa8GJ4qvY5BL0vO
/+PsyprkxJXuLyICkMTyylJb7912L34h7G4bgdh3+PXfoe/9xlUqbhE94ZgYz8NUoi2Vyjx5DumS
5q03iNjpNGV/StbaP+2Bd37dgVjQGVDz2QNEzV7xYAlHB/wh1qMVCya2Sk773jPKjnO/6gzxwjjk
1lKD1F6sVNqfcCLId2haqK2G4gvZfjA8o6cNeltQj5IB0UEBHpVeAPxc5G86vdFtqGAYD4X+oOuD
x4dDTX2UJC9vlYXlO7E5H7GjVxs1p6qjVl24SoKiZzJ56fhzzquyJHEawHcblPMvW1yqPp6YlE7t
MPbhYNLZZOWrYOWiW/B4zzVYzdwVGkjiir0d3iDP1JSbrHgo7OfLH7A8ZJCZQSUJPkMOM3DZgrMp
acGyqN4UuVc3j1aDuhw4klF7wGa4bG0pRsVw/zEnBxgCLUNFoGFVYxWYRn2X27djt29LV0F32iwA
EBjPBZj/UOQxPoZqTcNt6YV1Yl+6bKCpCnaGEMMNp30M+ejoBZzUoeqO0XdOdgN7LcJ4ZcwLUcGJ
Scn/QLMbRYl5hnX9gXe/VegWtn8uT+vCFXpiQrqoi65LpkHFrHKIDOfAZ6jahqG8aqe7dPKqeWX9
yxYXnCrYr0AVQiwkdkGOcHpSlF6z+4lMIDO2D6MFSVDLsatfUbA1V9dsyRTe/xA4oaBaRQ3i1JRd
pWjFCYGEHZQfeeYxiPFYAkx2qTNMa5CahTsUnT/obUJcpdlnOQ3agE0HRD3QwU1RxcyuEZv6cfze
lbvL07e0D9FVgrcEfNuMLJaOvdapRtAlWuHSlgG/nJm0TRyaUO71dZNPzlirOncgs55dG4rV9F4a
o13IK8MhXcGeL21PDeS1ECiA1OVZC2oX8sDKxhh7p0STTwh+VzTQB5a5EhsvrCI0MTToNqDdVcOW
P11FlapWo02iQCHVScCorOpPKJza4hdZYxBdOgwgyCAqOseQopdxpF2GLiMK6kPXAvNl9lyMsaPW
BxDrpcqwTXO+x8W3sprzbpdeMTPlHVg9bQg3InVzOjhLqaqi1HJcv+ofVWwR0jpaGzno0e8GsRH2
W54/h+Q5ztZoWRdn9a9hU3qRDkUr1IbAMFU6t2xBdqB4sX3Pgp960jllv4mCg11u2bSLbLem95X5
GoVvU35brzL5LCSSjudA9ghDM6Zda+BTFKVyGTZvrwFIBBVa9Wds1i6pdnp6HU5eNjqhAuyyG2TD
v/C0eClTtKvgMjvrPDBJQEJKSvy0Zfsxu+McfCn528piLwUmwPXNNK4mYhBZJEg3Gz0NDFjpUI3o
N4n+M0i31ryRq008Hqq4cw2zXRmafE0DAoqeTtB1oRgPRSRVikxYkYwI8UrLSSEUBymD2Poooxph
5m0c7821Mpe8rT6tzTgLqGqiHPTpvY7iIITRJFNpYzmKNe0IQecdaNq1truhaYrY4KvZm9kcWklR
CcJzH51G89Y6MqcarGq02gZypdYc3vqM9BugOTSU9C6vnezrgPKeFTaAkkH5Bv5O8rpd1gR52EGq
k3Y/QWrxILi5UUi+krk5nz1YQZcDroqZH1Z2daLISDREPHSLWntvigwkTOO3AZIlTjdjGrXa2n59
WCC3x1acBQfQMHI6f4C2jp2iidA1829Z0UB20nQ1Y23yNPlyxFUFvDpafiEliEeGXGRI9AGQNyXh
7tUr+jWc0Hl0tu8vru8+rNBsngXFsAR1Z9xJ4E+fOZqly4Kj5hCwzOYgQKq8m81mu72uwVHgeiv7
4XNmjh23bEjaeT3RBzFGAXeFk4LcrEfzfu/GruET/BfBIOd/Uvy5en31bmz/5m7j7Id54Nv7d+pc
gyzSYz5AbP67c0+dBoQKifOy9Z/c3cPHx9VaE8vCCpzMy7y/jw6KbnERViHmRTE70LK0WbTNNMR2
eigeTdZrK9fL+UaelwEdOyDCBQj9U1fhyNygMV3rNcxO3A4Hq8o2amkerL68GYZm06f9yrKfn06A
9QFBJypaYQ3ABk5HV7R6lkUtB4nr0B7qEolOMfZXha6sZErkAOE/i/53WJIXSALFbKwSw+LQNiDB
a4veNFH3u6kddkTYjsGQBjK+3DePYip6UCGrMzOPE4CpT4c3hbQm1lBCUSKfXANlbgbpQYt8MZyb
rSAviAWDepF5lh7UQcJW9c0AZfv6mlVoI56Eq6zp5Ml3PYzMBWLcghrcAULl06GU0FxSSdaDHaVt
oTeooOqur0TIZ5sBJgAGxl6At4b6suQC2ilsSVJhHIC5P3OubmpDu1UT8+t7DtcbUkM2M+fMiTQS
GrC61CqKLW4Jh5HKa9Vrkbxe9s/nl/d8h/41Ir0A06Iax6SEBvEAjVRXC4t9i7Ym2uP+Jso2Cf7w
oXq6bPKsDoNNjvQmIhS4Ubyd5Bp+B44GMbZDhFAseoBA2YaiN2Co1Hckax4G0eF1o75o4LAswxJk
FGLFs565jpmDAkwU2CVzbl/OUretnSQdh0BjD1Isp+nNdzsz2c8SEA5XU1jmJWU2fr885oUtg4OF
lwQqCaDSlnmkACNsm9jII7eK9dI3WC52al5DrqjHob5s6jNve3JxYHwIw2DNQksVcJKnJ4DHeB13
tRaBeAA1oNDhmepn03OQdLtaPLfJ4MXhdWcqVzyZpxrMLN/GYWuk8aYQ6l5pb6vgt2nuWb9f+bCF
o4k8OjXm1tGZQVQ6N1M19qKkRgQKEM3SvS6OEUXZWY1sQKgZ6Y0Y88hwDaMSlRspaNLa5bnO7nmi
K74aVW2wSyMr5IcKN8MIZcaAeEyU+gPSVEPnVd1YqBtNGZQrS40y6moigRhcDkKo0CnTkry2JsSa
NzEt49a7PLTzLQ3XNqM48TxHeRwH6nTOKxaoYswE2pOqXQzmDI27k7EHRrabNqaeeWVbIAnh87Uy
yMK+gl0kHxAPEwr+pFO7U8mzQCkSOG4cIQKZ8hyvrNDU/Mvj+wSPSXtqvhtQmEAsDGCRtKeMerBZ
WmXC7ZB9DAvuKNEDin+08sXkVwykwZFfBgcSbrv8GXyNg4VqoMtBxQEdQJSBkBBt74Z0ZdoXNhTi
8hn0hkOFrjpp1g2g9VnUF8IV+RZ4N0eD27o88LNkyHxnHZuYP+EozmiH0tZQpABZ2jvKjQADR+CP
P4yv/a/hLVmpNi04JhDUo0ACIXo8qCzJF9tTOZRJDltWmzpje93Xd42OpFnt1WLF1NK+QTMLKhzz
mwM6rKfDCtG4FUY2LvwpRBtRABUYwfZWrq5M31lQiJ9HzARsLrYn7mQprkgCHeBmtYLCxpSS67K0
Jq/oITOmTp2606LQWLmZF+0hXYMLDXxiZ5e/qKZOq40ydm2eHPTmLYz0TYjYkH59+pDtQ98jClq4
SOR4KUpEp4cR9NKLsbzFjfXeoJEzVKxvl3ff0nDm5zxeTyg2ABl2ukrwgxNH6ByDGveHxj66bmOQ
j4KvhADLVlDfRncGsKNUOtsRksC8jfQ517xvpo8Jmy8c7qPu4/JgFrYcgasCEIzgjYug5nQwcdIg
uA3syI0RSW+ViKWHFJi9yIHQWb5SuljyV3OJC9kAbO7zOzAeWZmbkYhdnffq85CadudkPNYeBrSD
5M6olBky0Yqu/qqz3tyARKT9Du776TrtY9W8rwYAuOC78VLeotitlo6p1sFHHVTDt4mHybtp1mxn
WtnMONRZ5huN87U+i6X5Mgi4IPEH4BmZqrlscU/1agB8Fx29gIcOtfOdHdje5WVZWv1jM9INkumB
ACoRZhJ0bIzDLmzATiqEN6111y4aomC2BMkY/LXceWDTEqhuingfAGHwQmUDpS9gLy4fkbQh75PB
ERhcHtrCDCLVhlwK/A8oWOVAr1BTbbSKCE0Vhtgr9gC663gTAKB72cxZCI3ngDF3UwD4AF1A+e4n
lR6gBRrUwQGtiFO3NuJa/TDarQ2UgO0VZeO1a1WVZZsmNDZt4L3PahxNUKHuYMKmHY1+1GHb7gvt
oQKQkqT3Yo1NduFiAvPY/EwAURF6D+Sji81u5ESAE8AyrlQEiWkH+sD2T4SqdWd2m8vzubRsyKwg
OgfPJdLW0o4sA6tPdYaaWzhZB5UFDmo9vl6vuIiF7WjMrw/AQ5E5Ql361B21rBeKrYAxQs2N7ZxE
iNPC6VNeO1m/clssTB/2O569KpDSqBdLYUptxwQOZUD/8yQ6P1M75QZO5BfAjTMUVs38PuzLlfzI
wvCAkgY1IdDZ+PdnwHoUtyiBpZSgkovdtCfXcdm70H510Dq6C/p0JWexZkoKW6yJxEgdIPEr8ufC
gn4XEolG/vpl8mnEKidDkqYxUtWGkWzWymUgYatr32wAWJjo170GHin4g4Q2tD3kmEWN1IpWWjDP
HBTZwXkRoHCQRdXKLp8DRymipuAUQ2EbsEBci1JoRLoqj+O2Fm4ev/RGhQf+05ePEeg0UAXAwYW+
qMxdVgSF4Oi8FK7BIQDWpJsceIo4+HI+fn75zF2PUHFiqGtJp1VltcUVI0S+Jcmvp4g5Ua0e2uyD
1cKJovHri3Nyaue9eLStI6rEiJ9nJsTK/pZUBUEj6dyzWhnjGuBiYYFgCu4BVbO5LCg5CCCtI/gP
mGKlsrdG827UvkovN+eqjk1IoxkZ78IigIkKJAaPU1jFSCuG4ePljbBwPk+sSDuNj0AyTjasWL3i
TPA9FBWMRwJGyMt2Ftwc7KCPERQdKATJlca+MtUpGwuQ5JT0qetMp7ODHWgS/XIUN0QBK/Nle0t3
4JE9ucA4WoSDaA09k3YBgpO64oDpdaHphHr5FgTWJozCLc/FyrldtApo3px4xsNGfnP2ScjqMCrB
Y5onB9SFiuS3rg1OQe9TokErbcXc0gMUwctfe/M2Pdrxep+ZtQKaWTfsdLBbjo5SMwddAm44PvXs
LkWemI2+HfuXJ/cMK/65N4/sStufakWoqhx2tWDaEr6h5cNIvvV022C0Y77N6xFy8NmmrffGWrph
cScd2ZbOBRgs0zZMYRtVJewcg0FXBvpHSXijMTBvsq/iDOSxSieEDjYu/nweq349w8XKmm8MUKNc
ntLFc3g0qnlnHa3kVMRhW807Z7Rtf2DNj75uoTMPUE8RTStR/XlBbHYtyLCqM28UbhhpSEmThF1N
kcptGHQIeVs5RQmGrDnXFwXfoLzVOnS8zipQm6l7lW15/DMwDLcLX7t8xf8sbCUEjxQVBiRbQSol
JxtUK2/jJOgZ8JM2ecwmTZ2rJ+xqYFPlFjYagtoc0twi0HGLZCmU3NoAsmpt3Ps1iayvVyFmGqEZ
04s3Lx6Ip8vQ6VpjQhEGOaqo/p1a0QG3MHr7rHAl6ltc7iM70iYmVokKhI0VUHQNAEvdVRodEeCP
6F+VPHASkIxAjgW9OeR0RGGJSK8YwE5mKaMNoKpdOqm91jU2T4sUr+AtBTIfhh5Pdpa0R5ZnAJ0v
KC1baC1ZYXHNkuC6baznrx8SPGlmRCyq7WB9OR2LWXQKRzUfuyE2sm+GOib7Kgjbaw6msmeWipfL
5pYSt8D9QH50RnLiqEgpFt4BjVNFI1R6QHzdNXukQfLuzcBjbjy0oHopzZuk9+o1lZP5Z89m85PP
GdBYsKxJxzMHmUvXhmDDxm64tpqCbiH0pgIRwup7qznw5Hloc+gk5D9Xxjv/8KlhUMloSFJDRmvO
U0uGS3sam4i0zAlrGynpqTGvFT68KjXRfYFMu5O21osSd9NL04PruIlH6tYiegwJ+dFrIdhYKnGr
GCOAoJ0KkbgQdYTLn3ged+H75rgI9TXolsu5tURRawU04ihfk29NAdqb18u/f36Bn/6+5IaztOY0
5RryqtpWKM+m/m1IHpJ0yyyvCL/KgQCg3slgpO1F44xOBdJhDigkVPDQJiTcgF18ra1sfmJJq6pp
8GbIcQD3CDK201Oj102HghdyxdBLcaj5zMQPQtCaMzgluxb697K/qruNGtzoYhV6sbBec44XXHN4
a87p0FPbmdnlSUlA7qBrb5rwZpr/svNN+sdkLgAzVd27jPW+3X8PBPS27JvVuvInzFIaPj4BMBNU
51Fck7eMYuSGNXTY1OZY+FrhiaB0yujQUJ+jP7JQ7lounC7GMTbcodTcLN8Muj+BaxDQd3qvQyaS
70pE4GiKEXrvNvG2M79lIKCtPAIwsApFgZLxTW9RF0r3Th4/0Wo3gnhhsConq3/SLPSEctMUP1L6
u66ebOuO2tt4hFg8kC9IMCbpU2sesmztkbcQHuJuPRq6tJujyAymLMHQIZrkcSNxBjzBgI3m9G5o
PQKy3jF+ZO0aLGrhEJ2YlRY9HgYIlPYw242btkfxFvP4hBwcNlt4jRTbSuh07i5PRkkkLOHU98Kq
Q5jLwX3ZoD9KTQ4CXTgN1Mo17hjjh2qtoQbPL7xTm9LDNiqazlCyjoHX1nDRJAHW8xTs+atM5wtn
F1P5KeGGNwWgLKfnJxjHwBAt7IzT4CZ2ChrAJ/Qr2+ygtQ+mqTjC9iYQBowvfSU8Q9vo5ANpC6dn
BjCMvaOg8FWQm37Y1qpwFKXwL/vLzyv3/HT9/UDpBRKkIWW5hslnISbfOsQT9jxNYQ5n3gQ05Xcy
atCh1H0zvJ+iH3lxJSCC0KiZlw024OtQk7UfWlI7anlngUehMm/12li72RbX6yjKlHwg8pDqONaY
x3DSPcV0bfE94vsSQC3gkWI79Kj5aKEEi0y6Xb6gHtsOHzS3VmZr7Suk86iXwWCKAF8BoQ6HBh8l
YINZm648fRfCe2xOA+1PkKdCVozKg1Xtqci0AYw65UOqb3i1J+DU4lEKphSvtV/N/E3FhONljH9+
oi8UfG1vfQX8yLeV3TFbOtsdR18iDThHYpiQGl9Sd5MTl7sWcMxMlFeWfrADBL2Vp6EBX9Hv1PoR
AgfhdDuM36kSeGG8a1GAjOPR0dvDTA9ZW37KGjeOiDNQEN4mr6YR4a1ZbC9/80LQN8/ejMUFrBwa
R/ORPHqJKSLpQZIyMoA6XwN9C9p4hXCnqukWnbpQNJjcBngC02m1NTaExe0xC0ICQYSGQvmmCq3O
yLtoYpBn7aHR2tS5lyrdB21QM788yPPnxzzGv5akdQmtIKCkgiVU/PAwgC4k3zSg6DZaY8U5r1mS
7gI9xaIFApZConoBrsopQxkiuadr7NKfKLvzvfbPmORrgGalZY4cbgcCXJ5FocGBvyaHokU3VPTQ
KrGvwzeFmjspt5q61ckhjKAogjDkObFfSfFsWhP+40c/3iDt7lTtXWZDoK/0c/0ZoeZoP1xeg09Y
xNkHzxlECygNkPJIb0CDJAEqhfhgQwluB954ZmU+hLP+ajOQjdDpZlAnZHJML7XtHyJ4ryoF2Nwg
2k525+XNl7sB4DBATvf3gyS/MXFaDoDQMiczpk0+Fq6mNg63r2uuu7aClpnoqlbv+8ZwzMi7PBkL
Wx8QEnBlzFkAtFtI2yTVU6WPUjiKrOHIVyk3aDLxm6RYKXwsHW7YQacDWmQAyJFRRlCSQS+ZCQ88
MCV2lRBaOPHIC/TLNcDMBrWywf8bbINgrjBVuNLA04/icGet8Q0sDngGPCEHAzctV5iCktR2hkq0
EzXxPgEcP5oyP2/WQDDniGTE/Ehm/GNHCiASEowxT2EnruqfQ0i83NaeSWN4OugA7Jw9BWG/R7Pv
ta12bkr5g9FrdxGlG9aJlaLa8uQffYsUK7TCTsAVhUVu52QH23bVXjVu8sl07PCOAMOspgeTXbfp
ykmbf1c6aIzp8yzA5QELJO3rBKUOLZrtivhgaKFrNyvtl8sjO7Ig+VOto2OkZpjl1L4NzZeB7OsU
nOEvZHhI8wPQa1S/7vOVM7MU3p+MSzo0qM2HnFoYFzO/a9NLoATbRD0o2X0V/UkaoCiAbfl62Rz7
icywA6j+zSXY09uRNXi1GiNGSsFxmwV0l0KWIM/slUfrPGFnS3ZkRprQSq34aM5mZvHdot9y4QeZ
T4bHnBhAP61kFT6P/SVz0kwiytYbpcAtJfJ7Ld0o8Q1A41H4O+E2Mg1+muFmBH3gh0ahV9mvRByL
ruCfsYJx7nRKkzhNtCaB2yU193tbvetIftMl1sopWDOjnZqZEoEcV4IxFuyxbu5i43UKHi978cWD
djQSKXTKI5Wr7YBVE5PiqH3pdmuUPGuDkNyZyBuVAd0AF8L5lgx4XA7hwc5r//JA5l0s7weg0oC1
UwHHQKb8dK7CclBSC63dKBwRPypj9BXeaGUDYOOVYqzh4D7jOskaYoAZaYAkCXql5kEfRZwhtQpW
x1iZUjt04x/G9V3W7Mp8cI0YstP2nTq1bjkgJjETB+RtqllvreHJbnct+7DprUo+cvNDIR6FLFST
eXWee7S/UsyfllG5Auwkl2dnyd2dfLAUueQxKp/FvJViodd3OkhX3TJv3oldgFsGgFOAs9PoOQzj
7IqPUwTpBvXO4mgUXfmOebXPJs5A3DDj7AHFlJbJbHMtoFxjTgNpXJ9bdunppFKvtQB8DB0LbSfJ
QABL7fiJJ1CNNvoJHTMRGGhIACCbZq4dgCWXDFgZ2OeArgY45XPmjpYSQmhDZTaEoQn/zQZ9E8te
Q5E4ZvndsPblULum+aRQ5evb9WQ9pHlAig3v2xzrwUukQHSjUfHYaru9SFE0BqSkcMIGereXZ3/2
iWeTf7RrJRcdproVNQqMppOfIYXWo0GyijIf+DC3jamjku8WNKUvG13eerNu9pzN09G4enpWaD6Q
zBhwMllfOfUhTiw4GSA6Pes2Me+ysfpDjfSxggDhiuHZd50N969hS/LSYQcZWMzy/Kj+1vZvmv4n
tFWvsL7l1b5BR74yPRTmVdkOTstWLsMFp4er9u82l2aa622NBCZMG2zW7H7r0RrTrXFELaAirRMr
8swaYMsIRliJccV2ot5G43MOGs0RmULrZ2U5GqSBkCOFMhz2lDsJ7k1ZjKTbUxE3nog2efOq28iU
Qsl1el2Z/flyOp/9uaBvkZloX7q86iwr0mLESc/b78N4lZA9STYd2l6GaReOwF5epdQVayJ1Z3rO
eBFhTv6anTfF0XEWE/pc7AwPyd5GMlH4An4lSiK/QetQVXuWZoH/+SdU1DVeOXmCapAJsrjMGcNt
ojymuqebLgRdYqQhG+uqXvu+eeHPZmUmINWRMsB1JZ/7GAqfXMGsGLT34jFyBNj+7PY+MPe1eBun
x5VVWLMnbUQlD0EDU2M64mjYIYejgb+Ya5ui2CfKISq+d9YTYzdNv+NDi9TjzWgKJw5/xwOIxh+M
olxzBotn8mj80paFzmiqdfG8POw1a6d9lUClGS6vjb7riiva55HqSKZ8K0d80YrP/R+u/p/JlxEm
FKDsAQQZDFnVBjHVdRIUGyO4CVD4SvF8Kj5s/h6bm8tLILuCmSZu1tUBbm+GVsmtFrluWR0nvHbL
aj6MpcvISyPWGkfkdZatSPd7UmVUFQOsqPF7rfl165X8nQl/FKUTxyv3yJlLl61Ju5gpaM81BZrC
FWg3jKbLmnvV9CLoObQ1hKy8lhUbs3mOwrXk9dpkSttZb0tVYQB1uk271eOrIfk98DUU19pUSlu0
IWOupSVs2LrTT699ugdNjoW3TGXqm8lYyW/Mv3bsEKSp/Oz+OvJXbKyitpsXLrV8BVRYoELOPpQg
3k96B2TJ1aBsL+/Hs1tDtig55sIqlCiqsHjJHuJq+iEF5u66ubL9xIlu6k3s1MR9HDffk2136B0U
4VZ2j/zkkO1LHprZU8CBZcTmEY0fmqbbZCtHbt5+53PKUCGFjCJwXdKTo2sVgB70uHat/Lnle9O+
aspnnvjmmnj0mqF5qMeLNyB6hAxejb6RTck/JvWQoebTe62xRsown99LQ5oPxpElowOiaaCwpObv
ee8YposI0snzlbhleW2gTQOYKWhaZBTrGKPFKDFE7caoc6SA+Fl0f3n7LZ+uvxakEzyqXJ8sY+aT
0GJnjMAwHeXQWabXXQ4Jq5B5db9GWfbZgHo+eX9tSifaYpzbpQqbUVa+CN3MUYvISpRQknRn1gWF
agJiYyT2YjG+RS1NXVGn5ZWRQELdySKF/NLbqX5vh1y5rpC+uVb7ofhB0SPwCG1oeoOqLbIMlt1F
4ECqGy8ujAotgo31J0HHx3M7quMvkNZytygH6o0CEQqY8xQ0/BthiA4NSI+nwEKDFK+wxY3Zhd0N
MinhPlKN4Tlumpu6mV9AY04Hr7RJ9N5ZY7G3hM12k1nT31xFi5QO6WkIcyvMj8nwpBZmuhUleyKD
Yu8o+i79Sonuc8i2ryzo4hlAXwvOGTp0AE8/3ZlKppsV2ulrN9TeaIlWnMgxiUPF9WB+9f7+9BxH
puZPOT4EVW9bipLCM8f63lDw0LbAV/ymQJpBM68ELyCl7idrCqlLHhoojLltm4LxVeYKKCFKomQU
Z2IEZ1gFCWI0hrp93u4rlm05yl5jio6+Rn25fFCW5tVCmIj8PjL8oIk+HWwGxG07WkntBjUOu/nQ
sRjCUEX9KwbmQtXW+B6WbtZjc5IrC7jJFHWAOaE+9Ent19b3GHSVl8e0dPiPjUhezKwse8o7GAnz
32jbigDRSh5AX+gk+ZUeGN5la2dAxXm/fCrpokcJra6y6HiUTKAHRs30U1EnCX72gPdWtkeACum/
tTh/aNiw8Qa2x8YJtF+XrS9O6CwyaqIJFPtHWr9EoUVsQUbeNfUPoPrdCBCsciWLvTifRzakRStT
0AiIocKicR1Yhm0f6p4ZI4J409sPWq/kXJdHhO5FoAUBB5cf8hYRech6nPSMEEflpk9/DSxfiYeW
biALqZj/GpEf7aKnKlVEjnA5r58h5rHJKtv/Nyvz14QUABnFpGStgnHURYQUlOKUY+Maa/2R/yNI
/ufWkUcyBpNZGTVunSz0lWJLB+jdxy3C/9dSdWzlesq/m0B6d2uHbGmZ5gv8v3e4TJafjVyDxB9C
hSwAAzbQnQFcojBXXnJrVqQoDkrY2ZQLeMVy9BlrUWXf8OD35YVankKC8wP84Mx/NX/EkcMPS5uK
bISRNn4Kp63af5/YVuBpHoTbNNoo9a+Kf/8Xijx4sR1ZlW40quh5DTqQ2fP+jMrnSIs92l0p3Z6I
J8HW2EcXJ/LImnSpJWYETAOBNUV5i8g7BYHEtHpzysmY/9ycfydSjrqGPA4DG0bi4iFo73T7dlCB
V8gPI/dqqG5kudsD8lYoKw5/6RIzj25saQELDm6OqcGNbVbBdhpAjBfx27aHwIc5/jTr9F8E/kjl
zoS/cLlEdvg2aewoQtkUfGnPjXB1A8xFU+whWQ+hnLV68KLzPTImbRPSkEnPBYzZ3VNg3GtArPXs
l5XkHjP3vPkizH1eQQRZ6FNBKACmKslpBW1WmIHWgt1OL7ahWTmzhmEmVi6t+ZvlSPnYinSqYzVm
gCzj0gJZaiAavDO2Qr+PkxUzSyHVsRnpbmz7YRrpBDPhlO2Shm7rrnUqYoGxBNkfpKCz4U7VmpV4
YOmkHVuVbktbBKHdA6Pjhvqb3f7Rm4Nuf7vssdbmT9rvEQTuajQkwGE1Q+KM9sidAkKngCFd1drj
ZVuLwwHxJJtTrEBQS44jM5O06WhXuz12ArjaDj1lbxUa8C+bWRwSxLw/r3w01kpmiiaPRyD4axBO
AlQyWPZ9W9A/JMwhqD1sL9tacBeoEoCKCZc8IWdigFUc0TITFUgdrd2dXhVu392SaK0ItRBinFiR
Dm420hwVKGiQJNWumBqnWgvLFrY3DCC9C4o8EzRB0vYejTEaRQADTNRgUzWdSaObvP02VcARBso7
r1OntoKVBpUFf4RGAEhGoLkMbetyatkOuEHCqqkgtIqoSQ1Atk0fTHC7gAu0uS5Y/HB5sRY2xok9
+U4JQdobKLCndBvSOnGd75J0P61ym5wBYuD6TgzN030UBWTcgMwKhyGt3Bd0z3S3MdBf4Qv7GSgc
Hcn7ROyGGNSjrdO0Fh6Bayz+C0ft+AvkxDEeRqwvdHzBON4kgCvr1k6siZueZaelYcrcP2nY4nU0
r59QRj8YUpfGtgOtpesaoDZhxn4Lb8K1/ilH1mvlkP8P4+huAMmKDoIc6UyIyZzGXm8rlyBoBJ0V
6Dg3SfSS0adayR1UJ1ALd2JlxeziQYH40P9blXwLmI70XjW7yjXbjRZ6mQ4+onqjgnsld4oUdLbx
SjyyvJB/DUp7tg9IlioThlnVN6V1Zw8o0q88YBanEjwE2kxbiU5wGcs7UjMowqLHdlWj5naw+eCp
5Rj4gUZSb7AziM8ZeuvYXI8dRidU7mhO/sU4gWwBPA/coOhRlO6h1GhGRfRoxwvxvA1C3dWnW77W
fLTkrY+NSHtGSdCZNHVj5WZl6A7iNdG3auDZpttXK/fCJ5mIFJeAz+bveKSN0kCivQoSjMeAMDaa
PoqHiL3w4gkKazb0svvCT8QNT34RdTu1O3S1TQTd6qjlvX3d5x1/h7R/mgjdWEmF71BS4DrJM9QP
PMTWTmx/nWAYHBNsZtNj4ItBN9yp0xMoGzFe6hgxYe4IKheUx4p8c3k42pIPP7YihUTcLnhCE1iJ
WepptTeMvyz10KlXvNwG7Koz002gX0fiRjPdoX1j4k8w/UI37eXPWLq5jr9C2q3geVP7BtQMLol8
c8RyQrCjBESEm45RIW/Z/JvTAWAAiCUp6FZkWmU02gaJYsIeRMgKL6kZ6jum/pM1bO2VTJZiDcC2
QVkEMwTreLqMSVxyUXBMMPAlXukPHgBKzggOWHGLQut+ckq/96NDCyXCP2hB2kTX8cvvwk/v9NvI
07a4zF4Sl1+ru6+2w8y3zdGHydhro+oBfOjxYaX1JAIOquW9WCMIXXIQOmQd4QdBXIhuzNPBT6Qf
E1C8V25aPZcqfES8a8YDm3xNXyssL83zsSnJF0WjrQ0TwXCa2ldRtxD6WllwzYLkgtKySXoxwUKe
jk6tQd9lrZq0eHMcD0LyLujCSiPawUQU71l1xanfpz+5uoup3yqHoL7WhpV6z9J9qEM/BtTbM6eS
fFe1VZaOsTbvArpRLb+Mru01E58VTNl3gxofL3Ib7etgzDzdBYB74eUAyhwXGLNDvam3tu3V79H2
ZfTaTeGkXuAGDiqRqenUu9xXVu7jJRd3bF7aGUqeMvQzzZNaVK4KP43I2KSHaPo3dhDrW5AcASJe
ZkG1jF6N6wjDHIe7yPBo/MvI75j+dNlVLi7YkRXJYau60s9MeXDYsYouhJ0BIZ56rTHjDFw7OweC
znAAVMAOhb+fLlkPDZG5DRSpDSu9VdRthd486xmqgu3kkP8j7Tp2JNeB5BcJkKHclXLlutrbizDd
M015779+Qw3sThVLKGHe9mEO7wGVoksmMyMj1Hwfm3cp7BOIGyaOuXbSlsxDehgpYNDooODC5zqS
UWOBlI+1JQ+3NXAyg36vB6/q8CVnT0JJg8mutR04KFvlVs5XQtKFYz6njwBVA04EZHPcMa91vD/B
HF8D2i78NooSzERq9x9syGhtg+YX3rp4sJ1Pbxt3dTOaGnKnkIui0qi6qh6vvM4W7lTAYJFFR+iA
6gOP+hZ7SYurLmgsNTDoFDrTRGhlfLehUw8VDdd4TRZO2Zk5znVpwZiKkPFqABwFJ5tggOZjoFWH
mF4dNtePwM/VxDmUWfAeRIqg8YFKNXenBgbpKt9MGqvfQbbc7S3fzqka0Nhud7mH7sCJ5s6nYZdU
fegsaGRbaGy3v1I7PiiWSPX3Ne6npbk++SD+LhXMhPQTwQcB9CuHf0Y9sOGygyqhHbspqnHlob/0
IMYEEBlA51nLjo8NOyivET2DPUmiJhXQBALyXeurfgs2Zkzf+5TmOig5VqImZT71l/P+1yzne+Sq
Q3qyhtmX1BlEykraeuhIof6W3IWHaWO63R4Ny9R0zA+k6FP6y9z+qjc+xNYoc+vPYz7ZjTtaa6Ls
S1Es5kNHhxCergoArufniTWhiFolPsx/FtziwOzmqy2pYfsH5khgSqGAuVrpdo0AZslVnJqVz836
DNLckwKzrFYgNdpR4/X6Tr9o1cXyng2M88OKCDHbUoeF4auzlQ1xwmN+jN7q59DyH1XkgCl7JG8F
wknAEexd4MT0+//5Cdyip0WssoSljTVaNW2d5lM6EDt/vktvvt6LG9XrX30LKy3YBlXtcW+sbLol
tNLZFHDRgykzhtoqpkDY3Ay36TfgmxtV2xjbr7fcA3DPh0bpB3rVH01Pvx/p7+vDX3p4npnnogfI
gskRFH7gRm9vDUvzuk/JHig4k++/JAvaTY5iVQNdKbRe9Bn+rDvkPKB/AZEC5PTOd5YZF2GRTnFj
tb5TFy541ZEdB8ONBj5oS2xuBLZD6VCMLKOxxI8wcIa1QsDiHTyz+0DNFEDVC3rXsdALTe8x71OD
x7XS0BisF3DKFik9Rdnm5i3kRlkLlFB2nIxjsfb+XbpQQOMC5Rs0WMyaXOdTIAzylEOoCk5e3RsR
uou3mcmQD365vsBrZrgz3KNJQa5FrK8P4papzA+ypH0JVfAgNf5KrH3RNPKzqkAmg58NDSpE5IYU
ZEEjqfNeMm99q7EDz783nGQ7PBlPkqdsuv3wINxk34/qb0QdLq4St7ZHOlj169qpWvaYJ5/CDbuK
ar1nAmY3HnFsO7yB8TSN3NRC48wA+gdLpp0nutNO316f76U3zhzzgGFEAmM/khfn6zqMkgiylgiT
0IBwTB88kMNYTYWlHdIJHe/jLRKsv5pGAUVov+JMlhw2UuMQ5MHRAtUbF9slQqWUIK9rLJkB9Pun
W+slWQjOZQ1yIjNFjIjHFPf74qiaPZsvSIhxjgN41XOduYPEEvTCp6x0rk/l/GvcdQysO+I7pKYl
pHy5mQRXWJDpImq6aQ3JSMF8LCvDCtWEGuFHV6wxjM8u55o1zhFWvlSBYnzGXmXMypKbtLJ8X7dz
7SHuaxrXN0RZ2SrLFpF4AVJ+rlxz49PigGRxDYenh4lTV3gnktcIolBtqjz27XfiM6uL14pqS7HV
rKaE2BLFVuC9uCs3IlHXaCrAIVJj1SqILRiF1jkFM77Yb+UEFDOQ0xBQNP+ltjmt4m2prMS3C+t6
tou4UDpiZT2WA3ZR0jTbrNLcplac0ejQBkXoGLxf30WLZwJbFmhP0IoC8nl+HmtdYn3b5w2ukhDQ
xPowiMnKy3hpTmU0TM8iMchoIjN+boNF+SiKStFYeT5SEHFSMERDPsFwYj/fQ0Rv5/cMzQfhZlZ0
nGr0bUoJksiKJatrjTnyksMHtlVHPRM8yxe1OblLmdK1VWNlguEUQ4NWM3SijIk3+MNGSmQ3yxJX
7x+lXAPHruIl7bjNZImWRkErNTqgG9AKhHzbgian9T+i7FeMYqUKzc0sTm7G0ACDC8SGQeK74rwW
PSf6DfHuUSCeiDD8fBZjIgcCE/HlUvmm9wfJpHLzXhheG9ypBR2yvYbe/+ubYwlBNxNB/Z9N7tRr
vlqJYg2bbKZ/BeogUwSL9U6qCK6Y3w7mjQS9WrMFOtFt/0Na+Mw4t20CyA0M0QjjbS88NzU6wY2n
WmqcKIEeJyihyPi5Mtylo3c6XP7oZYZaD8083AJYS+T4guw9RkJaI7bGNNqXNrQFRTA8KgRpl4Ym
ohcK8IZ/+nGvm39WvmZ2NZzLPRv/7CBP6p6oiyVMHPA1OjoBzeHwgxhWQQPgTH7s6P5dmb2JIDHK
4tcy+SMYjyv25/64C/tI3oKTnBAU4zlXqMZSVaKTDfMvP1WIcknwguyLLG9VDX2trhkDa7hWm196
SkOs9P9scs8NEkpSMZAOvjd5DDoXdI6joFFTcbuhoDlb8UwLzu/M2XPWgrFXBGbiUlP0/C2r0RVl
NnK1EvctbKozI9y5JWEvMBAEAn3esS1joaWp9xXI8VFJchvSrxzZhQmENZT9ZkGeeftwmyZq9HSY
cGuaoejo8mQZ4asUhk9NbrhjhABBKrbX98n8/dw2ObXI6ywjbJOirp0Rm8DzFnKy8aGiECf/IcMP
M8DvEEQ9aNPlvIEAKvY+jwDmFfAko4UwfYjir+sjWZ67vya44+/LStHLM/ZUjLINEqNUG9wZdgA2
uAFacbLwdt3e4s4AjR80NDRUivk8jjKEAJDlJYaU0U5Q3Nq/rULPABt2NtrXTS3dwWD7/2uL2+pd
Zo6g7oMtfcrFu7EpbsxQu28n0yu6GOUfWXiUSVhTCRllOtTJeOcj3+OAJm/XJml02xhp+rzyTQsO
7uybuJNhdkXfmSG+yU+jFyWvP1KxOCZJ/OX3LykKgLHv2z0oMtQ4ohNB56rPvmSNrfmchZDANJGO
xWsXXIuggT4/MgVTABMvAa0Dg2Rf/mobaAW/piBfWxnufPT4g3Jqh3v/IY9R+mINTaPGBj0Uc8KN
b7coZlNCVe+XcDPa9e3kpDZ7FA6ac9340iE9tS2fj7Ezu2jU89m2HHtqEkHFytymoFu/bmZpKk93
GRcv5LnaRsaMuK+zYzdT3tWgyhxe9HbzX+xAdAzMsqB05zu8pjrLUfKDnZBZhujpLN7maGFbBZT+
eBV+zVAK+D9D3LEhajeESost2hlfYtB62tggu+zrzyzINkryrpnGRjIGqoyNndavtdzdtar5WmCz
Sll8BGWkHZrpisdd9FMnH8WdmxxYiAFc3vBTM2PfgSA0g9BrqgOqjKafYVxZ1KW9czoH3KIKgtAK
lYzJbkeUERob4mw5oEn/ZUWxmkAyokWEr0T24pBVQwTkJNSOA71w/TyjKnBssbRyHS9P3l9D8/8/
iaryCGroY1SjZyL7TdTpTgfTmOFCJrAdvxR/TSRv+UD8tcZdx1Uf1CFQuzgQioIkABXN2hMgQgEi
guvzt+RcQBr9v/PH38I5RHhUSLrVVhC+1yhAJKKdNqnVqK9lYOtGvB/WSHCWspSIMiDjbuDBTCAD
dD6TMSSw858+iikdNkM5UAnIkCwsaELyY6wMlqAVrqH+hlqOmv2R0YmMxxcVM9PW2tS7PvylPXr6
LdyqTqpcgqQSV3fdR2BdARTD7kslsEkYxJvrppaW9NQUt6SFmidGRGAq7tk2gTI3C9ttNKXWNMjW
dVMro+Kbg8e2GOQB3QiWKgk3eYniiSJvNP3+upXF2OBkRD85+JMjgV2T5LoPM76QeG1IXoUc4Hm1
cQSm0ATMX7EEUGCveYOO8nYXOToI7mtCaNiv8W0unU44WxnMX6qGrDN3Rxpi3wqlim1cs95KQJmt
NbpVm+qhbz5DCQy+2bR2Zy1FYaB/AUjFQFJS4avNPQK+KjDgTZVReTarNqR1HiUwmpV2qcjQpmHS
ymG9bGxBogWNfTLQeUixQ/Dw/OjkSMQISTpHAULqkszTp3fmH8noNTVz2upeFp8M5dsU3esrPd9W
Z7cZZ5bz5HjIK0aqgN5CjXJXUDxDG1ZGdrF+swWUtecUBbAefOWiYhJT6hr86wpUgxTJkbrnSPCI
sGmB5UzABHp9QBdnEeagFolbdubuEfntok4+RJECZIskCQkR6Gk3oDePPnIhdK4bWpq5U0Py+YLV
hZqxWgfBOymyx3bKnpTsn0HG81h06MYb2lzU5jOPIfETxehkwL2aNwMepbzL1hLgS6tzamIe5clB
V8UmKVOgO6ywf+4lVweVr0RUq2VWU96Va4p3i4tzMiBuk5uxKZahj8UZ451UdVAShyKXgQJDtOL8
1wxx23oQIrntYgwr8neS8dwlN1X9oAcrUdeFM8b6AFoDGQNUb9CNw113QzQZk+bjdcYSA6KhwntR
lJueZSveeGmn4TUI7wAvCD4zzgP6gahORIdrMOKI7EX0/IAKSoqer+/nS5+P0aC6jH4i/AuKBG5x
xCbSs7aHilDYCh9tqXgy+mGFULRGqL/2QwC10k8FilnlWLlmyxyGI2UUzEoAsF/5lHlEvFeCjDA0
PgHpUIH3Od+VSqH1aC1PIZs0NSAbDruBxkNEK5KDqgiNaeiWz0EUYBbwzNFk5YBMX/+Ci9jpZy7+
fgB3LDSzTFIdeV+Qt8V21rqxvs86N0Gai6Wi0+Y5XRWiXdqyp2Pmpl/1+4gVbBY7qgY3bD7r0Mt7
xZ6az+tDu8zgcmPjzoaKd3+oz7JXozqE6KvKaNFD7E+vdqxBIhMJJFtvPpUp9vo+cyJUmhPlnynA
ADHEZvs7wdzRIZBXNfp5guvUp4CJE0BUiPFnUr9K7XMMbpqhtWJ0gbX/Guv/2AVHrgruHbDqc7Ns
KGMQEwV2AynaMN2kZu4f5OixMexI+4w6+/pkX0QSnDlurstcEjSBwBwLptdsLJ2OaLuirVE4QOAr
md/XzS3uITB7gh9AQ1GFz8+GTRiZRg2Brrg17LG08+I4iVApWIMKLw4LffSKhMN5iQYMwilvSQg7
Zfo4H4qu9FDUtI3yxlhTcVw0BS2fWQMabZz8fV5UaaBVETSVKlGyRLZRBDsF9t3/FSp31ydv6SoE
UBOgZKiLzzHLudMJR2No2rFC5NA4jQoe/vsuvhW13tKlQ/3PgHNsjFNj88ec3LtSGBcs0GEs6+oM
CDVJRH8NgTpNq/xzkyNninudxPFUklSCKaU/6uNXItyJUBu4PndLGw+CM4jwEKfrhMdbSbWRikjF
JlYBmFXc5pYmy7SQBWr+p9GcWOLCLpCWmZOZwxJrQOWpgADSP3bd+/XhLLn/0+Fw909UdkTMMxhR
SQju2Ie6DKmkepL0lI4lrYfbcq10vziBwH0i24jayoXACS4b1mbjrFkVHEnuFuI2TJ4gVXR9XGtW
uF03pp0JvXNYKbIMYupM+JiSaRdK8m0S+CtX6NI9M2vJ4y2D8cAhca42UMCPHxnovIHUm1Mh/dVD
j0grE9pCOSYRtkRBa282qDsGlktfltDiWa18w8KRxieg1wBtTxpectyRHopyHIv5EyBWI+tOV9mF
uu3whhT1r84XVg7BgquCFhC8LoiSgPnm5RHlesjraX4RpCqIukLBRfXiiWjDxhTyfco0aWV0cxDC
RUnzxIIXHEkXQyfcLp2kamgVBas5iZrTa4YDXOX1/TIv0YUFmYCLYIYMQwvx3EtlNbL+lQKtrkD4
KNgxBYQlSlagbWs2uD1JklDU0xI2ph7FZOMj1oUD8qfu9ZEs7HxDPhkJ5wT7MFYVtODhGolycDSD
K2sbKo8SJDz+P3ZUngd6goajhBY4iA6TjubibRBu26gAE9LKSf7plOGXBjkB6A3jH8AouMWX0RlX
KhWe1VMFZBltqxEF6gCdwLYvDWFgm0Ye5E7alqbjQ55qG/RDvx1qCVFeqGQbEkLFOh41HbpofQAx
cKPsvSkIIhfW2j8ZNKCBMAzKDGJlpp86cRWJyT4cJshvpmhl7p0Gp07ftJmSiGBVAyAlTgqZqsI0
vPr9JL5HrGYHMyzGj4Elun8ft7LyTlooIeSBAKZNtHkyVLYk7bcfxki6JjKoNgWjy7yiKDIQmg2s
B3B7qFrfq/xG7w5mFQulq9Sg+/AkxoLXSu36V6EqkUjN8jx4L0ZDCqnA/DQDeEXuNn4hZ24fVdGa
pvqSY4FGHrq48DKXQPl8fjCmAtdgKhGIyGWN3ahehfC1IEh5HgripMbD9U21dEROrcnn1ljUhmMk
w5pe9rRF/7bQBCAXW8sFLJ2RUzPclqrjCdtnhBkJ+kPpfew/dO1Xucp4v/C4AxGuLhtoSgc368/O
Pgl9Kl8NTAVCVlZdfhWKLaeeQm7jILKUYi9Enp7fmuWdpt1fn8OlBNuZ2Xn0J2b7JmAJ3gOJ1Sm/
O4hH5OlDAgiL1oGspkOH+G0tOA1ortvtiuGF1Zv1DmW4z5l6kKesMcoJUDyCzHurh18k/5i6wVXV
e9Y9t3G909joGHgQsFjdDs1xitV7XKXbKQATi6J7179l4YY6+xRuDprKSIRGwqcQNINAR1K1BbWw
idIwq83jrZyvSVcsBFIYOG6oubMQ5IGc2/U1PwtJ2qdI3GqPeZI7hlHElpr6x1bIv1nbbuqxfiyI
8fv6QH+gT5x7PDXMUy2pqRT3gtSlVpdPW19MEOwYKYglBdLciFoH0vkii6N9NNV6vosDwd+LehKG
VlfUwbc/KqJgNbEmoQ097e5EeYw2UWpIOQUTFSQUx9Zv3oNYHV46hiZ5GpGg3AV9p+4Aa0vuxAgX
csbylQfK0hZGVAr2NygaqTpakc63cMSmugk68ABIQtdZvtHeiEatwiuQd6KYsVNV8RMyMndq4k1l
jA6Eof2+Pq/SpeNDPhzoa3BZYDlFvsyqM1WvBxNyV9r4rBaiG0jpi9kDrBAlj2YdUGaIENrsLKmu
wDU93AHhQhs1fGzkR9JGN770NOiFJSjq2im79CpzZ7SGTDPAaVAW5ebGyHyFVGKZor/dZIjZUaMI
9ekWuSUKInmnmECnPn4OXeom9Zdfqo/XJ2bpkAOjSYCxhSYN8gvnS0MCfRKUUEwRKaWvihJ4Zq2/
aNJaZWLBRQP7P2fFkIbBW4G/d/po0NQS23rsJ6rJbqeiBht4aRusxDELCz1nHNFnTvAYNnWee6KW
eqC1jRH4b5DV4OVNIBtsV5KdTmgGf4byEwR8g2CjoMiXMLRQKrdJuA3YRgRGE//tX2d3zuQjrQEZ
HFy6Ghcjikk0CThYSMeBPD0PNu2YWclgXTey4DOwcnCuUC4C6beszfH2yQ0hQJpvHAKgeW335vZp
/nvwKLV21uNINwHdbFYi38vFBOYdzVozJwzONQ/fbINOV4YSNxI4j6gU2oP6Icsvw5qwzeUz4dwM
5/QRPiplncNMCkLvnhxHdIRdn7nLa2W2gHePhs4McPpzzwR00wJmoMJCrrTOKD5nkx1niZdM0HtZ
OedLg1HQgQG1aXggha8madrkYyvA/8Rm1Nw1WVijDggI+PUBXSJr5XNvws1ZxAS105oK1fISPWxl
B0JAYaSKFBwn/7uqQ3cUCKMT3hPDWg5vaTJRv8J1iUsTTp67MvMcrCBTVsPD4skcdjcyuhQRHPnD
forXCkxLO/DEFl9NDnv0+wQhbCkTMJ0zEf6wV8K9sfZaWRzT3O+PKiAEZPm8JLSbkNvWEHekSNpI
4JnTE7cdj0nzka2RWS9ckli6E1vcKR46UrexDlt4vCIm/yNKiMk3mp9bRP+ckOAOwbw0o0efru+Z
hTHiKWZC0BpkLRgidwHJphHWOskzq0+/WSZQOcPNDAWNaKebkfMfbCHNgO2BLOKlQklfpVnUFhkI
yYHPI54MnpUCYrw16I7+vaAqoecMtWnEHKCS4sPXohlLmY0lbNWeJt1MYCOsB4lO7cr8LdSfzg1x
Z65QxkpLBhhqUzD33kyFNyi/ZcMZkCTVW9ple9RcRPklz7dG7bRr7dHzuTqPGGEe7B8g0kOzDkZ8
7v0z1UwYgtHM8tXenimFm1Cz+rkeqj8CCGxBlDVWvevruHD+zmxy95oCbyanBDbRK+yakSul/kZX
dmqzVlFbGxznVIqyUaNiqFCAVyIKRTAMaqRt/CWpvt2QzgpFNzTerw9uIVQ8HRzhQJS4y0eghDC4
TEfObdfU9kQ+pprgkQ/ej2r779YQlqJFB+GBCmKJ8+UbB7GrkEbHwz8PHWUsrbg6CMj0xeXggrCZ
DsUaAfvSgT+1yC0eKE7DrNfFzBKkwquHX0IKEmhDc8MgpcJqdLJoTcYLFuWWWTmHi/zAhRoF4CHI
rGbI7THTqaoJNBxzW2YvmbD2SL9Yu7kfD53TCIIQZCLoOp9Nv5f7rm0lAeVWS0DnE1RjAk22IvHG
iO7xYru+dheX+mwN1AqAviC8u7geghDdVYkPa4L5C21xVk8+rhv4ucjODjdngbsU/IA0ZR6hHqF5
01e4SbbutPmjeMKueAmtz47GlkZFG5PrBiut+RcnD5Y16JbjD9ki4F/OZ7LLaz0sQRsPuR28hJB9
aI51/hKNESraYDipN0UvrkQvaya5xUvSHk9RGduDjR8JqpwQQgUhFZqYCulXZ6iW6a+cvYvHDzdG
bnZBhd90GfK2dBiOhuwqoOCQwn91lZwN7nr1JzalegAbAVyyz1zwdlIB5PdragRLexGPK2RqkOjE
buT8CHrioJQawk5VPCVKalXFyl5cnqy/Bji3ocXNOKX5bGB4REZCku5XZW3WxjBvkJOHTKOOShQ3
MGEEzIU0PKDya3tsxYTJOfdcipDVmaepDjRK2Ito/qc9paPZc47ydcJFA/4gax0YijCGqKYgdayq
B1l7uO4WLlva501loGCpmCA4vIhtei3QBK3DKLRn2Xvr7Pgl2fa9J3nxNvPqTblZsXdx33P2uEGV
mdqKcgF7nSs9Sm/dm2w9xCCVtuW7Q3+QD7oN5Lq9YnT2MLzvOx0kt6NJA5UvAMwwkyy2WalaVWVP
5r5rrYiATk2/DYSKlgA5gpoURIvXrS/uE+j0AoynIg/IU5BKLNZiSCILVPdvyhQMAf/6hv6Z0b+/
z50m1nVd1Kb4fWHULKJ0aIul4nSTqCuzuDYO7kiVIFJVx9nF5eBwSaWNL64hAi478M+HwlOKVgTy
1j2DCeQ5dGZ/hPfTodt81ai+fWegUdHc1C2ey5UJXDXLBRahb4bT0MOsKVvjw336LVohTRER7vt3
EHKl22fTTtWVK+rnFXuxKXH4JMhoIMz4ecWduKhWbAURtSSBThBn3alfsjd6xk353dhPIJem422A
s8BsEJo8i/u11pfL5/081SfW5yNzYr00a2AifBwJiJBOgZO/NLSp0EHqCJ78GqwcgcuOkR9rUEVG
qgcIFh5zlKehlE9zCBAdyu/yRbaQDt9rW8mDEu7bsKsocDT7GDqTK3t2cZgzohh6E/hDD+D5MI1o
GqZ+wDAHqHlqql2gzBAdKwW45m2h2pF/LNfqn4uD1VHaJwAq4hLln8F17HdtIWCwaeq0juhkLS29
bK8+JLQ/jC74we77zeBFzj9jGzDLp4Y536rVZVN2IgzH5rER6Sg9EeAWS3XFhy85glMznDfFWqJO
IMOMKL/r/Vw/+nPdYy7GqqcWOJcm6L4v+8B7Qn7UQnPtrnDJXUMpO9TM1qhBn+tN5t0rW/Vu7Vws
XE8QZkTlGEQVSGTwbBXyUATqVI2Qv6ifJdRqSnsk28F8uT7AhQAIVnAZzFCJmVHtfFcqUQoJ42qC
nyNOhuJJUMUoXwcr2dyFdULSYuaqQVYSKBTOYYt+pSttBq2LyHw29XsxWBFC/6GbOfNgyEBC9R09
CSqovS9aNTupVOsgTwNrP9iGxTbmrUINL7J9t6SNG+5jp9mn9wRdfYMFzpyXu95TjxpeGtCjv6tv
4Wv2vkOOx8nLrHwrg4/sOVmZg4uZ5j5xnqMTNxfM2q4A9AagpzjG/T7WHMX/1+MAE1hDPLjRMDF3
rJ6b6JgkmVWfQcgqOojJA/ln6ov591HT0X7kEgFDOf99oRNBMdLngdUo31L12De7Hh1FvR2EKwO5
2PucIW6umOnjXLAisOR8or2/C/UPkjhitbIkP9pQ/Lb5iYXAZq8DL8f5j2RCWlLJWwzI1l4GqjvF
IXaU40dhA1hhMa85hLsO1GQgaT+q98kDejJtRACe8JQ7a0WzizMCyPoPmyLUe7CJ+XYtJc3EtMr6
wIIQLrg+WnQuXT/qC5N6ZoBzZWkTSWC+hwFVv518N0i3BRCpa7iFecq4KUXVDXtPRVlABrXh+R6J
/VTy1Wa2Ut4kfk0zedN0uWUkqKjY1we0cKJOTfGNwdJg5oo0wNQw3ZHca+tdZ6wEZEujQTYE/CsK
eh5R7TofTZIHBJIUkIaTyBcpqJHt/bqkc0l1rW1taflPLc2rd+IeMlmbgC+CpVxF/TZDFXuVRP7i
7YEddmqC2+1mBgH2vCCYL7QXoyeVyo5vF07NvFGmYIizpt/XF+jyScdZ5LYcM4FxSgZYrAQ3fBFM
SqzSyvbsUCLUIl+qYa2BoS8T15xJbv9BPxtXBIHJdpcJNwVKptYf0xos8S1MLXWkUmoL9uhdH+jC
TkSmGvsdqEaAS/jiYdP3XUxqNbBSZOjiZ6I5UbWCN/gppnEHCzbQeaRgK4I/gtuKiqBNXTZogdXZ
5ZFRnRo7/TZ9GGho9W70rdmM5hZ44A7Z8VtxenoE7I0aR5D/9ZR9Xh/v5YsBym2nH8PtVqNKa7XJ
9QC0gxG4s6EWTkba2NOBWMFn4/huRofSysEdLFMNAgUr9/2CKzszz+1k9Gf5RuNjLhLlj0HA5KXS
MnrIQQZ1fZyXVWhunNwGjuJcLusJhkZHoVAFOVau7CRPuZU+NBtpM3nPnUXchCoOsZuj6Zm7doPi
zAoPyuJwQVAOIjHQaCKwPvcNhtGbuV6YATSo7EixIoSexu1Urwx2wQOhWjx3doJ+TUGP4LmVNlTk
UJva0FLBYSQ8hat8EgvO9MzA/AEnLq5iyOeFDQw0XzWcnEmTbbhnjrENPqejeKt6zEoDxzG30vb6
Ml62QmMZT4d2cXbCUi47WK6dHKyvb+S79abbGnIdlnojfJSHOsS9vhbBr00od0g6uc2CVILVInbr
9K4pvq8P63JbAHuEKgsGh2T2RbgXBr2p1BUD6jSSm43pN0eDTPW2yQGkLYdgDT52+RZCQWCuCcwU
szO2hhsPpMKKuO2QEAkUq3eA9kcXXGP3vyZwuTapU9ER6sQv8RNSBsz6LaLKs7JDZ9997gLxAWig
gP9GDyvh23Ih7SrEAA0ibx/C2czejtyyOyimr7jzhUvk3BA30pJESSKHMKQ+JgegcqEDgPL1Ptym
1qv8JbsGWHVXYtGFPXpuk/NpcZpNaq3BJsCrT+JOtMh7i/n8Y9yGFgC6NP3MVkwuTSciTRFYSBNH
j2fw63QZ4kdz75kKMhcSOVkA/ZM7QCDFyM6bnvprQN3FHYRrEho2CDVwU3LnUBw7LRKmAJ2gB8WO
tinEFUwHNweqI1Txom/2pN90hjVC1Hr4aqHStbKBFi7RGa739wO4hQ1NDf3VOj4gpYorbCZ0khyM
7+bw9hv0S7vBZvthj+4EBxjunGb7+IkAT2iJu2MzWaVPgctY+aLFM3zyQdyq47E1TGYUIrkwOlqd
Q4jPDREqs39W+sPBBRwPtUoDUSy0J899b51Mrd+2fmyFw60Ece+6dPvirpVrt+h/XXdLS9sKTNOg
psdTVLkgf4GqMRCYBKaMvDXv40wcZsXa/TTG1SbvahA1jf2nUo/DPg6Hr+u2L10uDhFYZ8CmAb5p
kAacD7Nn0FOuDEynCt/k65lTr3VNzzf+hQ/C6xP5BrSyAH55boFFpZZkGggIwKXj6AJiH73ZgxD4
tdFHqwNyR8/WJN4WB3Xid7lBRUobBkUDzxCWdxF4Dpt/RiIDYQdWN1CVGsCUoMP9fEygRCVip4iF
FQbDfT195eFbM3WbMVYpfL59fYkudvxsDEQoP22RULbgMk64ylgVtVJh4fU9S1cJIO+Tsrfc1N+E
BHDUf7ZmzgzRiGgQP+EZdz40MQR/qZFHJZTx0lejaLqNHBqVE+Aqu+/8cQ34MC/F2e4wQAcNwjAk
ugCSvDhmAetCozTjEhRlk0FbkJ5AV0qO6dDgRfLvI4Po39wbPgOPeCWEMGGdGYhViQaBwguqzIEk
9XYI9U3T1ivx58UGxKjmtiNcvNjx2Pnnk9j2vd7VNUwZUbNJQQoc6PXKrliaOPQ0wV2gND/X6M9N
+IEgoqyTlaCISCTw8te/9UBobXnS/1yftss8PAaDKBpzhkOMi2h2XydRaInotyiqvrTwnLKI2O67
RJxlfreFqHtiUx1judxJceFK/hoQ/sIzokMMPRa4fggYCvCG40ybysimfCgssVWOQmI4Uv5uDg+6
/CJPbUrV9jP0IZe3MuB56vg9ie4fkOUiVAR9Grd6Upe3ERDRpSX7o9P4k5M3yVZKO1crqxtUXbcm
q2kqKHaaqh7kiaOVpZ2vlgv7KD/MrNrA4/FZyarNGqVUxNIqeg345GHU0fzaHdlQBQ6JQJAp6q3k
XB/00nbCbv1fmzzdUiuAF0xHVtgK0HzV6h+iFgNzIa+9Dxd8GXiqCapmKuRYoPR5vqApVGtRIZBL
KwxNyB8PX6WkbpC13yCj5F4f0SWUEvsWiCoUxuE0Z0rpc1thBRmLCehhK+9la+4YJR2xWabZUtjY
sYgepLa00+4lZqLVdcz7f5rnhmoMqcJYCfN1O+hOmuY+BXUmgghSHoJQGC3cILeIW0a8xNmnDipe
36g+Vz5iBjLwW2lWI5z5M1FO4AuVISoVutmryCEF0Z2mRj3twc9g+uUvaZR3ka94bRwf2gBNB/BZ
K1iRpcWedWeAUJAMEej08wXIjGo0KlMvLUK0m74eHgo2PYDy962czPfrA13aviemfnzYiY+a+2Tj
DDeJRZqitfMxS2+jDlkIrSL+yulc8u2oF6DzCzlwaNlx20oeG0NhNUwBje8oZfHeE/Xr+mgWdDIk
oEMMMDjCtcuA9J/PXIqeE0R/cgG9om1JgGtAMPi7jTdJotAMsiiNttfY81hs/eGxlH5HZmGVyY1Q
uOm00TOPjBZEyQrmqYXbr9GYX67q/5D2HcuR68q2X8QIejMFXVmVSl6aMNRSN733/Pq7qPfubhaK
txD7nB70RBGVTCCRSKRZC1O7aNjDIA/iYoxzXH5bPSi+nHdhAdhmSwSOVouWt1H8ioyH24uwKuen
NgPcV6BdUGswGJ3UVSWmT/PEI8rokQg9U4m0kzP1XwcG0AgqzUEwWmjpom/AFZXXh0lhjphkaKYH
TX4bvdOQft5W6NpwRKwY0kWoLqN1lBZjDIrc614Mko0eBPYl16hAnEfUf1vK2rLhJKCEjQmXGcyO
2p6WAxNw0BSYBRuSvcEjp5tXomqJffCCaa+a0SB4ffBwQ2NwCAGCIRmYcbkUJ6CTZJg8YBxWGgh6
m9ZVWs1Uc1bAvbZ2aARAOIqi63UbN6J5KU7mPuZB26Tet5i83V612Rlf+kmoAaAq6IIZeITUl2po
cdCNatoVGH63pAJcP8BzCfZglkVZYSu3v29LW9fmr7T57wtvJQheKCUxpIW9Yk+8f1ATVt/UfAqv
FPonckKMeClCSvRSRVUJjNPcBnxqgeKOvMkNqRsCqblFuxTa728rtWIJooSM6zzFJiA7QvkFfQgi
oxukwixQ8DEmh5t4Cxg4t4VcJ31wcAyASM0IMSir0qPL3tDnI7AmSjMBwaeaD6amA8B9ivBGjl7H
SH3q8hc8Za3YOwNa4Wvkiz34VIGfaJUia5ztGiOC+hjxcpHrPvB0MPCWpmGcuQket7GBh23FuI1I
o79mLdgA4tI2Js5O+uMwjAyPsrLkKN6gOQ33kDJDx17KB5q8HEQ56gaprz/h3eabwA0DjmOdsIKp
2WtQ5iRLPBorQHqAigqNkJIXgNzGzBA4D0cZY6ZcAwOa+PtS878UtT3FJSCmbu/0T2sxLRIxuAKg
JQwLImN7qRwK85nea4Crzg7ix5wxDe2v98hqSGjHZuBUNuA37Hbz3BOFnP/9ACEQQJF1A6YJ3lb4
j3Kjss4FitiDWLkGOWZF/LvsfoJYS7H9Y2dKL0AaxqvuLn3agFraua36ml0BLQjDfHOFHfkgyqn6
CPs5wEeDteZYHNCXsdO3sfmav+Xb2GGSjc1GSq0z4IkAxoDzgCceXcUYJA9gSA3WmXusTZCemak7
oII/2Wjs2ESM62JdtYU0yvUFieZPqgHVSlvd+Ts0RJ8SKwyJenqX9xnrJbXydsXBWIijjEgzklIQ
Oig3noGegkE4gqaFxNJcYG8z/N917Ra9/0tZ88288OqqEOGotpDV71r7F5J1bvtWvqEzHwYynFhh
2JonvBBHWaggt5gFnVVr3jC2+KntO9LtMMAlgx/Of2zc6vmcss7k9XPiUkXqTZOBiagXcsjUz+km
sAAEZo1g8zWIg+JGaTW27Azue2DzTua+MA7F7Myu7FRGFhw3tSGh6flyefvE4GqQZwC+/sv4jj8d
7yiintE6yA5Mu3zL3M4Vl6cg4fGPPMpSlbDl42LeTvmIJ/cJ6K2o3DZvJbpcJnDonHoLjDZH3czc
24qu3NwXcimTbfrRSLkSclsTaMMR+fWguDzPNtd1/WYa27nx8MrDJYJYBIIBrvp6J7rt7/QoWYGF
xkfTMCu7+wy3n0DK34/M4dSV4Af6/ZVL2ZCRYYhLjkAnX73Fn8gy+MQ7VL8qWzAHO0vI87llHMxV
gcirCzMnAayHMhylkZRMnA2n56YDxsX3TcbCv5JWnehCBmUs3YSB7CzEdTGaMqrZtX0StqN5enjz
0FGHKgnR7sTtMXz+rZLxHf1f4I90g31oyXfG0zOLDW0lLFAwyinPrL1ImtEJuz5UQj0SwRAs5E/F
+JBk7sg6HSuvDKT9EO0BtR0FdvoROCl6XHqxUpmJPFjAYBREoHJ4R79jXYWrgn4GUvEKxjODOg1c
Hgl5nMmgu0RLwS7cTER8B73AWQ1I3pPaKg8gQLWm+5ZnWM3q1YEQEy9dSUfvBF07DeQSMPkjWugG
p9M3xb2PsMNWT5yLacPbJ35Vx4Wk+e+LiwO4CxhAHyBpBlg00fpFMoOhzaoIFbcT8rfoWqXPQNgm
nd8n2K+yew6AJ+JJmzLc6qzIZVXMjKuB8iiCCTqWqDIkrLsRlueD8SF7EEsUDM0x29xer+uqKG5a
ZJRwmgVAveJoXS5YrGPq1NNUXH1fgwWEQxK7mu0TdasfgoRMdrMLyF1P8o131LYiI4RZO114d4io
ZiE7c81lOQYg19BgkZre3o+qvmkbwwl7mbFj60r+lUOT8IKFJi3bAXLGHYboO8kEPhVnCi585EPv
GvakkIBD21JuB3PJ1RhtEay5hLHUc6hJ37poTsS4AYb/EJNSzrPNwkCIcxiOeqw/9Qcfj64DgHOt
8Utzqk3wKYFA+6Oy/Sd+A1y+r9AxOsZCrNoUXhyiCmeDERzqC2JfTkE/iC9Ip20/nDUQZamKrYus
i4klh3LhY1rqYx5AjpdKTgBMI1jYcxulGD8cGeWhtSt+Run4X5UopzajuUV6C1EjVx1VwXN6xbDy
MjdFoXup1K+kKjDtyAjeVuPTpVTq1HBNJk1dBanTjIUSY2Lm9wgeOMwao6yoyVvgzKCs0AB6Rhe3
Ym3ftqSVWxhjcAaQNuYWVIz9X57ZCjF/FmUeDEmLzNRrSM2CbFzZQA0VZnQCIzWAkhVlKGijBfw7
x+HBKARkVMmkvQPWB8j+txVZW0dkooA7Ml8MM7DrpSaF6KNlog3BUwlcJqc4yVvPUY78d2N3Nrg+
jiKrC2TtKrqQSO2cJo6tUQMsBN1YCbp4xPv+3gB5MdZwU7EAE9b2aakd9azoxLgt8llWWKI3UjN7
5PVuL+CKA73QhgoAxa6emtSHhMLYKkC54GoLMHS3ZawUf1A8W2wSlY1Ki0FtKwN9G7yrngOrtSNw
FNm99Ti62jdD1sqrCLMgAJiQxLmITXc4TOAr5as8wqD5F3YFky8pwUUEunhXPU7vDGErkSaiOh19
FGhEEsHydGl9Q6iWha8ktSm6xom3p73nGGaBSbPPiEQus+N/1RwW4ijTK6VC6pUUZG9JJ1l1hD5u
nbVV835TV8yFRpTFxZ6cTZIIyAqttPqz7AY5iZxKI4KrW61BQEl9np8koMs7hH+UJ8Z6shSkrBEw
jaU6ZZAOls45tXT3q3N407vXLf4x/67M4PdtgSvPrgttKcPkhpYfygIL2hv34IEFU5ookSj2wETJ
6PldkwQkELRXoPtwpgm+tBRpGODtebCgjOm+Aii0hxTodx5aDWuK5rq5GdNWS0mUTYqcWE7cTOui
HiOO9DvVVezT/YkvSLEBbbCbkJ1I+JZ4dssqKK8e9KVsykCnqtLExoDs/NwRgRimd4rdzv7ToqWT
EXeuGepSFGWoZeyLQBsFb5T8kR2CU7Phjty5Zghh7Rplj02bBmGVQx8Dt1gPOvIURUarRtvoxMIl
++kcok+eCtJYFR2NeC7SHTGN1oihEIMpBsgmDiBjQGYE7rbYHrbV5j1w8jfjKD4FD+MefM+7+Fc8
MkK7tRwWDOfvB1DKAqC1roweH6B76Lmv3sr8bh5rzb+U0coAX9V/yfLXVN+hiCspFanFFyZbw/VI
04/x/v0G6kBW6dQOIPbAIhyj7XhWXWGvuwMmXPnvdNsRtD45HRnQoS9g1jV0NAy8Be5wMsiLtv3X
DdCX30IP6JRp1fLjiG+ZjIZ06lnOT7e9z0/e+mrLJaC3g84bPev0RHtcheUU8uAj6pCWQAjjgn/6
LkAM44NVy5U3mKPaTPe8yzo7a4lfIO7/FUxtdcZhtLgeIBhzodOWx1uXR5ewYZazjwfHFqsleS0a
XMqjtpUDAnpczfxhjSCSHpWLyiOiAIxmw769pPMP3VhRevBd50Ygds10S/xoaoJZe3s53M21atSp
FdmRgq/b8q57rWcj+buSdMkVrV5RBBTw2vzwd3VJfuMGwamdTAS9Fk9aorP8BEvDOSRZ5CfyHFCk
vgoN22iTFVYlo+7jpApmHkiR/tFY4ubb4taCUnG8rvCxojSzpQAPjLeG6pff3DPWcC1kW64hdTcq
Q5m2igAZmPs029/eU7LnPiKi3kn/QVn0Yreou7FupFpuBCxe05pAXE2Fu6RjWOA1CAJlEdQdmKhy
4/+/FXOCLWZAd5mVumjpaWAR8bZ20A2/EV/lh9uL+JPNud4owKthsgBQCHSrqFImcaNqUM14VHfa
Xno1kD2uyX2HXAyg45zCfIXnNBOkdvkNbwnv/0G6CWv79wOoXezLKA6zELsoCEQsDwDqDyR3YMHV
rUWIqDajhVlCu6X0s/oL868xtsVNyAUC9osneLoQgzloOJv01UrK4JOHNiAlodsPAmNI+FaHIqqL
upgZfQcBEe7Ce85K7MTtt751e+vWo6aFQGrlQGoaeYEBgQoCDDL25PVdJPXjuMk3PeO5t24mC1n0
CSiRyqs8yMpt3rNV4CrEhJ9ZYrcNKvZEJWlA7r37r+LBtxsUr+KDBKoUxlesbCIYX4AOgDqACCCr
2SEsNjGOKy8pRQCrqSheg2RUszplqBnxzHyHUds4N4Ojiwi9KrjqKM8la/HURIaMElFZWZzqVvEb
WnKnDgMq7SnIGJu4ppKOtkbwMKAz96rTp0xkdZqJ/kw14adHtSmfR2wpI9u5ZinoHkQpAcVLoGLQ
SAQAHi8nPGhwf/qWN1hJDT5fldT8i9i8NYmtD4esOE8sGNGVO2Aplb5U0wkMS3UrodCYfxeJ8ipW
oq3X2dvtY7AiBa1Sf1eQikla4H7leYIGxT4E3rMs7hpVxltM3dwWs2IWQMlFxnpGnUZJkQpFysgT
oqwLsITIZDplp3VmGYNNJMvyU1kZ+oMnl+VTmDDRPlYubjTOIchD1wZaN2is+qYLvFbn0gpwOFtf
t1vjvkJ4Gx3L+AOUQHF8vq3nytPlQhx1Dck+1NdkiKtGnHLejrnCjsoK+UVLgJneFrZi/RjuBLqC
CstExxHlVXzZKNp0Ll9O5bYDdmGSsNp7ViLICwmUOlqSKEXQDFCnEGbyYxAxPsjpMa8HxkFeW7el
KtS7MuhxJ8QRBKn8ue4xRuUX9lTuhTwF5N5/kOa+0Iqy+UKtxiHnUX5tJ648pUE82GAo9c/FZJz5
rBEZuq0cMRywudMbUD7zDXrpd8e0lYtRgbjOOGfptgq/mQWCteVDZhkuUIbXRdftpYiujId0FCcU
svP7UCF9u+ljKx0fu4wR8KzFWXMp5B9J1NoNHpg5pwKSRtdz0z+T0+x/TSjKaLbyID/694Ur+8j6
3Tb0Ne+xFEqtINB0wLIZQ6gebVK4J/5e6yy5tcbgIegYz8O1Q/VXFhKMl0uptwBSCHLIaobHsN/p
rDr52oMffn0OcdAEyxv0LJOfaZMnxPDr0ynXTd5Oj707zBj7eC3h4u/xgDEsPGBYOGFrZriUK14q
NvrBgIQw5Ib+TJ/0GnmJxXOMCsu6kH+uSvph1ueJUaQ9rko8N924QBCe5DtJZxE1rRkEUGLn9nA0
h18xU3kGSNd8Gbpo/J882fTpw5THpKsA6I17+ddt61u1+aU0yguKIOVp4hDSMNShfujREG9VA1Qr
6JT1JiCjSJI9wDrvG8FXTCCh5gdtaMYtZoVqG5zAoTkkXb0NolS1+qrR7SYuvm9/4lqlFM3ymMTD
pAcgP2hagTCXsjFVRxhVLNpd89ri8d0GohVFhtOXX6IGkDbgBYJPyxT47thIo0z6Ehmv9n3S75Og
2nKCvEPV6KTwwPcwWDxeq2u4/EDK+oYqB2i/gQ9Uj4MTAUrJ3yR4ocmN6W3kx3Sb7QIcbBcTTbdX
Zu04L+VS8WgfaGLpRagJ5PFrIx9TVlJnzRKXvz/LXwTVuRzJsSzDXYg4VRJ6BpvO0oJdFN17HTFS
RtV07Xgtpc1/X0jLig68uJgVwuTvx1jNefMXhYXutXbnL2VQ1q62+tSXBVaMS5wofpKQv4ktcXy4
vS9rBT0MGwDZC+NlwFGiX86g8kqHNIEqk/gC0ESzKreV0JAcGUXFVeudjHaCkpX0WNNtKZTardqQ
St1TYIV995zET0qC1/JRZb1KVl08XDsY61R0eWFq73KbZPSyhCPY3czKwsGbrFPthpqN3bKLo2fr
yPn1RH5glS3XjAPT2hoKYhibuxqSDbW2S0UdK9oXsR2WqMDV3cuUqYyayprFL8VQJ1lPdY+PS9hH
0LhTbuFMk27CpDvwyHk+JrLEuJDXLWWhF3WEuUqte/7HIMfGHIBeL2NQDI+JQypFVp/zGhBdghO4
iYhRdozIg7WmlMGIgSf5Eo819fhz2L7HrVsNDELbtdhtuZ6UsXCilk98DGMJh+Sh08FNpAO6Vque
qqCz0UnE2L613KmxlEedbzQINLqXQJ70aMm7xNHeJFDOPdbOZI5b1BederRun/V5kaicACYegU6G
OUTMktINbCiMKWHtQaKacL/HqP+VJTJDxNo+oU1+nvDDM/0KpVYKE7npDbRDyel9H98l2hPPszzW
2kYtZcwHY+F8JQTZdZdBhiaawx7zvg+cGdrqto/IdG633Q7MRO7wLnyzkItWldPRNwLEfTRb0QWL
Tk98PU4RfyhT7XhdHJK8LkjqeYxExzVyERLLGMnBW0vBhAMGVC81HBWtGdWhBx7Bo+rmtvDFnTyc
aNO/C0JkyCzBQqO6y2/1lkwjkd/QBrzTv/iv4EV3QsaOrgw/zB8DIk40FgDJm84kNaHmqyBRa9C+
oDg5XhsAUgEDp+YIdxgojYgP+KT6IP0Wtn5CMjdy1WeWq7te+MtPmA17seOY6horQNsDwSPaGaIt
oruO9bS5vpEgAoOEmIUDaidABy5FpLUslHw+a1l8t9UfQ+5IiExW9+f2Eby23UsxlO3GqLcHfAkx
Ccg/ul98v/XyYy4OZORZeCkr9bVZFl44SJYhK08P+cVTPEyBB1n+ELlJ+z3J6r4RP5GfN9W+IAII
mdHcDoT5+HejhpY2dkdDAbdEhS7zSHe45H7w46fb+q9cIpcfRXk9GSzlXseXjYm3C6hHaptDl/e4
HUNLUt+mcqPzdxKLEGU2j0u/B5n6DOsA9KPriT2+MsZcEpFmSnX+HKfqYxJpjPD2+jK+FEGpJQUx
N4xl1ZhiJtlVZPaCy8cWV/jbkdsFgO69vYyrB2KhEWWtdWs0XFBDHJjSSI/pvSCpgU1fMsSsWutC
DGWtvVqA+M7DwqmxsPFrJ49QOpHm4T0MsGz/A5WAhAEvI2LYie5c8vsuiDrQq5gCColKCSz8xsaw
+m0hq+ZngPBqhoQEjhHNTaNmVdIMKTSqhD8BuoiQqUNgHXomaKpIGpmBSkRxc1vomvkZ6HbERCoy
/mAduXQt2jSopa5gs4oUA7eVdJf0FSOYWPNeSxHipQiuBFBKGUItLoxMDnNMYKlAalwqnm+rsmYQ
SzlUCBiWMVa1gJxMixHWnvCwntByD37chmPYA0sU5fNLMRfiWoaoWMysQCdFJaKV26yaQxJ+3dZK
ZO3QfNwW90uVxeqY8g2Wb9MCClEk+rHZyrZhiifMbJrAjQXasGBP7k4/BQ/PkfnsW4p1+yPWPMhy
aSkPgnaLvuWb2TLbzE4zu59yp0c/giLsOd/iuO/b4tY8yFIc5UFKYGyMuQ5xGDp64sQJKT1MU5YF
8hW3Ba2a5tzega5EHAIavEpAdkPi2rYx5dKZJDCIHXX/c2JZy+rqLaRQnsowwiTFwGljhqnb692G
A7hT6O2HOrUL/d5vndtKrbSZYaxlIY/KhGZlWWjAZ28whEr0P5pP0jfJ4s/Sq5ISvyOFb3IvaIHY
iHel02A+zH+8/QGr2ydJSLthkAIdU5TFdpLCDcEIfbkInDt+aIayqbIoIVaPxUIIZZL+qAbcz6J6
aNXjxdewZV0wK60483jQPNc6g1MLdKP0FAMVZPCwjhl3KvP7zH+vfFcbvkL5u+pOarRTi6PPuTH/
9B+s30LurPrixHtAi4iD+cTXk28JoFtVNERE6cNtKbMV0IHHUjtql7iqS7vJg5Qyu5Pz3/J4EJFY
Q2HPLzKQhCR2rv5rnJPL9aS2bMiL0kB2CnZR74zoHayHfv2usO7qlTM9d/wCCgN9zYiYqWugQxZg
akRIKTzOjDTJSVAqivVTJ4SMW2AlhQMRC1HURvkgCe61DE8hMOUZj0JHpk14nFzuKN9XFUm3APzY
G+8CoylnxZ2gCoZEKBJiKLLQM0pFzbUSSNMbsymOujcQFUQvYIaVhRwJdbvNGamHldN8IY5SspH6
BAwIEFeIh5R7EKKNwDFM8ZqGFngfS5UoWxzUotdLHjIq5QH0f1wFvKFjm1hdBqK+0Ba6P43sVPqe
189Vt1ey+zo8gSehhWMLGKu79qTEt+hYWhkzCxpdDBZqHuz2fQx9Lf9OOrXY2fxTNh/CQ3doNsFD
66Qc8TYzHLJKdsFzzaK4WAkuLj6AOiaZx6GSH+MDBs/xBqcIrMB474y7ItDM2y6AqSt10VYlHyah
AlGSb5XRhlcwZSp/B87v+PAVOdFrLljh1gcQanZoSfhUuIB8vv0JLGWpu1HX80ErQfIKOkirly0Z
iGFVaof+hxS9/HeSqFsx0fKxycDLZQL1p/P2ZbIbk4d6fPRC1sUxnwjKsy43kO5OlYGIJEcVJFXi
oZI/mpgRUK/0mmBoUEYzGdAe9Bln4vKCqOUC1CFy0pjjcFK8E2ZchsQpJWfK9uNgQTnJD0A2yaLz
+UEdoxTDUDkOhQQANDRDU4+FwK/rAqjrjWk0klXBvw2AP4/cqDGI2NuJDuyh2PQNdZMWe787csEe
HNGjslelu155U/szutCIOIL6z3djz4ryzgbYdM/v48npc0ub8PKRCNhIIt3bt95IQn2wO3CfNxln
1qBhDwrMXX2KrZukqqmlIyni/VidtIZ3hsA08GDygT/P8oArNiqC0QcYliJCgSviQiRk0No5KYgD
4AHRIZsbxzg2Dd4ulcq6baQrvv1CFOVs816emkScRYWHULXqAIh24LIFhj6guQuGZ18VhmlF1Ffw
7wr43Z/6NkklCEsAmT2kk8NzKmmEN64/5O1dVDTObeVWbuZZ0D/yKMfW1iOgxwTIi7kXHkMskvjk
16oztfZtOSy9KK8mAGumqNVZL8UD92Lq6OJXrrjSFLiFpm/1idUBsyJQmmGR5t4vnA86C8mJge6J
qt6aQmXzfrENp4+xOXJZeQoF+9+PlCMJIWKiDglY5Mrp6z/NNMDC+UZriopnjsXziPJyoDp9xrCO
lXv/Qg5lioUgBXINBEUzM05DfEyEp7BjuOQVR3khgrr2pUkyQhTbWrPxZDDv9qbK4nlcVQIIo0gw
wl2hC+DSU4qTpPpZgMWSg/a1AWN5VwQPWcSIGVb1WEiZ7WMRsHeCzqkhDynA1iMSOl/zfHPbpFl6
UB4/4gJDROdRa5bp76IE8y1yXUiT/ldC6ElqWcklHwcEHQCg1GqUba/L8LyM6jRjrWjMHj1FX5+c
QxO+VU5BJ1qY37Nu67GWXMaI4T+7/oNCsdiPqorLRgHGDEbqp2OoHsDpZ/Y5MOtGySrC7JA2KAYE
PR7jPHDsNLsE4e4QCFbQZUTpedfrH5uYVSeYt4i6PC8+inqXZGgZagwOq5u2z3r+WI53vr8HfHXn
H4XY7lpGk+GKs70QN+/DYg0ij++ySJxtMuzdLjQIF74mouvFjMoraz+pM9x2hl4XxnyG4+i+rcp9
mj3d3k6WBOrayEvf0AceEnr5zctcsREYdr+WeL1YK8pLqGEyYQgGa5Uo/JMeRSDPnnqgLBvj/dBx
thHrzhDmpKkfDD/+b4VTziPwJ4wM9B4OBP+UehUJcMjbUzrd1+puiAygsewzTmRIXTVGZL1w9aPm
gJG2S+uoK131ZS4ABRU8lpfZoRyh1cfUBkBHfqoPfPP79h6uWeMPkz3yzOh/kqkV1ge5LgYD8lqj
+5NW+dOAXFgrZBYvMRdUXDloS1nUgvYNMA/KOMQI7gFN2JWPfrniUzt6j8/iQ/WVM5rZVpqWMMkM
BmHl/6tGuWbdkxMQkkNc98XfhS/aY3w3/i4NsDoAt12yLWX7opyZgwlzhyHtTRZSaRziQhPBY59A
Kl6ndv8HrfPKUd4C1SMgBQsdjLF5NJWfLhQ5nw2QhUKnlQHyfMrMOHrQWaCFa5fcUqd5YxcuK1Ai
DMpEkJNKxlZN5H3Qg4JoZCWIWGIoR9wKQSWlzSxG4U2930XIrrGy9ivgBxdWoVDud9RHbWxnIRyA
73S3eouesoNgZfv8TX6MVBIy3PDqnbdcPOpEA82G7+J5k+rsxf8E4+9HA9wxzg7dzkTbKPe72ItP
aH40zsnL7bPNWk/KP8NvJlVYQbIkffX6iyjVpOSfb8tgqkc5kG6MBY6fbUM9SmgH/BBIsw93Sma1
PVTK36bdcB9bSkFEV2c9txkORaEcCm5tNRhKyEZdHB1TwklGIZ6oGLT37XcebQUaI0Zaab9Rgaou
KjME7g841eVJ8MY0NIpGwKxtEeJtf0qTXRzZiWRh/N8Ko8exPGbepm3dcrS48i6KXcZyzy/5S/cy
fwCauNHDjcI0/aIBo6xvJJmMkbW+InGHLsxCMUeeYG+BkRVhADhQ7cmz08JmSP7hhLglmjo5ue7r
IRoGAM+p7tHy11QpEIQ2cb8N4yNnnNL8UJVvueRW2osBsicxJFxuS/xvQfhU8UZRCD/EZ2PGbfF5
W2rssD/qpbeZutjUiidkSUTuLc0ryygiUgPqsKk+hoA3m+bkA9ZYLjaSGKBAue1kDAQifVEf6ilG
oeZDBzwp18jmMDqCuIkAY5pulXKXc5ld9tuMc71oq2YTadDgqbvq6FbdYzwcPemk+BkoeX0rzb59
EFOlgHFEVJGiL266T6JTJlqq6KDhsAAMQHaK0m00OnyDeDV7SdH97W0ibaMbL3lxlhpkBEATPZ4T
cNkIsaVXG6181BsnjSVSdAdF3UX+Wc0PHACstFcDBf/pEFf7XAITTLzV8oc0drP60+ufUDfJjEet
2+Qq0UY3lk4Zzg/fASAq/KrBt9ac+skBmY8dApI9fePr91wLTZRECIKiWD0GuikLz1n0yOWf0lhb
BobTEbA0qo/lAsBbKe9qzjLCLzFXTNl/58e7NDpxBYB1UUgRO/Tp6w7Mz4zyZ68EXrEzNX8aMDUY
B947IY3V1c96/KuvQMRUHjoQGDSgGAbgpjGYcef4sl3z9ZZry0Pjj64inhKpJ3yuu3r8hm4hJw3t
1GDVnVaqa8A6Q9cmptd4lIVoYJFU8b1KCdq5GccUttq2chrApoQkOdQYwyX8vXTUnisbFvaI6byR
EbiticcMKYh9DAEt3Gj4unQNZaLkbSVCfHRILNHsTVDNnirgHpLXR/XgW9nuC4Wj19pmjQaszCci
Rb+QTB1MNR9VrcKl9tMe5NniriTTq1+SFKGr+aDZ2hGUj4dxE2w1q7AilxsIb4HvluEgZm9L+YeL
z5ivo2WU0NV544M70xRnKBKI9izVhTPugcPwnBHccJZ2iMmb8X1b8HUUdKk+dc11RayPvIZ62eBb
QfpRiHZdFKSVWPrN339LP+qm4+O0LzUF9auUpHeyKe0DJ4aepdW54D/c15vWZKWUVgpZl7pRN1wa
AFm+0bGm6UtJgm3mlDIAHZB/tD6b413iKmbPCJtZWlJRcyJVgCmfzVgzdpLiesOdxG1ub9jaLbqw
FIwWUpYCeGk1riAjUv1fvLKZ+GxbRDWp+09UnCwjGT6bXiQANY8JOCXMUQDtQ9id45j1wvxB2vu/
NxVFu8tPMYxELIy5JI9g8GwE4AjLtpEV33nWr9gdrOkBtxqo2DJSOzrpwLvZmL21UyLyeHtNrowY
/EggugNW8gxkrNJN5z0XjAkvegijRhBOYtiwhHOttSOzdf9qfyHoB3YXjftw4TQhm5FMSaGCxwOJ
N8DxqRkpOFsSndvaXO8wJYU6k2InTclQQ0oVEh2DPYjPSB652cZ7zLeSmQ0kR/GKBe/L0o06oRmm
EjS/jHqTy89N9FQoTi+YtzWbf+LCXijFqAOJjCVX8y0U4yKe3yZxmb6KnKRG9pCP+VFro+QP10YD
I4+5Zh3ARwfUDMi+0bdBWWkcoU2mm5Ie5UCXB9gdj6mLai9Kb7eVu34y/2j3Vw710JtkEbwY6PE2
DcR1ljA4quvvxHfOMP2D/pg9FHvlGG8Vs2Z1Ql4/y2bJwHpCr6U0o3hTW+drk9EbYQyQ4i1O3Vbj
ySsmE2zJrbeRjSiNhanLFEhtZOuXbVi1EKgewfmNzLBrmMpZ++gBAB3s9DtmOuIqMUBpSDlWThmz
XgsgsFSAXJObHdBcSIVIzclMJo3tdeH+UtpPZm1xGbdZkncjD2mDJZx0t/sCC2oNhE1zfp9Nrnqq
ERiBBf0T1jRuWPfW6kHEWwBEFKCl5+lS/SjkeSZOaY/GKrS0dpt+zmIpKivkWj0WEvCfMTgHvhC6
iKA2ulYYWFYEWy34XXnwuXKHclf88u41G+Rl01167zsNi/B83XYA24HSxRzq0ZcGZqxaX9UhF4Wl
L/mMxnrHs5Jf4hPmCc3y1P5iHMv52F05nYU86lgqnJg0QZADKFZEJ0vTEPSfmqFbW7zVAzAHrz/G
yl73H8zms5BIBbNa6yVqykFD/cMHvxPy1E7mcB1w7cA+BUKB0wiwJW4bAWbpDygsPoodd2BB7c9h
65XWGBMFHqaBlaZ7AKukqPVcmp1RcpCFPzqLxGRdyYUAygWgs6xP/Qa+vBlUdHnnBCywZsTrD1mL
9tS2MNDvglJ+lZBolJGCDog3oMjdBxu/iEDCpxBR9cAUUp76ot/GukSEvnrUlQ6pPi5kPTCuw/x5
TxafSzmQLgZkNS/Ot5u6VT9mEt5cdYLHYvNQAEdT/0qdqbeinbQbTEG1BnO0Hv91B8zlJxhU4CZx
8lAlClYMULYl/8G1Zz0ExdMriNYYFri6+TPO4JzlwGOOug+iTinDqIb/mlDryqbibhh4l3GsVt0H
xo4EHRwZM0TIZew3ZBqep7NHBk6TAqC6u/bOUfYS4GTeG+I/KTtwEKBH0qmc24JZcqn3WuRVsRQ2
kGuE4lYupgOq1Kafj3bAgtpaX8W/Gs5+enELdNGoTI0PSbrxGoYvcmjf1mQ+IfQRRZcLWl7QPICg
lYpLtLoI/N4vYZK+4tZIenj3YDfsMxccw3cpq91jTZulNMoNpmoxBXUCaaPx2vrOTFh8Wx2WAMog
VC1UBmEWoOqPsvAN6tDbv78WPP6gl+P1g0YdjTrBgjhKktpVvdlpv2oFjMtuHTqYZjF8RpS6Gn8v
JOnUQc0HYP9qMSSFEt+BOy9AxjmOjqn/7Xvx/5D2XT2S60izv0iAJFKU9CpXpqu9m54XYaxEynvz
62/o4Ds7VWyhhDP3YYHFDrazSCWTyczIiCDSCcClaevlvf0+8Bx0RXn7pvaYZjCs4i5Mmw2P/4zY
ReAAgwsUaRatT8C6Lx1ximhF+hy/J/kNKhLbawEqasCHegeQEgoirbrxil07YmCExDwhKL+BoJHC
B+WEWnHVDG4UgmjCPJUkw3SNXzTe9S/6KdFZ1Na05SVlQtUJOjuX6+ozAfqbqoTyMOR1Zi+pHnEb
XzfxubC02IAGKzMg/KoC73Rpw2wrpezVBmr1X8d7gVtq1wdB5fR7YJ5tF6NXPmiBJzCoZ94WDH/d
NrPAjgb5Xh1035e2LVaPGrfa1E32onPG5xxcvTGk4BsUIV0FtQ/718zc+TYKxtlpbjaz9NX9/WNf
plFCY6EkdIR91FYeMVxeY57R8ma32A3+YXaH2NPc5439/nRKl/0+syl9Uz72ogPCBqL34PE9cCc5
Qqe4cL4nbvUDYDaIX/hg03wvb7du18+nZHn9QOjTwjvIhJy15LWlXnSoz0aoKvF3M3RVfqj6/QgV
RCtyCuWh7xIPnNY5UwED311f9acDI5mWcqGyHbWWE5jWzfEwav6gMX/sn+ZNXuvlpF9cGZIhyaNa
rmthPsMQhKF+1sH8JTvSA7nF9JsB8R2OvGsj6H5m17i0KPuQaBsqUhUWwW9Jvxb70RP302301O9T
J7tFsoSkPX9UA/6KzNY8lhs7+7lDJtmX/CkX0BjkDPbjg3JvP0dv6aF6Q43pZL1MkQ+9SwjVutWL
fjcrG6Hj8+m58CdTujC1tB3GVosTJFGpw5L3OC+DVtlY3/LBrnxQUwrtdcgH0QxY3gye0rxDFU8v
nxobFZ5WfYtACpEtlaxhSxDkc61C2tblMj/LbUasK8F8Pz7rrj+pYo8Sk8t/TbaDxuMibjQe9Rsr
sD3ycv2krG7qAiYEHZqtQkDv0m45NIk6U2xqmEJFSezq4i00NvZ09TQir8LFhWkJWw67ehX1Sr/Y
qGyG17Nh/0pm7b5VpnIP/YCNy3l1QX+Myeejt0kCUhoYi8kvA4TsAJ5EWwiCz0ie5WudGZEOgRkD
M8kw8OpS5RRSr2cnYfZ+DqWKWj82mJIrf6D9d/1Lbeyi7P6xmO1JC2ETeXbu1am4NXow5yR2ofgY
7e3/cy5wuUTJMTI1zEezANBaJY9x+FABU7OVAW99KsnnY1vEsxlxfCrru0Udgr6oGW3Ey/WDBaF0
cN1pOkhDlx9xdrAM4NPpYGAdhn2raKCnuy2o0+L2J/swPRj8xVQiN0LRIQoq456mHlATervV218c
4lNYOfsVy8c9+xVQ2Sonc8CvGOuDShwdcgR67ZvJt3i8B/WtM6C7FEPFfSvdWnWaM7vmpd0YACyt
bGB3Es86c/VkP5fcY3wjiqweCJgBmZi+SDTKJbJm7oSRh7CjUIiZUqxDY/U+DAsPou2jE0+ZW6ma
pzTkGNcb5eTFTeS9BZMdyOagYU4gZ3K5xooIjsS5gBtFE9o7lZ+kWxXAZZs+mVjm5yGyDPUpWV+r
4iDq0XQsL6msIzXBA6uiczKSr5DWPURbd/znwQuEF0hs/p85iN5drmjEIHMx6QD/p1DMMH+Vo+ZF
6I03TyUE6Oq89uIiyPLhgITxv8eYc8PSVgJd3Ex6BMO5gJYXYYeI14Gph099tCnpuVzXn/YUIwEL
PBCMOnJ6mHbNCDkj2LKaLHLQYoEA/OzkRupNDC+3cvSX/71uyF2ipXs4nzdbGyQj6xt99hukPLHq
hjZPB/wGxRThS20qw03GcsUTc4F3plpq3qBE8y4arelYcr2+z8Z611rWsIXEWd8MA5pKGmGgTJKi
lBanGfRM8ENUJtyw9foOYIwfShskBgAIKI1BWAubBLjJuBUh10IEemigALQw6Qe23Etn0yfbzgZW
YQ/4VysBPuOnDX1cw73uWWuxHvU+EMdYkI9DveDSilBGohRlveQZxrFjxT7uUESfvl+38rlSgJPD
VBB5LSwmpirHAjMtuWYJpFF6jxA7htZbbkIu0mhLNPC7VH8NCQlEm4VuaA3fx7L40jTmY0VD29Uy
8hq2lGxEp9XQiCE/DFCCdQgQJykE96mCi6kGJWqCQeyQhE/cRNV7rlxlaKGLzB9pl/nGmPnRlor2
aq6+EJpRkBFpsC9/WvT4e6KkMF0+1Gzc8Zp+T6fEydqnWWs9LYp/WQmehfZrj5n3vvxoBW6hodYP
jZEgUdMdZn9c/0LLiZJPPb4LEGeQPEAqKEWYyWyqqp0QrPkojkn/mJFplxrECdGaL/I+CJMtZto1
/z63KD0byt5OpwmUjG4p5sohSNcaNf3gRusaSrERP9e8/NyW5OWa0s6jPsBWgmzaHrhjlm/lsJHS
rF1G50aW+/Asl6gN0J5oNoxMiI9CVA6Pdop9DPGQ36KyX3sNnZuSHKhI2y4u4hJcu60OxKdvp47J
v4ZJ5Ol450H5G0zaGzF53SQFbgDs7mAnWf79bHViKHnSM6xODStYEm6d6IfJRmOI2Xchaxwju0+U
eQPX+s/QySe/hBgjZLmX3F0uS6Vhx9CXQnyiO/5O3cnBM/ZU3BIndW8Uf3LDg30aPQyqeNlt6c1O
+ALpWXoYj/wl/FL9pBvfeC2nMTHBaehMB3DekBwJJNHGFGsIyqgXgSDVuuPRZs626qzgPbR1kDgg
f5ICU5FnswHlKoTkR/qkBcUx8nsbnRY9MHZRkHjl4EBk9/rxX/Pd5aOCwB/koCCDufy6RYnaQdG0
SDCYOZUP2dQPmZcgahoeT8vBFVFrPDVNYW6Rfq4tFhriBqyCbx4cyJeG6zLDXQ/osptN9wkJ2hxq
PltZ4lqksVCKtUDNDkirPC+rtuOQc2NI3K77psx3UfzK7VdmBde3cHUlED7AJ9NQE5Yj6GyOU4rr
FAfE4s9d17+JOnasYfavm1kt31m4RxfFWh0cjlKkbu0wjNQRI02pfWvEPktuhhzo0V3dPaiGX2g+
wUOJnbT+5brh1fWd2ZXidTxqXTzE8xJDUZ9NxIFUT0W2pVWxdg+dr05yRBHxOcoG7GJs0tKtiflr
Mbq3Oc1dvczNgJed5lV5vkFOsW7XwEsJ9IO4k6XwZgx5RZoWq5t5BjyBddObzJtmkNtBeizXlICx
39f3cy2UIIL8a5FKj4mwzXhPchWhpIjAcHNnd1v99dUU59yE5Cp44dGKRTBhofVXdjhZfhw9RMN7
yTDMvNchrwaFyevLWrsnAMbQIEO88IzLGxkapdHMwoCb9IVvGR9DXoCQc/BI395xEGO2NDupw3T4
/7IqbybF/Z70Paxa4/1c3ovuQY/fauWhoXsgNCq64S1rZ+FskXJDxiZ2lygE5gbxXKQ3MaFgUt6I
J2seeW5DOm8F6JBZpMMGTdBWg5gzjR1dSaEa4E2tP/9Nfe7cnHTwpsxKpkqFOTP+lubg6Br9utv4
Sp8hLVQHcwnucbj9QqsjGSFJ1FYNEgm3m9KUA0ffRx+Q02U/+JzYgV1o+fNYWMkduLFrUI3WkXKf
5SpDOySJhlNcpelNi2m5LYG1lc+J6xz9fzBjGyoaI5eXkJXbvGzxvl5EEkKoRUGryeq39DzXTiPY
A6iKJzXSB0yKX1qpQWRckB6FwmGojJNiVfpDlBk36QgqfjT4dlOvDx5yuFu0hiYnFsXsXj8ka8sE
FSDGhNAdZYC/ST/ARCc9S/GYDa1niz4U1l7bBC2teC07tyGFHNKXc26jZu62YHtLktmnbeEMs+qZ
Ye23XDnprenEPSagNCjqEttNst5Rc82BssN+ylNvJDpw9F9N1ASvr34lC7j4ZdJ5skxIsTdL4bSO
fJu8DR3O0DHa6nCtRHU4t8UoZs4hoSMX3FifNigj4FWp17+T+iWuX6+vYu3vE9BmLhSByAHkyMMK
vOGZib8PLVDQreYuLvzrFlb9FHwGmBjDzzc+pWTRXIWtEeFxUbAbu92PjW8Vbmp+UIzJgHd7HFBy
2Wikr9UHUG/6Y3Nxq7PXRR0bTOttiIeQZ1tzMM3haA79AFryDiSy4q052R7dqP2unQbQD0DiD+QX
2M3l389MpgxTgLRYnmvKKWU7BY+2TX3dlcuQndtYfPLMRq2pIYi8lmVVnqaiRuTN2W3IX1VosetO
t5WCfsZjIr6i/wG0oIbE8BM3FMSqTK0Z8Tzp3N5TX0fu9A7aIK4FmTF+su5VdPCVmxYcxFugltXd
XMR2QQy8vBClPL5ppmgRjkD9QDvS+FiOX63NGcclDEtvQQDX/9iQnARKhbTLIzyM1J3p8H3k6x/h
qQvsXeywJ1ClbVSI1pfEELFRt1pQJZcfL6soj+MZS7I03Ao/hux2ajdMAI2ztia8p6E8hJcDzvSl
kRZ6NlPCFeGmCq9eVdxP3yHs179RKyv3XRnqX9Mmtw8hF8qdmYv2KDIt8wWUZPZhocaHSNTtBx1D
9VslinCvatEcCMXAXA4edGRX9FEYjJHeHVU295A/NPP5I5kwxsaiMYV7jFQtHaWyQLk1ie625Sl8
pGGly5tOv20mU7mvKwASHdWa5l2lVdE3XWjpLcu68jEsm/FEBW8fUqXuUJWKSxtIhsweA96BoCtS
9e/WnHTCxyxhqDs6rtmXruMct0LP7wyzBqcvN7iY3ZIABQJWBrOxnLmYmreWJXSHjRuecKVEB82o
NB8TZvHsdJ1F93EJPjm0pqr6xAlZfhnG73rLNjy96vIcLEKxwHxbMQQVM+pAzQcbE+eAY+/RKhgO
LMx45KpzTF6jdLaOA4PoJkYHc8J9THRPJSbeVHrSS0zfRYM9Cqds1Aay1djEYMgwimnUs/IxasCv
7vsO+h0dhnbsQLCe77LZZl+yNgbmQFWVF4Er7uscWuF9Uw7UV7SYdJCaoiR1eGtO1CNpRHsfOGrt
ncyQRR+jkd2kWad9w2it/osWXH0YzFRgqEzjeFOGepZ6Sl6k71nCMLYf2UX6Mw+N8SiIkr0Jre8P
Ra6BTmmYslv83zvM6lm526YmuQ2VSUMDlsQHa9TFrc6NyquLGdKiFdpC73als8chj2zh2F1NIE1M
rXQIwiyK0l1XxvqhAFvxI2YFqgBzJjamawiZjsqQD1/NPlZ9U6nRVLKUItoNGlUBpeFG+gB68uYu
DSuBqVl7SXPsMXqOkix/KvKZFZ4o4/LQFVX1EVEWo8mu1cM32guldlJtmo2jHqftF5GYSiAwWnIM
O5W85F1JwgMdEr7vEn1+1AaSYxByMlwlVMxHw6zCA6ZoDbTuKXr4ftVVoeawHM0Tl4pk6ndp04yP
adlPEGBM7fA0GEq2Z6HS7UNeKiASH6view6gzgvBvsROFdfKc6QZTe7lZp++FIKOz3rUal/t0hZu
lNqgyhalyF9y0lffjBSVR0fPASF34iSu3oshtR9DG7RHTl4SsusUmt1YwwiARtePQVo0w4teTXrt
REpd/B77YfQ1IB5edMahvZ1aaCo7mV6MpY8R4fiZJKE4ZdyIIQuM9+uLPulKUIQdiR21UFOw34bj
8EbqCFzeaVbbTj4wdjOAP+wuIi0OcKEaI04ROLfirOxvhiFRP0BIDZ3IpKL46YYVZt7UF+ZdVqPw
5WjwskMVcgWhg9XJtOPQeTrSWkkeJjF3kFegcXWoMHgV5EaLuroxQ9CtaY3xpCD3+gkc7vBagpvl
kFmpDUAbmgWYO439PJqq2Cvrov4WWWF8h2jYeUqdTd/NTAc7KyUKnpD5GGNcqQQ8bZ6m6Ib3HK87
e2LhDqDq7HlEuA5U0ejL1AONDoVdVoFFrOSWloV4UsIp3rOYGDgOSYmDxOLWj0g+YqB27oNiZskH
JkYVh05x52dTYu4H1exBsRgZvVfXEyTwFE1vqsAEBWNAJxO0krQafC5y6hd9Ygy7krHadq2MGlDw
IFpjO0PBq9bTgSmNUbeoAV8xSihzOD0lud+ZvCWuGZmJz7QkBfsIQSk1b0ZlRggz6smdGzqXYBtr
kt8xy6FWOhZV+1YVduhPpC4/TBq2+z5Ok2CiafNBIqXdV6Cydmula/3arEtQ7GDT41yZ36nWqb8H
mliOaSbFI2Bi5ilqMSRrWtZ80OCIr12mAJF2PaVcTb2XwpiK+xvvLDk5MNQmnBrcpJntVxVGrlNn
qjwLrG7X7azd2AaU3PHMAtgaQezyMh10gbdlgsyVhEdd+QWlDyvdKINvmVjy87OMTjUmTH6NMNFZ
z3bPna721Gmj67hlY/n3MxtFUvfgbEFmahW/q8RPivuxfLq+U+tf5M9OfUpMrQ6XEZZRIlRUxrtV
fA2BXa23yrtrz5XzLyJ9ea7pccQM2Mm7o0FeRf/fCzHs/O9LKSEU+QY7pNiqKvOrOHUb402z3q7v
1dbnkPJAkeikT0usoW2Oonuv7eckfLxuYmOb/nmSnX1xO8xNptUwodMvcVrBq/4rmxseBpBbNUzU
N/Df5J7CpHbJpIIWx820Ix8hbMAdNdx6xK3l5+dGpI/Rk3Qw1RZG2GP2rbqL7ua94jKvC4Yek3Xl
N3V/fddWX43nBqUvk6SArC5kP5jM0nC3Pcz7h/4G0KsHsnu1PfW09chZS9bB3rlMzkKnBgSxlwdT
tRS9slvEsSkD3mN4sJTHzriNrHugk68v7fPE8PKSO3sXSNUKQtOxHhK8CwwHENag/tIe7gc/sly2
Ew/MM6Gq4Axf2iNz7F35O3dxRbxSzdkPKKz413/LGhrj4rdIy465MiXECoXbk6eZByrgIJr5odvv
y8wdlq5AjHgKaB9ct7t2KABRtoF8R3fo02MWXPNxoS2IQaXZVWPmpHW9scurz/MzC1Iwj7pSj+wF
Lmh309dS+wkeMMdWQ4cRdLz4DxCKPtB2S7d9tb4C/S3IfQARYWhyy6sRDWk08c+n1cG96RgoPOwh
lwMxlHv+/foebhqTzmTVmKIbFRhLLNTW+MHogw6H3zICHu9H/h7Sn6L6vWF0cU75oX6+QulcFrVA
8T+DUUgCkX39MzuirOzSH6qHCeZd/rphblnDZ3N4bBjga0afT7pkqFpVUags4JLH+kS89PCdu9Ft
65iZw139IQyaA5oQ1l10v9WtWnMg4LL+Z1naXbue4yhcXLROg/KQ/o5O6o/6TWwyAv0j+HltidKO
5nbCwzqGIbD6gvLrLZh33AGdv0Md9jO7NZ7i73ju3WGEmd3Vr9bGOVmtUgDBA5Yz0A4DzCdVKRo8
6nRa4oPeFk/tvfVAS5BaVUizXMxsu+Jr8TDd4FFte9n733zbM8tSHDTsuLDjxZXaL5bh3CMt1nbM
I6ZT/LBiZwpqh3vNDf8udn0OPpYN66uOfGZdinxcIUqOxFm4FSbhnWh/r5lO+jZ4GETd8WBrDmXt
egHAAjq1yGEXnMXl9cKbOMWoJz5yEd5x7gwsaMvd0NyGW62ltYzm3JAU9/qpnux+Afgq9UtXfyHR
oVM3XGYteJ+bWH7CWUYjKrgrX0LrbB7GDMAFjfxFSoM2O/pJhNiQk5eORGGjaqcvOEV7uBkmDCn5
trFRIl6yYPnUnTUzZIC81mSNqvVoGSizdRqs9NjyxNMK7hKxJQC99u3PUwvpk1R4hsZ5vKQW6o5i
9Le2HMoe52RX2N6GUy9tnk+rMkDwBdgFFDpknXWRZgbrM5gKH8W9qfm4f/oj1El0n/wMn64bW/O0
haf4/2zJia2ulWGVgwzd7TXPonczDfrhb3Jnk6CKjwbCwk906Wn1yPRUCwGmgx6CYYOmc0spY9UL
/hiQuRbTvC2YFS8tnf41HwIW3xThjpGNZHZ1pwBhxigh1fAf6cCYKs+rpltaBeZuiAKlShwMYV//
GmsrASELpluBcgCRuxRginK2MEkL6Egc504GLBGbnBQafsK/bmcNo8LODUnerCqiplm7GGra8oSC
cHLMUZD0zbZpHswaU2d1D8GWnmHYUNUaj81GkDJO3I7yrXxr7WShGYdXDxCoEJuT7q60JXMx63gk
mEmg6hjEip8i9abF5N2obaDV1oLeuSnpsspLvUKyAFPL0A4nj0O8BWVat8AApkeiwzQ51SFpmpli
abO0za4s7ki/cZhWPQQN6n//vpzQ5JCMqUf8/Sr/KTrhRTkqnbbpE15uhKG1gbl/WC1AcKgCpCJP
dMERAdkAV7Nr9czD4A6yUSUwoswpUW8GLTOw1qajR9yPkuKEoaS7CXX7uelQ1QZDBObnyaw6fLD3
nXbXhTaK1ht7sQQOOU4utBv//kDJidu+6OZu2YtOebfYQ8yOWezHoOJqjxVoArcAlqtbf2ZOCgDo
FyDZ4ehuJcB7NLwFw+Tk6sU+QnH3+vFcCzXnC1t+ydndnNvCUNIJCxOYWCCvrXKnqhsRYNVPLWhA
IR1He1X200HJF3ko4AmFfooTDT33TXDT+n79MSG56sQKigYG9gsc15UbZ253lweRDzpvj913B8XL
f/OX7nmTDnRradJ9089mDA5D2MUEG79rH3TFQePF+amedE/BoHAJkq/r32s1gv3ZTJkPg+epXQCd
CcQfV920eWnMIE+/pM1Jybamy1Y7yOzMlhQtwyFskxj0mWBImk/khnior9/ZbunzQwMVV9ClgeLP
QPr/NG/0Qjf21ZaCZ2izeqh0uEzMy30h+InR9C/u2PPFSfdfQ/RpFCE20mbdriADOg+5k5rphvNv
fS8pcFR9UlMN9BvQZ1GAbXHMvHeqxKP98yBS77pvrJ/l/50CmWhtKlV96hl2TW+px4rXjCUOszb2
7R+U9edQ+MeKFDEweUsbFf0eN3mzT/Rx9OwgxDj18NHehEF67J8mZ8sd1qPvH5PLJp8FqVDVuGk3
+FYRhIkwX1M3t9NwWzEU3piXazubBNd3ct0gUPVIjMCLLocsrWN8NNIOL5YvA9SDk1PyMB9BgPR+
3cx6bmRDyNcAsa79aSSvFFMyUAo7JjResmM43qeYHtO1dzbsO8A0qEM1F0g5B/iijUCy6iwLfB+N
V2J9mrnMxzlBcxKm4+aYd7Grossbi93GAlfd/8yK5Cy9MBMjXqw0PjBWz4YzB/xYvuelHzG3vpkO
1bN4VRZ1+633+tb6JJ/paT4pbLl1bGsnzF2dNRgZ/ZswdbY66dqpcj4bswEbYxYBLY/g320c6dVA
eGZBumCioSy5osACPqMTKuBw2xr6+kzyhOoyBpAAR4ESOjD/y0aeHa4stPU5b0cgadxhx59SzwjA
Y7Znb0GBik5/y77wIMalZgXN6RVEXPuNh8ja9O/FD5B8ZDS4BXQrfsDo3Yae/YPf1AeojrGDuCOO
4oEw8lj41/1y9XyfrVlyjsIA/0iRYQogt8SLQA7kZNnQnCAfDi0pMqEtmU5PgCl8wzTC4brpzeVK
TkN0Prasgm2wJvcYpvbse3Cc7fhj/m7cmrGr7KjtaD4PzA1fWo02kA5HjWRRXoJE+uWXrpKhEdby
pbkRPWYWGHnsl6Gp0LIuT31jgiNTfazH73P7hhlWnypb2kjLh5RvDlPHhIcGhi1ATqUrd1CyQa81
rDwTWiIC1ZzUPe0V46edluCmsArt9fper8UAODYD/g0aZRg9vlzwyAetjXssGDSrWgKe9vx+Brnc
dSNrIe7ciOS+sD3yksJITH5wE7iNfYqcqKtfmu7tuqXV/TtbjuS141hNUd/hJV2OEMkbgOgAWAo0
8C5pP65b2to4yUeRDrEUeAs8Le1vUQS+kGdzU+J6yR4/eQOojDDzCOE6VO8uPw4FkKJRlmNfmd58
oqAYzk7KL+M4vHQ38e76epa/9dmWhf4gUAfI+iRbul5VoIbFREcefjNBgGUC01YC5QRRcvsbUYIq
+n7d4PoG/s+gPINgpR0mGUEWj0cb8dkIuCcDLzuAVdfNrB9p8seOlKJD5UHXpmqxc6x796URnv4T
DJ89MJ1R62jC+89McrgtgGb+dyepfvnVysLQaj1ffDAJWO5T6uXpM6EboWrt2ju3IkUKI9eLrKtg
hdRfMpTzy41i7tbfX/797M4zOZvHKFNRnBld0UbOILbSq1WPW9I6IG9B7iQXCnvRpBBs1JD4mM91
O7lifKtVCkgU0FwHPqFdyjd8YTUOYbANA9yg6wU/2OWaorYwgX6ARVs7cdA65yLII7BYdxoqCMF1
v1vdvzNbkhfoVqoYRo39i8G0o6DFTzZC3Wo7fxl1/3c1kgfk1pTTeoSFCqNX4ljWz0X0VIOYsdp1
gLmhiiCOWhQMAOZpGGDKt5KSZQWfIgZ6iDpo9XXrU2YeDhnTIDuJcn+sQXYxM/vplXIFsLlaWAWI
9MIcLfCxekpNlt2Daykp3AVJeauBzaR2gDjbOnmrIQXD6ZjLViE1IOdpph4NVRMS/KL+WYBxfji2
tn/9s26ZWC6gs2NBMnuqeEqRCgrzLulyyEGJu7zONjx19WycrUS6x3C59BafYabp0/bGMCHKHCra
UYyLzKUhjpadQsNYRDe0KrbqXavpFyB1/9tG6Wob6lKbwCOcuE+QcDHudT/8gFhDvldvyCMkonz9
CcFzv/WCXT2cZ1alC2hoO2705bJksnBpB3XyXMS7AtKsW6P0q0fzj6V/Sq1n31CIpreiGpZiSP3U
FKp2W1TrG14iBxqTFKZZF7CQUrypykAHWppmG9i6rWVIEcYetRLYX3ymXnszIQ0yPl939dUPYhFI
uYOEApMtyyLPtikXIh+NCu08jvK8argZONrSWyV8wOjRdUurg254nuGdjXiGsWZpKUmqiRS6sbgy
rckJyU3f/05DcNPfKXXqtpDsInsz+5jC29J4wCDUhvW1haLRscwtoIDC5NQnp0k88wJ9iOHRDuiu
eJr3ReLQQ+ufwKgMRJFzqt0OQtsbwMV1u4AIWBAPQvK9/PvZBodMyYUSAsaGq/BbHWNodvyKkYD7
0XghICC9vsq1iAImHjBWYOiaokh/aawoUN+wlvEMnaruON9k4vtILMco3Di/6ROv2RKxWzUIrbxF
8p3hb0sGlRIpSonyKKA0xc3UfDQWyqDjXWyB2jeMXuZs8iLwIlxf5fJH5TsJSYO10I9jVEnucpuo
15i5hvn4hGKIJzno/c3UbyUuq0ZA/AmYFYYzqUw2B33FDk0l1NpqiB41IViXY3XXRMy/vpZVIBkw
JDaWg/lgQ4aR1IOesARq8m7G01sIN88TCvd1c0cY8zGMFcRV/EBN7WkSUJ5Kv123vhZdQN1k4Q0M
3Vy0Ay/9hdlzzip7eXuAdlsZT33x87qB1V20lgoDzjvGSCUDiU6rUSVIH8xw3i2Y11JRgwiQvetm
1l6E1pkZ6cJWSWqBhgFZkm6CfEPHGFkWdOKZ/gXnFDu3Ix1mrdCGHhz0yJeRw3Lg7xKAOjWws2xh
HVfP1dmCpNuZWyHryhn7VugqOG++AVxE0+eW3nemlxd831h/gRxBiodrwFqUUGRYRzl0tlpXCI9R
cpzmLyrba/Vf4JLBQgywO2hLDGh6XzqbQgQq1QpqoLYQkNUEBSHu5q0W2JpHnxuRLhmWzILGOYxk
zHpQWfdo50/XfW3LArlcBiF5VkwZok8F0mYNavPpxqdYfcwCtQE5XooyJEC1lxYSdeLRUONUNta7
WoAE4WbSn5XuVcSPUOWNb5VbVMHnrTf02hk6syq/1GLk2qmx1G+GZMY09Ftbm05peRBxu75/i+vK
0fvcjuQGUa0OYw5BOlerWL7j+vTYj+/1bD+w+UcGohKID32/bnEtCJ1blH0iT0iRFDhMCdQtWZO5
pHtKKv+6ka3tk9wi0xs9qkMsq7d3cxI7M3Mq0yHxxot9y8zinWfpRGE2AxlNmCnx4kzHycnY93bY
l1s03qsg2fNNkyI3nbTU1AFHcA3U9KPp2xzig92G5VMNQdwoKaG1riOT+wswB9pNENVBNwg8YDKc
3BYRRpWW6zDt1WObm3d993L9Q60dr6WjZdv4zxLupCAeGsUwYmoSJszqrlrKAuXs8LhzMkEwPl6h
HHY0Se4Nxpcx+qKXf0FiBywJ5CQwYg3uHZk/j/WdlnEdl4iKbvlQ7ATmG9SvBt84Zytef2FGuhPR
4YhoYsJM22J0rx3vW1r9bvMtZfGV43xhRtrNtpurni8kMWkjbimI8kxMuz6Opn1bF5DoQHng+udb
uRlNvPuBnwCl0GcUhYDmaSUaXPWCVW9UL/y4+x2HYBUbnuFSmAT7bkPd+7rN1TWe2ZRuY4Uqg1G1
+hKyvHp+rpNHxyGQIRXtBlhq9ZvhnYC8Frzv4AO5PN1lU2cRXwwNU7HrrDjo5+xYzdHGm2TLjLQe
MtaROagwM7a7ij2IJkjj/fUtW36pFOVN1YK0BwCnOMwykqkNqzJPMPLo9gOmULhv16haYbQ6c9qt
5urqakD+AKJGJGdocVxumq1C2aFbTI3x4HVsT0aolm/VS9aNGBb+GlRRQNB7aaTJCIZbDQtVJ/BL
gJtxAtWEEW3c/Gt+pqlA7yIVx7bJnCtRNOpK1ClAtAttF8bobAgK4nk6eXYPEdF0ROGUFxtfam1l
GrgRLLykEJPkJ5wYGB7GZQTS/dZSXbvOKs+0+yHgZN5Y3srdBU7aP5akiDTPJsM4KZYX2xTUS/QE
EYxDlMcebprDdfdbW5QOpBVGHtFX+fQQBpFlmNoJisDlyPxBBVe4YP5U2xu38ZqX6wzvUPg6wytO
uvQrs7PTgqMEZCe5w6cdxS5aN8x0JhFcX9Da3p1bku79WMlmUFdhQbkSgLfRYeb33vZ78nzdzEpy
a56bWfb1LL3QFF2NsFyYMeZ7c7B3RVFuBPD1lZh4tuMoQWZIOklplppoiaKileW/J3Bf2e9m5w/G
3zgAmHr/tSKFOJ5opIqXKnFXPhQdtJn9cdxd36u1eTQTRKWo7IC3CR9f2qxy7LNEXWi9MozypT/L
E3+aji+Km96MeyOob/jBPKKfew9y/jugl28eF6qRrWmQNU8//xHSoeJZZnfD8iPa6W403pSOu2qz
8cm2bEifrB6HGjcubFg0oNGXQQNL9v8j7bt2JMe1Lb9IgDylV0oKk5HeVuaLkFlG3lEUZb7+LtWd
6YpgaEKoGhygD9DZiC2Sm5vbrrXW0Ldk+1CQdwmg3IECK6euhlzPgCWNNwnIF191EV8LozhkRrrJ
89yzGoc6Gqh0Lp/gki8xD0rM2TkgEMmemIWhrJ5HWFciamDR3KZ4Npqioi2LPLsOgN7Rr+WulizG
sUjpuESt51GtwmI0BblFR5yn98V3UWugZXY2ghQrxn1thdLJmQyd0aGNXR2ruvK4OXyGtdLuc9F+
q4T6rrpRFYSJe1ugH3llc5dKV5gQUIEuOWO44P9ObUkq4rSpR+wuWsg2RpLsga3taaIMBOE7PDbI
RqY+gJUehTA26B8NnOhTVaL7PF6xBecWB9AvFugcwOQDz0rOF/Y5cBwS0Kd5eecCYmCf1B+p880m
m8vatKzBf7RJMjkK5omHvMZ6J6INW7VGvhAQn8IviPI5VOG7Wmk3sbVWUTlfHKo0mCqaW9cA5SKD
5URToY+1Mj9B/QHRmjFkdEo8Fv66vLilPCXk2ESz5xEm9AOenqYJ1I8BSFswdrp9o2a2N+a2DwKo
baOkhyJ75w6o3wHaYUXjLrK675fFL16bOX+IxDUg8gzjVLothGCAeELMVH3nWYGbkmz0SMCT+MQg
3IrmLm7pkTDprTUsNQkBtY1cGNDka/s1m7K920YbS/mXYAY/99+ypE21AFuR2gzLGmOgD6nOgZQE
7jjZdUN1l3LVZzGnzrQ6i7K2wvnvR898iU8CMDzkxmm9A5Swl1og4gMMBQCob4Zx9NCffh9helBP
1V3Y8aeitu9I0nOq8HzbZB3VQJvwD0f8x1zIKHGAnslZ383XBwWDPN64kW+bPmDX6Ph1WdLiRT2S
JK2+JwyoijFWbw4fpkGLfJej+IUmkXCeFRUrqrv4eB5Jk0xwNQIezJjXBWY0qo7fQqSntWhNZ9ek
SMYn7jNLsfJZkywMgASASaFwgleOaPE1OVrK/PcjtTG41cXabNGnjn8zXH4dd7YvwlfMNQamnQRJ
/FliOObyaa2szJbCO3Cw2SGmJeecu+6DOhscDMm2VviKj7Pk+YK0DlEQsO9B/iOJIXlbWy6IPr2I
gLw6tXfAVNr+y0r+iNBPtw+DPckQKbArrYiuUhKjmz9+DadpRczi5T5aiWQrK4NXDh+xEnOM9qyt
bzTxqJUOenxWaYDnn5KjfHhrAAnFpCGayqRNM13eKkbswvkEvPow0Ml6zIF6brwS89swbbrwzgKD
uwmoiy5o1yZ2lwrK6NX9I13azxhueWsyLFRHIq0yH+z4Kna8vj6AribvvgAahFsAhkCho0WwDy4f
5qIRORIu7XJL+qZjc0KgSoAznXoTCLuTzo+Kl9Kl5hqKz1I69mSt0psURXEdFwhpvXi6tURQo+ff
EtspYXDfHg3lMdf9YY0GeFGR5l7o+UIYZ7idipv3qltBZh3G+5IJEJm1Qeko2w5LvLybi+/7DMsM
DCoTqVlJkcRoFWOoIzVgxQItiVqgdOY2RyAzmd/gW/61QwjkfHgzrkpUIHrKNdexikxLMSvEFQZp
KcvyH7xxhadHdkIn3Xq5vLbFhDPcT0wQAosBhLqSqkSV67SqBXFofDRB1lpf87apfItHwx6wtva2
s43vPGlaOjhd5RsDSAfrcHoC7eoavdn5PsMVnmH64USh1iwb075iRoeOwtwznT7Qhxz4BJkftybN
jfdoML3LKz833afSpAs6CV2kKYM0PgGfXNeDnNw3w18nM2chQN1HS8CcFZ4/4uhR0uNsiIibYHS1
6L/3gz3cO0S8VCmvVpI9C6uBsqBSbxsYVLHk+qVlKvEANzj3XOWjBehYlwT2GkTA+QtrzG0UAEJW
0drgyGlGrRv6HLNmuOb2Vx7upxxUOntGAFOSHarqbXj96wOa+37AuYKMCzKO0oOuchVpuGgEyegY
KM7Ocp6mv++SMo5FyH1Ytd5bKqkhgjU3efTegCi+3PztKnQCrwSdRSau2Blfj15wY4DDnntp7l6Z
HbguGnKTr2YoFmwwatfzVs39QzO97amm8TQSYOUQKAMkj075WYuHClRHo/DQeRmXQasoc8nv8trO
bTBkIrmNeQUD8PFyA4Xi6HFShZCZFp7WPiUOA8HSvurXkLjX5Mx/P7pFRO/SCICg8B+Jx7unsdyQ
6Y6Zb/9/q5nN05GUOu1Bd+hgNRYwfmIHA/fak6mit+X5spyFq4pdg82dEX/BFiJZ3CaJQYHJ59Xk
T714KNW7Zo1XccGSnoiQHuTYqifXnUUM5Csie435UYWGpF/TWh3v3DHF/VRBaoG5ODTgyg1kHECR
yjgPbwz1Q8TcR9XpVqpOixIchNbIlON1klvjDC2NwyRESa1jHk/fTGOlh3FJt0BFZ4NRE0kKFE9O
T72L67EdfpfPyEtrbIywoll4V2Kc+/Kpr8mRYiB9KNHu2iN5bRd+lOc0IgCyRTnXXFnP0n6heIzy
LTK/AAOXnJWOIxqpbeSWmXunVz/zXl95N39njk/9amQFkJgEmgGQhdCXc7pjtkJqdRCI5uprzETt
P/SIEr8Jwo92OwYFVenrjX5lbKwAE6cTfSsw7SCuIh+5AopsCPq0P8MgQqcI+Kq2l/d4AfYIn4ZD
nFnL5gqL9NwyzEeWY4lwrLNq2g7PahfSGKhSGGOhrLpx3V+mnT5wo9tk6YMq2h2qp8+dbviqxgCw
XMF8NWvB78JdRG4P9DJ4agATIl931uVhC4RNhIh2fgin7sASbWs01mbEtRynNUy/JXGgocWtRIEB
Gi1tQVWBL6An0DPWTvX7SEJghxaTQ3SvyvM2p+momQBL6xprVyoFplZNUxA6DaS/isAvG7jdlDsU
QCNVCXZPZwZZTkX7EiI3fG9VwrT8y2e2YA3xBIMqHW2aSK/LZUVg107cUPrcS6bdaL6p6TVba4pa
FAHzYasAw0DDpHTFY6FrbCJ45cXwhGLemF3Dn768iqXnFyM3f2RI13u0ALQNTHX4X+zb9GHidNGt
a/3Uk49OPOQRo1ZXrMhcXpYB0+ti0seQlb2peWdWSEx5FttH0a8ERNnG5+VlnceRUFpQgf5fEdLD
G2qqU+DQAdMZBr2yy361lp+Wt5Mb6O0/OLDHoqRDcscoj80OolyQUkfark8+UOW7vJyFu3GyHOmQ
sm7sW02FjCYZaZJTk7yOTkFd7WCsWckFc38iSnLHNNKwUKshqq++a8pV3v6qB6+PtpcXdK52Dgzx
7PRpqBDBukhiEjVulQ50kIi88wFL4mDjAj2CkyQ/sxgtuySufTx8ZQD3KfIb0rNfl7/gTAnxAfgB
DKoC/xzPwfz3I6epGge9zjk+QGtERPEfo2Qz9l+h0q5R6J3p4m9JqGSiMwqRuIzCOOf4U3QJMc81
w7cyF8JzgU4ecCQuBwvN8ugQpcwi44p9OtMZSaykMylKU6GhQWyDlkOgvifEN7OcxmVIo78G0JRk
SadZMobJGgWbmbSArStxoPXuX47rv008C3gYCmwp5HiJcwswbdr3B7bW0Xim+qerkENRp1PdKeTY
sQiALkxB95pOKzW6441YsRnzfpx4IrMktGzACdH0+cWXlE8fs7wzsZoMHeKkG1C8w3Plvk7G6LVJ
dl+wmo5ts9IpsiZVMoqqncRWaLbQiPSqB/tCbV9jRoWOmjfMIEf1JubF5vKxLSrh0ULnvx/dMjXu
iYqyKFDwhe7XlQbM2O4pKxtftRRMp6z5UYsneCRO0vmkA56140Jcbo0g+tzb4qFpR89Ye5gX5eg4
OszcYHrPlJaFPrJSG0c49rZbHeKQeJYoAqUGIEq5NmKzuINHoqQlAWXFFZbgsFMt8AQ+7WGXZANq
LKXH7LXc77IsRMXou4GjLIfine70dVHiAlhG59Cx+iRxfoUMU+wjx7Zj5urw0uzTn92DOQz/X4G/
OTmP1MMiSlcKFXYDI0Z7tTav7KQ9tJG6L7tvPG7uMElCUVO6bgoV1yTfX1bOxSdgLhQC0xGpIdkw
N0NehTnyzWBEqf20AQXt9BVa4YodXtSVIynSAVYgUeh4CilqnPhKJ/ZqnG46kO7mVrVywRdfVeB5
oAEIwwDkLK/hAGmdRQVkKTzQRQ5eTbRT5r4ege/ApE4Ewg+Dmmt4F4v7CMw7FLLxkJ+95XpnN0Xe
97ArIyhg7L6mmpH6tsJXcpKL9uuPHLmXfoyVPiwUwbwqc73c+AAdbV+CtRgQLJhItth3yzWDyyoy
H86Zgh6JlILSwdFLSzEgMseBubGP91oUXtt8pFpJVXvl/NakyZldp8bktYONNHuqh0+R8mi7N7H5
hDRYtBZur22mFAz3dmmbpQpZtmiCSfGRm+ITnJHXUmBuSfMzxLuX93JN4pwAOLrsGWhO0PIHiRr6
+Dh4LlI3CnrksCPcbBQjX/JkuMOAzo/LYuefvXSE0lurlVoinApiI/SqFE3ux0A2viziHMtsfs/h
SgK52EQnh9xIoZdo5ibJCO9EuY7FK2u+8fZggChK34FBhJW7wtxMU07D9MFRwSGFMULrQLq9AeLR
KPnb8Er6GGmfGfhbxJhjwcJ+LLoxqLMDMnorQhZ39WjF0q7mBrrj+gYrzrIrgw1BM3L/8qYu2k1M
yM+lK+CUylN0BEeVczHBlmELNfGjNcMZ4sxp1uqti+brSND8Icd6aRphnTYQ1NecVgLkOsarZq/Y
rnMhYGDCCAYmOsGoocq+Jcs1PUcDMAwJkhgKqJuqztwAWfivj+VUjGRBFJJERmbg7IGVKFBVVMHd
kvA1KLjzozmVItkOBcAGXHAsxpl0v0hfGfi9mvCrtz7+VgVmOUjSY1AUXoI8tuIMtZXmNnwfk9tb
UCHvmEtAxdXzbW/ra5mQc/MEYfMYM5RNg2ZLpl53sqlGJQrjylCDeHwyUs8hfjzzoaYBYg/c2hWz
cX6HTiVKh1XEhp1FuYr3zJ5uScsod6OHyzu4qHZz98X/ptRcSbcFGTDBOWJRipF/lWVvvmUmCbdh
Bg6py5LOfUcUtDF4gwELDL5iGvH0FuW1Mg3aaKLpKavAobUT3Lg1W50270izXhZ1jrKAqW/wGczt
pRiqPJt57NpKz5zChts4etq3jfo0UP2h8uoDeucy2vj9t8jrvrS1Wb7fKfvTp+RUrnRgGkIzZ7Qt
5hH67Fzl19N9G0x3YvOggSad0I6W2w7/mkTUpc9WMHjird0qgeNbAShJd+mr5tlU9V2vuq58HvRv
xo/LO6PPX3DpC6Wb6VQVA1XZ/IV38TZ+rt9IEHuO7wb4gkMd9EhmT1cO1R8BexZvDboK+Hbuwpxu
0azzR8Z0UgEt3Q34ALAzMvam2c9aujeL+9HAS7Gi3Avu7qkw6RFKVD2qlAnC9NzXzBvDCiLQhalo
+WWbsH5iYTDVKyZpUc2PVE+6UGMv0jJJoHpzrc3o0NlAQIxeURHuyNoLuLSXhq2pqLnh/oLs9XQv
MTIQikohuFIVHRSDYr6OjgLweZHwO3ZY63k/b0bFtTqWJ6l3mYAIPQX6hldmLxzNC+ptUX8g+vPc
6kYZ0Ym0cTqvXUOJX7K7yAVizgORA8DCJcMx1IMSZ3kIjRnuwKyoJC7No0ADNV+GLkr1xVnrU1my
iebcn4LMI6q/cnneTYCcNYI1wOPZpmcfpHodwpV7eN5Eha08kiGnqxpLr3XOFLxcjD1N5eR33afI
kg8T3K9s1O612jzUVu6rTo9ZsSjIpjeMb6yY5PMWGekrJAVK8yTGZ2ClfV97tfXVhOVDMVQbDfOD
if469RFCmWtFSbZMdCil5H+btpbkSwqVVZpVuCV2wcZUTQNItMl8m7RrK70nwwpY5pIWHW+4ZPiq
UtQNabFUFdlOVoNCg/hG98NoN3C2s3ZHxL8Yn2OJkqWrLCMl7QSJ2ficNtuh8KKqoKgx+ly8tCQK
QGLM1L/PtJ4qlmTyBmCdmNMsdSAvFaAczTWfa20jJQPnFJrVtjUEtOUU0wggPApQ0NsywehIFRhG
+FoqJZ1K6/Hy07Vk7I63UzIDShvWtUNcmAEDREXDk5mBVocTr45/puk++fuszLyPyJEQdOGBa0bS
l4lj3DVXoZpR8avnAskYWoJU5q8xIn/fgD9iJCXRm1BoZL4BfEp3YTvemNwMVL1ZiS6WHPLj1Uha
YSU8UlsDYtT2seznR8nYlLVH0HB7+ZT+Hyblz4Ik9TCacEwjBZJYXHtDzgMrebMnXydbMFmBW2EO
4S1vin3DWutmXHyf5jFeB2iyGlCFJXPmDK1WTWbUen1u9T+LzBy2MzLFvqwJSK26IhSPSm22b2DO
bXzBuurKtOo+YGmxxsa05AWYmo6ZUs0E5oY6K/ORl2PkdpcQFrdeIUw/Tp9rgDsgSjDNgCQrpYLf
tQDZpTuWNV/YI1nhYIkka7FqwjofMJOQCWFT+tJgXIS574Ux+ljmgVvZttHtdwK+URU9nmLor1Xx
S3GKDdR/n6vfXS32MB69NQZlmybhY8NSsFOAcd1dGxRd2x/pdilxnaHpG9+sqD+Hct+zTa0cKiRx
1bVYYE2SdMFcUOelcQFJjht5FQnK+rlSv0VNHFTAxbms/Ium8ejUpVsWIYFlgpgYefh8wxmwQzwM
EQOZuaaFlXhK96Ylr5clLnq4x4cvXTd4LwqZbFw3i2xTa690AabxldT2QgbWigd3RH6poytC59O5
pHGSKXbButtxgj016gfSQZusQ96+5ZMWtABFLBmn3ZwyfBgdytwrEPKtyF900ACpa6E4jPkyeXa6
McaQtDxpPUu7xoPn9XZHwVQ0pbe45jX7cKIWM++P2uDZ/XPvXtkqhl3XmGT1Zc368xXS1pvZ2NW9
jq8gd3f2O4Z3tsxP92hsVqnpcXhvtPfVfeV9r2lMf6FcqG4yX9nkgetP75d3ZPFtPNoQ6UC0ZhIM
Fqf1BgWg+3r/gSQG+O7K0e/UZm+ZrT901lqP5GIsaR5JlYxcHkVu3GqQynxCy00c058f7m1Cwx8x
wkg0/2MDwB1CMdaJKa69shvWAu41RZBMX6IXWZWDqcTLGMXgsdfHflWvsfYYsxd6ru7/HbQrTVRW
SICnuQUpQCIrgm6ng/DO3n+Bp/7LosaP0YuC+i1UqOMn+/JKBJyiIeLdePyuecmm2qNTws/89Uu4
on9yPqprueGI+bOiQQN6PqttaxNmseZVERteFOFojxrADHqP9DG/arsEg7xpkXQ/TS01QU0aju4X
0GDSg2g190blhcNpVLrm+DANIX+vRNZca6INMZ5GrPYRLdrdZoxTDJTofeb6lYvIlieDArrIunY7
GsdNGAUg026uotTiO4CWGocKzOdUbRTtYVA7+wnZhwTJWkLMXRjXzlvR9uFVxqIxomiu7XxcKWS8
jX66LYmbb1NlcLdt2VZBoygYC3a68rrAoJ6P5DJazArGX/Jq7K9C2429QW8qZNBdp7zJHdO9qzCG
+wl2O+em6Ka6A1u3o6e+Wglib0LLLK+MeMg2VkhUv0TPKQXpj4kUb2u8Jzzr7iuoduGDHL5GHXoq
/YkX8bOSCptisNW557kYATRksq6l9jRpO147Fib3+Gh/V7GBh7iJSo4MYadGXu/WqkEbNx526DoM
9yC9IUCuTcHf07kue3UmMT4Deq+5d4YhvmtVwIGhX1fbN0h+Bnkv1F9Jo6PxuWLqu+C6uxdljF8M
HVZs6pE0IOceNb5nKEZdRZmpPqhhHxk+qlPOi1AFv4mb0a79plHLH+EE6vowtrtwHroydppT1Ghu
jHJmXnVoorOpHnO33CCVZXaUhaFVoNiUdQNFOUgfqZPqwMUb2ujBDHVQqld1Ht62rq3fI1CPDWo3
TvFBWBS2QJmMgNfSEqag8a4h7k41S/NeDTN+FReGcuPaPOderQLvndnh+MtubdOrprTk28sG8nf6
/NIdliJNc0KmMFNxWfSb5BG+4Efq32dXof8dABJb/a7aJ/5bfyD7cRNTkMiuSJ8txCXpkrtTxG3l
itlSOtuvDkm1XfwEPJPpoaT6+xQ4QfqAoU9yTe7CWzLbzbUp/0XHxMUMMZiXUYSVy09jjmttRhlW
zyuT8rG5sc3JCcKu/yxS53vGumtS4tCsatxfXvqyTz5DQuPKARREfquTxiBFPQAlPtfaTWgA2bFy
3M8sbswNMwReBluB06kgLavmTUIVDYmkqipXEg3zW3x2AEdfIb3VhLPKUVH38lCTug2VYWsq+6nY
gkDdv7zeRaN8JEh6iQVaVxUU11qvazqke7tM0DoNry1Vee8Sh4pV/LhFDxCtwWC0B/ooukCloEfJ
M9caTMBU8v5g4MUZHZ+RJw22mUcIbXwx3KRr6PlLqwQ0wYyXA3cXITK2+yjkMPmod/kMjamyr5Lg
nbfebGZRp3uz1jpplteHTJytGw7QMuVAPIpB5N0y7KitPkcDJu0PFoallc530KxGzE3S+Im2RjS9
5FgAxVzDiL+BLgm5WCHcJKoFL1sYoxINrukh5klQIzy/rC2LYjD+CkKK35NAkl2IurFoRAhHupp2
LHOprdzo/NdlGXOAI6u+dSRDCoAQ+4LpUYeMiNTNRmNc7JssCoPLUpYu2LGUeaVHGhGOo9E1GqSI
HsOfWUN7jJv0us+GaCXIWlYIA0kZlMxR+pMnzxK7rFNFgSirZ8HUw83GG+I0k9e01R6AYTYtkWeL
meObtbFmypdODDN8aLWeQeQ0eTAI0XGEPmwOUFg0QmAMNFFtakRiJYuyZK9xo/9bomSuJs3NuqZH
IJkp17hsPqBcv2Fy4SVV8g8txCXPTVrztQrd8s6a9lwww6wi9P/0EK0M0QJGXFuvZrvQoJm2FQBt
1r1J9+xpoI0GHus1NPalDUX/DMhGAVmCWp1kMM1uVDA/gqW6xqMFfSlGcJ6vPEKLMtCwZmOQEP+T
mV+Gopncqsa6cjs6NPpWF/Wurn9evgGLLx14Pf+TIl20lDss5z2kJJg51cYYz1j22IBUqzUdDyRs
wisYA/Va7/fMenZZqfzD23P8AfM2HN/BGoOnVQEvg2fjN3tA+m1KvitGvVNBcMr4WgC8eOWP1isp
qVVoohch1lvGWy5ek+GNJ6+iW7kKC60zSFxirh7T0C7KT0RSyrCIC63q4LtMXfZjUp0fQF4JLJJR
o42uhfldNCDeBhYT7YzkytQL6hRZQsFg21PXjlNaDz9qR7tJQGNt8jW/YinwPvo4RwoNS2LzJAqx
5f1Em+QwOdsOtFVW66UqyE/WcEuW9RiToxhbIA6mIU8PWMfcfxjNWwF+ClqXms+Uam+W5UqyeNH6
zNOj/0eMpMiDqfVgqIKYVLzx+q6bUn80N07uAM4I+AzIGq8BqK8tTNLckWthEwtIVIvJ406UUwdN
xxUfmhVPfE2QpLNRbNem1s47SF4y63YAQ0kN+NHLlmBx/9BcObfzo/dXBnU2SVYnM2E3uHcR/GRv
fXobjanfhp+YUsQDRVuEYpdFLt5FoPs7GsakkW+WHLK87jo71CvYHmvjNA6o2kHjdTN22uaynMX9
QzesBYg/8CbJcGEZHL8JoL54e9E1PZn7GDk/ICcGl6UsupdHUqRTKpwZQGvCBjZWfV1i9mgTceWd
cGeiut49VBFQBS9LPEfNQh3m+F2XRA7czXq7EojQlO+8ow25jlE8c8LGUzSUmwwKn9pmvpoGevwR
NQPA/clKc+fSGR5/gvQSDkac52mMTyBN4auxtcnMx9Ec7ln3cHmxZ9uLHiaMmeA1BD4XKHHnQz5+
JyYRAj0Rc3sjYMFomKk+WnOunKS6HhT+o0y6v/bYfguE0szdv5jpkbQTszpkiJwZMURhsMKt6vdG
dw2WVZ9Mo88aFyhaBXjG+y2YQ9bGBucfP/F/Z+EYUjQdzPCg+VgSDqJJDBJNwLgYhOuzXt0pqrsh
KvhyLGujdMbLlPTAvgBpjv4s6mil7DzbyjPpaE+cvwBw/PIgR4nxgAkchxi9jr76GI017Vp34pna
YH1oVcCEHkF8BAtwepq5iIbGECFQAsPAjPeNdhjKoCu/XdaZc99QEiMlUEBTq6Aaim1UX2s9iF6M
L/V99AFKZkZ03F4WdmZlJFnSOzeUscatCLIE2SOAoElz5zprN37+EflkEHgh+kHrGzpypVvQsimZ
WAsA1tIaNpi2qSny2ZpHuDZuYQ0yWlp95udVhqb4lA+3IHNAJhRP41VbdA+CT+PaF81bKH0R0gPg
e0Uno2Wf0UJMaY8IuMOk5dhkAWDXUKXVaNiJA2lQz9HZjrj1LWaGtqMV3sQkeoibv21emjfeAhQk
5gPwT3lk1UjC3gTNB1Aj9F/AC6WFcxuqyn3n9kAkHVberHOH+bc0OHUzng9CDumYDdECvHrG8qk1
RBtgErx2QwP9aE3VvIvETjdAE7jj0URudUO9SR2F+OmUrVzQ3+cs7focaiEA12CfwMRwen9Cy4kH
EcYAMqntHoGkKAwVWanCfFbcVPeRCmZo1xuyMj6AqQGXLEkzJO/QNj7tCUnZ82Bk3US5QsxPRyDp
minGhBfELLIrtRnLGL07+CXacrt9rtxE8+uwRtq0LfkYRJNdvOg2x4Qrr7RnlZvKr6Zsm62bKvqr
FYbNLudj4aexOV3HiVkAaTQM0XaBNPt9hzz/X8e3KPWiZD3vBOBWkFI63Q01IaoYtQRXT598jFOg
qesjnNbI4s4v+KkUycMM3bKw6hxSEuMQp08dOhKy0btsRM7tImTgnQP7jwP0H3kEq2ZFFU4uZDTo
3JhAIAt4H6DOx4Ayuyzo/Dk9FTTHCEfPaeaWPERzPx4YHbxhyveouXGNYGK0WevtOXMs55QDIHAM
omtI5MoD90rY5Si6wGQBas4q70Tic/IkqltclazySbESB5wFN7ifsxcLeBfgYKBFWFrYgPY4XZQ5
esVB2KqT+9L6zgHZmmmMdo6xGdZoaxYtAkB+jHnCf24UliSiuGL2HUH4jKkE13nAgETZvZXkORaf
nfuQAIgO70271iJwro1YJzQFIdXcNSIDC/S5PlokB2IZ6mS7QQvhoWR3NjNXtnN5dY7rInUEsOez
TG0KRgDWz/hXVdiDwuarHQHUf5hcirSmYwY6uRKgia7XfPZzrcHyXKQxMbEHmFQ5HHFMTkIbwxKe
zV+m7mmoUZ675grNlBeV7bQ14JTzDiCoDRpgVWRsTXAXykjTXdXVBUg5AHbFXwrhD4anZn6YBDyj
JP1m5Jiz2Wn2rVNvL9/DJVfrWK50D1M9LpXewTqdlm8TMuz6cY2d6vyqY2kYAcBmYornDK2Q8Z7r
eYkTBBN83e6bfjc2xUxDhAb9lSBySSmPRUn+VlZFSAEA88JzIo7xenvnWDlVi3xzedPWViTZ+ygF
fSuLISbUkFIc7ofsm1tUXjj+iFc7JpbsCagJkOtzYVBQizq1JzOKZVv2HC8tKOfcRzd1qWs9sPCp
w4iDvQZgqS/pgw1LgigV6F62bEy0RkFqyJgdPNDCcI269ZM+4eQCpXlow1cQsyvmTRd9jpVXODsD
EBD1bYzxES3dOuKgmj+Y0tCifsqnXWn7SVk8/v3WH3+fpK920xqZFcHxQCd8qlIxbhh5MNovnqy4
OOfFT9xImFPQnKN+AhMnhQgGc1ottrATDC9UmWzzEWjPtIkxUJI9NPboxxqyvbwM8gqWPf+oUbcP
vbz5bhlX2fBaOgO1B0+1H9aT+bN+yd7X8adJat7pGEYY5k1oisOoFtj8AIUDlK0M9zktNjbqV9mu
Uvw8KvzyH0DSkHmGeNAvIOktB2dNAwQmlNlztCOq6JoAxT0aANSVi7xkfo+FzH7KsXvQ1m4Jfla8
Lto759TiW1JsjPi5t3ZFeKevJfHP3R6c9dGapCe0aUYrSoAe4NkW5pNsahq3A0g/3bWwc8lwANwH
qVkb3hVqMafLQtoeKlfB2hqZAGHrnk2PMcIWU/vM16bJFuwGnsvftEQgyzgr+IBXGG0rJkQl6ZMd
MbDhonu7uos0mhkY9V1x5xbO60SadF59qke5MuMNZul+aipQdMcAejCprdPC/DBA+gvG5suWYMHW
n4iUziwFj3NpCYjUmRGovPP76kZdU4yFAzsRIpmbqU/TkM2okFFf0Ca/gh+MbaUO+gTXuo31xRPD
fUJNCrhjaKA+VY6iTM3cHOc9zJ+SYd8nt7w00EbjW1Fgls9JanoxBjbLH4l9HU47YjC/N1FIU+cB
EkDW82jDQozsdAGIGtFFjOYisYFHkZm0iu969+8fQVSG/nyutDWwj12pJ/h9hjYMF+1qGtuS5qtX
nID8uHzU5+UM0OUcy5rV78gcMAeUf9PspYTNV2X5rfKWAJvN5TSL9+oYsGRTG9euFujVPbevirH0
Gv3Rtb7lRbyt156g8zGUk69Baez0a1o1D3tVxde42GZAF0c3FgblM5W2Ym+XEQ37bx0btpZ1XxZ+
P/wD/CE24z9sT7ngqCAn0KI6N2/G/eA+6xMaqKqrIV55ABfv1x8x8rCNMoWK2yYQU7bfEtb7Ub0r
m3LlEi/ZjePsjWQ3apAQgPsY2RvD2Yvxpy2edQOwjldN9FU5m0TdrijSbGCllxN8aggGgfHnwLWX
PDfhTvHQaxZiJZZ4aMLNkxdSBXl4NZgTJsHeDKRUOFyclWX+PpMzuSCBRcIRVWKUiU9VhhTKyMLK
xqg8bV+7zyIwvgw//lGhdY4me5bR6AdKn2/8xjmMK7IXzhGMP+CpQTcIGIV/+zlHdydjvAkJYFln
RDXH8Qu+FUNweVsXThE90xomPlQCJntVup51QeqhSRQ8n02CShSGg7ZoaQMkHbUSH7YoXYO3XXiv
jwX+zrsercnWS6bVQwi1MVOapxiBSvZTd50aK3nwpb07Wtjv4PRIjlBB/2oWLuIJJUJXIpJJA4Z2
/uGAjoXokm7UnVWWsNxeDPoxN/QM961nK2WShXcMhL2AHJ7hYKEJ0tuS2cpUGBn0D1iB123VeUaD
KYU+CaqZMVGkK/u28JSdiJPehkRBCKGo0Llc/5GhQS3RNZorQeNcOdjLNR7GNWmS+jGrQ1m2hDTd
9ln6CTIXarLdkPmW/pB1vy7r+sIzjczVjIYEZBY81HLqk1i526BLLPMOALzcik3+P5x92Y7curLs
FwmgJEqiXjXU3PNovwhebrfmWdT09Tdk3LNdxSZKsDfWfjLQWaTIzGRmZMRzuZ0Ozb712d52lZfY
pXfhCXJot8p3EOD61TY5eXA4TuuH3vXf8vV4Xv4UYZsJCcyCWwoUatsaj41DR3vAeFbi/Ne7BiPg
CUBBENCuL/NBxpyjEzRivRroIin3agwD59ajpeyvL+arE4GdhWUHYnLoo4vpTzKHJali2FHVz9Ty
Ucaa6zetSJzefMitwY2MlQD3FaK+lG3PLArbh3d1ogYBLOp332NXf2/9J8zEbbn//NN25vf48Wfe
+rELeFYM4JBDvfhUOdmhfAo3s6/7KO1t1xosX+/p5U8SjnJGhlKd8mWzAx8EJ719aLtvtuEVa1PQ
ktbUuSUAiQSvY5NqKJZjPANhhCJvEMQbqwvCG7AMJZvYzg1kTk35QSMzfIxUFm1NbqfP17/5V86B
i08ANYvLX0EmNRwGE79icBu8GjBWb/vdfxlx7ievAudAjGtzVHbWysWRbjOFbgxbJjHANXZpNmjs
Rs8Jqs9dfdNCBSTTHpj1bTS8ulnxhNJTfWZpuV1nESQ3EtIUS507HUC9iNEtEK0QqE+UdBcNbz19
oN3KaJv0vp5ZFFw9owH0cHVY1K1tOfizZqEdcRdU/9CJwgn60/UQqZjpGBXjtPQjiOXGJsaKMD8E
0kfUAhr+GdBHEj+P9i2kaq6fGfm3+9NsEQ5uEJIkNItlfaoHEnWnUe5N2y9snwwrtWepe/2zQLEJ
roYNBJhLWFKoD/jsMN+r0/v1xciv4ZkNIfirilJhGCyCzsqi0F36OYrZ3dz6dhBDNOOlTxxl2vdr
ismSlZlgY0EBHwUu1LeEM5JEQF+yNEZun5ws9T4z3vO/zzhQPTwzITjXGLDFZJhQo0qL+067b/qX
usS8xZ3GV9y4pGR5aUnwmWMN1A1ahHiIvqc/qNsUTub0r5gf2YQn/dapB5c60Y8Dcp679qAnzucn
+Z6t1D9+Q1gvE/ylWIoGIOIkCNvExvgE9hY2cjSBVRUEFg7dsgP5UWdO+lpus2MRufNh/BzbjbaS
PEpuw4Vdwb/UHEVKq4ddFtxn5CmpXcZcCoeeTLu/P6oXpoRDA15oZlUm9plln53ybv6KBoyxTE7L
b9T6VU1uwmBtXkviyy5MCocoUygtWILVoZw0qO8z2Tb2qVjr9Sx/5dq3Ew5QP6XtPDEszFY/pv6H
rniB/VhHj1m8C7QVnyJdEQM7Kfitlxqq8AAlfGijYUClkaJQ0KMrBxhkmJ30NQSo9Iaf2aGXcScd
ek1PO9gJ5zvN8ILquV/LVZY/IW4bDjw8yFInN8SErehYVGoBpCyAoQOj66e+VmmWG2AE2swEACjx
WakzVAesGZKaoaqDDkZ7mle5HaUmwDK+dKYA7BJBVhj8MwYsevFSH2X1aEIa6vqtkX3vhcb8/wwI
/j3qVG2cixys3PkDQTNdS++s7DFaS+dkn/vcjHCsmqTuEamwjqjdz8WrVTtJsHL/ZZ7m3IRwoqKw
DTH6h5Ww8lWJv4HZmSkowE2pk62xs0q/Cph5GAM8S1NFyC5L6aC2BP01IwaSv3LbfA3SumZBWEyK
ZKUsl65yh5CAOlBlrGRh0g9ytoTl38/yvqarUMOzAQNQopeYPuvT6CbDyheR2oCS0KJohqKf2BoM
g7mo0xEt+HK8UxSPlSc9/7x+fCXp6yKz/T8Ty/E+W0bWhG1KK5ioptuOOdz2KPBc1U2t7HhVe5g3
XbkvMl+sMSAO0buAfogYR4FuUNGWR9Uxmja12XpaiSfX5CnmCf65XmXPlB7qM3PC+jrDjqAuD3Os
OQ3qLrZeLd2bmh3YHa9vpPxb/VmXEDyHntV9PMMQH7+bybYGnT1dOXLStaCJteiSLZ1iIYyx2s4h
MoOCvF49D9VLHO1pCCjeU5KsZFwrhiwhA6/5wPO8huMn067Pn5G1ZpXbA5dl/u2kF6A72p8ViRNz
ocYALATgzTWjNyUD5WcT+/Ya8FzqoW1oJkB/Hao14okjULJIoKmMIw4SX0hlYQSKcMhErmSIUo9z
ZkY4aWqXJGoUwoxGHhTlvV6bY5G9JBaxWXxiBuQKEvvLq1omZlIEC1CgnnNMfkdHlqSeHms7zLMf
yXA7FgWwJFpRg5KnXZkUlbREUCUwgG63lhwYolOXxpNCjy3WzXBFt+ox36Lk6xHFQeMWtCgOCOMS
Z1wx+bv/IKYf5yYXT3LmmuApONiGYFLbFvv48bnYg8BCfbPd2qs+UT3YRrfqg/pddxVMfDjKx/X7
LDs1YHXTbQMaaPhP2O1Oz219LnDZRnZXYqbSSHaDAszX/roZmdsADmPJH1CZxTTw5SKjrtfnluEG
lOpWC371092EWefrNiQQq2WI7H9GDOE+Y3qMQ+EbRnjlAkLjYfg/sL5Ra2sbLngG5+IxAaFAtnK5
ZRfi3KpQ+gknHU3bxWpbHGPMWVX07fq6pJ/IwkXA3cZUiVifaDTMDc8VLkQHgg/uUkzgbEGCotVu
baVm5xpQJsi96zZl8VIHclIFch66hWLmMuoziAcxn+8GHS0mB8qFCWi+KqV2rbhjW2PQQNjfVvGN
0gWo7U25ur3+A6QH5s+iqfAt0UBuU7Ysui5/5Na+Zt8431w3Ifc0ZzaEL1djgK2uZthQzT24TBxM
5gF8cp919zNKxG3glQrYuPzrVmVBB4PwkM1DTFha5Jc3IcsUpvMMRilSqUz3a1y6wM4cJXvVipXE
Snpylg4hKvyo8pNlk89cC8l13ts2R8usiT0QK4AAs6udKNOQJ64ywki/2Jmx5cecGZvLIgvGGtIw
pLqfqNcNLylb+WLSvbPBzbhQPqN1IXgRBePgWZEN+GB1AUVsxbHYDzysgcGDullkrPgT6R34Y01k
fqnNugMGBguaYpCss29z8x7a80NekCMpGHIFTAnQNZDh1wiE8L1Q5UI7Ctg1wxDWWCYYrkdWUrrF
tBnpHSace9CrgOPH7cGSwG/gyzj7ZE3jQG7VU421F8WXz7jYh2wFW9q7qmYL9gOlgGxV1wMWpx2G
+CetH6JwJeZ8BYle2PhSs58sIzDMBjZamz5gqMvJOXVH8jMxoGGVaDs9Lr534fQt4YqjcXVfpWvK
01/Sc+EXCFcfxFKdmTH8ggVkaQPa0La3VdQdzW70DGTnU7yq/75E0os4D5OqCaIGbK1k4KHOlkkB
lZauUgH4v1UwwP7O54UohUxD9xgZffVQE8XIN5pRgVcmMKwwPKkhTXdWVfb6hmeUHBKbDWuP7i8R
DL9sybhQzFmAreLghzn25VjqtABJnbFVZrap4r/OGhcTJoawMKwhQX/2Zp5OFkI+RmXDfa0xV+vb
lZD1xdktJkAJYKJatOS/QiZD+FTbM1rQbpXnO60OHWU8NbEGXYa/pztAWFShFAtYGh6/X/arTLIU
usVgSU0gOQcBqtI+GOVDuBYqZCtCOQcsB8ibgEYQQgVmbmkLLAa+S06OKvlJ6nrXjgRid4ayEpWk
VxLZNhIo4JsXnMWl99YwKU4jK13QsLfB8DIas0OinZqlbl7eKeWLyY/cOOT9S2SuPPdkV/HcspD/
9oXWxFGTlXiF3Vj1jVrsNVVxDf3Wil7UeSUifs0RcUoW+gY8L3QMP4pizAmNwnwiJejAASCgpfY4
9c92X/lhWG6qpHM6fbghJD0xhR1aNfh2PfjL1go+EVuDZiKwyb+/wlmMBHGeweuxKF30jV8nI3K0
Ut/YCXOjhrzjsB67kK5cC/mKGW6fZgKpArHcyy+rjJMeBSFWPKbG86iRgzKp3qh2aOWZ4clUB2dK
7QOpdNcIPnL6D8O1cHvYa6A10Ka0xICiB5Fq9R1uS9meWOV07Z4NGO7FEDsKScz2mb21g02mQyoA
uheYZVn75EuqKDpeQMAXFDhexZr4+m7sOGg5gWMYkr2ag7DMwBiq8hnBN5jKLpv2NLgZB/fvvzTU
WHQMIAFyjWzvctchEg+WySXAYOAvOaVdk0POratuUNt4mnl8ayUBKJ/tbgUfI3MZNiYHoJkM/OUX
IQlVb4osBs+TS2tUATjkw8zpLh4Hh6jhSgfgSzKG7GAhYQH0wIDKrEiGElS0IVaJUdre+Gm3fIvx
Ra8rW8fumr2FJvj1/fyarC/m0JCCLB+Mot99uaGQG+U8XaYTkPo8jaCwY1ruliT1VVZj4v2+t4nb
82ATqmvKNJI9vbAsfEqlNJN6UGC5De6HIHG7okG2Hm4wIrJ2V7WvRxWmELwo2AMWIdrLRSoTmMrs
HP6hm/UDjRMHkf8UKaGnV42f5hQTCdGmZI+zGR3nwdy2ZI0sTLrYBdq9DGos49qXv6CYQTUXFVjs
rHzvjJtWwUxS9wiBi7+/H0COm6jwAYwDqTRhpZzlQYs7iTRX5YeG9T5cNWB36k+l6HZKPu7xmNiu
HCHpiQV0EW9ajAUSsbJEK8sqmAKbabw3yl1sHNRw22Q7SqCFsotmL7feDOVU2BsteVHw7O2GnWHd
8bUSlyQKgBQYpPZwyMu4r5Bic90eI2XC70ggnZZuqf5sGTesCdw0OtqZsbm+bOkX/WNNrIr041TH
SQ3/X5S925G3uo28ccS8z5rLk22vxpDg/SbOQknr8ugEmKQbOJ9BgUJA66fEbmLzx0KtjpGePo52
83B9XbKUBU9BEF6gXofpd9Gvt2QkMQTqS2ABJ0irVk7VbkBi5NDqpshdaGgG8WNQvMYsdgHhuG6c
Si7que3lIp8F8rQfVNJAuw2TwKE7B8lJjdZYCyUPMXQPMFhuoodAAXm9NNG3VRWxgIGAGUh0lnDX
IBOywHh/fSUS8gsQEyA4L9xFkD8Uu5MGp0YPmim4t8Yut3EYURDx55j5ZKHt9caYbTEMBhY5E8YB
ZmsnQFWjcEJiGBovCoLNvi/zacUTSs7SwmSC/wOWDm8vuCGgqWk+WXgslWnLTRePoODEohRMnLaW
Ibe3Gj09GkqQrHGpLHdPSBbQcUCKBiIvYhKxJ2DGqclLlBegvOVrze1g1p42mwAmVm7GfuQt6PvX
PoDE6V+YFD50zAt76EeYtNjo1dWL3RCXjLlPlfQewxEYeoD8LTKb0ck0ss1s2x0CbaWt83VKDOHV
WP5TF8lbQMsvT1s+IUlLOC5To8dOn6EYBg3t2vjo9e5ISe4GKQIe/WHHJmpHzZZyCLWpxS7O7xtm
7lKjcwJwuyZmfAyYuY00xRmr1QKv7NYZUDuhOp54KJEIp6JveRJONm5d0TNkcweevieBg05X0IYv
Ca32NH5XW0DfwfysYVoySRoQMq+NfMsuJq7jMkyLSo0hhi5cAIzIz0h8Yl3p3Jiq464x8sLV22bl
aSS3hHcmA94Zb0DhZKiAw2Z8KRkkVNsxNdq1feabmbUSGGURwsLo8wJ8B7eU6AFGoitg1M0rl0Wo
DLaQEP2Iy3JD19jepB4bACIUPzFWDkoU4ZAVU2wkXVJXblkHgeZHMck3Bmk6JG4KMGJsst5Urqq7
HJOYp9Zq1RMzG/VIiwqqgyDfW4kgknXjqatingD9TPxvcUJnThxvsb5JZhB1ZfH0HmfoySnNTaeQ
PWvXBuak6SuG2BDvUdNbKD4ubZVKBaxVgMZE2zh9fArKD658ap1v0XdD26Kciebwdcf+tbG0lO/O
TC7LP1tenHCwHacwCRksr3lDQeTxP3Az4m3r8CNGQZ37Q/QL/B6u5eUr7kSysxemhZ2doqpp7aSv
3KT4VhOg5zPo2twNerfyKpCEiQs7S6Z1tsQgD0jZcthRtAwUQoqb2qOrjO0e4uGOrkQrWypL3M53
VEjcBh1zE/GAHc2697kZnbl6GuJHonhlAOTQ2mAa5hrw84VghBoFkhwM00PRTIyCc5InVqEjdUNl
zeJgEBzHZtvWaKT58Azmoem0WvdD27I3U941r6RqtHvFsCf90Fk50N5DpY4bM9UxmMNRfws3dJ6m
B20qAXXVZ13P7uFk6y0Q1NTaxUE6/kjVsQQGdgp1P5pDePuQhemxre1u8LQmoiC2MPsy8kdDaQ4Z
QYckXm6nXmiB4uacqB92R9qd1g7p5JHcVmKvj5LCctsxYLeGUieGo6qsutdDSp5rTc3eDZIzAqYt
NuPxCPZr4tJYDTQnKrtkz/NBx3NoslNPtaIGv4Hx294KdAMKVEr4Q23iykMxvXnSax3QZLQAB58n
HfmOXidcGiWxCTW1HORvGyOqtUM4lGPudNXSYQYBuRGB1l3J9xXcCwRO1Yx6QNGRnV1rAAB3Gddm
zI6PaNAkY1HDA5OpPwxpZEPeIUzYR6liGGXilv2ZhpW6z3U7BvkamTw7A8v2AXol4Oboph77VmKT
nbBNwAZXW5yDGKEzA5cTmv+qq4nfmOCpbF01TQK+iQMegX67SYzP3A66H2rcTcyFZkbzE0jJ4qmM
yzlwjBp8vx1T7M/MwPY+WqUV3jbqiPHRcMpK3RlAHEO7ufb7BgOtiGkInQNm3/si0EY3qrp93vHk
MA9DsUf9VNuTbmQ/6rECJ4tWRHm5aVqcMKUZ9eJgGJOe3xRGyXwNGpWh12S8OOplH9wQrVKa3VSo
VghVYaKAdB1nFxrRWvmuNVMAojEb+F23meYaAnyWYZcP1ZhER7OZdOqiC1fPTjHWNTr7fdlCHC+N
wk0SDe2tYszqE23GGByLdT+DjVwvNfW+Mvqi8vmg8hA9yEY/jYPW+jreVv/19gQKHdMsDPRiNTNf
eblKoxhq5eDNXbz5F56SpulwevIKUZkszEzbqL7Rhm9pfKujIZTs9PKzmb1JP5lgrLvu0mWm8VhG
6ZDZCKPgr7r0d2Xf2XWbIgHqYuPU9v2tEX6kYL000mqrwRwE6DalNhxrzPa2AJp0dG2KRuICQayD
aQNAP8EQJLanCoXMeYQU2eWK6mju1jjxgeJWEjeKi8315Uq8uw60pIkUSwPHtVi5VJXMaNVOQeWS
O6Z5W+WmG7e7KXgO9DVVXNmyUDNbGGKX5qxYzKqmAW6zBtt/0FJUSWtaHlQy8swB1gkM+PAi3JtD
NYW2FTeHYeW7SsLlRSIihLFMAchVMZGI1GO9Y7UBIXB8Yozkhvr99S2VrBOE3dRGhR+D2ZBPuTxA
+jjZDZvAYJX0hR+Ah8nTlPJJGQc/sXKfYbZtHNeGHCVZ+4VNIQ+xQNgY9QlsZnxwikZHwv50fVWS
PBmUZcjI8SxAW11EjAWVHdN2atH6McDfUwCtPjaQR1jhR5Pu3R8r4tOwiBLezwMHdT+3EVSV1ziF
4ElhuoqVbayQbvtQ2f71wjAwDtwiLhu4+8XP1elTG0OHD2EMfA4t4Ug0gn0Wq3+froFPCnylUKhG
9UYsO3boQLAqgvhGonZ+Y+xAOIaM6hnDateXI3tlYk4NzyZcMSRuoveYwEusV2FcQRZpGN7rMbVQ
g58gF+d2fQblBYxQ4VdESTrNjjnQwHQmJCHfg573NXQfw/RUhKp1jNre3kWhGflBUIXHKB4UX6VZ
j1pla6aBl3ZDeT9mJqsdrekxlHJ9GbIawdlxEwtPZQeu5TkFWwDgfGZ2z4JPbdzHEHvN7qP8yex/
XTcn9Q5n527JEs+S3KSLNYx4wVwU3LBxB8Dy3LzSteFT6S09s6JfWokNlLj15XQ3FsppQ4IqTxqt
zSHLnkE4Z6itaIBwwAEtv+JsLXYfFwbhDfQmTZRXoxlgFBDPzN8jvXDU6PuQL2KtOVVXEneJg7gw
K7i9tC1yrUlglhuDX+WAMU/bjK8Yke0ggcAGBLwJCL7EJ16X6e3UE7xuezT2Qj26S8O1GaE1E4Ir
VcsGsTKEiTxPcTeC6EHr1iTlJHsFR6Oiiw6ypqVld/mJGqjO9FkLtDoj1WPRKj/CINvkQbXy+JZd
onMzwqnmcdaYHYOZBbGa3ZVdjgziBqxQme3r/VturrhSSTKBZWFJIEldKHKEI5DXaLfkBsp43QSd
qLK7SxYFo5EeIIEK9rw1mTKpOYa/CX7RBY4gmEtmsza5ipdpgPaUOme+UZueVoF0SY9uqrWZY1lo
Amjnf9aEc1H346gkE6w1yt08tI6mfbTpTWdsIrS0IQJ13SHJPp1qAiMESIJtfWGUommszdEww5r5
i1q+bW3H4TNLnu0h8Gr+MQJaf92gbDMNtKRQDMdMNWr6l0eS6iMajWFagx1m9I0yAE9CRkeHp4k7
RdbkcpP/d92i7BIAq2MDCASEhy6SQ+XRWNqlVaFpXYaOOpp3YWhsoXwV/cPK8PBZOPqQupgiGzOb
JivGXStATuL38xEStWAb9aMGz541ZJlsE88q22KSpAco/c4ZkkyreS8Jccr4ZTIxMRLsprUG19fS
EwDvaB/+H1BPVCdrClbTbAZQb74jkRs+FqjfISu7tf35Nnbjffhsb6HDDTEEDzH8ttyvjSt9cZTC
DxC8SxbWihaq+AE5+N+W2Yt+bXxXQoVyuUYhYFoKyZUxATxw3Kgb4yl6jiKv9+gB5ZRjnThz5FoH
N/wGXIcD6unN9fP55WP+Xh+cPZ5FS3tIuBF5DuJ6ZNVAkSaf+qw48+CgImIXL8YaJ+yaJWEnwX8x
Ru0C6+QE3MeQO7NdPX7oexCkfPuXNeHKLYCCZVTu8pZ3IKnTO3MEHg8URFZ329Ruz57BUtnjVlw3
9eV6Y/t+c1RaOoprEBe/NGVC3SzW8+V8Gr2fQgW25hhp016vW/n6XBfMCG45jpSk1BqYUXbBTfkD
vfTxkaKRfxo8A2JvDhAv1y0uf/CiYPjbIHgF8W7+TRV7ua4SHXWINk0YOLN+JPrniK5eHdy15grK
RHYmlgT+N1s0gHDC6eMtH8ImwpcKlRMP90S7zYajVj5wc+XJ9bvD8WVBZ5aE00dyo+RRt5wJtdrO
jX1MOrBl6YWOPmDFPbWHEH1ZbzWUB8e2/aiM93/YUKyQgCIaoDiRb4Y3bJ47e9nQBooiCvXC2u8A
OA4/r9uRHsgzO0uAP8uLmaJkoAAi2FF2TIwjTTbKGj7yN+Xl1738sxbhfuXqhNQAqYhLHswHdR/1
jvbQ/sJIYrcznzrLU16C0Jnd2MMInn99eV8yhuVc/lmeLqD509GsUDvHNo79GyoQTj3ukhFNe/1z
Al2HNt0SfXfdovQmgNcd2ACID6riEbXYpA1qgA3NQf0BHV5T/YwmL9TWCkfSqwDuAQaqO3RNRdBD
PsVcS9Akd1OIeCU/qvhZGfy2ujPWhrulC1omCZeCGCpvwp3LeNhC+kLDTciUvdl8Mrv/aWeANjT1
yu1esyTcuSYL4iloYGnQHmyGNuCb3louaCxXDoU0gtKzJQkRFOOKwLAFKpZUs5u5Lx3dbNy+SF7Q
/X9sUn6KCWSMometgtpWdI+agqPEsz+wbxS1zQmQqNmMXatO9rSP9v9wfs5+25JgnF1IniFfpzV+
m1p7re1X9IZEmL96vG7lS96+3AsTuAnMTaCbLI5th7U9aGoPGjc2fs/4Z9+7ECwn9WGq3OHjuikp
s8O5LeGzRjniIAbAMKfkF++YNbsDqyIUT7yw85COQdzEBbat/G9N/0OWidEF6wrSOEDfLeEj0ylR
B5YuF2S8K9W7tlsb05Ae1zMDwpdKdaWa0hoGajPzEv00dV5W65t+DSUvddFndpZ/PzsRllb2uclh
x4i/x/nsGJjKS/+7/pGk3uTMxrLWMxsKVdC3WWxMPHeS9H2sQjeFLnvCH9kao49038B5Tn+j0ECM
dWlrCHsMy02w1UCiGqYwh0AwhLFSWpSe8DMrQmCLmnYAIwI8f4QrayZ+B7xG6XOCqtmGsufr2ycN
M2fGhAgHFdtBVxcNjZjcBKDvbMEgurHV5yhE231Xx9+um1vZQRFZV+AJoBnT7+TgnZfbEaOa+nNI
vOtW5HEbafEiCgIksfhwo9Wkz5G+xO38aG36d+KHDkkgr+tM94XT3htb84l7P6DNu5JNSk/8H8Ni
wVutypQXJQy3CtvOaurVZncTdNaKq5V6iDMzQmQzYtBjBAnMRFCqiyPI4r6t7OAXBPjiZs8sCK6v
1vU8pRwWZu2TAiFYN7vBfqX0UavfIlD6KeqBlWvRTXqXz4wKjm+MemLSFEaNCtEM48rIxr00jhw8
fjzd+uBQ64qKR27iBWJ/G+PIVfhbSYrnHroedQIwFR1erm+E9MCe/STBVSpQozYwfJS5aMdgdu6p
qsCr+9isdS1kHxSs6yBoBGRpkX269Cx51eV9ifkqt9O8eILy4TyvnEzpy+rMxJerZ8QhKzEN6Ia3
qT9ChNMJNvHLvOWb9AOVchSGru/cqkHhkJplCGDCws2YnPhnsQ8OPWY1HLSZ5k/iaMDWbK4blH2q
8wUKR9YOU7PJY4Y97N9G4o3Wg2q9G3/deMTFOLcinNEgwXHQa6xqyn6N0KcKU6cbv3f25/XFyBwJ
SGkWlKkBCQzRg5lD2Sagt0IyjvlhPDgMupn/XnhvWcsfI6K3YlpFIqBDkAeg+Z2HT3bt2ckDa5w2
ObZl4lUQV7u+LFlsO7conAmihTbkQ2DRrDc0dLmGO645U3EaPtJijUtmZQ8t4UAwm/fAV8OYUj6n
3Bv7F30lnMlIDFFiRW8fHwljMiLcqOsU2kwcuBijaZ8tSBTsxknbWPX8bpdq6qQDG7Zj20xeHPba
gZnZ+1DWmEJPfDv+aWCeysiHjT7O3UoOIfOk4M9AncskcONiv83WOI1IiRIU6xWM3MYQaAowgfEj
MZ1uTdxats3ntoRtbsKSKDlglm5VDw6I0ty5+UnXCPlkl/vciHDtkBKFbOIwUkAodghVr8z621xJ
nfmfuKd+K+su2iWA9i7rPcsokfaxqA1HhD7VM8bUiYof1y+B9OMs0r3/38Cy1jMDJAFM3MphIFRB
fAnWa53HTtC/ltRXizUEqSyyQC/MYswCRgNAlEtjnNGJxCNdmIK+V8PPethcX4zs65//fWExdcSp
FQY6XqQo34Z660XWczeuIYhkW3ZuZfn3sy0rMIIZ5CDJd8tk3xvbgPhU7QEvxwv36R/WA0UloJ0Q
jcEecWkpG/KSsYWuG6B9t243OgakNGvFb0g/yh8jv3u+58sxgl5rCYwEoFVn1hZgjxVHK7svFuhN
dQ1HGdQswjKKBnSyY4Iwpde7GWLRBbBij8m/0LSdWfkq52ugY6BhHVq4ydXPEUpr17/G11ELhChg
26BjgTc/iKWFdXBuwL9MsGCCX6Kge9QWTI7xvC1UOFmwr5o33NC02wIiAZpAz8Ar8/ovkG/k/36A
KdThoJyeNMC0LeXUyG2YE5gvZfs+ro00SK/Rn3WKQ7YhidVSbbFOVcXkAmJD9mSvpS7SS4TOGWYs
gafEtOPl0Q4mvdX6BAWaQns1micj3pNiX7Z+sla7lEV5ABX+Z0j0CVo5hUmEchiqiNpwMwwvk7Kj
3XuT7+gaYYe2hBexRntuTHANtLR5A+gp0j7uzBvryXZiZ0oc9OnuT87b2+w6/sn3TWenr/V5pLf4
bJnCQ30okyKbLFhOgHWdMQBYxSthXEpwer444fgn+ZDY4QgT+h3PvfZRcZVbxa234Y3l1169r1zf
Gf3wafCKF3oKvbX3rPQlffYDxONfsMaMZgVnhn1Xn8Lb8hVyjJ2TPP1Svrf36sOBe5gXuVmbgF45
QOJtKLUR4DQGq1oeQREaxCUnxk9159H0e2b+LcAPLoYtwmsYLcSUgTi/OYc2zfjijMe03MSa5nLL
2PO52bWqDa2p0emaaoXBSurWmA7qPqgoq0CMCOmM3gVxHGRITcvYDXTigBhFxxRRp9wF9d5gThz8
Qq7sJPVtqp2s1OtWJztlD/zzX7Ac7rMQpLCmV+MevyAsb7URSE2QeGyq7CYKbxqcr+QxwIP3uiv9
CmVadppCDw59DW3BQVzaBONe18XcxqMGFOcDRaf5Pq7uleYYmRD/NiGzU6YO5GRWzC5/VvQQIC9A
9ID6BoAsgofIGCvywoRZG0QtH1U6t2il2MORj0CxF+1CnAuu0W0NKQtotSc6HiTagEcqmwl+Gbib
ej78Cyng0gzEvB5kGQBMvtwKnkAWvNFCTIk1j63+lgHjGWMi4vrKZbHr3MjiOs++sVbMU5cHUe5S
xWfRwWR3SJdAwHHdiswNnlsRvmo2zVavECwF7wzHqgFWXeMfXVuHcFYDouakUGHBSB+GHFVD2IDa
eLQGUJAFSBvaugBPLxdTTDZSRsq6apLcVcLmNbHs+0ZVbnVzPDKTb1ut213fOFnMh842KvxQSISe
hODca5RdC3tetFNI6RTde80+K8AgrhuRfp0/RsRUc0QLkQ42JEZYy92GYlJkLdWUSDQtc31AggNu
i6av+NgswyEIiwDriGKnzp38U7mLj+Ox2hRHPG7ik+UPCBWzb95GB2N/fXnSdjdm0YDuByII0Dth
E1UUSljd4myUkdvbDgLUKb2ph6d0n3rJFhiF6/akR+TPvRULdUYKqcuwi3OUf6DaE/7k0DxM7Y+i
ul/VD5Aejz+mxIKdSic2xDFWNoaZFyfzKR4jTxuHld6l9ID8OfRihE/zODHmACvqDb4d1fFhRvi7
vmnSlWCKD2xOC4Je1CEy1cDowxwm2uqnDoWlNPKH8Nt1GzIAFeCXgEijdw2dXUvw8rmZNYCSQl50
cOeNfaJueAh/NbvoLXyo/kPhUX8ElYr2AQHBpWcPmFqxT9+u/wbJOi9+gpAQcrMNjVqpcpe0U0AB
NiXkHkLLieXRAiQj/nVrsgIrUw2AmfA60RZ08KV7J3oW6D3FiikGhxIFwcs4BQBvcQsAHbeaU4fx
hZDoXm+6Dea7Vq6CJEm7MC9EF9JrSWqmDb4q3ShoTUGUt8cMV+3q5I4oK5mwLHe4sCZEmRZyDGka
w5quP3YoN8yA3YND3YpeuY7AjgLcKej+IbRdGBUCjzHZlGJgEDjb6q4KByT5a89L2fPlwsRyps5i
dKizMlcyrEtRHgJj0zJfj0KPkhsjeE+XUUHFaT70XMFoF6Z/3zBRsfDtoqrjWqAejY+D+ZOE36b6
mfVrpF3yPTcNDV51OWMitSuURPI6HvHbePWaQ++1/2HMm6Fi27x5prOHwwfm6VVxEcktYpgsRidk
aa5/YSXTY6PMIoZNnw7kF/1Wg3V6V3uGmz6Dx++o7mt/ICCWXblMEseOZzxBtQHwXLhD4TtEidIV
ioa7O24mX/sRfNf8GVpAmOcLfxW35ia/s3Gy98nDWviULtcAeS+Y2FDsF6MnmWhQq1AbcYPRSfRX
E8QR3eb64qRrw9MGvNooaVqi9F2mEH3ENCxuqqZvrfEnJn+nsHXHYjsm/4+07+qNHFma/UUEyKJ/
pWm2UavV8poXYjSGvujtr/+Cwj0z7GreLsw5i53ZBQQomGWysrIyI7zbUCuh2szP8geK2TElmDIN
LQdUKDmpADrlrUm9UecYtHJmXaAwkwXJubmrDyhG4g3kVBs83oTVSVmYMZu52JV9rOakiAAQE1sL
XqJuE/KaBtYil5k9Ds8hc93vlYhCGFZCFXUg7tcj0YUShWVIbpZ8ohknku5kCGwkGxBTQVSHR3u9
tq8vkJlzSpBTqAjLs2RAeW7xLJ6hlOUTycEJ7xSFU+GRjpfeWoVEBwEBm9pcJM7ewSQz9lO5w0MJ
sjRp/ZxDbApMlQnY48bWikExJoy4Pzi3F+PKLM5tC39AWTtFIx6TmRGXTg+59iBKv7Xhx22IlUPw
AoIJPys/mORyAERg2OJoVbql7QLQBYwG57T9qptkbrFLJPaxru4aFQw6QJKL/llty33sz3xwMTiG
Rwyk7DTy7yp916Qn3CZK7S4bQhB9oe7GsMQktgw13EWdhq73ygm0F+KLoCv9EUEiCkWUVqfSh6FX
TzEU3m4P0IpDuPhsNkiJulBSa3x2h3wGyTe99GqiXpK6t2FW5wGKtKgpNEFCw+Y2AyX0C/QzIm2v
TcprZJrZtwDLEOLHihziGqLCszdUA8maiE70f79kqdASwx6W5lYmOD/GXaRlBkG1CBVb6VMuHmjK
se56IeP36zicAKGCc3T++cIdZR3oRf0Yv7/GQy2abtFHnWxM8f32GK5UFwIGhbvIlOCdDliXMHPB
h5qrUI5Jo0dQjPTJRpS9IXC0IAC380mdnLKzdPOusctnVbEa2yaWWmwmnmtcM1dDnznCjlkFgK1E
bcJCikcCc8v8V55od80oeGNLeJXS18ci+IrwDzp7NTyMsVnGJqVSmTYlknCjpT6LXueIr9nev9OP
amU3ln7MflI7O6R7ngbdF+vO5V4GMnhURLBQoL2KrZGeRLEVChEOuNe0KbQEXK9/Syg3PKD9f+Ys
ThvU8jczg3GUy/U5H1JIBk2ZVMmOFEX5A4gfEGMHaR1BhsmsNUcGv5Hb11WHCnmtzagFdo8Azexl
Ej77els/91OOuZPFxNgSP+adx/PCuLIHtd6gFEM+E205lwunbLNUU+IKL+1KgNxMobduaqaSrQuG
YZUkuxurFCF6CmUaxFm8csbrHlkEbmgJwl0ID17XbRCSn6LOvMLmj3fkm/9dtoo7ATlq01Z2YCR/
75Ci3qIDnVr77KTcg8GFE45c+7gL/K/Db7E9BQlUbaIJ/Dz9HWgHP/I6/03NOKHV6q74a+VXPLFA
AWFBF6uzJIZRPybg9qigySm93HYBa1sCfbqosAW5z8y4fjmRbQ2m/ELu5iag4oG06jE0ZU/zJxzR
uWUIPueAvo7jUC+MBmowZ4No9IqzDEQZQiC1MAntTxASJxYJOW/tqwjINyPK0uZjgfWcfk4ICecQ
QNc2poJuu4ojZrA6ZAsEJlQcS1SYgG0bzwf5ufPBMfkkxgczATELr2f/+ozDaJmzDiuyXWB8Ydxz
63cVpLB6LPPpHu0AYrn1Q5f2lgoyXG6l+XyfZrf0AuyKyh2RTUXndrCqdDJy7EcvK10D3KHBVlM2
g+zk9SmL0F2/NUDicXsVrgjtXljKNsP5Qjb3NAK8vK/P4mAJL6Y9ur33Mz2qzhHcbqGje2/S1gp2
hSWhoQWMTRa1wXDmZqjM5XzO2sZbDgW53BRoW0bF1zzuYnlX4UXT3AYhx4OsOdAlBJPdKELT96W5
+69NnXbYEZQ8Tk7f4GVxIxh2zSX4Xd0WYGSRka/CYmJTRwNNEoWiitQOik3dPIjTO4m3Rn0a0YLX
/DLkXap8KwTwHNPEzsXvtfrPSUdseiTYVR0V7rgQMNvSL7UgbmXYm0EYFUogVkc43nLNQlTnowAY
zNHoRGIQxKkoEqLNJbIytGGyI4gvOctiJf8GI/CMBT40iCvI7H6sSkEs/QQNM1Ac8LVDNj5K5lZI
jkHj5poTmIlV1ih0w7+c58M1R7AAZvdmondB03UARrOaKXiS/Bk399L4Uhd76d9r+C+MZLdiPMIV
FbORBei+6/F7MZG9EEbO7R3Ps4jdYiVNtXFu5gpl2dKmU0oPuIn42qfYbFHozEFb29DL8WN2W4uy
vToRZ5tQe6V/q5t93H/cNmjtVIDwjDjr2KGZnb0RFIVaVWUDHRHDV1CyUkW/og4Mj30+jW44BJML
gVkey+LaIM5pOjywouodBIiXfmoQQjky50K8LHlqGtDS24L4kkvWaIJ+6/m2fStDCCJ/sMKDHB7M
jixFudJ2Ui5owGpMJH6Joj0XjTZtUj0aOdtsxTXO5Cd4YcTFbibiubQqEH1cfKEHaUc0sqQxug/y
BzQz3QtSsS/k+1CUN4aK8Pi2fVfzh7Q6HuYMxJNowwG76SVqLvsEReUU+xf1X3n7UX6xyUQ72gZ7
5L13t9GuZo5Bm3++CO0QHsVaWwKtK3eC9BJXe7UPz1PVg3YhtmQj4jhHnnXMmNJs6uKoAl5aD5tM
lx8KrYZiUepGTXw/5OAevG3fVYB8aR9bJ2Y0JNX1CFRtndQgz/lc1b9L/efA6w27TqkxOEyyoTH8
KC4ocBqTfKuTOLSqmAoHKI3fkSyDyvIwaCCuHqCcAMkLtyHdb6EpEo574VnLOLM6MkZJmq2thA0x
nAIlsS1aeQYu+fnqNEISAesT6VCQK18uG2gmZMQcMY1hcczKzZCc4aotrXoLeS/wqwt0gaRcIvWC
btJpAJJJXvGQBIpEimorsLq3iWEFPW/Pr44gCE+RDgcPCNIRl3CK0KdNBFY7uymBFElOhg3eTOSo
oWv6v1iaC6j5UxZbL66SQixkQBW69GSAlS5WkYnstV2l8gQur3zmvDoXUIxPqWOBUtJgEJXAPINW
FrXv7adi1ByL1nfBAofxJrGC1/g+LGo0oLry5FDwiJGwcCjWRpk+oxc7g1wXOrJ5oQJv1hivkujh
0OYVhrKUkRwiZm6lVYsa+NzpqcpzKdfNmV+jCWYaCbIk88BeTlyZ5cVMFVlDgmf4lRaSjYKpkzEE
uyaL3n2aIdtYt79jkIIkJr0LDRH1IrUTl76Dp+I3BX2ztxfSjHdxYbr8HvYdvRN0WvTt16iDmEms
bEPprDTUwL6yETQHHD1F3f8XnganL94OkHfBsc+sKCFPVXmgFWZazCFYQXVXyUdnKioHRwrnnnud
woeBSzBmWaWdkBsg3a7RknKQuwOYHJXors+cXH8B6WlqvoV4PLg9ptcZSQaTmeSsnBq0DAJTkfY0
OmUNBrJwmvgpQZjYOkp+DMRtErs1yOua42hspX4fNo96hPjqEAW8is+1HbwYAlZiTxAgDCOn+Jxa
Db71Sf1TI4lXDP6/3o6+rEYlIkq3Zwlsxv1JCLXlKAdMrKMkQ6MfyPedb4/s2tGBfMgfCMbtmYGs
+ei+wcDGtVUrhxqH/yQ8SMmrL3JSMDwoZpFqZjNruWJjVBAMDLNzLZSbQgcVPcXFljNy6xP01yxm
jTZ16Gcp6oFsOCIwwjuBgGI+hSPjsg4yk5kj3YiUP2NQMphGVAvYdUmNWpY4BK2/fyhkypmitTMX
TIZ/YBhbqijN/XKqa3uix6F61oT6vab3edpsNKREQhCGc6K01YNjicjstgmCZmLcALGloLrNt+Yv
GCffj4W1jwR7AmtU9++EpXAqs4jaF2kzKEsvvXiDOLRpB4ylGDR3Mcq1BL130+YeLciNzOGGv666
nffVAoyJYoo0oIEawb6okN0BhL1hhmLqorL9YtMFkiV1aCt5zc0zul0hBNxKVsrjpFgf48U3MHs7
oFOKbDEM1jTL9L8NyiPIFrMG0gU4wSDA0VeWoZxq/eP2fufiMhseQi6hjgcC7ELUBeHlQezOOVhF
yKYAg7CQZlahgfJJcSREBrehV7fLwmJmu9CsE2I6ArnAq4DY7Sdt8DrejWaeOvb0xVMRnCUCJ+RI
mchf6KEuIARtbZNJdMCYgFtT077fNuQrnr4FwgT2vVk1ujk0YJw2T2BUa8ibaXqVcJcp92BptMs3
k3h1c2/kPxqTM4irzmBhH7NPhDJRhM4EtJw2oGQUrQm0KSFaGkAjrJnbQtB5rypr8QxEyFRIiuNR
FVynlztTLWgsBhMQheJ57I6NaenRxi96K5VLq222/Pbvq5L0eXv+RWRP184gaT1SIHa61xBXyx/G
ZEJjXO7QcGYwQl9qgbcxXrfK6vqUod2E0k0UHrGttmjvSag64MkvF+7q4Zz4Rxrsbq+c1dX5F4J9
uw9aWuZzK5NdQiIJSg1On/II/zhWsGVEmeT3QjpboeI5v0pyJxgPYfjrth3rMaACyaJZ6go6bMwy
FAMpjQQDKGkSfuD/PakytpVeuLE/gedc9nrtTPG+hMCXx4m8ugMW0Izznqosm1DAAGjptRhCy0w7
q4/aXet/yP23uuTpHq6u/wXePOCLi2GJsoW47+YBNSdPngYP7PZukRMrM7tTUGqeOHMvpDzeVZ6Z
jJ/Ohm6QxRmWmMKr4H92aRmCAXPc5PI3qcvcnhS8++Lq0sFD+1dfO0p0mUltQyUzmwkjG5FxQ8gA
DcniGIE9zDCm+1h6iaRxO0Cbz9LHqECcjWJaU3gTE9Myat/LNV5L6epumQm3JVRGgbWd8TwKatbb
WDUqeyoHLyXt4xDKnA25GpP+gdBEpquvK3AhnUJAyK3Vq/e4vMSJZyhoxeYEpGt3YgQ3/88W3B0u
V5HQqnpmDjpCDAgXRCjxa/F6hRaULeU+2a1P418o5nRCV30eifM0ds22085G/9ZIvEPh/+MA/oIw
a4VqzSSODezRswDZPOgloAg3SfeRj8cq6qK5nAS4/ta8VhYuMLP90V/QFpDFhHViAw5rlEPIoJja
dujegazIqG3l8r7UOSE4b0gZHwAxysSIBYBS4ugoXPcDT687Tti9CoLObPCJ4w9KNC+XiEzTbDDm
eaMozhiiwlNGzQVlj33bd68u+QUM41hKoo1GrAEGaXarLT4r9FoFOarW4o3vDxyw1WW/AGNiPsls
9LwaAVaO1BrT+6JT7DH4Xue8pxwe0OxOF15aC6QKdyQARfQh7j0JRukG5Mc5L268OWJcklrgAEhi
LARRR/4jyJ5CcdxkZf10e47WYVBojdZZtIWx5GZlkYdZPcEtSWgG7OUReeynAWw7/xsK4yhoUlQB
nj4qe2jUrWSGz5A79GJqcq7JqycZWtD/YwzjKtpIT4PWMOFjce+fQk/xqatG2wbXyTJwJt7tlTd2
jIOAGGSvtDng0NAYErsgnRVHvFIAnk3MXkWyJjS1AUOXoWrNqYgZxtC7yL5HqTG5Deosa3RA9bIr
p1P7fHvWVvevJqMsB5V54Cdg7KvKOm000we0ekB0PEiVIzeOHNqi9N+kMsF+8AeKsbJO0XRCC0BJ
cnsnByPE1B6HDM9vYht8dlW6k/GA2RcQHLpt4uoULnAZF6WIydDFiYDYB6ujBUsRSq+DoeckMlfn
cIHC+CY5Aem2PFtnKE6TPhZgR5HwkA7q76IyXW5px6qHWsAxHmpqu9aUMhiVBm6HRHBXeHL9TdFa
zuDxcBgXJaV9Z5QizCJlYw1z1FhGSD4nT20e8yLGOWq5ugj/sUliwydIwmZ+ZADLDF+ifheChzKB
2EJrT71vpcnTZP4exOdc4XVMXrejz1fEBTATTg2ClmpTBuCoNlC0/rv2zWBjDJCdgisrE8HLiqeu
Gy2zM5wewWrRgb0Dql5EBqd1pz+CaP1hzETey87tJYWH8ctTiDa6gnd3zHETvzTdQTXOTR7u4/RV
074lFU8Zb57J69FHvzp0jdA/yjasy9JYFFUKJ1SlogVlkC4frEiuLSrtBvp9TFEiHP435/lXSw5U
DtDDx3iEIfEJiSo4V1zQ0XPl1s1HLf8qeSzJ6xmWBQ7jAYR2jOPah2k6uA3oLotApPcjrbZZdx4l
TyK7ofhZtS9lekbbjHPb+6ynyHAXEPFwiqQHW7OhtELY9D0WV9W4anWYWhcE25ac3xf53mycWLfa
srICEI7cBp499/V8/sH96mxcxDA0mMqxS2D0JBErRUW/P/A27Gpq5a9pbAfm2AlNmkqAMCiK72FF
oW81RLLohkwgmjS2G23cpME/18V/bde/ljH7QqcUVc4dlo0q6Ji69nWqUu/24K2fGX8hmChD1aK2
FiECYJv5sYKkaJQ/6zj+b4Os77i/IMzZC4ZhQxjBwmzjjc9ShF098xQQ2aoxYdrw2CT7SdjehuQt
CmbHpb2Y0ZYAkvqoYdbTvZ/Tb7ch1k+Mv1Yxm02TfRRlGAhqS5QS0+pI/dxrtWMENqr/BuhvPMHM
EcSsel+R4R4VHZ3gWRzYhBpuN1ArN5S321irrnjhQZjTXTFK0mjzkgPxUaqhhix5rfEC3RqbNkA7
Gq9DdHUMF3DM6a4VtQQFKMAFkCSM7pXCLo0TVTmuaXUxLFCYsx3CoBpatoDSJdNOVdufUks40fpt
Q/DseHmEpWJsFjQCRFRWTojoRJCtSnhIy83t+Vndr8b8DCOJimKyMiHg4CZNnKH7kAz5UVDko5aJ
r1qlP96GWXfmCxxmcaOHJGl9GX5B7t/wlCXJbhxtZMlq1MAVK8jFbcGIF4LZlIM7r+UrZ77AZdYf
GYW6bqf5EEFJVdWVe3+SLVweHZ8OFk0qNzS/1zT8UUBmpih1i7b1na6D1O72d6xO5+IzmHUp+xOV
+2aOSNJ2XyjFoUZRVzYMFhF4LcyzRbcsZhZnZqpFj9tXZbfZTxULp4pxuUNZcf8G2laOV+SYdcWK
Xyc+RSEutlu1CcLIBpY52qLC8YyrTmQ+u8A5BpIcg5lERRm0WO+xSMvRU+pfqNQp0CQZiY7avFRi
zdndq6fLAo2ZK7PVk0YfMFdi/41UL1p3IOZr74foWTjQYjM2LWcP8gCZGUtqX1Cg0gPzaGwFmk2F
o4Tmiyq/z2RX1VyZlw5a9V9/LWQLltUwhEwRCbHpDdAiINMwxc3z7QW/XiqywGCuBn6Nch86wCgx
Fc9m1JuznGeH5lbSOVI63Jd9fBKb+kcl95OtK9NL7U87wfCRP4xOUTWzu1Vp7Oap7EMsHfQy/ZiD
UdyESC/nS8nKhpnVJOfCPXUWKmdcrS80YgYRIzuV8axfBx76vdAclRdbEqMrs0z2Ydd4SpGAUROe
Ku53Q2PykkDXxAMYq1mSTwV5Ouprv0LxRdQZFFAabuc5GW1QzKIN1Nbf8R8Uiun3am017of42dji
o3BHveYFrDHpWbgbvdtjsXYaLD9iXjiLj2hkMHkUAoaiBBXm0EubXLE1Wec4wzUUEE/9Zzub84Qs
UHy0GULIGEsjFqe9gHejtFDugxLK3v9uzRKHiXMglhoXsY6NjCzuVvZzt9TRe6DwkvDr3gkMR7qI
11mN5Q1Cq12OsjaYo2svnTZZdea0DRozRxfsLaLG64VfP0rRtA2FHPChoqr9cviCXh/8RMFKSRM7
1Ucrb+8yvAFDZmIIjz2FvGJsCQ0ojFTOTll1GwtgZnUEkSmkOQo27FEvPSiuej1Pdmv1PFkgsFsx
zFSEUhjKwUAIPG0KDVKY+jaH7PTtpbF6SIIrEN02kNNDAu9yDEErZg55j6VBw0e1dCMUXIiIShUX
/dEcqNXVvoBiRs0fSCdSOkOVZ0XqLa0WQe4cc84QHgozclAHh3rNnKsTojsThQERqj255LWrBxWK
m8FhrMso/mdAIGYtlHKN6ZFAphxEdyPkNkRQ+dQnM3XjJLVKmXPyXzM6z25x7uhBhlVXoaN0OVFF
2iVZogOyoVZyVB/HB+25vicP/kZ0ZmEy9Ph3u+A3grrbC2RtUy9w2ciGVAmNpa870rQzdFdF4Wz8
QIJDKzljzHnWum6YvTSSfWeAAm/SIRDGWemZVuDqgRXA/0NA9iHbZxBjMyfrTbTSl3IDcfLGgnKq
wLlurO2HpbnkcpjxiCxHmoLlMw2bNj6MI3LLz0blaNL32+O6+nC4RGJ2npqZlPQBkEh8gEtux9aR
xYOqorJE3lbapoRGdsnr57vmRGNGmNmEhtEFpBMwwrWVHyeE+egKtYYAEjxW+Na8+I+HRrbQ0+J8
992A97ot8xYTs2/IlERiF8NjgyRv4z9rD/Fb7ehu5OIVzgswoefYMRyIy+/Ux9IRvjVgrfDq9wKr
u7DrLcImE1Si8W4rf1Qb8SwcIt49ac21z4QGEHAkEFRhG43R7TUl0LvHGTbc+9EA2gbesbXmoJZR
FjPvFc2aVBxxeFDfUsGuImSez21UWE1YLlGYea5SNVKm+YjK4NChT6enRzBNKOFPuUUtRSpAS8Ut
xZdJ9Hpzo46ie3t184ycz7dFZKPgVReFi4CX8nMvoNUQ5YMZ5T2yrkYASyvZ+1CTCdADwXpC+qEy
NnV9N/WvmgBx+fS9jl/EfKuWu3J6vG3c2uG8RGXuRUIxoN47g3FKKeyTST/06W9Q0b7Vo/DzNhJv
GBmnX3ViTilY3219fFCll7F7avzf/xMEewWK27SlegBjSDLZJCKgfZ02U0qd2zC8qWL7NSfDDNW2
nwcNrGzIPiDQaI1dRU6d6vbSz1g65JIjatnuNi5nBNkQOwiHThJDwAbqe4UUdiedVfJ2G2Pdq/25
N7FxqGqAmyArMEtRj2LSDnRcvfBuGP2hUslnbDzVRrS9jbjupf4iMrt7NJMqVXwgVuXRFxHiZpAY
4Rz8qxgQkkXDJhqhr6qvaG3UUj97ENKG97nZIxVkKnn747Ylq2MnKaahgNzMUNmxE1HtBOGNGQWi
yqNgjZB7SkeHCDIkik4BEuf/Gx4zclkwjQnIieAxysdKOfnJJhnvYuMj888DWHlug60uvoVx888X
XlAXozgRNYCNHeTRlV2V1GAB4FSPr3qjBQjjapOg6/G8DxC/L10QXNliZCLXYJxQ1MJZdrzJYtyt
FtCYJCKgwGkqmyjPcZvpcxyeZHIQGs5r+OrY/U0DsI+JelOPReojUNHBAD32e8lwopLHN7AecC5Q
mOVAFdzyUTIK8bxjeKq20xbv7bvsWEC5KrbwhpJbkSPvqC0cs42YWenRcAln/q5Jd+aQbPENzCpp
WgUkMQm2QPfjBPWj4BX1iz/fn4kKRb/S6WzV0+3JHt8Mt7Xl/aTazUbhfMPXhYXNlS6/gVlEyAMP
WR1gHFrwVThZb6uPw6H2um38Wf4IzzKIO1083Evu7Q2yHo4ubGdWVErJqNUlcCGSZQgWci2HZkt+
+j9b2cJruLghVvmJuo5TgcJ53c1474+rm2eBP6/4xQ71FSVJzAj46tPRBEXHm3/Xxy7mXtxAhO2x
PfiP5B40M8HnbcN5uMzBHmt1oWoUcw4y8wj5EeU4CS5X3JeD8nUFWVinJ+hHGGRYF1WfsX+AWEQS
d9ZUcu6m88feWDxfR/8Chqi1L8fmPIggBU5D/ZeMOwRkKSxR/j2FIq41InLUvPLgVWf0d+q+WDAW
qAqdqrAbgdoWPwVfcdIEtDMpCO6eNeRIo3pze8au/BGonOfEKMi/UGFusu3+U2FqiSiArD3Oawdy
qq3uFaTk7IevV6aLoZwJo8lcSoLXflxBmMsBRCmDMJsFAkFZO7rKEcTKO9mhBzyC42I0wSOEzmBb
ObXxdkg95/veNtz9bUuvM9bMRzBOMdJBEqHMQo+jB1ZXaKJ/mgffqY/RLt+ZRxBn/Ux+3RErORWO
wQmtr4IOBprxhWjyCaukmpX2tNEawDAp95wz7NrdMhDzplmsG7msjM6YhbVBjYRMjfLtW7zRPn6o
e+M0bSGKfm7uom/ZOX9u7qdPPNQGii25Puf2P/u1W/PM+D19QmAqyvgIkNiW8UMsbiR5m2V3ORRC
OLPJG1LGxQWpSKH5BCjdSj/QU6UNVvGZvdx1r8JvY6ugSMDVH25jrkJCVRziTqB1RQx5OcQJHeho
jDNrigQm5Na0i5ATNq6wTn7RA/2BYGcxikQqTIDIU0c6oeEh8xpHsPTTM8phfqCn+rf2/FZZgmlX
buaVTl9YBhioN9Gndt8eYoEzyleeFotKA2uRAtYuBbokzCNP0sd6IRcylGWkPen3VHFH43eu8mLy
FbMRioMUEH9DPO2qFEhNs3aMRBOLN47yjdkG3ZaiqGCydKpqgaOboXGMxCy8D8ywzZ0qz8r7vk/T
p2iSo32akSz3fKgHxFZZIslLND99IoJR3pF4gIo3UYYSNFoqdHHrvq99K87BvOlqUTQS8HtG6hMY
7WKUDNZE28V1jYIdIZUE3mXx6kCBDBC653ErAHsRNFAYL+iPSeBXFayUE1V0x576tlLXwq5vZsCy
AREy6RVPHdvew1P2PzcGzvCGDvIktF6JKCu7XL6Z3vdRUuAsiwgpN42eBO/GKBdI2FS8NtPrUwVQ
M38M3rpAeaUxlg5mLMU0hhJG2qI6UJdotAsLzUAud+g5S3QNCjM3y8SZMkG2/9KquJCFvE/B5xyO
RX3IDa04k7gxPo1CjgYO1vUjHrodNbQ7g4eKgCWHJZIc0Dzb10WJY8qmz+Yp3w6OKjltCg2kOraS
O7RKbJK7wDMc1U1dOKI36vEy1ysGX3wD4/ikpG36oMc3dPGdqr6G+kcCUrrbno6HwQzqmIhBmxvA
mOjJb09VuImjp9sQ1870YijZBHw1THUjTIBQpnEjSekWMY/z7xDgMUJnNv6A4W62cnEk6r1CS7B9
45oDBs5I0x96mnCsuE5IfvW//sVgHHbXgGmzEYBRumnoxg/Zi3En7kjgSnvTCy2psCbe5KyN3NIs
Zh/XkR6C6Q2Q6VRZJhhqO07ge132yxjFLLEAieRcmBGqO/0ptEmF1wr1UXE0K9v0To3Lm3HS99QW
efe1+Rdfxg9zN/Hf0WTWnQA+K3MIK1ALntOHuY7ANj7UA3mIbGOnu6io2Ziv0mt39G1eydcqskLA
Wom3LwlEVJdrRVM7aCWVQNbyyFLoc/ye64mlDg4efMXh8/bCXDkIQGYApt1ZwgWBNwMG92KmbdVA
FEM6jd3Mk4RaucAeNGjseaOPXkdei8HahsbQol0b1TWQuGccchuHuVnk0B2mCP3EYZ/F39G8fduq
62ABCAuMed0utlslVwKod4EhUCv63dVvYuDEIW/DXZXWzu/wSN6BiQYahXjMuESp1cYgqjJQ238R
98WTNi8LsikNvO6MnGv0yjRdQDEGhT3xh0oAnQ9aQAQttrLwSQMhZWhakoYkqF1OnFe6lRHE1gJr
qmqAUE5iuxdTtTNRJQwa/KI4lXJvJQoyuyiJKng1MatA4HpCbYeMFnC2pCEgWqnTpMPLCfrqx0iy
TJBKg7DArZXy8faqWPFWIl52/wPFXtb9QsnFqQHUOBMw1fQ0tsXHbYiVxY0VMeu7gt/ZvLrDlkqG
mK4ARN8FTubLDwnyTWHCK55Z8/V4GYdKqTxT28Kqy6XXoj6iD9IxQ9vFpp0eo/QgxK8B2anQ5YhQ
k1EepsHu4/sifQDx020br1N6s4akjLlSQUAkIxi/BNcaVU9CX8lscsazGjJKd8bOTbzEQ+51tMaN
eRZwj4VmSmu9CJ7P2dtrs4h8noj3Q9zhCXv1EQVB76JEzWwJfahZiy0RbW4buDaJaHCfSwBQtQEa
skv71FbNfQ1XC5CFvKr5fiJnbqh4TUgyj6EC6mrkPMBgzarAKVE3apmk4W6qHpLeMS266azhHB2n
c4PiBmHznWzL7W27yNpeA0k2VE4MKJ5cNRlOhZo3agnDMqu22v177TaxhaYRELq1VmadOod45j0K
mO79bQWpmV1mJ5AWsgI72PA+5joxOY/A4mPI5SgnU1YVaY2PQcGDZFpIm/k2ag6s5iHe4DopvuuP
EK/GBSmy739yBmL+3czhfoHNeO4WvRASqB+gfPWe/B73jhS4paU8tB8/jJ+TN2xRA7Lt7zTdis+6
l+eWZHP5rVYX2cL8eZkvjqi2VOKimucid80n+b2z8Kh1VD0sOntwheOZnAtOvv+6HgJ64HBJuEdj
acsglGYgcdj3QZVDabbxQPc7uvURea9TXbvJw8ABWzFvvqUbkNecVchZmcsxSPJqqvAg3idbMROs
adpGEDO9PY8rrgB6fSjXgRdEaM0ewIaal1FhSFhCo2SjaxCMwxyE67Q9wvW5ORuHIEIWyHZfjpkP
Va2a5joEdO5rL3xTesu/I60lPj0k76EbxFskJGrrtllrW+MCdN7Hi7VBhDCjRgbQ3q69YCtZBuLf
bf1RvOlHsiUncNxUm/CYHaRZpYADvhJqQDsaFKioZ9QI4r9LcN2chsLPDIhmOL5XHuOdsQ8Ua/gk
DwgLz/Q1ctRd9JG8RU+x13zcBl9xUCCxhfyTjmo5QDOtCFkJnYPQDxEb0qMf3kflUTd/94TjB1eW
zcwIr4G6WUOS5+t8WwyvkUS0SSjaFvvyVVLetfTf1z7yDDJy2QaKfK9SDrRumxEk2xS0R6XVJw6h
J3TT3h6plVnC/UDGygdBj4yz8HKWSOorWt/Nlz00x2XPveHlOqgNd6L66INxUeC+tK55D1ANwn9A
IxO9h2z7RpR1I2h/R2o3jde7oOv6bnYOtWKwr/NuQGu77gKL2QACKoRIWAELncfZfXY0foYbzWk3
ZENONjjgj+KnyLtprqyKC0wmpJLyEtqvEjBzN4QkSI4jMnQSuGP5GN431t4IeNt8xUdeIM4XwcU6
FEQJTc8tBAl1HMA/xNcksBtr3I1W7Ziu/yTZ6b7d8RRIZjOYo+8ClFk4fU1yMEXOZppPk3BA21Kv
2XKTWRQllrfX6FqUusRiEyt51qlaMwAL17DahUgS3ppt5YkeYudBP9dPgXMbcHVAwZ6AVQoHIrE5
YtBuUng1Ec6yHe0Jx02sPJcovftHlFmRZ2YaQ3sISABZgmhR9MUJlxSU8DUJaKmdQkJjLI/V7MoU
BoRZG2UBIg1/AIjqQykL+sAy9Wqeo7pa8rPoD8RTZFzD0ZHFXvJEqR+0YYDqT0yw2GWnDwrOErhy
6F8IwIDezSwuwmTtm7YowH4O0rmhNB1aOob5KKUonvj85ylBBAAxEVTF6yJR2FM6rwrcIwuoJKED
Pi0HdHC8Bf98LYDUiwKSJEnErOMCwtgi1HmoVjqIz2kon+W2c1QqeSTg+KGVib9AIZdOYUx7v439
GUVOdujr9aSoPcl67f37iCkz4xreVBSk4Rk30A1IymsTuNW7VL1rBvmo6+gJztr/AkZFjpig1hNM
veyb7jgJRKtUPIvXkLlGQDOLRAs81u15L1y4NEwM1OVwCkJOGeoozGlB8pIio69BTVlVN70ZuaDa
9/pAc+o0fhyE3glDXub76vhlIJnDIjbQwDc0Ogj3IwWF6W5UfA/8xkkGZOzSjVJ50Oe8PWFXfhtZ
YzxgIAyFYBWEKpklrk+5VqgNXlQNo0ZQjatJX4DjofC0yXjs/IwTI11XE854iHiR2ALrArJbl+sw
9P+PtCtbjhtXsl/ECO4kXrnUptJuSbZeGJbs5r6v4NfPgefedhUKUwh77hL90BHKAphIJDJPnmOM
0VhCp2OO2u1YhI19KMm2BgzfecnzV017TJKvJJZ0xkWrxFyUaaKkgeSJF+ZCVjWnZYdiq9Ed4sSv
l8Hr05t+gbzzJKnwCkITunvIs3WmN4ZH0fkC9Sov1raGKSTB+9KIjmORY/a1/Wckw+P1bycypSMh
xOQXbg1cTuemTPDSz9YEb7HsScXoeDPeugkdjk3fKt4Q07+IVBB4wbQJWGls1vo6tzfrABZGOg5E
p9shJh4810E7UlaIEX0rKDghy0UxBgOdxrkVQnIK70EPsdZyB7MzseMB1fqYaoUJ+ES9oVX19fo+
ii0abG3sdud7ea3TTUXXugy7Yf0sKIj5zNZb4673Mjff9FIgucweuz9PErR+6YfaSWCvKdN/1GTw
+2o5LFBUx3DKo93J8iVB6Afv/e/lcUec4p3ZFjk21K3mTaN80WxrU8u0o4VG8PoBux4jFeXhoFVN
CZR7sYYl1/et8TgAHWxr+Z/f+45+YoXbubgcuzxjWJ4l0TdqF30dh/bWWD/jtJMgIUTrQbMVQRH3
C7jNOV83VvCGrBlFJJ6eipn4saJ4iSz4Cm6YX1NIGv6Djjl/9ZuZSbsIwnoYI9SCRH1T07cIXdYq
6h/b9HvpSOKF0Bx4V11DBYkW5IHP/Y4uiaqaDbs11+bg5MfC+NEBemr/bOZ4PxnP10+VIAt0IFWD
JACJDXaRi/SdOo9qPyHjyAn5VECyalSp5EUsCoBIzwy0fJCmXUxz4RCppt4j1qKMs1fHKhhn+o6e
BhCIluSeFPkDsjQHrSXW8ucbWqnW4g3nALaSOTvMNXqFumMD8Ne37LJ8i9vx1Ap3edhmWlakxYKG
wix/KKtlH6LF6B4g4khfNGV1duiuNFugVgoU553+JmvQKwfVRkbudTJPz3YZ6vO0v/6zRF8SW0xQ
uwFz7wXDwlg0a1UkJgp8JHow0uZhaV+uWxB+SAPS3AggeGPxw4x6bFWEdsxC2ubpYVJLLdsuhgbO
qayxou9DMskqpSKTKLxB5QSKmSpc6PwwRINhRL2FIIzJya+z+rbmxmODfjrmAMrN9dVd1ji4z8od
PJJSK0psOI8Chb1i3tpjaK8YbEg8Owvq1sB4z7aX3aOi0w5UE65qCIKaOg/u1JS4c1YLyKamG/ap
bezXdDxGxbKjCGVRNx5yswuuL1RmktvTqbZpVMUwCakqbzBtb3E/hygo4igE6rJK/yKe4X1pQTQK
j8yLycqJ0smMFcSzoUq3o6N+rdTmUDfoyTr67UDBS1Q64fUVirwGorkGE5eE1DYf1JJ2XayMIOVy
0IAzV4CNy+rGrNFncS1JKU6YKuO8sfgJg/j/uYfqTpZb9QgPjdC6MfIZU5OwG2+y/HNxwKZy10bP
jr6RThYLQx08Bj5jAm3Es1YlgMuuuckgcb3jaVX50A35JpJy+IiyIFTX/2uGJ6nqXRpDDxRm1C4O
4+FVQdOirTcJXb1Jxi8n+mwWxGSBDoN+2gUBcGwpWqZDQBaZfzRBedj9QdrZ8ZVhSSBmlm+vO4nw
vJ/GFu7qi0EWB8AWvpY9Gndp91S7Tu3l9bwtrHijr8W3ZcVQU3kPHiPJjSj6dkBAoCOBxBlFMs5n
nHaqojiDz+StlXuNZf5DhvKAznIrycREdwIwaQjV/8sZwIW0dDCqel0U5Ecj/Va3JPEMKhMBFn41
C/oRGH4Bo4TBFnuSJ2fjUs6AHjGpVeph2MirswxXPQizpTRxF5gLRGi89VHiQRhhxNXnptxaoeu8
As5nD4OrHQZixMUtks1m8SAbSuxtMmW969mznt+Zg5U86Yk+3rhjl0jqNJdrxnMOkQW/BCUUl29D
W8ZszQ2yAB+djHC2PRqBeH2wvKp6uu6kl8cPhlx0n0wg1jGXzq3YmGZrNAgq/VF/rOz3BfJGRbXD
UxWIMklac+mU56bYmk++I7QMGwM8iRVYMcG4T0JSI42SpRAyI5xDTpbVtxqDwpWYf+4/iDJ5uSVJ
hEQ2gGVCVES9BLN13OlK3alTlxhwGRDeBnYx7Uqn2BiKrEgiMAPoNW40F1UEA9388/2iGtKFRkO9
ueqd76Aa2ToR4kfcxH+c0+Ld8dsOLyJgKCiHzQYaBXYJEYFG2fTKEkaWJgmHwuUQzGT/IqoArOl8
OQpBh6dvbewajSZfdWvXI3ZdecMokzkSBF6IRyJRRd0OlR7Aus9NxW2HM1wQkPZBe6R0Q9fB4Myt
W6eB273bTbJxtdZfZRjyy7SHtfvwkkMRF6MfPLmTnfZJFqWw6hbFl6brXvUGt7QKjIpa9Z6lQI4l
JuH14yuIExoAYjaT3LVRheR8ZDLirBjXtPYjR91MxkdB5+2KXItaMvJ89pfOy6BwxN+WeC8BD0fc
LwssDe6L5RJcoaESWeG6vFuYOR7CVtY+uPQXxGLAZFByd5xLvLOVNiB5Rq/az7vhBSUFKAToWVAZ
jUzsTOAusMCk3hH4EQR5+Cw4bxJoOyGbQyXgYLgZiOfjNoz65D2a5h8rpAkx0+PrdfWgoSJ0/QPK
tpU7FcVQR8DKY1uTvvWcGWncXTZvbP0tddywV746tuTGFnoMmJ5tAlGSyxxodMzRWvq89jUbaKrk
cdFpoEbe5EjyVtFpAOzzP3bQSjg/gx1U9JrIxsLAPoLK9ZtJVj/KfMX6WpI3V5Hx+F8mIhpMWQQH
n91lPPOIgzHkJO4QLFv7RgcZhhH/eWNOY8KtyB3RBWBp1fmClrZAoWFE/GpcXcWcM+YM86EkXus0
leRUixaD2jEYmH5FE74Zjo5aoRS6A+Bz3HiW9SBNqX5l1dxptgiaWgxcihENPtEZOzXPuwixarH6
ymsi68YprWGj0Ow+UZX7sjetQ6TPR01RDq7b7RW9fmnb9bbR4zhQKsSaPnlAD8lELjsdah1qygoy
slg1ps31A/JrDvDip0JVmbVdkQ3xEM65mwCiy5Maqqf2ptHKnZoAAWurQTMRP10SzF9Fvrp8xqsV
ZFrsk+mPMcWsVWBAlga1MhTM+LZB30ToQFLIytXaIZ4cL+6edE2mK34Z7pgRogGggmK+w7fMyqJs
y4bGCAQIQlGvbm0dT8tqd303fzXFud0EB7FuATqFO+NCY64vzDXTCY7lsrE2yt3HEpTfwScJVpa2
97b0s3t7YqD36uaY33de8fqsfEkOzbsTSEGml7k2Foy3M15+DkZM+LR+zNpKM3IsuF7ysBpfHMrG
oIZlt4KcruvGgEbdk9Z0rmdJ9S2Fm41XJ7OOHI4XcUfa3RqpBdtmRr7TZfCXRrspEhnMWXCOscTf
ZviMt+ogqz3CTFqj01TYd0OSfrv+QQX3B2tOohiBwTULurbnUcltmzUvFXxPu3syo7up+moA5Lg8
uf1X09yNkSRXFFQjtDN7LOyfJPEDhRYyTbMaGjpB3d3lFFJF/qIF83owlXdieMP8okwSrxUURGGV
FUAsBqgi/ERXPjWkBTU5VOl3yrB1H9Ww9vVveA/ZgRmU+2mbf/64vq8iDzm1yK3TQE5VNoAZojmj
3lOjPiyxdZ8qX//cChp3AOgC64wiHXf72y1hVHRlDZZGGnYD3bddH2CITHIXi2IoHETDsQfmGKzS
bLWnX43M+QJ1any1++S4bKY9+DN87b0+mp8YlZe0PqXWOLdXNTVClRzWhg1mOnf2FnJeN+A9vys8
PKRl+gSiQ2YQIKlVZN6AAXB7OGdu0iKfxyEDhbzR/8Tb9fpHusSLIf6fWtDPd89xGmtUS1gAzW+x
H77qYDRT0Vr1bC3IjxAe9L+jfvzn/TogWnDj6ADT4rV0UffLMEw92T1ilPpFsw6GHs6FzC+YF/O3
AUANGPFT8aBF6nu+ssjq9Khb5tqv9tm9e/vF/qHvyd16UJ/zwHeBFMNcHIj4gusbKjpbABfaCL9A
FyJ0cVZzmtQAACBmlV1QdbYXG6hwyMpGl4x7+GynZpjjnDg9rWIn6ZoJQeO+pt4UICOsffcL8LX5
1rmtj92rvWtvyH6VhI5fVH6Xu/p7fdxpsxqM0jQl1qdv3xcYXu+r44yotTGeUf/72RxbYP8mCI8D
bIvO+ZtyCMfRL77TgHrWXgqFF10Rp/vAHUdbyexYtfFzhj60ds4ziEpu7KAJ9eemDvrNEpLA3LXH
9D5/80HKd/1bC40DBIbGJrwML8jzjxDbbk1Q8sTptG/GYlv2GPeeH/MkqKKf3RyUMqFegUcDbYaB
KTwcIYzIZxXF1HUmyYfGN1IVyEfwUs/QzHhI3dQrshSjD5ILUeDLDkZyAPEAjynGctj6T5xMoZPV
ohpU+3kFjqDB/ZxipKqG/sezkLj5UMwFBo09C1COP7dTGVoTJanKnt+dclhnfUBL2pLxKV9SR8AM
MB3oM2ADkXFzRzNLnNguQVDs2y/uu3McAgeoyuiBpB4Qsos/BusBslHKrbuBGtt1TxGF2TPb3Hlt
s462Ywvbut//U752x+LBuClbz4WTkgYUOgbosl/Ut+tm2V/lDuuZVe6wunkLhylgtS9vlum1/mOJ
B7ajqJvA+yFYpfIYRR0k3DXgOLWvdGGjokGUA07yReuP0OnT4y2VDSeKcqUzg9xt1YAQZ2gaZvDG
3g5H7ejcrDckVH72AQ0wAafe9LvrWyg446jUsAoUCl+MP+HcN4EptOZBhW869XIYybJF98+zyT+G
84F3phdpzhYEShLlNOF3A/Wyg460ijcZ993mqWrnHM9SpPDDzonnu1Ixg+vrEnoklqWBXwPfz+Qf
fuZoJLWF/0KEAYh087VI96l6O6CKMfrd9KKDYmh90PEgTL8X43ZCciXLfEWrPP0F3MfMLch2tpWJ
MxGtysFwRv3ebK3P6+u8jJk6sH8I0JBNQMfIYD/iJIaVihXFS983GHJ5Vis0ow8DaJzMe0U9mObP
67aYL5wft3Nb3GcDZEGpSxaf6fjdMbfg0MyWo5bekkzy8dgfOjcElMbJt+MiWWfkGrwD3w4UbqGC
f/bTsHdS2f3GLk/eDMOCYEwS6EmkUed7RwmoQBfC4jJekUPj+hokGbT0vq3rzfWdEy3oxNKvKubJ
V7K6NU2TUqvB7r7uShP8CyQL19l+um5GtCAQJAEygH46Gm7cvhW51mYj2k1QQijvHRJ/LF16q6L0
gpE/yd0pytAYBbOF7qGDeRN+8wCyLwsjhi09a27GMX5Yqb11wISI8sUmz4edajxomE4vWt0jy52u
PUNn8hj3FviZP7o8lyxd9Lg9/T38Fg8tqtz9iN+zWtFbPWmh2WkHCFYfsjx56NFIKADId1CuABYh
8Zbqj88hsggMDuEVryMr5+PoPOk0nweg5KueeCVEtzQf/E1gV/RLBY/6b9c/tMCfoOOBkjaAzRrG
9riMYrXjjpYNZL6qdYF6yZYW39dJEqRlNrjwZUV1XpAoaSCFUHlrtK1oHLRSiiSBy56thHPZuG0W
VeuxEhNau8M3BRPeRZBk4fX9klnhomTSkHEwR6zFpn4VAzW3R/1Rd79ctyLeMbzRDdD0oB/BxRNX
WzMHbthAjRqkGuaOYICWEkkoES/lXyMWV5tPlnFW1459euW2Mu9LZ5dRfxklIITLawXujAI2RsjB
wwNM7XlobCsnyhYHG6b0oD2ch31jtMfRbApvKnR/1qKtPsu6DqLtYx0ATMchTcYk2bnNInPyjpRV
Axw7FMgoOULtaksG7eX6V2Lfmov6LtI6zDC6DAPNw9eh8JBBLK+FL9j6LV0xxRt9XLdweU+yMhcy
KpDWgfOHbyaCoX7UOwPvCsdNy2CeErDGJ3MZan31PtNsRFyMS0n8u/xg53czc5uTG4Y1TUezxt08
gF3AvcuiFxJhzP+pro6LLoHiC5puwKSBWQgNWoKyusl+zIkxomLEP8dohZ+k7r5O3lTD8rOS+rYD
zrwK4Wj5VOPiOSKyrO5yZ3XITaDWBsADEH98935FujMQE/nxkAYT+WYaYTQeZvN9VP0//YQwhDI7
G6JEWOdvtzTSjLGvkaE249fF/hZ1+3h87fTDKiOhuvTGM0P8tQXROMcqZmQGWvcV3Anesmyvr+Qy
wddRXANkCgU2G69ddupOvlVvTms9DDZyqeVmHR7saqskb128a+ebRr+Je0kBUfSFTs1xfliDpnbs
RpgrGupTdb/Sbhul78qyGzIZ1lZoC1QPAP0DOQwAzPnSphU6NognuPLV18HNdqa1PtZGFyrd6AGu
Isl4LsMT44ZkuHgXWpAg1zq3ZilDFtfsPpzn0nOczey+RE14/WNdBndmA9NXBH09SO1yN0idTS6t
5xzZfP3Tok9tdkwooJCS0qHI5zAQhWcfoNBAWnD7pmltWRkOs6I92lGKsv/j9WUIgxGuDrzsfsU/
bqtGtW2qps0av64Cu3nRo8/YvDeyfQnK/VxWaxV5Ac7ov8a4YITabjKOBS5EFwLBab63nEfLajxH
3fey97nIBTC8gMcJ4PAouXKfZ5jdubISbFzbgh2j2xJwSltQe76+e0Ir0NUBiwsySdxV546WdLWF
Lm3R+ER5pKTxdPKkODKtBZGnIVH51wi3a247K4i0MLLicNb7Pv1ctYMKRZXraxF+HLT0kRWjZHzB
qVo1Te/kKcy4uXVTgqFlh6pC75nx8u5AVlKPo1JyhIQWLXQlEe5UjC1w3yixkspSI9xNUfmDJRK9
47fKXpmbYKi31xcn3MN/TQF+cv6hJrMa+qyu4Q501+f7FjyXxELyKjEj9IcTM9xxtSOrHccZZqIi
tKdvY/LUpK/XVyLcNPRJHDS0HOcChk2yxOwAom98XX+css1gHVQSAavp2zLAt3AxCD4qJowQHfh5
3ARcTrNRYjFzn24aavgZsPuLSSX3t/DTnJhh//7k1ivK2bUzZiYfwRyeQXwrpJrtDfVfhFI2XPrf
5bCNPbEDvr5C13LY6axkb4zua7XGf/P5T0xwJxXF47hCwwWSzvGTBVU6cr8ukoRO/Pl/r4I7M71J
xtZijtxr+SaBvlC+bWOQVZq1N0kLB8xdz/NvZKq/18M/YEAtOvetCWNjlYC8bmYjeutWsd7t0Q0G
pwyn1YT+wJiB7Xna5Sv5/+0nnzXYDmao2xj2EV5H/ctkbqNeVvGXeLmln7uFXoCHym1go+hI4CTQ
GCSeI8PkSnycn7hp7XqG6jiMaHFAhnByN5Z+cGSlK6FvYN4XGDvUelyb/fsTDzdUmiTaAitz8xlV
XkvDqXiEOIDvgMD5ehQS1GzhGie2OFdPtDldnAm29K22GQ/pXX1Xv6DLtXNWD0QzSB4exp3zx692
ZhTDUdgsXFA84W1iOj0eOQ3Cq/rFAEFm+dORRXD2uy9c/sQES8hO9jCLi8FwI6zLrl7d6mPRvufE
n9xnd9Y9YIMluyg8YCfWmHOeWIuSodCKFgtqQE8Fmftv1U3nObfKNg3I1vhx3ZrYPX7vHhdonQlq
fLOJ13QHbWAjHYNkWUCy4c3WR229Xrd1SS+Hp9/pp+J8MR+W3uoTGFPprgxVP301fSiV3U2Hbpfv
yYvikXAKh4OyNbbdUxpAuOD6L5B9SM5B+zie1LbG1iadtQOoYFreoI+x1YxvenM76X/x4jhdLheW
Af/Lu9iENb0yPyCymHoAP21op+2vr0pQOz3b11/AsxOPwSBUA0Ah9nWIwy76YlWBAyTSmu2WMajt
XZ3iDk12kepItpMt4Mq54IGfq7YkVgN2Dj/q8teJZHuyfLEiZhPj9iQDG1nmt93fPE5+Hw+Di811
tPZJnMPoOHebEmRq7eyDv0Dvv80lxHxmSWFYeBWcmOMKnJjDanOVhZdqxKASiC66oXkqFEeyKtlW
ciFGVwZrnUqYUetPK/Ob4eCMEaqPu2T2KWRvZe8H2bK4IBMXTaIsBuxF9NYZ7ur6i94+X3dL9pOv
eQcXWqa2aFrCTKzz80I/DCrJeoRlrJPzdYEKdqPYziYYcJfhdaXKk0Yyr9GSR/BnhtS2btLqvikw
i1jashN3CaA8P3FcIOlcvVWzFKah2/pqlOMxK+IbSH4fCjM9dET1V8jg1JodWosquR/EMQxZvoPn
EaM5O78eKnB3jMaAyyhTTL9QP9Us2SblutHWKCi77BZ0IpKakNBXkEBgVAmPZlCGnFs0MIq4FBk7
cdYc2u0cVpoJ9jMZHF94FZ2Y4Q62ObodySj2dEinTem6fjen91OqB6XxMyEymhxBAwyf8KTzyq3K
xssvNUtUXKN3JfGYbIW9b2+7XQy2nD1uoEO2eNq3bC/r2Au/34ldbpl2NxgTGCeQ9g1Qri9zn4zb
AXID6urp9Vs+SWK0eFd/N5i5+GVa2drrChrMUf2qAM/rvvV1sPYbQ3a3itJZVpEHC4DtgIKCu9wt
u7fGFeArH/IS+0UhNzj8j1ln305JInMVUbQ8tcUdP6gmVLVa4Qwser5N4mCuH8d1h6pOSBQPKrbg
AHb/Yh9PTbKfdHLHmmXctEWK5fXFP6V7o4z/LMMLyHL9BHJr1wOnyEPY4xoiIECmokN4bqobp2Ep
wK/lr/nGicB58a67x4jWG10P3FhKySeKZafmOIcsa8doxh7mWmREjrkvEt1T3EcXKKOVHN06bMqf
o21LFil0l5NF8n6ZFIPTGOwTAtG0bKcarwMAVmwZJaQoeJ2ujrtYjRoz3APqWH49v+eqryYPuYzC
W3TRsfo8NPjQNrzQfkeTaIztFvGxduu7qYmekC9ILhyZCe4urWqlceuhQ3rQREd0dsK2lz0UhRvF
JlFB/sw4ZDgHR1GpTSsXgcLA2LKWfOvVxctkrKvCg/uvkYvJJBTCUrdfEPwcSt/X4UtKkn2Kgu/y
0SvPWao9uiDvvH6ahFsHQCiaug7BKAuX6VSAVLhRj6+T0/eOPJh/zmKBZtrJ3+c+zaJWdFJYgpja
9s4l6X2SAzEQ10oY0b+pfYB11wVGAVhEw+C+kZ1M6QweFHwjUFl4saOUXjoOhzaR9c/EzvCvIZMr
jY7OUui5BUNqgydF8/a/88KSkCoMAb9Xw+cVKvImJ8VLFwh8MAIUngvenfElTSTPMAGwEl8IpNj4
TADWgM7hPJ6i4627E+DIPn0E30f0GCyf9QFU+9Gm3Fdv8XY5VFsa5PvIKw4yBLAwlp/Y5oJrpfQD
dQ2skbJpmrhI/KRMMVi2pP5KoCaVF7sZr6XrLi+488FmiOloUPwDln+BI6qsLMF8GxDXBbToA3MC
dZfX1YFCXq8bEr08gWAHARDgt4wjgztcOZjA7NImQAJaY2jScqsU6ybKMcjerbvB/AlQwJ2FAlpG
7WNmyVAOonUCLgWsMaOVwD/PP6y9qnM1Z8AMmWMLBfBCr0Jtzok35vXg4xBVgZqAMvL6mgXxBANp
mA4AAgHTiDz4Ua/GikYammNFBE0esn7MFNQL120IgKQQnTBYVfqXuBFfZp9Wq7fLEZ0qm5oP5QRY
FqwNN67mVgeFUjyvF+UBdSnnRkP+4etr9h3sGgBw2VPupTHEs7I/J/BjPwlgdrADgRyBb0Q3VFfL
xcC6J+vTap/zOA8g9IRdp15kE0nQFsSfM2NcUB3RBlYbG8aWeAF0SbGor9ud5SkJ/bi+1YIbCZbQ
ScXLBo8P/qxULYoVpEde19EphwIj0v8iTZVAo8q+pam16QqieSCM+zks9ZfrtkWrBJcTBBfQXUPu
wAWmKoncAZB1BEAn2VcxuIEqFOBG2XyuzIzOHROtomvtYIlA63Z66Zlj7M2yQU1BMD/bR3ZsTvLj
oaIjOB3RKVRW28cssKMHzWCEZh1e3zPRmT/9XmyxJ3ZohkJlD8loP6b9nYOssYX6VdP5CnjNZ5nG
rcg5LFACM7o2TDfx4S0Z1k4vFixq7PvJbw0dJKCqvbzWFebfVLP6kRZQAKm7KXtRu7GUvLtFWwo0
o4vxOwxVg537fKnDAjrzcVEAB12bzsvWbniwhr4NUqvq/XVdRok90daCQMFiFGAQEeAJDcBdMMVm
jtW2IKOYxlfSH8Zop8W36SA53qLSDSZQ/zXFMxqsdWlaqYn4Zi5W5GnW5NM6+WoNtp/r0Vs+dnvA
Xj9po++pKnuo/mrAc4Up7fTYcU+PNSdrHLOnh3Vf3hX3w4Z4afhQbUBJukJzkbUp+o/pFgRaloxd
VpAOnJnmTkk12a2dsuaZRR803denx6F/0vNjiYK4TCBYZotzn2JqtXXpYSte5mM12l4H9Wlz6sMp
Sx6yiUCDdZJ8V5HJ08/KB7TeQoEdtUWgybKHSQNjiqXdK3Xn5xPmD1fH8SZLebgeEESnhMlcgQ1M
Q42Kfy27Wes2M4NbjPifrfpK9KKleUBlssPCtZ3Y4aIouvj9lBmw40ZzcFsFdYV59/ZByTeuLolx
QlO4FYACB2MugPTnB99Rxnw0LATsGsTXMeQ5QcDaDsHQaTvLvHFlo4hCcywvxh7iJuTBcpHVlNav
FuGoxumuXW0NLHlAe9GypnekJFpQpNFtU8x/TuuAKXgMPYCHGG/WC6SM0WICMqVIjpvynjE6QqBP
bbfX3UO4uBMb7N+f3BdZXhmROsPGkjkfw5TfRGnq40X4jAR6jyFFz1BkRPwikw5018C/Cx7uC46i
qZxbd2Vo5Vn7oig+ib85676fv5RoF0qLRaIr6tQYF1HqUY8SB6Vo9HMzP5l+mBk0xH7pR38vUNeM
5pvU+mNkOaSjUSUA2gR1RQysnW9pk6STmjGTirZuFm04rEO6GWd7c/3LCWaZYUdng30qNhJU8+d2
Vgyk9S1LAvV59GzjOU7RdAU7HcYhAj3+RIsLlSkFMpilbBZPtKkQAWDAURwHi5/NzdQMQycNzrqK
bqjipmGZvqjO62gfYuepMlJAaySpoCiK/aLFw+Afk9dhv+jETcFUEGe9gj3VEv15BNnFWOphgiHD
rpJxJQkv3xNbPILDXRJAn3Lsq5n/SKDhUEILxwdA76WL0zCt6r0+LK2nNuTeVePX6x9VlGMwomxA
JEHnftGtRxNt6kcVFz8pwHURPRGkVADLeUSJ/aqRoHtkxrizsa6Y0sw0GJuMTxJv9aEIiuytbcMF
44zX18X+FJ9TnK6Lu2y7tQepC8NkTtqrXnwHh9Ff/H206YEExqAYZoPO/SNWh9htCP5+T8pnLZk+
9FIJ/sYEAYwIImwg4eZMNGpnkBpNO3DQBwUYt9UmkaQHAuobnGjozPzHBE84WTVqqRY5knfnvk79
5rjs8y19aL+aG/vZ9r43/0AtPKzDPnS3yuwZ++sLZN/g4hsBUszEtR2w7/DxJBqmOUMt2HfUwbcq
j/ZQrpBNDYqCP8Mt/9cIlyaAx9xwO9YGMchL6+zLItBXF0PJhl8u9+Xn9RUJve7EGJfJgkqTtlYF
Y/qieBo4/UxZEincM5BIAzINjqeL2Wc0WlJH71DdpDHwd6D7gXJb8aJlvcS/xXZAuICgADpp/ttA
XBGHlaHkXDeZtypeOGGOwYtA03pZdUz4hQgEFxBokTTyzxxFzXKo0yH8EbULB/uQQfdq+Gk1uadW
X4zo6c8/EaP7wrgDAB8X3EJkhURF5cDlG/o2oMipyIpgop37bQBjkOeRgbarWxYuDNjzdweLaJ1D
IrsyZDa4k5Ogy91XGWxQe0OyR8O6Q6J9fZ9EF+DpMrhz06ijii4UTMzTMclAfLtvxkAqwCZbCHdg
LKgI6aMBK53Rb8o231Ag+8qhC68vRnTxnLww+Ze7o+hkmFkQYBrorpeQlxzg4tz+rMg/1y0JF/S7
hOSwbT3JGzIyUqTWsNRATciGEkRpb4tekvAJy5Gn62HrPbHSYjiSNjO2bUrXR8tVvLnFtZ1ogW3m
L5M2BAkZ8OEoer9gBVqHyavqdFMU2V3XLrIfI9tcLqMv1KKvTPZ8Hw/KPXmmj9Bwhoqtpzke2ar7
aEeDKsxe3DeZtr0wcTrdBu6GpKbV6zTDZi8ueZ0xo5uu9aYA4alTJ4fFND0Ery34IYKk/AsI4lnh
gDvlCd64o8nAonF6uywfLQgT5xAEbBQUJ9rzdZ/6P9bpou4F/ltISHHr7Nqhpi3DO2KCK9oX1Cg3
qBl+dcp4n7ULkrVitPzcyp5rQg5qS5vN9R8giNB4POH1hDsaM2r8g3Ryo8SogbPy4zrB6fycaxfe
5Vvz1pwOmSy4iZYLc6YN2AJK+uhlnHt30c4ZsTOUD9xEuTM15MXWgJpX6g9QN8tBQ0kTO6Rq76m0
2F1fqeD4npnmjm9hdkPfFVhpqd1mTVi0r1UkMSE4LjABdKzBKswYSjpfXWU3UbowAEjWPmZjoJhh
RjbRdDMYEjyWcC1Q7cVsDaqVkBE+NzTRXLNSB9s42TudHpL6NZu/XN8u4VpOTLB86CQOFYod51EK
E1UaZuNtC0pQ8OWuy47IBBfYxnO5Igb7fi+G27W1m8mSN/gwIF4v0wNt3pcYoxUf19fDDtKFFYxY
sVFwSLfyL+miVKZez1dceoWnTR7xq+9GOB51COZeNyR6S4ODDK92cPJiOPcXb9LJzuVoThd1wnz7
lh7iJ3qXgnBQ2cf7EtZGWcdVkJeeWrsApEIHXk0UFT2yY7LNjs0x2aS37lHdxNt1a207qbyo0CDG
9gnTsQT6iItYTl51yepgeQQKqhP6j8MsOUYi78YH+o+FC+RCrqdk0UZYUJWHCbrY/b6Mgr/5SCc2
uDTLhbrIHE2wQR/XgN4V4AP50YV0E70l78rmL957OnjvQKCE4McYh84PE9j+9Gllrem4VBeAJMHN
jzS89K4vSnSQTqzwlX6nGQ21mfGAGM2vg+mX+k2VvQ3r9roV0Y1xaoXbOTMqRyVJsZaMgEMdKlXL
TZFtlOyNGHfV+njdmMgVGEsHKt1MyoA/S+4ImgxQFwFFTjsdNTe79+a1SUIHA62S3ROZcuHOGpMp
BhMeF/AaQ1shPIYwVOc7tHdp9j7KkMeiD+QSNjWGaXoDA7fnbtAs82T21QT8SvKjMwK32qQ9Zoxl
ZC0iqADogv61wztCjPlhfQasDVyBobaJQ6gsoaj2YEVhESrHRgb7Ee7ciTnOI5o8La0O5JW+2gMK
34B0lcHEJSdWZoR7tJCBTHrasftofm7nXdE/ZfH+z53tdNu4W1Wpi9hNgXL2NQsLgPaanmBOX+Jm
ovCJVA/QLzg0cMXcZikjHvbI+li7fQ76dbihqgy6JDqhaLKjfOWAhR5x9NzNLDeZSh1M4n4CsZ0m
Wvya1lsdldusJo9m8uEapWTnRMkCKKPZ3BPYKCDkcG5xwENvjllJoV3AdD+1nq48WUXsWVTxUktC
uCEzxnlCawDaVmjsxVeFNRgF6XLo12xDNcjubK57BNspPmk4XRfnEQwK6OZsQnZa7lTQbUP314uy
sCyDPhow2fKg4Ml53aTQz0+2kgtD3ZxPdBrw/gPu9pBX5OsA7g3DTGS4F5GTwEfQhIJaGaDtnJNM
K57isYLLYgE2Ws9fW+eVAGru7LV0FyWSh6R4H/81xhcj66GktaPDWBMnu7moMKs/7qDNu0/NylOc
9aduL6PnKqpsulAYcX+vkmcwSdRstjM2wVL/D2nftSO5jkT5RQIoR0mvlJSusrzvF6Et5b3/+j2q
3Z3OZApJTA/mzlMDFRlUMCIY5hzTZl31OnKNzdEtaGMkn+2Sbh7AtifnqQlW2QVwuv2i4qCV30PV
qBlpTMSS6WiVo58R3YtJeD/an4QGXmG/ImXbxo3GWjrca+ULHw20VCNGQIn7Dwa1kBoAVRh1uIuh
TF1J9dLC3Rwp3zUN8oKo/VPNtSQtWL2V6DN80bksBL/nLkBtMGivK4jUlLw0wXOr39f5dv7Fp/d/
UEdDyqsusP4XiAyDU/VKNcN/JrHhTih/OBY212WjSqvanCQDgjZV2mRhZUAKockjfoubgAU3AOZZ
lhaHVpXlHusR+0SeYD1zMc9wZYhuKOJorCa/5vBbMWYu6YwNup63szq9BOTVamqXpjJ2o9VLciJc
8HLJqPRpwhH3NJLe2OZzRoLnJJw3Fk72v/94oHDB2x9XhQAd5NxIeJZ0gV5AUlEdwVZWV8dQxlm2
WmLAQCYscYGcBqDxuYyoRNvDGgmin/2zm154aDGwmGFD+66DwYwx0+JnG3ib1zVbC+unUheDOnn0
4YE7OSBohIcD7VZLXIrtiOsSVr4SFEKJCOPh4E4XB6QqjC/gI+GCGaP2muh4fEU6/9GNJsaVWtkc
24r9Y+DSUNGMUPFuEQP6MNGZtg3sX1F/AQfBo1OyV/LJs82G6fHP65qthLwzYYLxWyNXtXCAsCw9
dGONIMSGQdKfXD29E4UEGwep46yrPUozM4a8Zu1VS58S7LKHyq/ruqxEujNdhPA9NAppSvznRtr4
CqiAjdVi3sipvNp2bqdOfwWhkk9jmfnJjnD59xPzo7Pm9MOyYaWgyUsxUJIVgHPfX9dtxcbPdBNu
lm13XC1r6MYBg5LZFRta2VycTA/hGnUY2BpTDj3iUb/Bbg62ixwokkr80Eryc6bJ8u8nxxWCf7MA
9TiswdrS9mi3m7HWlvvEzDZzC4lNrJ8b0GoBD438WHz2tZmamU4D5w64Wk9vbqpIVnP62rwXElUo
9B8R4osvLRWwKisQYW70HdZYfcMdWX6jvN6R++GTHzG3/IL5m9tyG/hJzZIf2Z9E9iPWgtjZjxCC
ptnU9rICgspQyLqBOepxNF1gTlmgXgEiQae6aM1Smdh1V/VXdcF7hE6vtGoBqWllskZ/zLLPcjz2
4cj4KHEikg9pCU5EH6OkqZayKwXh1jBtbUX2dF93H3+VWX7BiWEWCiAdGmeRgJeGPbCR+0O8zZKF
EA20L9tBxpQiOz3BcURoY45zBoEgusBW6zw/REPidpE36N+ue4/1q/1XNcF7DLmT1RmBJJC+TB2q
eirLVVk1dOnNXLsHgv+ojLxpuwgJBpkwHe3R6L3Ov7XYoe3Jtzz2Jo31MtQ4mVEIvgRrmthgMKCX
rr51wTdpqVJ2bkLOpFY9eI1G/P3WCb8r07AD1uN7W5qb659nLW86vb220PZqQRjXz4txl9zAUuIG
KHENBwovwLzDW5p7uXYwZZB+a93OM6GCy4hqOmYdhSOGodv7yCclU3f5TbSH/zA0t7pXXuBD8ta7
ruxqNgCocqDnmxj2vqxhI/MJNIi1B+5FGdnrKFRYyk8LS0PXJa1ax38kXdSyazUiWddB0lRj47Iu
WNn8y706kSAcYWFZXUeWWFYDc93qf4J0lcvQ3Fbj5YkM0cfaVRPXOmzDTD+p8zzzO4wmjClw83VM
kEuObNUlLYRFFrYcTEfsEarKYFVYfccd1h51Fd0a2xubYxfdl8r2+sdZvVonkgSXRJy46xJj8RbN
EzE9k/hOKfNI6wbwVxvBI+lci4p5gDaDgoSp9xW99XPNV8uWVapb1AOYG8EMgnHLtyT7LHp36CQ3
W/YLBAcFAFfk1i20bIpfVP+JvZfrp7gas05OUXBQc+rMQTYuGuZvfHhyVBD6PQQdLq6XNWCPK2Ur
DRIDcQRPZc55YOTgSHc5gCwt4gazO3DgJoZuL2tFyUQJl4sOtTZ36mKLKBwpy/f6iKaPPjmYMpxq
mSThiunYoxusZpE0KBiUvomU0FUbRsefo2y4YtX7Ae4f89JAEEYB8DzJqOYJEOBLe4DY70oLOjv6
ozUfGtk4+OrtOhEj3i4tShu+VGpm6zu21vrhSANJXXHVtE9ECJertXu1s5aX42A/h+2fydhfN22Z
CsLVMeOKArgdJ6XlIJBKuEe6rR78+d+ECPdnMip76Jdz0noK4s8MoBxbnX/8T0LE6J7VddyiToB3
KeJQrPmzYjIrkmFYSs5LLBvUvR4bzVLGUq3X0PgW8W0qA+D7KqRepHh/v7ktXBRwVlZpsmhiqczZ
AWDWvP+mPYDX6UG9q7z4HWCmXtoyw2uOr7wFwTOrbhSJS129rCe/QXgIVDYmkO0l5wP4hmv2b1Ff
uXVxTKKjik3j619u1b2eyFruwMmTQIm0MLEqyOLl9wAspnOVvpFY97qB+K3jeFWVbUyafV6XKj1m
wUmEQZGrCI9IOzfqUcWiMZs34Ob6k7nx4NH9vC2OwU3t529k88h/NIe36/JXM44TrQXn0bYqTefl
zcyHb0b5qoAMoq/pJlVVNJiozfIkiSQHvfzJa4YlOJMi7IPBXpKctgSBUsicwAc2IVNkm1uySyI4
FYvmtTouqmnT3gYx5fAupXSRiRBcSlvPBkHMh306G2t8ytMf0tWGL5CZK8clRuEJQICFM0ON+Ni4
xVZ9ihjG5B6QhNazx2/Nba665bu2CZ7id/pO2LDT7jrX8V71beZlsiqARGOx/VDltjJ1/OvjvaTd
g9M8GZEk2KyLwMbI0ubE20GwjzbVh4osN2KaOxbGuyR4xYbvdbNfdyx/ZQi20VEtGFUbMqJ0eo2y
lkWjsUnGgJVl8ZkbsrmU1VuGgRTAOQLmH/Wpc99S1WDGy3QkHRbWmICSyZxu09eRV5WHMN4TWQ9/
vUKExreB8WwsfYlrRhnNm2zMJlR6n5o3TGjDRKIjFvtMlj0Yd42sKbd6o0/ECaGiDrB/OllQLyKf
xnSwq31YuJm9v/7N1uCtwCP2VyshGgAPI7eHAlopO/tx8sltdNALL30vv9VM3cfb+JA8mG7gXxe7
ao4nUoW4YCYppkxySG31I+YZyfgeKhLNFjdxccWxNaiiAQDwePElNtSpRjOOpkaK9WSyUxO/AUaw
NnoN3xrWyObk/R90OhEoeP2605REV6BTak/akSIldoPOxDAOmWRgXavHdyJKuM2zXSbxOGMesHOS
xzkP3YhbN+ko2fNetcATKcJ91nB1G95BCk23tg7+hYeM3JmyRZg1NFgM8P79UKK/p2CgGZ1luHHm
HjbWU1IzGt5VpT8Wb6CGtKMbrNVFwU3fPE0xYIc2zj+9pa1lBxOYZAs29rkrGQwAYw90aYChM6WP
R3P6RmXecdUeT2QIp6ljVMEw0YNY3uuh7mXZD6v93s6+GvyqDL+SQRKsfrwTccKpNgpvSR1AJcP4
MKefqvZCnRtp4W31DQNuPqCPGWi5iajB9pSaRb58u2Ya3b76EQYSG1y19BMBwqkNRmhEpQUBdbtN
sgMg/qSkhmtxBOUhYB4voQud+fOPD/QBJbQ5HK0+FflTGbYHx8Q8ztzF5qHFGt0dJyAt0owm2113
GGufCFgpNmYEge1hXiDEjPloOvkIh0GfLOsRU4ijdpPIKihrJ6iDG0QHHAvmecVZGbBQKmUV6sv1
0rwAmHvcnEEPr2+vK7NiCZhzxHI2Gjkoe4nthQbMAEpkm6lLsP0O+LSAMOB6/gMxzJkUIW70TmWN
HYUUIL08lCWwy6t0A/qd5watGopezXWlVs4OpII64KAW1DbQQZybBhCWU8MerdS1utAv6uan3o4u
VYikNbMqRkehXV/QXS5YmCyQHAAzx07dPi4/8h5rM2r94EjxrdY+EZgfsdQIY4PNLT/j5DFmRTQz
jVBJ3cDOTd+ukviJ0PBjTnjsR3p3zILyLonpe4FhX9bP9Dbgmc5IO1dsDCpnnzSmDOdtcaxCkF6W
e3X8Jsuk2B0+/0mZWarRXIUZNm9DNoBiI5nvzNZVk0PmvFz/liu3DUhoGEBYkBIJSC/OReVYRA+b
JM5cbMhgiaLjgRvkiNHqlASI1I3Syvpha+eNadz/S4sBqjjBBatBptS62mRu1489IzFttm1ZNJJ1
ijWYEmpiURpXD0gC+LDnipG5CepiQuu3DLcaOfS1Hzq3ueJm1ZanHgoO25ocaFmzxvgZ2H5ofIb1
PugeIhlW8BqA2tkvEY44iXnE47HL3OStWR5S9Y/Kq0AK+7vbJqhA7sOj+RD6tt/t6J0MXHHNkjQT
E2KY4QRRnojP1PcacDcWS1om+wenmFneUpVZeK+64D4N2XL81y1qVeSC5QjUH9zcrwfDyX0KR4tX
uZpl7jhunO4Apm78/9tkam4pW+taa3DRL9zI/ydLeA0YEe1jakDWBEj+LNzlfcyayCXzXTt7uv44
AeGoVvzrCmprd+ZUquD/aMDjohlTICZlyYK9N1rxraYWzbcgsKdbu430ezWg5u9gGO1yw9uuyVlK
SbDnRO0fhynN0ZTVVHBpKyPZO2pf925TN5i+KPVOzd1UcdSfYcOpP0QcIarFhtXIUk0vd0ES8dcw
N6bUq5QWeyFBb0qaT2vawWIWhGTLxP6Y8IA0K0zVmDbMVYmXsekdqLYj/ubMEjGL1Ys+DtzTwJEz
gRQBfKbz++kMaTWpwFYHlbq6rUd1YzehPwW65GOtmgiIq7AJp4ETBw/iczncpH0z1IiJwwTQBD8b
QvOP0tddwqZAi4ONE3WBD4TL9imFC7TcPsceC+NJFso6lF/jXKLKOkHUxDw1gD/EoZF5intT70At
om8APh3sVQ/Ye2z0f6oex1B/98h9/WBNTEmZZrP4EO/Bse5nO2Cq7cebyc+3Hev8Z+1YPefuP+x1
Y3f8Pz9OHDfR1WJQlIX3ZDZBNq4/d84ePzI0toN1m/eSee+1j38qTLCxgcNhKctJAEBE09ig1OS3
CtyXp06J0s/r1/Ui3mAuEUk4fCAoq7AoJhiaCsKCKOMFDIDo79bUPDbIXP57EZqpYgySAHYIhZBz
GyPj0I1OMiHvKjvqApindRXeSLKutcb62RcSnF2ZzRbNli9EH+vQV2803/Z6zHUwrDVs8rvAJ96f
63rJPpPg6KZISYoqWQyWP7XGvlS3QSI5ujVQizOthDhtmAUtmwEyrOePyJ/3vZd8w1rQ/VF1H+bd
Q8CykBnHaKP7fHNdO+mBCq7BnJ26qTSI7v5YL/NHf/8DmOVboHwfHrLt6Cal5AuuH+ey94RFOzhW
weq1Usd6dIdgnJp/xvxB626kpM6rIlA2IFg+Bq7RV1Z0Enw7p4ijoUYyS8xpmwyEYVoC7VrZePHa
QiSQixwHmCrLdqwtWIaWdonWfVlGVLBpMn7w/GfWpUetgYua0l+1armqEbtmluxm8KbyJHqQfL1F
xIU3PUmSha+XpKRVa30xTjDT+WBPfSeOMmxMB7vOVRor28A0nkltp4yQ6GY0I+XTitOnTO2oD3hK
RWLIa2ET+J44EkQ1ipeR4APsfEj0JZGO9d+t6g8YPKzmHZVNUsjECE4g6OJqUEuISYq7IPbK4LaL
8QVkIFXrHxjM4BhEokjjxPDcDWkSNVWSuTyx4k0PMp3YiY/xNL043XuYp7d12rkVid47qmzydN6b
2ofkA69UIKh+8hOWfz+xZVWNQ54Z+AkW98IXu2RxyNI/k1/595rC3gePP6sTa/bOvh9YLIlQa1ns
Qhq6gMhZNlb7zoX3vMl6w0Rm2Rog0nuDsbGx2NbRr0w2xryq5okkwQHqGrjgyiWHrVvTc5KPMOxY
MhIWovgVdcO+DAZJ1+MiIgIWH08+0KGCuQ0La4JuCp/6Wl/yV1RGRpYl4+TVnfEP7RuUVuDrMK8P
ZNiLCzFFRktIjhNECzd5HdEbILMnsZGV4UAwhZJlRd8G2oG4CYOtEcuoFGR3hAO/9DBOb529qeej
Dfh1EPiplmfJIGnW1oLOZC5X9MQueRSAotKBTA2MtUXiqXA15fdev9ODTaV5M70PK3eCJ1I+Ks1N
gb5WEK/N9rTYO4WsFrMaPwHFs+Dv4h0PjPbzX+PkzVK9XfLb4oY7zDR+B+MjqJ+UgA3aMw0Ayumr
ICKt783kBj2MAIAq1aHr/HL4TCO/iCVRdc1BGVgGoQ7oDR1gAgu/ZyxQR0nxfDDJ77n5KKkF8G4b
0ErSrctVSdjtNbAOqdML/F/LCXhYU0hq/NQrdsYW6cMGaIvHHiOhO3PzMTB1Y91HzLlTWLPtAKvC
Cvcz9AEm5dpsvFH9ZJ/f2eC/YLv2Y0KS0b/N24A9ll5wG/pv1211LTSbsFTDMdCVu0gSu6RpRtMY
kL7hzQfLmaMHWwYDtC4DGGeqjncxXjznh99EdtFhjztz88ncWWZ1axXqTlEbiXNcKdpT+JClsIIa
KpzJuZghSQueOqitDE3uRGweVHLfA0v8UJMq8/S6JY99p3WHbGoJdacszN+vn+X6q86yoCOWjmBk
gpUh0Co1ymR4pO5AQNOx8cdIPbPeYM8/Z7ok1Vg7VRAGgzAIaMbgqBBirhq3nRUkPZ5Gw8bRv+UZ
I4psO2ctCpzKEI40wRR1Fc7LteHebLFE22kpYMiLDfBxqGzrY20SBK2JvxoJMQeN4zyMOTSKarww
Ia5iAJf9/Ci2GeOATSi2FohjUxcV5ePsHsxf005Gu7YWhCzAlgIKEhBLqHKe21AH4HnUCPET6hmX
odNiFnexxExWP9yJjMWDnHrqTBkRxCEjsLEcCcpzda814Q8ra2RFrwtJ9gILAoMk6Prg3gkHGhLF
oH3U5+4cWNtI5a5mZV7SzJvrdn8hBrcOCDEweAz56fjfuUIgro5m2uHiKdWe958k2GYyt7pmiKci
hKyrKvUJRXKIqPDwUoLjTP0Iwx89wf6ODRoE/x80OinTCh5LrxK9setFXK+5RubchqPpT9H8dF3M
qlYnYoQr3FUYP24rXC9A/YPByaprlivvtHlxlH0p3Vdc/pr4NDmtPQuXWeORNhsDpKHS0KYfM7dY
mL0idw7L99b2i4Iw+zep9uB3YNf1XAxAlHx6qwQDQc/YUniOIJO+NMUdbe/H+ZbE99HzdTFrx3kq
RjCSzB4qrMRBwSB55o3B0sJtDA/81rOxRdYsUWot3AD8QF9wfkyAuwrX2OjHXOM9VmfrjwyN7xCk
nvEheJo4+4cBDICDEhQ/NeQVwK89v1+12VLQh0ISMW/seJtqj/QfkP5PRXxFthOfpE16XQ3V8oWG
93n4pTWeWruZbHV71bv+VeSi1BBpid4NUKQlhat1DQPS2XUTWHNF2IMB/g1dyEsuCMuSEr0FU0Wq
oR9NQERkWM2RdU/XPvxX85SgGI2aqXCPnBGOtsG8CvroaCBsZ0AoZHgdaSVnY7lt88SLB4k/Ws0s
TmUKnpzmiUpRNIaL5aDdzY8trwF/cUOyzTC5Db8D9QMG/K+f5cqtXeIHdoB1At52seSutDyuscCI
FwVWxPoFzzf7HU8Yxql/6DJAs6+OnuAiIAxveoQQE4Bmgo2Dc4F3UR2gZ+Iabv88GCzL2IRFhrfo
pt3rm+wwu/mTkzJA1VUPzt7ZdjlzPMpi32hc2Tt7rQh3+nOoMPlPiwDoUwp0z4/2lrr5C/eT22DH
lNvwRj9Ez+Tp+llLBQoRhw+ATC9i6B9Rhv0kZnv8sd1ZEDW+BW66L7e/JBIXM71y4lQ79yrzkAV6
n0DigDlwprDEHQ/x5mFGtT8H2XMiuZlrT8KzIxWuTdgNA7bhIQ+g90f9OPeuwxJWsPzecMn34o6z
d1p7d/jEWKRv4E4lWYr0iIU7lId1QZvi6wc0t422gY3RzU9+eEdbI7DQO2eg4JFs5azYNdDZUKsC
Er8DlyQ+CUyedrnVAxekMzEdCEQOavdsSvzeopvW/GUD2X0wP0qUjBwe4j26QcGeJc4fPZ5vM1Qx
u2ZnjEfHem7JntpPvMt9pU49C0inst2ry/u+/FTHBkiLheRX9J0kcqZyzvBT08aPhic1+0T5oid4
pY+/r9vectJnpgdiHgr2NmTYBAiNYhGmccAn04Q0dbuiwFtiNlqWpHMpcZoXsWCR4phL8wiR88J/
AeOrpHmESQ1Ae82HpmheR0cDq31OX/97dSyNaqDZ0zFMI5ade70NQD+CpiEJ+fcMFd1Z4+51ERep
DXRZEJTRuMbAjiqOBOetoqeo+6E1VX5O+nM7gwoLbQHOWR69mfQfTg5Ff5RLsEiuWSIYmp6XUzKb
NTpHUf1mqvxoh/Wbw2VQ7kuGdG4GeKcvrVaMVEGUiCiYNKMyJ1bWumO6iRUvDx6SxhscyRWUSRE8
q22ORjimeYua8c6c/rTOQ5x73Jkl0VImRnCndmnlk6qmrQsGlnZPmuin0ufVOzD5f6sYmJF8IZk0
wZlmaWs78N0tUt0/dPKd6IU2h1TWi7q8p/hAyNeQAmBUBY/i8xBhWo3thFPcuikPQftUUu4ZUySz
tlVdTqQs/36Se0ajgxW7NGkBImd7WWdvtYW+QFm6NJv/9hYt+iDFoDBtUEEI75AizSJgc0ASSpMo
M7tK5wbZ9xam4dwDalAS8S7v7Lk04TkyG10IwHJYxFi3N3rQN6wqm4iVvdpuMKYyMToAhylzHFnV
Zv1A/6op5FLYNLV0h0PNenouMxV0kg7LZ7wbdIlXusiEwaeB8SwHT3/wVgKY7/zLGVbftXmEq5Xb
AaOthTdkxCZN8RPEM8w6eZntuIMuA9hdO1hMTiy0dV9eUTD+KjJ4otYw/nYElQ3Q0Z65uufZj7Cc
wIdkSZS8zL2/tPwrTsgbwAum9aSHOMDu+Il5Z2FFryC7QH8wh9co2mSdi5z/v7fUUxWFm9eX6F6k
KWTy9ou/N6+R+QKhnfvEerRl77LLdYkvFTHYh8lalcIjn3/IcQSarW2CYNGJXk2C3uW2UfZJzlms
H1UNUQcDIbZnIdxcV/NyCk0QLN79oQqoUkJwH+RHUn+L7e9F+VopjQvSSczD4X7oyn5qAepBy62D
BLEwu22f6dsmxBIJtkiCMvZIrm8o5kKu/7hFaTE8Ybz8P4ciWHdbNTzXFVg3gIOZFjzl9CMeJTIu
cq5Ff1VdBsVMlBzFPkld1zSoJ8gAOGfNJgfbU0049KynaedPXX6H56estXfZKhKECo6pz6yZjBzb
0pNVvMbjsLXCzivzgUUR+KgxN9qj7RZXnyU61LH5R0/mW0N9TQnWha3ey83JM/T5WAf59vqBr5vh
yWkIjotQ3o1IOFtXBzhTo7xr3a7vt+n0E8RyLB98Xt5a2aHv9tflrn5ozHyClQszUGhbnVt/Dvzz
MMaePEC78p1ptTvNBoBdXsrUu2gLfp07xh/g3UGzZAp+CztsGdqfuNR9PblBn2Koqfdb1LRNEBao
hvZihIXXW8njNIcS2WuRfIHm+/+iBR9mDJimdxYf1tH+EFXVXjdlwWD9FP+KEHxIPmhJVyb4eE47
AuXIgAsBmZOh/pPLOFFFcBkDzYkWT1ClQgnES3boof2JdhihPda7fJfb7oP2bDNnYHhe7KanfzGV
v0oKplLmLR9SjCK7UYLlJCf2U9r4w5RJctbVwHqio3BDraDprGYJrHa0N+eNXTw5CD3JEVjvNdl1
yeP/ppV471pHx1QyjjRVvWa4pfRIx1/XRUgMUCyoxHEwOOWSHivFy6jfS5PI1b+P5yR6mRjOgC89
v8N6YyBZBdSom+b3bf1cObvrv3815zAwdYLyK6DxxFSHZn1hpQ18REuS45BQpqvxs1m+UKPc1TS9
6cfmx3WJiyldhJ8TiYINVBkllaNBIp3QpHcn5aFSdmbxK2glxrZ6cU8ECV9/cAhPsFQImFn7vgOU
qNFhGVQ2J7iqDd77ACRGo/licicZZiU29AoOaEB4y9JxD+KFgoXkg0yV285E8r3WcmAMgC1jT2h+
ASP/3B6MrgiCIqsXpXaN8W6D1sTZtDJGgVWrAAAkUl+wAKkizKSCahK3KY6O09SrWwz8pBVid+Oq
fId6E1OKzT8YxV+B4i502BYYGx0gsCq2tnZXg+yo+E3sF5VKYuLq9zoRJLyauWJXfKwWzYAmQ1tv
ApZb8kNTXWeWzP18cUiIho66L6YP0KVE/USwv8yaOJ/CFilfzkIX6w8H6o4bOrFoF7GeJXvzdtjc
xYfPh8Bz3O7jubnpvPTG3FabnOHIXdTfJVfishWNUH3ymwyh/luSoa512oCS9/5D8flB37U3xWP6
DmC7m/kufo/2s/+YEGY+VDccvKRIziWZ4WW5cvkJy5oNSBLBrSfySCR1CYgOp2vcCXXBg74dvdAD
4VDvtj5Wbx50pm1DyQTFZY1WkKmd35opDYB9YEPmDz67QNV7Jw/TA/movE/w4XiTC8Z5LzwYNzj1
nSmxuMvtZkG4kB4Njh47Tt5D4cMyN1P4weQmW8UdNsODucUz9pjeAS1Mds6LeV2Y38k5C6kRx/M2
KBOIRZ/Qq3yTAQ07AW1H8/NYvRj3NlM8emt5xNO2lcRJfa37XJMteKl2qgYy6Thv7GZsZvZm3Y+b
H0+UdRvqqQfyQO4dV98a3sSS9+dugwxdBpS7+hg4NTMhnerzth5ogJ8A8G8VJtb6TzMbN4r7dfXy
TfZRbq2D7ktX9FfP3QKcE1qoWPISs2HMQEwN73HuFgNeHsalMG/B+g99A7CvDYgEb+IJo1Fx5Wab
AC0uSRq5li/oJ9LFr96kWE+0IT3QDGb0vuZM/yDBAOCBjtYZqLfFJadSSSOY84gd6TR2MW3sxtKO
xtoRGhiqwoAH6HkuELfVPB3iiEBEg/1/r9rBSbc/YDk3P/O3kv3me/4ysXDfuembLTvAtQB7Kluw
G6NR9VkNINtJemCnuDz3QpQOQPF4PeKtlggwh6ciiAPR9IKCiPZ1nVQgvXb1js0/HdYsFN/fOfpV
5mPKzNoFg6xbfKJAMrBpK/VKa9nRqXjBUECKFmV0XM54YubP8SO5jYFvCrgYbAky202+63hoZPe/
JFqvvRUt7OGC+kbH1Ly4HxK3fRxUg47jVd+slNnJb2od++Ql0d5i0wuTQ29IDno15p2KFBJOK9KH
EPvAjVtHLHnsd1jIuwca4025T3aDySi4nO/MBAEIgNDoSsY+trvDV/Rurqu+YtQm3sZYj0GNFu9V
IfMI6iYLxwpN9ZG+FoXrZPelsUVNETxsANa/t2WZ6coHRmV72SfH0Bd40QR5mjbZOVWr2sWUYL8d
HQy4GUHc4yEEtpnrqq04HRCwLevjKLSZpjgolUZl1BsE0Opoum/scvoO9BxJNrWqzYkI4SPmUY9U
GwC5gHSrWFvMXjvc99P2uh4rdx+cIktLbSGLxgbneZpAqy7WoxJCZh2lUJ74HdQBp1bweV3OWul1
YePBjhTeDCpKT+eCuJrpjdK1NVi3DyPSQ+D99gaA0RhXAOmyt9PbMny+LnPtG9kAjDd0TCJgIEHQ
jetxGSd9V7uNnW3yoNynVi0xg7U6F9T6K0M7V2s2Q5qnCWQkJaZsAAap126Rl6zVN3XrzRPjsxe2
m5BL1o/XjGPhnoeRY3bFuQhJTl5Gjo1ZEX26C4Lf0fhcdH+uH9+qaQB3HxQtuFQYjjpXjYzFlE99
XwPb6qVysLKoA+s0RoR9uy5nXZW/cgS3HOYR2qEt5IBvItHvjO5OlaE/Xm6b4BvZmG1EBRgbPeAM
P9dFsaJ0DMhifVnxOMfBsuhavNWz3mGM3OC7ic8z9rXL/Fio4b529E8Ha7RePvPs6bq2X/PpQqKI
nwJgAw1tFkR64VhVA4z3ajLWbp+OPGWNYzVvQxHyBysdy5+TkY8a4NJKK2PgpEu8vsntuzAJsfbX
KUnlwqHlO/zxYpuDsgATNMhLjqPdDBarHcoLFgGPmTvYDoyUctxGRVsdy5C3ryYltGbpUGJpi3Az
eshHw/zF7cR5bycNfc5xst4iB8s/HsA/uscoSFQYcM1GbQQVQqvF90W3lKyCcrKZVvXRBkwlxZ8h
VPBosm2N+Bxz9A9qXuHlXKmddtC6zpYhrn2NmAvn52A/2MA+BrjkAI5+/ikHpZ0nu55qN6cKkMJf
ccQ+aC82szPvGltl+gTMnDj6wc0/pGqfAQrEQi1+R8DwMhMTKZg6zetvicaZ0QxYPlbRTev/W2QJ
cI0v7TQN5eFlg0wwtxQDJKQy8Y21NroZMJ1SFONhtN6vm9JKeD2Tslzg027rbOedSSDFacrhDpAt
dchCG/OujNBo3pO8SZ4SMEVxC5MyIBJ7uC5+9d6CTgXQGRieu8jmsIhQcGLj3mIw5JiqmH9W8mPA
+T+EQXxqLIot1OpYJzrX0hx5Rst4rt2ws+5L0ntYsw6xhiLF6VjJ0xzsY6FuQTDKgGf6uaC5Uofe
yhZ/50zUd7oU3amJAkoBQz/PNUfSOPNCc7VUHRi1m9zXupy/XD/TFZ+7sMktEQUxC5Q157+h6qcY
PF+Ln0K+1Hd/auALGKY/yvBDZXKEsFUXeVbqGFJ2VS3dOLQ6EjN4i1P7MIAR272u00r9Ccog5tug
3lny73OdwmAs03gx07pAuVB/jsGCDY7TfgCz0rS5LmtNr1NZgl5GEOItOkGW4hycemuG7S3hx9SS
oZytykF/CQk9yoUYSjrXKe7h4Wcwq4CVTwN+m4bU2VQa9Y9DOyzeUDN/va7XSioDUjY0F+FH4ahF
kIF8TKIZe3S46hn20PThKRtkhbKV63wmYlH5xJv0rVE5kwO/OlQFdkzVjaNOXts3/+AasSyPtUdk
LVhnFU6OR7ZaTMt1NuofdZa7Y/AcK7+vn5a6XNWLGHEiRDCDjIdmg/nW2q2sr74LSdiYfORkr6qv
ero17RGzG+7Q3nXOFgP616WvVJJxkHjzECAXadgeOz/IGVA/OWbgkFLThlnGDqSdwJq+S1AMDb2m
l5GyrUUBFXk1puOWiRgR7ibrgdMx1YvJl8M+iI2tOo7fMFNxU/D+aBg5wEqMvakPb9e1XLPIBaMJ
K5iY+oO7PNeyDLiS0AZaxiPwdbTiDpu2/73nXxbN/iNCSAzTPs50upiKSaLHnmRPcbgMuMp2PNcM
H18LgGMoXhmmyK6I2tX/Ie3LluTUmW6fiAhmwS1DjV09T+4bwu0BxCAmgQRP/y92xDmuooki7O9i
+2K33YmklJTKXLlWBg0DhrOwcQOoam30aty7xRBcnzCy5Bd4ASEamNTz0Mp9OWM1QUZWN8vG7xKt
Lr3cxYJ5DUhyArXIGmvTJ5a9cfpaPoHMs7+t8jwLcr2O8JcUfKRHVcoHj6hJq3up5DXxuGzKQLUa
ZfCbJAVhJGTbTgoSoGE+6tV2oj2ovEhV5U3Uk/FgApT8Jkc9Ree4G9VvPHKL0Ek0UIaiLYHeiLYZ
H1xTVM9t6o6HHli3oOfV6HjImxC0oo4c/9SoqhR0gLZRWF6M5MYPA6qNfVjqZblTmOYGsUyie0fo
Ne5KnYhNbkrmW5XZb41autDSQj8OSirJPaif6UbV6ggyUdE+KxV9TxQLNPejsWEVGTajqFzA1Nzh
ztXVEY0finlj1XhteUnelUVosEx9MKTNwNApTWM3jO34OjS2VniCpNW9MaI+7uUy4ZEHYfg8dKyk
f5a51LZdXWTflJhq/tBRG5gjJQLw6fqKL715gadCUIGDDq2q8weo7kJhJyd4GKrEJDc0qqvbTjR8
DxFo8xXQtij1GtbJoFKkcwsK15R5Mh36lW20dFeBYRF5GIQWIKqaHYYgEExVpuAreKp65dD7pngy
nHBoV+LBpXv+3M7MvzGBxiALZF+cJobY7qZ0M9AQBbV46ntnZWrXxjQ7GqCHm/c8Q/yiFtTrQF6U
AOtchHW7Uj1atANJOOju2ngIzs/yLna5obcYk8GToGRBY50q0/GItrvuKkun6bmnzNYoR02tEhbW
CPHXjczIY8a67XUTS/fE1E+DjBI4skEvdXn8CDzjWhMZWCD8NH/sQPpWos0lAYGUkpefJdp4otTZ
V/Za+XbJLcBHgkwZXA+9i9PPz+IK1xVKb0xTyLQbnfqlEns60o1pvkNp7h/c4tzWLGVWdKksSI9p
rMB+7kHytdgotvrM87p5BFTd+JeddRatzzw+LuqhzQmSZ5Ybfdp4/XoxoF9tkzueKMnj9fVbdsU/
T4OZyw9gS6lBNDWFtpCUjL3GzsJKf46StUn8umBoeJ5wFyjhTvWcWfzSUAh/QrO38LUcaXHxbAC8
EluPimkgSbjCM/p1UEB4YEw6koLIkM+dg0ZF7w65iQDJAZXAb0ULivG+k69/O3XgGdEmCgxwzZpo
JLh0wcESoMAorYnEQT6kxicE404Vc4LaXoOOL0Sek3jTxEox5VS/PCJrM7YLRmAKzD+B7A69gUzT
zsXVaB41y5djaIMyIRXfUnLEvfv340RSEG9HC/xfuHAux+l2qD9XPYJqFTdiQrbE2aPDHomgNc2G
r8cVHiJAYwDxb5rY2zMXcQyaV+4AQ6A194e0u5Wx+XB9LMsmECuBVBBP8jkHqF6qTWJajPn1EO8R
yaBS0Vc/rttY8r5JzwQ0dMhMfwE9x0lHHTOCtvlofTogtSDfmhqaHWLFzNcAU52WRIXnwdPBe3e5
LHGXZgJ4V8yWeSxr91SYJID27crir1mZnX1gJRKGRmEFaIPtSJub1DJ/FqxYueUX5wxd9Zg30NaA
oelyMJxaqVv2MBPb75R9yjzy6jZYFdNdSKxj0v6/HTTkXNqpbF5aqYCdnLWBUm9H+WGUhzFBNs/O
PMu9LdFhXfv53+OALu3OXFuvXUSz0WTX5CHE+nzWu7isnLCXqC4bjwil/L/2QlfFAWijJXgSKZ7t
WiYjyiXPECO7ph9LZHCBPoqM10iuPL0Xlu7C0OwGsSEPpBkDDLVGXjyhSKjvwSRYHoem+shIstaI
/PW9o6I4Ac16Fxk1tIHOxtUpUO7VDBwSbZW9qjWSCXHXeVCi8xCPngwQC0Sm/g9ziccw2B4AQnK+
cEtmRFMcmnYMsGPbFz3Q10ngssGL6r+uv6CfFgne//hfcXPNBkd70dQOwdEBpp6DU7DEszUwAhl4
Jv29d5wTP8wMuYNa9SLDiAawWFD9uXcfjDykzRrmd+nmumCYmF2SMkoAwCtgKBpZkGWjb4hNS0J7
8Cv7oCGBUiV+rQQtdCW78UiNFedcOL5cHbp+WDp0+VnzNAZzy4kXFAQXLpSGNCUL9cEMNb1ciaIW
gptzM3NNo8jstFzJYSZOgMWKPoRRP5lqGXBd25XVmpcsWptuyInmFBxfs8OSyloqwhkxKKyXWpVH
1fyk9Ffct0GC1szrnrJwYyJBjjw8yKPQd/3fAp8F2prSquDixdAMyu6Vwrgh9ffrFhbX6MzC7ACp
1aGJCxcWSNr7DLCJUeOPZpZvrptZHIhloaHQcOER5mzWOGVD0asCB4cTP6hEPhl05Vm37OxodgLF
PZpH3Xmuv6T430Vpwdll9BhNrMXlMwHDgFl5zhNDar9/IOaJ/FLxrmQF314f4NJBjCokEqBT7IHU
+OXdxsy2jqxhYH7q3KU2XkbiB+3CSB1XTsOlE9gAn9A0TEdHm8KlncYqhKZTEP6mBjlBvSKQpe1F
AyBxbr7tUSujxdodswD9Az4K3dGoC0EgBjmHS5v5KBgTU9oRnaJvZiz3Ni26D5Ibx4pbJ9a1tj+a
ybPdkEcqpPCsLNH2jSnUQ1TUe8tsjE3Fa7AEacbL9VmfLF8mhVGlwvEyNUaB0Gmef2sqSxN0QCms
EagStj6ys3G9qYpfEVpSBve5S1b8eGmZp+c2kDh4EmAVLqcC/eIWtZuY+WAX8aLukxCktUb0G6ws
8+LAzuzMIj+nJonilArIUvoXLu97tlctiWLnrnJPWrWpxD/cfQA9IJs07R5kni/HReG8SiQShOZO
imQSmCwAFWsbbWVYS6fNuZlpes/OM5PztNUcTJ/t3gtSehw6JY77fN0plrYIMgZYpslfgae4NOLQ
tgAylzJfk7dRcioa03PIDpgezsJk+JeJOzM2W6hEbcq2yFOcOqbq1fVRp9s2r1am7SsxPbgZgLbC
s2xicTLn+Wxwp4E9x8DZVtetZyWGJ2zQIyDz4wmZ7vUy2ljCBKAdGRIrzXwNxKoWO2WQ/eqhotPX
wqut31a9Ju245KUIJ9GCDvwPOnZnXoNjPhJpggcd4yQAIT92+O+sarel9sJG9JKcqiK4vrZLDoS0
pwk6KZSasO8v17YiCgd/Y461rYt0V6u5CXxJIk+lkdv/YgrzjujdVVHemp16JvwoYi4GVzbjyR1A
jSjVZ5uIp+sjWkCSo7EQViAsArLxr70xoAcrAGjHi5VZW5IlLz2np7b/NUQ/DSH2TsJRGu9UHzyA
TxqVoaU3VaDoqtdb3Vr71lJwc751ZmPO2riFegO2zgBaPILOWcjsJeUNpy96/y8n6Z+NM8fw9wDX
iTyGqVj7Vjk7mT00+nNd7a/P7uJ5fWZldi3brshka8GK6+zd6m2o7qAJ0ouVy39pH0xdJhMWTgVt
6cwrzRh1LVrgFRYbceB2v1QkRWGNtNB5VugGNWDfGdYC0aWt4CL94AL6hDTYfCvQtNSLhuDkQRQf
usDnpMjRO+Th+gT+17Myv2LPzUyR3dmRzbU67RQXZhRUK1+6zOoBtGopT8PeIsOTCaG6aIMOdGZ5
gD90RVBpbv8dZ5UAqkOLoSnn9LniIyTQykdHV/ir7DQ6cY0CJgVBAsB+NkMCIlK3KclnMYzuY283
eYVMgOY8pVHqPkgbvfF9EbXfavwWkP4BP/ee147c8gT4xk2smD0HwxMktr2Eg2TqoRHIdAXYtK30
07QuHV831GwjEmmwUAC9025Im9ueGEcjaBtS3VdRPRYA8OdAKncVJz6RVrWpQTJXxBwqkK1ZMjR5
J13lgvhI1Lduw7XRs23Jfiodoe+DmoGohxLwG3uQTserSppg0WFtHXe+mVa6fch6YgQ6idUnUfcy
PXXmYN9rSeHKELrMAhUWqed3mU67ALzfse0lJvTCzBzEoFCiVKPXpHIlOSUFiAKBJzPIHWrCzT6J
G7KRaY/oYDCrVN2azOW27w4peRFpDfHTruvzrdbwclOYTsU2qctbUHxRUxxBWiy/R2qSdr6QShUm
ll7lKyfp0iY8d6HZNdGMYmz6FNujAFVVG9120SNB0sfJnq/76kJxDvUwkIu7k0QEGMZmhtpUNRNt
SjAO8o6Vu4SEqboZ6hcHapRVeozI3lB2120u7sIzk7OIRqJJgTAFGZEGHO2VXgMCm1QPcTV+u25n
cQ7B9AGeOVBkYM9fbkO3rcee5bCDAvFOQGKhrNOX1LAfq06sLNfyNP6x9d/Pz7a8HJig2pQKHu2d
5nyqwwM3qT84380qHMewzR7SZk1KYuGRMYHrwPwBqhlEEs7spAaZadyAPRxJOvcU1/elODXyR5x8
H4BcsTYDNix9xj73oD6Itkuv1AOavfP88/o0fz3JL79Cv5xmqEU5EU/wFX2GDoLoqRmygKnSj6bu
rreE+nStHPnVgWBxwpxPL3yk32fjZhb0B2nCmZ+htb+qlY1Jnb2I1swsJF9hB5EaqK5sUC7NWYMi
0dtVPpa4CYX9ZLr9A+2TZscT92AbtPQKPRN+YuCRx2mzp2Vdhw4wdSuu9TW+0ED7h5YiwCih4TIn
sRqBTK3olImlbXtCLJtso8LpAj4o3HPHAdlYK9H//lSYRm5jcjVEzviAyzWNNNCWaxmMFjXAsL+y
ZPCMBiupfFOK7/1wC4nJYVyr2ywu65lR89KoWkR53JhwJGmNu1Sz33nSbUr03V/314W9isFNJQhQ
GkOPbJ71UCEcEpVmi3wAqNmK4rZxnwtEGwU6MQDHCov2VERr/OFfz6LJ5oSswZTi7p25bAG4hts1
cNm2+NW0mZ9CViBCO9ga5mtxDs/szDZjBO6dAbVYnK3tocw/eRFqYiW8mZbhMrq5HMrMN5rU7cBH
iaHw5mFUS08OawIea5M1cwRHb4mVMAwiA8E6bop9Rp0Hkh8daGF4151h8fA6m69pPs/O7aJyUpRY
MBjm3Cnkp9La3ij3Bp4ukXYjtMhrub5icml02FETYT+AjOCiujTpGnUnhYMMs87NICnuBnrLgCI3
1uTel1zhzM5caUgkrTGoCewkGjvaGgs5WrrHPA6uz+Camblny7w3OxVmOsh9u5AISYomqIpVobnJ
c+duh5OIgIEeJFMIHy6nTdSiosBZM7+iAk1AsYjMjc47OgDTyI3iBKEU5MycWrkFQqwPDZDQfDii
6I96CzpnTzQg+vz7kYNXEE3yBs5l3EWXX1T1buVSFZy8sY0OhKbIWz+uRRR2lfbr7y2dj32amzMv
JUZj4pmAsTtR/1RG2s+WmAEpV57VS3vh3MpsY2usHashwkoS8ebyytNKiNfVD0A7JOqI0PMdZft/
GJeDhBMyIVPwNLMYVzSrEh0pbkqdaJPWqnUoQeGJ2mZurSzW0qk19d+hHR8XKYLdyynkbc4BW4ep
rjPA9FPeU2b710ezeLGgGoanFMJpdNvPhpNEWQreB9Q5atl58dSUtNPVHe83Bg819163E493fw2+
QUeuZoCqHOkuhIAzm4riqkMlkdxGhwAAWaALGYd9YZqhzfjKan1NEsIU0vSA0KGMD7j35RSSzK2b
keoMFcXCG5Vg7GNPs781+omJA2ters/m0jF5bm2WJSSF4GNRwFqCtLHDtobKkVdpvZKuzOBCV9TU
1Iz/QHkNFO+8lUYZm7xl07gGSw0ci28MtwgoyJx5q/gp0QIxvEFHzx9qeYpysonSYcVzlsaKD0Aa
GYyYk/dczmxRAIMmIfIAHbh2ExU/OicJChCXqy5dWcOlPT5xh6Lxyp1aLKxLSwpQb7argN7bTY0e
TCWjaLxIaATNMq0JqjJ7aO8sGgvQ2qA8iecgYsR/+AR00yESQnV68t3LTwCzvsPAKTpBWu56R2wm
HmZ+bzk3RroXknqENCt7f8lxUf6BzDza16eqzKVFx46l1ua09KXzfdQQxd4XIFNvtcQjMojbv+/0
wCmq4l0y+RTKd7PV1OuygiIH2gf0zqmP9WA6B8hoAKAmzZSGBrIgW86ddhVnO92A8xsSzbiQmwD+
FFI1sxvSoj0GmhFkX1nkGYaAQMJT7XqSfVjDHc3QdXxn29ux5pvrO3Wavq92kU2zIXYP4rfZ9GoO
6cwYLFY+V74rpn5kyI6weK1WuXSAI2BHjgIAdQMdUJeLaINKW7dAIOwTPfGaYVuW9zJ9sAvk1LaJ
vVPbG13fjNT0BWIp7VuhrsQ5CwWF/yp5UJieXtzo5rr8gHLU1MxVVIBtt+2j44uwP2pHe888cxfd
QCAQhBrqkez1x7+d3cksoCNICALUNn85iDjqC2GY6LGpnTcgBXdaaZ+cxFob3jR/l6t4aWcWY2hW
6dRNDjsJ9O7b+gUcm3sbzZ+tPuAiA2Be2ep999RSsNaJ1qs4RYI2f7k+2K/H0+VHzBbZJIVGhYrm
YWsw7roo8anZhmlu3ih2DGF0J0TNJihh/rrZrx58aXbyvbP4qs90cOrWMJs1BiJ+w6s0EhZrDERr
g5vtE6QMeNy7sNLkvoNhyBcA/w3jfYi+59kxkmtvm6+3yuWoZg6rlnZWJ4gd/cYME/B0Jz5z39Q1
ArlFKxYkzCYOQPTxzpaM5YmK0w6NNxAoUOUWujqiA/HK+/UV+q+164t7npmZLdEwOgSPTpgxT+M7
6TzjEzB+xPoH/mbv+UP1aCMY+aWs7YqvZyrmcHq1A6IwAXNnMQ+NSUsgEYPdhz5pEyDSQ/Ob2AHR
7/rSI3kge2TbdtfHOv3OL0M9szmLfGLeGmSoYFOTmyz9La3OmyKQ9JYnaymXrzcjMLoThAt94QA7
z4HHZcJJ0bTY9JZzatipS06NecerV2N86M2VuVxylHNbs2F1ujIOXQlbJhpXEzusosAsK08R++vT
tzam2fVLNZOWNrqA0SmboyUadYDyJ7X1Tcq4ZzPDtzsnvG5xZWTWDKQ5irirm3iaxequjH+R/oWO
qeeu3UBLfoHwDD0sSF6hi3/miw3LVaEQ8MNYJPOc/NYWB/BteqDPQ5fT9REtHYjnpmZrJc1clp0N
U1m6j8rvKtlb8a//zcRsmVhZodPSggmhSdRV7pXqR40nzHUjiyvzZ8rmORC3ha5lpE0+RzsTlQ3W
AHJsAfETOfad5kZrwnCLvmegTQacw8DWzHM7Nq+cBkousCf11zFNY9QDZNCI4ajmzBta4812/x7s
iT2MLC2eLoiKvgQILuo3cSMi8G6UDRCLuEjA+5oEufn0D3OJDi5EmMB7foE8x6XWoBGYoPmWiX2O
FCbKDK4S+9UaGcvSPYnTHM8DICTQQzq7J6kw07YdMYl1/72tjkB4eEa5lZCYaALUIjW54uyL++rM
3uREZ7d/UbFY6BL29HFXCs/Qg5h/I9qJVR/XZ3CB+WlqiUAxAR0YNp7r8x2sU4GTHVMoTu4tchHa
W7ardvTUHPIXzW8VDwRX95BJ/+V2u+xT2ayYX7rMzs3PdrXRJq3qTub7TXnbgTQD2dXP/KhsadDu
ktK/bu7r3kOmBd1O6HgHoAiKfpfTqhcK2FFp2vrglgCCVvBTNAaDvnLaL1oB9zA6ujCtZF4LgnCt
pQ8jUm91upPWjR2/NDJQ3NfrY/kPfX55Jxug+YSoJHK2gO/MX+iD0EZZoIELVH6KR0Mdf7Zb7Wjc
6gewcMZeuW0NT0UKy0sOZE8DSPgcaVCvPIK+eiq+Aiq5eN8BN4nGpNmUmm4KXWX87hyshWOgaF5R
bZLyvmpWPHX6RV+Ge2ZomvWzLSGcOEHBEcOVxg8wExU99Fk+V6Z0zcZsM9i96nAlw2DUB35T+/be
2RjbHtNKfb7rNvE28asw2zIPMUKQhtZe3TqheVp7Xy1ElgYSL4DmT50p08P5cqzmMEZCBXWMH782
P6BZDVK2O3sbe8ovErIdKFNO2mFYgXkvIG8vjc62IrVcSfXJKP8BZHlAvHHX3FDP3Lcb5aO5HXbX
J3tprs/HOLtsNSdTE6WHuXS4AT+D3f8o1xALa/M4j4K6StfrdoSN12rvnIhXPCiepnrRzZsL0Sd+
0k4P/9OgrFm+Q7pdxvXJoD7sU2tvqFtlLbL7ehVdLJM1exQPRUmiKIcJ8mS8IXwMKo8+sy1ZcYcl
mtJzH/xCHamip7wbpvXZN6WngRfP1zb5xnzGXgjL/bDpdi9OyLx4m3sRXaUM1b/GLZfjnL2uYjuO
zHZyRxFGfnJj3vJN+q0I8bo6ysd+x7EHCfaiuqf729/yXr+D/nJIPyM46pry+upczA65UmWpESE/
hv3YhUaQ3KQbBrL8jRuCLvwTUsevyja9fUpOwk+3a2+vhSzP5UzMTj7XGiwrm1ZiONhhtHWQnDwO
oQbuwF83wN/8QLv8g7NzV95G0/zOz1uUkqbbBQ1Q6PO7PIMqpR5UrjmNT6i6zXlxbOJyhQp36Qg4
NzE7cUADp8qJMspHI/KuquIdxW6pO7YC7l26onA5oUncIVMfyywdQIyco56KaLQU1vcsKZBPKQjA
pon1KAR3NszSVy6SpT0K4g2Cmg6YhXE5X86dOUQO6CGm9x4Sunl8O7r2tu/DZNwnQP2iE7nIVg6e
pZjjzOJc5imqLXXo+ul1VL7GZR3Kmn70bNJw7ddyyUsbE/KBU+u9A6K0+eWEDHJGo+lBgY6hYxbz
R7vIoG1X289SRI8deKCQsn+5fq4u7oFzozNXQQNN3RQq4kQSj/dA2QV24fxw0tF3yccAdYcsppuh
wdYoB+XBLttbtEluVfKi5uCzNvsDs8imyuLH65+14FnI3qMZUp962r48f0srbpwxpSAQVQDEOaVg
7yRVYONB76xVSRaQP8jdo86FlI8Gtff5EwS6eqpbVohdkxTCISBprZRA6yuvosOG4mFPjFJDh+yA
tND4yKw0vD7Uxb16tuozl64ZcNRRgQXQ+LiJuuZWisovk3ploRedCyOxURfF43H+HAFcG8x0EkdC
IT9sDiTREPtq6tvq/Sh3LVG866NaWEBwAU3v1KmdGfRNlxuVq82opg5GlRffuME2jlY/FONv1qMp
xlpjwV4c25mx2c1dgwSQ1D2MRS3YXVi2y1qU03w7ObZ8r6G+dn1siyt2Zm527DUA4llNg6kcI6De
exGmoA6WVFl5AKyNanZPd6BxUPoIx4GEwIpifIfEl6J+19K33jkS5ef1MS0ec2djmsZ89gjopdu4
tMUUlrnuIVwNav4zlmyfoy/pf7M0u3RbhTVUnV78NvtdgnxV0b2sfWbgp7puZ3mV0IQISgfUP+cF
elAGmCTVXGQWDNMD7O+WA7iRtNnuupnF2xxn9f8zM1ulGrvNIhXuwIpnahCVVNsNIjbC61aWfeGP
ldnyMAriXafDYOz2BiRcG4O892Jf8S0IIWvn23Vjy76AjjEHcFpk+md7F8rDoxsp8G/uKFCZw3sQ
fWMGyJcSpq8EKovjQoEY1Vqgo/Cov3S72paaEUFECklBEAPZj0b9RqTijSXYYDRfWwObLZ1KSEsD
5wlOAhRP59NooB5tJTjqWWN5WXPbgLqurB6G/r0x/5rmYyKBRo4OcGv0wc0BycxEiA/+JWREYs3a
9U2MOFpP6ZZV1n0OEqnn62u25IagFUGRf8LWfBEl7VlZmgWPwTPepGGhx7dDLDfXTSDxh9WYRa4g
BoIsKZTrwLo/p2pMS6cYrCxrfQfJrYOVpsk3EkMOVuMCoKFcz7JnFikiVI243CvUKH7w0rH93ojK
p75ykucISNaHeGBtmDEFOoIptZDIcZQbYTT9bcc1wTwUJzFNlZHVP6RTtO9ZLg3farXqHTzyTuJL
rVL8yCnlp6oo1mOLnvTbJncjwFeLZKf1sfxFO7swbmVkJvuYTHFaPqr2b1vysg2MPNH31SiVUMRj
vh/VhBQBdzMrOppZkt5YFeoJXiELC/oYPdeHYJCDDQUFxYTGWGaXrg4lNx1ds9FYmEkI6S2Dea1K
WjwjRCLCXLX7EC/J/nffSbeFHnAKXLSbdq7hR2Jk+0Ez5DHVlOKmzQvx7GRj9doq9QtYVe9hqt/J
kqGnflDHsfc4ccH0legFQGeRbmzQhZ9/dIQ7/qhV+WOH+ugubl0N+HMdPHtMomIMiljaVKFpZ6L3
h0K1QSOWG6Gdquley5ke5trU5W5IcoAnKSHrm3avNH19sEBbtR/QM9+j5iATtF2Av/pHFnVafDDz
Mffx1ZVzaLhNy7A2GwLe2UTqfjFiyj2EbBHOC6ZC9SBvsokReqiezIamCF4z3F7ot38tqmbwuOK6
G9lHoPqsid15jtmqHxINGWAwysvBDkw3ltChQXvLBviAtPLrqo+furHlzlOey27we4vpb0zwYleZ
stJ8G2SRG6Fpw0+VxGALarSqCgsww70MLtYs0FhklwBEmLCpN1byZoJa2DmYce0+I/IudgPvWj3y
IPJsnEY0orke+H1tZ8e0jt9IHQqphxblBchZTLy/rFYh4Ve6TmR5YAsaeq9kLhm9jlbI8Bii7Dcd
Y+YrLeIMAhA5YwelUNVdFWXNTtbgxXGaEYhXdPKYeDZlOmFeFkfPVg8di16q/NQZUCJLcJId2oTV
u0jh7o0hcqrDdpylAVF5vOPQUHgEJn/cGwIFVeBZqRaWEadbU44gTKrcHnzcliXioMpJv++bDGAc
SSUEF8A98NugfZx6bU8RXvS6hA5mLKMbQ1HyJ5WU4hdU32g4uCNU3UTJdw5Aab8SRYLFT6bOeMxY
GoGYyTIe6lZTfFogD+4ZGPPGqnsIzIxK3Hygf57qHimq+JuepqhlVbRyxH3EWHFoohxMPY7K8wdT
tO4T1+v4vjDY8E0M7UA2ama421HoEduNRGlvEi0nuACBWgoLntkPIEVTu0A4Sq7dcDWvHi2Fs6Ou
2Onv0kLwhA4mF2VAE7zHIfpqISVqZ04vnrhgkLQA8ezBHskQgI07hTimRoaVe3uhbQMPYzT0g7Uc
CUd0MlxecMIlheW0ULuGHKIaKCNwSRIy8cQNXJuEuPVerPqXmTfoI8Tp2XnZ4XOIy4CVJ9Acf14/
wBfAb5cfM4tVWlWt2jib7qQcVND9M6hygpR8SGkEYxf/LusfdWzdJBHCMc49ugqWWnxqnc/G7P7N
NSV3mJwS+CI9pKwLuhoaDa3uN4WJjjdtZ4KBxs4BiEM5F+3YbysTMEUu8wsMi4FshTvBa76g/5Q6
BW0+LjC7+cwSILLbZGOw9qPL30oVnflNXwI5XcZBXiWeW8mVS3ohsEIL6wQyQHs8mq9nw4d+uSFz
UsM8r+8stMdjqxx6dmCoWK+MdCpDfxnpmanpU87i+VLpRsK7BrpAVR1QN1TTOkR+02tUf+hfbbqV
yaHTV2LhhWhukirH6xLYRhNB96XRDO3GEcp5CK9wD1qjeEVL5G4cVQgaMuJXTfaoDN+vD3QhokPD
N7g/wAOLl605i1WTWFHGvINJ2lJfmLUX6wma8/dRDu7H7XVbCzEWqFkd5NY1RPXQ0bscXs+S1qyM
AYkC4wcw6R7hwXUDS/5xbmCa37NFwzEIPKEDAx2vKbTLzOKWieg9T7MBr6W8XjE3udvcR9BZBRJY
5D1Qs5stl2mluMKtEcvVPzXiNUnfYnslQ7g4ZX9MzIUTk0EZKkXAhDRkYEuwZq2p/64Mwp45AItG
U9g6LHTNp9PvOvLyDzVqsEeiAgboOg4P9BJfLosxKtaQZRpia5oUntPhrgfNgKJp70yvbvqEP4xJ
4lW1WEM0LO0n4LxR7wRlIHr/ZguUGTmokFS99ftW86LiUy1CxGxKgh7D/FmqK/mGxesB9xQovqfE
mz3fvkohBwV9KjiePliAVpj8rnnTbhFF7cufNfeGFXtL3o4OKfDdELRVYEddTivr6q41pqsx057r
Evy9nwo5yrWTcMkKmg2AmgefPo79mZUuwYNPNeAfKbtrG3+IpFcbCCH+HoBnAOH8x85s71qVywXN
VIwGagtqSXbtmN+UCFRzpq4UbJc2FThdIKkBNjok82ZuIZVGWGkCt0C4cZM7482QrZ3kS7sKrFQ4
FabnMh6Ul2sz9KqJUAGugN7t2OtthlZ0SSPQuqD0fv3QW1K3AA4dewtpaFCHu7OZw3OjVqzCRVQS
ync8fADzPfJtHZr+eKygpWY/RRsSkhfU372h9JoDW0lCLA727ANm8yncJstzMn1ADsppeWDsV7bG
uL2UZz8bJTpHLmfUBT+JzEYYUXYI++vwVIT8EwJu23xj78sf0XN7L94gIb4CzFgqPsMuaDPQt4Qc
1TzvaxGza5iCGlfbeB/jDhor9CPR/Hj/VKuevisyfxV6MjnH/F45NzlbUAPCMiKLMFTV7/faLu4C
+75HA2uo+co3e2c+pgf9VrlXd2sV3MVoe6J8QG7PRdfKvCClW9WQGDxCa+dW3ugvSCGlAd1GO+AK
tmAQryH91WzF8fW6By/uxzOr08/Pru1By7vaTSfVd3mfqZYX6StdK5MDfp3QP8OaHPjMwOj0eBvH
MNDcgHWvP6a/2SvduOja+nl9JItXwPkETqfpmSXG7DajJiawgGLqLX9nNzRUAKzcWFv3wLfZ23V7
yzvvz8Bmx0ycxLTnYKGA/l4T2JrlmaDiycXzdSsLFDIG9sAfMzOHxPu4IloPMzwobi1P9evwHW1N
6j56Ujff2x1dGdZCc9ilwdmJYtqS9j10sH3jBwC9xWlUfV143Xv7DG0sY214S7E+Eox4V5j/qdDO
3pimVWopqeEeQPDz93arfwOc5eTcWQdrzT+WblPQ+mE2pwAfj5hL/2jTtnZHMH74yKw9Gk99AKQj
v0nfnX3yiD607uhs+Pd0u6Zfvbixz+3O/BL9e0YWoyTqaz+yMHllAZVghvTkI/DZlq/fmh+p4qmQ
lF2TCFn0HQL+cBNMWYC8z29Cm9I6KSH74HepWu9aliFZbf0fdd+1ZDeuZPsrHf1ODQ3obkxPxNBs
U96pjF4YpaoS6EDvv/4uqNUtbhS1Oap5uffpRB9JOwkgkUgkVq7VjKMnhbG0D/Mew59KPAQVms4Q
Vy0S306lXH/Oe3STBUwZdrk2ZedFVci5f9yxyUJcmH+b4NfNZFUZeBMQF7LOVUE8l0v95riJRVdG
sReqU7jZcUTj4YqXcgxlRctEXjMR1AC1W6V86tVwl7DOLTKgC9hbUcjXnR6uVCuWB/evYVEsGu5u
1dGIiQ9iZdOb4SZT0u3K4Bbd+efgRGWW0EDlj7fQu/1JcYZOW5RfcEzKnyHWSN/OpPPpOf0mO9ra
4+hSPJ/Nqc3r7LMo20x5qBSGDn3mTL5vCnVHg3o7mcDAmQTSoCV1rdK4qgvydHy8S+F2blcIFKlW
AfkjY0oZ5NjTr6V0Yhafj5tYnFGCVjgF8iIKiAAPh5aV42CZAWaUAVGA+qV+aQBPLj8et7LoGzMr
guO3kUQg+s7XLXq1in27BolfzJp4Wx0uJ+glfNe3n8WQNo4osiYNmsYggS0d80K+Kj3jpdzY+3Y3
rL1MLY4IV0zk9bzn7HvlbOYSk5EhDc9xYnTqvdSfJfLKPl5celBiormMd/WKr6EVegnAnoQBtVUO
8PEAkqbrbvp9Qm5c5oDMRR8k7nQopR2uft+HiIQgZ3HH+ibv/XK8qpKVW+PiQADSwL0ElQtZdDCq
WE3X9DjsyvH7XfwiQG9Q3Ncf8eOZGcHDrInhd/kJXsZg6EwcFuyIcS+zlavH4naZmREmzE5llOb5
eTqOO1acJea+lbxk7RLAP1bMHzmw5cecEeHu0dtRBi4IWFFNd4rP5OpLano2FEgHX1kTjl4+MHFt
BOsWSGY1sQFXSvWO9GXYuO2z1fpl5w8nVuZo2/Qk8kApHjtW54HdQFuJbctbdmaXT/VsBylZBRqZ
its96bfmpXSD+9x53rrNeeM3bvPU7o7HoMWl45qM6KZCH7dIdEzk1hg0EL25sXIWTboLYsl9XL0m
UrHykryYlHMajB+WxOXT8bxj4RzG8o1uW2ws41QvHpTxIcz2SZaj2LBv4mtWODVdQ7os510z00J1
TauU3pRbDNKGTKdjP4S3yg3oN6iT7QZQA7iJ5Ibn8ikkmUzn+PQu+uzMsnBGQtIB2yJLGjDjAV54
w5ozrQU13gWLz4ZyrdtqCc8MSVnELhnQQmAAeNSZOY8ch9AZKTHO2vTqcxDz4pHsZPLHK3Nb7PDk
eK4VDrtUb46PcfE9xAQ9Id56gAQFkeahWS3PykSf4LON1z0g9jvBLd0/hef2brpaMbU4nz9NiU4U
95ZNgwkjLB5b39iWF/rX5C0/Hy+Hyhk3ZKNfJRv5C30KndV6AE8r3oWfmWnRicZey1s+ys5THNth
2/TUvMh2T58DF/Tga46z7LMzc4LnKB0IUKvvk7qxHWV31bnReeeYrnaTOtQ1z9Jz9nUNyMzTmmND
FDMrTrCVocMSXbeXlXSayFdV70gG8ED+8XVcPP54JRONqCA4EXVdcD+OWQz1BDey0a5NFKe3v3bh
/riRxWRkZkQIpYlRNa0dI+BIeuAoww1eKY8bWJoujvqB4JfMW+cEjwAFJWMWxeae8FrTjKE70fQ8
H2yXgh03M6uVV4ilUD03J3gEbTS06hUw18aBkxK6aatzqdiwtfboxSLf3JDgBmo1xDRSMXHDRtvH
uVPudGfwhlOwb1enANfpX9pTadc72fWwtr/XppSv6SyCFZB+R0UdpslWfwFGIHcmL/Ftn1xWhWtf
k026pfvJD/xs7TazZlmMnVbVaC3D7NrWMwtPUvNuTAF+2LVrAvRLvj+fXcEt7bbX+6aBIR3wxDJz
8nCrQiTnuGsuHgW2YqF3juM73neB16y1Gp7DlplPpRxAmFOaPlRkD9mXNj6VQ8hCQRkCbAVnsXoH
1s4gXCn3LU3o/At4KJ8tpQyicbPnVcyGXabjLRAEDrAseHR17HhNW3ppToHnQTjhDz+WWDE15YRN
1oDUMBovVem1ZBtt7dl0zYTgmVJVd6rETYy5cp3FKIAZwQaEru7KwvGgIcbg+VAEP0w6CPxCnhiH
KRRO0+dW8ivVp/k3TT8HAtkLR5fZl0O3kgYunKtwE5A2gjMSKYTYmDQNfYq8G1aVqnQU5WsHLiHG
HKLcDgEg4+3m+CgXQtmBOSGUdXmUpsCO4WJKq6syyzzSxJsOzbK43K1M6MIpcGBKCGYTbotWb/Cb
Vsf8qklOaG34/7vRCK5RdZKpjQ1MdOxyUh5G5daabrMPXBkxEMPQoKmNjmaxaaTswQWV84Rg6G8B
wtGjfbZGi7NUJpvbENtEFKkJsqbAuTxaqYdOac+mzEFv6VMDGn+Vlj4XcZ2iYVdG4/XxSVy6cR3Y
Fk7TUVUHW+9hWyaPceH3yUla7PLofir9OvxM9V2j3Y7lvi88Il9rxkrAXIhWB9YFjwS9PCEl9EZB
BE3cUH6t7NBJQqg/5PJ9XnQrHrNmTXRKCKGnCb91tfaVor2RLnatDFS07BSIzpV55V8uBBTUPJG6
ETT5E5Q1DuOwBlLqzgowMn1EulxKZzKedvuGXpVxiGfe4CnPADhtlBu8dl1aJOK0ecc/gYesY18g
nAQ5syRbSTDaeAAyybJ6BQC3SnFNpVzjBFqc2NlghauIoYEdXM4w2DbST0OJbgqin2h25yRqCpqg
148MDOATnLCQhRHLUTKdwjRTMDC93JMBEsQALW6Pm1ge0E8TQmxJo64MpAEmFOBCB9MpoO80ZWdJ
t42T++Omlncg6O3/GQ5fx9mJraghSAUUJF/jCR7OgnNlU59br3iJuQIpun5Cdun12qmqLoZnjsU2
oEUNgKGw621lSJQugs3mrvVjD2IhO8BgJepELp55fW3LvMFnm8IJT4wL/MEZfPdUu6rXQCoLRAc4
/WYfIgSAMoFb9ik+RL9M3fvkFIwvzHDVxrPO0ETljrvnxCtKR7rLPmv7cCW1Xzx+Z8aFeCAD8RtV
OlZ5THdV78raaRO4RPWj7KYwypVQt5QbHgxV8Kl8qBK7z/mcbwoPBAfbRxDod7vYs2+Um8YHx9y4
DVaO4WXnssDaowLbz6UwDp0Ls1v2qpzi+DIMp0a7UW5wPPTkQDf5PNUheIKuPNWgvhFRN1VUcH8n
Xqu/oLNu5V64uKVmXyKsdBgqQz11/B6FHrL+nNggKSXolK68fk1IaNmrZraEhY2sIimUEaMmJ9nZ
OV5luqv4qtkZd7hIJY7haG60aV8l7zpG7+7x7bw2TGGVZbWHPkAI05IJ1IKBPpQm8SpQusfdW9iT
NadaeL4FceDP9RWCRxFnkaUXMDdKD0OoO225r8wdC8BxRe5s4wq0Gk5UroxxMY+0IAsFhj08N4hN
j9KkGm1ewWgAmuUR5XrLKK7BLqHka2zY/PPfnWEzS/xLZrFR10twThFYonh4ikBhAYUR2VwJA8tG
wLQCiS0LnSnC6RVZdZPoMmvcvkEqDIHnuLY2oVx7xz3jvRmQgqCHEuArtEVp3xtkZmMJiiCmQQoA
rwkFKgA0J8uvIOnlhJ2+8jCwUBqEKbQZcCFEVLUNwf+Z0kuRqVV4SGuM84i+2ml7osrtVg4TP06+
mXrsSlBfNtV2n8triqDvz5bv5CdgLwL9Ivq6+Q6ZjdNSYlBKljBejPEmivWbpJt++x3n0ISQ2qjx
EMv5BOBuayQbE9BvOU29PCxW/HwhMT+0I3iGlmGVvgOE4/RMCz/3QGoOxnWtekl5YoSxm8qPEl2j
Wnu/u7hR/tZmgGcE8kiH85eVNvBsdQMkZQv8Ggs2WdxuzVx1JGutWLBmSojJrW6MIyUwFVqGPwwj
TgWOY7cvgUJfqTG9P2v5qNA4ZxkIWO/k1NGIZXdUx5JJqcvi+ybbZF3tBObnin3VrbW8YnlgP60J
caOiSU2QVeD9Xzk3rAoCJXs7jJxEXwkd76P94agEX0dFQTbTEaMaKQMqvnei4pst1ydD+NBJawJv
a4MSvD4P81JNcwxKavwISh6J+bUJ+st6ze25Vx8G3cNBCV6vZlHDdXJwsR4j2ytpkAA/3Fw3Zv9I
1f6iHXvgy0cynaZGDMjB8Si5aByMv3hx5NmpiCvvUG6SFQbjOpR6JEgwDi9SvbdZ5OT1bVp8o2uF
wYW8DMP9aVEMlpOu4L2o7QFSeQYZ9onqE7CH3hT+uMluSmTAiNBb+XTtyrTw0nBoVkgUKN5UdKvg
Zu+BXw49aReAtKi/J29sm+1GsEi3bvUNx7e+shMXzyGEFk5ZoODdSIgvAFNHOR7aeSPmua000Pr1
RrNaOewW3h0xvJkVIbQACx5pSg0rcbXVQRVNUUEzXaD5PRms/zT36bgtY9tBFLW7u+M+tLhRZraF
4y9jZhehcwDIwIacjimMyOUZxMK2VWTsjptaDAAzU8IqMgC044LCVCb1W4lNW3UEQJdZbm6kDnz8
83Fza2vH/3x2tg5FULRpBnOK/VQo1zm0SVcbB9ZmT4idemqPVTjy2auguVVcs2ZHzRNrWtnoi0OB
qArooNEJ+a5AAvLcJgTbFEJndppKXlW8hGtt1MvnN+9+UHly9463okShmFkqUhG9eVAsvO33Ba4b
09Mk1ee6rfrdVDxmCurwawoJi6fdzLAQqiNA/bKcn3aRtqnt0s0nBJIGhA9IzA2U2WJDX2GGWnTE
mUUhaKNREHg3i5+vcoF3I9XcxNbTEHTXSim5jMgruALu1+/OiJ/m3vXmZHIYdvyAjRvJLVoKrZ9p
TbZqzYYQqLIKndkMLWEuwaohnQ0ceZTXICeL3j4biBCncEnUScvbztq28KJO1t1AtfzJVJAzQNbi
+PZdwJkgKgIkYFqcBhm4yMP9W9alMqojpg2dEPm0jfKrOHgK6jNC7xqNQGv4QdX3bXxVhPs6fFox
zufr/Zr9NC5sbLAq5VnUwjhJ0a96StRzajzo8Q56J2l6G5Znig58zcpps3ie8/4IglcOpEPCiKey
gFJjBKOQ58ENVdmib9/rVdUvdDDrQ0WnMGNXZqu4gcXBzuwKgx3q0BoMnixN0dk0Rrj1g/c5sEZ/
yO/NmrnKeJ+FrZtb9zqoNz4y0zPjQlrY1qlmTjyFb6B0JpHzPLsw9ZcxRkOBedKa2zLwaLULzOvj
dhd9eWZWiDoSnagddjArqX4dW9cl+ur1oNwo5v1xQ4uxe2ZICDbo+ekrcEzj3mCG+xE3IEvKNiSx
V46IlfF8D++z0y5u9HgodG5msAOn7IeHUJvQ6ou3snYNhLF8Z/45pu9/PjMWJoQWSQljsfpNKfwB
hAt0H6DBvZRskDNs5HYz1E6HPXJ8LpcTQd5kI3MIEcR+D2NCzoBVMiky3gawD9oFbjJQj8TS1tIY
xNTynZqiDb+r9kSOfYKJlibzNgUJfGrfj9pbwdr9yhct752fXyTExKJiYOCuOlwAUNYBIWt32aVu
VoYnOhS8TG0r1RBIbnybriRT3x+63kWo2VQIiRvEnYmeWZiKqXyqqLZtDMD0B+PSGImbM9MvUKFW
4uuGjSedNYCCSt7rIQOh4y2YOUD7H9yVxtfeeuJd4XKrwk3Ck85MYgeg822TK291WvmUgjgiV6Dx
W2exAxEpty/Nm+NTuHgazwYipIXoj0zAD4iBpB26l/Y0filVxSGyR4dxZbWWA+zPxRICbBVAXirg
F6ZSPW3U2zoYtnJxrTSXBHcKyXRU8+742JY3/0+DQmSllZwapId3FCRwsOl3tQwGjWHwj5v5xYb8
aUcMohmBxBNexDmSwTL90nJpDp172e2rfZK4rG29bnLwfLBdMcy97NALoTQMOhgOeTU5y+Lhhixs
SECpMhLgIjqrA7SAkRMDHo/rSxt/TVCLGWK3y84G5lVo5w36leC6cCGFfd4nA+azBZ5ZyQB9sMZv
hrRECblGUWaTyKcEvFpBaUGnfnTN/Aq9+BWkuqcaj3qal4aX8phtjk/Eeyc+/A7hOIGcMCiOSnxH
2EzFBhWB3omHUPZIVl0G4NlxMtUcV2y+dy7YhPQWCkyg9cbL1OHc95OKVh3OJ9zaFynZ0fIuWWPu
5J/9bnk5OFRHnx9Xdjw00U21YoEqB7UhPIWMHd0CO++3Fkh5lFD17OCsDoEOPz6VS8MCwzUa/0E/
Df5gwaUk4D/knmBYw3hhgK+DjRtQDR238T5dxgkysyHsy8GwqUp52y0gcZYEt4nT/+UohJmLxjIN
Br44LHQ7FJbHizJ9PD4I/pHi4swHIfhci8qALUkwYWaQWWydNPANetbUKyipNTNCAtNzPA7fZu5Q
nmvDa94/BOza0lbq8MsrYoNiAhpvONwFK2w0ejqmWJFW7Z2GbpJmZcmXh/GvAVG1IIhGC9LYMFCM
t1W1ZeZ9GNyq3Zpg1PsjBp6lGmiyRl8OeN2ETUnNCIICfLaCjmq5A405BN6pCPRXI26zB6pLyetE
iuZuCmK8QdVpEqzcIhYerPEJoPiXUSsg5rue8ik2VGucgJSqwEhfboM9/aJTp9ZdtvfTe93NXOPi
dHrVbk2vf7QcVLLR7woyuOPeufCcyj+DWFBu4OeDSCKvlSCBgxghHhZTTz0ZvOiL8dRuINrusLMk
dzLfvpN+v7vn0KZ6GK8sqSNhaQNcgePI6O7UNVmIxdg0G5OwulUjxeDKwu+H2llV7Az7sx17x+dt
zQTfKLPcmkV2LxELJgzrQtL31EocsibCvLgXoKYI9R2NF3yEzdZZEXjaYthgZYWW4GdcL4cc9FTW
5vhYluyAxAVtSpD24pvicCxy0g7wcv6O3UFA3pqS7jYNrLB3W6tVvw5JmOcrXrd0DqNUC9UkKEaC
91mYPZQTEq2pAHSzU1B+t9+ogaalHF5vdo5Ohofj41sKWkT9m+NeN9BecDg+POKUvcalA8iQb5ll
4Naz9qq7OCAVRzC4DeF4YluoCXZXjRk4gRV18DLDBy+gU0GiQHshze3x0XxfdvFAMdCIB5JesKG8
X666iNO0bnjTsb1rHtVzzRsgRfzYXyQA3zrqCwTBN9OF4XzOzo3L8Wq8fALRx87emQ44oUErcfx7
lmZ3/jnCZi57yH6GBT6HL+IQoAFnvD9uYYESA8ybsxEL+znKmaYGDUxoG/0iOM+38lXjmTvzgp20
T5LXnRTnhpNuwe63Y2cQ+w12xz9gaYPM7Qvu2qh1iTcc2OdseWl6ZkUXQS55OS5av28IRJxwVmwL
EHIKnprFpJdz3sGs0tAF8IHJTg14ByP743YWo5cOA8TmIAFT2PGDWbKxnkxUkcMvVgd2wyB1RuP6
uJGlPYHH8n+NCI5hhKZUNtwIQVCJrqb+Nu3ucRNxWmCCj5ta8sG5KcFBchoo6URgygrODDv1s5at
rAyfeXHTzS0ILhBAJKeQOljoySOLdkN0iVxRKT7XIPCIH/N+BQ6wlNEjIPM2N6RZqqj42Ax1lcc6
OEPS/C7TEkdSNacKX8PihZhfomzFHRanb2ZNHFxgpz1qQnifH3dohJaKlUr+4uRBphfBEY8jaK09
DMAJyAp62iHc691DQ880+SIpUG+xn0wgdEe37F+Ou8Oie89SK/7ns8M56+SRWTy1ijvilyh8I2T6
oFFcOTfXzPCwMTNTmcxmfQEzqb4HQyd0R5Eprt2zltZmfjgLu2gqNSpRBoxd1j90xYlsfz4+V0ux
bf77wtaZEqVgHe/RUepd0X3roRduj9uOrT19LEUDtDfh2EIdgHPTHU7WqCixDAZvsOAMntKHjq7u
Onlv9TUuRCvhemld5qYEd5bCDMR7Jdal0FDenBJPCx9KK/KOT9yaFf7ns9WXOqMBbzGsWPIJU6D/
njwY6I/5iBGwrYHZCrzdou701Kq20dh8KOprULomUd0mXOvxWXQBdM/9Y0S4oVYUyCpwz6DppUmd
SYs8QwWwJFGcsL07PpxFSybXyOBPpIYtBAK1QLU7VpBpmsBJkuAyHnaB7KP9+biZhVdSzj2G9h3c
7wwTiebh2gzJGKkR3ivcziRuqZv3MTEdok0V8Iu1M6HKNDJ9i6fLjVFLj8eNL23YuW3B+6yx0fI+
wCuwmk1uq1dXk62s3MKX4in4q9CTRVBjN8Vsk4ZTmMFfOEaHIuS0WeeRmqoeSJUBg8t1c99UQeKp
VvWQkb5deShdcnzcFuEwGnJq3E0OJ7cz1cCcIpwWZozMgeZuX1hngdWsXJCXfIWzuRE0Y4E4XCRP
aFMJpKUDUmoj8NUUvapd7jWQ3LPLzfEFWxzPT0OWfDiecsz7sOC5uybXSu8oVdDconeql1HkYNgR
x60t++bMnJB7oUSfc20ljAukPUkkO2kM6q8Bhzy4UJ04gpa0HXrmcNkW01qetJRWoBDJNSgUlApN
Yem0TAmUAehQN0Adltg3RQHC17Y8CxPVI8prAzbA46Ndivrzi55g0LTbgTQZj/p6DyaZJqQu1aNs
p5bqVdzh9bRc2X0LKB1+VwDpv8kZbXHkHq5mnAJ/WPcdun80QBmx05MxA9UmOYkMkMsxpGttEztq
JPtl+gZMiCfn7RrecXGNQTqPb0CVDHUVIc6lgTKV5DsZQtKeBOiwYoblxFW7adXRGcA23I1Xccg8
JXw9Pt9Lvjw3LIRyPMaXKPGgmjPQDOTbu0wqnWZYSReXdia4EHUFYphokXnHDlCAIdAwkDJI5nYK
tnK8tYyv+rS2ktw3xJQbqALI80LzxkAv4eFKJm1PSMt5HhR6ZaBbJR9lN0rSXafUe6Dud5E+3hrF
U6JAeYRCULJUTtRsraFicawAtaOnw5KBX+WheH7KS6rKKXU5khrK1YYf59RhlQ/OwuMLt7QzwYn9
jx2x7jlkcg2llgwpaxbfaFHsl0rxZQpkr1MpuFRfx2gNrrd0iABmD7kq9GoClSuMjEws7ZShAOQ9
0mIPhyPbVTnugfEQXGlafj70UApQcylwQaSY/zbKFJhxNDuh+injWiUGonFgdVyNOW70+te4v+rY
29S7Q70B6fTvz6ulgcEVDb0caCmMMlIGiSYqru6G9VDU+zh+qqOXpHhq5Zfg5riphec9DIoQFeKm
4CHF/x76Stxn7YgwhxlFSbntNiPetPqNEl4qOgR/Nhaa+wv1QV27mi6WcOd2hYxjSBJNkruaNzxu
Xgf3WtrV1cb6ciPdW5Uf1X51vxJllqK6pZtovuF6nHjQOxyoMaV4jVFbpL7p5Fr6GQEpmPIsx5/D
YcVPlrbf3JIQz1K9z62IW0Ke59iqU8jPfeKSYCWhWkAxYelmIxLchA6mNljcTtYAKavsOid1shPt
ukFF3iuvysDV7457y8rIvh8hs8AS9PGPOYxQEWmCyyp/yCERYLM1r1xcLFy5FF23VDAZC/nGVJt5
R/KBMyEYLsT87ja5SzTHulS+0NvJjbflVYHLpTM9HR/g0lGE6uS/dtVDJ2lSSDTkVg+vrL9SSC3Q
c2pvjptQ+W+IR8TchrDjOjnV8kSCjW4DnSb1vjwJvGFv7WsvuM3vlN4DsZIL4RKPPqfuKUDz7keu
tfMvEPZeGpuSJqWY3UlVr5JJ3hRscg0AOibrqiur/fcB/8fL8H/oW37199Dq//pP/PdLXoxVRAE5
OvzP/7os3rI/rtLnl7f6P/k//PcvCn9v+5ZfPLP3f+ng3+DHfxj3npvng//wsyZqxuv2rRpv3uo2
bb7/Pj6T/83/6R/+8fb9V+7G4u2vP1/yNmv4r9Eoz/788Uf717/+NLE5/mP+8z/+jH//X39uqrfs
Jfxj20bP2bP4z96e6+avPyVd+QRXQ23pe2MyNFCwDv3b339EPhk4uC0Ac7nw9HeVgywHmOuvP/VP
nNIZLHO4iQLEKHM27BrpHv5I/YRKhaXgngoybjyMoM3wnw88WKafy/YHiopXeZQ1Nf61frjdcbOG
+hsoI23oKAMjiav84W4oG0VNyqzXHTQfdAlozSYVHW7EKgAWr5OOOKNa8Ttjqg8paPzK/kmrQtJu
+ybJPSvoAuQ/A9oUvGYqc9ktcpkNDtUo3erWqJANum8StCY1DXiUITWwy8GdT/y6Gi3biRJD6jmk
1XgORyVMIAwZ0suqlvJog5dPCpWAopFawESLkEfyaVK8dpykfd5X9TfwTrJ7oI6j3ImDotGhPBIQ
tHlWDPKPjLWBvCVjLRXbKm6nxK2DMBhu20ExTvq6Qz8oJr96gqvhHUuJLeO6zAft2qBJx3ZszGMw
hI3lTSLbyZOt0I7jxXApoGqDp/J66GLpwsz6YdfLWlk5cViOb0zNZdXLrNx8aXM1fGzaybrRtZSN
Hu5Vk3pGAkVCP+SUQX8nr3XyuUxtqMqSRIohvdBL7FVRA4Pdg6bCsO7rdFJKL5CIEfqW0ml3IM4Y
dJeaptQ48qS3GXpFulRxG9DYQpBnlIzKAfzWiK5kxpFXiZ2w3hkZnpicMewGxNa4lcrzpA7BfNFU
yVRtW6i82Y4d0vIEShzlKx535MiVRy0uN5UJaVKniVMIJ4FOVR39wp7yC9b2XA8XaOH2BA9pQ+O0
RTqxk0gJAJA3phbcwA0zJH0b2HpymRVdjeVUDVZ4JcvQko8iQfMa2oNanbUJlYK9yrTqcZQl6zlT
e/JqhBmqlaDiGu+BzaMPqdzHGI2VsdJXCwIdoqEpwW2mMRus5y7gO3XhFkiSz4lZkjealRm7TNDO
qGzCSALux+nYEH9uwGJPvGbI9NSVmDYNjtpibp3MiJJzJTTizIlA3QsUeVq0xo1pggrWkaHut8fF
lSpeNgCN5BmhUTAPN2Ia3qEUbqHUECkjegvLAvsMckdt8VhlMnRSaEWHr2oeWoEzdkOE0B+N1SMr
oekzlFUzOBUuX9d5GOXSRuumlAFJVtDKae28l/YkJf23qgns6CSt4zB8RgBrLGyCQDNPWS1XSPdH
pQk8SEbUMS8dga0lYwz3qqruCoC2piEDJrVJ49ZR0hDahJ2ZBY0LYHRauElMabydaB49ypkRvpWZ
aSZuZpiF4nAyKPC3o7WQYa20HNJfNMPBURHQJaUlKuRjAn8HwJZMjVfgXcjyiyGzNC+KkZt7UmeT
b1JCC8B8gFk3PDu21BoP6mH2bCp1iQZ3olW3Sa8RyQm1Si1cAsGZyYXuDynP2zBvBl9lRaB4EpUh
5dDlKhoKqiEHuRsz6EZRCxlPHVKGRrBYB2I9TOXuesrL4LEIaSUBrtVYF0yug8pD5Gvu0orhUmur
WnJHqZ0kDjSUzAfKZFQamlS9kkepgnjppLkpRb+th88JW88kdl56FWO94ZZhC47CvC6NL4iQ0YPd
1MNzoI+WtbfslvIrmF0CQzpE1egGSZBdQuyoC32jB5jLoRnuEmNaKJoDrfiAuAxCFZkjV3hddyFb
Achtx3pL8SwVb95uFGfmjk5GMjpQ5qiHkzRoh86z+hY9DVpnNSnaWTvzBz7/tw7x8+ilyuv8W3P0
CL/s3kAtVr39cf5c1H+AJOr1ucHRKf6b/xdPdDQD4HkfT+H8UqsqYEA9dsT/99fxLTo42pf+/d9n
PX8P//toV81PFuhrcLEDDh/gOhm3gx8nuyJ/AtgQRwtencCr9r1G8eNktz9pBGI1eIZA7Ry9m6b6
Oye7gHUG3TRBfUsGF4GJt3joaQjVw4HqQS8VzZcxGwrDJ11qAKxRVxQiG86QICvAo7GRFfsQsrbY
7GN1opUKSSMwphSVdVMnOgWTFvT+0qL6ApfBHdyBckZlelVqyiP1oKxGzJeP5ZG3TfX21sC7/j9w
KX7d/nWS+N8V5anmYYLI/8k/CaL2Cc2BMpI8VQVtOYQo//EicCp9go/gSQr/JzSnAI/9140kVfmE
8jqqFMgEgY+RuYv98CNJ1z8B14nSCZJIzQZyRv8dR+IXhZ9XGRiC2AcIlkX/IWWbB3kQpj5N24fJ
Hr8G7f1sIn4ko/Pk8xe/LJauUp3KDWnxy3giQV15cKbKcj7208K1PJrGhpQoWUMLz7ySNekqVbQ1
ZNqvPlsoLhStqWaI7Ikv99p0nuvq4AZjangf+3Kep8+v3UAE1mlkQaSz28g50ryo8j/2y0K5Mo/l
eBgtJfGREHQnoDJvvTQZ7duP/Tqfrdl3q0E19ZmZp37RVybI9sAbZ0jk4WM/LlyjzTE0e2IMUB9m
ibGjWfPcy8maGsmv1lO4+UygrSelKae+VpdOQKezqFrrsvjVTwulDT0bBquBWKKfguKufk6jD+4c
IaZj2YrCJnri17RWL2o9a1+0OJIH90PTLTaEB1ZnomUMkn7tqOGlbrxL9DUg0S9mRBc2pln2ZW+k
WerHVjuc5nGrnAeWtPIA+KsfF3am3nDxHCDb/FB9KQvqGnh8/NiMiLvSMILBjFUsJG4HRmGlDpEg
8fqxHxc2ZtTVSU1yM/GjorwM1I7u9GJYI5T/1Zzw/3+2L0FjkxcQ40WmOI7py1Qxuq9j1f677nNQ
9vkfhHCRjhKXk2TIuzr19cepcLXfw+H+e+bowpYMcHsdQaOT+n1dZMAplrFLJuVjcVAXNmWGlKs0
M3gJHeJtRXvVYd1v6gP8/HJhZ3YJ7m5lVKV+Z1IgR7gGV28BKPchTyHINOeLCdxIMIHFIPEtO0VA
sUBWYpLqY25IhK05MTb1FCpovkkj5hHdyJzRbJoPfrqwNw21bdmU49eL+Kxu7/JipRD/C/8mws4k
KgFFqTSmfqR25yxIIdGbFSutC7/6bWFjGtoUyvZEYt8i2j5PGHsOc1378rG1FDZmyTvHh16L0Zhu
JF8qQ64TdB5VaxiwX327cGROTI7KiBixH6DqMvU52Y2KNGw/9u3C/oTkMxSmZUwMcA+5F+hZsgPa
6INnhNidGaMlocliFoDDC4UX0rtq9/qx7xZ2J65aoIKMmtivgbZ29Ja8akH3se0jcsNnzRSjWmBF
vlXIHhsKqLbFa4+Fv1hMfjeY73sl0E3IP5exj5YR4kRVvWPQZ/Y+NCmasDObzmzGqsKHJz09YZoe
A/CRXH/st4Xd2VlhxlQdHx7jZ2Ut+1wzdvWxnxY2ZzYAkWNl+OnKbIAn0iCOXg3m5mM/zhdidmom
6RiSqsaPM4DZdN2ryAe/WtiWQ03qiuE888e0d0MVwdswY+WDLihsyzrOq1EGSZYPAgri1qEMch17
/L/sndmWnLi2tZ9IZ9AJwS0RQWSfTtvp7oZR7iQkOoEkEE9/ZnicvX+bqtw5Ntf/rctWEaAlLS3N
9c3nfa9ks23itmzolIXvdiobCKarMPf0MzzH+2Ff9rZF8jLWm0GgTHkSKy5uyUcxxvu+5rZPxTOC
BpIYI/fE3xiO0mY7re93vZZoE5oDFdI6toqTbOevhNi7ig56Xx6+FVf2AbPLImJxcvGSvpXB8pxQ
Hr2ifX5hTYk2oVl1uq7jHHbxPBT3HTE496ABd9+uvO3nzSNDgqRuBU6DP0Z+nXVX+972Ji6nWDTa
cYxbQf0W5OS4WLVv+m3FEZ1pcKQMlTjN3WlGH2eOO499D70Jy4gnoUQfpzgFdbYc4677jAOt2Dn4
JiyrQeGxDRUnEMS6E67s86Jvx30JULTZLzuCOlUdYvCh/pyD9SdEsC8d3LY8gZgjJY8Tgdm3ZMU4
hDnKBWG/b26Hm6AEpIAOc4bRKz7cIYCeIgOY366vuXWXBjGCE0sQlAv/C5syQG1W7fyYv2q5v207
TVaHs20vM6WJwI/m5sPE82xf7Pzqgf9t8NnVbRRxDM4MLSQ9R/3O1OeX/ue3kS2NcHbwmCYzxHCA
4sI6M33VFOuFdWorlUbtPjHC4X23MFUqZNtHB56Teec83MSmlAuRcNEWp8hfHEZnLg8DzED35cnb
xkUKloKDbEec+mB+aNT8Q6/kNZ77S+9lE5uyGisXCSyFI8lg9QQ3T7VOr8GMXxh8q0pLeDY7LXDh
nOpIHnF/gbvxVotd4Zn9zU8xTzl0AAYhNFT2XCmvD/GM/pRdAXqpiP+eu0Ujtxz9NbgsJ8NhHd6k
w6d9A28S5REtO4ZzJk5xTSQ87HL35OYs2zn6Zj8mczRIdLJizfJrIXDlwrN9SfiWB8X7uZuVxshS
y6Mfr5r1NbDcS9Pk8ue/Bf7oK/hk5xi5Jb3AFe7XxaI+tu9tbzJlwCp8Qy67pprHEG4gtAPG+jU/
v5cefBP2g87ipu8nBKbNF7TgwOIOfc47n3yzJYupSVtBNAY3d7U/t25fUrW1JGcRlEFuteJken83
NM39+ppbwz+/jmwrtQ3GbF2yHAHZN0UIReGu9AF+zn9Oj0trxySmEblJtlynobmNq9cc71564k0s
5tp0GXB4iMU1vWnn+9jXr3Q4vjTyJg4bHwfzkmAz00LKtyKenjvbqZ0r3+bQurTA5LIFn7Bvkndj
dj9AqrAnXHAl+Oe7XpKYmTHBNpn499yeXtWZv/Q6NmEYNgkZxwlhCCHlNx8CQrHG+xJjdAv9+cwt
hzVIsFymXU/G0xr11TGzZNfhCRq5PwePW1jV9LrD4Lwb/mLZEN4JCgrlriD/W0N9k6ejkzmGt3rN
CieWs+EQde36mNkmcNCyGWS6R/5K1ag/rlVv0zJmli775vi2/YMHAaRmfEDu0MgnFS6FzPzVvkff
hE/vmGjchBnetuGVaHx3qFu1714AOKE/v2mvU8fG+RI+7Zkl/tEvwytC6xemebYJHy9jWkMwj/Wk
y65Ut+ozFG2vcY9fGnwTQ6pVckohlzx5Ew2+ZHz1U8GkBdxu10tPN6thgEVFL+uQlsYu9okSvVw1
gr3mWffC46ebT1rDN5bRpEvL2WYpWpZN9qlNrN335rcW9WO7ikXZJi07H8krokQMXbIxu3KfLN18
V9a2uYmMTMteRYDFwD7tfo4o2RlHmzRiDCC9owIfdiRgc6vGfpc6St7u+qhbXTy664Y4mgOs6OF7
yqYiXPZpDOCX/WcY2aqBvPKyV0QiB4IGznVpDpLDrsfetkUy3ddkWTB4M/dXor5fAYHeN/JmVWyy
yKCEjO1CZdMbdHiEZSo8O+4bfBNCzK/Q3HaWnVxu3J0Ngu5O4w7vtG/0TQilwcBVa9YUCuiRH0eX
dNd+1nTn6JtlUXWhxCZt0pJDBn3OR7NeVwaw733Pvg0hNpglNDV2oAoOwjHj/gSR7GvswRcWl22j
lSLZ6ud8TEuVT/Zq5GtYLiiv7NtIIaX744ASVC3Jx06nZWaH9iGnfD02Xpqd732Tv3QUSt6q4mkp
lEMTRzw1ZyLC16b7ZW78XXgFQeCfz94hwegowdLVyl5+Y+uyvpETRHu91rIMhzrduQBvLpVTJRYz
AIoBV48xvEXWFBRVzat9cZVugrb3Ilpm3+NX5Gn3pBMdX6smV/sWm22rN+lIrAOGramVNusLWEit
94GhZOfusZ0+U5UQTzB8FoV9qQmUufDB3SdSQ5POnx+YhVANpzV2bdivP2mytHeDy+Z9Z68tLbyJ
UTmUHNuqqtv6Jp7ohWQAtsCuNWGrEAI9rc07jrgCDEu/p30X/RR9zXaOvpkzteO1XjhezGJse6wC
1l9ZZH37Nu0t7AXd1zHrL1HbAoWAhs4+LcZ0Tfetlr/6bH4ribSxV62YK1pya8V5yZrk5LJA7SpX
/s33PIFeT44JVnojVVROLjanKWl3Tsgt9ayGEF9YQfDsVC9HE8ztrU3pPtHa36xrU6X1JFmLOUNd
dIW0IENPmlflvhm5CdVl1emU2QDBVE/2UVDOj2sc/ncssX/JerKtZqiFYBtCpzktxxkOJYQmN7ZL
XjO2eGELpJuF3qIFYIhml5aB6b+racivYyNfQ7C+MPhWMsTbrBHBmtHSNjQ98hgwXUHIPi0sNMp/
LmFAM9SrSpe09HAn+KKTJj5LNtS7ruSgff5zdJXIEV1TcVqGJiPntkrYDfGx3Xfbghb+P4fvBMkH
mUw4G2iLZo0s9iBcLO2+UN3yZ6vU+CbsclpGsg0ObefTQ7bK11wzX/qslz//bZlx1TDIOEKoJqol
7yoITY/hkOX/Hdzp3/N9ywTOmE0WF2NKjrjavoXjHcjf7eL2ZWXJJlajJjftohBNuo5SeMGquoTR
VnL1n1eCS9b7D3nTVj6UyQg8PrS/lVZMU7FMerpVdHHXqgfK+T//L156+5uIXZho12rAUpaEkf80
hMH4BAcx/9+Zff/77W+lRHWSoCfU4heMOWwMxgqQEBSxMPk1G5Z9e+xWUgSgTIZJk9IyHpYUTl2E
f8I2/hro7IUXtNUUda6GW2wHrECaAfIxhDU7TybcWfyNN4HbMllHQLTScl0zeV7GpC1zh7a3XR93
C2iJOB4c2x6QCOBO4TBSsTN0Ac2+CnC8CdyGKouDDqaOSAjacaaoPkHM/Rpg9qX3vqk0UREAaZis
tPSpmE9d5+dDrHS+L263PcLobxLptOIkSCbewrEa9jArHdZ9yfbWJEtc+lhY3bDSU6yVUCtmVyx7
1QPppTezCVl0SM41l8j6AtMO35dhSm9n3vn3u+bMVmFkqKpcCDpzacBIO0Vkzq9GU7N9GetWY+QC
jYWPINuWxvnmSCQbf4DaHe1TAILn++dmsrB0nOGZnZaT91FSZCtj58olZOdas5UaLWRQXYdGuBJy
DPMxCyb4wzS9e2W9vzzlP6z3W60RVLSuTi+zcoqVg6Mu7sgOed7nj21cx8dKTWthL41q+4LgFzb7
950XNxQyYoqhlXmQR3ilDg/9HMo3+ybSJoBxaFuzrkKhiDdaF5FMxAGkrGRfweIXruK3Z0+XOV2C
AUmyhyDhGbv6iEbaNXm379k351mKCeOTBfnUFMzuFvd+plxHs08emG21SLg9GuHSQtMyhUImPHRo
X4XJVz3G1a7r1WwrSQKgdW04lp5St9H6wWZV8nPMs51F9K0kSXXx7BxlOJ+4ZXnnuiR8BBKveSUG
XljdtqIkEAcixQjI0VMUmjeOeHjOt02/b0fcypKygBJBuomVuZn76rrKwv6dwUQl+6blVplE0N01
BFGbl3S0OQxKp6YkHvnOrmm5VSdJnVycJvq8nCYZP7RNG9yBaME+7Rt9E7CJolknRJaX2YSGOmJZ
/szHYd5Xm/sFk/stYKcALZGhjfOSJVpeDx5N8HxY3L7FZitP6qp+tRlJ87JaFcRPNG6/CbgN/Nj3
ZjY7rkfPQe7ABy2nlPgPEISZFo7c/DV+0AtTfitRSplQec18XhIVaXOka5OqQ17lfl8BbSsjokE3
LSLrq9LjauC+VwAnBMEY75vyW0IVje1soq6ryoaGy1kHc3XsqTTHXa8+2CTIfU3zHpiXvIyVIYVt
A3IFvkH+dt/o9M90oZ7iukG3cnW5D2xuZyPiG8hHzL5wDS7f+7cp3zZoWeNqrEoxIDcGvDt+MJ19
1fT2pWmziddaVHmbCVeVoNQEJ7CR5F9t15qv+17N5mQ7xpPnNupIWc+QE6ZORiV1uAfbN/pmg2VL
3lcoWJBS5G34nMZ9cxxmMX3fN/omXtdBgcVnYAtYtX6BO09YAe5Dwl2fFTSjzWftyCinvKlKPjXg
roxevWGxir/teXY0fvw5ul96tVwue8ombqJ7ERL9Hkf05rBv9E1+vII9YlJwdUqn3fIpWri6qViw
7ioUAUfx57MnTA6gfQygtqxrVM6DfKirtj/ve/RNrFbtHOoJuN+SUTKcQr9UxbIKsWsVA9vqz0ev
HMARRDlSJo4OJ2j+5XmOxn3yIJZvQjWqYsvpSklpuoav18DV6HcxHKT2rcGgdPz59Lw1uLHjMYFZ
o4oh+IBVbXiIbB3sCii2lTdJFmehTvD8bWBSACyz6mOc1PXOgNqEqwL3CY6bWGqsH/Wt8F5eJ3x5
7VD1z8vk3wjO2KdhNJZRrMLeNtcR+uU+qHQG0us/T8vL3P77mQ3H+D9f/TDgpAasMSkzYSk/AGsT
nNHlZkulhaqLtE/Zui94t1onk6dZ0yYLKf3E5qLncYQGo37aOfomeOs+DZqar1iS4yW+CRKeFCPO
6LvSv79519bQUuUEDK/zNNM5uQkAkHvuURgZy//8GV76ypv4FXnvzZIF+mxsWJXAac9Xcph2rg7Z
Jn4NiRI4SPbTuVe8AbDNAXW09vX6c9/Db8I3sVTUIZrbzyxfxqMRdDq2Qsl9S9tWfSMBXErrqCXn
xCK7FH0zwzud7uvsYlsFTiVyUpGYVmfqOwdLHEnSH4kb+a6CEdtqcAI0HYhJGX6lIhJ0x6HDtXiq
xmXnrGeb8HWT7vsqAyaDDUCrusjZOzMovm9Wsu12C0B4DSbweDVZk5Dj0PABMBHR7muNBiDnz8VH
2S5ulc301azoeBgyfNUOvJJ9E4dtdlwNClNQKU6v4IKUn6EfGJ7gJTXvKh8ztonYHtBpzMuFXNV6
+Ohn2v1o2Dx93hVRWy3OmDk5t3U7XLs4ab7QUA7fB9O9Jt5Mf93b/cOqv1XjKBtEPoksWFPwIOC3
FNWiKjwzAyZmd+cjYUmOBp9JBrcD4InJvZpnkp2jMPbVjxns5MsFXSfHWhTB1A9WFoKsxNyThHWw
aCDKx6xkKRHyK0iWMJSEA+Ti44L4No1uRG/V0B7itcqDUtYuVl/JEg/oC1uTdA4/g+Lo2wUJZK3X
t+nix+amA3WvvWeCye6G8mzgn21nta2LoZ+W8V2gtb0g9LwxibyYq1T8K4nmkFeFCiKQI8lMzLwe
FkDm+XPlxaxdkSREYNL1fqwe+zCRy11rljUFkisE0O0YJq2q3g4OkIr7Hve2KzlKaEblW6atCl0x
LzxY2NEPno4fGti1izO6AoDvyjOb0YIb18KGANzZBmhHJuyqr8HryyHrDwiwldEAiOND1oe5rg/z
mKTmrs9dpNvDPC9Z9r1NhlA/MEF18AnWAi4C3ztsa5y+eqBs2HjoIgFgYBGbTHl77TCm1sdJwyTo
69oEVOhizrSs4fIZL1XQFtAsR6wHGRmp4ojSTuWGE6/mqn+QvjP0aeR0wggZJSSiRUOjnPoTh3iA
PsqpU/Ihj1bXXOU4mwz4QVXS+9JMIc6da5bVzZNcYIQQHbHBw9tdwAB4up8s4IRNUYOP5d6tOY0A
Rjc5S4ERpcvKhysB4jf53MbGw2athrqNicItbQeTsoAudAa2MgNM0h6hq4vH+YCWPB/Ht16CR34A
t82btaiWjlF5BlWq4fABXidCcRnSZVVaH8I4T4a/XDzN87Oto0w864pqN4IMAN5NfUjSaAEsgcQ8
FtfADNL0Sz1FjfxpAkZWWUJIvkZd4VKCf3ZIhYMLiVzwq8Kzb6upIfAZbaswKMKO4f976nLItRAT
c2+zn8HERSyLWuoKvYk6sx35RFZjKdwZxRqv30Cn9OR7ErCmPaLPweiDkEPenmB/q5futvPqEmBM
G6FP6Cfv8+Uout7lC+xw+zgcSxmw1HQnAn/EODhQG4uqO7KsbucfACsa+zZruQfm0vSmSg/K8s/p
MvbsJCeTabAOA0zzUbPafAtB4py/azlFA8fLa0N/0wVdy+7QxD5FbzON+86wwLmxeYJ3XX0zhyp4
k0d5k8A+1PXqAMTX+i1aJ3mME8+A/Qn5+j5R4cy/c/iDJGfOcsFWcGhh5FDdL01v1B2ItT6Z7WFJ
qlzxT1ZgUqn7ZBV5VN+AZrPUANyqfBQfJ6wOSX8a5cJqcQSSde5vGsm900dI8rjUx6SB4ShsdYJp
/bGQ0Q3P6ZQTJgsjUEQOChsnZn0SYYXt+NhgZwi7QzPDHnstsHqQRRd9gGvGoXS4xx+jKxY4EK7g
AQg1CwwuQR3SP9G+NXhgZ0FkMQMk5ACzZIVJfBa5glkp9Wcwf6FeKBckc00OSq5Tri+mDjzKvFhJ
ogO8dg/E1SeKpTR/O0bdnH6OPTE8KnLXjgmebXZz8rMxY9w/1WLK9Kelb/uwLZIlGexDFcho+Qse
WbIBqs0HQ31uKupGEKj0AFJUEVjR1mE585RBJqD8GKvoTrkwcGHRJJ2O3XHMqhg6giYiU/hpsbMP
TixRafLTEhzCmuup53nflAx+CaoE0XAaH7SD2WkPE5LFreXFu5i9EyAzBF/xWe1cFdmS0botsDXM
+RuwnSMGtVUPTQr+DeuW+auM+5FjNsslCMeC8G6J7FnpwRANotCQ8sdUxEQfIzCJg+ugTgz2C5a6
jBdEz9V3rxonnhRrZvvYV5pGZ7wbnnxrsqQN0QOY0Yw/Y6O3ANM2mWq5K8TUdvN1ppNVgy2cZ3PA
4ZgtcQd+MIkD2PbAbGP5c5KHvbkC+nOaP03NnHQERkC1UPOpMYs24CHPC2imVmOduQf5tbmAeYI6
PIRIJ9WRN2uetcXU9+ETE4mxRdfAVEgWQzIvzUdS2XTtn5Dby8YfR5qncrj1bFjhLR9Ow3KLmz5C
gyKKusmeIRsOE19UqI01WdEGMID5SpslqWnR5WJGcVLoMYGnhBUgAinQGbh4lMyOWLKrakn+Anys
6drj6qSBQw16b8YhhVc1xvg4gcA5PbZKyb47iwA+ntm5C92YBaeQh6S+jXp4S3hwUp2KOsCmfcTX
+3hd8a0KHZpmhIDA+ABWE31EWtnCvhIftzvo4XK4Lswak+FpMNmEsEPvpI/0aZ1R5OuANgawNnts
9Mw/V7AdQkqwjCZafoT47WtVwDpauu/JPOcQpS1TCMh8Q5bOXAGBPMcHToJq1gVYgnP2NrAhegd4
PtUuL2jjcaT/WVer87oE9XjNn7ECBrClckmdkxK8b2vT85gOTsmi60Tkv3q9DuNtFSkf3EjN1vl9
16yTu08C+EwEB6CMawpzM3yiwKliQDyu4nmZJ0yQQzQZBhsR+MmAv3rwS9QuH7CqS/LFMs/gwCGj
FjoFLvNY/JB5043vx8zGPT/D0V1k4UED+5nf0UBnPD1Y2ys3Hepw6OsrcEHrID/mLgShudAEq9Pb
mTCHJTlJdNK9idM5tddVvpj0aQ1U4AB3ZjVd5QG2FbybDiPeSVaQkMdQeSAltfNBCd6jrYjBO7t5
l3c9tvKip4KaLwS2HfzHIKtkGtCP0c7WFw638fJzrgaQYgoyNzL+GLpcxqLQY48DTFFldoV12SLA
kApP09oNYPfiG8SeFq5JvLylqRvTtw6/OX9Xr1Q3Bl8iCjWKsKmuO5S/4PgmQKXmarjJkorKD81q
afeNRfUAz5uki5dQF00+hum3mnJsA/DgSZv6I/e8AmSZZwS5T7EMtILt5SRkVcOwC+pm8Ll1Haii
doEgeIGpMZhala8Z0Oc18tjoUAPbKbEOOkpC9BeAAWORQY04Fhd12wzVtRB2whtUfgnvkHMk2Ye4
wdpYDmt4wYh1KxBxn3wfK1UuOprHi5dvG1ef2zXvpyc8CsUiV9mmnW7hzzlFb9I2yQi8xJY0LFjb
2f5AcmXC5iDB3qve9gCkj9fh0jRRuSb4Pki4XZ8/GyaWEU2JE/efq5WNygIYTuLWwKcdvp/3ZEVM
PAVeQnwG05d8hQFzzVPa1FhiG5Pj5/ueS4pdA5BygI3npE7UKc4nzn6AIq/CoRgCmuPvtxIXrFe0
xS71cfUVYzeLzHr6iYdYT76tPV7YkxoNdY8C7qruYYGwRdxACsXQbofj85zdmG4azc9wWDt3CkAu
pbZwNhT9VeViaT+pAdiNdzFEieKtm0ls+wK8+NB/UPWk9BXuY8UcFjCBYf2HMcCd6fe1zcIuPIF1
u6RzEeGScH6vch0hoXd8Hui113Ku2VXLZYPW0FoQ2xZhNVj6I7RKUuyvircfZiwieD+oyNUU72Ah
Fb4C4lnr2wWmNutfAcR7Tx5HLXrHLBnRgGxs8GbpLZof4hog9ue6rqVrDzghjfSeAOCuPkegS0ng
zCWNylEiDv/ik0ZMHhQFXx3dQfAoQw9lmPxw8H7NnzwIAQsOTzMJ6FUXANRzjUvozLzvm8iIrz4f
M/x8LPXKP7K5a1pEW+NNd8+JByocBq9z9ylekEYWw5Cy4FoOfNB3YyCW+OxsrdR7SgfRAqKtfNRe
NUPSa6wCU/zBQo01PNrKOXWeQP4Gi9wFXUbei0Hz6IdqzGzP2Pn0UnQQ0IUFtkWGWRnKCHZXxsng
bkxslX/oBjglYs3O6HAMa5sNz0uXoB6Jt7wiCOAQa9DVZVOkZE9kmg1KzxbMbXlyVBN1dJkz7C3h
0xLdjI4n7Equc9OgF2zJm4e4WdUKevqK1ef9knsw9ftutD12G17BhC+Vk70Nglmkb8HxawHorzrW
GA4If2aTtyjD0amUi1NYCecEJLcyWWGjfh6mNmOnYJgchzWLgGXuCaAG0d0h+WTuhmU8TE/tZDkv
ZYwIvWlXMNtPNFklDrusDvUdHBiCC4zU9rW6rdtkbqAFCWdlrgNvbHaMcN5tHhzEV9O1FSvuWFPR
9C0vLJ4wvWIdr9OHBWbq8V0LC5LmSFMiBzws2pBYEfNsDW6rMVX9N5622fTJslCHj2GDLBoHOLTK
pI98mNR4GiczujvAy9PhGpaVBmt+aGGLWSdjuNyhgxQEigJOW0n+RfX1sJSwBHfde4UoBnhBrqE+
jzEONY+pm5IBqVUmmXCoGEV5e9+oLlofHJy6pq45WLIEkbymnidkPULOV3f1oSKewS63iVISv1J6
fqHmubUWpq0OSS8Tfr1gRwS9BS4RUMHg3vjLviLKpi6vowpx5UZx3SyBvsX1Osxku35fAwDYzn/W
ruD3ZxnypPWa9mIq5inU7302VLskeGzbrMPoOuoO7pDXOq1hViYa+fGSMb9y0fVLkfUP9Z9tmyqf
w5F7X6vrpm8EHG8TGDXJIkzG6ppCi4QWKsAc+dGkEcG09y10jAGY2j/qXOGsBWcz+lBjIhkUTJF6
rcshgdObL0gyehha1Rna4I6JbTP8hWlIeHWOdJ8PhVRDxGCLDY3rPclZN91wV4cC0xquIKdg9TBv
/M/f/lJB/KcfuKksQizt4bm6zHCKwPGhdGNulqupCueffWBCdVSAqLx2F/zCPN72zS4aplpu8rCa
A/eO3DR1nxN6jOsw6I95v6IMU9BqTWAthCJZZg8iyVE/g0QuJBQlsTXwBXaMeTqF1JCxXJpqGq9y
GJlTODRURB2GDp1b9pQYRXKLgsDYdNNDHTUpEjJjBpsZ0JJhuTE+QjAIE0/AXAQOD5PI9M1FXwYD
clYpnKpPtSRW0VOz9JIdo1H4GSsm1p3orFIeLWfHx3B+3wIuH5KiSV0rlqJqKgC5cJrF+d2fdUxD
FGL0yidxCCqv+2M0gzp0ajlZJneTZEvuHtos5eCBqXmau/9z0/3/pgi/2RxdhJkvE+yLvqld/dfv
LgiXf/Avfj37H/hnw6UPp3A4WMJX8t/8+jS/oO1ThvsrGOrR+KJi+j8bBIL/lKJ/PAcVKqHg31+0
Zf/i10fR/4AZAkvDFDaZEYyO/isjhCj+pSD+f2H5y7UetrtxkuZw9KMoBvy5eIJpNEYzHCNPzo4L
P1U4IbdoaI9G6+6xZUbze/LrdIbjPrabQPTpehxRpPVfKXjyXzkfKvbFhEbyE6o8xBzgQuuBy0wT
HtvD4FdFC9OT7q3pc1GXSPMUmlWMRN8pbt2B8iv61Xfho24ykx/WZZjXgo4x1XcBsutsOLQxEzgW
hgO9n+WsO2SyI+3jk1N0XZLDarSeTsZprz40aANV14nux7ZMRjb/nFuYPEg+RqzMcGFe1J6lJ4B/
5BFV7IcFOIP3o207BBRqcbXsHwkYqCcFFx/81foDzqv9N0CI6HFyY39El+9X4Ori2xVrCw94dRAM
Pa7C4Di7dkoXQw0y86VscAb39DYIs+FWKTj+Mq5MGaY41HiX39KJNo+x6nh6FCw+sDh5mvxaH9U4
6GPtZ35y0Os+rCpGCQmaomPPxBNECyksisYHahdxbYQf31kH74rM8ewaJ+voEHpqypiaH6gZovFF
s0ccQsZr7cgNbg5+hsQ/xRSOnLTnpByX+rmxDlZVjq8l87J/Cpvoay5lchhRSzwm1aCf4R81nlTU
difk1l8Jz76gHhwXmJf9OQ3Wb3EqyGMQ2+EUobZaJOO6HBUuTIqor907ldtPHkEAw1r81DEjFjcV
vHpWaHD7AuBsfoU+z+FEpnQ5GCTesAxtkdNlWDeX9/CAFMH3edXqQ+SCWhZ6ZjZ9p7vaX6Mxv4pv
JudM/L1yTQbXDcBSyGGKWzpHD7KOk7wcamrMGXeIwd0QrXDhyRuuxY2wGXtHFtOFOA174hqJ6wUN
xNwxdmHm7X1mEpG+Yd7kGWhzqH/Q7OcA0ynv7zizUx69EQknM0cBywRhfTONdOiOyHKdPmvaosc/
4at9ywNcZ9xmPUps2GzG8B2OStFfbGXZAVjJ5crCFesJFqo5cFnYY+oINHnADFYc/E0lYDNs0k+Y
tjEccGxW9HFKUYEPWnMlQD+5Hys5/ESp3BQd73rUw+F0cTN33D9YJLPTdOqHqiHTh6mu0O3ApKoO
CueJA+dz/RAu8RvO+vio07g9oIvMwT2+TUVyVJXELIaVzuBuW6wX2U0UNn5ABQNl2fVqQq3sAD0F
uZ3DBvbH2MjhB05jOBQRf8pFNBSirvR0N+FIg5vKAUey49QtFSyxenRpfs1RcL5qqBvsYRaVgZsx
59WVrQgvvJ6exdjTL2QGNStrnUDn8kzm0ttBvIEbiz8zgkpBDs+qss+6oEzgE1WAkDYcsipLi6hN
mgL9tmCuowBWmU5fhzMlx1HqtVACbRl5V6unWq7rzaU9NFGoHscye5zgOn47/i97Z7JbN7Lm+Vcp
3D0vOAejULcXHM6oo9nysCEky8k5ODNIPn3/lN0FVNWin6A3CRhpWz48wYgv/mPaqTMFU7ywHnfP
wKQDFExz+NE2m3FtJ+3Eup2CW7Dr8j3DDRNWK8s+o3Dtqh0gZdf7+i20d4VakwQbVDo4jqOVZyGt
MMU1GJbgaLZDcAyAes/M7mZUzt4ejkUn7ypgy/tWuU7cSnqlSQktrzrXxjVwHfdb4ZE0B4MxhuNI
iPq2l+cxX/sXk/ck/PtHVtPWv7hbGoSm/PtfJd+ygR0r1Iss/Jivg59bTMOPv7/BduzMU7vuDo1K
X3+D4ZNHug4K4CF/r1rQx1W7xmVoc33OcrW+BhuPhL03fZhQB4G1jnWUD11xVss0HUbX5/P1Wh+A
WeTRm6s9FJ10zlzaG7i5zX7oxaKToGb1FGTDRpirfgbpVr7//fNb6efftfDrYzXyO8w+k/d/P8M2
a9dXc22mczC4+XrLai//bvLqfWajF9yUkzufazmZT2MtyvdR1Coeh718r2Zn+IGMdP9Ym6WJG4H6
MAyWja0PIT7Vw8Z6hk6SrwKXxMuwK+Ot6HJwLrSzYWkRedbXKrjTFtrZxg70X4VmSK7AbK/S2mVk
DUp2wXeHwm5DnLsUHL36esa+bX/NlW29XIim7Shzq/CEZ20I5mZT4Edz2nRxTWuk0lJ41dngBvQ6
Fp5zWcVGVJL2H9LWfAHzfN58dVqVs8d0cSa5p492PZ6VmA/2vJ1mx/nogqCNzDJz4yAb1cUUkHt5
Fzxop2ehB9ZjkO3fl0K2X1YnqFUf4GxvrPEIN8x9YJlZTMDCh2KYhlBmY3VAOtIlaRs4IKmgSYFR
ZElW0A+HMtS9jg6SFTNXc+QvhRP5SoChZV52GnyW+Kj9xoq2cXoXvWVH6zwsYaq3N9KoC55/+1rZ
6a95SH97BOPFljJerEH395wlMoLzUCfLspuknDWrW7AVz/BOybIHcJxT5X9bW2+N7Xwff2w5bI9Y
hHGl48s4ji2qPcWt++iP+Rn+dmPjdoO/VnM87Js4mZDDDaHSHFnF/jxO6XwFWTqOqRMv2nfibrOq
B7syxK3z1pwOMarqR1EE161WZlRVE4FNvgTqyb+lCobX0OkW6n68cOn/3k/7sYO1DP168Y9TQApF
b1W/C7fYYEu+OK3WHqAvCaI03NGM5Uis+lBY3Lqs7bRTNpjMnmgSU65Qhb6MDFcHh8xtz+622PFW
+vVdVgP/hkjMYmyIQaLqnG3QE8ZlManoM4cZA6dRHvGY+MlsdWcoXfbqNo9IOlHv5Qa1NDqT80RR
jHPM9EIjbtrLxwaG89kafYxwojZpZayDl3YQ9hHzl3OqmhTW16iLNc6asYhH0xJEhAhXEWhvyac0
c85Mg0EZF1LbJFdAFrD48uJ+H5v6QdZWc2CvRsJjbSCjUFzD92Fzfcr3lmI+B4WQMQNpUIZZyzHi
b/Z0ETL9BDDf7lMgnRsX3DpqK5fOt65rngqzb6O977OzxSGdpA3uT448f4pTd3aOg6hYr+6Sw8gp
mhnNcnhtuooYcW20bTyTf/FLSWUcCQsb4tUbxminMeK8LI1/ocxxORRrbwApBdXZU6N1dfxSnDT7
1ec6t7CLojQeiBFfWKZZdWfJYT+wL1rnxXc34PNVr1GHbxqqx2WTwbPnbJBncC4ch8Lew3Lqtjgr
DIoQbT+Xd8Uuslh0dGV2Tdvd2qId4rKqwODgn0K1msOLok0MuQATox/g0uoqsf1abLoty9ousigb
RPbM7UDHwlv2BFYPhsNrPXKaZ7qB+7z2wxxhXDJvUHyY+7zQZFKP011vj2gD5FOXjl8j9IoRoTLu
NWrY3/zF1aOkMj2Zevb/xZz2b8u6Hf3UnUKfeM8zFNLF0Zsb+9W2/cnsxv8MOmEeDV/APGVVXFSO
eypKkEIvTfVxJe2fAxFmBLFYOjEfcyYFZfqXbBpk7LUQIWfyj6nS480aivbJrZSMtGrfqAupEopN
14saqvxVMjLGwvaKsw9jFTkTA+i0zTS7b/xFgVB/caI/7/YALcJRFlIOe7/I+Tk1XQoVbZKmOZZt
onQGTpNU5s0TVHEBsbOyq/Wr+I77+rVktL8gvfgUcv5t1j6zl2c4sao6F37a4jDL7N2f2C7VcFjs
8sPXpYznrHwX9c7ptzc0f879w8A7RiOnSxWkN3PSdvjVGDXGKAt8O/Qrs+a2bu4JOOytUcq++1LU
HNUKZLqadf5mUl4H5SXr4Jo57Mct0XeMynYkv9QYNEDqw6rYRwcXdUhmqO4AyfYeQLieGLjUO14/
NkVZX7aORG0jb+UpdYvuCXWGjmar7q9IAhVfk02bBCWrl9lcd/iY7WVTgX9yeyKFC0fY4TLqOk5r
9155/ntQj99K5doHU1Q7jPvsRVblG4exT/0sNOuKl37vniluayLiYL6+1D9OEYiw6P35kbzVNZmq
/g/wEoNuPzTkW8N/jc6iXuxczE+Loab2i16yL7tB66XXByWLbU7fYNONju4VvPGaaSncOgQ8VTG4
RymQDUHv/8ZSU0WVP6vIJWE9HAc7PS8cdafaMV6r1jk7BgBM6mrzNDmF/7BUPQopayeaqMkulnSz
uG6VZBfJZYjf0D90xmBH9TzuR81jDDm2HZVwSc/OmeeynJnA46nYzecUrvy7ppsjXNL1aVPzu7V3
9Telh9Cd3O55NJzyNXNt+7i4g/OTe9V4QF762ZvSv4A1sReK/gFC5GE36Y8V6qgDJi2VEdQLJaLO
ld9sZ6slYJKF+1GtxZ3Jc/2eWj6J1XA2RQm7TD2avFTggOGQjrTeetkWezVlQYtdV0dvsm1aymEj
7rQ7qWftBhPJPWUfbSlyhsquzMMi9+lU1XuauCqT1yXNGM+MX0Ll803IhYz2xlj+pGUwvIGnNXHQ
FPLgGtrD89xmHJZd+uaAVd7XROYfd99Lb9oyOMLSwIzRUdXAcMw8KQ/TJ1L6UQtHxWT+eQ9Fm1dd
5BM9GyHa0DdvIjtcWY53o5G5ifJmnu5LNucI1o0+vK3pQdy25jh0K6ibxS0+Is3jU7lyj8s1X55W
QnJJmeEeyrDih5s7wVIt/fzh5nQgW5T1xrXlEzcom1xFqzF95AsMsiPQKZFdZx/9wpvv4Oyore+s
nzQzwzrBvV0Kr3dZ/xgJgT5+bLrOor5cqxC62PyuDDEcdZ+K13oU5lO2TO5dKTvAhVUbDOZyj9B3
Z9dCVU8Lmdfo0nznoOz6e1Dk/ilwOy8m60hg1u2Xs16CMQzyXrNt+EV/8HEpPPLpigTrwr27f+VH
zo72XvbS/Tn4Lr2VhFbRdNy58lEptSeFtMePFtIzUmXAQ2+stAo9k0lknhU8CgR2SLlRfQLqNK/K
L7+CRrlDMW3IJ9epl5cxsDPu7GVpU2TrbM95m1kJd+Hq1CoPAUlWzndcUaekFZk4L7k1xvOgq9dW
Nu2zozaOAZd99tbDKp0adDRXp/Wq+5kutc9trdjHmx55T1VnL43nmGGNzTdZW9f4McEBnVo5O2H9
1VzUGFX/0+zd7lLMRt6FWVWuB6tnc5kIpX2DeH6Cir25XP6z3PxVQwF9C4CzosoW9aHTzK5Kpv1x
X71vRV97SYXs4Udv1/0dTbxfxcG6+N53or6bS4YAy9rfBxtRXlmn2xFBx37nIio1kQNcM53vd6m2
NRD9vJ6c6qtFfp9FmAe8cqRLjSdXWVniGW4Tdmn2m+LsMUnL9GPpEZVQtnsbuH6N+9g+DGJVTzQ5
+3+l6PGhoDIkw0x8T8aQFkdRzHsRoizofilqme94dEUsENkcxWbL2DTz8UkwjD/OXLZOmPJQiAI6
REh+aiv0+tmPDZ+X5esZIeuQ0oZwTXcleCGkFZu578U7VcVFuJGB/Yxnaj0RUSEwOFlTJL1GH6US
RiSH3vghO4p5TW/PY4qEmxcYwzXKcooEeP79pWMcOsAuMCuXtp6493g2i9BZoWCrnkDiZrOXY+uU
JMNOaX9flXN6v8pqjBho0a5AYP5qN/5R0IPlCM7R+ye765vnnbGa2F7L+OZPXE/yYZ3iGaP5UX2h
BGY2mwej5LTdKoqoe3M68e/Kz3IFTAJrqG80uw7HzJ2Kv+q9qN8V0rkDjGF9Em0zHpe+2X6OHZuP
mcmB+jqFism3ewcp6h68B15bJWWn5tPuTcHJH1V72IBtftTmvCUlAtA8LObJ+pSzqd6moBtRlBaz
fCZ0xnzo99L8reQEibkEQzTRw/dnBk6Ks4p+2LYMVlrJS3WQMwiNnbIoZb52b0BQ6cesyvY+pRc+
UpNooRQRJGYElv8uEAY4mVvda9LATvM0Mth4cm1/bevqPtsrLQPuWq4/AxScbCFu8LEUZNV0hrmc
Kg7uJiJ3zn8eidB7WcaUTbjtO2iHr4u22oxLu1o7ytUcPWbHIdTm3JrDrFGmE7qtFdyqKiiuCDaL
D6fS9fB17GQ+zGVTPk7DLuIakUEX+mNB+u84iHvHR79x1bssumPuOyPSDj8x7KmK3U6MDgqKgkOn
tJYrMuceNpV+Yt6DXj6otRTPoG20jyOif69tJHUIkZoiHPQ+REseLN8b+rZiakbl7wHM7dXN/PQq
/dkgztCwD7bM9KUtkN3OjoLHJ+Dpz9y1KOPM4nHss+XRbsR6adMG/Ayilvaenr2x2m/SktlxAW+8
K0WVPhl8bQylm3y018YC4PSDCANQd+tSM72wtzb3eWU5SeP16wOvxxSKLZs+JYNQ12YflCF/oCp7
cQFX7wylvk9W+lJQsQ5obS4x6to1FiyTILc/m2aeI9uRv/y5TOoaOc3gNNkVcLF+nSzXZgqyY7MS
33zdFRFZwII6ejq/rcmhN9x0You3IXE2O/YYZEODxu8or207pNbvAI24HdHcssV3mgFz6y5Lm00v
dCWwbMbqtuSZzXZX74elVDQxWbZ96R17ietpe8vU/KPtJcpYb05GtRxabqMIPczlZlkgiGnanHjB
dxrfjfTWTZMdUwSirsKkr3u1apTKtmZcw8gaZwhQI7ucyjNt0NNpW8ftuA2keJiyurRDOt24JpUZ
Z7v7sYiyjHFgr7xr9pPT9vrUIyZzF6eI7MLJjt2wu38IEx1e/Go0kr1CmK2JgWJSqMvIQbt00jl9
KgbxcAiHPTvhbkXEq5irm1YS7BVRtw57DwVpUJY/ZvJwY9SD5mOJTONW9MaXqHGf3YQjRT74AohX
FstrU9RWbI0ihTjUTUg8L4oyz6kPvZ/mT8sEemBqYcToeW97xkQ/1sC380z1jxz99qbAkg4kN3OP
crhkDy3PPjC9aPAt40JKB5+M5fC6qu1ZKkblYqnckLmTqa+Hnf+6WdkyX5LeM+mW9dZLOttrPArV
3euyPaO1/96N2W3pjM9ugQQ2ChtJ0CaKezMb0SshwfxqOYsyMxUnJOF+bGYB058XfAT+OHBbUT+A
ePpoMX1WF5Lt84ZKIurSr7m9sQ/tCv67z01iEBL9tHQOC0Aji1IooEeuExEdhH1UG4sRVtJpg3DV
wUPOyx25dlckS1k15wBh8zSNRDS0PxC/euFG1k279UFUucX3sSzahOtDGvrQQwfko+PBq/wedmOn
T64Ybm7Zvq5eyfk2gMkqx79Tshpo5oYxIIJAJ70j1mRv1oJy1e7g1y7oXt6NYZuipLSHynkVxvhz
lsB0tgM4nxli5cRECoKtJCq3QGOgCsarG+hv4yYLwK3WPDSd+aMMnIytpVpO/ixfqQvfk35y1pud
I6UixW84SqdzLp03Pwu/gx1Z6+Ueu2bmgALAsct2LQ6e2g74AH4tuXzxUiARNNRHdvo5riY7Ze/t
gvO8VuYr42N5LORvUusc8DsFAG3KV+bI71mxPnDRaBF0t/lLQR/9Bp9zX1nCPMzkgN5cw/oUKeob
2cVmsYcW+SNH2e/qpMmNuzjBeuTErNnTWBLCKvRx+7oGIJg81G73uUzNOW/tb2mfunFbmc872vBL
mTXl3dBws5VWGdtSvfs4yMOh4d5jFQvUFmLGc0WCeLilHB+GCtTdXpYXbknZRQuzO9qG9bu2utes
Kt6XAm1F1hnWqaJn6tTIGiaJgfWaTZl3dBjV0L9XQ869Wp9G7BnJ5u/yYXPsT6dZ6he8Jeu5Nfot
8vKue3ICXCVkULRxRnhjxOV9eMoIVjwqNf/EKdQUdzrTcZG/sqXrc93oLnTqeTvaGAsxGbTZr27t
rHhuFUvcHMuIues86bLk0xgk3HjL0VHNudb7z2a27sZsPuzOuob9Ol/qCl30zAIsvBTRdl3+3Fr3
ied9Xh038bB8OKy70Nl6MwF1PY5V8bKOabyWUH/9rNLHIuc3LXNzHfpxi42xe4Zpe3bW4TDb+bnz
gpjWIsSjfZpY9LSGO+Ltq5tOsZrzx1lab0bGq96t56pC37n382dVr1WcGtbH2Jhnj7dhYWkc9Vze
OjM4G3bwYvlOHS1uc1nH7OLREi5cJ9xlZT+uZWuF8GszhTo6iH3TvNQtlVqy7v23fFA/yGhg/FXd
z341Hr0qj1xrfHH7fIvG3TprmMic22ICz9v9MPfyPk/X0GimmCMqXuvum5ljH2KKPSjfuXesDvkF
SuzzLNPtPkvbUzvRGEsZo5sUTZPCzMJ12UYR62z92Ol4uBhDUF0WA//CNKU/yAV3Qs9ggvLrOcZL
osNuzsak3tafTW7qZN3Tm821xVtIOxj6lL2B96iWAgaXiKQMAuEQ9OKSBbm89qNVcMNzlPgOIOZh
li2LUKWTfiCd+ErPAQAwV82k8afiANTQ/UB5Mz2uwi0vRlkUN2nQAlzPogRN9YewdvwjOEtxzkeD
yFK7xpYAsdi9EWaiP9yegZ0K1Dpmkav6vfA9buvM1QjNoA3wJyTmOHTJyihHgtSn7y9u1BRZDiFD
1Moqd9T2/gin25gjfB7QU764InH4ZnwhS3wxDqc3o4mbWrEYh8SbQZIz0IxiES8FKvrTgluBELb5
t1tVIA+QVGAW4TwXZ77BiGmwBVSfVdzrdmDT8LyLrZtnq/EXKA1Mv/P25qbq0otqCmfTfPTnvUps
0dVRk/ZvdT4/6sX+BhVa0RoN/2/4bhn3Vjac1T5sMWbB30PWW1zMTVT4pd++zu0iECiXz9Pun4NU
Ooe5d9IIdfIWzu7+ZHd7lzTD0qJoxBVZbzV8vPWTUP4RfUxXRh7g/Oia1ZPHNypE5YfoTBlcM3Hc
IEbDAIDWyeUYNXVaxWuQ3mNbeBYK0GIU2BemfAo5fU5LXhMEnaWHdvZ+jYH1a17WOhrgFJOlK75s
OdNb1s6/pTnFfSqhUnwvWdysYB07j9gzukNb02lb1+ZvnxDik+HjV3AF/JyocsHoYJOMu/fxXNfX
YVribNb+uRXlT6OFjKhqm1Fxuh8M7RzdvLcO+9g/B6nFldt7nnwxPGSrWOMhXf27oXXnOJ2At5eG
U5nt07kESkRCZ20MB51fpqVwD8gRW6xkjO3Q54DpKZdQ4bdNNGTBmyXL8R5huXfLp+I6YotI0FGe
kCM/lIR8MU5w0KRcMIayStAqJTCXyP0rZwABgsGt7PJBm6II29G0w1LQfKGLojrMEPZJ7jIoVDSB
8dZtxbkOAK1N3xaxwbUArdNy51EIs+yLn2BAe0LuBM4ozDcii1DFZZ3Lf9r8XCz2u7MCY7TNDel9
k2y2qm9m5tYMoLKOLJeLitgcbjeNIRQoLhc73Fy6BPd03hanW+vmsc06y/mz213ax2kPe48snji2
s9POorquuBE3xN1j7dzgZHEdWN5SDeeRwH3rru+G3OiAKnqYqCEzjPLgjVLjv+7d4b3s8hqcfhr3
7zlQ3fo0AiV1YQEYqY/8T+3dJu6fbYIVassfOd/T4WEw2u2vvVqDIYFq78DrG8qfTk3j4QMqUkUU
QbhClbRRk/WtGZfeYFh3qD8YCP1N5D/7TmeExHiu6J5tSDGmadZ9VdytXtHOz8uQSgbXjO7feEaj
pC4qy+V8kNDdgPeenP2oc/rFPGLmH+Caq72tjGsG9rrd6zXlw6VpC6TlOe44xWVQclvAN7VYxRoO
E2VBP1Svd/MiqcfBeleurjUlzD1+8FAgnmAd64baNwTDW4wTqFhCqwnkI2qK4N4V1sfae4/BgFTc
XRY/qn1VHKdq1M+Bg620L7seCWGaIpkr5uxXU+ru0agMLCIDncN2ZJucpZGprOCM0ON5X4T32mTV
j2wQB7/MAcCtNLKbeTlklfMY6IbOY4KqUOAQx7QN7hPEeXvJjKALInbDeX9zUVoHfy3DYH/9/MW/
SjV+0x1Sc93nByNLf+fubB2bWhxJoz52CzPwUN9tXmHFaWlNaPvbAiok3yFhClBHYR8gL3B4LfxP
VVJPYDVk1wy9RPYjpvWt37FLD2t7TSebyxtj71U3mwobudrXxsvzWHw9JOUpB+h7OA6G055HNNtH
7XQfygjucwTF3JH6i+6Y8bgd4XVvcGDxWlLlZGTso77dDZGZ84ZozDTf0hHbp7Ha/q12TTcGvdyQ
MpTp2VgG9/u2zljA9P69m6rPlqEjntbhWI57ehIddfTZJGm22T0Esp38tLegPM/tfN/imTi2i37N
12K9LiBfT30f1ImnBcbJwvylJpVHRT5yyjgGePSwd8jAuaCpMF/Klp4iLrRy3w/uCk++5iNNDvma
KLRrXKp6iIh+u0DaOSchOQTlZneJa+ntWGe1z5Qg8DOW3JQJr3pChO2HvtdkkW9LetmsNMOcKuQN
I++zq4LulcyVKizn3X9C0ydPus9EDLnS/051XYW6kFkie1qHMme0TuOCxosuKO4SJUxtPmA7cvj0
WMQcQqZQDp9528Fdg+BaIKb57CEOAPd3OnW03h8CezMjVeFVSD3DDnVa/ax87p9jwdHW2uVLVS5r
1ODpS6BhX/a1aW6ySqF1Zc80KOZJxl5Trm+t6zQMM2ikLhDeRDcXHc8+BBbFDkSUyf6OPMz+qGXt
tU+T5HJog+pbB1VjkngMtrYcD5OZmxevbLqPfZHggeHCB71zazrqI6N2v1eFVcAwtt03lG3eFdHj
jGEXgnPeh8v+tWWF05hiGw06BR2m7mrkglFvgrl0shtj/TXcWKOxn5g5yjckyAQ5rrm+2GO6XtjA
GKyDtK6ioWMdJCoddB4Ns8XUNSrdmRfLpl89dKZ5DT659GGzWmZPJsGaqrtBVnHr9vqyZq37bHj+
eAnmxo7X3PAfZbNuBziJ8n7acvWcd+o3lYj2jZdYRVVTG0802T/ZFGKdB2prXqBFcB3Uf7yhDGJC
mlD/YmJod9d96mbE/nFhpUa8+1mZogHK9+mKyvYX9XnfYB7neCv2ZO5N41ymXJHtonheK4g8dwOb
4hw+Bb1j/FE9GoNWimjc2mNpqzZa+12f2SEOnoeOKOAlSRqaOGcWeeXGlpdanMx+dcuE+bJIuD0T
9zPMVxfarr527mSfbccYo9SUdrQU+rAHFc9e67F4FKa7MM4r+MgpF1iSmiz2EAh8s7tJ3Gd+IyjT
wdkQteVgRoJambOVV1s45vbwbS+rNyfAiKjn/pML0PSMBA+VQ6tfcrZdqhlxwv/xhfsKQFQcZvgW
mPrnrDHzKB2kYP7Wr4ygJTZK9glc+/pAutP3nYBo4NlaX9LR5KuxJjhx7WONk6EetIkUZ1vlVN5l
nudhXtfim4M59lZrrz4gZCiOK0rqEh3QJps9+YLy+dngW0G5g4PPfps06GunO5H3yj3YlvExm4Gf
gBMFZxuL330wby5vHSsstdCpaAyCEXouMxxLzz85qAN06E8bTZ97Zd3v7fSr8np9I3agOtbluCW4
Vt0rZOR4jy3I/bL0fCrWY9xhBrr2A7LVsFHZHz8vUAr1iZ7WA4g+wQ68abJ/wbGNnA3S4tT0y50w
RGzJJT81DoIOZ9othnEcH61jFix1e2T+kUgzfHo3IBpGlD9Q7xc5W6cZSs7epjrGRBPhQQ74BNaL
zKZ70XR3jY3uFWPacuiaDIEtDirsza6Yk2yX3V1ZDgbynTIPPZRKMeUwsKk4EwgYSduwL4L0NGJ1
Pc0Ab3xehF+F3N4aa2qjWuTA+TylaiwyZL0l8QZr+WyMxpuBpxx+C7OB9IjYmvS2c9R7jy22oWut
yMHeYMzJ9RqvRqXVATHoCaoOa73FSN62AJUOzkrED8FP8vpLEBTjt2NtL3s32/iGM0qPMOJoXRoH
Y/HwN28710MvwO0F+HzWu/hjYcMJIstfJiozCxaXte9nxcO60WukuIH8Lf7+/4L4/yKIR4/+/1LE
H+ftXf03Qfzff+A/FfH+P93Asixhu195FZaHtF3/Gad//cPwrX+yhwhLWNgp/MD56k/5v4r44J8e
wLaUkICmLW355fCBa5/yf/3D+id/wBamadkBm4BNyt3/+o/f679nf9rH/yNzH//Hr/9NzYzzMMnj
v/7BsfvfXCqeb5mOjVnc8cm6BeH4n0H5Hi5nvyJ+KMrXpbHCQjpCRWPVul00rH7KwZ6V+69lt9xv
e5dbdagCWRaRt/dcEfU6LS+6WIkwQFnm/ML2UTwS2gMR2pNK9rpVu4OmuZN2PGbckM20e4ZExic/
fVmAAVn69ep0ljIB85bsy5Jqk4mh9uppZmO7s9xU9DHJTt7byp6T4otWoBtB3WkvEu4Ge1tXFkfa
uGfmi85A/EI7LbMfxLBO90VOuX086tSaCPzO+ERYUcYflilSHeP1bfoEBkm8YzPMnvoOp2KYg2/+
wV6y5+FAStjOJ6yGOSk1bdnGMI7vX85HkMPhy+TPkQs5CcMhrhi+vAyQijQFooqARsLB5Ycllt0G
7CrEwfycwMxuy0TdJU5myS5MCupGKoQq3CM57eOlMVGMx02zGA/DXrj1YRSYDEK7l2ohyYCxIGxm
6S2xcmq2F76Xxjt3u2mfMgIXAMGzHFY881bxEzdPmkWuAGCM07GS+dnQymOnEkuJO4Ff4GXG5+FF
Yz+M+XHCmnHqfFF55y+KnX0zfTawxyGXHx3k2F09Wc9Gk5Pg1YtAkJMBGRgzQXtzlDliJ+02FS46
hxxtvt+khJNwxf+K5km3L2tWbpcRzxCzQE0X14c/UA2HRtObPqzVWye2PatbTrbZeC/ehBEBNWa9
vOqqBouw3HE7dNmMznPNy4BsPu+CpGBPtEbsHdLd292WRnserA1uXlAUYf0VkOnZ4L+GcA7n3qIC
YslAOkJTSw7l/83eeS3HjaRt+oYWG0AmkABOy6JIiZQh5U4QMi1473H1+0D//LsssLYq1Hu6EzM6
GHYrmYk0n3nNnAqz2rZxraad3ZMQbwuAe49xZ06/JGIK//Sz0n8jJqM/qnrCBtLPhSxp0/rQccsh
RRQF9BqewcLUWj4ZPeUfoRraYVOLmQZi6jRUuEe/BE1S0JGiZoTuTD5RUEkVAAUE84e3MxCYiOJW
zlPE+w2RSsx1/S0e8IPaKGAQyDn30cEwk9bc0/pXd1aLfOvOhieNAWsQCnOfVRkIMCWKsv4xaX76
4M9u2u3n0IYSGgXUIZwe3bv9ZAnLOtqiT5EcUZ2Yd6Ihno1lRjhXluWTqWfS2eYRhR862qoiX4t6
wrUpSLL5WNRx/752pyw+2abuTsBhU2kgADE7P8p8NtS2NqM/6bBRQDnVRNehPTMPjwa1FioxQZf+
ag2nqe+JjcI3pUrpbpn6uOj9qXKK9q2cdXNbznyLzdQX5W89y8N/EpH6X6KmmL9rBZ9+KzSlvuZp
p/PtdLPkjdRKbalP9kSZNFMAncTkBpuK9msG0icEyS16NG+GRPQPPeCwaIO1XPfNgpkN1MWctF0Y
hxRzsyFPHlHe1L7bnUW/YTQc95fd0BtBq85vnqI5s9uT5PoL92HTVh/zKjPes8fo8JJRlhasnALV
Ob+J+2rrTC5YplGq6JPj6+S+bcbG3dSVLgJSGBBY+7wQZXdPF8M17jq9HMYHJCNG4B0DChIAaHqQ
04qqP23oqq4oJFpGGG476N+UQdO5Vk8FGonUultg2Lq1M2NS7sX/LKGNQNyIAoBeJA/gQiJ7X4eN
Hu1o0NnT23gIA/PRyAL9Bw4CgKT8NPSdY5rOMGrmSCclQWFmHB+pShaxV8lST0Bi1EW+m1RpvetS
bWrfFzOi1FuzySOffjTaXx9MQwvhV4dw/nAoiUb/Dp6RpZBDipQBHN2Er6TQgsjyCEmC2oiafUP/
harooOodyGzoLLlpD/o2ZNUJsEOZdw8CjEn9CT51m0IYT6iduqZyhoPiu0KDqBxnOiYB7A2Qt+Rr
dKYdKipmBNJJ8O/vMkpGPwKr0H5knPsYrBjfapPIaNB3hpO1xL9hA9TXrHL3EFeNPR40M1J0Facw
fLD0ZLhrwNV/iZBaAgk+u/Hb2dBd4wiihzI23TIafsNQlD9p28w/LdjSNMST+FsJxvI+DJXx2edA
/zRKUDTboXVHueHSsevdkMz2L3sYumeqfIW+4bhlUMlyH0GzrvdDJFx0oGe7uvHBRYnEBH/fI/17
r2rNbrbtjGAY7be62Qunmmk1V1w5HeQIufHp5lQsgAmcPp7mwtj27gJ4tE0Vv4lA2XwUKjcnb2hK
61MxDOmwRVhqIjFK2Xs96CQA7lVA+iSHASBBtNhZHFAmyoDn6yTCCHLMQXVnRAFQMDVD7zwYvQCG
iInggrj0q+6TrkZTbjXbNAlQjaU5BNiJ3KCDIv8c2UMDpMB2cTdoJbVjnouYUWPXT96QIzEf7mOA
E1g1ss2iQnwTnQkeouBCoc+VIshziCHsfFOBlf22A9fHHCdVZX3QOhl/zYti/GRRoABw7OvqB1CV
9kmKJXNHIyzNNqloKJROY9v8tJFJOPWt2/xyIuSI3aoruDDMXuS7mqJmBijXSoE5QpYbj7y2ZJT3
eQb2rwN5QMMnaCtgZa3m/ib1nH73VDZ/G2apcztl5gOwB0X3IKmbRyvXMq/0p+Jtk43tl9zB1n4n
SSmeosaqErr3MRJNHWZCJ3qDpe3BU5LWNkdi8U2KUh7QiCiniQO+QHQ7Y05bz/dt2e2NWWQgAh08
CjfIcOu/1DDO024sQ7PwJgtDx53EBPCkjz1UdxkL8eTIznzKUa9yDwIqXLwZ9NjXt1pQEnONsfNE
WSNXWyjXNXT9MtcACw6Z/kXPVf/FBa0u94Gq0WjNG4laDdDF+cGwXKPbNV3XnCIVQQKIyjR+6MyA
LnBGwdIg/c6CZ14UjPBiNzE+2TYyJjQ1GgRmGwWYiAZIa+6mEBjeHqfrSR7EmKcaFja1em4lCkHH
mcjpS40kKvhMGSZPgI7Kd7HC1mXb65qO1VOASw+Xevi9dc3+V9YlwS+i2ekH8kzFNwe1B24hMFmA
8aIZn5PI5lNvOfM2fdyyJJlUym/fRbYfPjdj6vjboCMc2wz2pOtIEaB4QSGdpgkkWPV16uL5Htao
VR0soK3uXWm3BlaCg98aJ8hodKkhrRifKgT53gXuVOCYU6bjL0MYYbOTvB33ht8NpKCA6HpaEKCd
N6Ff2ae2i3uxaQ1QmMM8x0tjJlZ3c47oxbaLpKQSGDZ2sGUP01udRE/PuYObenRkz904C8KDWbes
4BCUsP+gHozGF2IEFD46OPTjzqnc5nPYKq3fNn63iA0FNboQTUvtCPoI8HfP9Zsohqbh06PI69n9
MOXzhCKQgySKGVfhZ/gsZbnVMipXG+wfQzCh0/CPgwxMAIyc0AlYq9W52z8kq8TMwvdd1WjVJhgG
G8pCbABCSP3gIaodWt2GXk7xAvoGqaClI/+2U4buw0yLXtKxRNxKdtoXCe5UerEmZ2NbdAMVgSGp
wm2P7N8pqZT5HPdxyQVbI9m/KazGf+yl4HcYEHKkyTwZdBIGOUh8AroQAMD/T4iDqMhfEr4Xj7z/
O0N8G0bpP+t//D/ZsCIbJnQyF/o3kqj/SYR5Mf+naboQBKRCvfhPjvzf1HADRrnrAESxLamU4B/9
35kwJc3/aRnKcnUD3ii1MV3+TSrMJF7INSC65wA2csBfkWIqIdfuKRCDZKwZ43xvICIMHMEpVPoe
mm7qP4scFbznMIiLHy9W5j/p+Mv026CScDYo9VvSeaUsW5LKq2VlX/ocRKMVZH6QOnf25jHYfPj8
5uHj+1u2uKzQ1TFWSrru1JukWolzl2y+fHsKNm/8zQ31cWMRcX7BqdfX01hJARMZZgTdDNHs3395
+/Qu3r2bt1/1za2pGItuyrWBlrm+8IWgvZhO1sRA9+7G2D2FOyYDnvaGjvcfH54rw1gr+RZfhIYe
F3yWhEpBWRztjMtnDpfu0cYW9daX2c51PNf+aCBAqWc9PSRriyrntoUMKs27JHM3Xdntrm+XG1/S
WnbTi9mb038v83x4fHS3xweIP/+PQ6DS8HKICkha76fMPNt8C7dP7eZBbG4t7yJ+/GJ12fHCkcK2
abgYCh7ASoGhDHzaOq7dHpH3HfYa/fSd4kXbVET+766v2LK310MpkDymaxvcImv/zVLzBXSZqj2i
zFo8BZZzl9OJ8eC3JncD1K8NFJ1bnveriwRmiyF1KmoW7ROL62SleI6uaIwdqpV5IGmgZeroGFho
TSwQpvyOwvQta3C5Xs9lQDT0llNoWhTslp+/2BbgsypRC9S3qgylCYGgL5SWWm0B0Nu7rhyqXZJU
/rGNIZmGbWXfW1Zdeo0xADp0g4qWcDt8L0u9LretYXRbqOHOLo2iEZBSNM47bfQpcKMRtWmszH1r
Y5u86bKo8IK6dI7lSK05anr7BMo+u9eg6ICpdOVOdhVRkfgT6evhHjgGNBI7S/dln1mH69952TIv
v7MwlYmXjbB0SxcOMm/nS1C0mQ121A0OEg7dwU0Xfa9i6P92FAseq0R6QEkdAZG1XeakAVVI9LnC
WDET28Hy+0Otdbd0+F99TtfQTeTalTAppvAwnc+FviLt6ikzD23r1p9KJ0fXp7KGj52yjRu6QReG
gt6NpAavMs/s2gVbJH6Gg5JvHqbAztHj0JLnKWu7vTOb3YfrX+jSUC7yipbpUkExrNWpIDdyikjq
C/4msPY2WAnE3BCLRTzs75wpeb9dyYGwDZBwyoC+tFpAWotz6UMxOqD3bO1nZJx3bardMgxeXy1S
onBD5ksBnZ3HUT//TH7TRU07uJ1n+4b4nZfGTO82NWFe+MAG9zPc/o9u07vpjRv6vGDPNifOMXUi
d9t0dVPK1ex0EepVa/b+MQho/ML4SusvGIoOySHXo+hza9n1V9IvE36/0cCbuf4Z15cbtxuhmKlg
cdM3cNaWVVkmwrI3m9RDhbkKtjMKn5Y3NgV5P6gH/YPo3cD4r5j6rGnxMkpar7TJVbocOSJAly7J
ukXhZCMs1lxTx75CqpRbN/hSKihq9LyQpnHmAt4+KrrXJ7q+UUzLpCFC5wZjRVu4azs6K/PnTFID
8zBtDoAVWMVbeObRDU+P9an4M4pLFCuFMnUmeb6JDGXQTU+AfFZtk90bGd1HlSJrA3RFuxHUXJiQ
oJtEgC2WdtQ6eAh6C+MfVBQ8VcMbHGxUtux57vfXl+3ChATaT1zF9JVt3Vntzrig8IUoSOkNuSgI
kpo5jQ6BSwdgR3tfmTd82V4Px5tu8ewZdK5ooi2TfvH0dbDAxkS0ozfo9IIKS4b3jsyiLfKz6V/5
j3PuOHDE6bTkLF51e32roF/QFqGlJk/3/frB8iFagVMbb4TSr78Sx9qxJQmNiViGvoq/NMfVAztr
Js8AmHZoh6j2tCr/cf0jXRgEjgTPhSupzapFwOvlqjUQEJZ66OCVhTHT3CpAWcVR2P2+Psyru4LV
0pe+5hKekNut9kLh0Bc0jXTwMDkRjzYdnDcCbN3bcnJmQCDj9PP6eKvwePlCls3X0dEOQk9sbTVj
WCltoqkYPcqbwXuF693ekJAj4iyrdpU7JLu2bMUePr46tTIqbny6C3vRpneIxseifGboy89f7MVk
6bOGogeub0Xa3i8jjaoRjP4NsPH++fpUL3xB2sY83Ohk0CM213nQpGdp3huDF6AnkEIiAQDjIgx+
Sx/z0pwkMQiKFzq7f232DA5axrF0Jw9T1/w7K2o3npMD1joWDFacrs9qnQ6bRHGsniOhZqL0Rkv6
fAkb2IWRLVPNQ2lXOgdUHSrnna4FxSfo4doDcuBZ85XCr/M0+I7zAftX6ewrIO5YU3Qp1fkbv8+r
HawsgayN0JUrHL7p6noJRhWbMa0UL2AdeoBNlFCPYGoh2Yo5NOtd1WI2sUdxPakgthHLHZJQUX4z
8euwj+DWWjgl6JeMmwxTh5R2U6t9MoJoekdlU8a767/vqwPAr2vzQNPV55V+tXyjsuMuk/PkxaAO
fuW+pkNqE10LVl5Y94MIYvCuTvO2swd7L/RpuHEbv3qol/EdKIuu4uupdWJnt11pmXRDvWlR5RG5
a26NoY+OMsvqL3hJR29gCkc3Ns2rLcqgVG6k4Vq67nDZnO+ZuZvbUVB39Ba15G+J26f0pJOmQK7Z
yJtbBmIXRzNcGGBM0gChcT5aOSRj3Str8nC37092bDf0FJsKdl8o9Bvb79JyAszg6hQcPWcd93Ds
/QG84+SlLbrnHSkX1/QUdZ5bRAMcdDHuR9vGbOz6LvoT2rxMpjjogD4oS9mAT7i8l9/rxUUWGjKc
7WZEs6doa7qpYdodRSv9d8gwDOYWyQ0vnUBWlXbyWUcS+9Ec1T7IqajKkH5BOvbRW4O0BYfHNGjF
jcDs0pkkDKQLbukUztarokW2ltKu0L1F5mAb5s30BCZNG+A7LoR7Pb2VuVz6DC5FQXBUFp9i7UTl
2+ik6HQ/PCtVKeDJ3IXg3xTPpVkF+67GYKQYlHbDtOvioFyEFDehsRJvnH8D9Jp7zQrF7FXpAE0g
h30AfUdUH0VUhx/o8oCGjBEpsG98/Av7m+KFBJFEjE+RdlX5GitIgRB7dC8aXGRgUG6FYpr6vfML
5fz68/WddmGSkpjURBHUJV6Uq+hXG13Ar7Y9ofGna+yiFg1eK1LdA1jcfM/v0cHE6Zq/DeSWd4yI
URAxGkCrVm+n6rFMlbWakZ0DgbepDQRgtvoQ28H++vRePdJ/BuI2XhbS4Qk9/4YOPWwJ2hgpiBiU
NglV4iEH3d34YpdGAboNVoxclAh4OS8vTquOAMdIF9Hw2rku+p3lDznNbdvC+un6dNZVXl5nFFMF
5TREOBeF19VNmyt8CP0EymJV6zok03rqql3pQkXfymBZPsAc2VMD0spBGRCPik1ZiybY4nVlo9A1
pLq90UtUHbzIiay/MwglPl9+O1PZNlczBTG1WgfoHXmJbZnhxalTuggOJCizKzNEwO76Olw6Ii8H
Wn1WclVUMgCteRY6DotlUaXpm3Ks0g9GXQEZuz7aq3SfKw7+BzhnYIREt6sDWVVtVwwJMGbMsWwk
KBDfQWpdQHwYs4+Z1diPUS3qHZrNNGKvD30hnACFCIoZAr7UAf6d76zJHxLYydwFU+bmT5YzY1AC
XWP8wLsA5xyrB/1NAMLrDmVfvL76FG+Y67/Bhb1NesfclcGfYp2o2KLoKlc1aKZlcVrgFNI0A5Io
DRKSfz0QO5v8k1wcoOa6TpxDAE7ypEVBD7WjXZqWCwSkzf7+6SJDIULibUXkeK3WDZRugYDAPof7
oKjdZ8Po7vohyn5yEYUJKEbf/HJ9Yhc2KxwQiGWcDJMG2vLzF7eDSIqwRB3N9grA5Ls6sBvUEvCe
IQX0b+Q/Fx5ml1eSq26Jmalgng9FZOSgMWuYlKHb9luWBLjGuL7W79wqA/lXQ4u5JSK/7gcthx7E
DxsULidl2XXd1ypqJA2NwPQw2qrsAxKP2LiEVZa8q42wup+HvPwQVEH322wBMABWiYz34KxVcSPy
NtSFrUo2TbmROMFgpVeXI0V4K4Prq7y+7dx4i0xOWx8Qlqnea1Dz1IOh1zI/4mHRQmvv3LpGUFVY
P9sA/MtBJK2KOUF5b+3BTiSf4iBE3bzhBSlO6JZNaNqldeigISDbT3ke1d02inwR7YLejJFXy2f/
YwHd5jNeStkDGNWm+iJn0BswHY3xMVP2AF6qkYge9BS21BEpG788aLjsoH8pNOgUYVK1znY2axMt
mX6yIZE6mfGrrvv2NwFoVbwJhQXZIh1E8qlCRwwcV9bayEinTfHB6noTU7BG0+dN2cAh3ReiNX/2
rjNAzdH9FsGI3GBJhklzv3QuSiRbywRcu0usXnMOIydj2Gp9PNbbLJH+I/2hvvgQS+yHd7ZErGuD
hUlhHSQwLZRrSAKNTVY5wt/PuTl+M9pQax/jqKvf9gNs7g3CF4ApSwJ0IPuG9r1BatQ5oZ434ITl
WtOnFlXep7LNETKT0LafJAL1/0zQ3X46TWtWx6aXw3uFhpjgY8Yl3HBfuNPOT8jsCMNHS75HVKsO
dv0k/Pd1pGsTePzWfdc2pWFgy7dQ5HJ8BTd97JcPC3jU9phT/1x0neU/qi7g9bAUqJ99ioD3Qwd3
Ar4a9axxW8tBq/fYKGXfBp2WxFE2TooPFN4ye78aul+m3k8B4hoB2hTInIYGQpe69RNbkYH5VGWe
34dZq+dbex6rEPRHQktEmR3mVIA9Yv/QZIFTHaKcrPS9PuMaCG2jAsOp+hEMjJNKHRJcFk/9thX6
IFBX7JEvCrJQeLAGC/04Cozot4XIGrkLqgHzI1xQ5M8CIRZ3kxjGYG8Tu+6zO0cr0+9j1o0/CSHn
04R6JVoVhkAa0RJVLQ81/JEfgaMXP0zZZsahqLsUSo6va/m+AGL3RQt0Bbm7Sev3JWEEUQQmol7C
PsOHRW8H2LGaHJB/0Uf6bEgiAXkNeCR//w8EH4exiSvJ89ksf/VE9XODMyHk7OsX7YV3elGwtwyb
TBRS5vLzFxdtLEu30vzG9MxBgmWp9bRK9sk4hl/qAAcFcNkIDkNZDIhpUby+lfpfun4sHkiTehvs
vXV7JZOanw96KbyWa/IB8DmSCZhd3Ljmlit8lRmS9S7zIz2kjbOa5Dh1rSxkJjzRaD3sN+IDXn5H
x5Fro/OCYuAiU/tHaE9N8fv6+l56XXie6YshAbm8oufrawJaWkIF4SFyg6FXHlnTsZH6/MEqHfs4
Nurr9fFeTxXcLJ1E6j5km2L9sviovkDLHixv9rM2gZepQUlyqwHYrpbMltpojTWPh3DWCH+vD/16
K9kmNRThUEOkX7Z+sxfCBiI8Y3wqJ7zc9kVryx9BlOgQyfTF0SMr7Lzbd1BD8KcKscG6kXteKMNR
uKVVtyQt5GbrxAXKIEKvKs5OKkLtGBFcdPkAhyO8jlYVcfa+JaWD/K9FjfToA5TaoUfrESpxo7fP
po56z40leR3G0MqjpgVagBCYbXD+9RMtqqC8o6cIXYE+tNvU7v3UGNZdX0fO9+vL/3qnMRZn2aXN
ZrukOudjlUgA5QX6nqccmOQ+RMVx7xiiexuag3uwHCgG18d7vdPIWYAMsORUrs214XKPKAEmtrPj
OVGcHEEEOfB15+ytjCfjiLSOsZl02dw4yRcWdCkQwqFnjsAx5PkkpT6CzbCk63Fzpw885HhdoTCz
DzpQjtfn9/pqsm2bC4M9ofTXjROsN5XdAqX1CqsU4Ku75K6Fc364PsqFr2bTnHEhMrDx2X7nEzL8
mWSh7ADl6NDj0NTSPjbh0O+Beg+cUiO8UUUQgr/w/C4kkqefRm+Qo0I1/nzAGD35YSRrozYsipTS
l8P1Rz1DYvA2VPJ9gf20OuEz2+CrbMDdPyIZED42Q22/izQcGfEdGGkt4tCmPcFUaQLEtWSWvo2F
mUPPBJ7aHYFot+9j3ND8Bxv+yNfWn9znxX/vFoDiwn4ACEC2R+vOsYx1NzsCQBpLWEMe/lsjeqqG
X4V76bKBNhNo0eTvtx/UNyAOOC+rpZR3vnha47jlDPLHK6vOmVAuyjNtT9W4foJ9XWh/nUYCx1ka
ksBqodOt2woVmtCajQKC12bofEHdUl87ldU3sEYX9jmjgD4AakRfZt2TwSvYADk1+V6hNLjkWoL/
4LM+KsO5MdCF98FZmIO6wzuxXIjni5fYkCmUWfrebEcIlRMuC6I/pF/qBs4FJAc17BFACN9E8ENv
FQUubZSlHED6yrbHUfF88JR6MY5Twvd0rY2eiIha8SWJZf4sNBizT9cP9aXBKA2S5JHDAhhbFT8C
bHYHd+w1T6tbbdNXsRsjAlXpp95wo7+/QNj41Hfp8xJlvILdjDjamAi4e0GKsnnaty36cGI4tDWu
rRyPG7fihVufZgW4TyppNHzX7WQoLe3oZobm0RoPH4Ve1Ts1o4DfJCm6bmWvnWoUhm7snNcVHXAq
lPR53inn6Ounre3DduTt1hAbzRScS/jqGKXAj7P2nWpwBFC47rigv/Phu4aH3VE0zWTeCC8uzZw+
H50i/mdShT3fQUk+KphBneZRuMwMD6F0gGF9YGGogQjvpO9mNwgaTE6w/Lm+nS6dUBuc8X9Vk8DO
nI/MUQz7rsk0L61mdZ/Fs7YNSGdvzO/SKA5nk/4X4SpFyfNRGq2crdop+LLJFNobcOeLqHrnNvaN
gS48eTTblgCN1jcNitV0VO+a2H6GTMemmhS7bblFp/GXGVBzrQM8Oa+v3qXDyLGwlqiI3vN6uNaN
4rSUjgsipsEvCYMM2k8tctNx/y8OBz30pfcKLI2tstoijgUOVXQpVjlJCzysc+LuvQ6fBiRjhsbF
JjdLphdXrvv3lwD3KWxXYl8bDMZq4Llg67czc+xw6/EoyyKsZczqGccL6iFoTe7/ek1ZS95bmx6B
eBXXWilF9SWZ9FLDgk7qQ7+D/gJpeWqaG5/vwrakycI1qoOwp8i5urhp5ecSLXx4vrEVPaQiD+86
1cfHv58QIRiFOaCL7P3V5g+ABgwFkbwHDWe8dzB+3SNtFvzjBla+uz7U4hi3jsB4G1wIBVxpDjvl
/KCJtKwNfKJdL3YbTESorxww30HUodYVYkg+glhpCzMsDTpQeg307lK5zudazsERtyjnRv3zwrMM
VZ8IAFgcL/M6bUspbGT1uLz/SCzTKHSK8ljgDIOsHmYxkRak+wjyHy5wPWbz19fiwtl0paRRANKZ
3H59p0bAx+wuY2x6Lai3DLDvUqIqE1Su0saxv7GXLg5Hjsq1wwX+KhmPJGI7ubSIFjW3PIVqlM6O
LTG8G8oJ0bLrc7twzbmWQ1TPn1CL1uEOYiUutvB8ZgwmEdAaR+RVIfNtcKJFriXV3RvjXSgqE5nS
GQSkDCeQCuP5voIRNaDW0bpek84tlMFWIB+IEKWJDYSv19pBFX4Q31Pmb5JjFjQ90m65jOBcorqT
3jhQf5LtVZ7Br0ItQrKreFRWJyoezMaMMSv3mnhA296lCFPhVZUV4WNd1JRbMWhFxtafNTwLtDRJ
7nv0kf5BZb37gkMS/OuqS3GscEaME3gXjCw76m1n302U1YdNh7u9f+NWu/TFlujiT2l+6UyeL2Du
wwzV59D3UAar/0GtPfqqJ0nxFbxcOu3yuEfU+foeeX32SMXolC9JBSnt+irAkdm3QgTVAAXMQ3U0
ERn76mNLou9AV6TtvsGJJdkByjE/zg0q2ze2zOu71dElLTKeDn3Jc1fPRgfx14UH6xBXydrdjgGG
OodkBOB34326PNAi08HLv+Ccz1c2BPnbtYFje1UQOJh5pPmpa83xxnReH2+mwysBYI1iC3vufJQm
DRZb6IZRkjA9GHNv7tAZCA/gEscb2/vihEiBID8BRwT4eD4UfPEuBKdseymkx60LP8ArRd9tr2+P
ixMijKBwSFWHqOx8FEC2+txMyvZCu8Y0zTWqbQ1h8mRrGIj/i6FIpSlGGgsgafWFhAxwMS4HSv1c
FVt8+6Z9idD9dp4gYv+boUDC8Jrz/K03fZ4RYKP2ZHtzOH5GKmUAiD006NeVw42n7fWBXhBWtg6Z
BfgHAef5+uFgHyUzFFmAXUV7iozcOehZMmxHNxdwnaT11xcIcyI5AgArgZOtaytYzIgcdJHj5agx
3hU6yh1VOjf7XDb91lDDrSv/wvzY7ZJD5Qj+u+ZB5EkeEjjgeUDbS3/X0ep+T96GsaOf9dZP3S9i
cSMTu7Aj4UAA3gSwtxCiVkcswKY+6bTS8UKtmzZRMcASZ+13Eyr1N+7GS0Px4QgOCDWNV3Auuy1a
8GPS8eZ8du5Cq212tIDGXW7m/Y2hLpxmqoYc5CUEWkLA832SuJVULY+OJ3uqtKgToC2LduuNfX/p
a70Y5c/7/aLVItG4KtupcTyOBuBLvLLo+U3904TlozdmSv2L3cimpyJuc7UT9JzPaiB8m+jm8q2K
GX3OvHDfT2qc8Bgo8oNpxvrf11gcyisAwV02BuWk1aWoOb1Nja9wPBtXor3doFOqAOTR5RpvsUmW
L3IeXVAEhvu6tNGpAruroTorbggIctay1tEYw9xxl5jsSGRf0HQfpO6VuGFuKpgK8Pdr8ev6FXYh
hmd84AlUQQDX0W85X9u2mJNQKtZ2sGME1yIM5/5Bqr3DmzVybIRPhGqKd1OV1MPRqYVdEQDJ5mOm
RHOHofvSbR7COLuxjy+EE9wFIDzhuYCpWsdceT3FHRpFNnUna0LoVhXG2xiJo+8d/PVhS9vZxaxI
9t1vo7JoAV9flEuniC4XRBdKbDAJV/stW6DRlUvAi9bHIhiOSxM0Yu10fZRL1wKbS4IbgxrJX3C+
8mFgm2OEgg9+RNX0UGPBso/7ydk5Y/nz+kgXAuqFnO0syTxQFPKF86Fa/q+ZAo/jAXnoH4ccsMbW
oM+htsg7qK9m3sTo4mFfctJ1km3XGOj2trjPX/89LqwrFEnHWXp6JBSvojQ8JiDYTK6XuyGuTEnZ
IweQ/zU0H/EZnceEbpULunB9s9c4j4qhNvCgy+PI/1MdAYU9OW16I9JYVm11dBdgOhQLugxLuel8
VZERWnAV+AlDMij8XYrxWoW/XY0teOqr6A5fgeotAiOYtV5fxwv3ryC7Z3bwOF93PqaazntepOxP
xNfetKz23WiHwVszqDHwmRx1I0a8uH8WvCHQPlaVvvP5TO1CECMmBlUSU/ZfE8cv36omdOiR0DsI
B3/cWxExKnRX99gkcXYYjPbW5rk0adoH7B/kAUyxLp+MZjvPTUQXq0NK8isWAY17VHYWu5sylyb6
FEWD6vv1hb5wRAnBkUug4c67un54KHsMMnN56JzW7rb1jH6VLNzyENdT8S+GYixKN8s1TJR8vsTS
QuC+s0LeOIAMz5jrmYgYFsiEhtmiXXZ9XheuV7Cq/2ew5aC+eMB1fRhzayKLUShwmFuNKPxrN+P4
OwIfQwMZ95h3gD0ce1OAEB6966NfugZIN5bGPkbE+vo2EovetTtpjqeJoXiIzGR4A1NA3AiZL307
cqjlohFLUWb5+cs5JsQTZTdxvU5WvTclAjWY1pr7EKHBG8t5aUJUSmkhAxR9zZoxQ1SS9JSoC/Eo
jCKR2945uSz+xShAMJfsemnkvgIFtDEcO1S5vTDNwuOcZMVujqryxj40Lp2zpS1IWKwvoPvVRqSA
PZazypRXVGkJ185oPkxSc3EDMqnpmQky7f4UHkvUbHcN6k4brKaw1HEHmpbmIjesDTg121X9kMV4
3PhzbN34sqt7F9o3CSQlNoNqG3J36wyPVYDrFrXlae4S3I66fkLKv+z2Q2FmO6rTuGuMrbxR6199
42VQwjNb6nAzli7V6rLH4CgAqdYXJ0Qu5QHx9mLjjsMtsPFq0/4ZhfaXXBCqF5pSkrYTfVQ/P6F0
Z26SqCyP5aKaVeJufOtDL/HFi+frP2NBFMXN40IvChdlohKtz0/Yr+FRLWu/wi6tktk7vGdNdSgx
LXgTqLqfdj1fO3kjxsLR9vVkVwiWocN1KxS+tMTsPCiRdDfFq+RlRN6ym42Jyfdj/hNpqhZHG9Dw
fxeF/Jk3Qi9UThdO3ausvRsb4q0wKxAraur3wZDYJ+gV2u76Jbe6Yv+Mwl9PH4NrFiLP6vqpolTU
o4sau4Xol0SdHXTwTmZdbBzaAAVycwqpo6KcGB8LQYJz4+teWEvCV15KwPjgqNYZjAt6MdCauT6N
lZJPmlUMmM4iYnx9kmug0jJLqosoX9D+ogC3frWwTR9oyGf1KdBM/dnFRvKxrHX7qNVGg4yyqW1L
cKHbvp/bA9BkdyuSsXqytCy5gR+/cHBcHs7lP5TmXvVxInCHog1xdEHgMH+AIJZ/9l28CrHM6m9E
Q5eWlsue6p9OK+5VUBCX0YzNtKpOKPaH+z4nVWIP3cITvrrk6PQBtlreSNZYrBthRSl9DaRDcsJQ
i9pEyk5jNoPbc0bHudIPjjKbd4HwsXC6/lFfzY+RqQcuOA1Fv2rdpE1zUDdxlcanKHSDDxIdtI1l
Nt2NS/zSKMAlobZS5aSCtsz/xfOMFFibO0YSnxplo+2Tzj36rNWts/56gzIZ7mv+kJLi5nqDZim2
lVHvR6egrzjjqHrgHGjVmVs+9Ek2IC0VtpiGDINo5AF3xKjdOhlKgfvKhJHgbBYPRXEj8VurGykQ
5fBjFoUabh+4jKu7AXmXRthhE5/ycpIj75ZelnikIke8sUc23F7P/OlU1sW8uLzG7k+JaCI2VLhP
xvd+GGlvyrhNENOtQZtvRmwuvxqIF9YHoJLhE25NSY6UIHrNNyKQV4eM3xvGFtUKEF4gT1bfzOz6
HHsMmZzMyhzvYyxSTmORgr1OM/fGc3txKOB4lGDoAr+6vzTXRi7ZnZOTxBPKmzEF2IxFYnvRnD5f
3+6XRlqIlmx6KjCv8oogK8q4D3CG1O1MbVpZt6fURya0CxA+vD7UGrL258NDkILfpxOQcmueb/qe
elwAPC45TfkkfhVmXrb7IZPuM2Lc7gShJ82+VXyDb3GsJ/GdqmA+bgwggV+rMKzTbVV3eKThZvC/
ODuT3rhxbg3/IgGah61U5XLZThwncQZvhCROqIGURM3Sr7+PcjftcsGFfIvuBjroZkkiD8/wDsbw
zmtG76GXvWfsA5kHmDnYYfUTbQTXisdudr7UIUwD5P3UmCdY82Dk9fbTnH1xtKWZupzrXOGPqoVd
TEgST8DvKntG+Bd1gWREnPPCxjsXLPxNlIGDvJH5TpIv8NtZBTmxOKJy7F6vw5Lf1U4rrt5+oHOr
cGVDF9wQeH813/8bknSX9ZEMAjxCiyjcFVkrkhrrt92/r7JhxIHfRAT40/waZsY6KhtvM08t3g4w
JdZvLhKz/7wKEZxaEqAaa53i+3KrsLMapPYR6WXxYQ7pOQP5Uf8exFmFzBiFmBDO+UmtsBj+hCSk
YBVzafdqxH2QKYhzIcs4s9Fo0cN73UYSzLpPwk5rRDWG0SWxoNJLsA82cnmcIqWC8nYDNOXCNniV
uYF8gZmKtA6JMdCek0Naqmz0aTYURxsL3uthDHHwsqRaIOVE69cZ3dB9bqJfbcriEk5y28cvUvJt
aWbM3t+w96qj1GWBX3JdFcc6ap1diy8x8toKP6vrGXbGOyubpy/VJnVLby541qb3/PauObf+1pBE
YwXaO9ORl/HJT70SqdeoPI4ILi5XZH1h+17A6A6PflSWAmisbh86JIiGPRGLUZ6zOb4c3v4V2/c8
fQu0VqJNUW3jwJ98AEkB7IAtKI+ZOaoD8rQEYteJwo+IsVafsrLI7RvtYiv/9rJnthnDIC5mdhkf
4XSb0e6f6O14gO7hLy1JGlYaCxhofSqpam/49wuOIpJAAwSP5U4RVhDHcb7yquqIv7Bpxxa8r486
1OJ5dhb/Ukp35o2+WMx++V1LvBw9r03VEQtiFOLCAiuevts8Zx6NwvxWp1594RCddBG2m46B14Yb
JYfkAU++4ZD3k4a/Xh49+qG4J8hi+txV9NLgV+UmQnaGUPMFuYbTWcbfRTfWRBBajC9f9e2x/DMc
VObLo0KS+4EpBrpR+bygGzBCkfKr6WqEFITtqW8BGq/HpBAauzvba392S+VfCMHnXjoXIyB/MIJW
5J5gZ9k9+dzZWJKZHuLznTkON3MUNneDyIpdSt10hZMSHJ63d/GZS2wLlKTVHkgM8qeXn5qJeFn5
Rl3iWKbWh75uHUgrRvjz7VXOfV5Q1gwtaAbTyN+e/T/ZOy4L8AWxtz6uWWhcVfCurvqo0J/aoGo/
lpAA/4ezyRnhWHJeOOon28nvSc87FJOOpoNx37jO9d4TAwAMX10aPZ0LA9t7AxW4VQ2n9zN48Zmx
sCqPPpotMQ7rPxvXWpMF4vKFe+3sp4L6sSHG6JGdhoCiyw0Dx3Xi3FBUd2Zg4ErlefWFbuuZ64x2
0pZFAxQDUHnyqSITUHowUWhB2VzH+yrtxBzPUb7qPdbNRQvHSDi43aUzBrQYGGd/3t4qp2om26lE
RpFIACif3Oq0aljdLgi6lVS+xJHZQ5w1RM7HmEF/GGtbTt8cKw/k10rXkJbCvhknfLcwC8vjPgrq
xyUvfHcHj7TtEoz+3GpfgRNHWhDnhkuoujMfhF8aMSHjDtii18tdvYI9RWODs9N1VDWlzNUtzY0L
R+fcIuxj4AvBltCcRsYxdfFtVq445qE3Hyhs8OrDp/hCP+TMAd1qSzYxNAF6pSdfvdJ9NfYMsY8e
dJePVrrk9x0uzD+WBhqrJle/NAw7tyChYINhoVjwql+BCfwKJXkUR6Ou9a5H2v3Qz2J5h0fJd2cB
OvL2rvqbWp4kCVsbHAQ7o+utI/vyWzWo8jM9GLNjr3T94PioQcX2tGTeTjSi+mRN6Vi/w/3Db48l
c9HraVhHLITcabnxIanDYx6gwe4qajXvByZieMnjJZYtO79XuH6YSylSHGqq2U0GTCxkLFDlEXs/
yp1y54yhQx9G9DBlKlVYRlK3osRiByXp9Eqaqkb6sjDaG52GDlZEMzTvnSoQaHyET1EHV6011/m/
x0ga4iQU3H/bPP/kjdR25YbCK8SxXtxlP4XAg0DAODjyYun99ts/97GRgyAX51hvDaqXL1/yRxPt
VeM6xP3ziDlP9bnva/mERYSZ5KVh/y+7i14mbRMIG1zsJ9s51fBtlICyMFlDsBO1815Ymy0qOMMb
XGMuIXbOnVEYKPT6CV4b5url862qNAfgaTAkTEytcxxCEKHGvv7tt3jmpgFOC8qe2TEopNNwYzJf
ETryjWvL7s0f3qit20613ccJxuOnt5c690D/XWr7oP+5rycCL2zEyLjuAGMmrlGqQ4Bj2eF/WAWs
LE0BALwAJ16u4vvrnI2LFkchW+QV6IsfClFcQrifudCAMaCI55N7UHieRGmZYwDGlFIcMd9g3F1a
Bq58KyKXw2jfYHieHUQozZ2QxLy3n+/ctkcbGIS5CzboFSpuMHu7mXA3Ow7zkqN+KjaXWWnFuHRg
Z4uocvL2etuuPolxtC6BQnN9Uoye7npUxhrq0CA7KpySHtzOCq/Q6s4RCwY/2fkFFtTTcgk/eXbR
bZTJVIh/nPao+qZLZeGF2XGy0HYop3VMhjbzjmGPCcVYe/11RE/1QtZ65igg8gfU296atWChXu6c
oPN1ahidOLJTrfdN6fcUu8HwxRixDH77pZ5dCrQUOkpc8xzxl0sBR/bHUHL/VnkeXg1+KpEGVOJ9
qMfn/2ElarxtYguQ95SHVFSR8lTTiCN0Gj0kVi5dXLh1rb4rQN/T/u3VTkEaW57lMbMlraATgxDB
CZ5omUWGTXKWHbt+GO7c0CivAsic0FxD4X/qpjBv9p5aV5W4yCQ8QYDVdzgXXZap2gqb021LG4Ph
F4eF0eJJsBaNDnQtK4zSLe3granLA7C24WqyG4D6Y2RQA+qRV2HVYRJ60MHwP2kvvI4zZ3WLDtxR
Ftchjd2XnxnrxmryZkccuxIztLkInpWDnWnklx6NFf8fZdv+vnyHcRidXVDOdPZeLifrybXTeiNK
bv29XT0P+TXWRNnP3jD0JVHQM9Gc3cSciy4yDevToQa+eGAY6sa4ztWEf4/VtTdLaZrHtzfUuYNC
lsr4EKT7a3G4RWl/8KRtXM8N6vI7b2y866UccHEf+9z5/vZiZz8XdRAodMAvr9LHbDL9urYn4zob
R/y1q77my6UWU5CitjYxM7Bi/74iMkHwn2l0wXE9yWEaN5i5W1puX72G7l3oqiHcDYVI30vDX/qd
J1Xwj0z8v7uExggjfN4r+cxJ7NEN8sIhYonHAkOzxFVulNSU8v/DtUFaRl5B5+F1HzttVvwffFLx
tjIG/yh8qDGHFk7mVTg6/e2GCoZV52Tehev/zIbZRs1IDGwKW6+ywmiiuZRVJtvSwzQpy+p8XzpT
EKfABi58vFOUyvYm0eXcuGcMQSnVtv30n4TGEN26RMWYH8cMEu3BVmmvd6qSKeZMk90aX9LJ0/4V
Uikqv658D5s43LtRCrHX1GjxhDLDTyaqGibmC059XQ5qfJQKh6erwks980LicO7N/PfXnkTE1lgK
ieRzfqwBjuzcZcxAzfZ2DGD8H5mb//9iwCTaKGiARTot/GRXML9jRk3/Zx0/YztXJ3XF6Bibbn2P
QIO7Q316uPDlt7NyEvH/6rGGlPkg9E6H1dU4tLpuyRmCKioe+gkreR/xlmTYmPGhL40dcE0X68jU
3I1oTz3881EGlQNQb+s1btfgy80w1pnfTyh2HX27cqqdaCWD09DrlX0Qsy1z9DuC4VINdCYNpTwA
ikSiS1VyWscrtZhWNQzZMTLs/NYa6u4KBjU2coa02ES0WC0Art9TgJkXlC/O7SaSM7IkZi40yU8e
dxZNUdrIQh+NJvXv68BsGPghQGUXbXDhw54JywRkHzFHSJ4ghU5yimDxu3lV2ywElQxSeu1YB+WX
9sFv6FwKU68XTsq5twp8l6pok4lAhvrlp0Q+ucCH2CuOmRjF16krGwBXuti3nrUEN3k34EZOyIyu
qN4NdWHxv//3k30MFp9Em5oPSO9pq8obrJSptubNDlkx7OzRgPGMzreZ3ThdMLeIWtWIDk+jwDmw
p+RlCpKZdtw6YXWP5sSED69Ro74l7K66n7mYvaQRVnqDTWBfPqRp3j9EWK29s1P+s6Rpwma9akOv
ri6ciDMZQkCCQIMEcZTX7fe5zTT+cHRHdFPM90DoLREPWRdevX3wzi2D5OBWnzAwetVlKgpMoY1R
ZsdqNJa7cECaBw/R7MIqZ/Y7SG5UDdmCJunkSfT00Xka/MlXx8Zzx3XniCZSMQ6vIORc2sJPbz+T
fWYLhiYiW+jTbi5Jp0OwMdjow9uwJEXzTVylHQY7MQgt+1Ou3Al7wqxBN45t2tuHxV7Q3CzJL8a4
R7FZPinbK9YrniOXu6VYhmcnDTcPzdlu5XWATceQzAql5HiIwrQ71KuYH6ZqMKd718zE9Kn3fVEm
bhWMbYJgvzBuNB+TG2sc5C2G0NUDIGEccN5+6DOvGMKQx15BzP41w0ajKTYEg6PIliv8DVM9TgdH
uFlzHAr+fiFB+SvbfnLOYAAA/tnkrbm/TyLYKqt+BLvKK85HK0yGopdWMiizRVfMgy2OaHqvnnqg
wc2d6arKPDQCu4TYx1EZg9qi6cLYGFtroD/vWFk8rar5R0b3dpGSW4D0ZODALOu0Dq5MS63zuMhj
VYR8f7MZrox56WJPSvdClD339jdTF8pfXsur6Ubv1lkmZSuPHgIoV4Ns+1+pgjePT3T1598/NAQ7
3BG26SpzjpfxFTfpbMRoHTPSvg6vltLxd72RhwkW9J/fXuncMeJ+AiBHexY2t/NypSkth3LtlDzS
jXmSKg/3kb+EMbpe64MbTWNSF165m6ymuFBKnAlKqCPT9mb2CAjuNBlJe0/gY87brOu+2SO2Grxb
AH/9+/yWbGcbEvgb1e50ziY7V1Zd27E9RC6v19Jo9tm8Bu+MwfIvoCy2+HZ6WmgAkbcBDNg0w16+
yRzlSoUdHg8Uiuwmwys7aX0qsnxYLC4gI0tkY9aPb3++M3syAgHBDgGO8BrvnPYoHXjw8I/50naA
obr0trCmp7AO8guPd2aj4O6zcarIMcCRngSDPrexo7as8jjNxrgeI7tu5U1GMG0SNOfW9t2K8y/+
3EBN/U+wru30UjjyX7/gbRpDUOaCeQ176JdWmXhAy2Nhuvmv1KBnD1MqKz5bvpQ67gJfffaylU4t
itOF/9FYmmjT021DfNg8N7+3exhqhxFjiFswXtAmmkkIN0a2XfX7t7/Lmc1A0cNgkhsRIZjTplIe
uONQlEzTGlKyg7JnP67NckXbzVkTqcjvU0wyLmScZz8RIE2qSfpLTBle7sCwqSczDcbyOGDS+d2K
avm41NVEXe5mh6LryzvF++V6M73j2497rqtFhsEp5jqmYj5dmu7RUsFTKI92sGDNi8B4iN9xjWxq
IhEcx/UjtKXcDWvdVMk4lpaTzE3oWHE/auPj2z/m3JmAArBBx0kOX0mM9rg/t13gySNqwRqRQIqS
b7lwtX0FRBo78LdXOxPHIg9vIP5bOmnQWF6+dKpsldUNFxDQvwCaQ4ferp1eEnE590zku3QjGEVS
S5wEF0G+QuNwYBVpBQ+AaB28tpZqL7gXLzzQuWNGMkpDGxOzrSX68oFmlOe10fvy6HppeeiUCnLM
p7Pg61xO2KaX9lA9vv0KXz+chQoGQ3z6O4yVT6+CFcmiqY3Q0bRla9EIdfFq20VO03txvUJ0fHu1
M00JMmGmnzSWN/+VU2JK5dIGNFLiSDiGuk4wMu8E80Gv/AJljkrGVV2ok17kbfMQ1VMm4jSNgI8v
rWcsB5+LGCa6FmO6R7mwwLFRu1O115XdY7LqOdr95w+Cor3PxJCsA+79aXWHthhEiwkEpwf6CB73
7N14ZQPpJ7TL+z7q1wvrnfkcEJ23ehJSBICYk5YbeLqGvktdHNO2wJs+D9ukCFfooA7KzBe+xeuW
xNb62hqkNKOgeZysJXrt+6PVyyNBZel22TBO6bWfjRTLM3Hqc03Z/j2Vna4Pa9DmQ7JA18B3uw0K
EZuVblA86FXm34JKn2/kLKJnQEztELfRbMJjENMkdiaYh2k3FhO38YXfv/WnX176NF3tTXIfngFg
hJNCOFhTpwk0AKo8sNoPKe22n1NKXhe7i736SZt67m8KR9R/VhURgRAlLD6pslTLnV/JYo4z+DT5
haTn9QmGgcn+BhhD4w1FoJcnmPc5WFG3XdVW3Xy2csOPN9P1/ahG67EZ5q9vv4Qzy22d+83vk3v5
deKDfdIkx1wedUo9giC7eI/dO4CmyKep467FJdbM68uVo0tWvOkcncHKFC4h3ig9sD95n3+cMjDZ
s4mAyLK64SFVy3AdukFxIf95HefBNAfUz8wUOYyn5S1sgBoOWzkeGxwdccvExLit7OD49rvcjtjr
LcXIlKKWLAf+3Gn32Vd5ao6ljI6daB28lGGxiPfVEnj7CNnFLFYT1L1kyubgu9VPqMtl3twFu6nT
4xKr0Bif4Y1X9kZL87/16OTeN6nM1HtPdzOCd5Ya9R2skr7D6n1easbMbSaA9NiiO6RLGkwYDPfz
+KGbIJ3HqKtW1MJlKvvbdTBVmzh1EP1At9v45mpPfVDcsqgmeXb6LRQiWzFmJK3aATs0/iCr2SJk
tI71e0uJ/seyzFLdRes8//KscSygRnhjlTglvI6ER8lkXFg9nGQAY92X7QhnMRRY7V3p3suWZI2C
pfxQuVp+NitVfgsKu/6Gc0zRHjJbdl/QljUxs8vXdY1lO02o6Q9pWf6Whs7q40BvyIjDSGZT3HiN
7D9NadUrGU+OLN3DNPmMTiJ0RpofInfoES6L9j4aZh3+xOVHe/ucPHw62Ln20Uiyyr69Kw1GpXcK
upTYDd4sy9tBGYt5C2jccX6OMsqNGJvJaf1FRCv7xNPSBq5urVWa5NEi36HbYHDjtW1jfZBVqrEq
MVIxwhaZI/MZTfqogn+rJ+dd4dTMZuMRSJZNaA6MSrbHsCsBpj7bYTb4CTisaibfdbxnJguVf0sB
vxzKZdUd0oC0065nOk7jtQxH+Zyl9vCNgTGZigLO8DiYjWVez7gnjDEoy6naFf1iz3HVN4HAT6WP
moR22KQTAETiT1g1jpvAdyzWeKiUfKoXMenYV2JiaKExnSua1JIgwlT2VXtpo6GYtfJ73+auTOyw
IydfuOwiMG4A9/Z4MCsdg+axEBJbJVAd2VYRmKvFUc+paKMssSzAHsDxxSJ24NQwjKXdO3+B5Wq9
J43pvwMi6qt91nRlux+lmNq4tcNxwOIgTWUSRn2NnJG3dn84495uBF7xsHRRlcf50vt3RjWEQO0C
Bo+42JdWQiVSJlgS+EMyRln+YHRtACmpw8o4Dlw93JZFiNkKf7VfhC7lbeHhXGFUqvm5OL6KDna5
WM2uM81QJtGUBg95X/tFbFT2OCds/7KIuR5MJ25XL/htjU76bbWFuKmLOZ/3sGpkg1etdOSuN7ln
7jKtbcglZePeZPSra0yCpu52yDEfiMtApA/WaubfIq5QmSxTLj7VZVp8Nj29PmVGgcWbl2fWkhR2
Kn65+ZQZcW6PMse8StUiNpZ+3mwbAkROGqufvzi2dj5EjXQGdHdE+WVGzv0xEu4wJate/PeDAlm6
y/Jw+lW7xmLHw1jTv2zxTs1gcA14bumuKURiBSo3d1k9LkMc1eto8O+HaF+EQ5sm41oX9+VqCosn
ywNd7Iau9vTOWbp8+QVtj6PcRbmX7Wrmf/La6LV7h8qWcb+mWbRT2qiauK6HaYmBHbpr0o/Qf3c1
wz0VK78KEyW76aOBeEq3W/rJvneFI/mbV2E13qyhSuZ18rJERUP1LS9b+adsDFjhEVbFfF0cn3t2
YVV90IvOgsTDWO5rJiTaoXoW6PljJ8ABGVssDBMEoPTP0rPrKU4JZmrXadqHV33m+198s5j+dH4o
vzjVUM773h/xZYs6P/vgNYYvDuDJIQItlR7ELpOth3UJHUtnR8KPh4dGwaKLJ2HYB7crFQ7eNUOk
eBRd+w4rDGwlhlRNj6lt0/yqXPLmuA4K51du5iLbL61euquyXEJaO0xfvjtrVWS7kFYZ5uUQ8x87
I0uHROW+95X+XtvvC0PgPAEvc/1jMOfdaGxzuCLzaSxf63mqWow0DXXduhTVyaRLq4iZ5RnlzmfP
RLFlNNUHOG7FNwAWYMDGrh/nGP3i/kmIVC94sdTmD5/27FcJ1kLHWWeXT9JbfL0XriQ8YDvvpHGQ
s1ZS5Cj980CV5yEEnjd/MAPy212LLYjajyP2fojNmPIeLd7qAU3ufk76Ocv6hPzc+QKTmx6kmQ9h
85j2po/UnztWP9YNYMJxtLAQWQUqJFd20Dg718IQZFdqu0eXLMjmLw0sHVJTbza8vSATR3QFb4th
F7TtasVra+uZ+8+ah4NfrWuwD7EQAoMTGMAXwKmmduy6zXJEnstLD13dbIy/wM15KfZMxz/xytI2
kqqxLYXJrGF/oT2AhQAgJgB6Q107z9jQRu9gH0E3DBY4LrFW9VDtGlcuD848NndemXVBjLAI4Cau
yPJ+sdvl0a3L9bGWmr0q5tz/E6bkcfsaBQlN7CiRIynKweSm3CxO3FmnThw1A2qR5mJWvJlCufLO
0aN7zMWQ/cDDup/jqciwYELMVj92rpOVV8UIyWWkzV/f5E22asY/LhIVTWf90KXAzHNs+D8Mht3l
hPnBFPuqDaY/zYgwfFxD7KGbrDrCoNnV0TtIDqnYLcMSHCy76nTipJ5fJY2X9b+9KpVevDaY+l0V
Sx8oTpmI/kDibpe4IpoY8VpzWyYKGGCG4kGuZcwMWv0Zcn9cyS0y/Fu8WrpLbAEr6BNLtELG1lRF
95nIupvRXLw5wSZWtbHr6OIbLpnZ77qxp3GXBipc6Gob/oNwzJrz7xluxcRJeiQYXToCUOJiLTXf
OXaHqrtfQ3vosA0KrY+pAR3uqiP2Hwd/TqPdrFKS44abyKZXuAwhcOo8CJkOTty6vp+2X223RgBI
zaL83C5rJPdVDQA2HnMjvG/QGxh3wZyyJ2uMnbvrErbab6cyqg+lUeEx4SlXTYkIw6ZMpiJCyGwp
t6jFFGN5mEWd+9eFXeTvMBLpoZjk7Ybn8NrxQ2lX/nJAcHC1rogS5odwMNqZpMBa9vWgmug9JXzx
EC3gcPetqwO1Q6UEqNtibHAJ7hukoBiYyGZv5qbs40aYXDvC8VF5lljW5HeGIZoa3bNaNskE2YL7
ETkLjijR/ne19sUHZAip/i1Ev5tkoHFmX699NT9H1iAOnV95Eeelnz/X/lLfZovTfzZNxTVodhXz
h0p3+KrWNhE20WCnpli5Jpe/UZamvA4DcAd+O/nfZVhwwsy1dW7SQoU9T0DrM05bgnKCITNuXK6R
jXUs7Np/Ry2Xz3GAgHyzcwtnMPdrWdt2MmeauNg6s+ftAOkAI5KoM9gckSi8BwRUoLORZkjzGdOS
Vmy/zLjrEKVQcaO7kT/Mx+i+lsztuGcC7KLSKZqmw9jTPWd+Jkm8ilakvxvbG3KY+SSxwClV4cWy
s9kr6TKUzwO/LY2lnVmflGrEo+EN0begM7nkhSSmDwUqm4cpy9L2ql17NSDWZVstHerGqJO2m32D
DV8ZjFD8qv42RibuvJLhwLW7tBlGpnPufFYYDjnUHxb+yVgWgmmMhtaqrkxtuAC6PTAaO6Ya2MCY
qHnfu+EaUOCiRSTAInlZE1NhyTZuFjvDa4JRTR/X4K62bDfA79HwvfLnYFdre125mfFRKTMv4g6g
+qO1AUQSr11HKgQf+HgMOsK+xg0Bpbelzcs85k4aPkV5o82k7MPxqTMtcZcFHLukbB2pr6mTrSKB
UsFNYlDslKSHysUDCAGquAwz6wbPLWs6KGB3XSzDafg8e53HrzY9fJacxTefyqYobiYfx7+kCpoa
t0bdzF81oL0+zqzOn+IIqvicZOgZ9zH4+7RJ0nIqs701kIgnUUVls2OrWsgtg779lZXuiNpslAdF
zC1jmO8sAyDILcUBmto2lmaUUqOtPuo8r7u4rqT9C9q5RwoSVWovAt2o/VRUbDI375cpRvBDfxBA
GusY5YH0pzNY/Ze1Ue28m0k+Kt7TVgm0albtblzKnsZ5iL9YnDK0BH2jdf6pK9bonskN9//qL+10
1ZEmuZuOuPjVayf9wdjTUokXanNM/NRtWNbOl/c1c6Tn1vXIsDPT/6gMyLlxhWrRe9GYDGCXypt/
yClyeU0WPOjErZtu2i1kXj8xIm2/4sWOR85EPvLNWC1U45wI/fJ0HsItSKulj0uylx9Kjjye3S0j
3WV4AO9T5jHTlW3I/Bcl2vxHNhJniS6QbFFXNW1JNTHqKS4ylyCczh4/eJosRFskNYbqaDGlTv8O
RIOHl2vVyF9OWLe/XBFxa0h3wklNZx16QX1huN/cgdoscedg+kZBSyAjYIGTDAnPd6VQbp4sVj5m
aNmDLOH9KCRF+lUuT97sa4xUx5Xa0rNX5wmiKJmPkY/9jL9bJFv4S2P9LU/z6dkbFFCOQlE6xYBT
jHsydo/yddAyPYxaWWgSD/3MZ5aezvdOg/f2ToGz7LkV5+W7ysuU9nrQmgZqxmFxk0ZVTbRpy+Wn
MYn8trZx/HqoLKBAtaH8LxggivKqmZYIMkLdRM5taOq82YVYoB3CtO1LVOVFA4DFWsbmoEbkGeK5
XRxBnp3WFbATe6ByVq7NsVYzdnupvzWMkX7WSd4G7W/sv8MynpY1pwak9yfxBU6Np9XA0zb2gQaV
O2J0+n7WTv7H93u32HmdIT+OtplXeHd69W2tooDEXfumTuAV2HcOhA0abV0Pem4ie/wULv7QJt00
zWYCJAR5vMkoh+dN72kknq411h9I11xXRaStmNSqfRThEs5JUKBAERtta/yQXBo/09mvn0pHrFE8
yWgg9mOsR0Xsk3VZ7mzhrzQ0RpQg9999xQHUy+PWmNvgint/+VSYdf4DmIx+CPBveMJI18J/a7R0
n0RouIm485eGG0NVQ51kqwoI/wo4MDra2qU4LjMXGcW2f+/krBvnVTo+z02pJFX3OqXoCOBJGCOM
v3iJqefpg+TPPsrciIyDjxLn91Sp6CMeakW0Sw2AV5wE3XIzuzTw478UoU1BbD7icrdmWFAPDnCw
cEVzepqq/LEk9z1EKoyeptVHOjmLqsIj3vW40jVNGv1G80dj+JWBqt9HLSryV+gihEXihBkBFVdU
9ZWs0bqbqnAdYrfxrG7XBFbXXdWmDn/MabE8uZPd33hWARhHC395JlyzV8LeY8FIDRVREsSgiC1a
AM94yIf3Q7BqfHT9Iv9JfhS5McZ31Q2kjH5zfR1AHNAP0Okxa1b6SJ021+lQRFNBy94suD38tQ0i
ClpHHQoq8/m6bcbMgBTvGdY+62T3DtzKghdjH2LMy4GlBVUZgq9f6KGVcWdXkuvMWabw1mgm83HI
2uEeyjfJ0Oqq7I6kmXJtyaTAn8TrRhUvo03DLl8Nh7wQpJ+Ms6Yeu73ybPFgql5eV7Zdf5zWrjN2
VlRVUZxa4VzvpjQLmngNx6lCICIM8yTLFk7HAKWCdtloL/vQzeTPdbSiJ9Po2yLJdGQxkNVrNMRj
uNgibkKa5MkwNM5nxxzrpwJr1YLjGE4TzeeuMY/UjcNExjq1eSL61rSSjMYynotIXH4SWEiwL0ad
vTeNSOIALZEKuoKYyLQDHqT3sch8q9pJe1iBL9LgWmLX8hE8KYK5fvYxiOligVArd30Udl/KYk4/
TrOTpjuGDPbvjqd5X0Y2fMLAkuHDnPczv1EVGxvZDp5SIFkqLguKsrhLaWrHbhuJH9h8DiJRtW64
YUQW6n1D1f7bdqYw2/VNXXOt9CMuw17jQAutARa/Tx3Fnapp0HRX1sawu+lXPd5j7qky8IBYUjZ+
OxCgMeeksRG0Tr8z6LZW+9WrcZafmXhbsalW+6Yeat/lB6f+N7RcYLOFclQPhmtl79B6nn06enP9
NViGzk1MP58/T4UteF9i8W+MtjaCG+DHocVgaRBzwiUf+Dep085/GmwIyl0Dfu5P4y60ZQQOlhFj
pYjA2fZyeG68aWjjpS/tOzKzZTigh2yTKOb0eNAJbeb7ljT2qYp85GkDhvGP0VoMGQX5ph5K9h8+
NVUkP49Kk7SkcwMLDiIJtVi51uOHKKpxhqjRkrT2rsICFUpVYH5iIGi0x2rzu4qj1PbfSy91bgIO
rh2HoxieZuGpn2Rw9h9HLcwCstwdjWRqHIR8mjQoMzK21WoPaZWbt3BImxZgdVrPu3ASzY/cQQKQ
EVokOkQcsDLe96tov4z02mySd1E2e3IBWovBsOYdYouZ/iNNbXbMgFL1a8Sw14olPVsctbGU4eSt
s/qAJ1z2B4QONbath//j6DyWHEW2MPxERODNFiOpfHV12d4QbaYgcQlkQgJPfz/dzawmZlQSZJ7z
2/X1cNT2tPu1+eL58F5CyrL/1KCcVHIq1KGpQxL+r568iIeqkpVLeN9a/d6ZGONsbnZ4wCRiGUuP
1pUflVmHr6N17M+VPtKfM1lBn1av5vBs0A8+4dePfgtRlWMxqr1t8gkEbsgPy9nO6NJQFTJkuv8d
qMC/FCFGn92w9VtG1BGLK5Oq+6/fwflzkqRoELQXXpIl9lqC82ynfQ19Om2L1i0Rlfjc/3aa1Fol
6d53yZwF9rZt52QGYWFskfod4tr90USJ/El0pbxzJhG1F93bdp23ZIP4meEy2VJd0xMJv+scKt2N
X72W1nSt4Yjc5sMktcWxuRnbK6Scg/8GK9qBU6F8Pg+xUNxRd2L0gbZbeyzgfMztGJqNZEo70u9O
5dYTh1rlRWdKcdY45blE8sxfR9TAvtj3HEQcb6KUJczr6KzfSAk5VWyagZwMcklaJ76vK9vHY/66
j9HGvqDZcm68kbrXdJfwiOmYUK6cMnqsvyZcA0OK7YXyR9Si4Zx2sAJDOo3CX/JFc8KkPQJsAWWy
8GB5ldv9pwAYwLMdGzHmrDxSq9EWOpmvF4/1uZ6x42IT4WicrI6V+BhJVUkDgMI9l6CndH3TbPa8
tFPJ92H6UHLnyiTJqmaab41LvBsfsVmbvI8q76Gb+iTMurq138ttDr+Jah1+DtXKjKFbns8Fpe8M
ThhIn+NJWUnudd3w4WpDW9kmIvG2Lt7qvZnZ+C8TUrJxOMUjpPcHnLX6b5lcizNexYsnWZq564Jz
KJrxoXWThX1m6ud7R6DnuBDAt/bFvsry18LZccNkuPWnZkRDkXWhlv98UTZHIcsunlMKM4CeW6tP
WJ3luryR9FyDsnJm1+c10stDojVecBFV63c9mevGxoL4I9jb8XkXTjSQdDB7huG/6R/M6LjP7brZ
opgwaIk0lmr/bvrQu5N1tL8Go9N+9DylQX5Ek3neN2/+LZspfB8g2kHQRMi6OVwr5Drk1vI+UkNM
I3DTGdbKyWV4XnunARJa14BdgoNUTI8j6OrsXDpJNnULCBPsAa3wgb1LqtsnL3L7ELBgpjYXVmCI
mHKancndRhjcFvXslOxcjidux6kDfbaHKhpSK94cO585X98aOu2eY5BTxg2kOP8Z23U/llZZnzOf
xaGfPSl3eCHlYE9kW/8Xac+HXmFF9jIUB82tBtMa81qNVxyQU4ZaZLeTuLBcMxVNyceB1djCW6wR
g3+yawxC/zoHtzKNz/OiSZ0rVyaZhIGSRC42eg4HZGjE46ZEHpePwebbW7ZSWP9zMNM2XVzq1vcz
jSgNm23b2+PFNSxxReD221p03lB9DBY6WeCLGUinO0wdZrZMgiav9/rQd3ZYNWWxeUeU5MMQxjoV
aoxMLq/VsYwlenjBsbE3EPP7hBQ7MnwRbTKbnwARUmVN0tnxv9ruAljBuJ7tW7U45OpG3J51pkaP
8UzH9EbyMjGmnyGGjourFhaHKRynPp/6ftrBT7FuFJ4z2CyAorJJ40p2BB4n2Tmb8+xFyYp0kzvu
w93LGPB/uLZ3F6Pv9XYRUgjzvkaLTnLjRRoHcwiVRZK9MccTP99E8nsI45brNR7vuLT7z3U2HvUt
3fS35QarLyvK3PZEmXffnMJpSp76VfVtzssChNC40VSzZoQtbbUObtFULAEDogBgH0/X69G5qYyQ
0UPDovC37Pzju5tW70tqCkDypnOGId1IZ5EZBTEcRkiMne9g8JlsUuAwHZ6daHT18x6I5fgE9NjU
wwEEHhY+Y0ydlp2p/sPFV+1nB+quv+uPGFiGbpGof5dkkLonZyIKIwcU9KcbpMVNdVqjuZaP/j6W
W1qZIxpuDHD6zCbq71HGe8EQDBot9tve85XzybHFRpOMuBBEKsy8hGknuIMfN7sTwbOVEHzipVay
b7rAPNq9MlWV4Y299XJ+ku5VINbGwe7mvS2Pf1IABf5erubNs+ZB07zyNsRdLWyn8DjymkJQ9OJl
q667klN3oL56iquF3ZTnByrVMYS4idJfNf+mLP1b0qhCfUclhyvfjFvH29+msxaaKGGuFF3N4cL3
RYb19kj26sLRJu1mzthZPe8h2jYiw9l2+zbDHtEApBtTkxxKsb0d/pVhMCZnoPy+yrpYwY/UQZWs
BdxE8l7viYUWcDrcv97uq+2F+HG1FNK0bUKl+8qIqiaY3Kx3pHDPZtwn80DArOWcrUZA6lkzR++J
c2763jxrtk9UEhHboOFCT93hmH9j1YCDtOW+GYaXxPle+Y+v90BwU3vyADH1W1RzBp33Y2B55Ptx
nqSN+yyj8Qu2C95x9zKHeBF971qDuCzjOg45cT3LvTNw9P7jYolNBvM0OM9WOcVeVsdjYj37DHAj
YQ3Hsj4mpYmhKHn/zQ9HLrN5AKuO/E+HQJCoUJvyYVrk7prbZo+NfuAdcHTGljmS06l5IXJf4pJP
11UF9l8HnnvOYwE0f+OZrhtvgHVJF0B/zyWi8SMozi0ui8sc6LHOg1BQ7uIuyIlSnCu7+9oBD6mU
HhYytFsbKD2bdrkND0OkuAs69liVm3lAoL6RXdOn3XhwciOUsO9sZ20AnYQ375k7+olmNSIg9TYB
ePt3jDscM9p0pQsW19I7VVNJEmDFebHeD8nEcwTFfWy5ZvSRP5ureYK7ShCLsy0bIcwybP2Wj7mU
9FejCQi3rJR6/eW2x0qFFcboI+WB0yFlm1GjT4p2GbaIxO6qwh3WQWez3yxtrlyooaIkYc7Na+1P
+0cb964NWekv4WugRie6TeBWWRLJNcw8a+CDV82g3+ZpK3G4SMTt2YrJdMuUHrcjF926hszsu9bb
rSpnsefb4YumwFXj8meFB36a2ppJBk/MELzwH+eClPxx70ob5eSHXhLiLeD1/7FJqUdCkKr9AslX
f/jl9TqqOxPb93a90Ts8JobJIjDMmzB2FmNeHVb9eNtUmnuxra0jzFGAHLDfOvLGPQNGnbzbxNL+
T5/1FvVdowm4SwEr24G1oVyOd7nbFKCT5B6X0AsDzK9MlrI82avtj28QEYofZm366g4gAxWAElqD
McNvhUW31QgR0Z0pqOyqc9Z3YPi6Oh0b7VWQd0E45WOMcZiemFhvj8MSWQ8B8or4BjghHFNrtIVz
F4B9vC1rGQCW0pxD+fusLE6wORmA5vzW3+91hPIw63YvAYh1+xGEzunL+qSjKqQoXLBN3lKUSSbw
0ArnBWSWFaPvZrL1dDKApPZzqX7VviOPXJpDlFkfHqOi9U36Im8G9DtfY98z+XrQU00aed3QXWYp
lP2UtHgoTz0dNPaDTd4dJ/gKZACnCU/C1IM1gMoiRghCfbrShPrMw3hM+TIrrD110wHyOih/rUeP
ElL1gzbu1v6girKuIYNX2NpibEr2Xh/ldfBzDIW95stKwPC/RpfxBFnAOdoxn4PfAM7aPOiTzRJ2
9mcgy8fDdRqRWwhfvUIHJtGXofLVckrQB9Y/aR6ZGSdwxQ2nzSJJfKQVVV6MUfq1J4/6joa/eM5d
oQ9YRXQeuVc7wXAfeY0cb7jlepSGmwAiEVpBFM7CW7cTqR79J3hXGWZiiss6jctg+e4PHQoCArrF
vxmrmVCmFSvIv3F01JOB/PrE204dNLiJDRGg9e6dgIot90YACdWvcZXQwGCUH025OzZWSZYQI/FG
CDKkF+oC7zQMRAe+kl2DZD2S3vBfs6jtuB04BE1hGRGjAuHIuxnKEdrG8Lq5L+gvpLSzvgX+/k92
dDyecZy2fTbDY0e5O0Thepp8aHpsZZu1TDKNjqYVYWrb6zo+VMSKr8QVA9Hco3kV6yls5PRLz2ij
wKgWAbKY2APxGUR7lpyIVVVlyj0w6HfrMX+wTfTr0xwk9T2u4rk61/O+eicJSAxKsLbwtio5nAGZ
zeCV+ei2bZjORseoe8IZUFBNth+lAa60Pt0szzwIOPvkLAyHSeYoKMMs6Dd3v7jTzDa3WEosp6Gd
xrNGbFVlXucd9b0LadbT1YRj+BITkIUKdx/aPae6dBkz6e7OkesqkEsGx8CNzTUvPHhtf7GyPYiq
h22cPILUBxOD7CVt/aiRcKIkqpeAP0w4RxEKR3vnPRnmr2aYq8cV1zJaGMHndggE7k8He9R7XU/h
487nHrKkjBe270rID7N17m9CENoXP+jGX1Xp9Cgv1sM/nq/Km/jB8VZAV7RLihAbQO8xA5ySR2pI
kP0l2mCsU0/HnQICsRKRVipMjvOxWcN/juDFPnVbqYfTMIsgOPMy6rhw62jtTiRHIJLSct/Hs2uF
7XYOURSoTIkqCk4YglT5ui4sy/ns+9cLYdD2B/8xZ77XDKzObzPqJDhLaTluLmtz1KcxDlVy2hvn
GF+WchVvfuPz6gp65OkbSRQIxuZ7v6B70HE1xIb91DuAYbFVJvg1V1hI0okFD66YoYVXnoPpXYG5
1VlZz9O38X27zwXc0COIYIusJtTRM9EAM+KGOFibE+z6xpvk1jQa2J4U6I3kYg+EBVYhyHhvD2+1
3JK3Zg/Hb1TDfvfg77ZAvNzjfHBX2fVZJGswtsAWI562iU/2UweTrC9ItyQzwApy/bpEV9KCSXv5
EZpp/+OgxekJm4zZWWNLTv8g6Bpx7w2aC78MQ+XfebtW6tOgl4xOZesq/zzXnC+3rgXEe64O5S35
pLwVzYxreiyoJYtNA6S03Swi0j+J5uURtaxw/NXjZftjUF7/sBKSnLOhImSGN5IyokuzEReQ19O6
qffxKG3/qs7y1gtFo9ZwLsd1fTn02rNPzyOhMBqGPsndeIc7qqxOA9fVgq6AcWS9RcxhdnVByLSY
3Fon+xmLEWiZrKeZXFH2XcoMWQf/k2u8QU7tEWT0XPHo/aWeeq5Sz90OFxRz3aYbRH98CQwSY6qG
Ye9PXq0dqrJp0v5iv0AyAIi29++L1IYbfFm5k5ZYwmqneEMk+cijq+piAYRtHlrZiPfatF2bTzJx
7KKNlll+RlM5hPxoHiyK18KbXWxH+4Zkod7+o0uDcAcxfnAgqTLrH6WtgzSFSSz6glKIygRKc0qq
m8zKkRC5bfBkMw+bf920gLEsHvRcZmyFg7gbrFqi8JpDcar9hmzZhMw90vm8cXw3LknXp9nMs7lw
JrVewT87eBNWuAFex+F5VlOvDX5UcXw6dVMOZxJ+yT5DtufrouRBBfZFaf/WdJUdPUxhWaFVqLRT
FVutwdDtxApvd2sZAYvqaOrgcObrhEooZpAFUYBgpMJ4Drha2SWKJAiY4WboElLd1iGuthztW10j
MxmBsdax0kdajjHooCMj630fejYpvq4v24oVkNeIjQxmH/o339YamgitpY0IghPaSreKXzk/li6a
LwJy/TcNP8BnEdjxyhxXtQwaop5e11Uk681Wb85/oarDspjBv380h0JkxFVZ46wYo/BKT/ZLgS07
xFKy1X4Onxi8TshpwgJLQ/kfWYRoc64hOs9H6PbNOSl7O7rl+FzbnHHbc7kixomNODhsNETs8/Wp
YmyMzwE//LfN9zUx3+pInDuEyt1vNZOUnzJywEmnIhrcC7RAdYsz3lpu8Lol7VUHc4xZ2G/s9y4Q
5PQiQ9D01B1iQD7VxM52x7nZmCxIxriIr96xVMMoOJeA4Nb+zGJU4/ar6AK9RbncbogyA4UxPQJp
O/GED+2Dg8C05w0E5Sgw7Je3VKjND7Xm5z8d4WL/hDxbX6g4SX65gwvrXStuRxt82ubhQahof4s5
sdpUQ2zWOUSQ453aZIPcAIXvUIRtAOHLJOaXyPi2yUu+bCydyzDGqUY4ZxAuK+MWoO4tpJ8jXPTj
YPTirqXTZMYu5+gKIh9c6zOiHMe6Fx6DQJ5M0MCZTz2tydzatY4faDZA3vRUJmFuOjt46NCA1S+7
JNuoSfXRqyVDlSIeOr05w5N3mBmST+11cvYsIa5J+sp5sfFhEs5nCXf7MSWywjxsj/q/TVKjc7eB
AcsnRhKa9WCOS+bhwZb2GeqVccQP9eQ+g0xJXVhs0iOna9x8SGVaP/VKN5hfD/Bfxqm2AhtmCN+s
D2earPV+7xzYuQNzSfAI/NWtJ9oEAv/Nkt3h5ci6NqDjUHjxdUsxeDcQLdW5YrAVaWsabfE1jclz
w4IGfA0xal8QNCdfHurv5qQXn+cmSboNKaPn7X+XNdm5A9sJ6rlCSXNtMNfVtzXOyfqCdBzi1YdW
nZ/9Ot5RkQIWmefDW9ZfCGrbGUkryr10Wun7OfsaMVRR6YTKO+/YlcrkFq3Px9K4K4NsKb80g1CF
/0RaX/toMSx2gYurKfH61bzG+ED03xBQGCm5bzTmGHmM28+D4hD7WQMYIZlwF9+fLsKsXFAVirgf
brT7PjhIkHwMTmf/npI5eqcyTS/XPW/66ivqxX+6ZYN43D0o+7o39lh1z9vhXRGrWMTT2UV2i8bX
47bKRhey98chQJbu53makntnjOAXfL22PwN8puGjpRe3OTMBlW7hthApNxUiNgucyypnNtuwEtt9
E4BHFYZ+9r8JV+2aqXocOaqVtIdTz72NR95xFNg/+W9PDZrEPg3FuCC/GNiEn3cAJJmT9TWUKZNG
r0/+eHRriix2Jh0zgPZHOXlNM2DvWplaxsPlt2cYI/bUP0qdRVSMAYVJd/Gyiu+d6KplMpLpIozH
zObAvY6w+AZzucN9A+yjobwteQWTbBdgmFk79bFkfhmnISMGmU8YJ6M9fx9b47n1VR+97MWcuIGb
OcDiX6I1nUnxgHpusUR15D+oWfI7+orw5gdyLZBQj4k7qtcOjPY47XSUXJ/GBFAOZ0bTZUeohu7k
I1XZkWKy3TQkeaCJ4r7mElzD4NMZAZoyJl2nP7eWGuc7s7bi1ZnHXmWranYrXzZUujCyHpplH/z6
6aCBwzrFgdd7xTBW1XhrnKmp7/x4XJlUvRWNJl8N8+cgzP44EJpAxNfUSdJVqYlrWDrVoBi9k/0W
P0jTfeJ4pvrsqJeXyauRD23TOP42QdR9w0XGr7TTAIkvbon8/nCPB9oG26cO5/OzGaSeiw2mAoXn
srsvHYMwnDd094u/cgnBaRKBxGxkaOIrOxf5s72o9WQG5SX3wJROlC9xrX7xNkxcpUAAUOOOodVB
MoV+9fG6YpbYZ+RwO4WN39WWuFXRCNVuGcI4NV6SevK+ewt5axF2iCpYJGNXEJ07NWMIH91ufxYs
AB+b4o64ctqhOvnH1NpPzs45n0FjuPONJ5byOLdI1r9QSWGCcPc+fnUiHc5PIyI9DWQVOQacJS7l
0xLvHNIqXomxW7c4+F2LtonOQB2wZbJS4taL9gRTAwn23YVLXSM9jSq7iIJo7gs0rYjnFB7Mu4PJ
ckdpR8DgbU+N7Q+plaSpUSJocqeSP2oXpmSQkbZ/G0c9p6w3S/W19pZrn6K64Xxnb+eQ5UOyJLWi
C6ffDhfK21aHas5q4nG8wg5qL770ggG/wA3lj0w5Q0A2VFnJCN/LiLKsCU3/d+vi5WPfrWm5tSLb
3LS6Wv2XWB/x7kMsi+OfTb8pIobBhQowZIl9zajzg7uDgytHYN4MuHLHKTkdS8D+BXa71f3JsTZH
YGEwy3NtWcM/Ej/Yh3fbnn9J0TXyhFQLvXKzrkD7chhlwHw+2B8CxqJ+xYdj3thQ8NRt8Z7k+8G9
iWrCs3HXzNzDO6P6n86fDYXzcuEgo6oPeZbtxcife1bMxwbN5RuhAtBt/lRPfyO0ajqN22S8izwp
/SIuF8AcKhPFHdAHzw+Jt5vK4toNfm1O1bzvIhZRqiBM6nTekXngvRbHmvpdLdBhXcnD+5juma1w
SsVcGWkHpTima6QcxrNcEBS1k/6lSdJ49Y++grdAJ/E3WnA730SrOfBR20c4nyIXoXhW2ps3nT3G
tPLK6yciWyEyismqmb5IsJd/BS9ifasHbGuAia7b5ZbxOGAXS/ozFzMj7X3fQ2mg5J/QlqAoREA/
uCwERadiSxVjUm2PJCeZ8M/BN0nOChOjfTdGfo9Lqlnc9VSLZPGK0Hh7e+mizZ/4vgLOiO7oNI6f
tab2jrWG/Pp0Y5BUdJ7AhQDSj/IX2VuYvvgpPJHDjV4FR6Od/LFHlFcpyvFOPB626qbCCmO0XUwk
vs+XS/0qSvVpLZfTjFlGXWIL0B0q90A1O2sHjFmhfVU5jSIyQXGzI/EVjN8Y9ypqxAoSvV2kLbV+
bCMzPkSRVlUe1bqK7kNvd/54G9nFMKur8c8AS9t+ViIx4+9WRcrNxIpG/vaqFhtzajHAQID44jUP
rQqXF6NFHF+UY5rm4Zgc+ZfleH/hPGvFGSeNeLBUuIxns1UiuEMknrwSTyX+DnrZCTlD5ewjCx5m
6r/kIGpWSiK80z5auZpRVQ2CrQTZaYbZADsS9G0FyCRZE08kplHnNwmPqxkhXnCcTbNq/xljlSNO
paube2KYD10oRt32UbFhnIbFI3crsaaZ01JY8zclPn5zi/Bw/Uz8Ujz6bBpbjhxR/1eFdvQ5etiu
HuPEzPJyzLb+EXWb137ZIBDH21Gtpqf6c680zyguknyIpjVhRGgjddNUEXcLh5/ztjmk3mad33HK
Mexz7HIDLuSKsjUp0midwT9bZvGtHK/C8AKALb6ltVp/R2R87HULbCLSwaX/bfUDE2Lk0F1wgTMK
RRHUXcv41Gx14YrmSnnF1yrLnmn2fgZRGPLJRqaLt91r/aJ1IisAtT+iP8NWQ945K04hppepPfJt
wGVadJFAT7gSw+ZdQgsFyblZDvcrWlBU5Q7C7O5sh1H5JzR81HkpFxKP4OOecI0gtVo2ZDHXNBy0
PLofdn0TgH2f2nDfJhQPPEs9hrhh/qib1XKhea4JhLMXmO08gX1OHAp9/BsPsfcDeYX7h1N9Da9a
qrY6ATZO9U+ntpcRbT93tP5Rt0bC4KAyLYum33bD9ROI9uK4lcucHe4sl8jcB5lbwOOfcqr95ezt
rFpwWpXsH2qXEhW8faVcnu06GFW+Tvt6367tgN4UcSSrkwcT+IDxQtrIYsUB+d97I82SvhbLdrEc
4O0UhNW5uGMX2ui8Ntw9mDZUkxMINNwFzTD5T3RO1PMptK4wjFoT8cwHGn6hM+b7SQ94Mua13amB
FAa3Gn965QbpsRyrRuZLpD2uGCN3ddtEMumLxEah1uK3Q4tPWHl85oyz14tVI2BFHJEoTkfA8lcE
6jvzczC51UM1L4N+NMlxLPggowP1go0dAupC43lRC1b7M5h+Gb3woQbwW6w7ZWZK23ujlDkQ2egI
1t2orpMSMd7AYZzUSAZ3e8F2viIfuC9dK4hOA6aHu7blof8R2SQnXdjTEeizYyGiCyfHKj+7dlvA
QwdpvgOECMcNa9e8nS1oXu8WuTyDZji03gmpe8eD1Ij2YZGOQZ2KRv4V9xTqL55T2b0wfCZ/kTy2
+IajapkyLF0uGysBofVrONXVb3RG0X4aifIM2CTo5sOx5Ufuaer/v3aSlOfx3oG5/3XNOJsUPW3z
AEY0i1uaHvqVPK5WfW9UHDdnwCB0/xOhgTxA08CvLRjcj5MdLONxK3mVq7zzhXgWVd/g0Ih4ld+5
nQe8ACgDqocatXR8i7BcePnSYkdFLAmNm5e7nu76zmvKDAQv/pgInWrPeAeZZJa+bcabaHba+tZx
haRdk2IIDDpQTKRnVuCBaVXCe2dz56vxw8iWt8x1G0ItiUujBiEYbK0L0O64e0KoS9p+uO24U3Z3
rJ6ojpPcumu3FZAAfln0jQHiHi0vfhsq9E38pbspH3jJkFhcl7mfduU7y6U7YiaXMoo5IsIAo1KI
2TfOlaO4+hNvlOH9skXYDiJgAA5fx0QPpg2PT0FDM/8eoHyS9V4J65a0NGVjQVr3557/D98KTgXB
CzyyibRuNNCwjnwgKDyaN0zRe/gCi8HxQShkBa6XLjNKqyysXL89I8dp45Mr4t4/bxZkKZlcw3y2
Y4G8dlK7Jy5+WAr/tIrau+rHguZJa1NKNG5tOD4d/SyGH7y/MrwpHctsNxgpgIs7f3mqI5y0mRzr
FcEoXyKzOPFVrj06ywMJQVt8m4zz8FjtGNpvkp3UEeQv7cEOIfYY9UvZfB84Xecb6E3WJyCpRNjP
vRXEY0rEWuvztDVHl/e6DmQ+Q6P+UT1UfhEpS87ZFIEhMWId1Q+FL2D7PWkPjkwwsbVFiTgkPI8r
bNdlXOeIyZF6hG9a1cGemoh+ptwO3WY4r4u/mmftyDbE3Nft75Ehx5//RdjHGBa8+S6WW2WfbY3u
NV2OCnqCyAcO9qHCrwgONXHz9C1SmHRrQ4cPWjbwHoBzHXJl2wr/JXVUzVnlbrXI4nmfnKIn0vpm
Szg+M9SWxJwGhxvO3F/brN7UWh0hPBXtSpKhidF6rpb9TbVl/KOC4nEYHZD057avyyZzECahd5Y1
tueB+GZcHV2gTBqU0fQbKgTaPhkSjx3Wr5Ea8uUIMAvmwvaCmNxpC9eLDqCacPEFLBim4oL4nCo6
OTPg/82OlAbQakB+ygjW2gowEHldPkVGWFnTKu62kuRH/2Y7EJRfgq2P/8E5YMYCDmqqwtumzSsO
2e9vvMXQiZgx9zR2dumcvYEsWgIVVv91Qn8o72Vidn1bTcH6zgt+behbl6roEyn/edrbv5HrChxk
k7WjCYsZnsMFxSeXRoz/aWzA2+1EahhvTHXJ2drUMWdbVZZHMXse+xOP+7NEI/UNiZ7kaACvXiSQ
6fnz2Nej4cOFzMKGdQNryVpNT5BUE+PhhublhsndxMzl8xynsjw49byEiIcM680gC0o8AvQvE6dR
vtXEwtN+rvaPNQn0T29y1NfWR/uFNmopbidw6ruIpLSridVgvukoUkHHG5H/D6ZVNvcTGrhPt57j
gdFSOiMybA5uHvlo2goyrUoQTepWoktsrLjNd6/GGpQYkjfqGLHDeUToR6SDNcUoEuJqeKYobPoi
7rZ+EXtrfTnLALHTR9wm92RjdV4BULkGGcL3+D5qNowkNO74CKFsSv28NkIg0ZeuuVxJUKg9RPfg
6ijsHpS/jX9s6o9NsWw+QQQEKuAZj2JZheeN/o4ERBDJ0Yvew4QFj7snZVlK3hVaPIFvplxCYobK
4DVAzdxA0bjba9Qf00fot9ROeY6sf2tOva3owJ//TBaKrxSRcbWdSaW3f/NIkBzKmmKzF0VmeyJg
wr8m5h2BT4/I3LaFShalnul5mRFVe4fzN5yOgW0EHm7IZUSadl4d0fhTkP7jFdO4VM+CCKl/XOZR
mFtLt7ss0o6Hsnbouj8DTN2GBH2K2GsO46Oy81oorXmVyIkOj2H+GPGsoo2N2+ASuSxnWY3uHvDI
JYM5DWfyKTLXqWE0/K1KyKgQxBlpCJrl3FZyLbnmTfgZ247B3+L1wVMVVexCTpN4n2sZue55kdH2
oxFd1d2FCFe+w2gVn8oaeZd73q3/Q6THkpN410cZ0Uj1eyRls14mceDXiKoouViJ55pH/GH0fK3J
tqCndIW338YhqlOGxxU0RLZ0mKat3sKv3WzIBLYl0eW5hZa+czDtidNIe4rNaKSusDGGSP98WMd+
v0zaLDcuFrwkD1uWVhyHJonuYElVz0s48SmsRQJE49NsWjhQMiXywNHN+D/OzmtHbiQL0y+0BMhg
0N2mJaukUsmbG6JbraH3nk+/H7XAoopJJCGN6YsRRpERDHPMb57ywEfigt2rfk64LfIrkC28nhQ9
mZoPidnFz0kzzT812A7eqMGqXPrkE3TEvqiCC6g8Y4acZFOwdnzTEUdZEgV4uVlJFSiKguacjMIk
uBpoM9CUN2QRnEZJfHmlIh9qP8ZmHD4VsleaC6RG8+3cBll9NZGE+B51ZBaUV8vsA4DOfDgMBgvH
NkCp4MiLidrG4JvzhyLtjOlAIWECvVsr6LAFmgmapVMmUh6y/SlwA2qUZ6GOdPjjKNMkgUtf/dcK
myShBVrQHtrBHCXZzuy/z7pMVy46BIKfaprqpicHof/q5tLIKK2Y6rOPyz2Q+8Luvi0W0oBFIP4T
KsjcMR5mgJZYvaMa8i5HuwooM82k7mEqe2O+QDbPn20K4LwaKJD+M0Cgp2huG80/jpmFitdRXvtY
wU+ID1Cio6cWFHFMD6iUzxqlcHbZpNMLEFMR+W/hH0bwPJPaeddoaTpe4WViwiuWjgwImuqjorUU
ptRcOOHZaNOK46PUbffOGYIxOE9DipVYg/J74XI9EXE5mYahL9sxxTpotJOU/WShJRLlYEfCgO4Y
N1Fr69dSSAP8zu8KUbYwQ6lt8EwdJ/jdj0Yx9uy4DBQTgVNIJwYNlw5ooEbP6t+kDp13Mc8b6jA8
JD9M6F31QxT6gTgro0X9gYLEoJ8tNEaiE9Rb64PwZw3Iu16GGXYVtfXchhW3fNMR5ClZBTsWSRxw
exQuaMgd6CcE+mlO/JL6miiti0pfCoxTHurGsaP3Qv1RVYsPBGkEckOhalDdGq6p62zo07tU4w49
9BNttMGIoyWErqk3z70ZUxkrovAYjeCAD72PmdKjXqpps9BRCCX/JaexLBRBDPGOdeYtMQwVxzD4
9NN7iR7XV7+oGsQXQh0c/hxxg1xQ7WrrB5UM5kMwWAk0fKOMgAhBqOoPRQwc/S1lBwphQdHIL76d
+M9tMPtvVTo1/qMszNk6ormhDGfHGbTsME+aOT2WgUQ/bWzV7H+4D5bflbDzv0yAR2cvQZHrfzQ/
IgzNciAQB6qKPargVUhtTPOd7A3y0Fy6uuzDf9EzCq0ronKYJU5TOpmkP8gieIpVVu/8sNKowJsk
XmejptXHZwhzeEyG6euupQCih49vzqAZ66qmB1HY2knmWXVMMBs0XNpitCpAx8T+Sc6WDXgNpDPe
G0na5R/gPHTPU9z17/WsaLimAbQ3oPHD8Wstl/wE/kj/gBYDsDE7yazhkTvOVz+yGyFSmJOe90DW
DEM7Bz7FEoig4NcOJKaL8L7aDo++PYKVNBQDtUyad9nRtANNDQ4JFku/KjrsC2QNpvGBon3/vdNs
EODkKfWHsC2B7KOG81iAkjLO/kQLDt2mAD6arwfRf0HVaeMJyDjSL4tmhjjMQD78i0HdpUUwQHe+
Gr4IvyDVXnxMxoiDE8m8dSezUFXaMKF8hKATiEPMpkH6n3gnPhuJjqrEFKnOtXBi/Q1d2TbHjZsy
97u8S8HkUKg2PrWO3TeHstNrDgLwH59yQsCLKQkfm6fZjyrnECBWZRwbLV9Y3AFxzVkJtPib2cTV
fKlotHTP/NTxQ83jhDC/UjlUUE1Db88zdAPwlLxdJstl0OHM5Nx8QfKJ7k+a2uXPxumt+qAFps1T
kXYwNwBxgBmRdQsSMFjMEY6x7mfRtVZHkD6I4mDdQTVIb57E7ESfKPWbxhMbMUUzVJidf9YqgzeN
4j+t86ADbU3R0qiCs5oMKMLwf+2rM/LH6BbE1owUHnxGRP5ZWzhXlI8ovCLtYMWnuh/a+NIgaRuS
YIX9kxC9uogI2OHbedYV+2Pgy+lTthxGyhMxWW5ZOOYnFQQI8gZGmTwGtZ3qKOw4zbeepud4zeDY
P2U8CNip5djCBrSdCp6GbvjRIg39C8UE+UYqmUTayLJ9+xhIQNQPMNlUFJzLYvRQJzIe6hrLxQPE
FlARM5EV+5U83/ihURD9qoHQJGwCc0RBE/qm9dEUqV6e+7o3UbrhQT42kIw8hCj66sqfhcmhGUbI
N6kwS/WkwyzKLrbsph+pNVDZnvvQCU6CDDj7QVHWPkPxXUo6ek3cTHqn6C6Awu6h13vqSIpdGcQl
luH8Q/dMpJDwtXB5H1CHhi+RDvonlNjUj2Mj0p8K++R7k43F21AG00Ib8blBDX/Kf0LUVxeGska5
zEHE7leYKZjZ0X8xx8PE+/XosNOnx1Rm6bOSxIlxnMEFxwfDAmrwDWWMALYbPsSw05Bnpm4/kyny
ztBsPrVjOXwY43huPxS06+BNOXX7JaMmCTQUH9hvICwG+wp8TK9AAeXclJhCWsahqkg83UEtlOYH
jXE1P4ohqso31DWKh4L4ar7WwGLEOVQDBUoDEC5EerIxfE8cIn5ogU/0mc/ARsBst2DgZjWuWuR0
cH44VPSVCsrKehlf59mZYJTlKcFzaaoOey7MJWEyF+B4yUjhuAWKRivfAXNNniDT1PGboUwNoEBq
BugqCfQctHAsg7NBLbkkhOyXPmiFCuN7VNCgrhtaZOceKBlTP4LL8v9BgSuIn8vOqOMLVhgiP9fC
GQBl2qJ6wsC5qg5apPKrIdoI8SBs4N+gtO30mmpZGj5QIC2I27An6kFlNZP6rbVL5T+y8ZzVHQrr
/WRmEujlFNfmAdnILvpYAf266ME4dedUjGT8s+gbALC6X1xA1cXPGkpHSEUVRTk/RVWlYzsL1QYD
ONC3Qfb0f0AGmkobtYNn2n34gDxnab3tReQ7h9maRu30f4Sv1xJQbObNfo9TlpblZY7kjszT84Aq
8HgBha4W/FUzoIQiLie3rKfcOqcdL9bU8eEgTiTDjrrnhpCoSYCDvCbqruQoy5+/dH/R5ESjp+w8
BKPVo2YUOrgQ8LuCPHNPHHoR2lwJcSISQo3VRIqSf680L+NFLRRGT+d1yCScfESPzpEp7KcJcZgj
FSLrh+LP5BMOcSA9bbBnBdE4RMBY31Hf3BKKtHSs42kLWdgyrSRBFbY05TK18xprbi8depjIZEf9
9b5Q5IYGpmkhDmcLfXF10Jc/f7m2AWXciTTE6/z6Ix8w+KqDMF96i4pH/YAkqkohZN8fVNtcZQTw
NfDMmAetPU1yKJCDT9HRG/peewbGYF+l0JSjpCFzIepCuQh8zTlrzPlUDkl1wNzUOZZDsWfKu7W1
kO36/z9k0SR9MX3UlmqrNlnkPstQ3wNmZdta9AhdtN+xaN38nMA1MIRahN1vFF7N0UwtWXeeSf/4
qtu68WQiG7ejWb05iiUtVkvXAbatPmcPPqXTQIh6AndWqlPScIuhNs73v9/mpnkxyiIg/mLV9DYw
QWGNnVdCivZwqAjONt2hryhx5Q9xDZCSmK/fOQ8bnwrLHxUTU0218BVeTQ0DeYdCo+w8Cz3Es1FO
7VOXDD7ibdD+7s9vYxXBgoKqMYEroVa/EkDvEFsCDxJ3HkZ1Av5sa9oXoJI0z/90HMFuUHXcbzSk
aNeXTZhznQNiYffFjf5UzAKo6DwGO3viVleXUQgjdWnBkbxRnEWsEVy4wc7zkVu82EUlPvvOqIwP
cxQLjzqgL3as2W8F5PGjwlKSu8tCQH691wVWJxZ6RI1HiNB9CQ3SDCVOk/OYmwGSyovWf2IWqL/5
QuwI3/72D3h9gSMBrf0/cyj8Vq3l277Ym0gH6RDBotlre8XUvASgL9JLUnFIgMtcFF5vgTv06o54
zKUrYFakKZrx0HWwEy6J6lTkVT6cYnr06LYYqTVlRygRvuHm0GkBEWTogNJptZ3gIbMMuvAl8O5D
CiU/O2MHBUI2Q/MEpGA6y09WPevlzvV5uz2ZIg+DBDEj8a5ZuQ9qTlpEUSQmL7QT8xNCUeAY5lB9
f39z3p63ZZRlv3BDY460Om91oiSSnsZEqwqZgVAZWsiFofCGcm6u94fanJBjOrYjkVBElun1N1Oh
qs52YDEUftnnRFKZXaCDO6d6a0KYXOAgp5vSpND+ehQEpJy6diQmg4CJjlNjIH0wk9TBWdhzG9w4
AFQ2VWqrZD0WXbnXQ4FtzuEt2qMXkCAVhzQb0IfqhkXSCAFDEb5BZjX8Z3A6YLciVaZw52JZ/v7V
IbAZXpMWlFX6AqsLjGpqnHWyGj3KJQolxIx+bTEA06Pi8FhVanwy9WLPhHxjfW0qgAZOZVwzODe/
nnTpl1FstfXkxUqEpYc5pGer7oazjuzNn39Khlp8EiQOHhhJvh4qMGNE5BP2ZizHb1KMHewuer2m
LrOdkTZX8sVIq03TVgoSMl02eS1B6AewW+ZT7hQT1BjRexUqJ/RkbfNy/zxsDurQTdQx0lGJOF5P
Dz4cCbQNoaMBvPEvJyb4mZUkL3YutLeZ1ol/Jjqv/94fdOvzSd48yaJKW13rhUNbC2jqJIMXwHF5
qDI4VoqE8UCJut5Z1K2hbFNIsHiOJlAkfD0/tKdJUYdy9AaJKPggK8hHUf+rGwdn5yVarSSGPbbg
XgFjwCqqgFlfj+T3OAaZ0PXg1osOoQEAW9rprOZIEoygn3Yu5t8374tzdzPc6iIL8xKJ4iAwadj2
2j9+K/X/kD3vs0tX1IN5zGqZuHEZFmBqU1k+2LrVy7PjQ+LbuQBWK/z7h9BD0TG2c9h/68gCcS6I
S2Zv0u2K229OiEKEIargXWLk4fn+vlld3r+HIn6m5OqYBjHYaomxNQ+RR54skn1FBxOqzqcALaud
LbMKYn6P4nC14H+r8aqvP6QZtwt3sbZdpKssL2xscdKpH11o6yOpTE11ZwE3No7OBrB4jSxe2rVN
EQFb2Zb0XlwMfrtHn8rOuZ4z5YkVGI8jmjCXZmqKnaXc+GroSfMyqcSEqlg/7CJx/MCmYuHqLWUr
BAQXDTXF4Aga0U46srGeOvtjcZrBCUmK9U4NgSIlCFG7Q1Q6R1OD5NuX6LuESMEflaBoT/d3yebU
Xoy3/PmLsCxFkpVmdWy5gRlFoPWEeLIKeH7OWMXuXwzFm6sTs7CW671f0uzoIkqcbkY//YBfF9za
Shk+F6a/M6mtRSSbQ05SszRTX+cJjq5TJaXh5g0FmoCoLVbnurExOBjQr4stQ1zvz2wpPqyuFwoC
uCPahGUMuypO9FGm6DPZl0dF0Uq91u8hfuWaVhyTQsetC7H/9Mx1C8CDpqd4bJM+3omvN047RQKb
DYFUBnfLcm5efMcWnr0GoyjwOoSZycLws1HpWe2c9lX8tJx2ri7yInxAhGqv3yKqn1FKBSug1dKW
b2hQ9W9NVGDfkqubbwK/LZwTK9QGwJCdvXRJ2xwcZzIia7FkMMtXfzlFaw7Qg8XQHHSQUx3HKdb1
c1Rn2EZ3zVDSAq8KChEjOABUm/om9B9glGUITSgIRlP/7aBsjmguXEwMiOZDBdKqu4JyAOYAMAjw
86xR2jnCrKrkt/s7ZOu3k+kJ1m7577qc0yFRq5eUMd0AR5cQ5VgFEmkXhs8pQnsPkLANmjoNSH3w
/39xefEISAoPsEhuYl7fWnSdWpIqNYMw5oAyxUPFQJAURd2dTbh1DjDr5MjhEkbAuXpyLA6dmuVz
5OVdmNB+n0QPAWahm/+gRSZ+YHytfR8V6UDSC6X9JtGK1Nlxj9260LAaEtQJcQS8KWGh+AolNsIQ
GEJfBOug9s+TFfyEmDbv3DIbT5HUUEfAbIOKjlz7KNERC1Q5RZjNo6puHsIIJdFj1Cn1fAwhVaDk
bTrtcI6qodsrh25ccBLjyN8Gi4KcenXhoDfJZusbxdVJabu3WW/DewckgnZ9wZ99aGTYVTsv08bC
kgSaXKeGYWs3xQMgZgJxs0RxcUT4TG89/6ym2eestfudL7i1rqwmASCq+rdJGsDQTtFE4bsoKI/h
QQV5Hs6p3j9UA3ash34G2XymHozu0v1DujVDYAiLNiq8nZvyEu3JtmtpM7sFTTT7hE9EDqrD1GId
Lmw97xgObVwJEmo7vFOeDa6FVbBtdUrKUzL5bj3Cl7s6LZBf/Ch6u3Xx5KyLK4JN5i+YPMFHBEqb
6c+vcmlIapGwTTUkz1ZbCBoCWqK27buEWspnzUHN7hRYzQTpizBjfNPZEmCMtOOi9qp56JUv9xd7
466QyKXjoE0BjDO0mr5jm4VG0zH00Jiw+v86OjHhQ8H+60+zGAbrWNpWjFSUlSBu2QUGnGXNaYA4
3P8ZW9+c1ZcsNe0vdX2Ii6qqgJxkHOKxCR6hIcU4vqB+hT5LtnOAtM2xJPc/ATM7e90vKcAVJrNi
KW5dwep465R6oF7Q9QuhUU10uwsLLh9+HQrK1pfQVLPmqwNhZzyqAn2gS9VndXy1aLw/GKOidI+D
okyoxebFntXp5g9d0jOLps5tlmJkQ6k6daC4NtQpA/Z4EvxAwKqWiJ3XMOnvf4Kty4xNKLhT7CW3
Xr0aGRTQxIee7Ia5SWKEVgM6unY4616A6jXaoYirXO4PuREt8SJS9RfknrRDV9ESMU47ikCNPDlp
2QUhu+IyD6Y43x9FLL98FRcSqNBaWOohbPbVHgeqihaUbRCx1G2Y/QfhhR5GY2gTStLI/o2g+0Tg
PEwo/YzXToVp5NFJRzDBp7cde4HQ0/hrBTtpUT7SazAced89hUME8bHV+9I4TnNs4Y0Rmd30IGLo
ZR8if47NXxAEFgGArMQSDGh2UOxcXutO0RIJ/j40trloxd0c30FqY6KrWuQpTqo7ngYuZzwoVDDE
oZomJ3jbxSp4BOE7AF67uWGFM0M2i0enkj4h5IkRwv3V3vqmKGBxlnHQJE1bNvWL8NAEv6YOOjI+
muWXHiZeJZjzds80e+NoENdQq1SFg13nOt+tkM/ra9OOPErM8YNKOPyctHN5taJc+/4XEzJorKg0
pvjX6lzAs64j0DSRh2nUeB1jrDI0u9F3lm3jtV3+bo45CrtEiKs9ispuoubksV7bwdtULNA/ADMa
yy1KE0FvpJ3eBlpYXv9mbiwiDRby3XUumM69DmiWA4gcVQCje5JKfCoqO91Zw41H1liKygbNRIGl
9/LnLzYFSnXQC2Cvewk0N3lijrl4iCyhwwNIch8ZXd+OyicFF5zP6KfjEXR/nht3GwVXIQx8Ym1H
XV80AYiIESb2ctHUpGXUFo9VVoFDrVWfvkUbun8xHu8qOSC9Rooer+c7hA28WwngJzPA/swFwDSJ
jO0pmsLpqzrG3c7u2ZgfKIelC05R3TDXN1xLlcYp5yrwIO+U5zTEtWSIo0WnJhpdFerOzr2zcfzM
5QGlHkoSatmrQ27pQ5Dafhl4Uw+5cG6xUMPXTFwmvOt23Ja3h+IFlICVb5uNXN3xAH458OD/odhe
meKxgoDilUNUe/e/2uZQ0IDZqpRDbzIJpAC0tBBkh/0AIGeOm/TRrwL7Qcm6YWdWG8fdpHlEfddm
+W7qBDO6pEPfJaE3T+iSPfYw/HFsISHUT2U1I8U+hXHsfzOydg6/3p/l7yb36jk0waQ6zpKLEvuu
NqeG8bAwIi3w6OMm1RXCPF3HETbtf03YisdkJPC8dDM+VadBV4E3tw4wmwsSsWEKEgjG7VEBGfy1
b3QDwcCus950Jv/D2QS3+hSohgy/3P/JWx+GVg09Z4sHjwrg6+OUjCYqO1PvuENlYLKlB45LFSh9
IPNRjveH2qpRU10xsGSmzmhQuH09liIXshiQQDfVDPGEX5MkEC6Gcy+C4gjqNzwPWTOekaCE+gye
7li1UbcTDW9cl6aNrNCS1fIirK+rBuBZHau1gxRA2f+vANj80IwjwER7lscJU8EPtpH98uOq39kb
G483AQX1CRMYOO251Ss0Q8OKolFz3KT3W9fHYPHZouuwt8aCNVzvQFIOzhkITfumfkWDu9NHVXdc
wu0kP5SNIv3TBI4tvAh4it/RE42/tjBNvxpIlUABi8OcXDMsiuKizGFiXq12dsI/fyQo2qmavrir
s/6rcwEAu4Hvzt5q6jp5i7D2/D/TCeYrnUHI25Nffru/1Ta+skURbWlAUA8CxPR6p4UD6uSmWdru
UNN3ccz/WVr0LqzNt3h0fMWh+58ih+Bwf8yNewdwCPcNnQ/Ducl2G3QX8zoZHXcO9OJ742c4BNot
SjejRZl2Lv+D4SB37rqN08vRJbHg4DLZdZCBzgHq/0HhuJkTf6fS1KLGDZO2rIFo35/d8oVW+4pQ
kGtNggqjVbDavmZtmCihSsftsEWIjkorUCloILuMAC45bQg1IHyLyJ5W/Yu8ZINiaVYrz/d/xNZ0
qb0ZDp+U9tn6skK4W+mjioKCVioiQxZJNZ8ay/C1IyIWGKH/xWi8Iwaxv7xt/BioV/bICvo0Krp0
Af8FX2ojRIVF76u/mdiLoZbL40UQhyFeH4xZ77sRusRoBinfAZgOl0lLhr84iRR0BAgZHfTgGqaV
DSQYMUqTboeYlLfA/N6AsA4v9gT/3UbZ+PoXi0jMzd4E1qStX8RS1ymmpZXvQmCEsgaVUe3Oommz
X7iaCOcvziC5ERkbjZHb3lmUL44arem48IgRB2xHVN4Q7jWM5CQQkaTAEsMcOxiBEZXnP58oYbhj
A5tmddcTdXS0vsJJ4fjbcX9WWZCnvMhwKShk9RdDUcGjrQztneO4OosKhGGU2lPfxagcBhJ91mMj
A9XVOnuvArx14lCqpkKyQLi4aF5vzHbxscd3z3KTYkifMxzpOHuIpvdzianR/RXcumIInGgLLu3W
m0h7sJwcG10ag6XsrGe4ijPQUKm+l4ikIjDRDs1b0qwGLG4zfB9ozezl11uvBirOhqbha0cQt3o1
AgmqdsiQbCrAWake7Iu8u8yUTX4hV+3/rwrLvjkFQ6p/JVpIg50bdmupHUoNAFOZ+0250qGHR9vB
sYCGTdm7NjPHS2lDRKK4Y+zEIptDAYMwCEYMG7Tc669qIV8RYVJquwXSzpc61udT1UfJg9qIPcDm
Rvpk0TpHfN3gnzelLx35cp1SIMoujj2/KbHLPbZ2m+KnAPOwT+q9DbuxiVg8WlBSs8zb5kiARkYX
zSjJxG2Jb5OvG/NnxBtgsESYiHyfjITXq86F8ZMkoniYRBP9ur+NNwI9QAk8ydyy1J/XpxMRF4B3
QLNR8TCsY920+Mdm1h72YeMTLo3K5ZzwuhJQvv6Euj22eGWiPdWNtnUZKhkeweiMVzi75s65/B2a
rt5+wnZQleifCuM2msJfBttbx3F7dA161xhQ4chhORjavxWkNeerVqaIkqZdl9a/AqU13syjjJ4g
Y+vll1mWtIhkX1rD06APMCOGtprSLwry2jUyWIjKge4rggx4UZh9LEr6Lgjv1vOT2TeLvvFQJ/Ob
Hm/3jzSAUUWDUjh31xlhhP+cGO0TPHcaAZhtmND11hCTOcKDDyMPv4xgYf3peNvUwpLhA+ITh9pJ
nW+aNUzjeyMf8e4ReiQ1N4+a9KM2N4F5aDQn6k+iwcCqkdCXD6Asy/YYZ7lQIXRF7T8o1AnQv0HH
VrKrJvxgJvY0oiSToGCatn3V02eQJcqmuVPDbO3iVj0oKm2ys5aVxnywS1s+xejvJl/RrdfV8/0d
uHHmbO7R36eADbg+3hP+jHG3nDmqWjhYDYh+KDpmJRnKZF6POe6fB0qMtwCdQI3B8l7dmxEhqG/A
n2dnqNZ7xG6zh7ZEvqpXnZ2ztbXruQPR7DYppZPlv971AGuhl8xh4IUGBPeL1eXoeWtJYDfIdKCO
s7PzN0J6Xj7iawoygOHWQe9UAXYgd1bcDmDQhecx+GRMY3OIk9A8xRJhNirHw86gm3PkbwXLSPXn
ppGO6kTVaKpBF7IfGo+P5z8JpzDfdRgJnu9vlK3L0lzakFS4+M86TVrI/tPQ1PQlAKz0dIREQNHC
qNFXrxW057Frmgp5jFI08kTfWeMxDi29cu//iq0JgztaWq6aod28+36oZJM5Ui0swyH4bFpZfpRz
bX9BiW8PXv87CltfZexSaucLUPvmiYf9aukt8qduTSA4fexwFP1BP9QqD2UayfCS4gs0XYDg5+nj
HCnxm6ClgXbAosL8lli6/ZSlpdN6OizT/GTNIw4TaMXNvZsXiozfR4HpIH86GhY2nFjofsZeKbGP
Q9Oq6sFo8Zw65vRG/gG7EX8hVM2VC8Rd7QFLUOSJBjvPHzFKjpI/31LgWbBQQkoRZ4f1Ph6pySma
KRTXUbPPSaI713Iysd5ECW/nW248fsDvQR7TW+Zz3oB0+lg4Pv7Obpe06aISzd1bwKS/v2O2KkmU
miVaY4xFpW914xRlKZ06k3zGSI4Ifuj1CZ1AiO6OxhLHObZ4yNfE59FMvg19GJ2DTvt1/zdsXLL8
BKpIzlLnI5N6fRVpHYXM3FE4phD1XEUmSE0VEMDPAIW0i5bkwQ5oYOOYcO1R4OexB6y+vvua2UQ3
tZkUN5F6f8BMNT1KR4lQ7OLtvT+3za9IDMy197tOtlpemCB6bHS64hr4grmRGU7u4NTGDtBxaxQS
6wXQZYnbolCUVyIsB19xm0BOx6ae0dNp0dC9P5fNvbKA5Ey0PulSrvGUhY0K/ThRwFeRtPScKghc
jIDku96k8m04Iw5VpB3mQfaOiRevMYdoQlTm+/s/Y+MpcTTuc74bUATA6q+3y+gMaOgrEWV9BMPd
CVmFRVgtRinLmqnejKjJoa608x23Bl2wSsAPJM/JuvVf0ZnCenKgyx0G5jlQFf9B15r8LXziyu2D
vPogkBrZqTBsPCqIUrNBuQgMjuYqMq2bKjLHsQAIFkblFy3E+iRosUiHvBidRqXOHsfYRtNl5OXU
cixu7y/01rkkC5cAyk1xW7VRo0WLzKg4lzQ532JLlp80p/zl21QaSfvHnSW+3cTUNQB3IMFpydv2
V6whCiEwL3LD2RKfLPRrMGjPp52zf5OZkpViZ0GjhsoC/1l+xYv60CQqbIvparhO2djv674u33WO
aE5d2llP6M9Zxxmri+AAfumPEw2GhjVIVkp9ccErvR466xw/NoTVuajqdypKamH1o/HnGf2FHM2D
Pz6tXAWUNOAC6LRraUu8Hi6YbDlPyNK6oDHYNNgaKOkBZbo5eNdbY2WetJJC6HHOy2Q6VCQeAk48
oisHQqk43sGzbCw7CTL8vuX0ECgtW/3FssdxizBSnPfMPXcwFgW4j2M9q/E1rjr7m61WnbwEjW6h
gBcaJBP3t/LG8AvdkAeG8IjXdHUNd6iK9AMdfvSFa/1YILBOjIb29QEjpf4N+sr47Kap9SC67Ouf
jywI5hcaGxXt9W3l4GpBkaUeeAD8+pjYZfqo5rB6cAPNh6uGkBveRBUupHPse/eH1m5OFFpyYBsJ
uGkREa6sdoBvQ42FKTK48Wz1D0mNy9Rpyn1xQv5pRjm/QRAn7vTvztT1dI2i5hKruo+HIi4Q9DDr
Q1Ma4c/Oz52di+3mNuWHLc8h/wA5hCvT692ApRFeg7HAqGRQzC92bjqHvJytKxyE+VPthPrnTqbD
5/vLcXOdUXzDWoeCAiNSgVvtgRJwTWA0onPLtFTVsz6mqdtYYfRucAqlvqDJh7Lv/SE3PoBtShSz
6dggXWKtd/2QcACDsneRZULSR0TTWaUMfv6LUcAOqUs1n/diCXdenK22QY4Yb4ferevO+Lc0kvId
5QX9L0YhR+MVAi+w9Ehej1LJ1EZ/k6JFPdjGtenH4kIDcq9TsLViNOwtFZTshkxAMxmynPqhd2WL
NhnCBOFpsML0en/FbhFJ7AVgOSDreAuI5VdLVlZUKkw/Y5jBQqlVFEF9wnJPe45R/Ytwp8KlC+3D
3HiaEXJ8rrKusE8wxawQ3f/U3nv6brYm7A1wJNjxEtDQUViurxdfsLDasLQ0BIRDBQXSA05CmEu0
qYoFkekU2AyMxF3/3V+Dm5VexqS8hpOnBeblph5dFmHfAABzFcLT5062zVNW+sPOrtmcGdxTmDC8
6zxIr2eGcKEBkVfOhDAB1uvS6dy4i6oPtG/FVYtCTGvuT+vmpqcfzlGjr0aQRtS0OuUBuk45X31y
Z2Skzw5wtjdoe8YfR2wDDqMWWFehFZUbtFHwpx3EZWR6CfybN4Za8uupYoDmd6BAVFdBgOQi0Vd5
Lyd6CSbWhHsXy/J3vUq+l7F4z/h6Cyh2nRzaOurxLeJgLtBmea7xSXjT1mb4cagxUt9Z0duwn8E0
gzuTp5uc11jd1iMdQkwGxOwOqVJ91THceiQetSNcNerewTqkiZCDaoz254BY7ZONiN+7OKYiuBND
3O7YpUG7dE1B32q0bF4vMBJVZR8gY+SKSuTPkDWw6FBijGfu76CtYRayoSME/4S58nqYPmsLI7bY
smwwPz4E1dTYR0eD5b8TlOwNtHodEk1kSoVrnYtctXyMa6SasLH4Y9QVza0X0/mNO31xt0gmqZvx
NLtIPDQHNMjm96WMf/pi7k+VJsadSd087ctwOjUwOD+Chu8y6RfDISpDVdFSZxfHDWzCM6PxIimR
34tRIMmRD/NwLO9Pf/HJXgy6WkkcxjRjxprFtY1Ru2ISnKHeOoid/Xd76LRFSGL5L/cZTfPXU0ME
OpAm7iKuL8bpORRTdW5hhrsBVIedoW63BgG7w1PAmeNlWD+2+DGHLbJVupsrSXiSIQge2TV71Lfb
CS2jLEeairNBVv96QkvFEsxhpbst4ptHMaXDcdBHBEg7qu/3v9DtOwBghY0BgwDo6E0qG0uR+kmk
6u40zyo+mol6nmbUtdosi1AHbdSv98e73YYwqoHPawtnAkaTeD21lt2dml0oKQik/XXI1OoHuqPo
cQZlgAJl6gQV2o+dulOI2VrRpU9gAcwBNbQuAxdQhK0wC6QLkDPEXivtj6lGs7xQdHVnz2+tKLWY
BU7BsgLBej1DZMDjSs1j6VZpUnlh2yWfg8qc38yxmH4hp0VMfX9Jl0P0+s0Ba0bQxGvAywOd/vWA
BgKYURnC/kSetf4njRKrephjA0KCXmaFILxtFOOa1gi9Cir9Xi5F8fP+T9hY3qWfS5REOEGku3qJ
UP5t0jLKLXdGBPzQOVZ5lImvnbFiHK/3h9o4gVS3Qfwz5Y3G7jSFdKmCzHTnQg+vkOLM08zanO+P
svERocZwKACoUktfw7ahgBpZzzVKtFJZtOaM7DKURneCOIqeXToqe+HRalp0YnnYbMskxgT5QwHk
9Ue0QAHkdJhSj8qK/cZAaxAhx3Avv9sYBQo0LwsIEgDG662S1p3uTE2awtdJ8ictiOrTXNh7JM/V
GV/mIlSsXJaGC12sm7nIKklKoJ+e1LDOTbtEw5wh/dfC0LE8yAlP3wP6wvmfHYPfowKIIamjhkwf
dxXRdm2rwbKoU28wovxTTBProfcxqDkMeVw4hyJBhe/gYyYARMYI9OcEq6f4b34DrGj25sJhWEMv
FV1OI49q6qEtaH8wdAKu0UddtQoQUzOjuX6rKHhIm1OcfcNzqPx8f9duLTy5Du08kmnyzeXPX7zx
ZUrrty/qwqPNrB3radC/+xYaPMRnOAYoIn8LOYxb749H1aHUIx/wW99izdnAM3BsnKkqvBmy2fug
VcW1MsfmS6OO9tu4TH5FYDC+3R9zYyOzv+jYWzS5bqs3GkLb7Vz3uecUlf6uKpQKo3M1de+PsrpZ
ly0F/IAHWFCrAXG/qtP0lCVG5CNyT7Md+weuYHFyHqohKV0imzo4ZSLIi0MfB7F5SArHqM/lYsP+
/v6vWF2uv38FvwAoL2Isty3aobWRsjHSAltpv/nmy/7nlKNmraA1/en+SFur+ht0SITIRb5+JUMN
f442ygqv8v0WoezAuMz6mOzc4Jvz4Y77/VRQWl69V+jshbXEyMhrYlJPWpA1qus+7laN8odwp99L
Z3H7cxxRNxPrA9EYBqZiYZV5ljWKL4Oewgjt/i9p57EkpxKt6yciAm+mQFU1baSWa5kJIbOF94l9
+vuhOzhqiihC54y2YitCWUDmymV+I3F2n0xpWjNgtRpMTAvjtPZpRBrFvx4NdNOodw2E4WkzGluK
bzPrVTko5hik3SCeozTXznO/VJ8wv2ge7TDC4C2RD+7iqyCwrkmqQxcBPAvdxddBIJnRXFZWA4kB
48TCb4n3DzmYDj+Z5KE61bqc43qG36Z+cFo2dya7c00lTc4CjShayZuFcQsrsyzFZBjH+viNg1gw
Pk5D/quiSfOfltZYLf3jdl0X1NchKbEOGuBmwRZpojFWuybAYahDVVMZ4QMl3YHKzdWh+LMKRBw4
gByJbaeEYVIlSZNogqKamGA7k2K/c1JTPXiYq1OxLsO9+YdGfP3ZFMSldWDzbdCO8RLhb9QtF5Pp
w+jHWjT8vv3mdhYDOq6Au6H1Cmxt8+bQ/5+tJolF4MRCehBx2p/jKSzezHKdHJB9rmIoVaxKtc5W
XLG4276PMxoGkuthF9R114hfZRoj76D2c/6mrFdfySFpjeEeG+TwOWfgixaoghja7cfd+YSAaTh+
tPJoYm4RwWZbLXBeoy4wwrh/lEWPIRCOzC+3V9l7qStBjN4dBSLg49cHz06WShBQ+iAu1PgcLsV3
8CXFCZjUcPA8OydtPdvkiwQ3OoSbe36SkSJWJrBlZrrIF+BxUYrKtz6srhxDfxGOIqyDSLbzcHQP
bBMGrEJxs82uUK8Rk9YaIpBbaXpGL6s8U3M7D2qjR+fb73Hb11oDCaMsMjiONCih7XhVb5wYpyAD
0+dKa4p7vYrj1i0kDIxdfGf1+w5i/X9lNo/f6wz2wSqm8lGNsJ27/Tt2HpkNA2yIn4Cy3TaNxftx
oqG1OrvgevgR0ApGDnaCXsNcYEB6e62dL8pDryMwpgXrhfV671hWQVWcJH2Q4H/1IFFrfAqbvsAS
vTNt1evGsjkizV8vSYtJI3RSjQN83j4eXkZlmSdpF+QtPhOTYZ5wp+h8ucZPt4T/599+wuszyHKm
Q2bOMJnU1H79hMtIYyoWdhvEStwHwrCri8SzHqxy/c1YBWHAVXsJLs5VgYPzoh6OYRskwlne1Oij
X/LIwX5SQQ7g9gNtl+JLIV9DUsHNQ3q4BcFKjR7GTi9hMUKD8L6rtA4vPxjSTOD/VdLtz1Icdg0M
IoiubbhGoh6frTaXg0mOyztk3b5grT6uvtVHCO3tV9qutG6avyoIZdacLBOVjO5sPZ7HPjR9XdKX
g1e3vRPWVRj5IcK1Fr3k769XGdIZfDpJbaCQjZSr98LLOtgKUDW0ToNQ0lNF8f00lUZ3mpT5SEtx
5yH/9EJXkRt25HbgmCloRawVaqBiS3NfSnZ/l6x2rLf3x/Z88ZBrLxywKLoINF03R7rUUlNPiCxB
mcEaagsZGK+8jD7SOvhelkZzcNHuPdX/z1FgKpNGqK9far9IZEOhJAdYJ8iMjZcs/dK2ln3UHd/Z
90RF8iBIE1zr25tgwA9plkpTBdjcQ1oIQxrIAbpZIxg/pTXKg7tu57EAhvAC/yDsry4Do0JmY8ah
FWFRA5tmarBHPq4V3P5Y2vp2/mqiUfUwBINQB3UTbsZVE00VZgoOFp8yTnznvCQVlNEg1qvuY1NL
uGTZckxLJsyj+Fzq3fwC811VuW7BR7o4/A0qum6JEp+F3VvJOXLkFo6HrHRei+heiPJwjCgLPBaS
4ArHg3dVWwrJD/GceF5wM0LcNqd7cDbHLHG+To48d9/iWh1wqMRxVcU2YIyl+ymUs94TxlICwckz
GXdNPPGOdDX2PjCdKOYF6yjriqUxRYhsLVmuBrFsp8GCI7ubSpSfKAgcfdydM0InndcOERyM7p9M
4K9wk6ZtinjcvATyFA+frQQPVAy7R7/X+/q/aR6+3f7K6x2z+cjU8XRlSUUhu28LBrsd+3KRWa5F
sVL2kCL7HVqD/Smq9cpT4kl9q2ZZEdSFrvm3V/6T/F0tDcCJ1BDDzSvSapFHadc0GFKBW4+Mh7rU
ky84xjjvB8k2AnpwNoIhcR+9XXqp+aIWfXPG+dT82ISV+nkUQwF0YJlOt3/VzpemlYpsBANnjXC1
icPFpNACzPSFMqAz7qJWdPczjpSf8Bg7wuntL4VWBCNCODLbK8xBwAD5IZMvLWTtKa9a/Izo0z1V
tDEOAu/uUjwXqC7KNWdbsNG3bVITy4ogjhvcneNhEn4uxfF7R8rEAatxZwOvSpYAjpE9BrW//pa/
NnADBdlJOxsaV1Ut2UtEbvdpwm7lqQeVUfxU1Vn6x0yRQKXB/sFWAKQM/9msCJI8iYDeLoEy1tZ7
QDyGjy+Y7GNPhFJ1HjUHO3fbTljXA/CBuAgVPVCpTVXTDVJtNXBYgiyOVH9S0RcZarymMLAp8NKL
fsoUgP+Yef9Zkz1JICbjuWLjOHFsFUVkEIBLq3of9TaO95gkwqXOk//jUuv189cHFHSeqmiw52BR
7TQ5lWIe3xXZqp8i5bI6H2zN3ZcJvQihqrVFu80JwACYdoxRTuB0o/Iw5nV+AVCV/17tRe+ipa5f
ZJKTgz26dx4Y7CDkTEosXzX9V9uyeuzRczawZX4zCVA7om6Ty1rSHeQgewEWSofNYiDIwAK/fpsp
COeKoDYF3FnIuEcAOjByVzCUz1SKCrKfvqsikN3Wv6ri/9kyf628SVyFacypRF90TVxt5Fks/KEQ
pDnLU+nc6ZPS/xriDteV1qzKgwbRVtNyzR2QQl17wGD6gO1snrox6gGLkoyvOrRtxU2OdiiebzPj
9LLTU8gRAGomv6QsGj0TE8Zg1lFZcUszdO7rVLIVV0atcqW36VHsKupcCFedp9B2W6PpJndETK16
249DlZ/+/QagC0Tywyxbv8rEi7gIlbnI5KDJ7fw8OpLl10uekz3KR/rNe6GShILWMrf9tW+BPOhm
ro8L9Ky2mc9RFXd3DmA1X47m5TGOq/ly+9H2zhpMb8ZPJPnASzf5N4aJWhRpWFYNTuioZ73X0Fgc
cQZ6HrRKtYMilJQWZlUn3t9e+I+i/vauBzGGQStXPZnyZmUz4p6TRYZTtzSptU9LXf/eOnKSBsJq
7PaCOKtln0ucupMT1L94Oc8NBsE40U3Gl9Gp5fKtiYiE6qdyguFzWOmj7ddz0keevWRddu6UAjhT
1Qzpp2JVYfGHMqz7s1zHbXSPS+nyCXEPGRen2TAx2cPfS/8mosypPdiN4ucilqXyExsTJR9/4ebj
PIKrcRe7mfAt7QerfJDlWKuPJnQ7O4BuLZNHh9uELHtzlUxp2ZnSGh04L1XvGbWSSw8QzcZvWi2n
+bnrQaCdb3+MvTWZTK/DaR1R9G2Xo5YbMksh0YGv5Hr0m7qc2XZEhhOWgKgqdPFA0+N/s+bahAfm
Rkt3M4lsGQepU8uas26FfAQFy0dBbDgb0jR9gDJ4sOHWO2qz37Ck4aqUNXJokNyvoy4gdW0IQ2zZ
omLRqciYwKFIPhZM/m4/2M6RAiQO0gaYAfJU28LZiTMNa+5iCnSja+JHOZeZ9sddIUunecJy143i
ZXlMuzn9fnvhnSsMtgPKMvCh1qH8+sP+uqWXMe1M2cD9QI2perzYTGbnZIa6NqCsY6gHYJG9PcMe
XSGooPiu9L70YqrnBqvpoBFLf4+RZocFZCKpk49wjKaeTC0/isM7FycjDMT4IFWvTZ7NlrGrOBJa
3Cx4NrVO+SSySm5dE60aTOGK76YkPVmlpU1eaYvw4M5ed8d292Aosab/EAGuuInzbJVyR3kaEFMa
8A48WyGwMGttPQ3yTNfvzEItfLCa0uLWQ9MevO29b7vq6FsmGTS9u83upQVckJwrRAVRvrOnsQi6
TPmBKlhxcCFspTvXe5pc0vnT+2Hass1OMsWoxxLYYNCQJqlv0TmjqQpdEp5jr6ZMRFxnKeonzepH
7DVjpfzWdE15h42V/YIksoZPG0yKH5yCxrxPcPYRQa7b9JFub/ad48x1BTYQVCfz3i3GDBcfYTnF
tAR6jLu92ov+pHXqkWCnvkbbzXeHfoLE3CrkDqRyk7VIwG25jxOacNz6+SUcir5+6BqMd6DCT4OH
Cx6UjDRR0gdLr5bJZdi9fKWPWy2emDLMf7EYLS+ylWCLalmt8quTEYb3YtzQhNstYFM9PWR6fslr
8GzECaMsTmgGYYibOk5q/TClzg69hL6++kB9mM93dteMkQ+2KhvdNims0A1rMfORkqzOXcRlh/xx
mOf0x6TH9Ts9iaLfam0Wwg9HJZKxXbfk3kMRd1S8AqnTe7RZLcb0kjmXd209qveajHrQ19vfawta
X/cVYF/wc6vSxLUgQ24sRbJW9ZTRfaL+JCuox/96cM2f1YQ051nWO52aNxnM8aHppwXvRT5M7NFI
m39b2GgWBxfQzpGio89Roj9HUrqdJthKbZt5o+iBVsmA1CND+USVrz+Lkvvn9sPvxEpqQuZdqHXD
QNhqM6IwW45VbehBIhFb/D4UjX6PJjvs4EiE4fKeMUP87wUNbRR6kIjRsOQ2WEZLoibGpGtQGwvE
ZkkbnOQ8qn00fZkh7B5N23ZuPVR9gPPQh9xBY8bdzHBxUbSg0Coz0BCmv7QgeNxSVYvPGFyO50Ku
DzAfO/fByuigUQRSC1jm+vd/XXiUjtYgylhnqm3h0IeANETx0S7G57ZxyJ6REQ7qaMkenAX2493t
b7oTgNCFBTCBudEfxc3Xi4/F0lV6lJv49uU41kZJccmSaf73MMdFjpAYk9IVkrn+ir8ecUxUc8nm
0gyy3hjdSLVyP42V9OB22zkKYPjQGaCVyQh/2xVPheGEOglZMFUYMzlKk0KAFdJJq5gc3n5tV3NL
4gA1ICBMBR8V3t7miXAqnfNEwnu9HSzNl83CeNRtkZwSyVjurBmN30gvxBe9HzQ/luzUX7RBO3ir
O+dxRZzw5Wjcrlz412/VxKU1GvTUCgyMmT/nqSHeW40Snit7ND7PnRMdDYb3nhqM5Ar9Z1zLrbr+
or++o93lZt1i5rJmu+VHSB4YCi/oVLSOUfvMkiSAaPAGs3GKz0WUjF7YLJZ/+9XvPjWCNES9FbC5
PS7ZLM9TnMtWoBeOfs40lVVSc/IxKEawTbPSo5J/fY2by3MVhGY+TJZI6N8gw3BbyU1oJVaAK3Rq
u5NwslMD3csXNj4lFvJOXpLZyXuAD7kv2XLnORb9/tlI0b6n5euPg2pfEtNuXm6/ib0fRt8TJiWU
ToTzNpmyUo10uWXJ4Oza+nuLFNc1+iE6eP6dkMib/p9VNuEJ4DpXnpyYgZwp0Ylr75vtCPXzNOrf
ByR67rtRaAcH+c/Uf/vKgY2DyWPiigrhZmf3lkTKbnPL1m3RS25tSX17rsqpftasfFVCA4CHk3Fe
dfPbsos73JzrMOuf1LQvtcdMFsNXIar5Dr5/OHxNckmXnnW11JHlzrW0cweQWi1ucrEUee04Zu9D
czR/d5k6mB79UdSbSymfXpjhSNZliqLOCOLa6CxkeZXxEmdCSXwNJx482ZtUjH7Vpkrow6c0wvd2
OIFLQsOBvmKEWWnkd6OJ13IHLflohLt7IEFGkt+iScdgWn19IK0pQvU26kxaYdXsnNOU5O3SNpYc
3ylZiOs7vERHchHpsO4Us59VL1QjgpNhxaF5kHPvhN91tLOqUiPNr1ibc+IkvVKJeDaDhUnDKTUj
+9Skautxcx/h7neuTJaiMw7JDL2wqxhgZBgxY1gWDFES/8qMcXLtou5ORdTOT1iDT3eIN833jPSN
g7J478ytqAbaZwQFhq+vX3hWIA8JkccMumVYTqWhDp4+JUezsr1XyQyUKpEsC7jtZv+b+TJnCYQ+
hDan/McSKQWRLdU+Z3H86XYM2VuJyAYpHLbEmkG+fh4xixy/h4Kb2QkxUc+S6jumhNpTIoBT3F5q
L5DQK/7jIUFOI28uD6lEsKJGqSUoJku7jwyp+WgWhfqYUHQ/qtNofLPM9iC32n08qiv6MxwOQuDr
x8OLQcvShBdpaVFvnSSSsMJLjKE+IeCYHhQH+4tRFyCtTdKqbg6j3jpNYUSDESSltkaGinRcUtI7
o691//a7vF6KshW8PffwKsiubbbhnCSolw4EZUfNl4emnWU0oY3lQ73ER73c6x2/VsgaBHEauqQa
m6UMvcoIqqoRGGMleyFacF6Rd/b59gP9ode+DvkQPQAoQooAeHbVvHOGOIzVPoWahtyFc5mYWqjv
jL4a44diKsrcrWSnf1j31a9SktQ7lI8HJKhpkX7sMJ7+6OjgCr22SBtlWHUxGZtr82RJiKilTeGH
nVBaPw2F/TJZZlS6SqyWvxfcXz8MNQ6m57AydTqUUxj+NHPc3vFGiKNPeGlXxaMN59pGNYneo4sa
nqR49hCaP2E7GNolaefsp2VMdubasWT818aD9rNdlvJtWuj2D+H0SLlSwg5Irw1qLbtOY3WX2Kl7
6yNu3LS4smVphvfdlKflA9Lz87ulNMbsHA718svWsra4C6vEmf15BBLkyXOjfhzNWQOD1IDy9UB2
lcqZnlwHSy0vR82N6jL9mWdhPJyqORWzTyzVn7DHMRHwLJDxv1dDqfguKThMub1lIzWQm1p/pP2+
UywzeOcKh6VAAUeP4/XpS4QszwKBpoAseOn4glC+fshNzG0IiUjRn4ZaG8FRZKmaubHp5PYlU63x
mStL+bzYtdMeZExbNQbKd87lWkZCKaIJti0nBzGMVQk0h5Qp/mA3endKGdLf5Rod+fYJ80Vx6ttQ
x2WZ0RUaWI4fY+bh5y3OZRIzZX+mq/zx9tZX1tew2forfA1ZWWoJBrCbGLwUVdNO6MkHej73Weqa
tlQ+JmUKTr5dnOiztYBhuZvKRJfdbkiS1CsceZHucS8W+X1RF1N61hM8pQ7uOmWNyNsftkpOIz0P
lo8O6evvx/gLnCmSacEqqD0EDsrW6Smfx8Z5mh25/75IDrIlQ5fZlRf2vSy8hkGWihNwJxUvaiEm
iNjJomo+xhx57dmZEN8Zz89v60QZft1+jTtxCpoBkENQ1WQf22rIsOamk9RWY1heyB8QrJInb9bM
+aiZ5ly/FBrwIIuB/rKaubnGht4yhB3DoZXH0vmaD5Hsg2up32qkqoWLmmNaeL065s1p6nIrcpsU
b/cDYMD1VcrtAuofUiXtQ7CCrz+MZKuNmeUNMZk/fOCT2m4jF+qAIDGa/KdGmlGlBxZ5UArsvWIu
AqY6gONRQ9ssm9QFoUssNL+WQT2nRpHeUzioB4d0525TkQKllQU5gzn25gWHSC5IuPbqAVOABq2z
qnN+9k4dvYOGKafnf941FBqkkjSkIfJvQxRZ/TCVba4FVV0YwYxk6LtFpNFB33vnxVE8WvR4mb0C
dtg8UoMUXppZoxaQVkb3oewMLlSn5kD8YP1XNscV5AZoPUghJnKZm8FCuQgr1OAsBWUShs5vZ1TN
zIdXoJvu3HEAn0pm1gdr7uzEVbwDnzmSg+t5eLmYCLZWzRQojdZ9G+UVndLB0LKGCgmP1Moe56rJ
Dj6atj7J5kl1kp9VXmJPhrtDYSZOJm0Ihmxs26dCbcDKWW3M7AQ4U/vM65HUwI5RA8vMOWLGbVqD
cYLjFdfo6fG9oXjGTeMnRZEqfjR1bfR2gpz/aUyWldUKUOPJypsSvfssrpWPcUTK4wLGVxNXyQi4
37W4irOvNVfVd6QllOouI2B0ALnUBAHbPMvwgCC7jt7n9lBgNlgd29fvvXv2FLhM2j8QgjczVit2
oOc2QgRpqs0fQqnL3YSEogHOItTzRP+68SelGd/fPjI722wdzYHWZz6H5M16fv9qAsVlo2U5jo2B
guHDM8SxxTMqG/837EzfEazEwTW0RpXtx6ZHySySApc24voa/lqPFlhPAg2QPJli491YKt3PsrJj
b4yN6YRR1/IToE2DhlZXHuyznWNLbUkMQgNrPb3rVfDXykatdnXYMgPt9c5y9UYVFyMyjljOe9cs
K3CK1uiAEM4mw26QWB+b2sTFO+mz6l4YodzdmamiBmY9mhEbtspW91NbklAlruPlwejYEx96JWRm
OPRaKH61UV0VZwLdID+HaquC+6mw6lXlOT7SwN/ZdkRLGCKQfjFj247W8nHUUrT+GOJhacR42Kyf
5zwPSQSElvVu0oZ5UKHn7Pi3993euoRo8ARAnlGy2YS3OtWSwV7COZAqq77Le4G2S1tN3jBkyluu
yQ77sDZ5ub3ozmb/0xun87enmTsMk8nXwWFds5faL1I58xt7sE9TX72E1WAftHR3dpyJDzJ3BaBG
ptKbI92WmawPbTIHXddrGVHUwXxWr/MjeMZeas4Mds02IRkgHLs5VIvRMA6snTFAZgWZ/THSku8l
HSak32hth1iotHqgSM08ANXIkg+yFOvqZdAb43FiQDl/v/2ad74ttpUMXmxuEXiMm58zhaWk27kM
S3MkwUPsOrHe1ezji0AX6iGTkk49KXlc/XujZc0UORYrkRuGwCaWLVkmJ4wkYBQOaXgKwzB28yzq
7gbSgtPtR9zJGy0CGPcWfR0mLpvtOzsztWpSd5gpxYpnRKbiNq3seHKaiPOk1eFFCWVxTjhL59iu
lo+3l99pFeLNugIRiaX0KLaAjnQB256otQgWbVxCHw3EwnbLbiqeE6nG2WG2HCUFqcRuP2lJrtNl
TZXosxyb6hF1fifDw6ZrzWDhC4JG2MTViSo7m3OYO1PWz74JRge9UmnqW7+D0n40Y985wkRwGAyc
K/Trt9ck9S7QLdHB7RorEHsi7u8os3rXqcrQ73q5POhe7z0dfi5Yi7Mcz7c5wzEij7XmpCIQcOUr
r2k1u7lM5Rx9Hey4U/9NS3OtaBnKUp6tTguInmxWY6Bfd73ZCthkvfAw4nU8DCuroE8V6WxNs7if
gBi/a3J6iLd3lHFdt9JuWdNmHnOd0W4+I/CWNKxyCEQw/DKO6kCq7itGX6AtCdeZERjUkTdLbo8f
nDR2oH7r9vw5X2xp9MHwYeZX4meLkuuCw4HfhrWsccuFo+yLUXQ4KS3NlLizM7aKby90hE7dmJep
10WrsZONH7bsImuWGBh9hcrvwtHAlw9hNFsujpLWBwW7qNxdumJ6E/aK8TtDESU+GxNTgwB3I+Vj
FYWF7g5t2QP06PoPzmi18hmZKTP1QmFIGh9vFvZpsEZn8GgrZIB5lW70DViJganG4fi7is0+DCDt
Ccszsdso/bYVUegpZoI0rmsUfad6URObxsE2u06LOMpgOWmXoYl7dQ0jJwXRT1bmIEHEW/8Qpk7q
/F7mro8vWWaCJomLFq5JSrxFTlJDOeng++//APIi2haycgXxa6JYYG8icR+bukjfLx3YGkxxuuYp
Ipu7MDNK3wDu6N7OMEq/3N5712d61ehj5EH+QVDbzuSSjlnbkmlLENHP8WQrS3xZnyx3NPDdnUfS
otvrXZ9pEg6SQF415Q5uQ68zwTyz4gYtP3gGeleekiIzTkYr/yeGfvRur3R9E75eaT10f+Wck6qW
iVFDJRPVmJ3E5PSYMgzNueROPKtxXLCB5+Zye9HrtINFOcU2ivU74hcineGjxzwerowk1olm3w9T
duSayIiYH/86lWcd50/Pmqh1FfjLYh4F/ZN1ap6W4wsyDHbyzWmqTPuOpS8QB1mP1fEC28xSXZG0
xYyzbphWfpuHkXHCjtZpMBmGxxKgHJqnbm3OYvElfPiyS1UVi+FqiqgbN48xovCWvq7Th9RBCoJR
XFb3bl+ArfUJNH0TdLWeD8/kFovqMawaftV6CDM2ThqhwhAKF8k1ckUp3SabLHTa4o7YqnSKMDwl
D8vsEmnLPMCimbX+WYotslBA3fH0EUiQ9AkpwhqJ5jzqowdjQArfdcIx+h2aVmb5em11mNT0CZNH
3Yw7dxnxtMNIskzSC33/+g0T7SQ/rd2l5azmiflWZ1aCEqUmyp8VSeJZxyfsnQ34/bnlxz+oo6PE
PgKPsumG7dh2/oIfle5LfZo2jxCaDRrPaZG8KEKxMy9Ww3bi8YT6ZhTKkn5Bjz1KXDrjgk57SC7A
9Vi09Tc77e32h8grmqLDkDvxgxEhiPJmkaX0RaDQFPpN043V2Yh154IbhyZ+OtqQfMj7osguptlN
450dTUv1LFccmZ8lPYGW55XqyFNjswPJJRb1w9R2+kh879P8VE91Xz2nDdQ0T54MO/mudrRH7zu7
5WrBLyrXPKVo1ch1jHJw7ipdDpOAw7u03jKpMSzyWthnM2uV+X5oaBh6ZQwF7y1mJuYILhoTA9+2
oj78atapeS+Eqtc+zXHa++jPpl8ko+0GWuJKNn3Ml1p1fBv2i/Y2TFK9PsF6KDLPmqvEfhkjAISP
SwOK8MXUpKb6HmWZpLiq1Yo7rVXZik4j47Ssp2oYPUoijEZ3mnqyq4WRtf7QLome3kVF1VJPdSDJ
XfwbJMUnCTcT12Ay0J3nSeHWy+2WGYCcGlr9GdFQa/zcGVKHXnSjqt+jRou7hwrHMLZlF+uNNxF/
MXhppH7yJmtN5xyhVW/xUCJMoptmyefYquTqXJn98G4qAPn6fIiy9QWd+KTjaCmId4o2xFowFQse
mlVRoOFSG+q3IUtQZWyXlOaJnov5XaaHeu7akez8cJYs1PijOT1VRTYjOAiFsfcyABY/wrA16Q1l
RVo/lLYz/XI6K+GOGms+O42qSXuoY8uQAktAVXDzNImT84J452pVa+FmQwWRd7AiJTX3usEWiqfl
tvajNcBBnJj8MOFHOMeRPZwEu8KP1FZO/HKSkgKBxx4nF5uUpXQT1AJfqqnqH0wj1hiK22H+TjaE
aZzsFKz6PbyeYb6vHQU9ZmuxwoAYnI1vqSSSpxTBp+qSj6ZovWIuOVhWPDNcnOK5iB5lRYzaXZ7L
4wdctuKfkN/F6Or51KreYiCH54/jENXuXEup4Ydm22de2NW5cXHkeHmaW7t54K3x0plgM8pqGEFh
8mrLpXJaUqdtfMAoZv8yyaK1fkH36M2T3fXIJnMvhC01hcrdOxtl5qUdkBBoXFxZv7AHNZWfkyoP
L1MiymclV5VPBjSZ6IJZaxKMU1coPq55jQZusWnbC/+EFgw2lZdbtQYjmwHI50HyujOPWUVzSB7X
+hqZ+81tZ2e1kaR5YgchWrAN2Vxso9qq6t/1ZjY/ZAiIfasNI39qa619SpLIPneRao6uhXXht2go
p/A0isi23LLVlYOadCfHQHoUgQFI/1hibEf9kpmo9oSCUGCGYeOx7evz5DjTQym384M8lMa/3/yo
WnLw6H6DkVbX3/PXzS8iUcqi5l2k1IXvWmuKJ5dbLL8L2cvx6hnvfJyrsH/557sf/KhCQWrQS7wa
yy9Vt0iA8/CSQJTCp0gdHkPmdufbq1xXv6urCNBzthwYke3ooAecLJxQsQIJ9/ncpSgMJw9hfO1N
ibPrS9vE5YNu1MNjA5Hz/dIuzc/bP2Ang3NYhIYHUnUULZu3a6pyqoqWt7uopvAxJB7dOgIiO0nj
kZjI+k9tshyWWuEpjM2vQQcylFR56lWeleaYG8oIVhOqFVfOOwchvvnIJG730Whe0DxEgOBKukxN
u64kPbcCRY2/65GJJGTumO/zcJHvbr/EnTwRlTSmGFgOr/3YtST4a4syIlczwgnYuyimOMpH5Y0x
jPP726tcp8B/tDSRKWHcAkFiExTC2VSbQZnswOgk+SFNI+mso2fLSxT1HROByhtVds/tRa9fInTx
FSO/EiNWasbrRzMXu0BYnYaeWsSGWzZLc6LyNgClD8rpf7MUM1t2CDO87VkQad2E8tjS5pqT+FxF
k+bGujFfijQ8ciq+/mC0nIAqMRPlbF8Bb/WuTmISOztoYgD2KyD9iay3OQjj1xueVRgFIE8DWI8u
y+t3t+SAa9JRtwIieSifAG1GuatFhvVgV1KBy0OTKEdya3vfazV0oFtKN5pb5PWactpxGvLUCfBo
WnMqToHicRFLnima8aDWvo5ewJZNBbVOBvV0ZjfBo+vwO9fGzAj6qZi4k/UwirEYz1OgryNwZn+a
NPvdhFFM786oe4U+E7/pyLR4a/dFr2eV8Fq77us+Zdz2+pkLy6oQ87LNYGzsSPKcPjTeMKc1dI/Z
hPMRQkL6G0og0nYKyPHaXUkbrde1Y4kPYAlU0WWcYNXnIe2k6mKGw6j4Qx2l2XmwezyW66ZsbT9y
zLp9xuBH7Sko5qj8EElQOJ5QDUaeBX6h2Z4AlGjibkYVZ/SAJ9jBsLT4qNZppv0EzNKrB9H7eh/T
50Bti5CD1PrVXdxUwzKjg2UFoinTu7jVoocF6WD/9sG8/swoj0Cvo68CafHq/To4JdaORCCt6rF6
389t9rUZnKp2NVUomtv1VnxfFjHy4GrbVJfELprPt3/BHxmG13cHqvmcJMbR9MKvIBdyl6RtiKpf
oI1WqfrgTszyw5jVbf9gl7RIPaDVTuHllEgfhwrGyQUBkYLqpbYS8TWWnWb0hTRV5R2EtiI8ydi0
Nw9NOlraaZZGszsrhd0c0aKvPw/fhMEzfch1Drw9H/liSTWbRqdpoSynJFUKb4qUI4eGnSO/7mZE
n+h7cew3YWaUetNpE8cISpwfPZExJHBRIqboa3L1SLdoPUubD6Gh0UfUpG280gpen7W0jnQRyRAj
JGpir3em+cuwjFbq2mBcn3WS1MbrEVl/TDRxKGux8z5RUrcYzMh0S3ilrxfX5CHSMhOcfWPRtotm
M/PEbBxdDjvkZbCdSKbBl0XwAXT762XQROmstuntwKFn+QQfj8eb66J716kSmnTUJbNEY00WakOV
zqGA/ZJRFWSlpI0Q/eVIcQGVLd8hcQFso/MacUqqVKlcBBZE4bb2UibMvls5P9lZ2t7XAmi3V4Bn
e2qYpQNEzvr2qzmQcUTQ8Ox+QHZZbeQTZDznp60I1LZKq9HeOAVVPuWfKlUe+j21dtKW0sncqR6d
f441iG0wjcVQizQRrv/rt1IMRcj/TO3A7rv8hMGZdqcBw3H/H2fn1SO3ka7hX0SAOdySHaZ7pJE0
kqxwQ0iyxJxZTL/+PKWLAw+baGJ2vYYNe7HVVazwhTfcP+lbm5mtLC9zqrRwx1+OUnlqaEcT2UUC
Lz+YeifDDKn03qXNvPd6be0mGE2Iiql/9T1WxctBz3lFdYIATe/UAzVw6xATrF/+hwn9Z5TVhCjo
pWgyZyybniygduriFE3h8CnF7mBnqI0AkSgUWQ0JwybyWH2hcEzyOoti9yJUbXwCNRcWPnd3C/ws
yd94Dc16qPLOToS4EeXAYOI4Soi71Fx++cXCpddVLLNsuJp9erKw1jypoxEHNBSmYxs32vv7C7r1
2WjrYLNBNgE+YDXLQm2nwRxH55Kxlk9LN80B4DN3J7TZWkvZguNmJXRjH7+clZeDGEoGBNmoQHrf
qr7DdAcQZWBMi36tu1G5JCBa93SkN3a/9F6WVDuC0psHw6XEh0C5aV/yaZxOSa3gJDhHqa978Svl
3QmapJwNjTiSXOhn62yC2x2cXql6qE3FJTlnZum/FEOZnujy5G+hVBY74LyNTisgOSSAwe3zctD0
fbmkU9SwiCifX6j+Rm/R13L+BShpfKE+5X2awD8eSmknir6Dd8j0wv7QpFU4ne7vnttYBvCPSxBD
vR3QxPr9IpitUISromtlU1o/FE46Pi4opaNTgkbBPzEBlRdQb8niwNPLiCBdK/F4vv8jNo6MVL+R
Np88YrAZXq4ENgxQqQFhX3pNxWLPU/HGBQWqzH/KJeRKje242rm95X5dvduUbHR0vwAUIPu12s+m
hYBoPHnKxfWW5DKB33hfjREokWRuH5IY07fSixd/IKM435/sxnmF1y5RmdBfjJvPPkaFVXsLxUvL
6Z33o10Ovld6+c55/Xu5rSfoEAJxYqUO1frRTiGSRovXKJfQmlTtwVZQpBq0QnX8bARj4APnVn+r
ipO9T+FF9z5V4+SdaqbLD11brOVTEWdp6NsEhzFZk7VMTxUy4AVurx7SsrXW2FrgKUOv+2qkJNoJ
rX0nDFoNW7qgFJFHobNIjeU4QGZ908GtRK9E5NoIwSlXej7p7I7BMCdj9mbI6TP4A7h166GOIu0T
TAZvfNBAV9PbiAbjuRu78As6Pclz35a5fsgSq+qOtFLi/jzDg/2woH8V+/04aryP5O4g1efGnP0x
CzvNx9Vq+mhn8PeDDAm+6TDNQnvnTYrtIjlW5M9DGRf2IRR2+WkgWksC1a2JNPpQsWl/JMBKg3Yq
WuCYTe90h2Lw6iLoFVHZfh9pUU98oiTPPDMD6H4kV4Qfi6mhl1NN5QerwoLpoE0IuCHnk0/6+zJF
cgjIuFFKV213vpYko38Kq9f/iAiAdz2zxscxEsV3RCkzz58oZ3eBSuP6J1xj41NbJMVPWprhN9FG
7S83T/T5mop0+Qy3SisPLlNtkd4Q7huotBC5UkfJTxigkvOF1IdMH8Ew6PM5TEXzc6E4drzz9m7c
3DL6BoBF41nSwF8e6Vm4naEJocA3T77Mk45DYdpq7tE0y2TnAdwaCh1pRDKIw4mSVhFFU3kjP4NA
BWvi6QPyK9X7ssD0NYmc6PjqsyshjTrFH8gBN28tDb401F0iip6OyUMm+vlpTgfj9RGEK9kQWP1I
xNE6rLerWpTV6LgXc9CUr3zABhMvT01gqhguKVOFT+Xh9RMDhwLyB1SVSvCy+lxpF6U0+EjQZ2Q3
FGcY3uY63NX7o2x9KSJM1o3yoKxqvRzFjUetScCLX8ZOWw7ZUEwHU4y/gJNlO9tv45KV+CW4kn85
uYZ89v5TgTRtJbftmPk4KcwqQ0nyg12He/3w7fn8/yjmaj4KRNAyLwGiUezMgwz1izONoyTo4cA+
3F+6rQnxXlH2l2I3yBy8nJAoGzcbYo86liasY0e5699OcdKfrx6F95d3yZLktJv6iagcN1fa2LtE
3VAcDVHNJ62qytefIjiEKo8SmDpCytWypcg/FGEWebgCJK5GhjaG3kORtmO/s2gb34eMiSKTlCyV
chQvF61Xl7AoOul/XQvxKRtTgAK6gXoaXfQm2glitgbDvxdlX5xmwJ6uvpAeDpRfehIbyBjhAZY9
KFysN/3Q1NKdC2IjePGAAhserRgiyHWsGtklkYtOLyan/KEEnVbSHw8zNzX8uVLqHkDA4P4s43rm
EbWXD/c3yUa0hkIyn44URzp2rCYaGyhYFQt193mcCl+ZFbcGZF2bsGzr+RO6JtHOZ9yaLqcZGi4t
If5YDYg7pKGlgDMuCEJkv8D9pgRsuDEfaPflT0oOBhNGhvrUDS36ePcnu/VVoUnQIEVoior/emzU
yRIhsyvgvcu1tweLUMdqnbfAP0x9537cOOTQu3CflxU9NLVWg3VcIOHiVA6oPJzLW8MrntxCz3dG
uZ0SqhR0TWhgyBrpejkHQyzO3HUhvlJIh4Ns6HzRxdW7ydn1/9jgrP2l0oEk9cCF3riAATDV6FLH
4aVsKPQcyNJxiZVlI7ysFsP9TErRjgF28PZ46Pqim4KqCGHum7VZRrpvmsSHR2fq7D2Y7e2ekj+M
IjFcDDhraxEQFYUhuysTGZ8sUXSi7pn9RGDUPFVdqNXI7HW9Gehz1CZ+XjVWdry/rTaHl0AqOhNc
tuszNLkVhhuqFl4SIawiiGn3Dcgbgf70lairHodRNb6Ai8yTYz+ibLZzgciN9DI5oEcAegPhRdQ5
boTBqzYeS7w2QoTBYf2YiucdSrUejmXoGc9FlO216jZyXR4U8mqsrSVPfZ1utW3T0Fmtwotq1Ekw
mD2MUtQO7PMsjDIQWq8eLS3FBaR2x/dp3PUnYY718/1F39r4JFwgSCiY4sUnj99/ggKcFoau81rl
Ek+jEczeBHk278ujXjrWzhm7PcnyAaVkyp0hqeyrl8fJOjuqxkq56BMWFWZKPu3oxZ7P89YuokeN
Tpo0jr/pyTtLL+qydOWqpvNJ1fLmDPArPU4ZUlIC65RDno3GIXEQcby/lFsbiP4upTWwxMSqq6WM
BcS8cDHDC7q/dtDYhvk2Ek0ZuKpSvlPoQOy9rhtq2bjJ0tTixgCDeNPtzczOxJSv9y4L8BCZtxWZ
/h2FsKh5tobFLk5lIcovTt8bn7uhNPPAsTPHCcrQTSo/Rl36zwB174NRdVR37i/G1i0HHhJQtdS1
AMktv9N/NpaVuUuutjWQjNzKitMwZtlH1U51xFpR5/syzqpWn6CPl99VxYtMH2n88oOROHp7GIWT
LkGj1Fq2swVvKztAUAlHOHWWrDOtflSXSTWU1nEuaaI+z6J4UyFDfk68zrrOkZYfCQ/+Fa6+HKK8
yb/eX5HbaiHrwH/IYRCMuBFxt0s9NuyCamGk2W9FmR2yuA0AIuVPeRUDe0Nt8+H+iBtnG3QQVrY8
my7dEOPlJ4iiIVOMpvEuXhgDAPfU4Rjnmvpvrc2vRzdQ2SWo5DlD1ZgX5OVQop7he9E5vSROoQeG
0ooDlK9+5/NtTgimiew0oru1DjyyxCBIpQRzAaYXHYH1F2QYUA0/LqNBsvH61bOgufN/Q6eQsPzl
lNCg0s1wIoWObECFYE/LA5I4lm/r4V4OKLfd6ukBjM2FxbtHA3NdrlYrWOuuIrxLYVkieegHKGR+
OGGN4WM6NVWBaicg0fXBjT6qbabsHdaNm4vxCbPICfjLGuBD7cMlxOIeUV1lObgQA46L0TeHyhny
ANLanr63XLr1fPmKtnS3o8i7jrbgn+raLJN50VnjW5IhE1X9ZK/nuTUrii2QtAjIeeBW7808KPQB
SEwuEW6yydWKtOpjkRhcw2rthOKI2NDrse7cwi7NXCQJNpAVY9a7nR6RxTmj8VtXu/ZNXSzhWypx
+R61c+ssoC+rMhpzuzkLs1IIb2SPXqZaHZF3Re+4pSYZqIgb71RnN4aiO4hqN+19qQsqF/o/V7m6
gIAxZtu4xA4o+uMy0vmgZGYpf+q4y4rj/XO39XJQmoVmJS8u1DVWw2WNtowLykUXkJ3Nn7EwEAMD
d6xmfpqTI5/npaqmZ6MdF9T2oxaBmMGDPX3IMr2lCtvBZj1Oaq3mO+/7xq7FfZY8loPCMVnfcQig
NFkRQeHPTaX9sqjRl8kqlef7s98YxJNpHekb4lQ3nTI1Dg2tDpH702o9CjQqhRdlBt1/f5TboyEL
WqBxpMUt/12/g2GjCVMCF4Vb1R8UW3gznl2JDfhlSX8kc2TuXKa3NxwDSg1VCikW2hers5ihdOl0
Gnp78PjCD71tFqcp8eqPFdAgf5nj4StcozLwUqvbKfpvTlU++NTwgGavr/FOC3sjVQcHkPs0n0GN
1TSTDDvQIdzSiTRer4qAejsmryg98RLSpn55WObMs+nwN8Byw2E6V1OoPbTD6Lz6aQfMJItROoLE
xIDr91ZHaJMakXOBvAzPSzWiN2W7/PT0oXr9+qFaSqFI7no67qtn0HTEkOkjiExUs/UnXXjAovsO
3dlW0U6Lmlg7VcrbMIlOI0QadPPoGKO4+3L9WmdIYxvmFRACxM9TO2mPE0oTwaCE01VJzTlAuGfY
OQ+3NxxpGHm/zWvEM7zu+AHM8PSlq+mptp59SCrsQdhQ9VEqwH++f/RuDzioRUx5ZYfNI09ZVWEB
+wjGn8KHyU7iD0M3the31sY9W62NGTEMTyyKayzimhU8Gz0al3D7HirXVOpA0bTqACVxEgdVz/Za
AJuDUfcCQitP+FojGYlkvKyLInyYVTs/d6LGj8luwodYa/aQ3n/7ni9iB2QraesTk1Ast27oaxpm
Z25ht/FVmV1wmTHyHM5RFRkySO1s9r/moh6nQ4Xyuu2rbY4WkbD68ke5eGl5jByrRMF/mpovpVUV
v8eSotNJLGKuqDTk1c+YceGKNWMTBqYlnDxIlwa882S4ivPOiPhmuh9F+NX6+ZKaDkJHiciDqqxQ
2C101NEOi8ii8MBjOn8xmrD5Pc5ZCp4QYJdAQQpABzf7jLaxZLQG3PUOdonZzGYrhdMPQT2GzTtL
WShxFUuEO323GMWXpRwRyVracvizpFH7AK7I0g5x6WkCGKXIIXyoS/Y8LS40mFduWLng0kSHziyV
xnXOBAOxKEMckK7h1EUHWj3lpdQBONwf5WYLAbLlBHIGybgAi66uGTVWkCjoJ+XSgQn7bKq1ccgX
TTzFIW/6/aFuTuDfof6qRTDSDVzZjZGBsCzQGU7bJUdjaPXHpSz2QASbo/AOUE+irH+DRlxyIWz0
PSimjbl3RkVSOZbw13bmcvO6IdeCfInU+YRocVP1rhevTQfXCi80F/Vj6PR5oCl68jX0RHo12ynZ
8zbY+E5UudHNlcA3HvTVw0MrrLMXPIqvQyYlazvVOYdg8fw4HvayoltAJ5MzIXRIfUXC+PXOq7RZ
b4BlKpclDpvPZJZGf5DFtDdany6DT3FjGA5JLvIRquMyclRiu79iGRg9p3o6PevlpH6cLKOPcaSb
FOFXlZ66Rw5u+ZPWc7vX+tr45NxK6KzI+5bPsVobbbHTqYfKdnGKMv2gtiL5DrlS3ZENMrY+AUPQ
7aANCjxn9UJqUabkje1BrHKVhCZ8HI0eb7JBijG3cOUesmFyF78LEyRaZ1yvlIeIpn3/oGu9+6NI
PCP+YJSRMqD4PlhfcQKCMRUjFWU8ZGXWzj79x945jiqX5+OAYk8WWLHVxh+0cMosxGIKO0VGVu+t
s5IkShfAOsh+lJM5zEE3WOAVUcYsueFQGDSOliOa5hQbVlhR6lbBWoAzWv5QBW7gvoWhvucQvfUV
CDV1/iQvQmn6ZQChWKlm4V5AHTc1Yy7bZr4aYQOh9P4tsvUVJKwa9SCcc25ukaHTR6sUZXhpTKX8
JSwjfltr+WT6NgL2r8Z8cRIAmMmnFS1Ob50SaQMiH5Tnw0ueDhm0w0X3LT0v3oCkG47353UTqcuh
oMJQqaJmeNP1RkhdhEZId2JOJjMYbXQfiix3j7O6DG86CltnpcRKp5ls+/f9kW+Kc4wsBei4XCjg
3tSHhxixSsUdvUvjAVH06zmzHpKCsgDajU2guEgy6nYOvK6wliMo/Gon8tzaOKAlSNwRheLKWW2c
UVtUntPOu1hlGF/H2F4C1ACK0/1Zbq0vCAaVoi3SAzDkXm5P9DKXwQoV72I6LRJ3+NEM59yK82+S
y/egKOOPdnS6AFDeqysGrC8dJ/kc0eUgNnw5slIB3sJpO7xY42Kc69ZQzxMoJ9DFdfnaigHxO2eZ
k0EvjdqLXOr/VAw6c0DhT+7X0G2zN6Wulo9lI5xTWw97meXGV2OrggiRYsa3ZbpZlujQXImuKIp3
/zRGJBmfxbAj37fx1WCjybyE9jK5wmrt7Ao2x2QiQGcMbvYn0ofxXA4wbI91O3rfF60wuNesMj4X
WR3u7JitGUqizl+4ruwUvVxMJ1Nct6cLdq0rYZ3h3xsjig0wrg73d6acw8vIGggytQASdHpS1Kpf
juP1S1bSNoiuC+y+Izjzh6UYjl7STw94muz5am+sqKSqQROl1MFuXq3obMyJqcdRco2NujnmueOd
ajHbmOrY6Wej0ZuL7hbt1x6O0M7mvMkwJQ8JhgrHj2uOpt/LeU5Z5SFC2SbX3AbjN2mDde7zPPsE
Y9Z4zJf2D/z4cCfB/HtDrxYXMCcCXJhU0Jha3+BzYQMzdPL8CjWhDo/UlhUkhNwq6nxndMV07Luq
SE99klbGQzhp3XAtQLQBWxvi6EuOn+/kz6jE/YLJr1v+YCZlfaTsj3OI7gnLz7uq631jYJv6nalE
Z02ZbMNvvdZyucYs9d0UG1p+bQe7r69d3Ia9Xzk9pukJ6pf/usUMl0DxkstQi1b368pLnsDWRl9t
fHe/hpE6/kkiFZuuqAHr5ce9p/8Cb5F/KzEriI42YkDxk2Xhx9tnlvlMg3Z5ctiwkPUX1Z4DtJab
T/f36+Z35NyT30ohn/V+bbxSE2OOZgE1cvpexaL1ml/o3mj5XRHV9nmcMW8LJjjBxs6R3HiqSKoZ
GN9UahR/2SH/ud/Qa0mQMi/ia+qIvD/nQxaBY+wi03qusq59y4Yffyrgpd8RFgv9Ddqu9LXuT/+2
Tso+/runZDzO5bR6rxLNyMVoJMl1TrM++5BbPNvgGenYQyThWvIFiqpLoOCe/BOG+vR+wq9IPcDx
7eJAa5zh4zIYqbKTkdy2tflZqBuCu0f6D4rM6rqypzGMup6rsiq7bjgyUFcHQ1PDbJloQmq+V2iJ
dda0oe6Dbm6s3Lc62yx9Nze1naxy6zsBKUZQyqCTc4NUMQWACcoB0VWHhXeQbc5jWs/hU56DsQoL
G39WpSwPyQThMKNp/Ov+J5JTXR96AIv0/dB7vE1gwnmoxtYromtpto3vKrP1JiSo3jkHG5EoAuMY
mYBSY1Ou++qzSwYI0YpRIjJNYE9oojDKaWyWvatzeyjZPKW1C1p7FbyQhnZO6GU8EZnuHXsxmR+M
VBsPaFg0O3Ho9lAU25kWHNx1T6yOBFFMGkXXtBh7nK1U81CUy+KLQex1hTe3LOksjltYYEqw0csX
oR3zuKywP7zkZWY/ojtTHpXQsD4ZStk9TUmFQpha5oGKQuipnzSYXkaY/3N/r2weZxD/kkIpGYHr
bLfBWSyJNQIZoc3ON9qcCTFw09bvOjVPUTLBMrY4T5kZg+nOuN7e4qdRLYcqMsZvlakpnq/bpbFn
SL11ybKDpTEFTks38FQ1KxaHWyS68rYNP5Fin4Cy55H62Qn77hFJTRi1+ogR3P3V+FufXB0dRKPI
RIjH8SI3jZefBM/JgQ6iklzpuqBB32Cc8rMCl/6jmmb1W6mL5nmYnbx81tOhQrmkUYXqw/ZL0dfJ
W5JSr++dZxRw0s8LMrq5XziL8gNvwKEMykVon4zam2M/KZtm8FVjVMwAFRtNHFw7nqkqKHV7GipT
h/Pt8bA2Y93BxhOp8xFPhNy6GnD/sJqKW3xr4yXuvtO+KPPHAtPDf7H8Hcj8c6c+4gj3F6qOzE2A
AlAMbH3O0+d0bpp/lTSpxqCCBwBAHr0TtJGKODWOWVmFHTfjXP3oXK3SfATsG3TZUqN4T2qoVF87
16oeAYh2xsdombJjYXZL99h0U/qriXPrdxLF4787H+T2KnvxPVZHpI5md84MdudoZT/0IXGOc+s0
QWlmy8OrR4J0D2QdFicNzvUdI2YSp5E46DqbgN6sAd+uchycQ5lM1vv7Q8kfvdpksq8hvTJpDznr
NKXsGgSYlT65DpVXPfYLygh21VaH+6Ns3GSof5IL0fdCwHr9IDqAYLEcmNIrJXHxxQyz5Kn0wuRU
4p6zE2beapMClCTIBNkCmIC/W13QVGfR87Wi9DoqXvOjG9Xl+wyz8B8V7ZePou7Hd2NbFz+0Zkjq
h0SNR3yWRkPUx9F0w+/3571xdfDusrKk9UhrrDtHsQXCeGiIT8C+tU9uv6BBhDXLiY6vc7SqVP/q
Wbm980k3khjXpRzDrQFC9UbQo/VypWwqLb42aG0dISNA7kAA+SkSbR/gYRJ9/h8mKRtxlCk3uGII
c4klYpbXNEmoMUm18o+RVjr8bZ6E3+j+T4tvUoUydm7Irb3rIl9JDwTQyA3ihrsQaSd6tteYdDfx
jdJdsKOO3ef787vFmLGjyFckLt3CKXH9Ds/4kveOPsfXNg6hKAMQHD6pZo5odx+ayJ7VUf5egYP5
qynD6dINdY7UWoc763EsxiboezXVTs0yNDsfeutUSW4i2t1s9ps+YaRDlWhFTPSva9nTqDjjeQxd
7022ZHu9tI2lloJ7JIvEIbI69fItyuPBLqu6ia96PKjfnVY3Tv0CC/L+Sm8cFw+BWXgMXBZ4hq2O
LibWjbd4ZnRtdB6cyVgOiQiDWU3nIMygXAkULF5/MwHn4Jml5EeJfX3VjlOJ6maPlWlp5fnBtCP1
bGs05G2EXHZu9Y1zCbYW4Xk8FxhxnawhJpYqaj4m13rulMchdcXTkqTKHORE/f2pVCpd7JyQjQoD
SaEUKJboH5rKLz9bDaJXizROiGrk7duGyPtj57jzI7Ki6jVOYvFo2Z2r0OFLFXG8/zE3dqc8NPSz
5NG56c8P+mI7hWpTRqyN4mw6ybehUar3etP8vj/Q1t7EVQJuCuh1oACrvTlnoIwGeTwrtIbfARf6
oQI32EmjtgYh6AetDCGYKuJqJUNcEY2FQsRV6/DZmVAQjY+xYbZ7NNCtI8BjIAEwoNBuNoliaWUS
90xG9MPHhjL0md61czL7PGkhMqp1kLRwq3f2yda3IlcFKUbf8RaHbZcoseDUx02imOH7th6LwNXw
hbGrec/E+e9tuYo4JP+dUh40LC7WVc4OY8PoIrvOr5B4p/Cki65J3yGTL/60poXyI/QRFNqmPjIP
BvVGx6eH0b+vUZsAPLvE39J0QE3SScL6RwdU6JcaReJjmfdoLhalVTf+6NXOXjB++/kt+jIymkCu
GFiG/vIgcYTMbi7m/FobLlZEItSOaA3XO4WDrVFk30yVFbLbvo3rCYJdJ6JCNpbJIUUX5Tg3Wf3q
g8k2Nqja8Kkhct9cCiKe4r5vkGRc7PzEhs/PbavVl6yFbfHao0mzBjqJbALTtLlJ6Fo31btxTK+O
Apa+zrv62FbFnoDU7ZmBO0UFiOOiUWxfdwOLuRdF1KfpVe3Rf/X1vln6AH0M513Y05n19XrS2uMA
5GQPivE3B3u5melIERbIPhEkyXUv2CaZQlkyKa7ggwwZiHS6Gwy6aKdDjS1I7KfaYnojSVZUdWfq
sbbtK+qk/qhzXXwukQcdDmMqoFTymto0m4au+NUUvYaJVBOhaRiDCYjeeFUSA34FJv6bMuT0zkI/
1Q4gRZjvTC9OnhvNRi+l0b0WJEVVGNNh6bUc27++d+0jWqUGkPI40ucz36ucgyRfUG63wsHNYTB3
ZgtDWyv6wG2lNEveFWYSVLVq/rMYFXTpwbO4ctJqJgE089ZFTMjiH9/fK7d3EEtpEbdTO0PJcN1f
ABYPntLQeR7LPj3n2Hwf9arOgsrJvJ3LfGvDSK49/F+wOjcCOXU4x6NiTMl1QuDUB7Fq/zSzFpyv
M7Qf4aTg0DZ1r8bi8gjSj+WOpQqHEvTqChlErxlNRpgMckR76GYIL2rlYQk36coBOGezc/ZuC3/A
VUjobJI7MM03FZ2u7VE6KtOr5lZWfkiy2PyVtnaoSTJghlIsL9DJmb1yPIJ4cX7pUYNM+f1veht/
SLMNwh0M07aEt9I4U7pwIP6o0zIMhnCOPlGLzh+7eSze2L3aXEy9FcjK8Pt3xt7aT6SbtDlY9ltE
eQsQa9ZHxi7z3Ask/lFqKJuo4uZ7Bd+te1s6ndnkIVTi10udKQ0pTsF+ChERPk5uWT9UXtHv3Nu3
8SPy2gRTqJ5QEULZ6eUblM/Gwrm1s6uuFEGVF8U5pP7uqw3SLsAudmJxbWP98BySSStTupXCiNI8
U6wKDE2kCx1lgDmyH1LQb5/cuOzCo7wNpoMVdfCO3YFqjt82mfJmKEAVtUmSB6WCdeGDPSIbFoQQ
1R9TNdoTS/kLq1vdv1SWZQcLCCgP52pNpogbD10z3rIIZ4DzAvwFJAwdAWyZeuTB32ioC6rHRtTi
XRROZh+A8xqqYyLq/JOKBeMfrICL5dFWk+pi6WovZa1bE5PiJHWONhS79KAOiQsBMVfr6pJT/1Ku
+OTkQ+C60g8qRIhlOhah3WVgM9Oh29nGG3sLoBGKII5MPdGnfPnVbSoZySz4DBpqIJ/MwvR8Ax3p
HQ1GR6o4rReS9ipmnTAdQEyuFnIxkpp3HKCR57bTfE3Qi9f8yqY/BjRPKdtHAJ1obouksbQPVl2Z
SmBktC/8zpJUNh1YXoGa1zyGQeqo5ccwWkxEPWCkT/4k1J6SbmcKhA0Ht/J1bA+KkycAJwZpVOZt
EE2z+5Z8BAjjbNfqEgg1S35lvSloRS72z0IsxrNVzaPha0DkEl/t4iQ9Zvrk2odIKFZ36HIoXUdN
NLZ+GAfau1RZnOmfqjUKMxjGOXqoKmvs/SLR1O9NnYS/izq0nzR7xsXBART7KRlz4ycUeiQS+9Kr
vcewRLzZryl8hqc5W4Zv7RIXis8ljtJCHinpeCwEhNo3TkR10K/GUWkPHlbKn4mwlOy0YDR2mbNc
/dcNS2f0FbPtfxbNMHN+wW5GaKGgiu5T2Ui0t6nZTP9oLc7rJxcCvEVcMBt76e5GdYwsBogWs6DI
fvPKznaMExFa4Je2m5BmplZ6SM02CiK1mN7JOuGT16UVHbO+fFsovTj09FACxxH6zm32N7Ne7zjQ
TjKhAsd1C8CPdKPIxtm9IFpimEcvGuL60KRd0z4t3tRwsvQ4iR4zzxvTc9ETHaBwr2TJQ5dOreX3
vTd6Z2Ba4XwyjBEN+sJBWiVDB9nyLUrz7hvaJrP4rWpt0gcIJVH2Ltgun1VhdTkOsEuMZHzUwu+Z
lEGtnmvhDvWp6rPxZ5E72AOge65Vb1138d7ay2ybhza22/eppaRf3RqDV8gYZlbwP5s6fnlfzHOg
dM6Y+gpqAt+SalGzU+GoPXDxOSExWWKzGJ8hlXNgZoTRy+swi+o6donAVpgLZjrk3qy9U40FuzjH
Y5/tXCYbgQ/JhYT2cMwJDOQT85+m7dAgnrNMlXfRVVxyG71oPESiHecwauwBJeuaQ0ykuzPq1qZj
WAQq4JbTYFq358JKAnZbxb3EyBP4qQ16Y8yK6pDUgm6WqPLALbow6DvCUVWvx0dUt9qz0c17ENuN
eITnmXSE3wLT9wZHgsZ6SuuDHwK17DA22fKk6FN/pBdlPfVCnVC1L5yTZe0VgjceU11qWyAGqUoV
0tUt7oAb8IxabnbVK09hl6pB2njmSUo1nu/HXBvlSh4qeoZUQvjUN6WKqaTVauIDcHGzqf+AsA62
v6kLBtvvjIUesF1ky4c0GZDcdxqVTiaEMJF8EqOyfDd0xBMaxBlhO/lREqrlqxFm4P6JYiRDkkz6
plgzYbkySikRV2nzY5YUy9WYxmJnlK19Ljtn3G+QRG5wXvyLopgh2eNtmCo0twDOfoKW0srXQ3jX
SWQOjsxWnOxFgtpG1C2ZDfTaLdCvNwg6kPmj0zexconCvJuORhtJ0cTCs8Cu8K9MEPp9jS60Ncw/
JyuZfnMX9c/sG5qrZTZrmPbGRu8dbS20mgeizUw/hE49fJkBmtHMc1Ll5E4t/fuUnPR5Z+ts/nqZ
zRJuA6le92koJ4+aHsFPrxduKnCk9LStNO8ACWiF+WY2sLGA/Bmd6kpTH6cw0lufvNgK4IOZTyNe
KUGnDMo7z5iU0+IK9WM0d+MDWBTlq2F20znOlT1Nn42wGME8XjRyZ2Co6+xfeIvTeTGQY+6R/JIu
RXwea7P4nU5T9ikpFG1nkTaOMgQZqcRE9eS23BhnDZySnvGgT+W/chgmTVANon0f8ejvMQ82B6Mg
7uCDjSLDujzdI96PcZ2tXOZJpAdKULi0oNP8gBSbdbr/8TcCTbjqXI0SoXUr5Vih/4ZIDPOikTwF
2oJ+czVbxk5WuvW1JMaZHc10+G4vXyBmSDgVl+QIOdCTulnyo0mJ6BwRCB3iSt/D2G0tIK8dVXAo
aRv1VKgoLfYg4WUqbHGwiKyOCj7qPmoary+icrNLETC6MRpW3KvCphmGzpRHcmrJ3L+Bmaoivexi
+pUPyc79tjkrgLqU7yRP7AYa0I+0WUWmXMx6SN4KxZsuVC2774UWO/79bbE31OqDYTajxVOUcrwQ
ZTk5qktpDS7x5yhMXq1sT2WdZ8HmT7qlYBte7g0HDOAIzTe8pFjyxL6YjTbA7GV8mBwukfvT2ngh
KIughCATavpn8ib8TySktL2egimBb56J6NiZS/oUF0N6cKzleyPi32anjTsP88ZK/ndIdxUDjOVi
ZZO1eBfNTqCH4W43fazQTh0ITrs9CMHW/CgXgFn5i3Zeh1yNhNio+H1catcunxQcah6zpjMfS7tD
fXaMRh7Bxdmpq23NUNpjyKoLdbU1oJV/uPSdCF08VtXsaseC2mu16KfIGqudbblxj+CFKYW1aG6h
c7valjP+rVrXE1JWg9IfFmQZD6PRY5xnJklAqm4f7++XrfGkKKvEsGEcsO4Bww4OxVCi7pCJIT0l
/bj8O3bWN7Pv9WtiD95OPr6xkmRnVHpogxKurvnmiZaUSt5KrEkco0ls4VpRYLxzRlpyz29kcyi+
1d/385ZHO1UJvEXYBlcu3/GNUVrzE1Uf+71w4RrdX8QNgJeFDhqCXShx0FJf9wMsO8f1zA6l+qin
naa5UIJ6Ks3DBC7jrGjOTCKyQKyFoPbUGnX/TzFmZaBr/8fZee3Ibazt+ooIMIdTNjsMZ0bZtrRO
CFteq5gzi+Hq/4faB1vDJpqQTmwDElzNil94Q608C0HF+/HP2fty2r42uAX20l0nymgYv/J0yFWo
np5nCHA3YjrlLKjUHqBSdo4j+jPsnPXZ4/nT3143spXR6Ei4fXihzS91V4mblijqpV1Efm4768Ok
VOkB+GQ9ApsEG1QA7xDteuqnP0o+P11xalfkCNvPylPaleLszWX2kV5Ee6BXvDuJP42y+bJaLSob
/wflSdppQj6OraWfek3iowsNeOnxiu1lkuDz4b6yWqub9+aJGKJ8MXvs356geTh/Y4puPY1IUQQy
giFAKOoZHxoc2577aPL+1JrMdE7JYgAla6JfZrmTXUC4WLsVpBl3ubTRkrynBqFZPat52NtOHnrC
OzKV2J1eJO5W+Rqo+9uMVVFTR6RFLcLOsKbQzQHRuFbcv/O84jeadcwplADCpJUvvZnbEURh2jSA
aN0pBoKpe+Utl8Xnxyu4exBW1TfKDxTmt08EQgRe60ZAoyNcOPzZmXEDsTOcBlNkcGWedKchiw+s
uPbm8MfFDXyH52mrmQM4SZscBHJDcxYdtUG9whyW2cwiSMOPP293qFVUgvuNf22TkYrrM0e/DP1o
GHinec4w2+jU4ilCvu0gXl+XY3u8AXUg0g2B5B7YTQetrdSGXA2B1vw6DK6K5MqQXRBRTYNiGNNv
JGDWH72YfqMkDTjRJvgEybKyOd5eZuOEgA5i0dzice1dKyS3AicZ5oMGxN71RYJFuYRweu2dvR0F
hX5ttFyOOsBjtEBaRX3KdD07eAO0vQ1J4rgqEeC2Bevv7TDOoNFu9ZAsU1prET4SVQ0o2l7Omm9j
UdXeImcx/kuDjEZqu2hTHbTdLNtrkS/WWreaZO3TCei9wPEc4LTr3oj9Kl+Kf9Vyabsz5U39qBW0
t81WEWXyGiophLBvf7SuL/GEIZvyVEp1Dhe3zb97pW6cbWfSfuPAOkD36eIhSniHJkQnqx3VOqeg
URVusMKo/MRWh2vdl/KSZXPpF1WVHnDN9hblh7Mf2m1U6d3NDgPZ6MWtCtxMiUaJ9qOGBSZGEOfM
Uj7a7gxdAUrWbxzdlQxvk55SpNtWpjwdHo2OZ3noaML8nFVtckKJu/0+O8u3x5fEzsn1fhS9GYWs
dLuzi3TR6i4F5qaUKCXRTjDbZyMR2ju87zzsJS1RfLZ7s16uQEuPEp+dY0VuygVPJZJKz/aGclL8
rXCAFaE1Ab71tVYFs4kCrnownbvjUAOjErbiTLaVC7OK7LjpLFjybVaPvrRG5zJi2/7Pr8/l6gAJ
dk8lvtrOZVygJLGYkiImSkkhzWZErWbAoPR7oxDZ+f7kCWiCWH4cpft7H0hpkXjWA+d2V5rRaXbZ
XUSZtR0K+YmGVgPdpD16lPciHvJh9MsRoHE4g5trMMIXxZkbKKtxvEqyLknTuQFkhVVjt54Xyphj
WTvnIvWKyIeaMk5Ub+ORZsliDM7JaEujPghm9758JdKCYQCteVfMrtxJWGkF+74w1fldR/UBRsB0
FJ3vfjkJHsnCCgbl+99eclaOQGINWeUJdoR2m6hMh9iiVYGwoXgYuaKDBy3EO9A3k+/Fg3xSe68J
htFtDqotu79k7b1jmwDE8I5mN1qDIjm07lOuoGQSFDEQBnjhVtIEpT079g0JogERR7XBcVonUTnX
iLS0FwOogetnij2mBz9p5wHwQNMDXVlz0TtFEgtoZTtbWfSUzUl+aUHpvBjppF1W8OBvrDaYtFXt
AgD/nS5wsVQR4mIJ+9xR47PVN+lZmZojAtJOfo10InrKhBMIG25ftGkuI6Nr8KWwMxBUcVOLm1S1
DAhQGwX1kn5/fG3szR/IN6ZOp1p/x9DzSKarvFqdeW0o/mqLNERdShxkZJb/+lu2WjWuMKOVXLyt
HFCfaNCmEgoiZkl07YwuVXzTbusX2S2WQSQaa4afWfHy5+NP3HlDCbO5FQlNUFra4iwrxNR7DHJJ
lfBhuLaD0oauM4vnKHWxvkCCIJw64ygwMXZwBB6EEi4GrnzSrc3LHdfQ2zESJb6vldI8JzXiS6ck
RouF/kdJOgaRcwgHPL0NPzXi9vvQulh1OQ0gOaiYEQ+9mplKAAnFmW89VI3MH2BBV6embefh7Mb5
+HFePAXsSZuBFNWSYUp9rDjSvykvTnTWi6VILj3yR19x38zECb5v+03tYZ586DwpcZkDBHVL69Z1
TpIrTByElHvPO1cWurOIWYJA2txbjhLXSVPXlJyVuEJUfnKyl2auvUvjpFSei7irnmIv8+j/1Mn1
8aLvXc1A6F34+VzPdwqruQWJvNQaRLx1PTkPjdFfiyQ6QhHsHVbPoBYCtmodat16P1UWqoL+ujry
9ClNmt8stVXBqWL6HNUWFieVkR3UFX+gqze5Do/s/x9ws6vaGtdEiAeonjqVTX29K06rQPd7MQEQ
5L8835wxRsoBvPl6hM6Xk9ApeTy1ux9NCZBbinojyevbj8ZZHB0VeGlcGXXzflK89pIsQj8pjWH5
wquOOqX3VxT8HZoJxKMukoE/Oo0/TbLSdKmM0YzBv0RiIC1NlH9gJZztKD9Kgu6vijdD6ZtPq1IA
Rl66yja7TvnPUizjyUNN6UTvznjX0admjosjqaC1wv52TfmoVbqZlt1qYbFZ04YIm+4mazqlOvMZ
eeAhAaGc3STKpZ/bXfUxE1T/PKXDgCq3f9n3eGUMgyjVOKKQx7eJX9ZZ7jLpQxwaRhG/j6elfHGH
pl6eUsCt0cEO3ltMzgnyB+jL3kthdbIbdQUn+zATIn9nRF2Pm0o0fcirPj14r/eGIitEsfcH+WJb
apxMMZtpmwNutb066FMXkyGkCs5dhvr14yOxNxT1L6zKXBhnd/Q2tS1rVfQwY5M5UZ5nTcn/7QzZ
B85sTF8eD3V/+qiBUWsgBFuF77Z1o3wolJlnB4g1uafS8VpYxiguWTRmAUWS5fx4uJ2Qj/FW+7XV
BI3Yb/09P52+tkvnRIxo5iKV6H6RbRn50xKBRlYK7SyHYQaBZhsXHBnmAKOr7KXGxuo0ZZpxUAa5
f00otcA8oBICwBx3lLc/xM7HWNaSHxKNffrBqyzvZNjkpsgWOCdzmi0/aRSw36W0Dgw9dqr1b4de
H5uf5gCRo9ySw5yFzaKqHUidru6ts2pl2eviotHn1+2SSJ/SMwTiQmuNcMBUoA6HPFIvHQ9zz+w1
xtHFsfMaYEWD5gXihxzhO0mDaaCJJcnPQ73ENqIsO/vaK0tySeVEulfk9bMhuzTopXRZtDa+ptWo
/sbWX9UXccgjx73L4TtTw66CPRJmveWcorJVv2nD0J9s3M0O1mFv61PrWd2xKcveQUqkKhpKSBCp
snr5CymFUj25qNEESlc7n0sqCQcXyO78EsAQrCI7jcfr5jkwYhOtCkuJwygd8osea1S4krkw/EGL
7KAyIvNstdxbla7F762Gmi0WRO1B/WDvq4lkVkwv8Ss59tvNh069W3YCtpzWpO5/1La338s5Ky/I
anTPJhHckcDY7oDMLwad4IPuqByOlqZR7nFvai5byyrU/NOspMWzMyrxxxxt6INQbe/RJdFBbgGF
B27QzQ1TxUNm1BjdhsWAUoUzjrgMlhNGdeWQzqS2Mgra1DQ+Pb7Ydr8SdMeK//xR5n87rbEg8k8l
mkOtJ6dvUx33fqnE6bvRimjWiuSoSr33ytOq+cGNgdq0fWX1pi3UvnTj0Gls3PdGpGK0Qn6b7chC
k79YMA6Ms9NMtuyX+fzv44/d28moOCEpD7OE+3xb07NkRZnew8Yyok+Fu6DQELnUNNSGrkpvL5cC
26xQb3XnglHA+Eq5zPhUyiV2DtL19abcxDoa9VjYdYiCIf68WWu7saY4nwYR5vSz/RyBhc/1qKgH
QcbuKGSZwLgNDs0WveUyw27u0iuak8b4l8rcHw2ShH8dzOnOg0SejnMWbX7qiNt9a1D3aIbVIkct
lcXyKRNRRkyWpH8d1Bof55kKQai6sfOVk5tnYF8RTfVLCbrUzwcwv74SR0vrzx6b0cc2dBCnxcZz
HDeIxuqDoZSrt2SVZcrRo76+ldtlWEt1XKJ7xl85cbaXFBqpuG023kkZ4+UlneLOvSZDYqq3lBin
IvTU+6+iUKUVOO6kPmtRVv8t+iF6savcLQJigeqX7QdW+3OiKATfAZbdlTFHeBh5aSmAyhQxXqam
Ny4xWPp/9bxSP07lciSEt7dViFwoKKKTsPK6314DbBVHkYg8hzq89NDSI8SHBji0Hx5vlh1+HNr8
BFCglMgW7/ph6P0oMVUwERZ5mrs+JLn47ziyzT+6RW/YCUWEmiHUJPG3Pjja9KrMRnFDs6iVpwX2
a/fOmKvMOevFmpNA75y+xY4NQqB2dcW9OVbutogKyfkrKH/nn1amvXrVJk58YLtpg/DBUhSfKzfC
UNSnp+P2txFFMe9cDRV+bxY0VNdfMJ8YL+OERMNt7t158Wezqp5B93nCH6WWfS7nWrdf1Tgdasqw
g2ivOliJ/zj8T7L/9TH8dKC1rXDOXU2IdIYv04jPBzO5s3WJf3W8GIHN3d1kjr5k1TL3MHTV2QhB
b9vvxq4rb49H2XmT6BtyYXJbURzb3lPSSyoEAOi71GmlPrf12DzbZdKF+ZIV72Af/uFVkfb18Zg7
SQRpEVcJuBDaidsOdy/rTi8qtj46C/VpKsziqaEHHMAgSQ4ugJ3HD+gApGN66UgGb68uHv00bxZA
Q3NTfa89V7Km2fwZsw/vfSS8cjgIEnfGg7dDzWB9AGl6r1fpTwH0HLkCUEkBRCAyZgiUK2Tg0uQK
BSuhGO10gm6ppn88ns+9QWlKrCETCeddbxCX3ryZBxk99YminZdR/8eJl8635xppxno5soTYWT74
G8wlzFEu1m2VvnGSDoIS/YmhrUbibbHe3vxtyzxViZEerODOvQWYk8ot7+SP2PDtjArTqIXarPiP
qkEhQsUUD8ygcfCQ7kwhkp3gYFEXWcHc2wDYhIRd27RXW5UmyqXRqU58tkcvBgLttUt1rttK2MHj
dduZyB8IIXJNyrVgI95+GoaxVoeaoPLUjGaD5uGiXLI6pT1IsnswiztD0VcBCrFyIWiwbL4v7+Y0
RrQMwEojq4tD+voqayMuTk1+eHHpO0u2hrkkL6u42F39GwqoreiLkYcOusvlWUYadEx7US3pW5Zs
bT8hjfzeDk7yn6QohsI3NTll0LRy879Zljav3Lj1EhgtzOVzneloPE8idi/m7Gp/wuVx7VPs1boH
8WqAI6SMffePJnX1X8MVNoYpVTp+dnHTOnIn3/sugiydyj4lnbtSqzkNVAgmJQvrxGsRu5/rIMJK
5OBG3hvlR22FqgfWq9vjZfISWZMgB7fMJb/VIxI3njEf1cL2RgHVCCuMAJXwY30Xfr6ohCYS15B5
CBKwf0ngZZ26qj8yVzwaZXMdDg3DjHqXh4kFlMCY7Pii2436G5t7vY5W3gEhzvY9AZ4Pkx1ySVgX
qnIaDepF9N+qiwk49eCeWH/w23gSrACXBGK4/0/c6u20gRqZum5Js1CLRNKeyCbac2QX7iep2YUI
jNFyLij/3gwniw+S9PsjTJRP2fRH5RK7lc0R9ogLbXUys3ApzRJjp0T1DVPOYawM80HysveVoBZp
YDkr0HaLC4sRnyvJuvPQiCG5XeMu7YZL60yuOOUlBPrvuiPRKzALIwr7aYaA+/hi3B2fPjOkZyJJ
yGtvZzlps5FONLPc11b5bC6jeEf9VPXdzopvRTyl76CxqRcYZd3ByLuTjKgVmH6Shjted687fQJO
nJEXVVtOeMS7/1gwPoXv6vXRvr0/HagCcfwwmGHIuzioHOt86FDyDxPI2HjMz/ELzLzh+ngy7yM8
GANAkLi34PffeYekRjnS5y0hTCOpV6LeN1lFgA5BV/kyarhbm7iPXm0KL0dNo52S6kpWQA8E9TqC
y+0+alVRDp2RFWGFBMUfUdVOr3me2uq5QC3se9xb8mPflU6Awv7wnBmKyE5ZmVe5b7u4iv3G0lK2
g1UNhuaeTC9AVKdoauTUNusvTVw4T7EV6wGs4/jLr884YIkVJbrGgVvZJ1DGej/YcRGCTM/RFvbU
jzOUdd/L6+5L6w3lxQEFedB03ql8ILCD8tPaCEBGcHs/dLKhdluIIixlVV9mW6AxoVnTh5FKczA4
+r9zM3jXrO0RZcy78kzN46gXvLehWWl2GnWTNW/ZnFtljNArcLKwpUB+HRrXOKXgeg+u+90vBZUA
lBQkyn3HWTFdoamRlYWT1+YfMTqVnq/qk5f6uVbHK8p8nF+qXsRn106Kyi9re/xjwcHwCJx8HzWu
gNbVxh7AtXt3W0T6CF0dm7sQT5Vs8WvDGf+pM2ifSGdO4lxq2e8cZrpnXMoaUOg7GlA7oCU8EBes
FGLcc1we1+exo+l/ysbIbvwhS2R2anXZWgfHZ29tfx55/fOfAgbK3/gadWkeupWyvDPHxg4xL24P
Kt+7o5DtUqKgTwf6+e0oEwVSUTQRS9t5VhlCAozQOU3E4AWPz+ju0gE6QeQJ8N+dqG+sjmQbHk9c
ZOrNxTL+RYnqH4y+9FPpId38eLCdK5jbgHuQGuyaGupvv2ro1Uk4mZGG2ajr6Rf6JNlfOo4Z+vvM
dqIrRgjVk6oO0+3xsDvfCLWPlhb3ArzgbcmnN2eTLrWF5ns3gICWC9nBKUopgSV61j3r5SAPqj/3
tV/ESxGGRMEW7cA7wXdgnbJOWmrNdjlSXffHZtSbF1fpFVCxbiU/LaoujUtTJnn8vw5Fqv5SjKI3
v/z6hwOWXYULKe/fLS6KSnrG0EnoAoh+hdJaBbXeSmBylXiJneFIFGqnb8Z3A6RHjxq++x1XSHIh
0hpBecY1Bkyy4qgOZDKbL6279NfWsbEOiTMkl2a9O+GV056wwn3OFKF9I6yTB8u+t9vWdxd01Qre
2r66iLQPpklhJ6zijIpmPphKcbE6b/6zad0kkIPZPXm1Jn5dehC8M3wp8Asr0Gpb+xCouEVZQddK
iKgIzKXMg9a9aAVw/0S+yN77YKROefDs7VwYBKkY0qy1gfuGNEAhEAzSo1WmRsi31L3zzluqIy7Y
TljIKKgArhIKq2re2wMce3rhkSgheGopyQlyRntZtDkK5gLP2sd7d28oiHrrLlqxyduSfgmgpXIW
RJy8ZYT/1PQtrk9Z70WoOUscJB+PtndFQFGCYEOBf0W0v/2wRoFl3MVKGhbqhFNbArqlB0Bw85bk
nwVc1a/fuuRnlMcAI1Ed2MYoIl0qM2n1NNS7onmize0G5Wh0T6SI2TmNrO4g9t2bTIpwazmajP0O
EVciIjLoCuPJsYvDeIyWc4+qTlAhL3R+PJO7Q63ITDr2O5STXJtmJUEmPVQKgpJ6KfVzNnXaXz0+
TAezeL/nIZTpa20dlU9uuc1u7DrheWk9ZSGq9MSXZJ5nvYcO+fiDdsIshjGxl+EF2akZAcG32fg6
wyAwfMJmNruu6cy59oQLrd9wPyAf1lwdJE19RZvMwDbb9uDlvH9Q1t/g4PhFZo/q3iainNIeKaGZ
iNKyBjYMt/htksr8krLep7H2JsvnPq98XL/Q1pnTIy70+v9/m+8zPlqDqNOyY+/K42ovbBQGXeIR
vWtT37bb58zt2rOgv3caQP74sl7mj72TJQcnc3eROZiU0PBuZz++PZm91g3IrBfMfhH35wXZ9GtX
msYv79ofhXG6pSvQBLbH21GAk5ZJkyFkNcVKdKr4W6ex1ZxAdK1ycLHtTaWGxCX9UCLXO3D3yqNX
vL5mqKivbqPj9JfemmrfURcP3tSkXkBRjher76wjjtaOQAqfSZ6tk5XB+NlmZF1j9ppCGSNsZOl8
nCoz/V5IC/Tv2omQV0qTmHPksZK80nmrm5vXO8mZh2AI7KlLvnRLDNYEccdfLunws2i7ADgitL7D
eQhDylIxLOJCYTczyK00+rQgC9kFStsCGn58oPd2FKwC4OPoMEAw3OyoSdS5g110GkaIZxs++lju
l8btu1+XAOSrOKwAYleS1XZPJQ6N9yWpUrL+oZWXFEnHP1zEgSV6He70XPUFuT3k5FygSGhEBxmE
ru0cWZSH0JsFsnkvpe+YMq97r0jDZVma7JNe9BOaZYZYRKCtyoN/FVMtkXIqtQRtsTEd9TkwQLIZ
vq4h/uYnrlnH+CKkZeUrCcjAYLI6t7vly9J97Se9hpIx1BI9xzmyL3UxT8lNVaUR+ctsxsbBBXj/
rKDMtnIuSIfYu9vapoXqbVGVWRq2ql6ERTZNQe9a+a1fjKP9sXvhgx3nmKCkQwlsc9nqkac1nZRp
GAOmel9J00CpDJWq84w+2zlpkunVtUbknCC4/dftYxB5GrZJv75L0TBCkg6OHn2mzY2U9skgLAsB
WXCG/btpkcrJKQrn4N7bOwvEqHjR0YUnbtwUU5EkjsveBbZQZI18spxWuaEZ5h4VCPZWjzEQwmTx
0OPYzOgiXVkhN0d3tdXsIFYT+9T1MDa9XDgHrOz7SI4CBMg4dL6Aod8pbnFpjxBTRqKcpe5fNQTi
sWynZDlJTQaL4c7B43Xa3S1gJemaUeeiirOZwiGb0F5cnZjyxVD/QQ1olufeKaX5nGtOqQUtxfDG
z1EXzH2vzCrnQzKU7ns166EwPf4te9OMJu9a5iQguss8qNkKxZ2RdI8hCQWu2UZhnHrOJcWh7uCz
d4cih6fHyzm5U000QZFABgXWW4EVlIGWq532OqLzdcK8hb7v4w/bW1TySkqnLOg9SCTGGkV1lIyU
qrfK0wSk6VmkYA+8JDK/A8I8gvfuLir4EJhG5DtIUm/eCL1GUZ2SG8430ajnPhqH+bPRm2Z9Q+d4
yU5jRfUAdSrxZS7jtDnXUStu2VQbR/WZnXlGXHkt/qNnZhJ/vQ1MOmZlNNDromSyTKdCW3CUAW6V
3mQ5NgdPxu5YXK7kB7RiYTi8HUvPB5YaL5oQeLN+s720PXsOfLpMg4TyeEF37h1avdSbGIUW+nZ+
xdiaMTRitg9agdei6OpLpEZHfJS9N5BYB2NRqjE8hT+W+adinTFP0HYhUIQ2aq2mjyDl9B1fKe0/
AJvcd4ZWVlh1jJFePg+VrHkM8R6c/kZrPfXOqLXXf/TerA5nE/n+W9X2Qg3GOh0zzTe0GVtUzUS1
+pSSebc+5ibZCuBxnbM517n360cbCAzJMLk3uijbyA3PcTrMqBeHim1gydu4mp8XIrtldm4dHO2d
w8ZQXJ08O2BQt7lGIRND6mOShxX64q+aMvTuqYWO9C0ZlOlimNGsHRzvvY0HxQXSECExmO91t/y0
THG/oNZREH3jUjG/Dp3pXhtF9IgmDt5BOrETfePiAeiU+BdM5vbj6rlaJLQ+ukCuSD4opZc+LW1m
V1cm33yFMueE9DUb7CjhGR6s4d6mJ4khjgFlROy/TvxPn4mWFNCNgrETdDzOM2DMc28l/cEX7k3m
qozFk851yXv7dpTKkFrUr900ryka2wfWZKHRrqT/sxczPagr7G0VcKRg28mZ7klXaGqmyNz3OT5t
dnpO9Lh+nhTxqdZlFZSOOx5oA+0NB4xiDd0hBbBj3n7aiPhQPQKnC8uqMIOO1+ZPMUBvVkyZXQvD
Ompg7U0lJWNiMDSjaKxvwhYryZzWNIs8XNClDzJ9jAK2ZBmUhvLrLSN8AigHUTqE43+HgSFfQUsF
lFaoRjJ61mrZnFNRHDWUdz8IsQeaJoCk7lQOgVcPg+lS5upn4ZwmarPvqtoz/QV93j8e3/D31Vc+
CCoOBG5q7nelwkxWoKPqPAvdtl8uCvciPbDYfQ90trh2XZc95U2k/nIVlEGRsyBe5p68Q+iWIPia
RmRcJA2hsiU0yVtW//v4y/Z2IaQU6pJEWrS91i//+RgXWKbrUGZDAxQvFPTWr7xmvohZNoGilQfz
eDTaZg+aTdnxLKCCLavEeqnz4u+0ybIPPUfvVHdzdn78cXs7BDAbsTplHrTWN8N5+gyvohRZOEt4
BgOQg5MSwz4VFSfg8VC7XwYoGageCrF3ISQ+vAuCxmxGU1G8S2Lo+U3vRH9K0kQ9t/EkL4/H27t+
2few2UEZ39PuDH3xnNKl8OJlWn4hlK/DaFVVfjzK3gQSOyFuwTN93+OqTax8vaFCBM6V3tmChnue
qVTexKC3v7FWdBjIUGm3ECRu1sqlZJyPNtehSPXkUkVJbATKtExnxJ9lcTDY3mo5SOrS2KFKdlds
rcTitMLgLlRiFZKiFo+nxEHIWV3o1zlVd4RA2bs/QN2ATIU0CIBu/T0/nTJQJzBPSp6x2SvKP9qi
73wEdJNLUnfqH+jLLGc9UY5gqzuDEiTywpAJs3rbKIt9WLTZWidnArqwylFN9vPe7k+z3YuTrRSY
GQ9t9/XxltkdlTtyVYbi4d6qNCmODsfUWdKwK7E6TMigrzktokvexs4zMj3lZVkq7df36SrYSW/S
0tZa/SbDqaW3yDptGXTusndDucSfUi3JgkKfzAOw2M6RIO+nGAa/iNxiu5S6E5uejPAlnJxYcy+R
nTfvRQZy8qmySW0OUoudjcp9smI/YEWuKhpvN86Em0duxBH5eJY7/2niJrrKoemuVjIqnU+vdTx4
dPaWjyYEKdoqr30HO2YSl1JKLB6hxSmnJMFLRDdjcTNiXV5K4PEnU8UK+/GeWc/2piC/pgNrW/dH
QLRZPr1xB2lj0x42pVZ/cLTpHWmsfUkcfDmduEmusyin64RZ15fHA+8tJmOSHiB9d1+X0sp2yACe
UIhD2Cs94deD9G8xwmKSth39xlquoHXK/tzbd+WpWSdkQB0+CQ27ivsTGvl1d6qNOqYYVkGp+uCW
PPQH79LOO8EDyLuOYjtohW3Uh+dssUa80OHWXovtlfmriwfXwQLujYKOGAkWER93+GYBU7uBFtVT
824Kqw6yeS031rI8uLV3oGecN1p+DsQfEqvtx6QiH2ukswHyaQQRJ0ne99VrauVDyzFMTxmqFaXf
lU1Z+xpMoEAI04qDJQFoojpGf1Bh2P85Kzh1JU2vVmhvDyfkhKoAwUh4YYD1ELIqTiX+GS/aUtp/
4RJefy3RKcc7SiluOX23YMia/lVMqEY+3sb7v4TK6qrmtkMZi70p5+RqJNR5ZrWneTKTFytVEra0
nXthF4n+Xau15mWurPk9ys3qa9ziKY+LTv/rPFdAGqrHdqD/jObRZlawBraXsqLW22bx9xzNGbK2
tPMRXdWvY6o0v7H1iLq4+bn273HCIu+AoFg2IaWWLp8sp8nex0AVDs7uzkVhEPlruDqsYnnbAjbi
G/Ys0E0PAZ+N585wv89d3F8IleuD92XnLoTxzyXBMVp52+tR+zlUkJE7OaUKGb+t6r/NuEqnp8Lt
8ncq7IXa7+KiBPPSYHoxuJOtXB/vpL3RKfwi74pWE4D1TaAiFrfucsoVoULtlQYwcJu06aqL1k7x
LWtM+9riO3DWucgO1nFvhilD0tPnIuZtXX/ZT989CKHNc15Q6laz+Zw6ihvETpRdqVRVB/fITv8Z
8ADwCKj4XInbHYqSC7dwN4owW7o+VNW+xUakKE5FJ6YvDhr+fold2tWJ8Yr0abL+OkuQBHx9BHhx
uJi3rX5sI0bMu1niWWZnGCrLZekXeDZ9lwSs7MHE7rzo3Jj8TKgHlHm3aBA8zys0GNvoqUw91JgU
S764TjyfWrWdg4y+7TkeVfHl8T7aYQyuDEg0nUEPkFZui5UdkXclcl4EFdeQ6bwIh66wvdhFcV6a
CocXCVoM9WojqzR4w6P9KbX6GAq+ZUfyNDm19pemCWwLXHf8nzrGeRPoGVYMp7YplJesjkQOz1pH
oLbF/cq5ymUSHxNt6k3chPr6OaqyRfWR5RDppW+76qvZVtp8JZfKcp8mfP837aImvtDsav/EojYx
WXQUU4M59xL3Vlr2nASFJqoPJfTAIRiQhsy/Ux4nuUPLYTkv/WCK29RUQvtL1/v5C/6z3RFSYuc4
ohgLNYX2LpO57bpmSCZCcEzi0Mqj5lrg1HCRAzp4uVKn/01rGjJzVMaQcRL19ngBd3YNdAQKOCjW
EXlu24ZxpDVtOdLk0uu4CvGVhL05xcNHqh7oY0jRIoiaHWHndw4m8Ts8emxFQDtvY+smxzJn8GBH
FoOoz96Sq0GGXPZfjW7kqPTk9XUSpTx1DvgzOVXDt8ffvBPFUC1YTQuBMa3gibdXUOXINIMWSoCG
EPlTlzjJRc2X9kAJZG8UKi2A+IhjcGrYXPB1gUeWN2dri01WwsfHVwZVXk4H5cX9YWhHrOUIGKfb
kKxbeB5i0IvWuJSFX8yi+LuMqyNni50EBW0jLmwutB8R5ts5E6tODTsfu8fYs15rFz+ipDN0v0Mw
IajG5aifvftZBLPox0DaYZO8Hc8YcYrySoLoslfqMHX7/POUy6Ney/4oHn1Qj7eYf7wdBWF/axA8
9dT7UPkPxKxaJ5Hlif7rYQV+x8A6ee+IwrfoDSeFxg4SCfGi0eyFL7WKfKtyOmjLowLI/df3NyNR
LYJWpQJOeftVcaXpadGAmctL7M/aGkR23B4KDe7dWbBsYAETloFK2Yxi98NQNyCQQlMYyjuOkxOk
iLu9LG7WoWw5OQE3SnnStOnXRbZ/WFPBu9FR4rgrIS2KB1csAzaqLTQw50rFlm5Rho+wBr8+nsmd
YIUO+YoKhpNBK3OzC8fYNaa2KJJQ2LX8Vlllw5cl3ZcJoPTBou0dsFVpHyowTaU7Z/PUk4ab9Hg6
4/9JH6L1wl7P85NdLn/2cf/X4+/aHYw1ox68bvttrADh3lWMzMTsexD9q2clsV8Mqnupcec+T8zF
Qa9s55ytn4W4ACV8itybvZIspp6PRoVETZHOFwKJ+WmBSxo8/qqd1WIU4lliN+h229Ay6fNxmrUJ
M249Wd5PHW44Nt3Al6Ebj1CcO5vfBmNDZMkJuw+2bBXvIAxQ4pBGi2eGqZrlaWAvQ3urXMWz8Ba0
02vLJv3Taxb74Mrf+06go5A26CmRl27er9Ko8I3BZyicxrzNgmgstM9ROqZ1oMb6fHk8qXs5J3gC
kCl0OSlqbs+AkouotBu7DHM0DM/abERBpk65nzq9cpGOHt0SzftCoogHslV6kJK1OHCH7OAo7mzZ
1Y0N/weeH1qF65//lDegNd9EbSqLMNcr8VSihHOawKpfrMIjSJPpUYyys8IriXC94FaM0fazdbVS
zCZxynA0JrVFWiSJv6qToneBo0UzkUtiv++yOAlmCIn/Pp7zneMCyA/oCFgV2mvb56JxRx7zyCzC
rgDixwJH1gehOv2RhtJO8Ac4jbgP4D/GJVsOu14svaXA0gzzUQqUiSXUWN7jc9kB8muQ9D51bVfc
fuPjqDiC+UHo9C7xFWmNHlqrlaEZqd1zYbbFUzumzUF6vfdp5CSwYCnDgfdZl/en7QIO1awzZS5D
OkPW904u+i3SnOybV1cGbBqBlBPaw9kRZn1v5daWMoURC/DxVhcXmArwxSguqYpnwzlrnQTRTX08
gIvtXAB0eqAZ0BFCwmFbH4sofEM9yqtQNepK9YHxGN/atKsktpTi0NRs5yRQkObkUZvWMF7ZXN5N
T4QmlYiTENnecHOdsXul2yK/dp4Wl4FjAJ084bM7aOAv56myro83zB4AmB8AEYrWJQnDNkcxo//j
7Dya5ES6NfyLiMAmsIXybeWl3hAyI7x3Cb/+Puhu1FVEE/pmImY3nQVknjzmNVrKrnGY4swScsrc
m6nqgRNrvreRm2DEV1vVfBoIG5Fnp2H+y8C1/vMctfJH3elOQm+5CzVPgWsdbNzaK1+CG5sjpAHy
WoFc4R+PhqDgp4VoqaqhMx1sIzNPVD7qxmtYCYCkIEzA/0SlG0KYAoRf0APLyOXqamfN5XCPOWKP
NdpivQ7leiMIrb52Ii1BCOjHrSO5YmUh7GKQH70bdI9tIqxncv/aOeC2OjmHWKrKjH+gTNVdi+Sz
uBiZaD6gtoqKu90riXqe89Q4gcFHzvLtLbH22ql2lnYgtDQMtl+fbqWKxlKT7IgysfKfSjzBbVeQ
+AhGy/x3mDdvfLkAFhvBm+avojuZJN9An8CIf1uB6d47TT8cDJoPn/79oZhtQUOhBblYV71+KAlj
KIh1K7ukU1ruJjWOqa4QmMv1yd6oR/6UuFeTGCblC9iUIvw2hcZl05qiuM4vXRYkL2PRzO+6MZsD
b0zd9KyNrnkUdGCEZyY52jtOae3HjvbNPx8fl8DCiM2hQL7FqiRaobhJaeSX2tBG04dZ2Kc7sG4L
qG3Smy2Z0Ntt49KsJ4NYyr2F7Pf6DZdpPzhqBLrcXsJmmU7Z50mI7wi9Gv98ybESE0ryUYiwN83x
gVu9CBCfv+g4aHmWGsznusy28De3lxyroMOEqiUOuTeBkTb5aAxOzGAC/d1P7BP1RBKX/jTA29me
Gol+P6hozG98tdtIBBwMVycCH7i+m55Ryp2d1IlElHAW2QeUgHUYzWX7KCazDo+DEWv64e2jcXut
siLFLD15eAE3cGW7bCjQLDO+jHGI0/bY5TulsrWNCLv2OtkVsCwWHMRN2mWUBLuWcf2lrbPw1JSl
tp/y3nmM8VY7UAp0HxY5z38/ioztEcr9U/jxn6tMJYopVLSZajZOCt1LA47e7PaRT6Nw+tCgbPt7
ZFp61vomOyBCGHoVnPFi45OuvWCiHECkZZpDUvj6ZFSOOfJOGObQSc+PQeQGdyQvW22Q274fQ0N4
kXSqBAjl67ANvmPSsH5ILpWiTP1xik33pHB5fwx1tPwOejeoKvz3KHsPADfufSapzfO/7yQQhnRa
dXYScef1gyLbF3a5HsEdCIbwbBiKthsRy93o/a2dEI4mmE36Vxb50etVel5y32FQc9GdcPanXPbP
aaOjhx6GP5IMsMvbD7UW1wjmgh4WwOEbhFyBigvOPNAHVI3gpjSGgStN5Jw7ZMc2NsraGcHFUVsQ
cks5drVRhlw32H420O4oq3a9awExR4sUhoktokVluQtPczH1n99+whWSNl0RyLsLR5lr/7rm7Sel
GtWSgju0ahn4DkAbX8pAvQ+BvP628rbpfDjz2tEK08n1qBXNYF/Ps/OE55bCeKcInZ9v/6a1M7N8
3IWBS1Z8XZHmKCA6zTREl3aMjR9p6BTP5vA/GLou1zRdKCCWQKiva0HFUWBqNIwGHKsLLvaIDIur
D9ODaNQtyfw/A7HXWQEfFgk8AiDjqhs8J7UwklMugT1J4wwzV9Qc7ut8zCdvNuoWjEYaYpMW2sh6
HRKu0I+4CebhjyYsI9gjevtlEFX/pHZd3uw6UQ/G0bHZ8rToull4c1SamoeEo8EMRoKKPTida+1x
zKnao9Kr1b5qHTOjnVDHXzvDHSffaAfmAJqcQW+5Wlza/gxe1/CkprTDRvRf+ZyLZBf9UpSoboVS
EZ0m11NAUMjS/aj1mXjIEGbfKEtXTiqLsIfx+SAWXkfA0Mj0Lu2M+AK5qNvhF85MQJ/rO2sY1Y07
cyUGAc4FE7J8ytuqSY/SaqoXzIs5qhqa8vP4NHZ69GDPs/69UOWwERlW11tmnezTFSGvwS6QzLe5
o5UMkcQ4Fl/R4cxOA93LJxR8nY17c+1zoctBXUgtdcuSUCp3QB0jQqeuUXvmc5rcw1DvNlZZ+148
D1rEdNpum9x1OGttCfPyIqcsudN6Ue1KRdd8qGHVRlG/RM6rw7dIhpMALNLh3FCv74wSPUZcSAA4
RI01/UzRmvR75vcn2We9XylOcm/jFPXcJZumVSsPiWoi9dQylaedr79eWes0hosG4mQubSDrgK5n
+hjnSfMtS5Tu5e2gubJLACnRR4DxxSu9VhkSjTEhrbzQCdQpPmDjUHZ+bzIzLtJWabymMPWNAm5l
o2DMS1XF3AWC3XUATQ1jLmRc5Zc5UkpfDIVxXDxn9m8/19o7hE5Ae2LpPN84FAnFgpM4x/mlaU06
3GEUXzDqFT6gtC2pjrWlyKGAcZNf0Cu/2ijoXvUuRqP5BR2u+TuOgmHgM5ATX2M4er/efqyV6x5B
GEA3FtNSLvyrtQaCs5lYGKaW+pg9aHKcGj/IW/1DHOhx4UldK1FLLbONWLy+LE00rOI0ZjzLN/2r
e9cv7ORqAkfbOLLovZ6wUnlDlFn7SJqK5Teoll0mdXS37PbW3i1TGFCf4MjJUq+ed+KU/D+NaJS9
2MX4C34sDJxPc6nq799+tWtLLU1X+uoLG/E6k1JSS5dpbnMVdIWF4gwC855dmdk+Hw3gDm8vthZc
uG9A4YK9uVWdGLFInnKBH4c6WuJLm0kNfVujtc8ia6xzMlfGSYM99JAUiblFCl57UFrM0LN4qaat
G68/pglydjI7sgrLgfZS1ua8V+u4PsSxE26c9bXo8vdSV/sm68csrKTG1NjJk0OROO1h5Pb4PRsx
nkN1FPz7qBUENK6Cf5p/C7ni9bMZSltXcYELQa+Nv2NzCO6zNt4Ca3HP8Geu7oblomO70BqiF3cV
oRFCiRkzAJoKqsgyP+aUN3PpwZZX4OX2unrI5ri1vSDQ085HTMfq/QgFf8pliCVYrxRF7ttar0xH
UTui8qfQUt/hcmN8sds8tD2YNUmDn0AurZ1qZq14nua0+Z1CUUo8x2ncj2FqFcXJFchNHA2n1sJ9
GxVl6ykIdF8yTcPV3c3TQPWjQo6/hVo4OLCUjvpVE4Wr70JQku+GYQzep4OY2/2Y60W1E7pEwN1N
wuFekW7bHWo3Mb46hSKHnZn2Ye0XmTHnu4wxjbtrrXroPUx0FQWj0Xl+lLpRiXM19mDdRwXIve9C
c/1ptRSW7wM6bcSMQKTaUa+aFvrjNNOnHZCc86e4TDO/CxRbepPVMZKfgS3iiTjlRfsI4Qin4Tpz
sorsopQ/cgQHUbimtwQypQjlZxnK9BNRyp6fWtdmLuWB9c+sX4hNSqQgWi361iZ1PJ7zynSP+QBn
5KzoYxvuyea1xDdS1cn2gZqlYq/moYmLhBnqBnEtNhS/NJL4cQYvkO3wemr/I3pIcadnMtb3oaI0
4KLGpBg+JRNFzm52zLx4nsu6/VAltXhAXi/MvVmMsnmeRBVVXtaI+atjpe7PUczTwZV4WHl9jNDP
SdFEYx8Ltc5ROByH4bFPCz19GNtxGD34p6Gzo64cSe9zKw13cz7AHU3d0ZxPKt54oReq3Hp7ZPrt
bKdNvdn41ShwNqzoTbWnVB203AuzqjZ3TefGd8U0tj3G36n7FQ2y0fE7WVifatdqC88GrOM86Mo4
XqxKGzOUheH8+ioXjTwNUTnVyD44uRljb9Lmmte5MKcg+lRjt8vAR9VnLY0E3ltcFrXnDGH3qzaR
+fOCTBE1dnVMnP0WF3n1rupm63OvBBEAMCsp/KwvEFUUKTNqbwLlFj4PFJOtlzuiVj4XstGFH0Kv
vihVO38wEkTunwtsdmePnC0Z2JTuNJxlXDefhqm1Os+sOuNLVeuzdkBoVZS/saTUc1/HTGOrgbRy
V1IX0v9jkkfecV0ZV6kMYfxBxLD63HgGiBt8dGvX+ZlTm3+oW+1XI6tp4zq5CekLAQMJKC5Ikp0b
pfQ2dUa7hkGAnc4U++2CtatiJdlPivXj7YvrpmVEhx+1ZkpStDFZ6+pClrT1VWu084to9eybI938
XWh0AsyRm3RfK/Q5j33alpy8SX4Gr5tU+7d/wM2jMnKijqL9SLrKKPEqwstEtnM21uhG1275TkZy
wqExGCnbmvTwvyyFdgbQbq6Ua5REMhRF6KoQAYMRvmZehDP0hMo66EqwZVO1/OrrC4VsjtEhCja3
HIU4mgE7OgXz3nqsfy1uXT+1nknZvz/Qoo3LDbloBl13FcMYbTfA/FRPxsCxbWaZuL7jJNb3RT52
3tiUa5ckBS/Gp0DuFnDx67vY7CpjcgsKqBSm/r0bG+NxYEAsj8KQpK21G8uzORTavlQ1uXUK17YJ
zte0xZg2A0K56vgVNeA7WkScwhbryLwzG9XTWfdcKF3372q4gGjABaDLC3TtBk5TiFjtopk+qq7B
+U91QpTTyWOLGcnGO/2DPH21URboIlclbxTf2pu6RheKKJFkZaCdZMm4Wxqmd1Pjtj9ms3D+E5HJ
faXmTqp7edMUD6loIudhMitD2XWR4mSHQGbxNzUoVEa2I4Xt2zvs5psvPw+7NZgIzEZvdhiWnZOJ
XWl+iYKm8PFU5x5p59HYZZX7fQhtY+84MvODoNgiUN2kmqxMpQC6fIGQItP5ereVWhyNYd3nlCGB
3CtGke+zqhqOVmrP93psTVv9lZsdtixIxbfQd6kariMh0sN1UEcsWOBqfCknVXKsqvdQUrKNJtWf
QHP90WHRUpgwiKQluLz1v8ovXG8mELo2k0h9DgZPH0MQ21IfrXBnGl3DvRjUTumRsSysyrqokbSd
kuZFT5PynYqJ00fdis1pN08w4k9Dj1i2V8RWG50Mt7Y/5W0rRowgqvQFuED2LdMDsEuT5PH2g15q
836sjflnIRXEPqshANyA4KqWYZ3XNPpn9nzfeUk7y+FdE9Gp29stpFKmbDDsPdIeQVMNlN63Ogwt
6VEO2LGPw2jielyFQ+eFJe4vj4St9EODDFTgaZMzfnl7Y94EWL4WvEF61ijgwY/UX7/CooiEjApk
7WOedS/moPtkxUr6r7i6ZRW6YIwzYeDcBALVTnC/UrP8omadTpyLlYcmr7dULW8hYCzDfIr4RRFy
Ox2KkyQTGZjSy2wH8THLgnFPvqPuZJz0fH8t8KNMN5+iuItxmbPml6ixjaeRufXu7bd6k+ssP4Qx
IJkfJEJYUK/fqhgDlU4Wc/84Nac9ZkQEe6VlNq0acpc6CnuS4LhxHNZiDMtxFEz8R2+odZw0d16A
J/RAwuK/0MqHc6KEju1RX9qHwCzNF/hhyUOAKPcW4W7t0KPnsyC7wR+QAb9+YLZWxSGriovop/Gu
UbMBvFmANdrgbsn/ri6FyDEtVVa7UbdJlIpyb4EuIUbt0OBUQpgqiAXIdHY2Ep2Vz+ioDFhRZaUp
R7//9VNRRYTGhF7PZWrd8jiZaXWpUlvsNUYNflVH5Z1qB8XGoivPR0MJdRhwk0yQrpORxqgFmfmc
X5Da7l4MHCmPcdN3vRfrs72FrNNWrgf6ZUgF0Q5fMb2kcUYFMbBpGspGrxks7SyaJvfKNkOcMJ5U
D7h+sm/S3vk9MircVTGYu1So7SmBRHNUitk60wXrFrXK2QtqdUvNaCWzZtxLNwihJhWs4dUFtigH
aVJyn8SWDXwKgcecYIlI3QFrh/IjZkDt1xn88EGmaEShtpFNp7dP8+o7WsakHNll4nQVI2sHuEtD
qX2Z9VTcqb31jEEFypxjDlMKh5ONXGZtOeY6NIMZW95KG1aiLmYmTvmlcjTlk1O2CA9YOcqj1ZDt
Z3vq5MaCtygb2pDQWzCbBKN0O7Rsh6pws7wDsxqI6hEcUbjPuypCd8lKk294E42HrO4q2zcKd/oY
dMlwhutUbuRIaxufljsUfaqoW39QXSpZk5uAbHLRxnc57Cd0e4fa65Q83ojPq68Y5yzqNHIxwGOv
D3aeqXPtpGN+cTLR7e0wdo/opWQntwrtu25u7G9v76C1R6O3bwKMA5HCM75eT49kNY6ihw8bRu0L
K1mzj/Ky+ckahsbc+JxrD8f24dAxcUJv9erA9JhNh1hYpWgt4a6daul81Gq9PpYIk/i9LaP/4eGo
snHEpKXJrl0e/q8sLNOK1A5mnBIqTspxDor3gyvlPsYS9fO/v8a/V1qe/K+VQJVo4Uw6dOkYMu+A
haX0vei74R+71TBd+2LUE1gjLYRI6/rM6y0uMK5GSTi1VemV4PgesrbDVQr226f/4akWzCjdUPht
18nCBO8VM17QUYladJfY5rDvSof4NmLDpmyUustOu0qZF8i2wdTgj97Z1StMaZWpdImSSx+FvT86
xnQXVc68kYqsvb1FWJPU3Fop/MZWxGYHHBad6tn4lMxRupedNR+qud1q8aw9EAUO5QaV1TIbfL0n
hsyln1QzqGvDDFUi2skXwDtbCLaV3IqNQPLKNcC0+3oIggG3SGSN2xiETXRR1TbyTGdqz9Ygon3k
0J6N66E9khBuhaq1V0mGDoUDHOAtnzwXGagCLjVkuZIYvoY6nehCpX4m0/Lw9kZcfZXccKBEGNje
UBdaITGZikR2Ib2G7Tx1aGoO9ha4cfW2IZuC8UVNzHzw6jpFXzuSrb2UHIHb75M2mWmUqtGHyZiT
A8lllnjoI3V7I53p1I19i2GxXW5wU25Rw9x5CysF+gIX303GGvToeVL8ZHiJd3q4T/RASHrpiXkY
EqQIAJU4OaxgBaK9VxZu0x/LMkfROE1xbKXaznMPKEF/JufeanqtbTZiDr+MnsktWLsZwqQIdIYA
BXDpu1HUDDGErTzncfljDKT63UWs7WVg5LBxc6xtAEIDxQN12i29Vw8coRhulV2kOogHuxvjL0iV
bElTrWXV3PKAd+CrYeRx9f0xo9CLtMrzix3b4c+8l+FXV+kmT5OQ3IEQSc+V6Za7+9ox4pEWTZ4F
EHodZDsTCx2nQ87Jyi31IdemvPIC1+5MD0iW/uPtg7T2ARcFOJxBHPrd1whp0bTOrOYsxo+BUmvE
Y3VELyIgP24i84gmUPQoa3Xc0Z1uN0rtJYBfBfgFq0x9Ccmdjs+iXP3XHRlVWYgoJ/GQgZL5vtaU
X6nM3N9YcUXUwP3QbIwyV/bMq/WuvmYTBfrgLiPwLtOGzCv0bvrhznqye/uVri4DFxoeCSnNTQ5O
+IfeGBkp/P1SeVBq+MoMcTcymbXQhADDwqQE+mHeaKXzNVXmltiYDZE+DCeEhmglYdcudiLOhLZT
hIg1zyp6oXtR0zWFh8tOnO1y/Mb+eRyNYBXyrQB8KT85KFc3tWqnDcGPnLEu8xfDSnERdnrhgzot
//22xtoECwRiMq4g16MDNTAbI+kQmuz7vPzclQ5dq6KEHZhN4n/IDJaPiKDlMqi4AfAODPeNPqMR
56Az8aGyU+spSqpgZ8vB3ijb1tpBS1OQUENTgpN/lRpgA1IookVVzWrNHu7JpPe/87QqfzRqXd3L
RAsOWtbWkPjxUNtDoRzOulH0moeXnbGxf1fiDzsKt16QZ6hQuO7rYzm1TeUoGkmyLqLwS99Mmm+N
ZXPJsnDav31U3l4KoNTrpUpsjofZBSYVTUHsl31f7xCtyh8Vg8L57aVWQjm8AZQM6cO4C/7m9VKt
gRlwuyTkUaqBWbLhJ8goic+u7NJjjTL6aYq2sBO3kQDkEnBB9isFHDf46zWlHtddUjS00mWAA1sQ
Wh+pG9UtTeDbOMoybEYaQEtefl2yGVFoW7NLL3EYnGkfh7Hx0I5KsQuUQtzHbbslJLC2no60IZRg
Ni0d2dePpad1acwabZ84qjSvrbTgQR+j9FE3BgF+CeOctz/d2muE8QlQg6Hs0gN+vV4hpNu1NTzV
NhjsD72ipY+dqtUbq9zuRUyiMJ5gJGmQ0VyXUbFJLS8QRbiMpP4/0cwNDmkfyQdDTTeE4m7vXFai
AF3Y21Q313VAajLPmiLgc1BKqp+zi2uSb3eqdXQCyVAA3dKzZTF7jR0MIzeOwdq7ZM2F+kHFgy/F
63cJjgO2sQGorsRW6dxKqd3HstpCkq7tkL9W0a++mBlEUT7pBTvS6tTnUJ/SQxVN00Fo/TcF4PPx
7Q2ythz+iot5ARnhDQIy6UnMYckjdTxVnV+Mip14GFiEd7Ho22PL/7OhX7b2BZmLkvFqwM1uJtii
NbRghJV4abRaeiKygdigoYDUnww+KGC3aUoOyTeM3d2tOPbH8u911kTPCVwU+2cp+m/qO/D8PQVV
fhmTqQMbYpNBeR1u4Jo/MB/5WNWpRhRVQaIYQX9JZa/cg9rHyAozyC/kc+I7Eqtp4zkyT3KEqoJh
Y3/fMgsg5TJM5cSSUi4WBK83maOn1siwAYIfWJD3YVqmh7EZgo9oGA33eEbPJyBemFhnWIrUuaN6
aDYbfji0zkNW2tHGwf6zp6/fGIAefhFFMdH46udYKmiouBtg20LoL7xe5EHjJ6lhXsZ8dBqvj6wi
3mF+mE8HZSyrcudIFEC9WDMyxwfWZOaeEzTC8QHz4jwdal0UPydJ09p+NyT4kdn5DPYqjhw6/LJr
dHXjEZZTef0E3MnkIIQEYKPLAfg7U66dqIxdkV9car+9SRPp0KMwBCfUaR70AHUfN0MobqrGAg3W
ZkvLduV8WRhsos+/AGRvKhJMeF380vXi4gyN8jSqQ3fQrMw6NuXk+vSEtuQeV5JbDrOB+iKFCZ30
6wjJ4VKKMMTgpU5c9Tzh0+fXlvHFlG5Z+9Y0z9gkVSUIBMjaw2NdW/lneFDyX986CF1O2SLSgwLG
zb1aFgKfeKaZZ5xkv9aNmT9DfxfL2NU6NVWTPxlzAwpMnbMFj2Wd3w5qNwkL86mFIgwld9GIvx6u
8GACqxApzq4CF6QEN/bE7Gh4YPQgD7mOxSnN0y3y9Z/o8WqnIZi9AGi5oGyoiNZVTSYdd3YSNXHP
rons4L2hC0gq7Zia6Z1pSfczctMOIk9ZH3uicernoa9U4eFan0S7FFmvJ3p5qnIK3InJ4Ryk4YeC
zfuoCnRRZ7Od78ge9K3642Z/8qMRJUBsmc4uoltLuP7reNColjIrFec81NGXBIO5o2mH6aGF6u93
rVlvZK0ry5EXCwingN9vOT2YArbBYph6Rq1Rvg/stvWZEOP/PYXKD6duPv7rRoCMCjiBptoi3Hm9
ERw7VAcT/9dzaRQGA6006O+NQf+qZIH5nCNaeQIJ2m1cqTfZEI4c+M7i+Urn1qRn+fqVyryqB2oj
9wzYaDo7Zu345oS64Dgibvj2892kJCxFmw6WHcNEgEZXwW3oSxkGrWTLCXT8dg7qcuHJBAPy6+11
bj8bVAVoQgsZhBd6rQg3WJwmelX2uR4zZ5eYmXK2e+A9wRzHh66qtY1tchO00afisyGoxEyZdurV
ruz00alzvXXOVh8279y07E41gIpTaFXlRZPu4Cl2WT46Eq3zyci32ue38QOZDoodtOjoa9+AW2oz
c9W50+xzbqjBE9IO2TfGlj2rWoX1grAhl7Jr1+Hu7bd8u3FYFjkuLgsSpJtkvW86VOPhWJwjW5mP
KfhiH3lR94CWeLKxcVY+KARNkjCaR4w+rjdOmIeoDhqDwrFXPwHQ1s9jrNoH7LiL3VDJ7PPbT7ay
3GL+gVwPcHFO/lUagVphXi666OdENGPuQfdqv41OGj/KMkeIf5z+GQ8FOgLmHB+Rsf4y0X19BqcW
Ah2dAPfsjIXzQakr1UvQfPwK7Jzpjtb8fvv5VjbMIji5lP6ENfbN6+V6/P6oVTX3HCwV3QjX9nFK
e+3JUOzaa1ytP8+q0R/eXvQmk16eEaECJj0LW/s6VYSGAjxlbtxzl5tueAxxOqs8N19gHzMoo/SM
iKPyYmWF9r3Mm27Lqfg29rA88IxF1W0JQ1ffFC3WfhSCUN7w0IfJMdJTwENudK3WVuGvI8/KPc5h
XHbWX/eTkxhGH3SOe66b2vxSoyF6KePwn/uOFpuFgY8FqAVu/3U7NQ9bGboK5Fk7LmjDK62+76t0
K5teOd+vVrl6Y05jmiF9fkTVJrfd124FbjgwVI+uw9a1vvLawAmzJ7kT+DrXATss2fZmiKKu3c31
Tusn/Wz0TrARsFZX4dMA9dbpf19zv2RUuaNCRs98Np/PmkzByofzP/sW8nGYVtnMcSBWcCG83gJa
qGl53SD2aCTF57kLsmPeaLFf22LcyFqpQPlbr3M48vQFk4H2HXHxGjKg5/WoyxjL5HZ07Ce7rMOv
A/oVT9qsRonXGykSQ3ERm9IbyxyRNXAheva5GCwo9cHQC5CQUQSu1xzjE4IeOC6YNCWfIiVLfqd6
CAeEIw3cd2GSpQ+xQD1sFyW9+lMtI9F7UDX093ZnAxItaOvhLJkM5kPk5Nnk5Sb9Zy8lpcXEWcHf
wwZ1G/tuFw/6IdO6Wv9IUp6rnoUGz7BHftwm0cxyNdmVNS6BPsavzLomuxTPYk4LlZpHsbO9Mprc
bG6vOb9MJ1Ur2Ash903aSPPZmXpqozac3dmLxnqeHklyrTurbVCMHKSjfi+lm/yOIsN+B8U3DHaj
gt68J3A++c9ssuJ9liE5dyyI/k9oJAXlbhQ2+Eu1V1LDH3B9+ZIoRfnSDn3u+qNl5c4uG6pgxAHT
jj6mDsyaXQf9bm8Eztifgl6Kh3pQZHcp+7jJdkobGF+TDg4GrXpjwexEqbIfe0OGnkCHUTmkWlzf
53JsY39MlfQlRrAqPhXIfknPbrXGPeCLHRW+4yo1+NEYsQf4LxK5sV636if8zbR6F8hOr3wzy2vz
PLeIOqHnlHwp0YWvcWCMoLgo8dzXntV2jvBEGg3KDkaZ3ftJyT+eo1jVE6LFSrqrA8jCO0HapvKR
hEIHouMCfpwaMFDMiibjzs5t2Twoej6179rQUP8rylkz/LRGdcEb6nqun/UgTY+JKHHXCOlZKR5Y
l+ZnxXce/HFOg8Sv2wLOiOnI8t1sy9H2rMStm5Oi6/VvlAiy6NywJJ9Ch0zjWbGTuM8iqXT1aRgE
rRkKk/aeWIuEAki4CjSWndnfMUeJUkhSQ568D+CVlhtaFbchZZnyLyREIvKtIkbggIkyEVE+c7Fb
34Yw6D5zqwz/GrjgHQK6wluJ1PkWqVNFs8IQHLc0nIHSxwQBqRc7ttyNLPbmWZZViF1kcox4APe/
Dlz5kCqBrYj0MhB6Qco0/QU0T3Z6Ow24WYXwSGuBWTtAIKaeV6mOiGtNhY4XX6YuHO80ow32liia
jZJ67e5yuIipEklNb3g9E/eWxNcFXZh+jHfwoWYm932ya4Jxy2RobSk6BrRqFpE3BuSvXxumhiiP
xhlq8LOCfxK1GrCSOD1SN7YbLPeVpUhKoX/T21qZbKh6W45WUivnIOkMP6mb/FDVIrw3usHdwhot
X/vqaoGnhFsAtzFep9dXS2cJfOQAgeOJYfZ7Manp3iqt7LuSh9n9iA9is5Hjr2wMLn9yNATnl5nU
VVKaQRXWy6EIzrPdyl2OQ8WuJjBtdSxXl1mmQouC/614Vwe6OsMulgyN3HOX1b3ruw3u7Q7iIJ4Y
dfOnNTTpSUy5sctFWN4N9fSDw5ntwlkUp7HSe79rymHjWKyk5PStUaij2gCEcJ04MlPCwmYOnXMr
KqwLQjcC2V+r+852yhdzEtaRDHYLW7Oyn1gUTPhim3vLjA0I4XMGEPvc02XeBWiHHIY5BBbQK/ZG
oLzdTjSxl0EIScwiXr58lr8S42l2kBW0Kv2shWHWe1Eog/hzo0KdHouojb+XY7ClCXH7dGwnpvLM
Chi30tt7vWRYwMWV7aCdYzk6uwbdzH2gg3dPinorQANovz4uLEIxxb/LQ97gRyrknCenZqaUmINT
73GMFgddDQPhdxGiDd4kK/t3WmDGfkizLnE81cxt52CUQZX4qPnbn3TGeeGO5l8c7OQYwikFKyS5
Z0u79FJDb+td1GNjjhNtqT/F0OslvsolGR7ywGZ6UNrRenYbDIePWTF1LxmQ7f+0JM0/W+4U6keX
7rx7VkPcBO4NQpbp5wyjuVBdqf8SXWO1Bxw0xq824oDTqUIVyN4HdAK/FZj/xPCWs3Y+dEaWHWZt
HJgGNqVlnxfWeHXQ3GRydmJADORO6VtSlRCxHXNnmVns+qoy9ghV4AIT7KNSAhXWyA5fckjDJS4Z
eZ14OuQBaxc7Sqd7jek2H9oWwjOphgOcAXE/W/PLoKe5gCy8YaP+PTSRR1pVBp7iikn3zCxMtW8y
L0UJCL7NIKqkRvLDips48MkC0p8h0zDzUMSu+1WpHDgsblhkd63mBs2xIdMp/cwUbXTo4dv/SHMt
yA69Jbv3Wlr1Cb4HcSm9AlJa5pVGb9yP8zzOd0blRuGDmyrO4Afgub5aYyzIYyMb+encTee7SJ3G
bOcg59L5g9rgXW72Qfmrw48WO78SicCdFgepAk/bqO4dN0sHH4GZyfQSGRr/zVmev6RdZ9zhrVKO
ez0LZevZdhLWpyRt1ROmm2rn9W4OBmQslF+6QPrQ0RrrZRpd5ZQOevajb9r6a1PgzgD34T3aOWUf
xOYpCwz3w5QaU7JvQ/LT/RINYS6LPCm8aE6G//jo9UNi9LP2jMi/EHtHH/rsHe5XmJgOsB+bXa0r
08chlrCN8mwYjkoyxcbeDPIOXYYqdp+QeVJq+OdjzAxFzN0+d/QkOhe9EZQ+KU/1kmWQoj0zbqzu
0Lqzmp5sEZj/lbJy6x1VowKqLSLz2WX9DINVplZwqNWwKny9M/t4V7R9yBZQFdlM3qjJ9n0AjX/x
/i6N+l4NKRy8rmgtezeqgZF62A1COpez0p3EkM3uidEEwo0SA9inWolMToMY389l4D60pal+mCJm
m6cq7LLYyweRfWIGl018TTNs9nXnOOGxtY32BVoLxK4KOuPwPdTnUdvlbq1ReaSTVR+jGGJAHrdN
6s1dXUZ+pDnVuHOqIT/JWKuaHUFYf99pkTU/uopsvzWlcH/Y+BEod7jBq91dFIWUF0oYl3djJCJn
H3bJCNxHGpnmQYbonprUyOAyQiP/P87Oa8dtZG3XV0SAOZySlNSS3e5gtz3jE8Jetplz5tX/T/UG
NtwUIaIHCxgsTHCpihW+8AbpNEsoasEvDpwXTNem8TNyUiylmrDDOZ9c8g8lIUT3GTHQuH1a1KIN
vT4jt73wVVQg9Uv3LUCpzDjpxVJ9qcqmXvzb0eDVs0fMKdBEtOqA31xFg3aOUjcMMxr+dexN0B0R
Y+31QxY3cPOX1jwM5bv5M2JIbhOQxkKma00us0p6g2AYgNnn43jsYmwyqraJfOoTzdlarNgf9GTe
SdWvog4xKOhCIdhJY28dJBZV+SpKDSlwaoOvvZrqTyR3expkVy/e6yjCnheoBuW91Ys3KFqMtXEI
ZWKqc49mqOJBwa+fe73cE/wSUe2b8PB1KAqsQvMLhafVe066Qx0cGeULz8oQu2NfYXbSpEAXEVkI
3A5fILBNZXZMtTj85z9smteWFX1xqh+rscuYMl7bA6HCPMvy2qqzqK/r0yGzOkQVpjiVPB4C+fvt
UTcWF+wiHUraJdRb1sCtPI/Q2xiFCkYV2x8zTLLd2pKS7wig7hX0t4aiR8IHxI6Ij7mqvEH97YpJ
LO6y6Kk3zChtK1pe+D2WFO8tWFIGRgUV/QNizuuWk2YHrT5lmFyohfIQE/l+aBBe2Am6r4I/giPg
POLQOUh9Xud8YJILIdyG3hpErVBOhoNt0IuJ60J3HVL5nVziegEpMMtC+oBOOtXYVS4xyhFO8x0M
/TBhR3SSrH1AeHXxQpjOOwu4MTeRK7N4hLbXasrWEEgwYvG3y8M6v6vTIj00Wded6lKuPMRJdvu2
VzU/UTzn4iKDJtkErvw2rAVdYZhdPKYXvYuz2a/RdpRwqtayp1xKlua3qqTERpGmjrRl02h+LCZc
n4ZoVhR3nhOkbww2111vCZfm20fk+pbjCoesxdkUwsjrSyHQo3yIdKyEpcxuMbJSgqc26Pvn/zIK
CHk+MI23tZ6PozWUQ1KbomevVr6EzvYnIpbh1+1RrrcQB0PgtoRUGK2n1SVjdBDdeD0QeWijANfE
IHTR9I6+dP3U7MD+t4bCH5GLlJI+sl2roYIUv4IU6sQl6NTkfp4y4ynIl3Fyu3Qa452jcf2NhE0q
NR46zABQ1wATWLCaE44onapmKnujFsVHTWn2qCkbU+L9EapnvEToDq+KIrOZLiVV/ARHXel72ha5
P0m5ekaDdNzZDdcj4UwqEJG0X1FaWBf1h742+qpAMU43yuVjUM+/MmvGsD3W3m2ULXYcDF/xftO+
Wnfn9WRcWiRKU6TaIREPBRVauGySq0bVHizmqqEshmIyFONAJF/hUTowXTJy0LyuJfqMYd9Y/zow
To8ZKpvfytI0X5jycK7iEPKtBAxtJ1u/JqKIHwBgkVodDW0sfN9eMsNgGWVZ8QLNnVVPp7yITcfV
atmpDlYVFIGr0aeznhrcFn/bXaWkfufQbcDaM0CiIEttNG26yLTcUJGMd/O6+XH0VsDrcAFcm2Ag
duVorUGhUg8T5VItpn6iIC+dSgw+d260rfiU8ohKUxYRNjb023VA2WkmrOND4LwLtzdXsk9mYabu
OAIBcaOALkDZLnuQjK3PD2AU5Inol16xizvcApBbRzYfn3TjgMwCN/lYmyeNfPzU0ZV7QfN68dIx
OinRnm3T9YNGSIfDCCUyYMZXl7iljXj+VcQ5tWSUL3imSW6IlKUb5FqaurjnyDtVza01Bs0Mtwv4
CfU/sRp/lYbwLZQDqYPfMBlG8HWIQsnDMSdw027M7/sqWUTdo9oJyK+vDWb5/wcloHs7KOR8rsgk
JsRCqvxkoA/+YawFk7zeVUbfuHGBPACPFBcvHOLVHgIDXPc2zN7LMKkUQ6jtPshBuveIiD9lHZAL
Lw0h1il0NMVn/WsVtaiHJx0wIRpk6jNGt/mxHYzCQztLV9xyys1TEo3/SEq71zfY2K3oFIGz4ZUE
InuVUNUgKet5Di91qg4/Q5SvFsZrFPr6KnhdF80wp36qCsv6nzYXcvMBCdNkDxi8scgqzBRq48J8
9krcQhm0Gup0EeIBbs7gNqPwqEvlHu9xYxSoKAJYxAWkXMWV3VJORLrU+hMUCj444xQZnpVU9t7u
3ByHMiK6QY7wClhtGRAZU2eibQdbOlaw083ChwxG4M4Z2NgyAB4xJaLGb4qezNsto9ipqY65JJ3V
Pi88erQOtt7KQs2oVj/ZVaJ6EZryjyHIsfdHPGSH5ivjBijG+tFWjUgeYsSNL3EYIFVnSMEBZXbb
78Ml2rldNpaSkiyHHfERnF3XsJNQG0aVyxvLXIQLHpvRUn5Ajkt2Rtm4w6hi8BMZ6pWc/XYpl7iO
e6kPwktp4yd5UOpQ/W2kpoPaz5Q19hHCSjWdy5BcZye32rjI/h8biz4XEKk19iwrhqa0VVAa3Ui1
zInSxo/npfKnQorO7w6JiYNtLhd0ZcEPra6YUWnjDBwbMvJVjN0p+UMBRjGMj/gbqf9hWjwIoqkG
7Ouqnp4OKVLngRWiZhj2OKtkkXk3w0GlrRwX455B59Yi0nQhnQKDDOldbKK/Ls+xMZxGitv4ktY8
7hb6TP5YB4Zvx9Jeo2drP4qkFKyeRcS6rtHYqtLZmbqQCxdBeE95cT5J2vjn9pe6hlXjAA+QmYgF
UA3No9WESqcxRpOo7UJ2VB0SLW2eUIzCer0ZtcOUdLVPrxcX0kQyD0E8Gihzzu8GwvAbhDACem7I
73A7v13UKLb6RA6IzEc5r8+ZVisnbURNvQ7beWe3bC0qp1to8Sk8AFc7U4odOSkQU02zqLuzp2Q+
Takd77BKN1cVHjLoMXpZqLesZkRBkQ4oDIKLXCmqH5WqdSyXfHEtaPBeL/eZPyIo5pWI0LjN3OdP
daC/m7wkVhU2CGB7ZNuuoJDxPA9ZKFcxVNqyPMYUQABclqML6CXbWdWtU0Eez90JHx7g9eq8R7hg
V33b4Oc+hdiF9bPlNtPUfJ/bXYTD5lCwvIHMkVtdRS+1pUW6Acf8Auk+OaioovnaFMODjrV3w1ZR
VwFkyeGgeAA3ZVU/EeJimpMpORz7vvkMcMb6ijAJYgmOGZk7yalYoVVQJuAUDEcPHR2N1Qsrcbot
vUDSRcq64SjLcu8ugoKtNol0kovK/nn73G8sI+Mx3CsG7erYy1KfhKqMZk5fLXmE+LDafdRIxx6B
awU7u2PjyUM8RgwlgONXBN1Br0Y4C4LySJs88Q1iPR+FBKdAOCHN+Rt6mpwQuLU+357jRtQCP4UX
ATwMxNV1/Us2Sq1CPJbIXS2XQ6NWMfebnD1oQyujcZu0NKZ6+aHI8vH9UQuFTMRbIayISs3qPEx5
LnFKDCQQunHyjTCKfLwRs8OU7/oDb1017FFsEIU4I9nD6qppzRklrwxXcTq8eu1asTkdKlWZjklh
mrD3NbU+9mZpXVQJ4JVfTnVvfqgdrf/27tUWoSElRwqq189VJRlxmKkS9gZB39xHUtp61N7o9abB
71TFzVfGucafJlhmtwfeuNIZ2IQYI3TPr7YyzvTaXJlkTVGuOvdQxfX7rkriw+1RNg4MxW9udDSe
eDpsscn/eviLMKt5o6jeqjRmvihyPx7VcBZaGrsip5sT+muo1V2AV+hgTbQfL91Umb6jLJlvyf1e
5WjjdAhnYp2MTOgLv3IK/5oQCNeoakUynY5j/gPabviiQt85VcQcZz0p4gQGoVHQtzX74uX2Ym7c
dm/GXp0PVZuHRia1vehpXhyQ5bJoP1E85fZQ3Ji13dki11x6wdenPENxRoT2a8RaWSft3EqISgH8
DCNABGF2TrrU/kbxChfAsUfOym2B/PjyHITM3Mm0j0ZYLveoBuZ7IJCtvSQkCyjNo0GMUMrbvZTo
C18fS74LTz9a/RZd1XsTLEPl6trYf3n/WkNxh+OuGYCGXu+Pv74zhcBJc4A1oCtUfS/osR2jBGFl
SI6xnynTu5FCrDRKJeJd4aq/6l86KBiBTp2phsdOdYl0vfUSS5f8KDSNndrj1g4mIyVqJMG2ruy1
1agOxkjDTVdrQFcAFw2ip1Eq0UyPeiAvoxXSwmhiM5h8kEbp+/cw0YcounItXMc84BHmyUBO8CLH
iwlUp/4tz0jdGGrVPyVWku1s4Y09gyALdi68odxB6ydFGTV7zkAeX4Zm6B5RjdL/1OFY/1sNUr93
o26OJZilFJTNa4iZbdAN6k2EdDrLmD4WgWmcFaBo596AXnl7d24NBdeDgNygAXD1UhaBTO9B4VqN
uiH6tEjjcjTDfPiSSLV6uj3UxrVKjMvNDY+Fivk6nEuL0ZTLgD5NNhnJ4wQw+A7Ax3/4ToSlrJwK
c2rjOwU0nWtbFj2nOvp3brva6wDs3A99q+1MSN04ADT4eG5JZ6DErI+2hIRcEqDycBntxZIAL1dW
c8ATXXeOExCb2NOaPOk9uGbgrNTCMn8GhY7Ab9Jo8vduwZiZ1KScwWsaSvqlzSf+k6gbTcxRpKFF
xzcL+f+dMRvQOUcCYSvPbUSterTD8K+fk8FzIkeKfdyG2PBhmWu/8bMek6NsBBgQxJ0Ncuf2V9zY
MDRWROwPCUq03d7enaC5emfKITIgo1ofYHTNBwfByYeoHR9vj7S1uhhGAgdESYNESvzzvy5OyU6D
tkHOHP0VFWVj8JgnezLTEx4NJR5tee5pfTjhxYcF3u2RN55HYMJ8VPr6ggO5mmNvdU2QqyWeYkOS
HxLWw63TdDwlXdi5eSEPOzPdOBkgXGm367xI15gTet0zpk1goHtTDw9lGSz/gKx3dsLxrS/3yhcX
BfwNWIQaRQsYxvgSLPDzkkEdn6URYTKEd/ci/62haH7jXwSClDx//emoExphKFNQaMzSr+OwOcIR
ydwUsv7OtxJx3ypxo6soUPDwrHjMxdr+vUtmSPeyGuDOoifSeDI7rf5HlRCx8pwyiI/5lORP0Eyr
8D+cA4ElQA+MAO6qt12PirWEic24EcBA+FLTv3kwfeoDq36+vRs3F5NXB1gSEcRVHYG+LIBYw4gv
lhQmKM2FuofaqO7NSrkXZG9tfLEFqWVTsbh65Lrxtf0xx2j/zLlnwpX9kQWZ7BlOOH+0agoot6f2
aoq0/npo+xMYwadmu6xOGl5iJthOFICsMTL+oemgfqtBzj7JoFq/GVUefZmyGnOe2GqiASX2QP1T
gp34bEOskT25t6TZI97Bo9Ma6uKMFkE/u3aLX96IAWp37BNr+DEYrV3R9qwnaE6TUed+o5bGB30p
9D0jvY0OC7UDJoKeEX9Zlyd5KwYdxZjkUvT2QKNbyn9V5L0/SytpBk9fdJv6T6NO/kKH6EUb7XbZ
eZS27hJkgETZSTBH1+ehNezJamoLZv9ilN80E2RZmYbTDpZm69SBeqK3zZcTCtBvTx0koW4wBLJD
auYCoGLcnqY4f3Gcqb4DLNx4DnbJd7c3y9Y5oOgqcOJ0sK4S7YXMsw10wBeDJf2EcqTcV2kS3alZ
1+8UTLaOgS34xIRgFJ/W+cESUqAg4AIds8jSd1vSlR9am6UhumZL+XFsiz2tsa2nzgGO8wo4hCG4
Ws7Iwa/DNIRjd9RUDxyJ2XNivKYqydZduRq7r1orzYcsY+/eXtTrD6lRzIJoCeR/AxTVahBVypKb
unPG7IAD8who2p4ONtay3tTjZ1nnRrSze66ny6Dk8dAhUXK7AugtNRFMkuDZKQVdcadK+s/RTHUv
W0IVo6PMeGiD0vBVrC936kIbaAlG5mQKsWp6FuvTYc+G1sQjliJ6WaX/0HDNDHeMlwUWIrYCByjJ
8J2TJkV8oHOkkXvHcL4GbVt+qvF0Ut2WEFb12iGL9q7ea4Ee+l7QEQQTQtuAZKF/rqokheQzRmJ9
BctRgGNCRj3wDWUofmMwVhqwC6TkoZ274mceLgREeqdq/6aARheXzmGe7Txy15cJvwl9G8i+ZJVU
1N4ec6WcSinrCablvO/utAF5U7OBk3h7D14fbMoKoLeQJ9gSZ7SKhNZ3SbjlBLlxGaTUjrwqiyXV
7XUn33OV2dp8pHAg8ihGCNWtt3PqlTy2e4krOo1i6UOeGbLryNl0IJmUT7mszcc+LPUPOvI+O6HK
5jxJpsAnI1x6ZZ4D7QTmYw/UCkwKdIAB5HRT84xJCppLt5d0a5JCTxvKI+i+q3pLrbVJDpOSWC+M
8nMEAST2isCRdN/OpAI3uDmwv9ZBW31IFiRbd7bN9f1J64VwBVU/gcdZx89hEpqJzhe81NrcenMW
p09WaEXuUo7JSVfTaOfNs7ZuMbqqVLcRRxHKPG+/KZCnOa5L4VE9aMl9rHZjCQe4KjqIFg3y79gy
5g0fF2aFt5Q25NSMjuUPK3Va+2DZ/VSeoWjMzTPibjBGFs2GPRuN8fhp0JbO/jbEo9QdqJkl+f1i
qSW3Yg/Kxie/M6S7xkyn4ITzcJy6bTArjh/p2N8dp9pptUM+gHFFyjUoWpdSRa9BKhjq+9Eckg6v
qMBE9UtVgg95OkA1KO3F/EY32g5dOaoLQZcp9fug6iPZAxc7VJD6u/I5s2JURcdJ0soD+kt5fGgW
+BGulTXUzELeRRwt9GwQICQNnbGBxp/EpOMS0g0geiy3+lmb0G0yh58GqFvVH43JosPZDBmHPLZn
yyvaBStZ1egaeG6tVIz+IrcdrIxpSE23WoxB9bM2MO2j2seR4maVnE+c30ivLlKCG/yxRwy/viOO
017yopL7+xy6R+XX0yA/ynT4Y7cPzCHyl25UtOfbR2BjE5IWoN4pygDsCbFn/koMpgqPFLXiTU2x
NHNzei3eXI/6p4Tf/csMreHL7fE29iAmCIYocToqcgwrcFSulEsn1XFyycpelTzd+ZijaJm5gRxq
v4ZCbp/zwa52XtKtK0VIkwpBNzrV643fI2DB8wymYE5Czad2hfUiMfCpHrtuJ1LYHEp4s3Bpouu0
PtQdHfk6NjMwBc6SH7mlGw9RmeBDi0H67ZXc+HKIx5CEIMwgXgbxKv315QwY+kseDzRvUbLQ3L4x
k2cyLfPUTXb306jlPRS/+APfZiGojVAOppBJKecqsuysZQAYVcN0zq3CcKUgrLGtlLgvdq7lrZnB
PacQLkicV6JYstmb9EowD1/kpPFGes5+r9SdS9lxIIOZ99TStr4Z/Te4LBS5iS1W9+IU6Iil21gF
afJSnfCMqv0yHdrnngbu4fZH2xwKxS9SR3wxKA29/Wghr+kgF1FyMeV++BCigX5RKq09zLOp/4ed
SBZAkqNBhlXWjhHFDJQySyZWsSj0g9SmuluHUXOIdCgL75+VqHTRfzVFiWE1q840Jy2qUIue8wmt
QWmckju00oKAJBM199uDbdwgcG6R2KMG9Kq69XYJY12ZUdUQzn6anXra4ti9C2y5d5GhqE4dKtmf
qGPsgT+uU1Z6hjCRNMCzZK3re6vKSmRVZeKhfNLjn7Sl6kOqK7XtNsaEfzjdi4B+jAnVCpqrY76E
Uu/sBr/XpFwwWfznqCTTtUCf8u3ULbnh3eH9vMAysyhJFbX0SXJGpFarqM4+IjZj588hhOUGcX/Q
+R42PtVLLss58UWMKM3Op9g4qKDihUmUKPDSxH77eyYlVwczLlEJn0rU/lCYdJukVF0jatKD2QV7
fIyNBpmwhYBWziaj9iKvFsDhZQKHR8gUqYnqdrMz3dX9YrtJFVl+atTpnWmV1VEPl/CQLktCsbkP
LouNIertTbhxF+JcT/ETsL4gwq1+iDIYcpzbPJtJlvV3VmDET06uB8fbo2zOlzIyzSPa5qgprg5W
Q7sT5WcMUhJb4C3s3DliXK3j8I4MTDvYxdlyKvj75EFeY6CfErYAeXQK7Kfbv2Tj3gKARVmNDgg/
ZT1f9PrK0kKr4TLNU+gjZ8hlYqSLh4v4XrVrc9JAVlheuiCi5/t2V+VtHMQ5NLuLHtTa4Mplaxsw
XdXmFzFi9QCDMnkp4964M6L544gyPqleoZ7bqN2T+d+4akSbkGlzVwNcX+9v1SQ4WSpmbbQS3Noo
Gz7Q3eofzT7uTyTjzVeqDtPezb0xLAIGcMt4juB0rstjYddRoaOielaKCUPCcrEjxdNQMT020JUK
DyY78kFtZSPfePszb4wMf45uoaiN8WetUBqVFbbm0KXOWTc666hWRXF2Rms6SToU3QStH8xlij1d
ro2zBGRW2K4IZshVNVBDb8SKCgaN8XE4gpHJDuZAjeP21DZ2MG5ftGSoTlB7XLOsAKjb9AlRjk6A
rvpSnYR+o2vHFgr1++8GXPooQ3MXURxbhxPhskRAFbkQK1AX7qQ16mMXJurOKBuIGiSBmY0AIzLQ
OkPHgtXoMFVB4xWzstEbu1p6ThS7JWIaw1hyl74y9XsZ5LxgRFU1wrNRW4Yfawo7yfvDGj4dN5SD
WASbdrVv0JYNrEDuwktAsngsUS14GVPLcCNr2ZMW3Ji3YB2DSuYBEIGASOr/inuJejMwb6C8zQJz
1cIJlpl3TlF+tmq+1F6iOHV3qKol+BwLbQivSNrhweka7dftDbX9Q4gWeZBgl1z1Ne16iIaeG/qC
RkOAmVQZe7jearFLoSyAwdgqxzaqZk+N1dnP40l11UA3f9/+FdfbmtVAqeOVsYnakThcf69GXRoV
xtfSuZcr9J35PQhF2Saiw0a+c4I2J8xG44bgBWbLqW/Hqspcj4bQkM6pMCrztLBONDcuNVxhM9AT
d8gKqN2pjGQpca1gMKJjboTNBQ1keI23p73xSAB2ZL4URiH+oYn69rcwnJN2hhHSO2sjYNtlZX5O
0Hn7lIfV8L9E0mIcnBb9ec6a+dyXyFwfMAfVNbdYIjS6bv+a6+Dw7Y9ZL4wikzwvMEbUQi6eI8NC
0WtUZutjnVSjl82KjeAQFDLHDh8rdMHefxUQCgFs5QSin4i40dvFqNtK6weU7y4oeqPAoBPhvyKj
f2LeQOiXpZXzaR7K4IiWnxC4k5wLayEVO7fA9UUuoOZEQ9AKLeG19vZnJDqbMTT78JIaVneXG+Ys
eUsWt/3OONdhJ382abzALdJaWX/7srOcSBoV2CT6BJnLSsBlGmV/XAwzchFFk55uf96tMyb8RCgt
Ozqv8qpmEaGUtujOxO2WV5LfTtV0apahd5EacXZ4F1tDCV4e4BmmR37/dgkLewgLe+ROSQwpdkOa
en5oLwj0FYhz7ETvm2OByQQpKPxbXsUY/7o6rMQo8qJIw0uXRC1kYECRRitPYMuMvXbb5lCCHmCT
kdJEWd1SRQqAYIpM9G4zOXpCTEZ/yc1x+ITZl/PP7Y+1tQkFHtoSeB2TcvzbFWwDCfd1M4G9pQ/j
Qa8C6WilWb4Tmdtbwwh2DFBSgglqIm+H0fLQKINxDs5O3E/x0Yp1ubufIaWHj52h9N/iJs0UL7cW
us9DVXc/Ypg7yQlFvSL1otIpDY8HYo7B8DnJl3ye2uQYDtSK3bqb5V9Tw9PpVsFUtogDNXGK70uX
6aeGyGLxh2WmctlGZvgn1pOmcnmLcKGJtHhKvLLJrMHvWgmO42IZceSpFFv+FBDtSQ0MY3rEnmgK
XCpE2fRQByXbWUYPs/NGRy3IGZPGsu5CW651b4gis+BJzbQjmht5jbRdbzb+0E2TcyDnTwe8GMAS
3cvqYr8kSjrlH7Hx7RCqRhHzMOsJNostHll3mVXk4EOsKkrultTUvpsZZgBuUPRhcEinIV9OVjZK
7UHpShQ7K7nK7I+E+/NdGKLV6Qrtl0+aVIKJnkep/9rYWR6cI61pfpHeOtFBkqv0Xq27GpWlMUc4
Bzpk1x86MOToPgUx6pANkgal28pt+JmECf2JKMRz1m1VrN7colBmxKPahrpZLOnlD2r/cbLzUGyc
A9BAomkqKwYV0FXsEsS0g1X0b86JPmYfeNdx881CIB8L1eZo53xfdzfIhYUxDE81shuO+DF/ne+g
aUotLJr44phhfKCfMLnohS9+vsjdAYUBv8gztAStaG/g6ywC5AwVCFFLMyBQrt6BXi17rbHs6KLL
afo1wXnh26iMCTrsqt2dcRXmLe6q0NyZ78YrjBubQZFG6LFD1Xk7X1uLgr5Odaq8Udk+2CzKHarz
D6NuLx8SR/8fbU3p1EwDhfiyr3cu7o2eKeU8yssQg4AVoAvydnTHWBQ97/r4goxo4aCvNVQnfJmo
S/UdHMS20Yfygjqk2roIkuTfwRn1j73mkEwi15q6k9Jopzjqx7vb9+HGlqNSIRpNNu/XFYDaysN8
iRsZ1FSJiyZPJ/lj0k/+RFNsZ3dvfXdcDbl0yQJ4VlYbLkZ+TV2SJkKJKDahlC69lzn5b1kLSzfp
HedAz3ivM781Pa5gXYGRIuBNqwczSuY8G22IijD31SMXiHIOECX7mEjKnuD31lDIiZJEkp0LzYS3
XzjtgJ8RYLGtFdqtBr0ff2iUAUvsYj7d/mgbEQ75MJ1kIV8qrF/eDhWMjg04RecRS+ZAc8vMCT+O
fTl0tN2T7hRDDZN3Ts/GkLQjRT9S+FJSMH47ZIhLC457dojLWBUd8BgwvtB/Co9OhChaakzSzoHZ
2CyiyUvzAkLWdWmrTLSRCgYS2bGj8kT30+eiycrv4LJNb+GadI1xnv/DzQQ4mZUVZClopqubKQMO
bpmTQ+4Y173XDKr5IM0FyfPUZh66y503VdW7zRv5iopJrRoNK5TizdWgJhKG9mAS001GiVBiSEnS
8gIOhPUfPqGIRohRyUmBwb39hErYlii9LdJZw5TapaEReVpS2r7QkTuVcSYdbu/SjRiIojiUHoEk
pg68Gi9Igzyxukk6N2lTfbfsovfs1NjbKOJPedt2EkxkKu9006iKrY+dFA9LYqW2dM7aQj2Nc194
5VLYXls2xvuPHR1C+Dkmm5KUfnXC52l2+sxhKF0Ny/tRgvCRa84/SVLbB7w991Sdto7cX8OtCaUJ
GGaT/jC5e+TEbhQZymnWis43okw9gE7bK9dvrSRgNB5Hg+K/tdYZ67Sona1gcs6zvowuwnTlBd1S
3esHqdvB6m4NJdjHkJ2FDv66ODVX0DgUhC/P7ZyKuZTVnV5NrGIPm/z2LnxtZK02CDtEANDo717X
YdqGs5VaEZ5whVrcmUiN94AKkvFs07y/n+SAuG5MGyc9YGOd/Gr0vhndkdIzQKV+5kTq2mwvd12h
oeadkTybn+XYWbov6Pbq3UHHR0b2kKYPaj8vF9l4xDRNPdlFanxL9K4cPQNszocoK8zPVrkY31BD
JXY3zSXTPlGUs4Ijz3z5q8q0HFHNwe7uA3Kh8KdN4Dm78D5w9oongGXepCpR7Ftg2GV3lALbcSsd
iLyLzH9n/2yXoZMPsFjD7zFmJbObGaOsn+2mkEcviOXhn1RNxv6EEI7xlXocjxQZCir5WoR4nS4p
YeoOVjuDPZit5E9O6ZzO0e2PsRFzUobgfyJ/5SER++KvmHMxzcSMKxSdIzU1P2RjGvizgtK6aBCR
fJA0S4BEfmdQfHfO7saOo+gKcwiCPVIz62uiVQigZJx48cMwyuPIv+FnUUu9Zzam59uT3CqECRgB
IS5Kmown3ra/ZtlVUgfOTJPOEuZ9dzO5LRQxKZ2Jr9mBUjZLLo/X6DWRqT/ohfYD7Zv66faPuJ4v
Zi7g02lP6DRl1oW/HCfE3iiAJOZd5XgmMF4vaKzli9aly85TfX3PC/Ee0eRDXBmy1OpazHO9sEKT
VvVIY+iO6Fa6y9K6/3N7Qluj2Igz2QyxUWUxFjA8VUH4jqmj8rGcR/2Miq26h/lSrm9d5JZQ5gF8
YgqA7CrQ6aYaLSJwVqD17P5JAeLyIx2mxfSQkcsGD4g1JXSUMboHstnuBXeB5TTH0GLjRTF/QF6N
/5eMjQNYWY6+zNgI3I1s55fbi/GK3nh7qVFmpeWECh/B7VV9k3JNptrFGF0QsG4vJbWa2ZX7KP8z
SHZ4R1qB0KAKNfDjXIQDeW++fMmXdDxUiWT5xmDJx8HqzYchMpfz7Z+2sfHo1iDNQbuGHoex2g1R
v8QTvjAIqdvtcMJhsLkzAuxtClPJ/PcPBWsAyK9KvoxQ2dtzZks2bbAMWZVO6mVfzno8F4o6OGRa
uisjt7H9gKPDxOAZAcu5bvAXhAUg4ohHQ0jfPwZKqLlbUmZMT4HWjz9M9Bcrryd5Dd3aCPoH4C/D
4IL26X6YlDW6j12I9MWkt4MOJIxqjz8tjvqzAuKF+7INWcZFhnWZjlEod5T2pLJO3XrQ2i+4N8bf
7CYfI1ejzXs3q1OS+UkYKKL0Uk7fHQMwri8bff9YCSy2r5kLouqtpKCKmucTOmVKaFQG5ClZ+9HR
g6H8m5VG4w68IX+msYxst0NY36QhMSe1p+IdElCNLuPPdbQ4e/idjR0iIJVk2FSjaQmJf/7X9SjR
8UrbCF2V3I4HT52W4qAC236atHIPuiM22+qYiCY8rgh0HLAGWW3G3skMLXBI/5Yi+a70WnRaJKPz
7FxrfNVu5UcHNoSPG73sxkU37+zP6xwGPiAFB9p9iPHQwHw7UQXEgd1nFIYbLZX9vHE6Hxpy7YWO
g7EwvBBgjfWeNM/WlDUifOHeivDh+lCEo5WnEvLgl0lO7END/+Xcma3A0vVj8FwEwQwoJciDU1SV
1BXqvgEifPtcbt2hgrQk4mT6DdRA304cqZxxdgI1QPW6S9l3TpafaQMFzp8Z5wblfw6Fpt4daHyc
O1CT8R3mTjyKC2106dAUuvo4pon9VV0K448+liNyitZA8X4ZpT3kwtZy0YwAuk9taKMuU+uguKwm
OOfmYtcgJ8CTIVIdEwNWFK9Mt4tj1YK7s0zNXWWGkfyixK1u7yzZxvUClpqdClwGXLW8ChmKWCYz
ShvCE82ZvVE1s0e96Kp3UzJIkNiOMAYEU3WdkXVparXotUvnuYrl0TckJ3qeQhRBvXIuG/WIvnb1
5fZe2HhO2fwW5CTINNdVkTAjxkzbLjhrKa6ffiNV5qnNh9k5gNNxPts0919uj7hxvQBXZf8L9A20
qNXma5UA6HkbBueGC7EmqD50GvWCKUvzndrZaz12db0Qy6MohoypaDatHiAjrYM0njvpPE6mdK9H
Tma5JKOL7MXVNP1kwy0YB4BFAoFcFfl8ThMl/jlSuyl8qaiaH2j0a7UL2875HZjoR7u6ZCr3Rjoa
j/iDTKPbKnWieIsiTwhf5pLcHptBKozLrFZUzayWCvpvpUXPxVPDcSIGCKrQwc1gap77McbLVJ2n
ANhbqlYvRtxSVCVJinLMVEglD8NQD0AQgr77SbsFqSR1kvQvg7LQXGoqp3iU6JSeHepZJCydpDvP
RCXyB8zLFMXXB90s77m+p+6JThUoa7tP8sUPlAzc96DXy5NOyC15duGk0HDzQmru4rRAx94uaiXy
JbXRsVfDVfHkQEfNngj9AfSo5YxWRGM7k+HhEWB1Xtyrco/7ddU/1HLX5FRPLZqnUSa/9HBJPvfI
OjWuFEnDfZzVVYjoDFeyt0ygG8vcsT9rGgkVwO3B+qSBBftqK21pA5xBdNqPS6vWjxFdU3DuSzIt
frEsU+3mzUCzC3PLsPE61mVwlxBHJrcugsj27ci0uY/yIOt97GiS3ocNIWcIsiwOBJOpzOCd/B9n
59EcN3KG4V+EKuRwBTBDgklUDhcUJa2QY3cj/Xo/0Gk5M8WptV3ei232oOMX3mBmmh56Vd9+hymB
LxOSquWXtzf7+ROD5ycUdx+mG/Kppzn7NErHp/fnJDrF5IPUzOJbjTrzUW8mFCUXZzliT3At7rqQ
4OxOo+x68jg4xadvTC5JZhxndJMVdTFUkuzBRufK7laHniQA/9C1xuyferTwOqM66bMkZj6u9T2E
pUpcmYLz8/76x+xX67/CCWSIWBzNg91fNVncYkd46NzBPCz6VUe9C7MNxhm6NnUtWsynREvPbThY
s2knBjdnBLxfv1NOlze4V27BceOgPEoLdbG31/jCB4IrJYjhktkbJvsV+68PhJknC9VMVjJxbd6k
rj7ESBvAzZivKc1fGInEHKgA/+IrT+VfC+miUl5iIaPAbseDdMoPUs/1+0E5+be3P+rsXfirqgdQ
x9lhbLwPJx81a0U/mVmQ9Kb2YWNa74xZfApEgYbgZmXXHoVLw5k01ngQ+MKztq/R2h2wpBKLUzxq
Dlsu7YhgwoiCMrUiu9mu2W+ezeTeWdszE+JOEJGnIq84heROqm9g9FKv+ZxOMgVfpWFx2rebdk1+
4iyG2QejYIckAq/RWaEVg8DMqZEVTJyqKNLbFhyRE9Wt2RwG0xUq2tYBv70Jd46MWzKv3wm1tVfE
4i5NMPHeXxakw8N7sp6bSTsCW1Mv8WlbP2ar7dU3E2jTgdi+bu97rtArkcVfbZ9Xry+fTThjobFP
xnmWktnc3g3AniDJK98Vt4Mh6i226KFBDIamMAGqwjOkNQoHDlygWis25JT+Fu1sJtJTkJdzv8o+
90U+g2/oRSWg1tfyWs3rLLTjZ1KAoa0LQpZa/8nx1fyN50fDCHYAxvjJRLX5H2+y/rMC+T4K0odQ
xYB+EnW/Pk+BCVsNnw38Xtth+dE3qwvGaqXHn6GQ9Pnts3vpi3aaGJA+yg9nh6mzgjnd6GckqJ0s
B2JidV/0hRm/PcqlI4TQSQDfZpcZOj1CRHdNQ7LCri7nKqrwwrmhvtqHaUBN9e2hLh0gknpwIdBW
eElP4jh3FjguAmBPhNHqWeg5k/Wt591+r1STfq1BJeTYHWUjoWu6gOBzaZusVzKASwcIoB7KYzuN
n49+vYAGplYYZa1+soIP3O1AKRtABhNTSSG31fQEM9Jr331hISmlcWpJCexd8fv1mCui5oTmppuQ
0vhx2zbDrYXof/L27P6FXJ4cVDIs4hQuJy7E07aaPRq+VuqYvWUQrHoRd5uYxwPxRfmxQVBAHkoS
WT82xCAk1lEuEp54btXjMwqmQGi2wumGCAcUzfkxYoz0rFKMUEIg4lkW6cYm16cAWZz8KfXy7pvs
HKndbwphrGgNvOz3ZNsNMbbWbkfkdgMR6Q72YHaqYbKl8K/A7EoYVp30c5d+ka1X/vZVVX3EBdvy
Y5R9Vv/WtPEJiuZxmH7o3grGZLHn+dcs7e4auv3Cpt8FkIF+7IIO1Axer4g+T75XzRiXef443hh6
Jo7tZGnHTlbt8e1lOQtmqIfQmuOVR9WQh/FkqLZe89HVMOFeibUjwCBBKOy8jCGFbDeO2ZAyISN2
eHvQ88LlPioVS3qd9OPPUBiUcKveQTYxQaJHO5KXt6QD9G8+doZh3BWEklnU0tN7XKbBebeJqnnU
KGi8k25VJu4UwCGRtun+CJDjza/kcxeOg8Oso1cDjZ9fd3IN8HA5W9lTCzA1t/uVas72fs2W4f+Z
d9IJOComCfFp8FxawpPF4AeJ1qFRVyIQ1EVpndvjgwehQSWlJrpfQ1khKP723F+45QhF9geChGAn
T7/eW6NZj/1YTmkCMJlWTyCDeFuCNFrdsj3MZaffyaUODtLIlg8Y9f5nFCwrT/mB4JINbp/tN3x5
1wpl/YDg0lFJL4Mi0sq6ua1H1aNmZdQPY9Cog1Czeexrx7zSpbj09QDy6McEhGQQIl9//Wq4ZW0M
BRGg749fdjmHd47V6Uy9h1qfIdp4MGoRkkDO0eLpV9HRF+53LCF5znZRGH7BfvL/FcXzvauftnWa
2Dt7F7k80T6Xfl0asVSb+bxsptaSIY7DP+U252y8yvs+OLl9D6JjNhBN3qzlVtLI/JGmNkFKaxfZ
8wI7ur+yTS5dQQGc853X/1cU6PUPXccKg+uJ0LUtxuHHYpYeYIFyJQ+frWy+8shfOHJg3SC303Xc
c9iTI+dly6KNGWmACaqVTql0/riLrr6/vfMvzD35EwABYLoUa07nvs2NWte0jgeo2txblLeMz/kq
5VFPbU2P5PCf6V8Qe+mH7YgOFHfPov/KkmM/j3mQzFWb3giExMuD16ixuZIZnstdMBAYU8sEvEVr
4q9N57821WYixZGWBC6tIXHNqI3V9alBKOsHnlpa9zFI1+mnMG3EcXkI5ItZFzYOLoFN7dlri/6u
9Ppi+u8b6NWPMl9vIHw9PZwuBx+zzHE9ohWfvjcxDD4MerpdCdzOKxH7BIBW4CUDDUVw8XqswWq9
set1P1nsVN3MObinAnJu6HVBf9tw20QQLayQI1PgTLpQpFJtXV3ZxBdODBebTZV/r4rwsL3+EX05
bJXWCyJ8nttH29Xgo41deodq7zU3v0tD7WwzOpToEJ+F+a3axtVp2FmdLbM/Qk7qgFW5/OK53ae3
z8yFk8nGBau/E8i5sU/CA8OhklaAnUuEI+xDk2bdh03k3hUtmQsnkzF2QCTY5fPy8ObTuHRGol6k
qLYvei7L2xm/pueCqc6iKlDuz7c/68IzsFOQdp4/TyEl6ddrJctGepne+kkngCmH3jwUP+rFK5dv
udEAubK7IH/Zxlp9WGooutGEhuq1A3Jp1+6kWBx9EAJAl+/kRyDa7Imhnb0E5c/5B7259GbEnFiE
/mS1ZZiSAuQhZL52oyExjvdgBLa71cfq5Mr5OcNjkGjspSXe471LdXr9rluK9pXSnSTIKX9myrdC
w5mrQ2mgctz0tXy/qk2LHKSErjzHf9/bk6QAtgRndtc3QSHw5NB4WO54cza4ie/13nawF2EfBzxS
/dCcTGt6QOSyH0MLMYjbLrDST7n00k9l4G1Pq6jSa0f4QjCMV82OSOYS2cmNr7dFSoqV13XqJGYz
CoyOWJ9whvgQu8iiHI1+7A9+M24vb2/GC2cMiUQPJUGAwecEaS50QPJD4yaNcn8M29Dew0XIr1Rm
LlwZKEqDeYYTjeXQaQ+UtLKG4M2nyQKL+0ZfBnTDV7X+xK/OHQ5vf9HFwQBp0H0B4I3Rysk8ltnu
sL1Sjy6bLmmRbrnbDWLjQMz2f4/WqUCD06Slvfd7TpZs1Bs3rd3FSajigM5oenlcdae6ckIu7lOC
VtjkPIuIFJ5EzYveWHO6lk6y2ctQHXy9bVD+aeryQzoYpYyGzSgfVNGVVYQjZP6keqBNYbvMOCK3
eoMi83+fYejeu98o3fOzlnbgdULUa8VONbv8fqKw1IUzvLsq1iffVleetks7FPYK8AoAb+elRWqV
9rL5wk002nuRpJcU4QNcX0mJLu0aSLcAbiEW85SeLKWNy9DUdoxCGx+ynuXMUWUP6xH0jfo/pg+C
Ou/ZjotC6vL1BkXKsHf6lqHgA1RhHcxLEpRLEKfZaFwZ6tLcsTW5Qf+Cpk+jzrwYta2HIJrontbc
TYwH0nG5Ztl24TFBb2Uv/tEfwKHxtGQQUCrx4YNz5Iom+C2x0k6jdJNyDjd3RerYAJr6mxjJReOo
2WrMuru2ii17pqj19tY8f8z5JTu4b5eRJdo+mVuR0TH3C8NJPEBUj1NVTSArpZtNmER7zYO5SvNa
/nBpyB3+tJ+Evb50snNcEKtFRoiYmDDVbuEt7YowUK6OGRZgd4ulrlVzz7cq5QFg6SzqX1uGk6eb
IvrUWH7hJRAIprhsxuxIPck5tCOIwren8+JQFCQQjtuLx6fdZWvRLRCSjpvUmtvAmtbxbEOy9DiI
Ur9CEd2n6fVjzFfR8yGa9ohhT4UkiMBoNGOollj96B30dJmOq5xejGKxD1XpURLN/RTprAGDhrW8
Drrb6XBn45P/7fx+1wXN/fpU6qWl5cB/vGTBmQgMRDZ+xDHLuNenFC/gwZhvNmvsVFjhvFSEVpvP
T8jWXMMqXJpw7jqqYUBWztPECapc6diZl+jCaI4m5IrIttb61jDp17+9thfqYDu4kNXlbdk5qvtv
+Xfm1oEwhvPtJoCuEVBFAMz8VZf5StLia59qEAw3mtMEH8dxcZNlabG7V9A0H7Zan+9H3xpuVDGV
HzxVLX/e/mm2Z56vBtsbARnkBBEePj3Hdunz6WA+k7TKgumF8Ku3389ObWiRpVnecLQ3FwUzD9Ey
8wFWjwQpvWrrGu4Ka8ZxyTHw7MPWGZDrKirQgO77vtda0T84le1Uz0T8ojgMDX8+nMalK8LJq4Y/
YNn87p+1dWV2HAwQrA9Sb0vzYQjo7n5yCjKCUGHs7t+Z3ZQBF1r1bvue14FoI1fY6MZpTrBip+Na
WfkC6GeY48lalXWjeVZj3ErfkFYU9KlrR+h7q/SPh81WA+JgQYwtopOdlY9imkckSqGnL/GEZjzP
kd2pl9rNy+oIIh8MV94gTBdlGvoiUeurRsbEt/QkBPK667u8NCcK91og6lCM5XCn1mJOwwJOwhIi
44+AHXJI5rNfdHRQRjEgPlNVq9FEplUIYk/g0T5Io2X6OTrd5EaFmas81gfF/3Ms0vwZ6bxB3VXF
YKS3WTro5gEXO3DbIgtm8aVSVmO6sUdx3HvZ5tHIjq0tvPTQWwC7D4tfrFhDgKHd6q/AM/z+YSkL
o72fS2ftjmNNSvBz7ppFj4C3u1PULqbdHYpWIRDVIfs5vtfrXqvRGd3WH+PgtHYM06P+KFGh137i
2909ZV1l6TGs+taZE7EJo5ehcjPdfqxXvGqiwbaWh50bBZpiks5PT5lO+my4gmo3CnfDV8cdpipG
XhjwmCFzUFgwq009RCkN1V90R/QJw6vU/AKtP//HsFRAxGUuy0MzQNa8cXu2zwcIuM0LLQ5vCKnW
V3mIPIzxbU1NTbyDrLUY4Wjg0v1An8d6ciZ3m1GLssvfCvnS/kue1fV6Q715fkA3qmueN56E/FBk
jlmG5VStIpSOu9xhkjOlx3nrpi9IwZhBvJra/MFIHede1yvtS7DybzSL15U3uPCaSK15+r0jrXNC
fUyrKZ7luqGIEBitF4Sq8PItgmbSvTT0crPItnvreaTIMd27yO8haLjyjaHVKGuNemvAeivnfvns
za18kcJXZhw0JZ0LHbyOuq/SsbFuKq2w1G0xqfYfqFb9HLeYhf9sAlUNYRU4oxX2pKPHTbrFS4Fs
yI/Gw8c2dPUaCa1Mm4PPhch1g75XZagwm9TyXus1YsGy7AsRBg7NuVANbmEcbYCdwRGZQzxfNNLw
eElTeqz55BnkeEXTJhKP8vW2spo+5UfaxWOJ4+tvOfvGEBtGv3xW2ermMQ49/rOLflw7xe64WN77
xUgbO7KKVDlHuuvQFUa7zyXZmTL0r5ZAWC+pazfr7kcYEakWja701tiCNg2wL3dAWrX9jkccbY/8
ehZ5kCKJMTtEfsqytA+e3TfePfU2+bmR9Ple/LWqMfQUKs0fjbE03C9LuVa3BKvA6YsuFyB1h3qZ
5f1SZVb6zjOLYnwsnd7rIhQmg3s65bI8ZFqwPvaBvvycyo0aGMQBTAdKY7Df93kl9ecNmaaAqxBt
GG7S2v5l0AKpIviqwXJn+cKebmhEioeFQoAb1jhpZWGH7gsqkkC55XNRLiAp02nAEXGDJBKmljGB
PBvL9uuMVyOEB1ttM/RyanPPqhf1k4aue3o7pX01HRQVpYxN16wO8m9F96HvWgPc8cqMDc42fBRD
1c1fjFyl9SHjenm3KVl60F00/Yfb+8M7BHWljbyl0A243Z2E1UpZag1Rt9680JfSe/YQRrPh+6BM
9mD0qGy8h8Env22jxvmwMn98HF329jHnPQAsOlZ+pLvwdCLUwIc1ci3ct+IWWcP1K/ZX1XrMLOBs
991mFPjAZEvRfc01IY0bG4b6x1ytrXdkbf3gicd+VRFuZ9O7Pu2yJQITOM+P/eoBRUMVxpOxVYxb
hVQECoBhXayiCe1Bz+vI6+ppONaV6WbHviWc5okzVH2wTATxCUiM7ug0uJtFRTaB/poq0/ml7EUa
YavMGgF4sriQQh6bd8U2LPTWuvuwgHz5aWiq+MfzRuu5btCOgc7Ylr8LMc6/9cpzy7ifMuGFM8wC
PZ7Van+kUl6CTDU2HZIM++8rD7Jo4kB16/fAGNKPk7uI+25p1z+L7y50jetVfZ7Iu7kn2kXKEPfD
4etsbjWmubW2jce6MdrPniX6731qFB+pJecY3lR1f0D50sAQo5j8H05FzRiD27ao4hbpnj+uT1/g
LtXzqUsM1XZ5PE+5/q7ztWpI0Hcunjblz25UgShPQznhMxchKJV/Rni790hK2NVRqXtNn0jgn2VM
39tdH2TnOl9zIEEp5hDK00NEvJc/s0/HBiUtjKN8yISPIwLIduiMDirDtetkD3bd9lUIqyVHp32V
Y5xOgvvMqbyNUrCUgiUDHvi+od9Cl1NmyxZpbVn82vp0sw8kFXgJ2dIWP6asM/qvy+I3X+gtzhpU
pA5RntbJuWlxVtK8RK19nvg4TXTcG1bwY57W/peNi4194Cpq9O/rtAzOMR1TA6+GfNXtgxz69sn0
mvG7hfoej/xsykeljeY36glyixxLqCW0JvKXsDP5ezd9txZuPIgF2Eso66337zy40hbcMDGNYTXW
BbIQyL4hau527ft5yxaH0ndTqygVepoQSnrfXJK9KqLEln7yW4RsI38dxPhMCGnyvtRFD2s3KIMu
XjVt+9V6k+6EncJkJR6BKJA7eu5q3S3S9MsYrv5qHBatXvQbc3LGW2FIz4m1rpzyh9r0tg/j1A32
DR6S7HFgT8uXsQZPGSlpeirK/aCqWZGBhLsageYCRXIwyyNe6J8wctvWWwf1UHL+LN0+yyznKwNw
tR+arpiNyHZntBOX1Wq0HE5uurm/WymG8evbYe95KRSsyV4fQ+Zz12c9SV6nidNg55WRNF5jJ5VW
qjmWegWY0VpJgcJMT7N7gST0Q6k8Y7iSgF1IPZCJQiCLKBOE2mkSD1tcr3nRjCSogz1Iy4pn2MBN
2LvlNW2SC0MBXqTWi0I63bDTXI8Luak1yV2McPUcZ8RRkZem4naV/X9W/OGDEMSnqGMbVJdPM9jO
0rMunwcnaYXlHFK01Y/Z3GTv3165CzWAXVCNwq1Jleqss9vJRumqm50EDLG2hRBh+i8Ld9JHK53H
o4t08K+3B7w0gwBbSd8gikOoPslWJ3vsmrkOAGQSVx6MSZoPc+uh5FVX13RFL+zKXdAdPgfWBbhY
ndRTlwmiILaDNldPZwyHDU3pQ9qvaXsrU03coMbn43Mk55a3sTfya04c51O7tyf2HUllAO2Gky9t
KlG0WdcBCJWZffT0Ir03a7C1djDpMWJ665WaLunvhdwTE2SqgSihAJo7OYYNYf42+aaJxGCuvfQI
HKZ4N/ArQncbrToaR6VXkWynaYrcxte3sBJCPAyppYPLanEBPKwZtFtcTDCH5neX/osp8EAKS3oc
ZWhn+jTEo86bylNhdVgRDXrwslrjhj7bLlEV116VYWhrm/KrnU3a8nVuB7OKert1vk16ZXNRaUUF
sHnrXYSbU4I2HVXxEgf2BkbNNsqeuGlCVIZkoC+0Q2UGMr3jr6TbfW/vNz2RvTHGeU9npkIEd/bf
peBO1g9i8PzioE1N798sQ50/j72+2j9Gw1osjKxMdNIJKI0s6in4oQiT88Blcd0HWhPqENTSGzcb
Z5Kj1BAfgkB0u7707pb1VDaGWm6BWpgIfBTtQptlaDQ30nWZqtguLAQ1/VLXjBvKyEsVT1rmuMci
WIw2JghqFUIt7tDdDotHyJ2ZZtk/Ta6BkAdshqH87KEzp4U+GqvFPbzloT94vd0jOoRNONZcFvSP
zzYp/LttAWMfla60VNSrctuizEJBPnQF+AZqPqv+vDT+VD8C53Y+bk5QdlEewFo9THlmNAcjyDrs
vhF+B1ROc8C+7adue1mWzfiSouzDU9z0ffagGZ5oQ/pbvD120zXoqhRNMd6A4xueVbBDt1AkaQLi
JHPZ/4coMR5MrHDgeFLszsM11TafLmDWawc5jYWMPCSjqFUopxRR2wfivWb5DS8D75g8anJgDqKq
W61Pbe/WKgubwJ1lKCtVD09NWgzjn3Ib26+uXrikD469+veF4WcPyIhiG0kuVakI5E56N4wVNq9B
q/koUOp1Jx6a2RTO7aq5JC5QtZsvQVsPLjQO0+EcAAL4Os3Kvev7xQxuxGqUkKubbL2TtTN2YV84
6XQzN6WxxdL162+qgPWHEOFk52G9VNZH5fTBd9Kc8uMSDOZ9RiNSi1TuNPVD74OSDceu1YJbGPLq
sbZX6JZztXnlLXL5Io1ERaPgKOuSwKEBjNzFeG6qPuSo6ugtDab/VOVoGgFKbtESE0PW9pE7Nd2L
beOWxxGsg1921uQz52br7QPBlk4/Msugp6BLYGyRCRHGQTWxmz4ovbWrB71GogEe45p+tZtma1Dh
94tvxIheHbm1s30KKIv/mbZB3w5DVi+fqm3p1Y0G3VwiS27tf7NciupYjZP7IdvkztjQPUkhqHXa
p36qh47Gp2P9JgXYtMd1DtTHuUXZNZygOOuH2i+GChrP6nk3qa8Kyj0N1hTHDqzGP1rt9isMF4CC
4WQ1VoOpgLN+QPJuaKOcGqMZWtgYNEnQt+NNIZogiCSK3F2kr0GmR4TwTXu/FADV0N3SCxZLSYjH
W6CsLsw1Kz0UVZ8Goa65Q3Uko7PI7nCTZlE152jNuaK7YaTLvTInVUY0HpYGRnBPS9vr5PxpKkaf
Fmdgik/l2HlmDKzAdSPDIfui81Tj3Ixp1LdMZLZ54wzZEqfl1CM/Rhcnj2Qm9KQarWU6NOOoqaha
QTcli5nhRmBMaflMzu3+aEyVj1eeiPOuCqJ+cOupVAPl4pV4XTitDVjmCLNYybaXUGgFi9icsuBa
fXb/M68r0gwDYItHj9r7mRSM4bUkJUNpJyBjVRnOjhDvgrZsR87z3P5DV719t4rWualyxEXDwC17
d+eQmkgnWuX3twOO8ygA8CxipjqSf4Smp9/sbxhMe9RAEiyOuocgJT/VTFPdUffz3lPiK9FRDFTo
20118/bIlwIAIHN/EScXOnOyHoTpCWElYjT994taDHKMtTnaym+fZiPVrvTMLn7p7gENTAsV0dPQ
ys5RN5z7wUr2UC/sAtnF/mAVxzrtfqRB434jRWqoVY7T8e0PPY/pkE4noNuB5lBtTgNwrZwgJVqu
mbh1tiGB5ah4MSufqpa+XhnqPMRhKMpXCKDB28Cu8PUOprRRlaWTWQlwhy2uG5E9Si6zd4hzl8fK
ouU5uZ4bvf19F47NbjVJtEpdH8j+PvH/6jdM7io6tZV6Iu1hSAKV/nJW/Zp9wYXdAg2F6cOGEfel
0z5uP+VdgcC+niyGdIfIV3PzE5td+YjWezAchF84VxitF5aN3QJ1h/+AITrFtBauQgA9s7ZkrbhB
dScvkFFqi6PS/OYKYuW8R7YbN4PUCIiDKfaeLBvWi+bUOcpI8AbZDtvomj93abEbOG323YgiQ0R+
NyI+oMjykU+9ciNdmFtkolzUL1B9AF9xMnyRV7VX065JJlTgDuMEhLdyy5SwdCsjNdv/x4EAl7KH
4X8FN07xOU1FJ6yR+pZM5qhH/VZ1yEAWU+I4U30FBHYujgd4gM25Q2+YYK7115tzdNy5dZSrJ03a
cbJ1zRMvu3z9EBpzPv4KarxyEMay2j4sy0ArI1K+RcIUHY0nJYcKqqOnT9gkL0H7n5NLfhpZJcKB
e4v9dBrsQQpXEXshTVo4H0bLWn8a01JW8ez39q/eoHBy5aReuB646cFFIXyGw8lpZ3CoYfm5XgUp
A7RFMuliidfNwpDR6dXdbn4YKWirb98O58eIyuZOItvzPAelvNcL0AXtYjjbZiVO2smDMbf0lGba
DAGigP99KEYCWUy1BSfj0xseHKVbpDUvitE6Kd21WdU3qMW466FSCAVcmczza48rD+ob2ToXE7y0
1x+GrjpGcJpvJtsEnp7aofu4Sdu5cjWcLxkoNjCocNAAWgFmez1KiSnnUA+ZjqyRXjyODjFuYTbu
g7NCJ550vY9WqzZe3l6zS58G4Q8MIaZdaM2eDIqOZOrZha4nGAQ298IeqqQL1DXRuEufxukEo0iF
ZQd2vf40HxqNaeMamUAi8t+ZwBxosknxXFWZ/WkYAj0N1xyk6pU44NKwXHIAdNghHpYer4eVXD3F
Vig9Maxef68VJYI1tVMcJ5pgdmRU0BOIDsppuDLuBTQNpBQmlMOAOBmb5vXAbCTTnuAxJZSvvZ0C
M9KZrUd/+4qiPpiaYR6dNBaEoMe+WJAFM2TTxFUrvGt2Ludnkl8COYf+/O5Ff/reaBL+idEMRKDr
Vh1TCtqJqQvnYAziGobowlAIlVCl2yOD86et9aQsmr09Yw/9U1r48qkyJIolrWYe/uum/fukuCCw
MA/kaXk9vdDNRCcwMklM+gJDrKUO/TCna4wrJ/L8cEC63S1kd1ALl83JtjWXvC4ajF0SZym7B7D+
bbxOpn7lLrsQrRIMQISE1AaC9fRrqGW2mtPbeuIuPASwaaDXHJe1LM2jXw79FDlSlT9XKmi0kkVb
XTucf+GUJ1kK1jp7ddDkHjjbI5AzbJW5q0FURxkyFMglw16pWnJ+Oo91T0a7znoIJN38gIAFbXJ4
ovYvNOKCb4HbW7/0apm/pdiiY81Dr/VJDZTsoyXf5cRnupc/Kms2pxfTUNSTRtr3oa6A0SYWAgfv
LBKilyr3ne+9WeRDjNG6JiJPeOrH6JTbvSUqqaFdB8cj7lcqNlcO64WQCNDu/mDtQsZn9jdO6Xei
AuyXWBgbUGtbECfXMvq+pNoRPDN1+/bmPT0mUML8vUGgs+g7/Gv/7/8VQ4vGMlvfhZynpnykcUan
3tbqPtKavE+uDGXyt/69sn/5tUCDARCCUufSeT0WgmKNT1Fy4R4q6fgJCnpPteYt5tNWAaSPgnGR
9yguYFagZUX+HfTkrO7gjqGmJ2l5m1E5d2P3rbTT1XsagABHI1jklyXFDP736NTBgz5LoS+hP+Su
S6FodhAwnByjihGucPJ3Il8cuuRjr7po2T21oqx20wx6uad/39Zgw70Q1VB5XGodZVSzH8Yl1oRb
i0jb2VYh/mJQqvVtHLJbtejLV0czc1CyjcsHycb3szgv5759nudZHJ1FTuuTnTYULgTSrsGtPQeF
9TyYWclzmk0VGicEpX1CSa/IbjrqIe4tuJwVtz6fMu/nt1fg9AViAXgHDHoxuNOe0yORVKk1zoFK
Cr/3EXxAXe3GSlNV309026dbqozmt6DLl+waE/jsDWLoHYm+U9uJkACHvV57zFJMW9PcKbH8Masi
P+9xUcrnLvuhd5U3RTmOIdqdK1GUTgypGV84nSiaN/UGOv4/zwKBGkdLp5UDlHU/gv/a8p4qQcFT
bU+ESKe4Q0IhLI3S/RXYIBjcvukj2xPZlcv77weebH7aOSDjwMiB7T5FzmIUQKGv71Qyg4ubSMnd
4J3RUIdD5G1G1Ky0F6q/+Zp2+mOzZBAnhmyQbqyVvQCjY2TlNVnA06PvoSe0vyf0swiC+Ofrecjb
oixQq1wTu+2Cd5nSysTXZyveBlFdudVOny6GYrb3DUAGYJ7heWtYoyS780bLR5W3tmzqux643c3b
C3tpFPRigLWjz4X890k9oKmCLdXMSU+2WjVxvlWwjcf6Gr/kwla2qFv99eJh8s5A+g4iT7NfcUUX
GKDvyuI6uoC+OHiDMmKz2q3podd0xXAfaIP7ZLTtfOXSPj/H/AJqZlQL0cegw/t65bpZgNOxVz1R
c53egrArbgcIuMfCS72kssY16txsuxIYnGW0+yJSZ+EEo3ZK+ngS51gTAnf1jLgiNpbgcczUw5ZW
g9OcH1W76MnUV4NNj4LyrmGuAik+Wx/uwdflEpU/ejG5l2keuEh0Uq78tjM6/t/fhrICpAbelrNn
rM4CtDpyuSW1UZv3XTm7e/PIH356Gy41gFimZkEdjkZNLPYmBRigYGsTfRrtPAJinbURKFAkodZ+
bosQLlNj3o6S6CLSJFaZoYvI1xhZkrwkSvPZ/WpZwl3CsUd6JlbmIJ5dkuol0gFtfMdTWPToag8T
DRMq+S8zp//d0uTlGKZ7+BKOcmjaUM/0+Q82FgW1T+mVRehI2gNhDa7+2UbF/ruuZH/NuOo0wNun
Cp4AijEs07kYqO32aRFIsSWjY6RPutN6D02Z4aJhb1XwuwWF9wcPYzUevW50P719Qi/cgpSdqcEg
B0Dp9SxWhkFmCs7PlgDWLbqDt5rOnypDmyK0q8ZbdnBV+m4oVVlHgsuxjfeg4WstF7wbDFtSHX/7
B+258utb2TJRqKA2uwdA5GavT5IGkcAOpNSTvum64jig5jAhh4Ufm2H9j73zaI4bS9P1X6moPWrg
zY3pXsBk0osiKbtBUBIF73Hgfv19wFJPM0FO5tXc7fSioitY5AEOjvnMaxCOdvs4oxekgPAq/FnX
EtC6LKITWe8bBzH68wTcHF7U5bdXw6RLZRTO7XheV20KhEGeA1nKwnsCv/rEEfnGyYHiJ/EXxXyC
4y2tU+/CkOB+mc4XejLvmj6jtVw0tTdGtXxRcvL7RZbmf0/yf3yf/k/0VN3+PZ/dP/+Tf/9e1XOb
sNM2//rP6+Q7MJjqZ/+f66/91392+Ev/fDc8tb1on/64fqy7Pzg2fjz2SVVuf+fgTzDSryfxH/vH
g38Jyj7p5/fiqZ3vnjqR98/D8czrf/n/+sM/np7/ysNcP/3jz++VKPv1r0U81p+/fnT+4x9/cpWu
i+c/Xo7w68c3jwW/eU+jhNd6bPunt37x6bHr//GnZGp/yRyQK4KeyhUJADH0+PSvHynoklHKx7zG
4Solbimrto//8adi/7U2UZ4JXfbzr/35B6Xvf/0IQhWNH/gkOHUYf/7rCQ++27+/4x+lKG4rHrbj
7x6uVDL3lciE4jRlBPJ3dHIOt0tfVbhPhLrm04jNwRqbA0DZ5qORwDGtP/aRlLlhVT4IIHN+nUa6
B9AupyVeCE8y009ofo1gn+BhvpjJX8/58rm0w2X9/FzgsAgu4X6uiKzNc415M8klp4hfZyPN2W4o
z4xWvhT5/C1u6HUDRPoq9UAY43y5rev2NitpSaC+/HFmI5yj60QrU/Lb2v6gKMCjaNi4XR5dO1D/
rizE0F1NhIZbFvYtRnedb41WHhjZ0IDd0NKdH2V67jn2ggYC0HpQ5vFeBaVn2hkne73MAdZhlwBE
f6nW/e/OerGz1o/532+r4Lt4/FG1L7fi+gu/tpNl/AX8zIElqiPNv67//9pOjvoXSe8qoEuFeL0L
+dG/ttNfuEdzIBOv65B3HFbbr90kGWxPzYBZTEV0LaT9zmY6vIjXy48Yiro0nVjqOq8yAmnCGSBT
FymgD7ETVvag9einFz9L8B/5BB2+3Iv8sSw/5taVbQ2BYtKonapzjJ8B0qj7WG0DeZpPZOnrVvn3
jbg+FUi6lSu0Vukg8W6C6LyaQht2ihMI2YYYSeHFG7veCbpYEwHE4ZPd0VfTQDUDjiRePVSq+RSb
zBDEajpwEJqIjeed5DZmaRQ3eHpgAztgzKK5kaa3rTuWdFA80uwUw7uslO7pLIIjVkI2uzuh7XcD
6DJp3SJC34iKjtHR4ZY76b3SxP2nJpvCNkAYyQZYi3oHLI1JVz/X00LSFQ3x8ilOe+MrxllTtA+d
ea79wbbH9L7sICMGhWosoK2I6cPd+iZm0OWiU5C0BtK1N0e5zd3aaRP7AvYCXzNPywyl7EXt78K1
NIgWbb7s6kkZjH2y2NFeMqHf+rkkcn2XQ4bZxUUkm25Va4CPqrwc90ljNIY7iTL9FBmFpgEMihUQ
cWmZYqAFMuZLQwkMWk9H/F0DZAA+r6h5BwIL4QQ/yfRVVNSYHNy5nbDvPScin3RRBEDKNR2qsofX
AIHOo5iyfLfDZopduvCNc5HBeay9pKAX6qLsU4GRjsb5XafZog5QdGV69VVy1F2kvDJd1J2KPojg
J4QuJqVG7AlJMkxXlnPjg1gaspGpsqEZABMB+JGPSn8W4dF6o5CrndKaOoznWL00g2kEa7S8yShJ
OA8vKEmkST4VsxaA/urOIXs4N2beyLVbSYouIYwzgdCWUgfXi1yotQcjD1eJFwfQG7fR6wVNfxHL
HVTXSBJJlA6foVOj2s7p2wRVa4Hyz5Mep50VAJheLFYJdKuWxsJww0luEKqlUdDtjj/AJlPDggSQ
GPXDZzVTDjFj8wQQp6RWLJkcjMmoPcCI6W7xOxz9WRTtlYAyAyQ3KncA5B1voTZ+hX39CPetKAFd
xJSwht76raYVj7SaRqg8EcIIazN9PXZeFl0ks05mGWWgWAnza0dvxTsAsO2H42+uHx5ef49CvZ9o
niAJwf7DUaIpUtNUJKTh2lRezkmZB3m4aMHxUTYVgPVlEJhgmVG2WPXerU3+TfUSZZqQl6mrzL51
Btu4E22vPyl65OPNrt/Aj/rM0az7tR51iPFkp/TnNmvs1RNsXtRWKhld30zxx0n5aell7VcdMK+U
ohpCsRbxfDi7CCKXJ9ram/31atw1QHzxGRENqHTSVcUfsG27WGpTukgb/WsTN2ADwYjWO8K++QeE
R5yYCrmaT5jsbG6n5/FJ2GQ86EmX2OiH40sl5bAIgSOfRR3tQr0IPUyEBEycLr+wALt8O/Gp19vn
xXX4POCarzowR1fTyDXyfPHCSSUVobqYsq86bUZRNrZolNXqhzg3ccixpvTcyDPnPXbEw82iGNPT
bBbWvZFH9PKPP8rrtY36H0D+tYRLSLPV3KxkDucZNDWgtTl02WPqHXoC2fvjo2wjaZY2O5TOy1om
oLy0LoAX7zvalaJV9aD4NIDTBwS+lvMym6wHA9MEF7w2PZQozsMTkJfX70YKDhIBLyOaH4Reh6MK
yGRQdFjORo1pRArQL1gGjBSOv9s2e8H+ae2esXOxTiIu3IQ2VRUZM59T9qnvxrupmJp9NXAiFkqa
fzk+1Ot1SjEBPNR6Eclroe7whbCvJ8aiDuwv8TBel85YfZSmErJ3LelBVUenHBLeejVY7jTs1xsQ
6aHD8aQJhFA52LJfJVWzNwYpJ6ocUx/3jvhUJXvzbhzLHHrqWi55Dqz1ze0SWyYI7iwy4QF1wxJE
SmkK16iN6ps2h81A7VHNWlfBoBUiKAjZM1q8Fb3KqKnnq8Kqwar2UTPdjhEw7SCre0i0U0IpCF1X
iTv5+JfYzAxPS2RNqYM2/9r30DYRgYh6HaZpqgZJjoiu1s+Vn/XptJM18PfHh1LXN39xWPw9lm1p
q4QsKcIWkKYsYhFlNquBMIX8daTaiFhEaHQf2lI4rdfNpa266FwDbKWDqCEGFdn6hWKl4+yhIyBj
zIqfwYRAz+I8FimXy07PQhpRxaTpD2ikyKVrVmif+bjcAjQJlTlXzo+/xBvzRdikYzdgMF3kAocr
KcuAx4M20wJl1uwrNdfsi0Vt50tryMTd8aE2Z806XZxmxPbPZWU0Gg6HKpu4y1qT61nvY2WPmejy
3iC7JrBMW1xxSzl8MKgFnjjh1PWLb76SpVFe4eIG9UsgdjhsJWyZpVhoQVEm3V3aNGHpZSB+d0ob
goLrW2WIPeCj03mfTcoIMAugtpeGMdpamdaV5lm/tApirdC2LhIzXaq9EEmyN1qw0t7QOUmJ8Lea
G5dThAfwHv+aJvWxucEOPVNSe/SPT+Pm8HyeRuglCLJwflIh2qzw0u7HbpTJUtQ26q8dUTu+NS2n
ME7rCbKdNWyCqP/TcuBA2+z6sC7Gop5sJUBNOr8yB2H+qHA+i4Kkx/ZWC4tmlxnjclUK3XkQXEwn
rog3xqdraeBgpaMwRt368KsVXLodnlCcnlF5RdXlslZ1OgrNDRTtp0Lowi1t66Ou1d+Pz+7r047c
FNoP7SSEuSG0HY7bgBdJylE2ggKxgSBb2u4co+bRM4cmCXrJsk58zdfvSQVvFRGjQUtTbosSQo/E
dHBKUnGIFu2VU2n5PVKH5fkKCoDCm8Ra4EiqtNeh8Xt4cGMhc/yFNzV6eifI1tFCg2eC3xuavZs3
ph0BqcVqeON4DO8tq7Bbb4bXTG/c6bHvrsCFUIWgn5e7Fb7WqSdXiXBcUxvKDxDWUTo6/kSvFzi1
G4slRxWAyXmlihUThUutpgf81PDspvwJ7/QUqu75tf69wFGQVRgAWCTAE3k1C9i8tmVIfQcDRg7k
LA0XV41M4zutV2Xy0Ti19F3B4X6blIpB7tiDXcPkmx7dfpTLGH3POv9C1bbKXUtMlAGlAkNdt5Kt
7jLGGajbaWkCAFExK6BXOiiCT12WLcVZlNm0fRCXkGM3QaBA2h2fuq0my/pWJqUqlK7A0TrAUQ+X
rxNhdl4muhrABd11EXAhNTVHVxGF+X3B5wRyBd4mX5N5srAbGRqx7yu0o1wFy7OgQ/3B05PSeK/D
hP5w/NEOLxrmGyYcWD+UcXg4VOQ3B4oj8bHnrLV8RGMaH9KfNrkqJZz3dqQYH39zLKCnNJgxIlqL
buByD2dBiLHpEGy0fIubGR+WqPBFvzTeZAEW+d2hSBZQzSQJB+nCHz0cyol1tC9mYfvUkxDimEYr
oHIz7GkbW7fHh9rk+UzhmphQwaSTBlTKWgufL4P1HIkBeakZC/WEm4Wn4kASgycKxfqOvmAboKkD
BXpYxE4WjnoRI3bhOk22lrPTeteAdzyRH776qGv4zqXOzbpmTfYmxFb7ttSUDuHzVNLnHZxqg4Le
iDJZO59SnDw11HqQvshULIx41DJnqCSu2mCmqgFMK+eg7JGaPz7Rh4HKOs8UKNHqRgBshd0+d59f
DAVfvHBCYZv+gkrL7SC388eKXvbdMs32+6GLFD/LS+3Ehfd6666jcuOycmXExbc3XjuXIIYGNCnm
aLTuMzmVXGfS03Nn6dQzTKhsD00OAMDxXAUmYiZXnOnVbWwm7Y9BaVXDHRxjuFvgtv7+RyatWX0f
KBOvfaXDmV/KIUVjvrf80Z6cXd30iz+1Ytyh5CMHx2f+jY9MKZ6J1zDcAhG8OZTBB1X6WJjociyV
fIb3jnmtOmp2s0KZPhwf6vCWef7IDLXW+9d7hlNz81ZK3aBetA7VQcIzck5kOZpPHQ+HhZtfo1A8
Io5aXWm2o6Cj29a6Flp+PFl5ulNTxfiC6Ae8OPg5izuojniHAsJyaSMTdmIZb272vwdHAIvJXIV9
Qf0cvmKHVLQeR8LyF1MTF1TSxS4Cs/HOLMIa0k7s7CMI4h8pa+S7wmrycyL/5DGyxuYUJvkwyvn1
JPQ3wX1YlBy2LW+ZhnftTKVFnXrOr7slzL53ZjPdFJPdnWkl/CSrUusP1iiLh7oTp5xd3tjQWEux
pzjzn6/8w4nIUCABBC6h52NI0yUeZNrHCT2OXSr6ByJ/sTMyccod6M1XxtbTBGn9TAw5HNNEakWy
p8LyMdJakAFWqdmR/J7XsS1943qdLxcdEuzYzdM+LcxT1jJv7SRKR8jukW6ty+9weJEpWepMjeWH
iBLtYlsTcJKz8LqHdPfj+E5am9QvcoVfX/fFWJujWa6rsbVB7vmDUbQuKbiBnWun7SNJNJcIIbVn
VmYh/pEvw3sDOY8bGcmGL6VWmdcim+P/wRlCXYS9TW/Aoi9w+OazPkciQczAR4oH/YuGcxQNh58E
Q9P/50jbg1GKyjKTGKlE8cILKbStVj0K7Rr8rU7M8fq3DsJVkPwv32oTZ+SyEg553lm+Upvju8Us
ogA9HvUdYkdubTZpYLeV4+WNFQKlSbThuh3HHVJSp/LCN9fVmjFQm6SuD8Dg4BoWFCp1rgMLTaq5
9ZcV+66OvbablMQ+8c5vDQWFgcMZjg2V0M2yimFpYmfA8aXFk77P295A0HDS/Jzyztnx6T3M+v5e
wayXlT+AMiZ9i8O3cvLalsyJ4HQsaS/qsVl+deRWXAKuKZB/t/oTWinrybv9mtw9HIjgf+BQblZO
NAsSBNTlfIQhLdzpYeZXqvqb1rHr5QbYm1eiloTO8LbygQhMoTYKoyyL0l004yLdoOBK3C8jL9Si
Nuo5faJdF7pW3mgAmE+Exm+dui+H3yzZSesQhxrWQ9+gbp93sY0MlVns49GQvYx4Gaq2mu6Pf8k3
ZxYiD31+m5rrtqBtDJFcSWwDvqSe+rle5vAqy1PQ0zeXpqGTbuG4pFLxPVwvUpIXtW7xainA8b1d
ol4kR8K1LFAjx9/nzcOVPUWBgGo5xc3NUFlLfJKR56B1hMqDJzXUQcyknzAoF1gFJkjtQOrcLTrO
GqL+3BjW8kgzHVBZTT33REjx5j4Bq7e+NG+93f213lp9i8KHnw7kmDJ2Qtd6oTnXXao1vhh7cX78
7d/8mi/G22Q8cjyXE81+Xj52aq9BwcVVGe/EHL81CqVBSAo2rB4u/MOvGRaDhM4PZ2uXS8UdKnmR
L42x/D94l5ejbE7OvhwLJVlq9jwKGHsMXq1dVy+nKFfrSbU9WQjUEUeiekYavHmXbqJ6WUrseVxg
2ovZihLJhX8xfhkAcuH3rSUN1TtyZtdqG0XZ52grBMc/2hubY+XZ4QvEl+Po3oQeuZNilFyUtj+N
kbgU2KnvQoSzEBpV9I/Hh3rjiHGIsSif0euhW7e56005bOUJVxQf2Ybyy5C3E86Lhtd1Vf215Qrb
5VUo746P+cZqYUxj5dOSppHzH64WNAElKZ8ZM0pQhY/TVLlA1vlU8+rNUVSWIx0yYKLbGwmvaMRJ
29z2RVeWvq1WP7VG+4XUPABqvgTSvTl9aMLzPwAU3LGHrwKFVcymwpdKtAL0qyTbWaBx4n1Z0DN9
R305ez+mivb7243yxdrW5YiGvLqZQCJxzYwHRm2oTVxTb9Uvs/hkJ3e9XTYbAf1j4OHUZlZR9s3R
0alwLwsUdPxsnLJ9Jqz2U4/C4s6Oi+WqBh34kC7asm9KufUkeVT3Wa3O5x0CWIYrNc2pktSbU43E
F+gzeT1jNlM9YN9T4Q1EuhmXzuyO6BchcaI2+7yee47uYrwGcAzA5/hifeM4YBb+Pew6Sy9KGXES
WxJBk+Ub89gFaj2ET4tUW0GGaZ1fRIgku5bWOu5owzfrUdY9Mf4bNSvovZSHsH6lQcpOPXyApJui
Pq8i22/LKfvIBYe0gNIavebmdmc92oMx/lg6E9B+1MvKQ6WW+qOU00aFXrUUVVAvBloyAoXLU6n5
M3H61QqhskGJRyFE2l5mvdnH2gTMFPlaDeAI5P3MVftcuiFbtm+SXFI+T0Lfp12fe6kaosFjiNlt
4Xk/LKOuP3Vt+MWy8hAPMHinjROlOzmx03fYk6OxhNr4cKJE9NaZQIuOvgRH1wpROJzLGW04u8BL
wgftonlmZMXnchiektl4a6Ui1g7PhJUDx2LzxZq4bOh4pnwxiAnoLo3S5DpWOO4ULZr2TjmrkRdV
0u/6zRKtorgPrR4IFYVEIuPDtyvLKE0thyzCVvDRigH3BK0V57u0ryP/+K54XZVhKGiQqO2ZZBjb
Lz+mtSQcAG++PJbFbTcKNM/ScYB8GYNBKQK0nzHE6BH4/GplAyKwx4ffcl6fXxUwEaudFwVnsu7a
F7tyrMVcFHYU+hnMC1DTqDA9ZZIghgJtqN+kuepELtRx6PdpOS2B2Y/3Eg4osdtpXQ36uowXvBBk
Udi+3i7p6KrSSqfoTOD6Xmj0abSXm0F/TBCMGrxpCcN+xw2p3tiYsqWuaiXtGESW3N4Rmqvv18Lk
Y4dQ3OKhqV1Vu6LsWhRTi2Z6VyJ2XJ2IEF4vZAgpFIMAbq3WJ696AXSZ1TIl3cqMZAy6ykrvWqqc
v123XEmnHDvsFS6tbRxSCyOBJJxRe2sFXZ0Sf2tjGZ4ytZhOYCTeWk/g0DnfzLUvuy3d2sAMnU4w
EpjV+txKNfWDLBZtp9WtsbjSJJqfOEcEo2Rop3oCb06lTUkNrD4r+rmq/GIpqX0G4cigakxSp2Cj
MtVdwL2a7DV5tj6H2BPtLbOu3ci2ut2QcBW29KovOdSUIC0AjcE8eY970/j++Bp/I29Z01uyhBW5
xf/ZRIF9Z3DH5QMFqLkzNNpOnXpvAgd9oA+k30xGHRVgI5T8+xxpONO3vQ14crHZhB5k66jxClPM
J3yEXh9tPBNiBKTCFFPoLR/uuyQ0Y8d0ZstnVVY3edqHrhDD8kPRq8qfmgVrkaaITiFoXsfDLELA
qTQ1aYAR+ByO2sInqwc4IJCbitGLVKPckUf9UCbFPpGeKesLHFxpyLutVBGDUwXi5dbdHdHezkFo
UPIb2c4vbPDKbq1N0R3HjbhK7CRFeDke1a953xU7gULUviptnVpwk96pS1F/txs9/lFPqnxrSjig
uDmmBCcO31chyfqMLAzgUOwVSKmH0xFGkRTXAOj8xsinW2G00nfUhsPHLjOXlf+fxPIeTfzpp+DR
Ps/q0u2PL81XW2bzAJtQrB1LOzb0UvKFyIGbx86HZYhPVSFfHQnrICRgBNYKvn7KuhRf7MsUdeG0
557x8cK4opV3keVa6U2SdtUaw2WvG3dG156ID978+qBgV0kamknbZsPYoCVvSonko7wXl+4YFdHq
RdySzTZ79Eelz8cncgOMpWy2vqQNEQkBA4XsefMpDQkEI0qToW/JYtWhjww/7Zwpd+dUb39OQ9F8
g2tsAO7DomLGneXaRK3y+EO82l3rMxAwrHgNSIbbHGZincXINUp+AkoWinnU0AGVDUysRH1/fKg3
F86LoTbxFz3OCMAMC6csJx3fyfhuKZT87Pggb31EWNpIDSOetCryHC6cGYXOKZJSyVfVPA6DcqkX
G4EDW96HRSd/QoJe+3l8xFenItkss4R0wgqXhM5wOKKEVAEorMahmhR2l4qdz9cIYOTv8ylCpnuB
nLkrF6M4cQycGnWdhxcbJAv7aMjn1vEHx0GCHoDRT7WJsE3pnMGHTFpfSXMXnrguX39BbhdAgStB
CKv0LTqwyZbFnGI19PU0sS51uTSvFCXKz49P6Ou9zyhgU57FlGiOb15t5HixF3UI/dxRZteJB3D3
sU7HNhlRnABkW0T7ArnJ0a3SPDmxfl5nXIhE2Vjao/wIhoYQczOxEiFjXqHwMztqetOtaZY3lH3z
YGrdFYq5CoqjTX0+44R5bzWZ80iKJu9MevkXs42old6gx/z7E0KoB8kKNsAKljx8JLRbk7Zsm9BP
W8cG6VdlZ5OlmR/DFs9XT8cl5RoS7lj4pbqcUlgBGMFf316KsESgMtpAWV9BQkelmKFoDFEQa719
Ga2oNi+aqkUEOKnJMtk/0U9l1ca7NFImHGqMfoIqkozwAO1GRQYksqUW2XqjMY09orCJBlFGzj9x
28efaMDeVqGGdmVN80cP4i6GthxnGq7gTlg1tJUraU6CMKn0z7EQTrxfbaIAZlRde4uhrKa7paSM
73VjkN8Jrc0SN5WLFkFSyheV63QSbq9NZw+mS9sMvLQoNEBJNXIXslu0g/bDonfxswR9f+UsWecE
mdWmn6beQOmzpMtLnX1a9HutnquPLRAY3qeeYXEiOHcdDhbKwWjXlo7baAb/LNE5nD2sJ1bzPwDv
35d+QkrYMHsJXn9amwlEl0qfLix5QK+nD9s5xqBtrCeK4Ul/5hR5Y3gWTgHkwGYtkDE21BkYu9w2
35BUiyLfbBYEb8imsSooRRr0tZZovlnbVfxeGtXOK+w0sx8yDSPnASOHpi09akk2etmGLZ3JTeSA
wShFixZwvRStpX5Q6BWRGFm8X9H4NnABPLAxVAw/JJFGiyOx5epBiSPbVvbC6vOCxiAGt26JeWUM
Jwox9ECJM0fz5BDhOt8whdIiixzTKZEa2Xrspzj7isyunmL84DS5p+XYCkKisQ2ibpGhklxg7MR5
if1E5yk4Yz0Nhia/r2lIP8VjZvWujPIXrkNSFHW+DYNh+djZRTTuTGS1s7PO1JsB7Vu5r91pojHk
14pkougtbMK2Zu6Geyy+KeUoOcUsv+7QuXHVrEGHN9ewewgsOGrLBbGz3dOJ0PPYre1ZxUwn1iIp
SCIFNFC/TNLPuWENTMagUF7Ro/aWSktL0TSzws5FSSGWdmke9ix1bTBvbET1dC8Xcqt6cWVAA67p
4VS5iTlUHUvzD9oBVurPmhXdNRpnj6ug6nY7AGfEXwjTjYYMQAN3hRdY9nkuI8KDASP3d4SX9vse
me17QAk16sANlkJoK5TK7Vw3SCd06tSiVqYZ44A4OupAu9FC+9hVABMMbiejnOTy5cw4cIxJ/qKy
2T5Q6RnGwFCp6HhLZLbnSYvWrpsald76xEfTNxrOw6PmdPwhuoFwDKUiWzSoeMNyjyOPfE/jU/1q
UBeMV5Okanbxj20fyrwzpoAi6qCDCg5N01dFsrp51TN61pRLkqdeC+cL9NzwiOjyJL4NdXXqLzSl
KC5Wb+Vy33Hr225lxFPry7E0ghscm5Q2eQQIvKFLGF1hlDPdSa1kfV2GzLg1OquPz8w0hsCYh5nh
F6GtZi6Gq9G1LqXL5GIOZX0fhRNprL8RMRRUd9TFBRuYFr49Q1bC8y42F+risV4hZ611wp9LTX9C
DWDJbwdJixIvilNpPMO8RsE8hpxOc1f/6+Q8brPyS4Nb1RcljLSPnYRUkSs3LVqWFqqlX+00QoR7
VsOa0kWNRLVXFGNI7S7Jyt6j0hhxx/UGMVmrxfsx1cYHc8rUsw5lfGicjra49XIhoI1/m3A+KV0F
t6LPsSEnMy5iWcsBbBjtNwS564cIqLzi9bbZf0YXzFTOIK/P1nowCJxaRBZ/kCPT/KCmIut2up1O
nY+TSzF9oWqm4YQ24dsWzEmsvp+ScJj2bIqQp040WXzHDiZXvWIGUe0WadJZl0k0S/15qKMquMtb
KlOu0k00u9EK7ytXnUNL8moJgBJa/XmGql8sqtyT+0m+QPkWIx2T8rlE3TmTv9Z6toizWa8KxR1W
4wpKXGQ5bmoO8uxbSLvk/iTqCneqRIVFUeIBa7p23Vtfh6mLPuoGXnou1tUhWqmDgGI2T7LU+Vlq
IlRbocWNmj6SO8YZohojaq5manvQQTJxpuSm9lGVBhFiymK2xXlnDaiay8CdEN7W5FV+e8RmbSfk
sED23pykfRx38k8VNyE50Cc5E1e5UYyta6dE1J7o9DH8gChaV95qKn2QPf4uPW7lAGj5KRxTnNmw
KZt9jLfGzwLJudKdjSRzPEVrOuUMczQ+FQrcovjRZ+mIcoA9JaVbmF19qQi8zyIMiz/IjbN81olA
tYATVEfpXguTT6bWwuhNR6gRN1kPdSnI9LJMv6H7lqO0qkKnBpHg0BiVEQNg0aHF72ZLLRzPsjBj
GKTOKajDUJrw8yxF7WtR4+QreL/pZinSMbtjaY+VH0e1cpYqifS91XUhzpEDqB5leiWZB9N4Kd0e
GTHODqd3Fu0iETmXAOryKA6Qq4z6bgTgYwSAMEETwDXosQ+YzflTUvTKR4TPsR2LkoxzQiIOecQf
CBOgJGtx6sEwACUbvdcfIozDPjf4ZpGyaxP5gNQN2oBseYpjb9pm8SettLBRqLKu/FAAI1L9phqU
n1Iz9E+jtsxf4EuPbLxGTy+tsLUIGRB6R8FhwfQC/XW5vsSOYip3ZYgG2z63kvzcMDpzdqey1G8p
pORfVStWb1oDYzp/nquq/6C1aXLdl1hZ+kgINzcd/1Xo0pytzUBGGu1brCmYsiZpWRjePA+Ec6ad
Dk+qgj6fjwGNeZXWcv1VVK2QkKZUsj4Y5h4Csl1NxmWP3XJ/niRL0+/1OpNsT8lLFZyJAK/s6UPM
+eksi9HuIN7o7/W4nO7D0p7bvVUjcnYzLPpo++ZIGZQwTmCGDumIQAQKSIV4gwDWjp4gRtn+DGUs
9ExpmB+zHh9OQpsC5b+BebmWrApItFXBGYdqnleD16TTRai2ozdqxZM2xFPi1Y0uXecanor+QtvG
GE3YzQlLiNuGGtKwj/squ8zturF3sjOmX7BXFr03CClP/LKtxeLlvS59tjuFTWj0cffYzvNkeAMZ
vBEgQGRflNXq7tFKMuxKBfjcI6YXeyxV8RUYeF63KFR1n1at3H0rJjzhg6TI1cTT7SKkbzE5KyOV
BMHwiqYLcVxCXO1CQ1RP9lM8Cy5RvY9vwI7hpSv3ln6X4z9JmREFf9PQeWu0YQiP9QanMH9U6xxG
4FBxfeMXUvVgYKURZ6oJc+xAw5Ps0k5tOdynEsCBAF90bPY4+fHhWI2Zg6aomh4Hs6T5oReT+GnL
DRFRGZnFtQPVxnCj1RfJzefUlKFF2VLhkTa1mteqSxsSEEHAdsOQQp2rNEYk8K6TMnQLTQ5O16F5
D7/dMMouQNEHjxSSLPVU1fq5LXCYSECEoQHDP9ci4hadWrSgOfM5lnw4KTEUIfKY2g3bqr6cqSK5
oYndlIZzAJ0S9J9sqx9vjcVu/ClPwvvErKRzqbOWM0dE1l2xOAaFadxoynYwXGMYNPQA836PFLfq
jSVWMGgOAF5fRttNs27BAqP5cDwte6N+A78UUjP8Ghlxii19vlmGZQx7OfRX3P5eMQXyqcqieHWt
G9emg+kC/gvpDQF2rHsT1K2bTpjxCSzU6wIO5HkSevKzdXK3hWJrcsZ2mHLH19W890Y5FXecNYTj
5dz8fmJ+MNQmD5UwOGmqlEpHV0rxGU5Z3b0U5QrljaLd5zNEiaVuHvDNSz8dn+k36g4QfOBSIXuO
nM5zivqi2GEWejvS93bIK1o1yLOsCSSkNk6k2W/OJHBmMmzQj2gPH6bZi1xmdo66uA9DrPhUIErc
uTYMtj1Vt5MsnbcHI52mAoji9rZN6HCj621C/UZPp8pvK5qkRJ53zkzedHzyXufvLBCKGf8aaf35
i8mrihaHSYuvRkNsOoutsDqzV1XqxbBA7kb1iMtLFj8cH/R1GW7VlgM98KxbDNTpcFBDjGFc5wIz
VMh/CLNamZ/IN3F9pYThKQrWuuw25wqXDs1WyvYmJOLNC7b4U/WdVeDg3qj60+h0xuhrRq/fVxMS
xvmQlA9xqeWfVbEo+6ky1I/H3/WN1UnpdFVqpF5NQ3SzbkYzJOxWqRtr6mh9bHJojRbGiX+34/5X
vOiFeNGqQPHfixf5T0X1vUXi7Psfd0+1+Jbzf6qff/Tx0x9exUd+qWq0/qW/VY005S9CdxqLlC1R
DpL/LWqkqMgdAXF+JgPRAFzJg780jYy/VslxSGccqzQfEEr5t6iRov1FmRfaPdkmJBfqlL+lawQy
4GD9IosBEQ+QKYyZFRIMeeVwr+ByMEjS5EBpm6eRyySa0cHqRDLX1c9K7gRta5yVS8Bna5Q+O5iu
+JQT1C/oSZDDKyYZCNKvTroGZ1oW+mFrxudD72AXXVBPwhGzWJZkTzvJutWBXT2aQkT3cSbhYaRl
iWQFYziJxU3bPE5QgZbBLA1aLRPP4nvoJbbZdIi+xpXpwSuxNT8yx+RKj9K+gTUj0NIR86R+knS0
4bGJyvMPnRVVUQAqsNY9Qn0dLchhWqTdjOlojA7n0OMHHRcYUUZIF32P43D6wqRTX4QimRHZllX+
g6A763cDKmrXQk4TFDMyk6qMs1jtRaWlS+22s7lgCGeP1RyUM5LsiBU31Ky05P+ydx7LdRvtur6V
U2cOF2IDmAIrMYtBFKkJSqQkhEboBtBIV7+f9YdtS8e26h+cwa7aE9sl28VFAKvxfW9s38Hq2Rqn
ANYuWWnadhIbJcrT0M1U1lh+aSKSmqz2s6GZWeyWwXGP9uiSabmsqj2QrYzDLw7OygG5qDUZxzik
PRhzxyftxb0iL6/SNlutHfDXEXv8fswcnOmxDtb12JEbVKcuSCjY0xzPLxQqAFr6slqmJNrK+nN0
3md3k9vzc8J68r+vttzuGhe5baKkn9M7Zp1VqWWsvodWZAFWynJaLrTarPZkZXa5HWhZI4pzsw2Q
FbxWtyTV2AfuoQT05Iqwyz/aS2uzsArLflKVDD6X4UQoeCXH6DmYimE6ul3lPXfZMLxj0BSgbOFi
s9nU1Tevz6fnycO1xZORbbwMOX7vi873v4Zm0k5SlrltgCF8Qqag5ZxxZ5RH/fo2kcyYuAYPWEIL
sSPuizHTRJz6rW9lFw1qKSWRbczleCPZRSnIbfIwpk0Y3nU/ZRF4Og5m+qyawPqsx2W9tSsRbtnR
UW3RnkhUIHIZjK267L0c52gJEGCPNxC21GQNZssRodcmC5PKzSeSVcO5JHIqa5chus+G8Bze5BOR
bl/rZqEHO110E2S3/ejqbD/ZPn+NYr2Wz23PCH2op0DOF8IlJMpOaNxag8+r6/N78gZ3gHMlD+PV
VsXxdG0XZbZdZH3c2QflnqPH8EkRzxHXbRemWhNqfIlWfhrIlCKiMIVrDoedyGrJ2tSugfvitb6f
P25eWwZpxkQJsEj1wLyjma22P+JhEBt0hFtkn1G5lM2z0cKdbwEMhLoydJYGL21XxvVVi2xvcxNl
tIrftrxS1QPu+okgDwZ0/8Fu3EWnxawyfbSXZZ5vlTLhdKVk6zJxo/eLuWCxZXES0OXr7dmQZ/vR
197EY11VpGq1VdbfkYlc8mMcYqLLJBu9ALiIOtq9abQz7NqhFG/I6FWxs72tFa85wJ5Lg8tcPxNe
IebUIsUcRy+bQbr1zRpdr2KYEzrc0LgDKjsjJSHD+M2fZBPdzKFc2yRvEAgRQdAt1h0tbJFD36zy
x0Ofkbn2ZS387TGDniKPnNW5ZHuIVXnj6MbP9mLSzfAAbSUpousi/z6cu0geaAGf7sUCY8h9LziU
oKbmil8nmK8RPczz99zdUABlE9/mkrSyGTiFW5rE49wZMmot95H3U9U8BlVZPpyhiCWV7Zaf5tWO
2p7O2nwiA3gkr+HAehfcy2Ed3rcyMi++LNR7GZLwfpgBwN/IuEA9lowz6eLJWJXFAoDoDaysy9BU
J0oU3QGZkwe0awRWezb0OrT2/VzWw33clj2de0gF7aQmmjNLcaBzsSwDlHHIM5oq+A7q9Y5nYPCP
pSEFGHmz39wUNDaWO0sUG416uRu21ErX3d1IDJ2U53L4eP3uqoJ2scpE0ULbdbZEKRkNTX0YOrCD
40T99aVUlW7BMzI/uwXClB+FW7f9fhEuh26c2eIDFoYQ3qCmXD0lOM8jU74oy5dRT95rTaoJ/044
6tUnLCHYz+s/e87rQT/Qxq2ug00wKDtOIxZuIGLHdAM/jjEqyPbZ0bFZ98RR9FZi3HJ+RRIXPlqj
6Il58ypnvUEZJ29L1WTfu6EMQjIQ8u2py8dhPmqHB++EKR8LVhYVOX3cuL6fgKlasyupPQMR4Z3D
Dh86S5hStkDoJQh/d/S0iWEMqvNHlTXQdUo4XrmyT+ekZmak2VRJwPRI61+makIRMq+u9xPh/vc0
Nq+veuCg3heyCuodbWceDxeRTfll5GWFSPAvKE1B5hIMZDeZ8OPiFeCILlBUmXiWNxYpT6536oDm
eD0vnGd0v1O7tSd7dOSvVmdfN6TIhIlfQVOlLWWyIh2BBcQJbS/Ic6lsooMbCq+pWp4QweFPrcPj
Ausd7hBhRE9uJ7l/wD/xQ+2T5pXUVVm9oXQriDvcKo6zBkzjw+Ay3acrkuePk9q8iGqferjjmbA/
VzoYYG1INaPfnqvxxkQTWDASIwAz0v431OlhwRvZnbnEno7Pj7FnPRHcXbxsUsdfa5fWvfMIIEXa
eOBSSaDXjkrOuLF5bRbRRSV6Po+sfR1cw5ZxC41jwJNYvxrGhmjeeO7JMYIZid1235SOFTxGfGdm
HOE0LwInqr7YDYsemuuwbnMKExrH+iaBqbuDGknnOeSjpS62PJrdpPOdXKTR7MQvExWld2aRQZNG
FOZyusddf+eCbEcpUFFb7t2lMh+yMAOYW5TXlSn8YgAUS5R2vHfxw2DpyTmb+rHLwIOKzniJpOUT
W8gEmLH3lcd/npGGOKVtZ6CiSq2YU+SyFBm21KK+npFeqNMgDQPaLLjQxy3fsvZ2K631deqpvD8C
k2zfvZ5VMfGHMlr2gZ6z5nqga3I5P3vbteg99TVYSuuTzNz8KYf6BUof5/hNAddgHwGz/tbYIY2x
Gw/ma7ZYcXPAGoUwJzMD1MXqI33kD8sT4Pv2xYN/CxK3tvwx7TOPvtktsquWkdZWz8ZBHwr/MYS3
Nbg6qNTCYXJOPQwM7e99deUtenT3miRJXAKT9vaQJ+N9yzj7FX2OchLSIprHoa/155hSrq/5uMTA
cVOIYmaZvPKznnOCN6h9bT+aol2/kcisPlRzmY1ptNnxUx/GEm/XbL4wvmbcP2fu33kr9/edwtKW
Tuf8DuYfVT1DwzsA++v2GHd6O81W0/GJteV+nmyML8ZyYIydjnJUCpFYXvxhBH70hzx+0/WUf1pJ
zf0SmpwCzgVbwpva+r5OsXDG16MnmK+yIsPnwXQZvTY8KTdLaBw/JUS4pnPBm8cmbWELenBfl3bO
eFPR9RyuDTHsebXAxXQkJaY2mVFvQkPPpqtUoZeMvYH9sZb51BTLIgENl+gDuLxrktntjU78bYsf
15ZyJSIBtvXC4cgnKRP+4RNnmm3x6qkpl2g5uPPU2ryQgckbpm5f+XTL7tX5aXHlFBWEF5S13IdN
L4Dfoj7A5L6q8Ztyh/4zfNvQpmImCXA/F+BIie+O1qdsaeZ30Qn77CcgQpU+Y6tMSob8j2slexRt
W2W6Q0zE6YkwYY9hoe7iPMXcbmVpNi7UhgXBOIWEhRUleCJEeXdSwebHiTuvUDulAwu3by00+6ex
6pGRbbryiE2iRGRK+0qCmMJvqirNVqBfKCZlPWXwVHPqWL665H/JnnVZWXXiMmchD2vbFRhVRrm3
z0dS5m6WOmubU08hCgEOVj0zXopJfMKZSeqpF0xQ6xjU7TKdxka5iYxaXu4TkVXflmUS8T6DNiZq
JOp9RtY15s1C9HX1ZeQpgXbwFl4+apzsz4tFdjM5r2oQnA7NECRRFo4kG9j80H05L94L91l9cGQZ
vPYR3GRqTD/fWlZcv2Sja7AtbfEY7Uc/Kp4JUQVcDzer2K7YLbtmxwbmb/TmZPM3LN+Zz0ei7yNV
A9axA18Xc8ooGKPH3a3Brrc2gHd2c9tF9MGqR1Hn4rNAqixYqZiuHairWuOhPfjL3Ky7KdMsloNL
3SU1AbWrThFCjSLtgtEeE4Er1kp8w1lzGIK60olb5gu3pkDwuKsDp1FHzN69Q5jfGB3AeUkbQFax
sHXkawz07mPuS2p3M/2tFYwD3pB4aG7QYNDUVeXI21K9WFkH0ctRthvNiuS7nnDewoYg7kpDXCbD
XoqMqDNVw6I91h5a8h22ElbScN7K/ASjwGtqyQQqg7mj0OjYbBJuYKEinRBcrxHtBYXsUUvptmRF
qKaVF7q9BTWz+JZBrZFs0npJAHMEsDjWw5MlZCcvM3TRdeIR68eRIXEp0+mtOGXpUg5u463xonOu
rPWwNIy2x6E3FJyswsj4hl74dUmdPOJXk3Mcf616C9W6Ds/7sGO7KiNlchJ1WgRiWC9l5ujyVPvj
9FHjgbSOSqj4XKU2uO6lW9hx/hGBxmjvVSnhv8Ra1wywRYCigPi0EtpUnMnPbViB5sOl9yVZubyG
kkGXcXfUNY/WoRcTxrl6ogPrkHs1z6/vFYWDQ5D4nB0rIWKmKchAB3ozTQ68UW2iY+MMdXZZeEPB
1tPUUp1wolbFBTRaHp5yXszdbTZDJ58IBVbNjUuldolixi5zvt/jWckQIxS/UBRmt+lA7RFyMX3+
tyNKmeIAbcxtpkJ9GD8wZiMgoA1Nu18zL1REcQq7bW7z3N+Qy4Br69uFWEKI67rZqmMVzE1xUpMo
nD0fkNRi2ee9t0fZx6I/mmDs9/TQkwyRsyB+r+wZsDE8v953Y2fF3mXBR9vgkLogujPs6vWtFZbn
LJCNdDVemxQFXMTB6ptdrteFCvhtdcuDP08IoSaXp/9+oL6shDeSWXBQURU6O4vyve7o42IJzS5u
GQZpHdR9dJg8M8wX89KF892qVnu6rcfONFcOZ0R9H3eqL58yIitUOkLm426EaWrbpHS2LXwgACcr
rmOvDvxkneWwHKaVI35VU19dzjzVdQqdFdAxHZdZ9mQUne0Rs7SpeB0b3a4HzYrbs6aDnOx5oHSc
LBW/PwqBYjPXctQOIX3a27p9vSAKTdnhVbXTDZaiE4VminC2miqPJMbJpHdDUTrDXog2rt6k6uD8
wqbRl6obtmgH5tfBrnKJm0NETv943XvDOvJGLVfrOKKOX/ebNrM6Cq9hy4QLr0Cj1NQ6qQuhglHk
XKG4n2ePm+FublXsqaijt17oRaiLUtLofcEL3vCkBX0vUOn4RfVgwtbRnO2bao6h9LRzQLBPo8nk
kFy1c7aJOP/O41IevXjxrsmyMOuO/gXRpUrk6DMm1+sfUCBUX+Y2D6xEDeDl6Wp6Rt9+2CzMpgbM
AV1XPdxGog0/2EveNHCItfkcjU5/3JZhio4u3yixX/qt73Ytn7jbd9RqHnLERjZEmL8+lo6dRUlG
Aq4PEo+v9SS2SD0Ju4sXIABntPFYYEyicx2qdN/LsI3gB52oIxcajQvwwAhDWy/iAuitm9O1I8ku
XYeqeY2WpcP5OMfjbbl1zXqwWHRfaBaPnyHvV5Vsgqc2zTDrf0beJ99WZ92ILae4jT3LWgNeEUSX
XhLFRRq5dLnO574wksGkathll8LQyu7DG6qdS0X6Z/Qf6LY2RzCtOAxbvEoqMcDTE+7zlS+/BbMe
9nq9nKbBWT/1JfvBBYXqy7MxzQTvLPqerTGPFkZROc2mAw3Lpalu+DK1SGjWaRnn21pR814fy64f
GKQ6m83ZS01b5GInrIbUbIoKBHvbMTPO0p8NiGa+Bd2q8qcmWxgtPlD30EH4WU48WeQcN75UBxk3
ajzYwiBuR9CVD+rRpoapTgIAJbEPskrO7wbxqzPyOgu6vIfjtC0G96zUrJGtobjhyemaQO8R5RDO
pYXEYZBH4EXq0K29TZDx4BMoSBd94SrfOviCLKa0mJDRHqa+tAxvgLimNy30sno36U6oS3ZBokl9
yQJXJJ4BFT/6RLdF/REh/uZ8QWkcTw91bjfRyS+ywOdm4597aKW9Lt+Gyc+YUPvasFVezWUYdEeA
AWoCk0bnAW8eFuSC40KqOTLvRXwOebVVz2bXU1ExofqgVswvwOmaHO3UPLsuLiujm1W/ZVW/Zp9H
V0jzJLPm3GhYku3blYnpBMBY0hLlXGHDbOPAf2GgLoanIN8iCtFJ6y++wsvMRZBweC/iMVQxw3fc
dKWqE3+MSxcM05+qu5xHo3vghZQFGlFopdSO1+S498mDuqy8fP3YE21XHacIRUGVRCa8tfszwFuF
Luil5W8nVn8tdtq1TJBy45oL0jGFvjQWxSO7sViQN8x0Un6zSX39Rm2e8zw6FUhPOWu73XvaZzws
tShol2FZVMccdU+xi512sy58WeJi7mk9ug6J/HUua+KA0E2qiNSj2fFLou+9NlqO9EY5fpLnKEIT
hz2cU8xS6+NgRZQmzYOeEdRtpkaNxPU+SwFkxFSkWwexWxxLl7UMo1GqYtAk4CFbv8SOKr5aVR3E
YEnSelRFF3eQAapx9ysIE5IuyRf7ol264sOE+pDCp9kab4CJEK/NGrEQg9JY7gE0l+BD63ZungD/
R3nS515GRmgx1187MiCehy2e8SGg+YiSySoWlDszFn++2ln53QEF5VdAhSS5QcECCOAug7uDvcjP
QsloetfeSN4yaJliGMxGB4fWOvcvXYuPLInqyX2gym6Zds64Ou+saTkNYLV8kO1SoEyJCivZRqE/
Rl1VNamBHp124+gO7A7umVtxphlXp62i/DAPIywmTzPb+OI5ekmxGYSfu2UO6DTJ3f7bFBox7rQ9
yfs1tMd8H20hj9lEAN1J8vw/EJIYobYAYn/wWVA61L9V8W1kRHwADuHqTGM/P6LDMICBVp9JLskQ
fLDKXLV8uCXj1K34JqdMD1V5UH2EuVbg/pFJbXXzpyawBTuG8rebmMTAJukXUiA5tTIm0W2q2Brn
AuhvR+urLfelrIE7kHRFX6wynheOPNV87/J6/DahcNxlgES7VXNQXNPYyuu77JuMHR0gmldZubYW
appIvtKKla0oqXLQ/tla5yd023FxEaPanaGhyiXauQ55CtRmhvPNEluiA+X0q2/sUWXA1e2ia3Qz
s7VvKaYgJyOix7JvlbVcYHSPdFrHdfk9aG2UvbQSQtcQpQy+QsUCc3I1O/a2QyEVcqbUkgQTEj+1
j1hgYWzrOf2Ky57oCEbkEQCpIxOEBdOWCLQ1ZyPpjtpynvKcBCK8BaU9HuImGrIk5ljCCmblTPpw
YS02/6KDDhJRz8qperRlPJRCPGazZz9HYxZvhwbF6L3X25qnqNqqKkEkXn6VHO7AIXM0KnAc+kLO
NiPfvuyV0u8ETi0fHb5JfjKd2z5pAnJ1Sj+FdV9vZzNJFXarSfJhhPUytZs99b6TGQBbhHqphx5J
J/iorfKWkTC6V1Sm+Of8LP7PbBxineRncc6J9CMS2k2ti5dYY5ZJm8kTpy3zZ3XAKOQMqe1qtNSj
WBuZjlNlGgqwjPvI5hZeYkDL/f3gV8Gys8m5DXmy4OUSd6qcLa1Eu4mUrIW+ekV0M36v9NTIxKad
7Gvob418EOMwxjvXPgPAwDAQQVHUmYdRbbF1JcLWux3RI4eJ9sfqRTS1fT+zf531bOglrgc+37WO
KqRps8k2tJ2To1JedZ4N3tOq777CmZDaM00xyYCpc0mweRQPUzN0Xwj91HK32np41jGSq4Ro2u79
H5T0/w+aXn1rH8f+27eR+q7/AZ1dzjkB/q/Z+evybf3yRwr+H//9Pzl4N/gNZQT+FRqCCBXjH/9d
LBT/xh/acPA2ISRRTETXf3PwnvebI/BxxeTOkTF4lpP9q1fIiX9D0QKciejjn//2P2Hgf5SqENgL
iEFCELqNiFxV/ulH+n1YPZzhyHV5fhoNpTMsZh+1VvkBeWj/GPZi+YWL6kfpD/5SFPBkZSE4iHE5
kU/y4w8MhhZ98lTwnl7qatfTtLIbXOttavvs8Ic78OGfGpg/BpT8syjkd21MSPElZX34JM5JnMRY
hD9pY2wfRVNEtzfKLIIHiKNWIivsRxVDHawNX9TzelmgcuNtmceLXZGEHTW27JF1caJtUw0YV4yy
dNLMqfLTKkZoy9CZh68eWvu0ayxoLtGS3XuNVlrdhlbmppk1884YukA+Gigk61BHizfuLCNq7zpe
yNa5KOp4BpJw0BbvaY1wuvfFIePiEHRzmB8hewV3hFOi0ydyx4P80FagA/Tt4XyD7olWA0RAnMMt
q28zfOgE2u894DxJ2pXKl3dsRsNVfw4MIhqeE/Um2vLwQx6U2Y1aw/K9Xtg70hZYaU4Cd1DrsstC
tL0sBRUHbJBssYQAqys7u+m2RZKaVIZyiBIASq4lnG0feAwkDlE210ETIrW0Bq+ed04Bi4YSbhGU
Hp8f73dKKp36FcnciBwT1LjSV8vK8btbqKlzO2xOa+NcRYU+6wwC2n8G+rqls3Go5q4YgnV3xuII
ft9A1PzlWHe8ISEHy0iWbM0o3+cXTY+yvglyq22fznKIWTAYB8EUU2tiT/ZzCB08rGeZO8YZgrBx
XMX7aCaCnHecjf+zT9Cut+Cta2Z5hQeph2zB20t76DfMmg2m4/BuHLVohvvSanRY74AAbJNz1mZN
hDrB98F6QatJ0PoQsuIjiy3Hygubu82ExqbaqdXNp7yKq43BRxVujvuICe9LTeASEAG45Lre8wtQ
dk4d3mACyJzGH3qdBkydLMdQgEEMrOsEq34IgTiaD01p+XcQtdZAfG45NbvF3/pPFFPyEOlpWBsm
Ixd3K/dRtDuP4O0gqcq+mGgNqD20x6OomtMk+zVKFwe8Bkqq6d+3Sg1k2ytTTccNJUL+bPqm6wPe
9a49QVlMo8nvrAVsCXCGJiC2uSnudsQytMwSYWTkznRnxYhoZwwPPq6imKasoDx587A1O0xYyGZo
yPPuoEAG7ibeH6qjRGm8r7MTzOoSEWLQ3TqijrxrYEpdX5XrVHgT1rXVwrjhb8XyWHnjMJwyAnf4
TyFVkV3wrXBvhUUCbs76PEOj+lGQueB2UtqnChino0w7FOqbzRAsT0Fn1vyKFFeK41kA+7fBGHxK
ZEssF+WoGE6UVU6ZSmoct/l22Wt0tmY/9HIAjI2Ydcx0yJbREs2hY8aHXKQ/lp2V7Kd8x6CsnONA
SyfknVH4m0jgVScabwXoklCyYbYMsMUwSkL6GGW1XWIHlCofmsmAYPRV0J4iclZsyLd2AQ8vZ2LH
PQs96AcZkxxxYk6an6STu/lNxhc5OgbaNc5jvvg8vnurrv3queuyRZw8BDlLkXp+S1XC69ISRYUP
JXam8UZEbVYlNiql8gS0Qb+hwVnJZxGlzURTFZa6bqvKLi4sN6r1sUfhSP+rjx6jAAR0E1FLXaYu
durbNe9rj8nL3gBfakQXgaDFKtFRq6/ktkRLMm9zMEECm2DasWJgD2aLMssjT+VMhHERFP5HFBLL
jF9rrHE7JP4Sc1i/umGkYOF7hepme8Wj6jsPWeGAhLVgTGv3uWgnXGuvDi2pMc8lpiEA1XzXqLLF
IYG/1O3Evhu3yMxfc922g4bH9zMMYm+TBmeAM/DWyfLnr/gWh+Zfoun/nY/+7zmG5q/Ho8OXWlI/
+PX/XAznvw1/nJTO/+e/KhiD8Dc08owiNnotssJippF/N5oiZPRp7IzJI0a36J4Dmf4lV7QCh6ZF
0uoIFiXhPGRc+u9hCXvobzF+NRLKztEGrk/G+n/Sw/jjuGQRx4utjx/xky+6Bw4jlk7WJ7kEd0ux
aSgpCWQRlKSXjr332R6k9TEE7H8pJVN9V27zAYZWpGu2rCmCtPjI9lsisMqcZ9lT5f6H6/knw85P
gVS/f7KfZpzCquxpiDjJsJM0VyizFEHyvDUqKiNuXNis1O5JUdAE9rDEr/Xj6G0fARicA+eZJm0h
CybqnOt8Z9u1e8hcAva9bgC+76DIOfW8h1980rMi+Pep7PdPer62f5Bi2yC6xQi7ejIZ4SVQ4z3L
Oug/fubi3a794kr4S7eftoLeuyAD2aM0qPtF2s5PtoXff/pPc6fHJhsjjpE4gN3gIEI174ATgn2k
A3bsYmxO5P4xk82zwjs7T1dCZ+UvIlbOT8mf/eY/DdlgMCWMrCtPG6IcBI7wQ/c5trwLKxiCNOBE
f0C1ucbJGIa/CnH7cd7+/ff1frzavI9t13Lc6qSkQaPQGComora+IdPw6y9u6F/9Wj/J3Jm5rcbe
ZnmanLy4wv1Q7PEldE8NGWanassKOHI5QZCt0IuqaU/NNo0HVEe3klHxHKe9i/12uYnl8NZq4R+6
0jXQzk72i5vucgD86YU///kfHjlecF07iLk6AakuKYK8ai+ibmAi9+KTh+fhcqaS7TKP4yYNCfh5
IuazoqVKM5YbG5Q/A14jSTE8enIpLu3ZcW8VfrIrT6v1wh5ijPZQjUmDAfX276/qX923n/T0zYAu
tI5462+IA5DSBEzKkLjHVoWPf/8T/tGF8v8+jixiP14VDA85Q8HcnUB6anpxPJ0ULd74oFbLFWsg
3Rp92R3RVHW0GKz9hel1czk1zsSEYJx7cJ91X8CK3nUSbM0qJvlpbHP/lKvCnEKUV2fOrk2zjQAp
j+C5PTwJI1Hh4EQbjLOX9ZpqDM77JsvcwzRu7RVWRX3BeFKdB2u967FYX/m5r5NBdgqOm9eEICvW
zU10mKEe/6O4r39/Swg8//FSVGuwVeTndieSC+y0UyXjh0BkYrMm/WId/YuThy7sH3+G7qlhiteF
yx1Ww4H1z4YqL5p0bM0tQVaf5qx/pdWq3c0eI3PUeOsvbvQ//CZ/dqN/OnGVlRmqL/zuJEthlkQE
FRvejI/j2cZk+K2ZorDFmluHgmKVVfqpUU58HGIq11CzIIE7baPDAP/3z91ffpyfjmCyM4CnuoCL
TaPW9bzJqSahomxO64ocsWv9SySJNUmJHg22ppv3liMl2c96OU1+86uOxJ8aDn6/5z+dxlPLGtXY
TnfK47w8QWOhXCSPPO3z7KP2Zm9Xto3er/ZokQiko/1G7sgxigDW/v46/PksAS7x4/OAc8i3JgQ1
p2iewtSxLdJgu1pftWggdpFLTdbf/5w/P0kI0Pzx52RrxDcLkeppqpYG9YgQvOxJ7rQd/fT3P+H8
BP/Z8/XT8drXcbzRzSBPcjTVLmM13VWSOmiNevSCPAc4CNI7Pv39D/ur79HPeb2mJbiw0QAuSzt4
h5WN7r6WocWLh1NHomBFsOOxoPjquzEkNoilan/xTfpH3Nqf/KY/J4OH4cp6rkfrWJZFezkoi6yP
LmIFCQPvRjlOuw88FW+pVQT9MVNuDjzskGOceNSJv9kjE1kycuHznTeX8W27Zpm364PVnEqkFQfU
d/nJQ5OpUryq6k3aUfNCf5c6xsYuxtRyG0Y13WrCH0qkP3niYVO+06OIx+PfX16wxb+4mz+/eRBp
thiD2DeFvX4lnwwlEPEc6yWuXussS+K6J3IQdZiYvq6vYESjCiUR7plE+ZAJaTSKBQmR6gVmVaAo
IvtOUzmSMooYRiIU6wWOnWq13wnZyL7oJnMMYRZe9SrXwbwW9sSqhvX5EJCn2qe8YiThMQHvqmQe
wxb7T1vE8iiyEj1AZPoq7WKYSjD0EM4CF87NYKb1FmrXNfutNvFFvQ4R4x1i121fN1kYJfgcSZsR
TMBHKOzNIb6Yegu6JDWcDansd3kQEW3ozUV1VcamdvCuNm2QtKCUn5B3yu8x/uJljyOma65XKITX
gLHtqjTVEt1OcevsA7H4XloFTR6jX+vdODHVXIk0poJO7AvV5gdvQXh9dDEVPVGvBJ+7tt323coq
632uSkSxmRUFJzp5vXsNdod/N7b8674S8dM6kDC9d3xIKX7o2pKdNjWun9Sd6V+CGP7xnBpl4Zsi
BaHfA7L0wfVKzxGgAX/odsXJePVlbW9o+tqldNDfUAM8pY5rqi+V7S1PXtnIOzlM6kK3uIqD3CW+
B28Nd55Y1zNBWatiRT/kz+UJMT/uP3ArHO59SWn5JlvnRQAUQWYrGUk4WiHvBPms1iVm7eFbJ4L6
Ozmq8VWvQ0wFG/km4K9xt3eiADm1VfajTjX86kQeqYGGcfolemqijbvsIKt+aJsWbWBAuENH7EUj
Xqyt7CTKEV8CNHgx1mr0bM3L3JRtlqxb6TuIiCVOfYA3qznFiJteqlVMJy+S/Ud60qsvjhTivTkL
NWkh6Vbq6UZbvFOLhHMLUB+lHVK6Jb8Xpdfq1FFWV4CWRszzLsaWB5I0m+fcxapHL7YL1iQ17pPU
Q2BywOHSEvI7De6FtCg2OZRzv+0bwvmJriAq5RqYM/YQtAPFJaUCb9qJaObKLIVt7v2R7z3qB5tU
oqgkCdP4FvBhObqoPB2kq7tZBWLXxIWTiD6Or4K+M7vK27K942QzYgqE3LuoYjlNshzcBImWxv6C
YLNNXbCrRw2L2CaBv1qkEBtwzDnyiyO6RaMpoIvH+9zhuU5NFvGw12P+PShahVIvmJcgJRoo2Ped
zIMkNJs+WbHTHJZBq+puHh3xCPtvXtBxqHEP38lzyKOT7wLQuuEgbK+6H4qiRLDRiPit47umIS/7
8DEDLvtueYN4j0CQx12x/hd1Z7IcN5Zt2V9Jq3EhDRf9HdTEe6eTdKdESqImMIlSoO97fH0tMPO9
R4F0d8swq0GZ5SBSYSHAgYvbnLP32q35uxh0Wp+iaOAJtUXTPoVKpUGJAJzxs24r7ABmpae/M88I
n4KsQpfhqYPeUDKHAbAQujGIRSGa9EdB4sJ9I3Tt69A3zUYjA/3Rop1ZLSpYNYgYMzdfY21xqfz7
2r1TOWuvByyJpagJ/uo9MweAirTb8c38xouH/rEWiYc4OUyKHzbDCc5Oggx/p2VJuIk6X4+JHnH0
57Zqen+NX+amS6imFSCw4NKEokAPCnltipEK+11txDaNhEaMPyNZ5vVUkxvGteaFyq1bjR1utNFL
PrlF3DNr1vkznc0huVFzV72jhjrui8bH86AT+vXFqEJefCOxF4liBJkRlQWIG6Wb0nbc4B5BpLLi
RRY79PC9tehMEhrRNUDfELE9rgYEP0wUeGl27WDgoSl7KX+bmRq46yTu1JcEtSDSY3QY0T6VffOz
4ESQbpycyXOR00dKlpahxHeDpPC2iK3S6hbRJHArU9tnsZyQU52SG8+qrBPUNh2zbVxp9BdkUtBh
pnLLeK7a1nWZw5kzUYrIEm6S75v0Uwy+w8tL4JkN0xx+V3R6YzY5Amp+bLUxU93bx3AZFtmou6vL
l5j2mB/sI+YdqZ5uTQLNIttZEdyRrh70nRcOw+7y3z51Bz/862cbfsxoGdpxLd31ySsEIVK3bCeM
RWN6w9KIsupzbMbdZtSgOVF2gMvg6tZNQ/MeolzgbyIB+s8xG7EIjQwQHavgBslg8CVvbbFVtJoW
Q1wFu9C0EWbkIatsF403heFUSIJC49pJ4eNzO/Rbft+bc3sfdq2LPDTehU0X3iIgrhZmqASrUDPa
TTAOYl15SOj6UFb7gm3oNnaL/lbkrba+/CSno/BH72l2RrDZxiWRg1TYHEL1SGCJe4e0PPymFAqG
gy6pVoGnezsFUdw2HL3hyllRO7Ojtmdng8EeKJg3RrBzw7D4NdkezA2la7BodpffNiiswX14jYsO
vki6p9o0qh81xxXqkc3QqltaCvRIRlnZMGjGPln3ogsC2iXwUODNtcUXTv4oC1EQtoS/VLH3qMSJ
x8Hex1iwJlrBelaQCR0oxAO9KYifYwIx0muBjOee6+xMkhp5mDG5ws9oeo1djz8VivK4Xjd9h6C/
L1yTc6qWk9VCpHP6y6/C7BrA/dzHMTutoKtMa0vn/CBTK3m2vH5YDwoUJ9yh+X8E0/3vo+WcVYmb
E/WlU4Xs3LQl3KVkm6SCjawS/Or1wb7yeZz5IXM2uWdjavKKPNoFrW7cogxvV2Uy4U+wDV6ZCs8d
kp1pgL75AlOELEqs9/EOkS+K9g6GSxzo1L0HLEErm+Vn2ZvhcEpTiT2Dbt++cxCKq57m/r78Cc6Y
pP/zMGeTmU3Ohpx8lXxldbbPXYzlmkx9/B118FB4k4megu5TKtKG0oZu3oUYmR/GIipQ5zKnIvZK
rhyOznyWc8ptWnoBA7OOdgrbZtR0arRMVBM8XZwpS5Fk4dqWw7+ZF2cDVs693tncQzXMJuDKy3Z4
2ciOtpCIY7xQ1jqR458uP9tzl5hNM0gAM8wL+lRkDLVN4WERcs2oJe4ELOjlS5xZ6ZzZl54PEggh
RW6qir220IMqIwS5Flf4P2dqKM7sW3bcjlqAbaU7er/lEoXNY1Ym8lDFOHPwPV1LlT4zXc0Z1Wnb
0bTkdL+Dwj6u1VpFG+0pdyBQx9tEodnbDXzeKJrZ4rSuduXRvbJbPlp9ZgVa+ry98Ks02yWuWnyJ
nIAfZCkhJxMlNsZvAcAlH3NLiMlzQGsCAD92M7CLESzOpVso0W0dlxV8LTeI/kqdLPuSGRyEiXho
SwXmVxsBc3g9UCsDc/GIIbk9IA/LtkOedKc86dtvNqBD9Hllqu41jV4FAhHEzwTZs93cqlHF2cxW
CskJAoLag4hyDMCQighm6+uqfQjcJvqSDgldJzzX2XhlXjrzIc6TKbGc080CvocViyJIDJ1vkyMI
vNUhFS/DIArRgsTelUH2cX/DsmZzIKHlOorMPNhF2vhb1+uHKQqP40t4HyP031ZOF383PMAWl7+Y
c3OuNZvwVCscwsyhRZU2/q1wmuZBzbDGEvrpgkhE4t5UvtzEMvrhjrbyTZoRJl9W6/9IofXf8601
TRZvpvxIuHE+9mG0MyoqWWpsJSvRjMFeS+LgSkPmzLwzV5uVtFwchIr+jlZcs3cDzBF1EmQHrjWu
Lj/FcyNkNrWNDhjEvFG8Xa0nAPq7AghwYUa3eSnyfV9ARCzQnL1cvti53zOb5FI0bpzcHaROJb5n
p1OtvURbtOx61V5fvsSZmW6ew+jbZLiMHIF2CQWnkxhzZeGkOjBeCKxbtwamevk6k67xoy3vu1yV
ujB7pWR7JFwrPYT5oC9xfrsrAfJkkyq6ctc4VXRTqc1R8OGfbCtJ1rbIMDKnmviRdUnMLlL8xkrL
cTGDPu3U6qPXhemuXViKi5/Nh6Tje9HXMQiszYiyYzokY6IHAAQo14s2Sllv/QyfT50n5roFPEfd
o42OABdfQkqwnHChRCNPkbs283RwLX6BFYINUG/5yUPK6127UclyDEvxEDVVuawqjSxuy/1u10Gx
sTmDXhlo5z5XczZLY8YAB6RqnAIcNPc+RD9YO3VpLa04wwsR0zXwEUztSqVzN20RK89eVTRLOEbq
lfPembE+yUfffrFZayUgRIW3qxLbg7c5pp9HDby01qi4CpWIYzm07fb35RGiTZ/QB8uSOZsP7YKo
Q2wQ3i6uoX/bFtE+upuOu7wqS+x2mr+trUrj1IgzwbDbZBHAYMap0Bp49y1Y7X32JH1Fol2MyiXh
HSoOvx45dWKM3y1aLVOLMFyZGrZTjuGYkcGGXvmMzj2q2dwqW1DodtB4O7vvq7Wupa+K6QFwq/kV
4HDwMMYUOC4/qLMjY5ou3sykw5STlOQoILWEs7ihD9VWjevhp90O7SGYHF+tFVUHP/b9z12UZMvR
D6tVEQTXfu2ZzZc5/fmbGwgjGQQKxoudjTBtNQQlMndwRVcW4XOdGHM2xxZVKVsSobydJwguxbAV
7LKxK9eA28Ha9r19wLKgrTWso/vSLHCREnJz5Yg1PcOPBuFsylXFGBAAwzZGNWMkDU2frtQI0g2I
qfLK7zsz5ZqzzSVFpxAsFpBHexhgErlaf6dW7kvlkGaPscq4Vm96zXP56LfMOi7OkCInsmx/F9mI
PwrZDw96NyaHDoPGSstcbeuQLb/pYoj1GBiDh1RrgLFbAVs+PKO0MajtL6peGdatZ+s3IJTSVWVb
7t971sZshtM9T68Hh+U6LtPwwdUoB4tRi2mZmOLL5W/lzOt8XY3ejNRgwP4AljrY1QD0t7XStEtf
dcyjAfzpysp2ZmEzZtNW1cUqgRF4pesqrG7sTqDDUSK50cxEYqwINOAjolnTM8qvXPHcj5pNNkqi
F+Ap6mDH64Nb22vRDUO2WhpWnlzZSYlzv2o2x+g9EShGLKlQ2Yr/SAk22bay1E5xWebLwVN0DEtZ
+5nrFnua7FiLex8tseeMm3Ki+vSGACxt99hBCd1ZGanVQC1g3JVlf+34dOZDMmbTUIOTvqM5FHB8
gkwtOzOCj2MPG9ABFTLssdheHkTnrjObj1wLDIntMX+XYjBppifDYYR5t/Eppy39BEL65euce6+z
uQdFKRqxAhkzfsxxjyw5XChgwuBPxcmVuefMzG3M5p6MbmANRTfbtW3nrsdaGnc1pvL13/sBswmH
fIMeta1MdzBKrAVRUBPNghXCGeja/61LvIqO3nzQUZHVOkjzdBemgOhMAizusTEe8YN0V5bXM29B
n76IN1eAMNA45RDzI3zpHPMoQ2KWleOpbZNrb+HMgJpDVRU/GIk8ksnOK9z6C1SVHNBLJPaWilgd
KWi9v/ywzuxK5ply3HrZN5Ee7tBZfoZhf++FwE0EIeSrNndRXxvXUt7OPbTpz988tNFiYekGjhFG
Sj9ASwOAl3YBTgScxZWhe05AMA/hrD0trZ28DXdhiI6P6E+wReBxoP2l2paI+HpZTC0bjfIClktc
3rh/tJsygfAd287Vffm5lzebDRzfpCyQcoz2syJHbC6dmkwVU4jvLikhYC+GsNzjW2gIViqbH3jj
xHezqfIMvrqhv9SD0t3ICG8+vErojz7pHZATPEEB5fJbfx2pH6z78ySpTAlMjvdodnU8ixGo/c+Q
L+jdh/1GK6MSYAflVqSHiHqtzFlW+kAAQg0kT3pNB9zRNFdItwZiZnmNHTn1dHvt4mvjCWdbm/g5
W2z4ONrbkcyPzluHHrwUQi4OZVfdYkmsFtAj6AliGManPt62gwevx3fabeLp0abxygNvsNi2tQKi
OfC0+16tVqK8NkecWbsmvfbbwRiT0KLlgoFC/1/bh6LnnCJDdLdqyWFx1P5Sxpyzewkg+vITx//1
8bZRn818KDX9yOn9cNeNUkXw3GTOAWOwSkohmzBAJJh5tqYTW3KZEwhxJ4KsbSjcU99b62YQrDg+
IknBTMc2M2ClxWPb56yoXUiiA24oeUPzrZ34KoAGCOmB8M6zXYJS6b4DugOl0maKu60jp8LMy7lg
kVCD/eW3LjBDn1X7ZBZKe0TWpEPeEYQbEhj1yy/SCRyjtnG1rOFJ3nW0oYPJp9f4S6JC3WMiFTNb
tYrsPhFZY7UrmGVZs1G8F7qkaQZ1xNXu05rMEFrsET0IohpvyLkCOSLHugBtQTLvyh5UFOoB7cN+
TQYRYMTBseMdVmu6goqtjND5BhHZa7fSVX3hKE7y26KQs+ptUyGcster57JVgx9ODSlpqRSlnHDs
JhElrTK6P1TR9F8yNfkEp6a7gRE7OZbkMZ8ApQ6sl4lyMZH92sFS6CxUtnabwbEH5Kj6RguLE7bM
mt8X/GriWNy6oeeaS4tkDSAQQ1purCLzf2h2WdHXdEOkeiZpBv4anqj4ZtaFdhOTTLz2fQcwkpqk
lCpI1sUvFHVdKZYOINCdrvBzApAY9tJh6fJPCbMBeWduE+Jc09P+N67wuv2EcrL4FNpAhQi+lgRY
IHKRL4VbxfpyNGW881RDh0YiQE9MYVkJAQ+6B4eqlkr8KyXV9VsMfAmGhkVoEmFX+HNAdcLs78jA
+NoFvmkv+87p3VUDv/8JjFofLtvRy3+GkIaBikQxKQulN7R7qAw6yBC66Us0CYW2QaLTMKRHjdCe
gS48zmRT6b4NwEK8m0C0zlOuwRNQkD4F27RKkmhlJ5W7A5wYTrDVlLa8MSDDWBgdrp9FjnmKOBqv
boxtHOFo58SRomFqgiLccCIxIamnCba8qDMgMuqtrq3z0IO6afp2cAeJDxAQnRJ8zN5E18ys2oHS
I/0nTyfm6s7B8D0s1bxX9X07jsBwIyJx0nWWSNRbBYjin0GNi33ZN7X83tlyAx83REPSp8PJkcMQ
QZ2U9rYFbK+Ti2J0mLCrKUwDmtVtRz56tKGqVTwPbeD9qNQxgNESh1MVyw+X+AtVedPSToMD4djc
ekcb9KYLhNYudSodD43t5c6O7R2dL4dkpXjdlDjhF8zexk8Z+s2T4lYTVBET6k2oCQJoozRVK3zX
ani0MrP55jZFe6DlSBAFjDMzXNJNkp+9oFLIg8nph9LalmX4iUpztk1DxXxprYn3AqE6WTTAq6n1
4a16alLX/pU1ZsSiHSY9j0RWlbcO6jRDJV3QKdjUMh89Zm03v/O6Pog2ugIX1QMYMCxh1eA1GCPp
Ml05ZUPABlYHb5Hh30JL0XTRo1L0iMGo3iRPSKKJf+0j3/kJOoyTZkTAGGhYUG1czDTM4+hMIv4s
gq21Cu3a3SKWK/21Il1z3BQUE+/jpIdv2DODBAs4L4KpJm8V3CVxhZyMiB1lPehKLlZYEVPAPaND
DAem+kcsM8i9W0y1kd5FDoTapP4FKMsEvCXscTMEUqXNIyDNYbkmSmwk/cFZaCGjQdYtdXK97u5a
o3KCBX+fs9R619uVbhVqN00z5saan45sMPfL+Bfg4q5ZJZ1oNhVFx2ewxipTV1TDGoDL2jp73UAf
tYA3xy9g+LaHfoRTC15zNI+q6kCrkGXd7ROCdiDdycB84KsvkBD6sgjJtILLuhqAZi6zkdi5rUcV
/yfm1DsnKb54GOzKFQR2eeg1xfud8N8zEhDzLCyRBkcjsfUXFwgcGVRwWUpinzRz7yGvtze6zzy1
liNJJzTLTRvkQUWYFNB0qp59bBvQGlhQycJqWpetTk3fAHrDAEA39Oi9J4DIwIja6jd3INZ5Vyfu
sQh0+5jorXgMMrqNxDgBSiHDy2IohjGkNPABpYv2KjVuob0iRNLzzj316oTLMupcPNsw8rK1WSE1
QktVHCtXq+/6YHhCsDjJJmSYPirRqIToKv3qF1ylbFhWCLuA6TVR8h3EBTeXBdEglhh/yxsqjAnR
4gzZFUx4jIR94KgknNZR8wlFWvfJD2X/3cuMatg6ta5oaysyy3oZF0E3sPeM5QCUD6YsC66n7lIe
Adz2OP3ZB2X7OGZgz3JScTCk4+/MF2naFXCTFVdplxYDZ6dmmOShZWQdbl8bJNMyCJpA3+YY0l4g
w8lnNgaYCxP0xjkyuwo4ydB65TjpdSNoatKFkCss290bTUqxj45uc0tfG5d1V+lbqudAJo3wNmjL
nFwz/Nif/rdsGRjsGpxtm4bJV/Q63BqxZ/nXyxuiMzuw1xLvm+NA6DJLNqolt8TuVAsRiBdjotVK
5q594hEAVDmsNG3UyCv1ijPnD2x4f2z5mDph0E0XZD3KHyKEwH9xzrX2NqjQyz/pXFXy1QT05jd1
KimpBsyErd1SFUt1XV1liR9tLABqP2v4nauqbjFuJ1W5g5tqreo4639eufiZ/aU221+qqEQthSre
thXdo2cKdTm0PmaWqNOXQCLxubYmWDuPsa0xK++JmFQPAIIcUhQjvNlVrGwitf1x+XbOvN5Xs+Cb
R9GPWp7kbWdtVYijQCpba1OOaXUvAz/bIlyMl/A4m43HJuXKFc8cul7LVG+uyLIJnFiLMEoA5vmi
4RNa6UnPnoMJa49qv/9742gejU1WqKprWmdviThJ136sxXfsLdtVDqD+4fLDOzNUX3PS3/yUMQbL
Uua2sx1H6Ka1tI5xPyBxdWG7/L0rzA7joOOEDpna2VqO8lSHun4KY5EiYhnUK4WFc69jGqZvfkOR
pDE9M4MGQFBo686pkkPWZ2KDKzTbigYP9uVfcqaA8ardeXMdt9SNKvfJ/QPC/I1D7J4wWrTGif+r
CLJhH1m1fcWp9Vqu/eDQ/Fp1eHMpq4xLFVG+v3MbHJsF8LuTLcv2SKfJgl1VWTvdalCnVmF6hwdN
X2YlyA/N9/uVzuLxRcbyL6II2bMEdXTbur34EiadjsdH71YaJ6O146FeMAjcJY0ceDiaaGutxYF1
mozz4LLotVrUpVGspfa+UyApwntO1gpdyE0BCmMtpBYfPUJctzA1ozvXtuihNkN32yp5v/ZtNdkD
9qQ9HJPUwBI6rtMuTNYRUvWV3SCV4CRKiBd00SsD7Vwn6vXP3zy0woOrhf5X2RZWWsE2pjVKCJsP
e6KpVoYLI4oAPIy2UaTcVEGtfvKFYEPm+NdiisSZifF1tn5zB5HmFVrpJu627SqpE145xke6hDpE
edwUW1tYhbZyatKuURtW1Y9Wg2NhQffbOsSqcoIYIrHqJr6VDKlPXxm3Z+5KnXc2fK+qDdh4uzIu
xDYNWJPQcmqry1/FmRlEm/3tTSQU2bt8fSYugWUWQ4w19aHecAi+JnN4XTg/+BxenUpvnmuDwdfX
/THalbouV7zUYZN7FNjB4HgvhMeEMLzGDm9tMcLEdL3nxkJxHAK5WWjaONwA0CLjwim97QgXbp1U
0r1zvSbYUKzAk+nJU2bE8UNUk0pkymBz+cmca3m9Cl/f3LafAYVtYvo9ozvW6w7ZHgCuqNv8y4Y9
1vap1K2X3inAfgyGuZMBrRktUAkjZG980gVhm0hk+fRcQ342fBOeWCXF4fLtnZk2tenP39yd4/Wj
MZKDvXOd3H6QFjGTDrVSuBYj/rbSNnaXr3Nm2nzVb7+5TgRLMvIszd76cjhJSBvbSFbNgqA7d8FL
hF2Pq+Hypc79pNlKkDhtI8pMc7fQwNrbAV3YkrNit9EcFd8hZo9/Pbr/F4iL9ndZN+Xvf0AAq/4B
ZvoX6VZZ+v8DDGwqbZ+nXXzOoFr+45CVv9k8/U7h2g77X//nf2Ev+S/ShdDVf0pNtS0itLCaA674
L9CF0Ix/WqoJy4KjIylcKu/x35wL3fmnJTTdmhK7dD6MaWPybyYYtDBNpcQhsRsacHvxJ/4nlIs/
t422o3NrkrsjbFBynlRnm1lKDJY3Kop3wl4znHyzj5etSTQIwXbKvduM2a73Wsr3HLeA6aCLh6xY
x7tEGepbor39lWsAqVqgxOnuQB0VKyNigqeKh99D0dTrjuLphv5nEny9YZQ2BmgOwI5kXWt/frdl
7lu2rEvvFEC+e9A9TvA0XZtNXGrekl3BN9JY9UcDvZZPRdYC1O1ZypU5489veboHIUnC08n8k7y+
+QmgpgJZGwTfnxQc5UcUetqPpBXFnnBemKFwFllwi9q/coATf64x02V5QUCh+OXTP8x7rD6hEYWn
VdkJwWhgHWs8jM9mYmn3pMkEW8Me7dsRbeYjKGdKwGqbCW1BmYgsXMIQKRckfeo8aHXHatBFXrqm
iCquoAzeDycNtKKjETUCjg3QxZ9vJ3FhUuPmik8APdPbzmjhDVC7ArqltUMBkMMWe9Yg814nHDe+
Mu/NulGvD0gSn4IZkW/NNuZ26wpfim7LKj35QXkfqrn/aERReI9EStwpYRHcWFaM42gseookhij3
FQbCFaDN8Ia4d7F6MxOc/jUm30Lp/pyGuRuuBWrP0GwJ6saZ3w2Zlx152gp9Szwm3SLJ82CrAvs8
qHZSP0VGrl3b+k1P949vgytO2WRTaB+gwbnlqK0qKkeJpxwHxSrWsY6plhKKKn8JbVDho2fGJwUF
3TYG0nUHbLxfQM23fei1dXlDm1h+ufwEXj+EdzdkGqrD7Md8pjH3vV1kJ5KpD7tUOY5U6B5s15cv
5SjGjVq63Qag119x28qtpzvDHgsLvt3OexhoLP4ljS7rKGirkMItontSRQ3xsJTuQU19JqEgcJ4o
seS7pmuC7eW7nvF1phcHlQhYowDcxcszZnOi2rK3rx1NP4JtiNbEv9Q7pfB/GWqUqiuCZL4zpdYn
j1ywYWFYSbt201S5tUMXWGnm+XcpSr1xgZPNX3iBECeqjOWuQz08ZfiKeyeJnSvn19mW+9+3DN5M
laYDMnLuRskoLPh+AqbDjuz41lZxzQNejGjztMOmdCois7t+2DveYD6TslFtIq97Fo4YyJmpg21P
KMMmGgb/ytF9tvf7932Z5EfazNbc3Ww+YCKFHq6UxrHjbAKbzHa3IZGET5UdoS2KPe0hgQMSlvRI
MteSNzZxdAWpS7VyhyDZuuGcJu51kpdWuNeql4b5hXgNugZXXrl49+U4KlQ3i3vUicKcFwKShjQ3
eLLaETvG1D6r+mwfECvzTEALAWkWbPMlkLS9XgK9Csjyhrs6bJVMN68sLe8nDYcHNX0rDEE6B7Ox
p0AJLzn8asekjQVxd+34Cy5MtsCClty78BqvXG86n/z5hXI9+KJkKjNN6XN3RacVLKNtrB118mpI
1E5fpJKl2ywPjVNJfuGhiyWKzzIHkytt+9q4fbek8ak5XJvlDOCXMVciBwXR7yS368eezLb7rsYv
ag+Wc9/IONkgeb6BpRvdgr8kSqin9RWZRfFg0iWAIZIoL32WQ4FMvAdUX9eezAfflGojVjRtG2oL
LLLp3t/s3Edc7LlZZ8HJyGN2RG2udy+j0fBWZF8lG1/xzB+jo1RPGdkayyiT+jRj5cOtxxP07ggY
THxSrYb6Sb2+0M5Kn9OXNWXwwkjTiGe1LWc2tZokIJLWVjvHIlezvdVn473TadWzEC3tPqeUNK6k
BvnIqA+EPSs3yLSjKyvc645jNnocaVkad8Ciq71TrId1Z4yV5p/6nNOlhaX2SRRKRsVEsR+qdOpE
T2GnD5SMsPkzP0Xesmp9dcEEmp0GklJgCgGlATbhxV8Gw/jsWoR75qZfgadvDPNAhIl5AH3fvbid
sB96GjRLg4EEFKR/LPqGqDSSagyObYLQHoijnSrycdUIwlJATqfJl9Qd2AcN04tS1bF+KkjSO7jK
SNJgXTSf/FFmzy7RfP4i7BI4CXk4IMGMAm1XZgEJgl7aXSlbf/DNseWWeF0di3H1Klx4M7ASFMGl
0dfhyQg665aWHfoVAx+Ob2gCYV7U3vsZ0LYRhw6pWlV65ST60eWZ4zRGtQYJ2pymoDeX9wgb0Y2u
C06V4is3aiEiWK7DtC0py13eZS09Cj8uNo5hv+Ax1U6X59pXKemfg4b0dhg1OtBXR9Xnnsahhc5G
hyU+qcMEf6B2nq4LQBdsVs2xe4H+lz+/Dup+UAWh8n76lygdYuvSSWhPHJ1F/8uCN5W5DgnYiPP9
yZdYifvWIqCdmLWB12i4PrYhA7zrXgl6cV+Tj0NDLuBfiaxB8AGTP4Oqbsrys6v0w1fKZHnDRxM7
VDVN6Q8rQP7clIKv8z7MEKAtuqCH9Z+OdYkpcFrKGzKEgY2RQPlkSv6/ImT3Eg2NefALL/kG5aR4
qgHn3FhKNxz81325Var2QwaJ9zkJcv7+y0/3o5fraDwjC5Lx+01nO0ERutKMTgontIYGhGqfcoG9
XSPUDb/HOPwEPhQsQE/RwR0geV2+/vv1ixkJ+A4dWga3Pl+/Ei3hHGm61dHrvBxsZzx9UdMMFTQN
aZcpO5HLFxTvl259mgI5wGqciPnJfw7n2hbT6m12R46nfMSRL8ubOAXMSC9IW2ZKaq0Q9YzLQCXf
rgGtv+oF8S2h31/bfk9T7p8DW+eIZrANE7amckT8807wpTuekjv90Vd977Z2KrnJm0Jdtq7nkxdt
qsFdTM9wjQ8A217KaGIfK61Vm6GKCxXM3Gx0vmEBvFJHf3co06kUWCA2p8IBr2f6928++ASXZM6Z
VT3axFlvRd+WN4am+2styqxnXD1yYaD4WXjZeNUW8X591w0MuWxMWSOIKJqtUsJsPCczauPoVLn9
lLdgwDJUDOgSQr6UVivEvVG19kkn02npubGxGBVCiBdK1dnLyFfz1ZB23a73h2zneHZ9rZnx/nNh
yDARCd2yCKSd95gKuH6AvzTjqOK/f2pqnVTYomm+18Ivb30zqI/2SIwFLUaAV8MYWz+vjN73RzZ9
eja6LQxug0rQn+9GBaZrDeSKHN1MKl/hOBfEkJMgKuBKbbJpb450M7jzSoSqpAkN3pfWc0N9kTLT
PKGFVa8t6e/H8B/3M31tb8ZK4xRTjdY3jgmoHRJrb4QM/7rymz8YFCa1sAnyyq7z3aBwkAOWjudo
R7scApV4yrrZuMzGe8DwwW3jxd5tCO1rk6pZ/txHubnzxrbY220a7X1fAZAtDFH/yuCl04dp5JUp
7P3nwrF9qmEQuWFMNP8/H4HXUQ03jDg7eb2r3RoRWoeFHyQkBg18wjE6NelMOTyGc4PsRb8yn72f
QKXgtEU0rDUtkubsxERSXjHGFCvYfVu0ZmLfqp/I2VPv7arRlnatU3O7/D5mJi+2koYBZ89y4HxJ
je3cbH7wI8JOE1LNHsyACLzG9wzSC8NM32AnTtev0yjlrHyC1NR3sV2XCC7M+lSmOFSAfebPYyqT
tVba6iaCKLgwesKLfHvM6KhyZGDv1x86AuNcLxi/vBadOBurj5d/xasx/+3sa5iGbVON4/TEbvTd
XtTWXDs3m6E5elWQ3+KPKA6mUZQbozI+DzVcm9wT0W2WQMpb9EitXpqoeCpxWT4PXuHByWCnubcC
+mT4GIgVgqPtr2isn7pBJndZmH4jppNNQCui8TtN72zbl+w2KF4Ujw74lN+RFMPpdQdAbFi2lwji
PqGyUn+hHCw2iWoVaKt6s/+ekNj0leTxdh9lLrvbIOh3qkNwe04vBGJ4oeygIbqbomthPXVdukla
Wx5d0WVLYgNQMwwm8fEkHgkGpky2WVcA4SHY+oft9Aas3QGRy9Lxo2Ab9CFXIKXv5NiQisYx/6Iw
y91ywi7Xrdk0nxODjRf6Jg36y6Z1SX5O4YX/SMyRLbxH0xPDrnlw6lo026hUfWtl+8F9jijnL18q
6ZONBHLv1bkW3Xl9mz1paa4eQjdhBWzC8cXxNfEcwGPbE/RVbKTLZi0FxBtcGcXz78ag8GELao66
ZQvxrmhjyi4lkLlUjwVZB/dK33BYMKedm2EmawkX8com/qNJjAWNDHmQU3yqs4+mArolWyvUjyyl
9VPZlcV2MGKckEnJYXR9eXB/UJLSTboHjGr+B9t6ups30zIxn72WOq1xHMyWHRX0qvZLI3X/4CRV
/5JwyFpaaOAiwGIe1GXMh2vDrtpb9tFPTuA7DSgZnr7nVOnKt6oKNh/o9v2getV2TJJ4p04S0it7
0deqydtPUmdWEczFRJ8wu7w7oyKRNTs0TuJYNHlH0m6jgN5k536b9T23lEp0VCQN6PXBDoPm0TaM
X3LaEjfguv6qO6u70ZgoVjKJUExUSvzY8pE+XXm003Q+v0niWAg+Zb4luGW24o0OQkM34iYrAiTC
JVpYcQ+WI90YIm62HglkxOpJ9zGeCjKjaLrHNApWQJeqpdkGv02AO9XfeXDMZ2yfTVYhMS9Hcc3R
UAqhHavRNA9VJeqnXtjMoEFmfw7Zpx0GqAj7WAtH0Axx9r2tW/a+SosoRw31z0rd6LfgdziWdE73
Yvj+33psr90rnQI3dzob/yYyXg1koKAN0Yn7Iic/0Qzdr7IDLNxQP1smYR7v7CrJDiTffMrLnP3e
aDl7juf1UaFMevk9vuvJMNbYydEbASevEWz+5xfiWZ3jRrITR1KFzYORBvkzWQ5M0LGvRoTZa+Vn
3eNhXr7qB2UYLusYCGwoHkrA839eVjaiiUsl1Y4EoHo/kTVatM7aeMlmk0QGbewekJCYB8Iu7Qdd
G7P9vw6Bf+MuiNgBMGvxkcg5z0FGHfFWfSiOkaOR+FeBQF82xLOsQwsla9xkP9UCaT7KdmMZTn+e
NnV1rWw+bVX//JD+L3Xn0RY31qbh/zJ79aV4jrSYWVSkElAEEza6AGPlnPXr51bZ30xT9gfTy+nu
hWkwCnXCe573CfQjNVqfU0/T0c5xBdmUjTR6fbwCefB3Gf6/B220zbcIS8ZL6XbZPu/jyxFGzKIj
8OhlrEz7i3s4M22dUDHuwWT3h69PWfObeWun5ZidmOpVz8HDWIJrc8yeJq6XTusmwWxU+XEUiVU6
jP6l6RfabY9pyXvWBP64EKaVP7mkcBXzCmXufUT2ykZpTf0oIQbvrOn4iglLtiH0srpP0i7b5HAX
SNaByh6sJCnSOgecgDLBlhx6T202OeIl/tUKoZ3Sk85eN4/JJz4pqg1x3oSM07aI0Aj9WiPibOAo
JWkxQfKWZPFJbVemirXIvOIlbCRGmlP3j1QFa0dUIwdjzzLXgaoP+zLV4agLc9krSkE+Mo6nyI7G
hVeZ3XtZdcZlVluPpdGCavRjtyGORl4HSlV9Y2OEORsho/gJkfa9YVwVKBmQgji4QWDYWZAr45sk
0+n9cDOwZBARqccwjMk9gtINmtpHk+7gBKVTwUSXsIKWhRiVXVuHxbapbLKqotoioadLH4uEcKOc
ptISX6NskzlldLTM3mPga4ytSCTfazIibtj3so3CR7URMtC2DiztO/LGmx/oYOD+jxk5PujaDz77
ztohS3uFtDr7JltFec2TGs8df0IPDL7mxKpPhV6eWe1CBqmxDjF3PbhEPa05szFUOJXZx7ZLs41N
W/hYOJW/S3L6LmQEbnGNeVAD5TiUvrmGd4x3qULm6lsmQnt/KpzbkR4HQZP21iAtflvKKlgj8Jj3
SYhNn6zldtD9flni97DW3bbfjVC4N+kEg4VNCzOensk7/orRZRCC/SapS52JXeOuMIpq0wem8mCn
3XuKIOCyG/QwnymD629KF7tc30heEqi/W85kyqqpYfHboeZf2U6j7BN4OymuHMFwgUXgtRbThhH5
uA8wfq6IpdOyjTXtLCQctzfJqXECmeCb1HC4xqRH6wlbkBMEPP2QqcbpHqTOui01UsDTJlnCXMIV
FWNZb1f2TvxzrxJ5r5MwBepb1iOFXMoM9sPC2iQU1deRF6hrw4qYcgWK5iOIMkRAZzo8Br6ebU6Y
MW6svIbTh2YUvEgXgsVrGEXmATRGooXphxmkqlSf8ckVF0OnzaFn7+rcy54Ntz3ErSZ3fKb13LJS
d84GJzhFIGt2w7haxKqLfMwc6jssdMgVLixrH1iVvS2juJ/XuFkQ70t2IkTvJNqddiOvwLl2lhcj
GKaSGnccL/ODNkTNZsSdc0s4X7yUnUnarB5k8wEs+LXLiuw6pRez8SylRXWVBguinCdFBKkVsvWw
FJaZlHRlWvzC4HQditS5QcQw7lPSDi/KziSXiuSmFQmLOo1eryWR2fS1J6fF1X+mDkVFWm8+5vg6
N+HcNFWfVBMJtjAQH7nQROPO9bw0H8g773/ITtlg3OluyPG1d74gbN0kx4EQjeSbhoaLpdR9wR40
uql7KV+6xn90K0iZBHklay+N5XVcxGKel2l3cVoVfabZPdsQ8jWLGwvQqXc92mom4wtJBONlobKW
0tF+po2ti1lPiuQbncxow9qfbcJaZU7iPloai7o1Xkj4qu4pexloE776E8onS4pBSALNuElwv3qJ
SlY/SMtkSOIaQ5IjzF+t8KP56HKAIpnc27tuYa4x+BoJjU/SpTNg+NgniCrg0FfXYecPK5xRvSsl
qb1NK9P8srXSZKdoMFVw68Fka0byNpsujathqRlYwnqlXTzY5KtdutjKAtpIlpeAWMmlrIcbV3eK
LW5C+RMSQxbCuqctMc8Z1xhuCvgThsUuU5Vh8eQXBs98QkpOby/G5/16bMqtH47JmwsNt5wllh+u
kxgJgcr576BobfwGRcF6NKyq+554fXbolcC+Ekmm3CL8HLZVR0hK2VfGRpVkqWsmIkdJjOZyDBKi
lhspZt4whdG6IaK9mrwZEcb1vbQHoPCYhFUsTcBpTksZvtz1fZ4TADozg1i/8BPa/nqI1XbR9NaW
LUf/hqxoy9Elu4Pqdxh7dtkxddGu4AEIwS/ASLbJor2haOOWXGTocsUQEYcZMZrRwYXzYdDybyYR
oIs+HauO58z0RdXU5V70zmNSm/l7Xrv04mSuJ2g8WvUpEwFhszoNWwzY3dBvd/Zk6Smi2FyV8Wgf
asM2NqamWxc2UdlzHZqxGk8yniCvbwe9Q0BZIqDXtcQ+JH5yLQga2bVNbR3tqdp0Gsknd0K4q9DD
2Z2KUOJgeNl1SXtL6CNgwugsKUrH98CR44Fwnuwn5BhOxVFIuNta8UM5D/io1hhvA/AZntKRWBgh
AfWwPxGKr+6BwOJFA4EQFRx2hHoReuxtiv9o2/leKFZIYIbX7dQOr5aky9S7BJoNUplieENuJhYg
M55chCOytBkarOpewZB8beLeECxyV4Pi0FcPZjbJ3spQHXaGq+lzRymA5qpw2OqOiVC2lPhPDMhg
CHiODmTNLgl76WelY0aXWt8YMzeNik1Dq4RkOuQ7XdLhA973B80x7C2iV2tpEBtwiWwpuNUjVWwJ
e2Vh01t3Zeu6exMrfb3TZU0qYToA8Zlugf3yNOsTlv97MJr4ihx4kiv8QWufSY6r8AT8SWOgdSQy
PCONKHkfXZRGVZqWxMFEHimpQiwyy3RndsQZTyP2b1KS9SUyyEJeSehDs9TEBb52uuEbmjVli7i8
WqaWXl6SVxOsT7QAqabm3FAL25wTE+xtmoJSc6EbFZAPE/zBbTDTo2vqHKBjskMW4bip6FtucsPA
3pWwNSefVXg/FPOxcdjNslGfB2ir8J6d5rJO0eYVmXHTTOBZ6qig9RaauVBgmR/FvKnGtoHIQ46A
BtPMdm4HoxM7BIbKmjJIu1cVsUmjzhoZdpZNeyGQkPfa0D5iRj1VxRP5q/OEeFZjFJOI33372Osa
c8aJVf0Js19wepye2LuLrGPO1ZzjSEpBPglZCCnL26mOTMc2f8Kzmm/17hgyA4Td3ISYyT+NE8/J
k0P16FUeI9CB4T1zBAmLIDg+UhENv3W9ry9LJ2p4XRjubOJaqXaYR+rkYY9V8WqaBZeL6c0CuY7d
XQ1D8g6NpnJlZ5iKFcbYt6i0x3STnVq8uiKbfNEaOvejIaw0r5HFC5SHRa80lyH26Mi5ov6mQ2wX
ufi2zNuWy80CS7a3NJiq72qjtI81nbJ9BqxmL4hUBvkiKk9uTihPrEv9e1q5yqNK1YuDd2FUR6PJ
i/es1OlEY28eb0KSeZ9bXXakRuNTTjK5pwebtNZx97XGfcntPLHykEDZCmy0fcPODsVoI44uc/U5
6Ag5nqeJ36E91O8rOzdvxji/HkLrXiJZvx+M3t6wjrYzp+m4eUJFEO2SKJNk9EbJPJ3pFBrLQYTK
grFeoUojyViZiwT7yjzTFXwCmhjRak4MvBpt6NtAAqqQUcWKsJ580rL2WmSbKxIYu5VBVBIGK/6W
GOSUIiIIHm3pv0C/o3LzXXpdg8yQPekFDOMeLmZUD8Xa9NthFpPiKImFMko43lMeoumJcVjU0IFe
8yos6rkf1+5lanVGuqh7w/zO2HOdTc/9hYcMDT92m9nQX8jE8B5TkVuXnu/nP1InF91KGQL/oUgI
B3yIB3XaAUA+EYn2Rvlot36l7KNubL1lH5KnsZd9ojz7QSsXuVY5xEX2wxpNo02Aa+bNPOldkZ2w
xey52ep21192QgtXehgXh9BV3wtyWUnbDoP4GKc2mzf7QPTCimgMsyjoCZRCwCfNJeag+n6wE82Z
dbkjX6qWWn4ei8qvtkiFzW+xVxsBusimv2orfAqu3dbzSQQFQyiitQlB6ZuG2wm/z+5B/SVEWNQE
Y7DGoTldxgWHi3Yg5q1oXZNuYcwJYFSNlFyxqfn8s36IRYF7hVcJ9yoPjObq1Kc+YbSF4iZLOt/Z
phCcY/Whp4pOED+ijiaCEh1ykjF1Tj8WqlowLLICN14VJ3rGi6/BIz3VHvm01IYJp5TTj1Yu9VY8
9bw90HJ74ZhJuzJL7Kl8YdTX0cjQKNVEu2TTpPsoAKWSJCiegrDs3ljPu9npKMc2zBXd6dTsJTlF
gZ05D2pWu+qiEyY9n9SI86cmgtY+I1lX/GiCDjXzqZbE14FHSb0m3BkIsXdCEEsaFz1EwRTPyW94
TelzL+nAZeGgQCUJbNY6EgI4pzuBpM3S9DaP3kzYXx2RxjIjAaDOmVS5Uy+pUaLJCLk/mi7KScWU
9b1Bat1KONhpO76r/7yNLK/4hYqXn1ZJfPBniJjS5ZgPFgQuJ7K3yFu1lRrlwWUxFsj1wCrARTUi
+kDQeHLf68yZbxfFCl/O/mJI/B9NaxuzpoC8x3Zw3RWJMm8JEN4kvuNesDrIew+l09wPGjYpHnFG
uYtPYeTGW6V1wn3sU1spduzdVlmiH5izspujhO7noVlrN1nd1Pd87Lw/qs1oWfa+t8Rv0kOdoCfH
xHTHcW6MBuGovrLqGqs4JHUVXxapwh+8+OWEhGgkCWwyvCtmuhq5uE1wirC1yPvuKPZ4GOwCi0jH
U/3XFPMD6HVu4NJImV4OZjAMsbRqr8GCjV2vGPEKe76AJjmbVNxZ1b2GsflbKyNBqJw7nU7idgEG
Zd1EeXJx+mjHUFU5wUSqGy9Tk7M9BjTJq6Twvm1TI1sGXfKgxD6bcesRUdCFWrI0tVDcEQCtbTj/
6bNyVAE/ot5bkiXhX4Y+IuKRCuFWQULWsVy6jA8yFPRVH3FqSDp6IKcRHEaAel4EnC2HIGSVm9oB
P3dUw+3CeUHnfVNMiIXfy34DUj5s+y67xyj8VRqo68NirH12QHMgEYojedfqzb6rXKz0gLuOzVCW
b47p2jeVX0QGSwMvzCwc5b2SIKzzuIPNQ8I25ChOfNgKDe6UvjES2oKbv/Fm4bxK3kRVzxRn6l7m
hL69arKJwLVIxsCM041XBM0HuNC044Xpx+rGntwPsKWIrsYyLHGOUYLnE0DjxQqTxR1y6MVjIYdv
P4lTUohk7raxcQ+M9WDG5EjMIpxYn4kGspHikoT7k2IE8ThFB+6616fhXniOe8yoLTzKXWZ3NCnm
QEOMY93Hd9GEX6v4knoLXSuEPoO0xSoyMUKLTmE1MgJAuEIoAQPccJTDz+VII4SHaGbY1czHWs66
Ohgnn4z6Xky48VoNsXXp3Uxd1VgZg4Ck5TEwBwp4S8EhZEarkDbFyLE7WRh1LWZl6WVYHbsFxY4a
AfPVPjTNme7qyXPvVqTp0Ii5Oq1uJmyKC92yboMyICGoouRbnVDC0xEJpKMgZVzG2rVr5NZ9ObFM
T8c79iPAQsh0HErhzRztLDLyGbuku8/UyD52MBHux9NCXKo8dOr6u7Aml2Pu97CcGtgAW1PB2Vml
WX3Z62ZNkmDE/xqLbZEV7atVCndpBIV6raqlv8piJXqygqHcBJhylmKS3OWNcpPCgZqfkL7cgIpV
a2koMSvEJKez8vIpNrE81aD6zeOy6W9OyDYmEPVOJB2Hmp7wycIyNzUCxKsT1bmZoK0TIAn9Lnsg
+LPfCvIcOIgNyrzMXW+pZBNEVLVZdROh57yM4dUcW6f11vRY28sGtsjaltPCmkvrxdBlvMOvWB59
z28ufScsZqMadj9o3ajAIq02Q/xkrkiKp2xsXRYjckvKbZ+oybVaxPhs14NPD8Jw3iTSuDJCGtCm
snkdErXZWAPp0gZJUbKpE+T8qktVpNkrBUfRowwhOk8uCtyfPeTVjLa6f2kRvf5k9mTAzzFy1+eV
GbHw13UcLC0WqWEB+GUQO+fEzXfNxC9l2wwhT9OQfPHWWLRWoxPt8LTPS69lj5LjBATIQmWsCRnz
OUwNoMwJXEKwLLlEhuQdc5bwNeiRBLxQh5vTWEL8oa0yhyhFI2vTrdE45ZqkbQ5jKdYm6O5IeXKT
cOMU3TJPXXWvqa1/10b5yxDgQ01BQ1FmhdFerceLyGz11yo36/t44mGgkjM3quvoK6dM/IPG6YDQ
mH64i3Snv3Mhx186DoWBSHEysMLa3CZtq68y076UHKr3Tqbo3xlPwVMLrXZ3GvFfdEF+b8nSh5I4
2WHNZKFmOuPSFHVoZ0NW026UdXwHeP7dJitqW3WTDYRmpdtyEmJ3SZncBH770LaofDVdsY154KTu
+08GbwFPax0LnC4+v7vfWSVTKrEKD3milCDv+9goavqyoY6PxiuV8TqPYNdEJ5qBafp6Mm+zKNw1
RIxgcZoX7ldWDL8rY+BZQzWloBE2bKxzGzIXlz7RycK8ar0Arx98IPOnE+kTlEqdbKCKg+qr37o0
DjlF1LlxjR+6/x6pcQbjI/lKE3rerEdhodHb5D1M9DBxzoAtMz+z1K4SV6SA1/cnhsmJqEDHIX+q
DLf6osn7O82L60E1ck5aHPqDH1/+wMppwtWxrhxe/oVlUCK02H7dJnEGDpgYZKOXjbmMMWfZWiYJ
lZ9/9ifK0MdeDeduDdLTpNDg4c9GplKSWi0wWLqKFKvZQHH2LlI7TrGSGrDkCK2FNkwcNHoE31ps
zQ/6YN9VDg7SYdSJC69s2y90Wr9ryfgE4GhKS2iwjDRx1rc0UCvmRi7EFYc+cV8SvQILxAi9VU5H
mkpYyB+mCSDll4gP3EG5aIqoXmu+Txhbr4t8qdV+8NqpXveGRw5Yxudv7A8fGG+JVw0rD4ryuXAo
Nw28tAxpX2FdOoEmpQkG2iTdWzih/JEW9W+n1fakBel7HDm+oJP8obFrW6gM4XLC5uQ8fU4r7TMT
C43GurLbcLipvAErxZC0b3yodplV17vES8aVZmAbE/R9vMY1Kf8qPvUP+imbRh0cZJOAN/u3JjuU
2UyMCGauHavZwklMAXT7et2OLni6Mo6PNu5hs6Lk3ACabeIpGBwJy2x2RuZ74SIuo2JZ6dULdoHp
om/S4HtIw/pKKNTjhTt2syCSnDE//+x+78RzMuWOcaxE9PZbSzy2OkqRHHp7NelHOPLIY4OycWfm
YtrWJty4sf4lgfpHYuS7LOG/c1UxKSxvWT6UgefX/3UI3sqsyn7Un/7U+j27fEneq/Mfmu7mf35X
9V+nb3vv2eKlfvnwxbQF18OxeS+Hm/eqiet/SXSnn/y/fvOXnvhuyN//8z/eMkjk02/z0E1/kBpP
kp1PBMpNGaQ8ym9/5f2lqv/zPxTL+MuxoQXDzkGlDA7HQoDj1ulb9l9o4FgkaC7LiRjIFPilTxZ/
qdppNzEtNlvmKWPglz5Z+wvyNz/vIE1BZICj9r+e/frnishr+7e5OAiePpAKptUJ8TO4MmpnhK/y
PJzI0/VSABbaJEcGGjWgPkpyxfWQVkccC9tf0ffNcV9TXfwPSZZ6SETa7yzP7WgeRWHoXpih5n0D
TUqpMoMqRZhnxpE+51SZrBJc8fijLop0GVp1sApbPyEMrcOiJy0h3s4TqwufQ+rofJZguGdMtSiW
3KZM1H7hdlayG6Stv5hMrhaty5A0M2OUfkMPsMzkAoconTbycHKuDckXnKVBk1+R0KfS6KPhaC7D
rKdKazh7YIVVeeEs1GlSL2pBNTsflUTKeWyX5qvdtgRTdtmINKQRIso3XiVxLWjVIS5ImKa/Cz6B
m+2s9qwhWdp2hRDbyCBaz2xD4NGFO4V862zb/5YqXTepMOukn2t+7xxNuK4/zKbx7t2pkVYaGY/j
0CV5KBvPv9F7vSdOsaZp24CvEvptKy36gchNr0LERth6lW2ZEAOR+GQSkCdjb3JP9i94fYYPpEqI
5yBI82beQrsXc4XNsFhkGs33Re7obbaIgBjmGhldB4fuNiPJc286vZcPmQddg8SFKL6jbvOThVrB
FMN2zy0Xhm7Yl4UPN3pu1LbzGMRqe4xrvSgXADPJOs9BsS7SRHgrD8Mu7HzBlrdlG9OMJV5K0RZu
RF9qiRehKA7U0jYqAUJc8zkYoanMEJKXt7ZWFcDgSpu+uKGtV3sd6qRYQFLmF3oE6/0IibDzFwX0
CmNR8Kz2MqT5Vy+wNCyGhaxom86aEcXParC89Gho7mT5zGlpPtGZslnYdoU2JSTKaG4befAOSSB4
jEPPC9fDQBNuPgpPqed67NfODIJw2MyQQGZi6o6ic+D8D3RBe13Qk5VWhV6x1Bp3kdLQAMSo4YPs
fHJC7VlPgKf/kmqNEmxZZ/ofiW32yiZXgEpmIZ73yRG+W46tqYid41CU8O1RKmqLxlTKxz4mxmOr
mbEaboRburc1WKKL1L1Xe/3eNiEYvpIjL8LdoI/trZZ3rf2QQj3GczTACQ1jXrxxLopScW9JevVq
KEoc+wGsYgmQTX84vwG4SPAz6ZTULub4oo3dhW/p3mXrFjUdPVPzoBdXMeYCqRYa4b7Tu+6gZbqk
e6yqyJ0rr8Z6Tm8yLM+d3Bvra5c8UrHILZ0UsVCt8CjFnL2Xw0xkKGTnQRWG6aqmS1OsJwZps209
CsQLVclEPYuS1ESloVmeNyfjqt1XHJ1hQitwDOapn4Xh0tLzHLdFURkVNyjUo5b5xW0IVOAvi8i0
6o1i9dUdx16Fbn1SO99TAE1jETqR8kICZnTlBGpYzzK8NRVeZmi8mFiOPnc5YakAO153KfUWM8ke
RROcAyfgZFqQNYrhoRwVaM1hqyx8pJD8WQekKA1tLOa6XYknSIJ4X8JQGF6wz3IfKba8d0Jxsh+Y
8dGpy0NrRDsn8iFYZjWGW+tCEAU3q7Bv2FtxXpY723Cj76hmU94eLjNXmh5iKNl7IhGXhYl9JkrM
URPQEEf71Urxs50bHps8Pbc4DjewsBoYMYIEGwfYTZ3jsFukRFT4gF5ZXer2XMGp+S7vMeNaJqax
i+pOGxctgB88bQswZV2NQYyRY+DJKUZQVhtn5DS9LLI8ubT0LC9fscQH5Rw8XzeXjmfLGvo5iN2y
MCO57aKmlBjCImxbsrjNA5ZAnLfHsnzujI6ftc2yUOaDSmN8OVjdIQLOMmdhhYVg31i0GVMbX8Z5
07v5M56+7XOTpb06EyM2K7O4GIJXt3Ua4q1Dy+lnWUf4zRI8uYXMgLQ1nw1hQVPELktMK8ssLB7w
cMjeW5GO39NBUa9IL5rWnLAUuEfGusnI7yslJLM1ppXY0KSqZg4+suks0nKc1uOg0n7ArMUXmJIY
h+jJbeOI44L1HMTusERuso1las+dIsKK1A+TYdUNvWiBWYb2zqyDIZg1lTDpvmp5e6FCSif0Wc2a
16AROlnHieK8Bl2NR6HL8TScOwEGaaDIUxboKOgZgMIW9oaOrWbOYHVG39paWmjqiF/2Fjnb+MFN
fI+44jJpbnUF2AbyjOk1a1Imk0fh8nwbwq0dwtyHGqcQvw3wpFVofoGJt6E1w7/ev1OGVn2ghcfs
SFLKgHkwYl19NMNGRZY35DfoO1V87S3NBwKd2mmzLIN5Rc4BZKefZe0/KjD/b9Xj1f9ft5tJf/Tv
i8l1E6RnRjfTX/hVSsq/hIGXjQMh0aJks22Y1r9KSc2ilCTh2TGweUfUzvn7VyWp6X8JDqG6OtnQ
mKo1uUT9qiTlX5rj8H/5BzYp3zH+SSl5BoFY0px+E8oaqlOOUuysHzGAEGJNY4BcKXD1X/q4Jb07
sO32PaxH9gc1SMxrC6YUtUipug1JRbLNdgH5zq+W3SQY3NUASV+cMj+CQj/vCekZhFUUK6DkE07y
N1p/kqSFqvfxYRyGHDBCsZ7ybogdeKhu9Ow4HhIv9PePltVo2hcn7I8QzK9LO1DzOVZCXz7P3Y07
XXFbGR6wgVZWnpNa+y5xg5kCK+ea0Ej/9W8D5Vdl/+/NUH5eDk0kvjAc9SBqn7HsMYjEbCMOD7YZ
Ayn7fpm8YciSPrt2Vixamcjvn19v+jT/F3H5/XqMuL+/WQO2S9lwPU0f/aUdqfmGvqi6tkO+/PxK
HJB+v5LOC8Q0RLeME5Dwt88Qq5k8G0aoVnFaH0IlSjYhAeb/SML563EgmNv4DrHKnl9EqUKnEVVw
yGx0R7CgtB9lEZT7Iazije7WxWtTiG5RxuKfpSL/ujDaDaBqgAj7PNuzikY1TSHre9TaxjxPTWNl
RJ13Y4+WDaW4wSIZr+B5Egnlxg2z4ivo7I9vl5PfxLAHhTm3aXOQCEaWyvWjTF3mZdCtyfn7Z+lP
p4fEPZolZpLAIco/0zJEll3TTfEPgR1Yb406KGtNHcNjH0X+AQpkff35iNGmwX42ODVkpxwruJyO
1vDj4NR7O6Kw8Q5wjzKor7nyONGLrjPVcI+2rvRPnCOr9SBwrVebSK0gllMjzyFAf5U+/YdpwnSc
/mVaIsU/myZt2rJqut6hJsAd7mpsLtwG6mrjkG/w+UP/4UqGjVQCbyJMalhzPj5zUypRigps3+q1
92j0AXFhzihoGIXhxedXOk2Gs9eL/xEyViQAGpLGs9ebFKxk8Fj39Jq1u5pX+YxFp/2aE3TfbDvp
iW84EUFmbHxoHK7SOD1ZRXn3/PltfIQwT4MKYv6Eutumyc539mp7K7DSXGh7PW8GeouVHHAhb8xD
Pkb5MlFH+uKal3wbh3iyCjWrL5Qpf1jfTZXlFiwG6fdv7iUJOXMSHuE+ozeNptCpVxHH/wXk1xJG
cOptPn/aP710pBdY1tFjANufNv+/L7iNA7UY/H2PEr2wEcFFBOU2ZDCadIJl89i1Rr8vEaI9BIqt
XShuCrQQ4lDw+W386aX//S7ORhkLvQsJTN+XmMVc6aTzYSXqEs0R6uKoWpV6TMOhXQ+Zk69rw/G/
GHl/WKxMDdhaoNRjFTlvQIk08oNu1PY1+tJtBJHsQmshf33xjH+YSSj50apD+GBDPRes1R2mE3mu
7RVXral9W31d+xysKi2tv0jDPesS/BzDhoVTh06FZlGOffxQJbprxWq1vZOO5I23/iDLGXQZSNtG
a1PSg70cBhXWcKAP+iI1q2hvhUqhQruxijvZZdklGlzjso87uk66VdrDFy9jmstncx30SEftM4l/
ADI/3qGdVr5iWv2ervSw78rKXGqpE1/rOKusOQ/2N6MsvXc3k/lXA376zR+vrKmc03FwYWOcdE8f
r+z4tdIWitjBRIuuXDzkFmRSNEvRCiIgrXji7tIzYBaSipQGw5F7SDap0LOVFGXqznLV7r6oEv4w
CWHeoX4Fdsd9Dh+Oj/dk4IeT0YPatWUWr1wEBgcvCZxbMCR9Qfigd1NK2VygU24XI+7Nq6Cx2m+f
z8A/bG4axBQdMbaAUEGH7+M9hH4xOlkqd2ioq0OmYUqoe657aVWlsigtmd4oZm6ue4Kjtr3ZlvMk
NdJrgYR5/sWN/D5PTm/CQXdqoI07t3ELm55wg8bcuUkVfneFlS88q9/QTxKTK1NMdF5CL8WD0X5h
YA7zIzdc49EsHewFfGPc+KoQs7Q1S3yVBvOrmfWH0aOzQU0nJZ2y8XxmaYEOsCuMHUJoyJlEFlmL
ZhjMjd70zaFIXlx1jJcUWSmIUOsuB1bcude42c7NaoJwM6MdXr54X9OGdDagoaJreIFyWxJvzY8f
nGfWvRIN6s5ogob0b5nk12NQlQv8PuUctDO+GZwKf4CmevH1Hp0DDL2N22bD0S8xOFl9cTvT5X6/
HTiPLHUO9efUZvpbXZ13VRj40th5hLOsS3ioYKQ9cAOd9Ho50qO+M4mvuelbpVyYeXqpGOw1n9/D
74uLxrJHh2NiE2AGcTad4PebSCL0nQq6sQoCLKltrVGjRQ29/KkZBMZoWvUUIcm8+PzCZw3jaeHl
ylzTltS+03n148MHqdmoMRK+MK2KC1OBV9F6mVxJK1aPceloz1pvl+9O4rMgR2rgbtBPbWRo06Tk
9SxIIqm/WFt+fxcoa3kPjmUZlK3nS0uckvFWjuEuQNj5opYaQ3UcvGwmIs+swN/F4JNKnyYXQMPN
4vPX8fu+SoqCNq0mvAoa6WdDQfFhthlOuLO1PLyp0eCs01iPXj+/iPbHq5hTX5w+PbaP03rytwEH
xQr4dPR3o4QFNIiq3ZQJwT1t2QY8nzRXBJ/IdRi7AX2D3kRqkxvzQfrg2zHRak9ZTcccrLDwlp/f
2R9ePVsN/ngUzmz650aihBTEouTGeDv6Bdb+yWVCb3rl9jje2qkkUDtz0zmT9oulfHqtH2fg5NLF
qZaLI40/j0aMUMXQ7le2tojseNGTV1/PAfVTqIxNlgcwq1yPAUdO2VenvtOx7vzS9lThUMOzwZ4/
Mt0cVFQ9KXbSyvZGoSDX7AL0eKH2rSKIaF4LrUB20h+9thC7DserlaWQNKZwnEBJVEbXZZEE89hy
61tpFleOlo7HUbPKQ0LQDwRq761Um7umC6F9E5GyTPPCmZdlpSwFX35RK/xei0toHyb7IdUCBds0
8v42smQZYIPeyC2CeeYHAXD2YvRdY11ahUOwtj56x89HzO9DebqgzZDhAGILcTZhGC6JPppi20vH
W3qY+qyiCNT984v84amYlVgRw2ObTjhnF1GDMCfbx9omiuZet9JMXIIOPARamhaT2TT6yu3nF/x9
Q5cUepPiGXkB6/HZBEXSUlJ1lFskBsHCqYiWjH1NrBQr/cpJl1LlbOyDUVHyAhfyufGAxtkCjLMB
BL2YUIgR/59V4dFnmNMQSB/UVAzp3A5aK58JIrse9JyVi/a0UuqIOI023YjKFQe9o9cGpbQyLtQu
GvWLatBLfz72hd8sGzGEV1pXBcmC9qlYx5IQgU1SDdn3JhuTd2SbVUFSpB7RrGpy97+pO4/lyJE2
yz4R2qDFFiIUI6iTagMjmUxo5RAOx9P3ifpb/F3WM229mMVsqyqLSQTCxf3uPZfpwFBbL1LU1FlY
U/A9DqPKY8/I+09jxY8eTqY7yQTcriMTmfr1t+hnj8xpml9rJIkz3PZ8XDN33gksmTmbTRWJtXGS
wN6o4cP0XOOoMbdzYwxypCrCotWowNKdsuFiICLRUFf3nk4XGH3U1vzNl1/8GeptvSH/vSz8t7LC
qFPP9Z+RtMcU55ZyfzqvLB+5oep/xnY1H6xC1hktVQIPegaO64u2wjqLKYna+tBDvvosO5doy6Lp
6YfdGIpxSlvXFpN2vbzB5V89UApIvgESkPaMCEARfVozsgzLgljvDV6ZTkYCjmIRjubaSCzbAdMq
LS15eF1dhFNP/qGcgzYyy0H7EVx+qN0jvBoymA54g3siZYnX1pMBBFWV7g4D/auJNW+JA2OSw67M
s2FgspRCJDStkqIsNZUexQFUFuZAK1Pnj5VjOaXI0X0TLeOs2GKj9Jn9tfwR6jgDO9ILpRhyTFlP
iNW35A0dbFsRz6i9tD/q9bJFNTPP2NPcHoqf0+Y0R7YqwMPQshXGo+XLwzg2VhNONK1qcWcV9E05
g0NNpFisPHR9jJ9xBdP23k4bLd8L5synqRQ05hlKDcDSTfJaYdUT3IsAodVZkroZWdy8qvp1R7ei
T9sj1F0GUWPe7nOt8r+dEqZz1LYT79ZoFcy/qNdaXvgyaF246o4qgTiKcUosYaujNVrNO8cqsw9Z
f9Kv2cmvH0ybacQTweseZ2hQLyyN5KgztVrPoBbzN9ifq0iqcbV+uy27LfnxwX4UNUOkOIXHSoXb
plbFk9S3q17VMvaZqe15krqtvYNi4sfTgEohW++Sgq/9oXb2S8GtORQT0IRDtoigOBV50BVhXtHv
CG5uJpudTh4jWt2r1HfvFhBIhwY2LaScztgXsqqZr3obXvVaZEVA9/TW6xHZDYjiI6/QfGOXBWnK
rPQ4oAdmN7R72a1EEJVwJDVMouG41Ei6TaIe6gvW/aZhajioiZ6+qu+CmghLtXy55eLpTMW9/MPb
HItCMWVRDU8BTna2pc4gFawFky5nSt9T2Dikfdqsvus5EuZR0TUGgV0/t89WHcghli0TzKPROdZh
FcrFzAfEzE8ovW+aUF9bcdPhSh2ijg+Zrl5fT79sNyv7xKp0v4ozejad+Bo7mQ6MWqf31PfL6c6b
MvnorIDDqJgoKAiweJAZsoCfvsBeLGQ0VN1gh5PUez+u7YLlJpV4CGMxWBygSPusPhgjX2/iqVhI
IwgKWq1wGV2vSdgwg+8e+ieWzI3ACpN8r/HPleo18h9EElV4bVG61eAl4sWh9+8rG/CWhwpp/Hvz
KvPUENB8tkqbMSDQKKHT6kbJ4h4ApikSMVxbyasqM73ImPvxyXULT2CXQyYIJ8MvLcSylnW6HrDk
EiS+HrOLwpx/FXNF8Qogrpa6v6rkXDIbrbrdGm37BXSFxSdbTLqkYfQwfqVD4Y9X2I6KpE01Ga1P
q/ZQpivXK1dx0IYcwfKLVWhcLrPSzJblp+seXGvEXO2tgXzVjUW+kz81LzwpxwwZf5a/+ACWx4yo
1BNxac2K/KZdVNRk8PJo0+zsMvHdMhjC1FrHIFwDfIM7Myu8p4A7rRdu1Pa50WiV5pks7vYezBzA
4AjUlJhaSwCSt3KMTf8rj5hRoSQHN1zgCjSxIoZSR1Km1m/Hl8XFKq9VoorfsD842pY/mbbVv47F
Zn6RT16/V6+Z3cTNteaXN6csRKUIXjTXlreZlRJryppWcxN8Ku4cMh3eCEc0VFpGtcKqvpsKqT/o
uQPQhkoJPpnAWx2X1IBNC2KRjcYWcizX7jv/au3AcS8PBRbWV9NejB8E2fS+ZpiGz0Nf3UeSsClO
iG3zmK5x0j7josETaYut8PYc7nvySHJjrwSWTeBk0/Xhj9Q5Ix5Ye5culKYxl0lPa/AcF9NYNSE2
dnrm+llUWMwdR74FGJqdZCFlWB+x7pdvAxaPJeZ7NU9Hhc1N3Cg/156V5jkJBhIr39ewqyeyKUEZ
hGbb1r8qg7KfEBCAe0ceqQYo3/RZE9LlMxlEOD1/jhq/KXnpZ2WcObog25e4LUVEoIK123EgbIST
looqtIkZ/awMbtorNa7OIrXZYo48QVrwSMd5e9qw+i+47qq7QjJa+XHcZT4Y7DiwuXS9nU/rZJkV
2TKrGyKyLf4dPlwyRLqVsaRbVW992FpTDTFHInpqhxajW1wRVH6n9a84SnPERTYQe26jdTGIl9TN
kMHnNavfuJ8nFa14z+adX+PDDQWFDCkpv2Z+5M5NCQ8/vMaYPTvN9+guq8TcJJbxIpWjrGNWB+4B
IPBohMxXbYsFrXa+8y3NbqfN7b9lgfc1XAD4P1CsqX11FpYwBBVwFDGOLCHCCcZ4H2FnsqdI5cPA
ghOUT5Y7rbcNqzwzLU7tbAqQBfJQUNGthdtQ6yedO8l2SlOIGK9N56wVpQ55MB9T2bdYRWBYwkZx
Us2+GKw/nAwJcI33tm0smF9gdZFEpycyl2Bo53LB9oFnJqn6CR+u2fFqhmtddoD9ZtTzJA+2+YUI
FCeLZQBrCBW0qpLadcTbOBhlGmeel5U7AXHptdCF+9tNZdFG7cLhh5RrYf62Z08+OAwLaQExa8AU
NlmghyX1DFbAJqvo4yb6Qpiq5QlGqc9pOnQ2yXZOWXOPT97LDI5FvuW8EVnLz/SH+0/blqknhfD6
bGG9cI60VQbsorzwXtjQw1ok/rQuTkSBcn8z6aWgVBvE66utKvXjCJwlV2iH87yOWJquNkOqEsm+
teEGxXEJPb1PgegWhtwFzTylj4MjcDhXDhZNzllOShe3tY24o8hHL1HrlYEBP0Aw3OesQEFy2V73
nk4sD55U+UejDVMMh9m++KYzJr1R4znhRM+aIuXo04MMNfeWXu1l26VDUOlRxT/5APgvVpxVur8m
JcvvxZkXakQdvRmOJRWU/WGQqnmonc7bs8gU7b5UPU1vWeoiBKRmbkO36ez0h1R289jjWkt6G7ws
Bk0C/LEuN/ZJi+VTRmOhNW5kl2rYwlLz+mC3NZOW7+xaGjTb6RX+qbSegz+4EWm5JXZGnXPTEd0J
oVNOBuVftol5PyBkHbVgiHA0zBu5F7WlzlMLu+4X3X0pvQ9s+Xa0ANh5J3+pEf4fvaG58dNMbRHB
XqpYEUed36XqSjqc1qZAOOYzicESjl8cdwM9CkbA6rtJTQg/UPH5TGrld3McQD96o/EeUeDq43vW
h8bhmLZwYk+cBTk60d00e+0LaVwYH28fKxHDF3tqrZNfzxR99aZUj0Ej/CXqlnHeu2QtZQgwbuD4
oxa1d5FN04O1jM8Lvta9pYkGU1DFYWuPb1NLoCAN1gU6P/cEkILloS8c/8x+SyI9BADNETsfp5mz
ULk0K8A8Z+ke+00sz62d6S6EAn0bY59K4K/G7pZ3wtjqseGlquM2mABawZXs2jgY2sk9sLymHP2U
oePBJCt+wxgGZ1SA3Mynr3qyhOVqr78FMM4yzO1xvWzAQbakx7f5bmVLpoV4k83fq8oq3ujV6nf9
oFIesDWlTxqp4TrKRlXdMpGu/3ikXGUMPcR+60zn6r4tjJJYs9G1DkCFdZWx1qtVHoQHBYLr1TDi
sBtEQJV9PwB20up1QEwM1smNrX4VdqTNDm2/ea6rM5R6MtOAbpxql7bphnG0TpsYekX2g6TlLRF7
rzvFQBrWN1eUlIR7Uk//1MZiHh1LpShfrEfv16HEbT7hWz3yKciE9Z3m4tw015dA8NUe67G587N6
ziKx2bk8W75WP6UZN+CDN/ggV61gcS+0EQc+yTZ/lNEyKDhD1Zx95WLUs4ichenGQY6hIxxxnY5R
AKkx8mWLMdYFQH4/wzKdwiHjVhNzyZF/tkpo804oQ8OdvOVyRakIvPeWf3JRchgfRxhx93XKowlb
s8L9N7hp8DbOLBK7a4rUCJe1a0jPujkB7C2btTf8SlSVEN/XrZ209OZP5bXa81D6Jc9u9oqa4xKV
F3Cq6uJ6CDV8GvucrFwjy6q3OvJKzmoJeNd52WkN6TQHgFS+E87MibmhemDkjuSBWXHpBaijsc0p
kha9U8qEANEWRNOcBx+2KUCUoL30FduK1t1lsF2ojB/8AkSILvrbjTUeL/NccKfsVk29T8IarKie
Vr/bya70n8WUC7EzcjP79Zdg8//CMtf/tE+T+PmZaIj7/yJ1gfj0fzbK3X+Kz2z+VP81dcEf+ffU
hf0vOIbISFwHuZDHr4DPf7PKuRji8A3g9SH7wHZ/bYH8N68c7OB/ocfCxg2DYvPXv/wPs5xmYr+D
A+jzP0X5Cwjf/G/cclcp7T/1VzCH5HZMkmoOvhtOvH/nKJJX8E3pZlViZfVTa4BkcXGpRgR2vfif
Hsz9P/6f/2wM++9/Ep1tOk15EDT/piLaS+Uaml1WSeUpddvPunMv0dzoLgXN8r//UeivmIh4gkwx
/jbgMm17nnCfsA3lxn1ej0WkGc7jINL/YVTyX7XDfzy8a8jPpEAJq5vzN7kXa8qASB2USbWaI99c
EMysKrlx0/sgrpwyq17/77/Y9Rn9/dOCD+xeY6VE+v7eqLGQKoZbXVT02Ir6Luj8j1KW4oKwZO/o
Q9BQUMbxf1B/DQrV/v5jqZq6QnNBWcIk/isf9M+yNnPVARAgRQIo3t69xkz1p+1VmhSUUR2sPIe+
sPbyljOfl1gTxyUSPPVp7RfvFpeGEzvCqmOnr5rXwCjGXZkJeUL6gGmWZ35kN8I552oWxwAH/8HI
XNC3CzJNZ6yISONYp9HWBFyrG3SJm36p/RM1ONV7bUJ89sw8qCNE726MBKfrWF+opg1VvRpv6bZM
pNwr733R02afW9pkh6McAQstFL2nemp/2Hx03ME3Qe5HgIXgujCpM57y6dPr6t95BTWFVBUZf4+Z
mIkFbugBgMebNZU8D8+jeM2h57ax1huc3/WBnJIbVlOhvRp27t86Hhlsg9vuDljJQLvR6K0vLemN
Pal8+ETSN8MaFerIQHo6cOT81LvBPKTD1SI9LGP2AhnB+BQU0D71E7IdWk6FnaZR6huLQMclTfr1
bnPkvNe4tqNakceONRcNDuZJzwOGHjzfOaU+TKE7rPXX5HK2Syd3OOccacsI4h23uYbkx1KP1SM3
Jfns5b1x9IERxaZG5IHUivnlbuRny0KHf9RmhRVvaaGdmU35sVboTiikP39nrtKwi6TGs2YBGgh9
jk5FpKamPLudqA5LU6dHmAk6gvuQ0b8ajKc8s6q7ErHtHiZ+ejS8aVsQ4yz41o2uce9t6joWnXJ2
VVHaLg231PoVtbmc+mUE24YFxQ2x2EoDMFPjoX06+XuGHdeAfUZcbEOghV1XrTsLis6Jdqz208xG
MjPdVJrfeNu5B1fNOB8Q1Cekwkm4YW0K/2AUBUc8oEkqITJlxDYn8b3eFXfF6G2Urm7z74klgHqA
YB5C3ZUjt2VLGI+Tzh446/oIID1zj67Ow93gQO+KcRvySK/ktWsCAZ6jcFnHcPaGN7Sq7OguEFUo
c8uTOdCwcVnzssV4mNtwaYoNgXmRh2A1nJdJLt292cPnyLMWza3r01d/2kpCbqX7RgpaP1HZXb04
wLxIjg71h9IQ2AbuQrRR+z8gHzjat4X3ZnSuETvupJ5hYWWP7eK4Z3exg18pmTmEddffMxCBPzcR
S0Xs9nHRpYb+y9py/W62+vTWMAruVtPWrk85qmNcdTL9XRDTvIPMDjZQ0YgXFGv1oDnj+Eb0yZse
4FcMdaLx1xi/tdzuaSnhglMephbK0062ywTmAXv/hOyei7R7FNVoDXtUN862/uquzcOimyV5rBkf
0m+8QLLeWQtFjPsWElG7h4hWZCHyUNddcmJkh8oag/JXVVG4Beiw1n+PhDm8nQKipxL6+/Q+GuBx
ZBe2FJ73xg0cbhSXn48N+w+gDSKJ3q6tuKjGWgqIiCbFnkYrN/Pv9ak5eKVuwPQzbZQeMNC2jLdA
aeWhdfjLfvqemp8hCgPrdAgteAmjd66p/jY2YPztRp6Y6KTdqeX+80rawV72jJvWT+i1jhsO9ugM
0WDCgJ91Uor7uR0ZE80EQk6Vl09/mn5UTwYcIeu5rFI6z0nDaWhAjAchwGpaZccNRo/1Ji8tY4o5
EdSPIsugGBXpr4JW173e29cudFuLaJ87O7oIYqYZXShGL43RRtLdQr9NJBDoSL/JE9LzboDgFaGL
pi8WujuSVVn+sXMumEuf1wi4AdwaXqeV/7DHRmZrHT4cxzoJgjYRNFr9Rptd1gueB5Qa7aeE0HYe
bK2/n0iBRno9E4fqHPPQwREJefmf8AjH3aRHko6Hg87P2xsruv6UB8/jPN4J1z2kbeP3/Cxf3zXD
uO8z92R66xD71DeFbWobd6atXvB8RO2W79mBEn8QN94kbxAwj03v3dRr/QL97s3p4Muuqfp2BuPT
AtEJ7WJviOWMdPYLPtjyi31oPyj3oLtZfXQFklw9FHM4ywmILAPzMMvmYwfZZDMdEpzu9lKBo9ZD
SG2kZ7bPGm83gvWFXXI/BeLPyASis+w72+7jpu6fuqF+aK2gDTF+7qVr7Qsipx8za0PY5NdInudS
l4KeWrWjfbu06Z/cls+FQLg3eEmC9qE359seKHpCsdWr0MgfBSnsUmYRzS4bR7iWvEfwgDx9uKEM
bJ+qgTRqmX+veoAmp+BZ/cy9mrneBHG+1S+EuFAynYUlk/pGuGjQtnFeGkN7dpz1vXC9A3JltECG
tzrW3cqg84h+s2n6RNWLYaae80rdNbY4CSZAMIoNzpv9xn8BDUvIxCu9OyIYTejo7i2kFfZ9a744
TJeeEAYT+qj2w7I+N5msIvQxoHp+eiAzynuEIk+CYqf6wAq9Wr2nBBGj0q1PUk4JBMUaohvvcAqi
BPxS0JGyBcg5r0MH1E5zQzqI4N5IOtU7aNSeh6phcq3ufEZCJDv2HSM4eIziHobn8Gr4ix/1li3u
5oJmo8We+zBlDnSuNxpBzcGud8tcnOxiCeJyyCdsM/Vz4XA0pGD04got2zN92M1bcWTceuOM+Seq
4e8W5uRjbmeJ8nJ6R03zVJKpRH8Js8ItnuAV3jDVs+5KrWQ+LbXgwA/gl79CtlIVU7Og7zxaP3ba
6r+qVP1wj+aA4rgMhWktZTmd62gb5ULE1PAeTK/sbwkmNnFdU8kHNui2B9nLOEGbH/SJVoSgc96I
qfHIRnUTUH+6c2FHDVuj7+mbmh4XMae7rhvkrtHSQ7CZ8hNve34ZKCoGgiPv06I9KLI2kS3M7QIa
A06W1h2w0B5FNq7x6mkfFnv9wZgZNDY+pJ7NfWhXWR0oe15D4H/lO1OqKNf625qeYQrXXCtiSs5Y
ZjT3KpWPbTPi15qLtylwRzC3+Zty+YmSHxAhPz2MS/HSGfKRJOwNAn52HdxR2xqk+16a5q3haRdJ
KWmUM17nXJA/UUoHImg5Wk3/EFjqNBcjGrqgwLR1UQuDvAV72vmg7+stYWjzUQ/ZjWuLQ7fKu25w
4AzPuKQdopzK+MOk7OBZw+OQpy/k2R8tx7rNKnH26vy+ClAGlm1ODMU0ptZnODVq/Xb1IlZKS+zK
P1KEfRhlud8G+6zxdQ1tX+26sQKfmN3WZVXufL+47Rbjy1qbeKMqF6g6czf1F3XO/zDs4TFTRhPh
bLojYw2OzdoRCrwTY11F9BSD7dq0s6u3z9Omf7U0F8H8XeJcW4u4qzuNV1bmp9FSDUdBshl+gOQI
2yekaFmQo5+rSPFc2Je287AaZwZ2YzwKwVrYkXAsCsd69Ibp1uBfksOcjcNUEXVehR9QG2dROoqN
gRJr85c2Gse28/tEF9tVZF4A4kkbVLgwf+s+HyJUvTDQbALtlfZNkkHfOdnsnkpLYh7Kx191Zz8x
09MiDxQqriVAJiPGTLR9SxQPjoAHSgYtAHtnbrR5lkQk/eUb2x1DiaW/zK7UToXUwPlZ11cFdahu
P1bRxt5Ybk/bWkMnsBg0Vh6b0zhtw66XyNLTUr86E/M5Tj/vqjEuTc1+Q108z7ZvnEijH+Vgb2MH
AxOfqrl4X+ZU79Wo3SjRfaYteM7VTO9YphLb5fHWWT3tepfB5uDCAy9z4u3C7x30ruWJCSabS+8e
+f35VdwWtnD/U68jGNOUGYK7KsLDVkHsOWXkRC/nzRrYnN+uyr3TMOOYzHq8SZfR3nX4QY9bPV8D
5YiMB7esKIbdXEBbQNlLzqzZEBuDxdSwUz/NBkGyqpcclNtMTrftKRivh2E/pTMuVnMurxVL+vqy
1Wo9EYZ2vrMgq56rQNyOwIWjSYnmaZubv7w08EzBKp6bauIiok/u/KK3nsHAgvOx3ozyqxWmn8Gt
zI2ksTr/CcodJwC6LaPrd5G3LiOxjcbS/Rhrvp01hOAXgt3BH4+ZxH6SlraGLhUlMe7t/lqVNAWJ
D3SR+W2dP+a+6X4CPwKjbluXzUrznWQaflsrs/gpZxgUyJSj+6G5gRYRjmcsaXCsjqYsraZwHIJj
6+erGeajro7FbMDQKVfT329ty6UpMxrznKdreZoAFES2HCi4LqbtPvXdZedKZ71lqDg9TdPo3Fle
1VxEFbx3G4O8YtLtn7Q2GMmkBWIlbAM3Iht1JYNN3VmwCu7tCX52Lyr3Sai2THRrdm6hruIYMOuV
+YYY4h4yQQSid7lrC9t9Ucu4pZGdz1yiAJtdXLl4N2NhjIxl/TGFNZY1cWVAnGZ2z9dpGYhxqNy8
gaFgPCAOANoMcqu6mFtTPNNAxPE31XUs3XQ7VDveWO/bNrQu6dlAX1fewj/40OmfKqX5tQZWfdar
jTyOq/qbvBEFMWmn5GwRlDka9pDJBqQf3/1TJWW2h2TvHfDfTBfcfXVSF/rPPA7eLtODKcaW4z8j
hlt3Q2AMT3IDeKtGyfGsMY65s6Vhtfi/F2GkScZCcsKNwwe9miLOdXJ8kEO2+VE4zVXV8Mp12I8l
rj1mkXxSJ8LN1ETzBaOfNTDva533Vp31xrRs/087KlC+CVQhzbn3csIn80UHYWzImDqLqow9eiV0
PMTK9aWVQDUvKVKTqdska+3VjO5XzbgA4k3tewyXxutkNwQIHIAAZKztLntsbHUmJsfi2sjxSMfk
0gNM76o9yAtIC8qxuGwVCOSpxNvhuV2CecfkIIo5G8S6ucOYN5x738wTl5LB2F8XPenUMCeOXwOr
H5p0Pzeus8OPLQ/LrHM82ZZEoHMzIbXijgnnDiKChwRT0i/mW1OMTuifSf36TKShOkpOS8ZKOwS3
Nuox2Pi3CKe/CMnZX5yqp3veq9dTZfs9lPr0STHXvX7A/jFVBTaDaUjKSZKMG9d3299+XLBgIZPt
OsT2piWLllunvE/3zO0ffbL9Ff7VU9Y3IE076AxrphhR4PPcravIk4VJ9mmqCnHpJ1/uZ2T3m5yW
LsYlEDc0ZVlvaeACsPK4f5BNBitatMAR3Tkp0lklXWs/pyaHYOWMu7komXFOJtyKfg3yyJtAI08m
MXuHhoaLaLx+l/atOE6d42IES032ym3VboGmuNI3duvUabHXqyqkXeUrEDlvHuwMBvoWdcbY7nRG
43MTNbn7gOHyRjjKTXxrO/P3AfGrAjOmUaQcqGjpMB74+hG6nXfmq7yyYXqknCqDB1/l9p3ooUAW
2PNzV592mb0GpyGQBrUXkypfAcEuNPz1GV0uov7qu9GN3XqqEtfH+wZqn2o7NdiJPWaMcHWriQs5
fhZqa3e533ZQ8X1tl9Pmd8w3f7gbOqDfWUYvnMheFh1wqqckJNlBfawTc9heJ8DQmF1w4PvuHbLV
BVEwBOzWi77rGmQIii2sN0UYepcujAFXdIJQ+tYtUqcC8ELpBrfKJuaKMd841QqQdqyw3tBSo3bE
K0LqxPC/GLyYGfjZUGBJCr1MS2+4qH3qZvVHuO1N7rM0y62pb8tV+ZciSO98p+Y6IUymcYEGFlHl
K20vi/WHFHuK/cuY218Og0i0s+yBCX1x9rWWRW2zgt2il/nh2ir2brAwH/tKF7CtB+/CEl9ixPPH
A9cYeLQ+MCAklpqpdGEmCvfAUR8dvEWmsb5tyKvJ6PrqjA7e3JWrVFx0yvZLS1P5YCPNwwMKnPLd
mdoK+4mRHlN++WSEl5EM5mRTPWTzD2fQOCdTV95OF5P+CGGxrCMltAHssUYFHIz6CAyDmxRNOz+1
rWbdcBfvk054w2umZRIj2wDtWrbBUUsDg5H4ViJslj2scLMM+hxwrJ/eau5q4EUdXtRcbUeVAqRd
LI+30xLwo02zAYlTf5qFwT7cabxvzfCy2datkfX6XYZjj3UJ99HJG1pYuZl1LYOqVOC9mECmY4xD
2X4NhHayArcON61uECG6X1WPzL7FRpd2uRcRM7Y5LGpaJFPbjPEN+qHhbG+8DuVhZKqYTLI0qZvr
AiM08ZYBSRWcbhbeFJuD8mh8MNztDtZkIDpbsHP4PoEfXsYw9xt/N1fo9ZTgMK7ze/d+oQjk1hbW
rejbegxJB9BIV+juUeuKX1Nt/DL8gkFkm3OR7xzOf5iXqEBgmr3ySlDEruOqqq4JiZdBs0YqBujm
AB23cUuUVXtkQJrYa/9OeuNAVvHeUv5Hsy5fHKUcjrjlsh+kP93lTJLtfrN3pT02SWp7XDvG8Qvy
WzxVvToOhcYlb9CnoyGkc893Tly2rpqodyrsQ1MaY9wXtTrkQ7YmOHirHY4wTb+vzK6CfF5cnEK9
WoP6pHt05sYm1VO76eOjLRE4hinLFNDXBkP0ZN71c8MxE38RQU9p4C8u5M1sznLXOm3wmo5qfXWu
/MiQ4e6lmzk814WNjQ7KSIYtNart9cld/Bc60m8A9UB8xs1QVw47nMgA7q7DOy7rITZTue+X9eR5
+YFDA9No96zoAP0YFPso9cAx96nD4s1P2JcSBppxU22Pbn/19aDJ0Uc3xoXeXfxtMTn7trEFmDRq
RVE8EBWMEcBjwR/qHN7Fch6ONAMc8ZjdekXwFghaLKUT9ba5h7x7wmB4wAP3vNq6v4MghYV3Pswd
62VQPIza/Lzk/S/RzpHo/AOa6i5f/6Kt4wdYTtmI5TEn7ZwaPxMDgtHwYuWO9622OR+macVCGnFt
sNluPSPrQUu6TCQjXIHX0msOG9WMTu5gCVYJYHnIZ9qNGPj2tsGN5Rm7JqW0BNVht2prxJtxj6t9
FzjNS99sMYCCd4V7ZkSNwVfF6pWdsjaPiK/sKkPf2RSFvy+NuxOV+XSdqffCxM9JKumkAvdXCrXL
Ccyktmfeoi0OqmGncKuGJZ5pD+WfiXviAimDFw0zvPndWP1wuzbBeJDANNg1TkCa+jdpWafGEft8
kUesmtz90vWYZVacE9sybbzjiLvnqWv3hsbZpE+tczvJI4IBLjF8JvxNq6yjm0LEWYmTL6CDse3v
mYa+eRrLoJ+xaevumUn6YzsiIAU6rkCvZfFOp53XGUwFDD4MmJqee169cZ9TXobmcW9Z5HiyMo/q
nLnRBO03qNozj/ISOOnzNAlOGd+WNM9jUezWorq3pX0zlNglMDM8wzS8x9aHuoyHuUR95rITmMtu
zrIzk3gGTUXzlOrDpVaoX+zo1mTG29As8bWcLmyl9QDJmC6Q4ENhLcBxusvYPNBHtcNqlollbWbk
uuu5EuMFuxPrhX/R5v6mHoe4pkTIpSOqTbn2z3zHgpXBX9jLWYTs8g89VcrWUn7Icb5XGa08hTmd
rqWROayHR4R1xTGgjjtMbonruJd5hnalaVcBU+Bl65b1wapMZG0s1lgqyns2/IfanS6CI+WmVwgI
JtIav30FUL6ihvRf2TuTJbmNNFu/S68LMszD4m5izoicBzKZG1gOTMyDD4ADePr7hVS3imKrJNOi
F212tdCGZEZGBOBwP/853zmNbX6PU21Y4fY49Th/8gEhFgjzHsP1rved09QM7VoZLPjITrdt0FxC
+6ypyTD3YzA/5HW6iUr3VAw21i5Pme3g0Y2rE1bT1AJJlHfegDnUPhT52bHKdcXZltiO/4L7OEaR
GL7hxv4ifZZOPC/LplLRyXfnCGib/LDNwNNl+MR6eCFNeeF3CUVCUInz6I6J0RNe+xjlfXipvfG0
VHFywSziEfsuK0H8zozzSif5G2akYz4mlAmFt9gGD1mcslwy7HGKJN/INNlFjrw3AaKCa5Ji7RTT
SfjORVA1+zQJnuLFugFXq1adhdWGmt0H0DsKj7he+1l9ZcbmOwXMq0m4+36ybpIwf01Al63RXS5S
n4Pf+SjX8dYx6t1wNtl4dnUK6vyUJtN9FYr7AXg1LGd1bHt1zfPvhUYTf42J66kmFU07mmb/FMXb
jKngulnam0hWl5L+yj2U9a9MsFemmU5NMtzUOcxEDWT6Ml7s4sHJOIdbQzldL2CqL0zcZew0Rnd4
oC/qsSoNlWgpMkllW9m8mjlpXeR+6lxESY4Lxq5IaUOdXtXJcg3OQx9ixX3B/VFfKFp49tkEMLpm
DTloETlP83kuaGc5Cr0Ta1q3XZ1c1LTprN2hRfCJZZvvKVnynq1yLhcuumQ5FaRcr1zMgrSRqFrs
OmHlWweMO1ugONwxSGaILOrqUOk6f6BUoHyrPLe8xXaM6lMl2Ho8Q+/EgOX7fpyL4NaL8EjBvEqy
Q5NW9vdxTFBiLMcMLERpUVJdv/Q7QcFBjctOHtICS+qqK7Phm2UEwFPfdObWOdfgrqckHnhYuZV7
4Ge/DXVKQ10DhJ6akejQVW704BXJ8jW0gvimb8YYYyL9CWt0I7lNimzZqNG3t7msp1ukQ+9bSjPU
i0FJPuDyBUAWEBjchcJO1yVjuHpbZIlgyqOpvooKcy/4ZrYAfqpt2is2VS7PsFZlxWsiIg/FYhk2
4aTpb+16j/34zOpTUuAdEKfeMU4Al9mlCd0xNZXapEbmbc3mgmCN5Xo7B5WEhX00V8DDi6t4DkK+
o9Y1X2paCc8NA9FxDEz8mjcJz2cXFTSrBp8o8TBujF9PT/agwf9BqQNboTbQdguxIvGp1k5i9wfl
YkqOCVtemkJ9lDkJCR3omwL1YOuYSjwOjW8PmC6pPk6mqruYl6F6kAHCam8o4WEbnm8WCUwp6oJ2
XTFKsSHy8UnUGUNJBFSaA96ojOiI2ySJuZgsVe8xgLH+2Av521j0J9HJlhuIpU1k9sbvnOsOzX03
IbvdJ/ZSnQod7DEm3DEa8u7zZmEfLCR/3cbVs5li8pOYocXXSU2UHnkVOpnSrdqwhx23QVYjqFOd
s9VIqBvy9Xozgpu4FTA1r2AIWNc02cF+jDCk9augmFAusFgCuzCMzLAxnnw5GZ4dJj0/TXBcrEyf
DdeF8rz1EDjlKc398s7uohchXbFD/1G7rArrPXunZI03nfIGohjoWpnW1/YYdVQYlYphU5UE1XEI
quQh0RW5JzV06mNxUlsSTZfNTkRmuIl7Ih3s8tp8MyzusB9NsrDpZ/vGET/y94uvCCgXM7S7Fdxi
Fhpiv/5VKif/qOJMH/2qJ6fViSVE6Mj7atw101QeBgagZ65nmbL3d6X/CArP7TfB5C1rJoYoADpb
khsiNRaxt9ma2THqmXbRgakW2MhnRznNoaImeZMEJkfR0cFVwaCOn2mF132qok1glaiUwFMXWjA7
d/WPBStt0A8OUkLizuAY44yOItbrlKNEV6fOcxKWYf7sRRGVaVPOZGsThZPtXfxD545wBKPIbTZi
sGK8EWcOszEt7OtQRErv/1GRIFEh9YboYueIXV7wWuuZa5xyln7Ov2Spx5n4V6/Q/4Qn738txi7B
M/efzXl7sMyt+v47c975X/zTm+f+4tBLDkODlKnD/RUl//LmYc3DYWfzH63mPgr6v715fvILULPQ
Pyf3z4HRiBC36gad/5//4o84E9hnkEESeA6x1Z8IyH9GRP4Zr8ELkG30I8f1Q1KwlC5hyvohS+xG
jkavYvrlICCdQhwHX8iSlNdRZ+UnAHfUYRYBh2RGcFeJrdTxHPcgLFZEv11I/5HN7PzedRb8+pvE
OLuic9AYpiQfxo+/CZPiFiAuxV7EXDraSYuXNPSKS2+2x0/wGi0JAjd/4RmQ39CHg/thQCnYk4XL
vml1lvQQ64I7Rh/+QY/YWM7zjOIeD/PyF368P/hF44B8Mpw9gv30Q//+FwXIQhOPx0cmxqHcWaVF
8locIya+pskF+lva/wV8yfm9q/HXz4bYNV5DDwAKRkCuoR8/G0s08Zi6HEtYPAdYTMzRu/yBllAm
ZuHcsQeZPbbVw3NRhWSs3MwjyzQhysWI3wzxYBWbqtibKpC/+S3/J+7//2WeXDfki/3Pt/1L0by9
vpnvP3pyf/0nv933nveLTTeGD2uArTHsJhLfv1ly3eAXlgHu9oByJtSFMznyX47cANctzsfEhTMG
yPKH295y3V/w6rCKkI/nj7kW/s6NT00H18y/XZ4BZ2iqb0BhRrh77f9OjcO8FM/JiEqMMysYDnM3
pLp9yPp2VOnVtCyltc9lUTp01inqER2vO0Hrko805yac/kW5wj8K80eUbCaZ49BXiUJ14qwWbFrd
T8O6sJ17cOZfWR9PkXKnvSKrsRdxQPQupWc5jgnVYghcTi3Dh4PBnZENSfDuU7qFsq0eo86gnw3T
F4Y/0ZrEbW7d4Yfv1GqIBDP83p/bd88e6ovZt52DDIeesRMNjiW//qHnrzxwyuIkb5jpndzOCmm8
RuxrU5p12rPLMcwojKttJ990fv/sO/ocKj55YQM4z2YyNVBeUceIwMhODfpsyiHUn2+H0iFB0t5F
EmK4h37g0e1wiigGQYiZq1bQUu6mxac32XO7arI8AyXdpc7e7yb7oiMVoo/SrsJLhnnBqxiNYqAX
d+vJZqgsHOvCzJXZ6yAjkGHiZNs2bb2jSutQRCWByiHAUSadud1JE6kNlADiGJQp7qZlfG9ibfDj
zP2NmCnkYsuQXJORDDcxvLqtfQbXVyp9oh9gXoc9MX6STXi/rC4nKZmr2yXR/YW2PNhGdq5uHM4R
q4lCpZN1nksOE9kSx6OtuLQ0aeM2cx7HOGV17sdWvyM8LTs2087z0oz+aQ5z7wXAjLVvStkcOLmN
lJoPDV8go0fGRi7R8l635Lf8lLzMWYC1o+By0KYnSw2RYwUXAF0pZ99uGzMfevbt+UqXvS/XFZrM
OujH5dEUDbEU3SnoG1Fw15CLPEScBzcT08otynR1imdFChoEz560CJ9h6E5qHcD+fu/iqXuOy4bt
XDw366Wf3At/8spHgtPTrlk6itwwTCJGEc3MM1eeEuhBF17S0HrBu76OAb/SwOxTcmd6nTCAwzOw
G3LHvzSdbZ1IzyKXNpkyGD5Jbu5TWXevszGg4wILSDY4927lLnSzeCJGpvDKc9FYQqSmTlIkF6mX
CzcXhus6pi6EI27C7o4woc983LNG7z0frTdnTvYRLrkU1rSxviREmjGxMTdLhy557Volniw/9x+4
cBaulAjBienHHUFM5luKDps80uo9W3zraJfZiBVysdaBLPAJAqoJ2mBYUXik1vZ5rGGWMb8END+t
Vdp4u54utS1JAolLgvPgFHSOxuSDUXZVeXn0KRhK75Ok9U9ROd9lDVNPAqrFXRtM+xFFQhI+2cum
O/Akb64nGR573cjLxLcPQBLah2hx+z2XATOcEBh6+9q5Uq0KIQ8m1MiubX/+wMaX2aW4bWG46Y/+
2xJkwWoofVRCFN6OHFT14FgJdHivcK5j6TxHE+Nqtm7lzmvJ5nIOQP5tXiuGbTu35Sg2QYsgEbu8
e9Ia3wwHoypNHruu22O3aTZx6G/Iut3ky/KERLlPVXXXDPOrcbPneYzwtsqNaq1mF2ti/VGHCBsq
5E17H4Ty0/eD7NTZwbNTj++Rm1JbJ0zK+DZ7S11xE9tL/sLmK1x1S03O2p3y72nY3yd5dI0aJzAQ
Wl+7wtktivaHlqOoCotTg6SDw/DZGk1066LGbotCfB0xaFN0jKVE5euuz2/zSBxxyNJL0dpHC/Fj
57vOJQOi/aiYXGjCYyTvSubKHssFeqxQvf8Qalft6xJ82ArnX/E4iSD47H1R72D+P3h+SrI5nE9x
zeeXGzgEfZtcZ5ryg7md2jX8gWU1RybA0j4RjfIS2hIGnJHNh0/8d+eRK12zZnDS55iVWkl9BDHg
HhvfvU6yPALFE6ersU+Wg6yDy8iazlJS/V4m0/disfaB5XLI8/MretwYyhKwm3B5rqIgf890ecQK
/hiPOE9siTLhT+AJ0iuyyBx5Dc8ULaPvaQqln+qDu9yYx6ZOKBYjNxKNrvs8WNxPTG1vmjFShwk8
5Zqx/J1xva2dmNuaYqTPKsudVVDpcEe3Ag4JaWGY4elZgrUCae+0O6TaaR163Z6hgL2iUMDZan/B
SBpQAyLG1t64S3QqJ2Q0mS9PNmNgurP7gadt2/DQ0uohF3hgZ295GRTzVbga9feY9tn7BC/8zpP8
27ULUX6lSk3FktuId6ZG06rgSEzRQyU/FoXbu+Od7hPXEntEANAc2Ui76IlSL50Qdgy5wJcFB2zu
U1+9c6MkvWZ8QMYxBa2Ozw8f9Nugx+KhF/x/I20IN/heBozjA1lPDu/h3ZCn3RYeKsUWmnEDteB0
oQAAPiJ2pMQ+xbhtyD0UcGkuG13g3F1Sa1MlPgpBINodX3ZwXcZi71rccIxKF2znotqFTD0pjJqm
Vw7EYbEptWfj45LQQjLyrO0K44eLKUgnkcU5Qp1tnJhzkmMBvVRs3SbU5AvDacABfJ6irsZq2TY9
SV9jaHEpcRwxsC8Ae1SrYuheUaS3QlIbiZWTJ8sa/Os3W5DnyKm8XM+V/3UqyeTzwdwyil1Hguxq
Z1NtHoitIUaTDtl1iiM7qRHT84InAMM84tvUHVA+OL/143xJEkdv0sm+64nKrvM+vMXuTmO8zZNV
pwxUl1HwHgVSRlo1n7FNshYpBS+1004bvkIQHoYetg1OyGlD1P+1pLJ6NaQh0RfiG2yGtvCBcaG1
7iPeOu7N0ANPskB2DIz1NndTSe+NkkhN3jPYe1ZOakvW6NfZ2vLwyc5d+FSI+QpBXR8SAYgEcxjV
jZZMcOc0/ZZAMXPeKqOuGPvxJg3m8aKKC+/QFMg+azvANlr5GYUIVpafHGKxhzqR1X6cZ/5Utd/I
oeHviBCesC53lLb2RtNY6TMo9iXhjBhB5YsRzXJCMNUPYxS8ENAVO9HG1uU86k/RVDsh+FVsLkmr
MeMF27DwpWQ+tk3op2XcKo3a47bZObLbk67gMoo3fjh9rWif39W0xG5lRnSimPUpscLnwG8Q2rK5
fGwabnga/1IuAeg7ACJ5CBKEfxuwBxznBgPOOozou6QkYXwVzJV05IZsbjBC8GDr2xlyhdti6xsL
tz93ivKlWnpp+AC6bggPVcb3sS0ty2q2riGXz+Mgmy1x5wh2083KqxueNj5DWxgrevJI3c7OJAki
z6LGD6jRNkFYVN0U78yUU9LgZsNzNhfzsLVyy5ObJo+p3sRzQHp3RNTOLqJitu/s0rGwjSDcyR0g
4aK+RWr3nBfl2dMFfmxPkYsp5qb7kpeqhDqgmyq/dnrbxmIz+XP0vW8zwyDfy720PyZ1ZPReVMp8
dDqLKBMJ3bpMfPKk7fQVqED2ORG7YU4xFdIiBJuPmFDqzK2LozekKtnIwVX9EeoVW0KLANcJekQu
3jDdDGAO6KByDksBkHgtGHcUTz2b22MfonJVFuvZavJEXhzS0lNrJs7+UaZQO4Z6moaTkiSSty0O
rvTljNVC2wccQ5jJjKO8Nn5TqZOs8vxRFQxOfWq5tso37XCa57GYMOfWDvgdL5YHN4ePcZE1ScM7
HvyCx37XWlQh8hLnFEaFv72ZB/gUoQgrOtCXvmQWOuLjuQ7CeeRk4loS3y+RsccEFMEbIJ/M5umH
/W3TY4scthilKhrrl1kxdhwYmPHD/GVxb0sievnFOJZcZWbqY55deateaP8Ig00XxgUBqql3/MM8
FL37bDJlRceW1ALrUetCPPKcxK/gSlAS0uOgkZN1X+VyMetmYlh43xahSL46kWLB9ughtnd2nVga
Ury2SS6Fg8HbLYoOHbvk0aYpiskKa9OOFJ/s265rW7YAOguvIqcpvOPkuHm9zZxC1+S8qENhVJRl
8sMbteHpk1sG9m89BZeVR5aOc16SnWP8zquOWX5BdqXyKcZs0FAGXjTmQFnQva0dO9yQ+SmmKxMs
6lBM3eJ8xICE4eXiqh6ztXYcjiwrMQ/zaRnL7hrwpZz23GKhOVIFDpxpiq2SfnkQAV9gGNg9tezT
1N7awlD42zYzx2OvLNgS6F5Fa99S1IsrJ6D3PH3umji8L2wI/UWN8xbc43SUMNg4zYJ4lONUbcK2
TLZlSes8hC2Od647XMS0X99Gwq5uXVuOWPYSvle6axvqfGxXfEuY6t8mk+9/S/P8iXMT1yeYUCIM
OT29eFQrelqcpIGBHUJ9g3ZE0ktTEju3Uo8bMqQpfTXzZL8mdejPG7TEszsr0slBsBf/yolPg84V
zKyPfU0Yk7zFPJwonAL05CqxS8itM6URFEutK0aIyXFM4rbe9BR6P4ZT9qorN7zCDiYJ3DjJeoj9
6wVjDHAl54PW9Cu3BLNQ5uUdg8g1hKG+PDbRMEEfME59I7Pyk8mY2kQZqVZSFHThGFJ0WyGYFo8j
ZWwr1Izh1SJg+1vK9P+rVf9FnvbP1Krb73L4Uan69a//U6EO419CBOoYZBAGs4iF//9JVaDTf/GQ
YuE+BmcJ6yw2/0ursn8hN46GRKkKIhfk6rOQ9U+NmhLjX7wAvZL8OPtepg3J3xGrfkoGE+Sh7gWk
DXUV/FBgjb+XP3MQSlYmy2wrOBKt+i5Y9qFTpVc/fCJ/EB3/vSAW/vYqBOQTwtY+ib2fdF1JQqMT
VUYiRvb3Vhnv+6R4pWX9ymfDsCmq8RYm8Oefv+bvteTfXhOZj0McJVGo8D8Ju23cQ/jJlbUx6Rxs
bSu17rN4SC8DtbxyBgA+0lL49+evydfyg/D322sCN+fb9hz+8356TaOrbGaiaWHbLr46gMePtcoW
QHte/Rea/h99orhNKeR1yXYnv1IxfxguICwUURaz2syTMl+61rY2XmbX1ybDOzO3qXPwbKN3WDXr
i7/5Hnk91ydg4YJIJVX+03eZLKUXVL4r8ITHI05+XzsP0JXOqVFAOv9cVv7j7OK/XZ/cO7QP2w4U
AA9dMPz99RkoTgfK8eU2Isy17jlx7BoHk9mfv6c/fBVeKWKQhLR6rkr6cQig52imAi2UW/Yy6RUr
cr6xcrff/r1XoZjFZSjEnYbKjNvrp1fxWiQCv0jltiYje5uMrrVznfCvYK8/X4PnV6EhlFoDH+cE
OZ/fv5cezJNq60xtB73gbGgc89B5Kds4njr7v/2GwB/CDKBIIaJQ4nyR/nARVh5ROKuBajLjP1sn
GQcXHB5/hRj++cvhDQF7ohCazy1G0P7pDcl5qoeYTSNnFsx4Fr6DlZmXv0I3/+GrIP0DtwBdyyDg
9++lhp5Yub1QW4PzZKUaUtzNQErg731iLAys9SyBZzg0RoifFog5KH3RoCPwRMaLVKb9hGSpLeH/
xfJwvi3+PYGAXgxiIo7Pi4Nr+5QCnXttfvhm+BLkiChgbyNbTVsaUNXB5Rz7LePEx2y88tvbP39j
P007eUUEQ2jozFy5ZkH+/PwgaboW5hZYAGoau1UtPFw5joWi4Nrl0Q/718xvkv3CsH0743Y6uX5d
XEYkt//inTu2d74gfnzzUcDT9Px0tAMfp0b804es/GgZo7EZtyaj/GDdqW6E3TouEebvsul7Atw9
8OKNj7Ds7oDhJs2Xs68kviMBlc1Y0Uz2fbZpr0ROEZO6EhMlrM8Qhnx9i6M5bo6JsnKclV4jWd4H
Y6DKkpCR99ZUlcXGlaHJsOX4izzUpelvlVOZcdeaXl7a3YhGP3n5FJNg7KtHj/sL/T5UxFOLjADk
epqLON9g9HQ1GYshjDYI8zkmlrGAW6HQ6j8oVS2XLQRGGFOZI9SEph82xcnG/FrhZrMIeqoqm05D
GZgEUqpuxjVeUoMgN/fLfO1UWI6tk+tVOr6MoL0FmwzY62VXdIuF5wuS1FoFdvdEc3RBE6Ot+i3V
Y9StlfBLoN3PstxUWVUxIIhgBwAYny9T1KL+o40bNtxYp7hlw4qxyhmQK+31Mjid2mF9U8h3tW7c
lZ5Cy916Zoi+qkiSmHZdLeMt1nWbqADdDogB5OZv6QEOu3UkLf/k86QDgYdZqNzYgSb7Zil2uW3m
ufmmSQSli17hoqcrsupMy2gVm3DtTNE9eh/NmGo6/xS7Asq/tXjfn9Yi8QHafkEmgfGcei+1MLTL
NvmQbQN7yl5yRyX3MA+8F/D2UUsLPGdMTudVfWZhGtvs7cp1esYUjiGm2vfmm8r66XPxW57Mg589
D8KXr4Vtd+mmKWBykl/OBoW8P4XPkOQ4hYiUVp5176voMpRnxxr+N+vGJqr/XhEczg8lDULLTocS
9F+HyR6trSzVMcOYg+0qCrkY047Lmohyrnbe3NHSCHigW1lZZF9LEcovqg28YO+NYQa5QhYgcacy
TfakC0JvZbs9EOOUJ0WwQkErqs0IJG1vAd190VnRP9PiGH41Xj/VzW3M8Sju7hI7VcvVkDjdMGyR
ZNo90p4B85a7yT1fmetj4zZUdSK44Kxrkyn5ElZDb7aNhU66Kgy22VNsEbzcyygktFLJimRboWMQ
6G4VCHp/B0Vux2RBhDUhxapXS7+wVv5Mc+0lwz+GqBgXKwC7VbzImyybDBRp2Hofi1v3j72eoKio
RU9QUhMznX1XYnyxzBDAoOud6A5FdSE2KaG/IsCa9gHBWqCcpGl/03Uu3ac952FmKlA6QCU4+fgY
DSVmORmXyWNFAXVwwSisuqYozx/xB/oealfdiurKM7H/zUJdTFdIqo6N7IWdmhwsLTnb1NIU9QwL
dPhNDjHsykUG+x4V/RJT4hulRxOemb1MJOZ5FzhSE6JICDyRHZKhyq5EyREcuvkC+dJJnQgluYtT
QC4uDLOwbUeMcLmFHc8uAu8UVaxXBIYISG+T3GJQWVr4PUjntkTGhtbSn8afYkAvLDIkEVusKPAs
gDmg3oj56CZJx0VpLAnn25XZx5zEwki8mrZ/FfR9/tbxKJtXrSZNuZqDKfg++GPzxZNEk/aoTv63
OfbzF+gPxZfF0d43eOSYSDG/INnOWROWG06r0wMVdcQUBBkTIvVnmAIIG/YWdtHV7TaYMytgyhH5
32rjzW8GwvA9idCy3CD2aEGj6xSNhP4WkDUCUpy/9To3faTusnAvOwtj2rrPK+DhfML2e+eTj9kO
WcPNU3NXGKgOQcD8krkCE6SoBjAhCZUcUn8mzdoEWSQu4CZ4h7GO2OaMeFK+1mCFAA9HmHCpCfe7
77IYLOzIdezAu0icb8ESLc9nMlGyLtlhANi2XCLbQ8Zcn/Vj5m6MvMrPLwBk+nuu5QjqYyKm18U2
yoH9g+MQp9swKkxD9nwft1X8mbSip5DcZxfAZJkBDUOGun8LWAM+rLKy1MrzrfDOFQy6QRojTpCU
Jzm1GnkGbWnvUOjw3Zjf0m5CH286wU8CvAyqcWVgkjN/UBZ517gg/EVLyGC2FpNWGBSpUz2kXPMZ
uALXGveFpF4bv1A3NCdkseqmwk4KCsMLu5goIpD5bZpL8cmY2Rs3gZ9RqqSjgnDnVAj3FndWcOcF
vbmuW7t5B0Xa35aWBF1P/C6ef0WyvprWRl03Q2k9mmmZnycwvRqatcul37i995HxDJovanuGbFSm
TY99YW6gDc1+70ic6QBy0Xk062XFDJZiLJ2Xt2Pdgg9tysG5sxfm2CswbpbYebGrzTlV3t9TyUzI
wgVs7K/Tdqo/EwqT5lWtOr9FfLHmSzV4Y4QYPHd3rh4rAlgksnLS9OEcHJiW9V9jxDOzmqTTYGpC
JPtSd2AL10xKGfzlszd/4rL0qBRqh05e+hTvuQeLTu9s1UMUh4AsbaZXYRdV4qQ4udzHdc6tPcsw
OjoQLxjB5XN74+hK44bAhA3qYMBM0OjaC6+oIojOdBa7TNeTdsZTA3jkDNHN07uJR5xmrR3sK4mh
Bfxhlaon1pyKsWRWJdelYesFWmAMvwvbNfu6l+p76C0wneuZSeWewP3wMJLVpCYUTisQlCSfMMoD
+0nQ8oz1Iv1meR7siMjw7A/qPvUK0ChiqoLtQtLrhdUCg8ky8pxqQ8eFicJK9zKHs322Nvs65QPV
/lequNz3xaaNfSDc0q77ynW/dOAKivUiC+uGOHBIpXfh5aAyhLphG2C/MfZ0xarhZzPId7kcSKr4
9pujfOe2L7T4zt7OJ+aUBfrJSkVNl2Jqqys365Xc6jhOl40YGSKsBLG4O0en1qPVOGSTE9f0l4OM
IEMOUKDeliaG3j64hptMebDyaUCPgSJHmo1fFUMU1RobLntiZ7ho4R+lPG3T6p4DJoy0EL/FA+GH
UK7TdOmWrcG9wvYptGYgER5Dok2Ptl2v6C0UQK+h0l8omdvOqlDoG6t4KrleI2Dvt3XECoeA2YX9
dvGT6rHEqAxaDR7YW+M6ZyRIqpzb3AjcB0QjiWDk0iyYuksIrCvXm5mRLkapJ40r7kr62Oz3whJp
vWVW4+DZXlJXrUu4wcPBYt9ACXc4KxAnxJpCqnaU6/EMteqcjSzNElt/TDAL6jzOmcdW6LeboCO5
v4VRhHdEDiF+k6CFgLFKtPQFGw8rBimRq+lL5kW9dkn+p4K0fgXpE2tkAuhwRYYz+KZjbd9o+Ohq
FZuSjRj0OW4APn3rzbZ7sqzWZJonvM7JHQURmFImAahqQ5PTeBs1gJK3AbITw5q26nZyxiaylWlR
l7s2n/JuR8odg48nAHJy4iR8dbZAEE9jnuVuKCaS74JgDWuGKxoYEsHMfILILAEgZnYFJ6w+aT5E
NA5nkpLvf3SkAcK1EIR5Vh2hcp7FoQE9F0YWyHIQdpWz87VHkHvGwMTBIiv7eVcJETE9AO+2TkVb
PI2cDsS2i5VHGKZJJ7AQEyaodqnad6lGeWkFNoPUMoiI4QRhl38PzdTejJ1Uz7Ynpyc+teY7mR+B
+akkCLGiuqB/W1Qu7wGppOEaXZx9cFG3yQvOerdbqVkqmIizl1xz+sEUBKgBw7gpSndcx/MUAdjx
p0ZtUk8TbikZNj6N4wxSOEJ3I9oloi9pE9cfE2yfEJZIJi6SMWYRrjwd1BcZ0WmWTfjv7apgbbpy
BwmKzs+riPl3zsy/twR0kcAqatLERdq+ONI3INWA/mBJkwHNGMqpk7fahp+wTupzeLSjUu6J+4vJ
bWm102dej2x9q2RRr6FXm5h5Wt+xxFZjXTDWNCVGoOjMH6qmGb4OCZXXfjDxyNy3HL5BI5PPUS6r
asWIaP7IJrvX67wFc9M6FQgsz50fg7I3DOICUponra0y2rY4Qz7iSjRHj9GS4mnkDi9DMGNXwZCS
Xlqqqm+yOfAe/aQ3Nzl4QeAUUSluseDygPOIAbOv5hyKuytoPnG/46uyRtxuRKG76WveJSmsuXbB
vSo9iCkMwZT3PnAlcBop3Bgrie1mr0VWWTdWV48fGJEBDemhZUM7NiVfmMrKYItDgHxZa6R5nNsh
ehzL853ZlFb+GXNcfZicoc6PCs9bzlbcAJNWCZy9zay7hlivQyZm1VqY9krfbtJtFHdTtp4yY/Ag
GrLtrUjbNxxgUBDw4hLoL4NurqhDm+W8coAbjeCv0nZe51bUvgcVqMRzSUvMjinUNgGXIWMfEkDx
e02jDqAfDv3k2bMKoqHwamZ/CwciIkxQufhh0qInEGkiNhFlUSynMG7HYuWlafxuaiIQK1E7kvO6
AyI+6OUZUwdQ65kiyHw+lT3F6SuekoO7rcaEOKccwUTRpKNb+qri2Hnqlzq8K7tyZkTH71RtOulZ
3/rIqO/M7gFHRV013PBEmfodC3Vzg6tk/raohG4F+CvNysVI9JlKIfvtOOHs87TOvg8MtRQfw9Lq
TZxZ2A9AO4jPmY8UGswYnhsM0pBHpnT9B+NwrFnLtssObgPYfc1YdHyJwiT/Otj0dq8yRkFQ/9ok
B8IW69Bl1SH+tAsHFQFtLBPvUrc+qkXIdpuUGDRzAoael5ij7p1+wm+SQfon58AeIWlDJAtJc0q/
DXm4z1sS8DlHsY5IMPfuQCMHBQJTtJGzGh/QOcE7Y7Xk8czsmkOcJ3qsPmOqAm5kLgaoUDH0r100
qRqgmpVlarOEjX0eY1XR/+XuPJIsR7L1vJU2zlGEFgNyAI2rQkdk5gQWGZkBrTV2xHVwY/xQXd1d
XXz9HotmHDxadpdF3LgC1+F+/Pg5vxg5YZjGT4MTzoNIE/KnINDgxSFsXTK7LKQddFqdwMiUYSfv
9PyrjpbpjJK7o+F79y3uRONdzYdOwU5pkuBXymaOyjqJP+zRtppLr1FSkAgTJxguyxjLylXyLtna
S2YNylWv2vhFzeOlVp5HCYcH+cVIYBW5yzRbPZI5E/4t5vM+aln/QA0CwQ0rryELG/z1zeh2MUqB
0eOWBKrkOxK5qwTRVBySC4gZNkSzKjsN/Us4dSJKHchnpUjfQDk1KW22faOuJzVHUdTT9VEYgSqk
MqvRWPMPHa3Jkg0YGQIn2/PasrO05r/WbKxIzGWreBWQCXkVxE5kQ2+35lVcd/UpHyqTNqp+LFRx
jbO3lZ60RV2wQc4g79dPsH3yD2TT2ehk7BlQezPXAXrqwFEfZ9S8LMhnNOSQSgmeu4Mj02Q5Fd33
+1FJ70dBUsm5q7SHmafoBVjjyUoDdMDUL0CBNHR8VwM7KWSoqhqh9MP5ouy3FO3gDe0sKjZTWUeJ
UerdFymfTPFi7bWWeQ26KkTAge4VWmoSd8qWeyBk/bG/7sQOVRbpoFM1WQgtpS7kCmfC2MwvVV7H
kJB2E1ZeNCP0h46VZlaxGphTemhQDBj9yGjoJMjBlOx6TtMoDUrkeWqelhaA6PMK7ri5gVhqTFdD
UJCqJkRJ0MXxbmrTc482OXioVVkRXtsLKoB2i6z+hOqZtcfndkXUEVHcagYqi0Ekyj5WuTMp7aad
dYCk6Eu2wms/IkP6oIxtvXwzB10vbwnInDn2FzlWDNrnKL26m5jI4qk14BwBwaiLxBRYAam19Yd4
1549QHszxQCvBMPyJ0PB9MYeN8uiDzXG6coGiZGr2FUXJO3nHlkp7LPW2ZU7C966rc+jRWVDHiho
AWaagJUnjiZSV/hYp95KUOdC3JzBEtNlUHzc/tqSA7SyHjpUhdCnPrAUESSfWJbYoZnDda6ToZY4
cS1IR6Vyru4BoEOyxRVZiIItQaEYqWWqwYmbL1BTock6YEGiMzccDV6IgbkBNGpXtxHJnGJKZwUz
GQKoxHhjV/3DXObMoNi5wQCmB9FUP6t5P6IItbNaO6MvYpVnOv45Ko4DdpzUzwbG4CMzBrQKazBM
ksyEztbuAkalW55xF0BejxIadf/7qcavm0KZjCmh00ggaiCywRycwIEJap09sVkNxeuYEVedItX3
FDwL+vsvm3D4G8Qgjbtz0Wta9riiYMJI6KticSKfYvO8Hlg/DpHThOo+OqzU/l2Aog3wSiJ7oysu
hGBwGXbXIe4XwlMTlAgAE7B6DUiM/KU6MBq0eBpF9tZBsUqMrLQ+L9Zok4ZV2r0RBl9iBuDf8T2G
spwlCrXiQkHkjxoypyQUThQRSEZnw0QkwtorlrH9ZTF6hZ14FjRgNeipptOwA6jFpcr6f4cV+E/L
bKPr/7sOivs+vv/lJ6AmiIzv1c//9l8e/+f/mOqsqf8JOXC85K/IAU37xZR1k5aXRa+IDsDfgQP8
RZaMQ1OeZigkmKPz+zeOiyz+crCmQAYoskyqb9AT/xtsQAZvAB1FE9GLN1XaQ3+K4/Kro+g/eiwm
bBlYbbBg6eWLsqHIRzvtdw0m2dxHqKZx79YUnIWbsRRL45hrTb99XkXdoAQtHBY2VUXpgXMgxmOx
vAnLmexdBZ9W63vnKbGV7wEnINoX8V5bQyStsnD4SIx5eTIkoV3sVktpBlBshLlsWWZp4KgnUvbQ
+lS+r3tDADmcWnVpq9KWDrZUGf2PRCXBcapuUh7HIm9xHcaNAXl3LPt0FJKmIQQryWFhVtovw6Q3
H+Rbxne17psfv97TPwWKuftPRs76FbXwr8lZl5/f3+s/zNsD5/AbN0v/RT+QLH/lYynaL7Tn6N+i
eM+E/b1DgqL+gmUt7VZV4gUw/pjGv03Vg99FJxHEDI1SUae//GcALgAF/qkdCEzh8AhmURyWrgrU
sD+0A0FuoXxQcaRY9WzsvXwukh+lpcwIq3BGuIrCig5WPhZfK6Oh+Wccna2JQsI3w+x1E+3bBK/P
PJOYl21ZvmTjEn/HyMZQ3d4wpXv8pYrDaBEBNXROqvpbUojkKWWP8bZYCMWFFV7UftKj3WBTRqFo
uQlUv+y8n82a98xj8l5dWloXt6nls+xQnahL6yDJ1MVzXM/UnutdMJ4ag0qu3cxqe4E8DYh+G7Ob
ME8oqeVzllCTkoDHlz35jKvoU+xKuJP2NlId/ZdRkeLYQaHYql04ackN+QCjdQx90F+mWRZNtxfq
eg32dmrbszSvMX6jR3EB3RUq/2Q8LSxw1MK+0gz6US49/bdua2AbqEgTd8IiIvyGOxWadh1ikY6c
LOI3dd+UqwFz+01JpVsJzyX1cJCQ4PPHxeabysQpuZvGxJfTBk1uc+zIyTCMRsX2wDYA3d9mDPBW
kfQHDXXFp5CXftNKEZUc1E03izYju5wNAUcRcDY0oZRI9GlGl0e791oVusZJDFrF6KiUyxOQlRwN
S028U0TYpXy5bRhIS628cNSx3Y7uqCTGgTEs2iP1te0bdUDa1pJIkQNV/B295M6qaWCVHCHsddDX
u3zqcYgkLAN8x6SvUKlyl9MbpKsEVYBlQfZhXajLEZORZWyMqgsnaZI/SjyhAnG3AEfTJig+KxAd
P7K0hF+xI+qKhCaWez8Zrq5yRZQJKkfFrpFP2qpIkVcBBog1Vd85crWCr4s5wgqox1GfbvPEqvw+
U9PczdEhTan1FP0DwvWIzo1xRrU5Ec2jK7J3n2S9FLNVUmtKgloxPAOCrp6Q/kPUHsVgMi5dabtT
v2vml3VbDo4X5aj+r/ibPxUnr9lHTyv+c/yjqQxYoQ8MXHvk5sf//p8tmh7c0H8dTO2pn+of2e+T
gOMFv8VSdnMV92yopLC2IW+zx/7Gc7V+EQ+w3oHZI3RqB2rv7znAL6CyeIUoyTI9YYCFfw+sgvqL
qh+wkwMUwj8wXH8msqIS+U+RlcoaJFeZBQ7ciE+Daf/PSUDOWVgQlfZ101TxAUSzV1kC5m+YSZzW
wQzTrVRPyDGDDpDg8y2wEIIKnSVmrz8dIoba06w8rQoeofiXjltpOXK2oa/EC2bZMYXHcX/CKMsX
++rUVOfuoCxM6JaT30pvSnJS5EdJeC9x+JLH2FN6NP6naRZeG+kHElLuuJ8x4qjRW9SG7wIS8ROU
gKimru2i+YORao7kYl/gqyWNFK1yB1g8gdP8GdMSq2lDmhPOM4WpNGwIcS4gnX9onOJ0oVieOkxI
96KmCj5Zz2/gCR61/TFTaE63evJEt9imo3jqZuGkmviXCZajzYQ3qUCLuRpHt5sG2u4S5fc+hyCY
zXAXuxDmZ9DLlWugZpJq4rkDLBHP38CzoKa1DLsjWIKLkPAPINJwgfProl4bEUB1H6F9a/cJ5oSl
hYXkrkwn6GaZQ6cvhyIk1QlcLPKpnL6TIMAkpc+M540ob94yfsJRdc3qc0oVT92boAEWbv1IFd3e
9e5X+svjrEo3qiEiYiJ48g3xSDtzuhaa/rKviPYrUpXbGPAlyJkxKhQ5NZWq25T+TEF2kwW4lbZQ
9TXy1xxv5oP6Wtd5aG4masMbnlj4JnVXMcsOIEVyEqqLrL4Xq/ZF16mLwab6ulffYaO5gnGlER7N
S6F4SjuWvS3J32Ms9IISobczOfNwm3ZK6LX2OnGeiXWNojU3WaPyp1UOSibicwdp10jiVwnwtZRp
spdqb3q2B82w3KoJiASVcRiv2n5vjXgMZOYZyiIuREgaJQLlgEQ7r5R1UEIolasyqx62Hj5qY+4q
rV66d4jlTXaSTz9pnjCjm/606rUnNm2kMEm7tP+Ucip8ZhWoVuXEU+ajPEwFAWdNR9CQKE92yiLo
yOhlfoLzAxsWrS08K2jn9AJJClYNqN46lpgEEpLVFPDQtDRDY0JvaFngVSKzU0LpoF+fTmBgaUjt
xcNkUYOncGCve4UqLNlOa3qymt3FBtWrQ8Bllh5kVaFm+IRUoC32C50CjCSEgd6HEolL7fSmFspJ
19kGKtuz6uSKWwqZjwvI0DwPhpeKrxQdjq4AqpOU2tTYupesoY6AeToFGjBIouOvJEEftZx6+rYi
DqXXD5PWQsQdmaeix7G0vQNbVdl1uoWruDxOqxZIe3NHQ5faRM9ZOgPSVWPPa4qPS/OGkc1JosaY
l5qLgyCyj9Xgi+stH6kVoTMEPPU8ALszFgA/b5n4RV4kXHvi7mFB0BABRCi1qCLKwqVeo1F7LIaE
9LBSkS+bHihJQbitfBTZVnV5mro8omiDe6+dzSjk6Hl9ydcKkbPNjo07eU68TI+dSU7wl0Gfcyu+
jwau5QsqdjG5ppy1Xo+0NYpkkdJSZCtwxi2+QmH6RKkVycXUnuZnqnRfcN6hYr4jaoz/ukGXjwJo
qzRuP4KxWL+PbeXUceFVKStNk0yn4wAUyy/VchSyDKelSbh16FjtP2Phk0aXPQNpaLXHWZeDMX/I
85gQcZu1zDrvivRFwwlPK0lJpQTGc4Ee3/DS6FrjdoboaWSylTbae35KYUuuHfxjSngnU13u+x7/
GqZLNVJ5gkth0JTOw1lV/XJb4E0o4ooKLQEQUWdY7vYIg6QrHkbky8x3Su32AmhHxPu4kURcHhbL
S0TENLsm5uLJMB2B3jRWKPOn0e+nHUravj6JaZSOgTip5oOqtM8D/Yg06b+2EKrTRAgLKaZjWNUI
rAM9R+00sfYLjTvVldX01mvZeBu1/bAFzMrvg5beC7RabfAxtAetbzOrNqtHFLM5rILP/zqw12AR
v37raX05Qm1JFzqaQPKSAIOagz1Es3lsUmSNtAfwf3atHfrPy5Kdqc3ccLTavlkwvMROirDjui67
7rZar/stptq3hqIgYhFLjoDh5HewQ5HNliavyTAG3ZPhkSYoMJmeLvIoGmXU0ZqnOTLM2kXBLfRN
77MhQFK9f1FqyGLQhyjyCcPPebHkN0kcKLivdMjRV1FxGJYL3O5J7VUIVrj9rG5Sx1QKQcugUxoH
OHfgKowgPr6aodqZH1UrJWcBu6VIN/HYyZHJgwiPYHOJoOcLNj10LHBn5pRAJAJ4NuO7TOs+nc23
VKGtB2oO9En2OuCWBHRz9S1jedBgAA85HhOr9BILnDY0McntJgFgZ0qv1sbY9erjkOl4bPT7/byb
S1TuMh1G9a1ORUiWnUyDZR3PSdJ+qtCN6LuI9Xepaw1UPGMRZSiq/4DsqDFQxeP3ohHBqpiphHRg
fCpmuGdqGlKufRt7FAv39SMbC0RGM0315Qw4j6ZHIPAiCbIUXHNusDFV6DJkyPvr6MRqQCn0kQ4i
spDu2KVvYr18wezmrQU6jjcEhNJ6jtKqu69azDya4a03FpQ/+tRFIoGeCYokflJ3YYOk2Yh9B3s/
xMlje7FbERYfVN0ldVRBgOcJJC2nw51l2LvvR/tun87gJ83PyrT6MyI+NLebsX5tYxRNty2GqaoN
iidNwnB0RS2EarIxU8YAMuL4gAgF/jTqoN6VhhHv+HKlGnVq8K/PKISgqJ5nyTdd7VKNKNv3sGpT
FdOZQdfAopA1wEpTKBZvBO02MxYAtRBN0QihJBPjHaNn+XCt6eUEvbqpD2ZfZHTnwO2AswUWE+mj
2j7EGt0wmk45m/82K1kIQgAhwKUOcLlHZVQu6QgQQsGI2HWGOwq09cY6GUJLRmlMi1XCoy2qU4Hn
MPr69A7PrOrhrsAG76sKvdO2hmq8qJW0oqZhDNq3Wkwbwy3NPftOKan39U6YvmDRGnsziCLYWpCu
Eh9W9SzaoPmMkzmP5UWdDhBxXowRMRF+/QxmudhTpbJHXOlNs9iCSij286gkyQOWQZgLoB9yhYCK
RKH60YMSNJYz+nr761QXW4QUdIswK9WxBuTlRVnj5QkQKzLqXP0N29LCXZAXpqdkGTgdDPpDsyOD
bQ1r88ClxBEWso9GGc9uhad7Vuc9nkSSFeUWDFitmlROeehQfEyLnAWlZERtrJUurjMx4OVY9IdU
Gdx8VWLyQfGMNTjC57hGfK8xhntNjaa5aMuos/Ry2Z42k8+jxYr00dAieY7avqLm6cuAQOEFIEFg
Sa1LNcUrkIBGoxm4kaKZ3UmEfOPS+XlByfMNN9c4QG5DZ0kKiZOj1aDl0jej3ZsTKnqZ19fa9izs
RfNeyZb2mqlD7DVNsYSDSKZcSin4gmmLfXkz9ReDrqYvLI0cWnoMX75bcEw4eMDRZmLEbBXJgwXy
Beu4Kb6qfTedG5RVD0DqR9bEWFeNb7QP/Mx82Lvha5o8d82+eGI8F9cibaMlzxpSOGrvsbZENOrT
uzG2Ck9d5mdUDcDq9sPEGrXSi7qqz8II/GYXu6sQI75QxWAoJS22aTlnPwEWCE4NERjusHGRu/WJ
tj2FABIScsPQKBhcEGrDJYPtvZfZR5LRx2qxf5Mm4zWfRc3p19Gfc+0+VpfhhKnbJS8+S+6lu5XZ
Y5wP4z3q5hVgvKyGSSwUXp7sb4g1vCH/QWqbJ/l5RDkrkSGXJrP1WFKhIQyeNzpsdqksD1SM3/Bq
o4+HAtk4TJwOgL8mUi0HVje8bLP6tTnOLTKHlMQoTsgE9PCiURPWl+JKq4FjiFVzYKJchAU33WWs
0U/mYJRPBFOS4h7ZGvp+m12tk+b3gvyaIIV4rdAmiEZsv/J7wxpad2feYh+Wdq4C9vZwPDO8BYHh
K/ZddeZDCe6ig/EC8DZGNoFFP1xBYE+3Aou/YALN0NhV1xSsjApK2YoVRNIbE8qUJWh0rH0q4mmK
9kMHwvRAPICZRERcvmz7SG+lEYf+xwxAeHHKthFR4cwWl/Zw+n0YO0ZbSU/tJgzDBbByZmNODzyo
WfqwFfp48tGU17KzPqzoLISa0u5fBOQlKYvNgb5JP3OxBQPbGW5BmctuJf0rh2JQDPv6ngDLcBYh
saI/X3n+/7OiQtHDoOPw75VVnn7WxXsx/SUayvf6x/Bf3ey92abxPfvLA+WW9+b39Za/v91fiy6o
9f1CPYWyNfp8NEqOcsxfiy4oDP4Ch1NRjllGYfcoc/9WdEF3zJItEWdcat1I/dFb+Vsxmz8dRE5E
BRXL1E10B/9MyUVVj2L1P/ouAtUWQ0X77H/jwe0LaI05V655lJ2703AD0RMqNnz23Dav8un4Vb2Z
N91D1WT2B8cIt5P0hBqLdBc/ZLfZj736ur1tISo4fuXld0uQnZBdcIdTfineSyybbJqUtCHbCEe1
M2qY7uoDSPIx+nNlV/f0E6ITHimhM/Hz6iJ47BaP8Un2ugBbQmdzuhCQqke67s1nUO2REHL2daUw
C/to80ZfDNRTFxRB7m6e4DchpLQnqjiu5BY37FRXe7pKLhmF3/qaX92SG9g4yUcnMVRd3L2oIQGe
uIAzDbubfDLu9KC7oZrh6pHq7qfylkVz2PpViJCOr3pCiALtqXmI74Vb+VScQLBdq7A7jWHvEaT5
nlRGPeGqBYgwRuZig8errukdu2hMYzq3i5f4fgJbtX6vTmOkegRX3lbxB/tn5LEj+c+0pBwpoKfk
yV78CeqWZ7Sh/utlqJ4U8g5uF2C0GoJJiwbfE+/jy3rKgiYoPMEZ+GZTULt4FvldtHuoHZ4nVwr6
UP/an9G18hUHLYpTcSEW+kZQRFKw3KOjz6swQntI/T1AUiazhwgV+4fFNZwiqE6TaqN84YBeDzZ3
djKHbP2UnvKT6WOYcSruix/yh/VtDKnzBPTM7enZASXuIsLuoGt7Gi6Lr981keqjCOQVQRtixOim
4XQxHuK77bK5nYtugUsn3e5c/S5/FC/Vj/2VXaIBfQ88REZvx+lvoovb3025WdchKp7al9rrovVT
9JEWiwyXsraf3afnOZDDPNCi3Bs9ySv8/AqlwC3po0fk1a1qZ0/GvREB5Ga0s4Aigr8X9/UpczU3
D8ha39SwPcnn5Q3zR3dzZS7W9MYP8Gn8E0P1sTor0RRSVkTZxbypj9I9MzHA/tgvvY51IvLYj+lc
vkj32XfWD8/MH4xoCyhS6Sc1EHx8fp/ya36RT+VFvzZn8zG/GqyA/pJH6ak+qefhPxCmVI5m7b+5
1P/ARFyaSW70psPv3lm8Gf1bf3RbN3aGcLINu+Uaevfzcwwy32BVllEb7a7qUTVxaKE8KxGSBF71
nt6zkzmiDQbEXzzZEZ3Cfs3czOe07ciO7FkIq4WS20esML8IpRB0Tf6ReYbHLHKwZXUAbvmGX3gm
91thlo9nNTlVQeHgYuMAHXdMtwrWsHkAcREKnu4mQRJkQfazQnTEOGnABH/u36uXORzPRVC8QBNb
wyzY7trQYvYXjTOfH9H8cYRXemk8Nobx19TnxH5WIyoKLuyzr8lVjqRbgqELc+mq3zEhoySSn/dH
7dHwBn8+GdcKr5oI74ZLed5vsT/46h1Ep+be5Nk4HTi5LV3XgBoo03s91oMPdtXGl9j+pMjhvH8t
7Y+aqLCwFjZbc9GlOeEbZv/4zHn94rImeW7smE7ukMe4vJM3RNppuVDlCHICq3nrwtHH98Kfo5KC
posWPk+mLKbaW2gxH4Vz8saMc1vnXbfFCOS6g4cXF/eDGH7BG9SRr8K5vuz+7KKq6DTedLbuSwdq
gFfcoH75iHk9qqQygcV0kAM50FzDxZTFxVnLqx1QupFwh80hn1tet+/JHVXMowrNR+Ze42NIHFoR
h02PHk4oeqtb2K2DU9FtdPC8cHQPxRNHdaQzcC0HXKlf+IsNstTfgomtZvCoW9uT/ZmwI4Ae8sAi
uVT1XMvFk5LjB8/qQvGxC3PHeDa+Jm7P9Mu+9Ly75iqRwA4kMI3xg/VMx3DjRyOixmnLgRC2vAkJ
1kvi/kf8cYnGxr9YR3/oToDIKuTD/P3aefp1ZytrnCEA/ep2YVWzLky+8O5j/OLwDRhKzHYv5PRB
zV61MhRUPd2ngg0I1y1+zBiN186GVeJV9o/aqR0yQDt14mBmJA23DZBUC6fzxDIkZ/ePJTvxaav7
zQz0ALs4z7AFO/cTD/Uc5liPKJJ9TJtjk+QPbuJxhWyueEn6eiD5fWSeMNAKet8klMcetV9b/EbZ
JTrecAh15hgMlhvuvPyUEjQ7b+Df5PXr2QxQubGpCf76QPF+zOchRMOG30Wnj4pHlTcCTR5aTAmZ
j8kjqm182ePNO0+KciYLkua/fpGcRAH6DsGANoFbujuzMo941RVynmPY3evEt5OZPhjG8pWLG4PG
Jq74RC++OWvDb97zZ96fcZVtyA6e7onB6O+Mp+RWXsY/3SGrOPF+DDdzSrgvX2LP9DouafvktjiI
yDgbAH87eeIgxin03DF3kCp36RI7dCwdPaq4z5mtEjtXv+Z2WkxTyz86IK5K4DODkXtLO5bfRW92
NxYO9XPuzPG3Y8xws+NmJn7C3oG2DhujxkSmr0Xg1JjKRkT/2j+mcuNZvE5yGz6k5jvg5aZdqCu7
scupma9zpEqjT50pJBJw97DyCxggniHYx9RrwmPw6mj/Yl6X08ZwDFy1yb0nnwhwNr2k0XDqjonq
6oFwd9xpZFDDmhhgMIHxkwxKr3eeABXzHSB/2LXzSS/FtrjclKhQsGaPscAniYsu+ekYZPTQSOpi
Zo/MxoHGpMzltMflhPJ5DPRQD0d25cylLhcKZ2LQWbjnNB5uzOPjs7Ac420WJ3FzL/11YkpsFQsX
mjucdWApRiXhko3HM1h5x5SoL8SmsDxmMtEFaU4vJXjEXh+MDDF5h9OyYQ3e/mX/kkaNp29uGhCu
Qqxee7a6PDCY32rAQbZk5onsyt13K9Ki3pdZs3KAvUQosIqPmZrdzEA+zb4Q9n4YO8vZikDRB8dy
oEfI2oUTRASevY00JCXVJUQ7QphG44dKGLYuR6wqA3glTJljxBaGNnNrRlRhGvSuwaySGUuaZx5r
0RMfzJflQb0R07jXOIZe8WFkvFsuRnWKkPTX5d1sajvcEWgyDjmS33Md9K2O8XAyngMulQVJqA8o
SHjLTeLVR+BHi4B0dWIlwFthIW/OzEbBuiCNFgPzqn3oLF/xYQtMthiEHt32XQjwRGa5Exu85pUZ
QNZP3Z7AQ3uIe0OJi/FWmCmGj5EBiQT5q0PaFsYunCMfJqCT8NlSZHqW27gkcw49SeYoA+uKJ+XX
2Cb+OsNXXyJiHTvPsVo3RzrCkMitZqU60J3tlq9Ov+AyaEwScBeMaefQm3Px/fKwXk0ZRtKdY9fj
UuYLiHYXjrWNDv9j+qO5HUPdnTQutGQYiJ78HUI6KbkZ5M8xKXZ7VwUdiQrQF+ITKsHnXb/Wd9XD
9nMNj0SBFq+Xka70IZGDpR4HEk+zblZlz2dOJR7uOkFxTU4wwXJfCvn1VPuUF0/JqQnK7YJvQHqH
OcwVd5+fKdny5luBbgNoDVaMa19KnyNVyLX4gt04cEF8JpgNVyboHDQir5yKbEqWZEkoQPpZCAGa
Z5GNuDlHisyuHCjpDIvkCpxPMDI+/vk0pn4ITsKZATdv78hbkAN08Sa+Trf1ojsYB7ujt3tWMJKo
rWELHYa3h1bPqSSmKexYtzZUAkzoSNmxCo7as3aLn2FwjvwgPhkvnf6y9Z5+IRHzUjwc7CowOUpo
ga44nALsjGExXcvTn2eCSTSe46h5YXyZKHRT7iZOIfVZvl8EYNl29qJGMhmc8k39YT6r91nA8PDc
/CnhcvSv2U/r1p/1+ypIvNKvkIEELu5R/0oeBE/w+rAK2CJJM488VMLmw0sCwev4nhWZYsLD1C35
GbiRM7mx/TGGqAPaWsADNpoF9j256Xv9TjNwhKhwyS4J2GRn8pVg8VuPNC+kaqB2IVD4LLK+aQhn
8rIvMtZPrsY84YfmmSeT8x23VzgOfaRhtJmZySZj2ETHOcz69b6hHx1iTfeurmfhG+kpE1AYLnGI
ZaedPCs0+6Ksj/Yg9ZGRdfOvWEe4H7Ar7PiD8pK/eu/QjQgKdCnhp9sG12g4hqfauq0zu3DXYu6O
/La5Rxo6k3ZDU2dRIY7JR6Q7mviFzZmL4yVmd8HhHBrw6AZvYPwcCKsjjqDIslD9e5Y/0FOLei+9
7cgSf25+78V83JHdIgqycvzq+ATc4G2ZT8An9LgK28IrOhQeZB+lcv+4jJE8Occb90f5WN62JECD
gc3tSOtIgghrMXO6DTmIXg2P2U5YT/zcq1yd9TBx5oPbQ+JZB+w53DjmrvMOJoSNlot3jkXT8ukt
afeRdGf+kWwfk5vGn/PymQdHPnsM13EEQc+By5k45h27h/iG+BpvOZ9KrhubMva8XwOKDXOH7wTO
hIBEds5BQOYxiX2Hd2ZfNIj/m92QSR9ZnXDOHTY1DqM1wc7N2VPpbR3fg0HnGBrU3sjFTu7OhbRO
TJA/0kGLJBrFVM/0u+eG4A9WIFiDnsvfPSE4nsn266x3EFEdNbROzKPnLmK82JQWb3ilC0Pugdg2
e2/uzYEZwpq12UiDo/4yBukRhr1jlDkCEJRJCyCU2M3nQMYo+Djpebm3sLeQuNi8gAsmkfLTSDxl
tzw6cmwTbp8v25xAVJf+FokYjiY/OWqzwxzHRVxP3d8V3u7/Wpn6Sz1V97QixwELDbTz/+1j7PH4
7xDCpgDBeGta6UqSSqZZ7U5NYYl93ftBnoJip7Oxh9SKwwGAG4CnC5vsTC2IyhExrSACqg48YvKz
I83d3SQs7498C/X0Y18IUgIc9SlqSWSm9n4Xv8TX+Iqy9V0fyd4cYSVMhcMiYx0cakwk1ctJo2Y0
vJbPm5eEY4SJLpuhTsQWif4UasLqNFxLfz73Yc3/wYgcm8Z1POvREREn33yaj2MbVzi/rW+rfY/6
qVcFw8tu13fDNX8afh7bgPR87G8VxZvC00LJbtgChgfjvNofM4u7Yj84QhVSpfxDCZjj9sxyQ1zQ
1UJ02Hb+jPooIbjkyblLS+k4VB77CkDNMxqUvuSaJ/1TIvGlfuS2I0Eb8iqDR2GJIt2xpewcLBdS
VD7foXLibD6aEJwzhiNp9Y9NaWW9LS5hguccORqscP/IbhDUPrJmW37d3SM3OMp3stf6WPFxawyH
vTQQAt1vXMi8XGFK8ik7HWGKOwJH0VPZnZtoP9XKw6Cz3O2GUtZMREe7iUyaSI5xTh1MFIgGX3/i
qxMGYhtJm1fhAWtv4sHqKaeMo77Grj2HbMzBRrxUPBYH56zMh3bL5g84jPPRkUdabk2GeOTYnBb4
DvDTHBynrPv2Kr7lD1UbZnT4PBBTLO8jiMhoozgOSEkWSkZnlSnYu8ecXPi556h13s6J/wKq05ki
1IUJ0/A2HlawpKf+CCDhcbTlcM2axdyVIyABxlvujhRxIv85UjzF6+AnoSFyKj1s3JwjMVwZuCli
ayWWtESNI6VrScuo5JDUtcrlOJSguU5IJYIdcewSf0AMugfOQ0w6Sg4VYaYmGzOdf3+1/hEs/Y/6
8h/km6qi1YoyNY1r/FO6U08WWBHyZPK9F/Fxf4LSJV9nH4M+klQg0d6RWkp+fS/cLVSZx69alD1p
982ZqtrD/lFeePyzuMECCNnjPfOE4p+f3sXUj4/sIb5PTvUTfg9nKVBO+2dDfRPQjLN7MlXOzUdm
ncRwvHCAJo3haBzNpMQc4vw+3O5Kcg39vj8bL/uJ+p47RGyaXnFqmCLZpUKUwbGuX9kcySVd8VYQ
8HbPqym6yPfy1/FUXdiFSGhl9rLYnyhy4mbs6eEQWQ9m4i5YB9pd1PlYR56tuzIivhPFKZ9TeVPu
5NtwNiKO3t5xwM8D6/8CCvvcVPzv38XB/svezoG5/TtcFr+i3zC4BwHln35h74KM8oDD0vb4c5jK
8W9WR8cz/0//+Bul5fl/UXdeu7Uj2Zb9IhZIBu0rt9WW9+aFkKX3ZNB8fQ8q6+JKW6e1cRLoh0YV
TmVWphRkMOxaa445lkhaXosub+ffFuzpWjBA+jIMf0hhbusu6J7Hr0mZz5/4JyEDc/g/KuQ324IC
p+v/FLv+k5HBVu8/hiso7se4hx9RXUI8/1MHK4Bozl5CrqVDgKTY5osWBvEBPwMf7X9+qfU3SZk5
Hvu/KRmLnBACHWQOFuUa0M8sMkZfN7rCaql06gFZTVlOoVBq4kA+BdUNyuWwPjBB59/1oy1NNQRv
jJzX3YsNj4ChRQRrdmXndgNw0YoupG4T10+MbtMB8LpO4gIbWAD33pdv8qeN/E8t06ZGtS+KCn2P
KOeAfs6kHpHoDyrAwWbGopaJA438sSsF74dkQ7X1WRTytSupt2uhbNNIZDrXjTNgJyNPk+nAmUSb
n/VHL35pZu+LaRKfDwikAtaGjM66PHC8vqqVm9JQEirs/KbbFANwMLAmQJLNNLmPpvEyHLrggN+V
/sfv+Y8iC0sKy95bdnvktCG0dp6EI47goFKcKuQ4SN5sNP6kGrT/PC/PV3WqrC4xD15QBrto2Kbs
o0PL/xwR/dkvn/qwz6eZ//mXIxsyxMgylFSsZB9Q9WeaJ8qAs8HvA2n/G4McoAodYRsfGGnbDNf9
2ohh4M7id7lYWXpprmEhpWdgPXGNEEOx/b2p/fexLaFpiDsodQfuSUX8XlOiCbBPRfwIA0uDb6Pz
Rdv20BFXOD9eySJ7A9CTMUsRK9Pyeztqp0wlhoSILGuQah7OIOG01QvEJYAsQj/fGJCkw00ZCeNF
6NgserrlixKwGthLYsco9OURej+IHmbfo/dHX+6XG/jlQ3KZyKoKMF6GxHpupgpuF5EoqUWmGD2X
HnQIzcSJULfBq6fR0MS4IaXgyfLSolwIuxtzASwNdU6B8An1iJLqzmk20jNHMZv+IomK8cwJsdR1
zZNYx0CbYgnKsD0lqWw4D8GgrfvclgY1xN14a/dtYUHgrgyCDYbSptto/nODNKVxt2E9lPG10HPu
d3VftbNwr8K2V8Gs5M6vOt8/7wQwhw3QOJPLx2hKDo5KpMSvGRgLwAt9qVHoDWyHuQe+YxX4ptZ6
SoZW2tFQ0CxD6qCWdZA38aY1qAIGJe4EzXqazJAkV1YbG4jsBcLsOCRgUwLsWQvECBTuh74AHaX1
EQCXqD0asjTrtsGkKKcQjNAlJ0XrvOEiVWrnFNB31QJ6eKt7g/QxeQhTLSKk3anKaQQBstr0TiMJ
/lmp8+aqVFM5G9sdnONAGXlf1x4bf60Ip1JXydCmzwJoLmF5VMrjOo8GvcTRtKkm1P5Vvsp6jGwW
pR9oF3qtU1tpWaNzUeVNftH2wr6ECWa9mMyRYpGmLW4kMtRAk4RuaxI9ESUhpNGa5FIoY/MRDgh9
l2iP0dXXQ0ZIujTC/iYxDZOiYaufgL6FNq5KoVbVmidLPX1l/wTC0muyeowg82eLBuLATRYoDsWY
jmq8KhQmnwHwVHzK9FOIg2EZjvaqhDXPlaIN0kcDCSYl3WLgTA1BtfxIrHo8xb/Bf6U+s7nAXJVi
2z4aAo7OdifP+7HM78dUZYENyiA4j4SAoWMDN7tsXIvAj8gbyQ02UuT1INvqrW/KiBIvv0dX11RK
bcyC//B+qgY/XmYqkE/PiXqISNTQp2ctiKcE6I/TnsDoQjZF7au81DuBXqAQY38mAjEQf5NRd13r
CcXDaOybWydN3CPARDVB7tQmgdarqsm+oCpE68bMSBZKJImzhlnHlTOGLb+IghzmxzQpAskWA/0c
8wEMpCpoTFtVSevKM7pIAKRMNPFGzYlUjws3A9RgONMT9LJK2zDMnPMei5oZFdX27aKzU/XJctHW
UpYekZEu8tK4cjGIAccGZO6jAP313E4jcRu3RseCGk6Lz3O/HG8ZUulbiFtOuoSu2lP/P8Zl5cUs
lGdxoNFNMS7PVw1rCAK7ic9ASRQOJKgUGuvUNzOiXUgpW1yWnOy0bMfWXEaMmKssH0q5mJI6e8+R
2s3mOSJh3AL2IzY+qiX7Vl7pFjXDcXZsatBPF9CvUnOb6ExuzyzKKllqei6ylZHYE6KJum8yCuW7
LqU4Na3CpTZRY7nQofM8id6kmBD7c3kxwDQeqNt0qndVVToEQEKPAmSU2nAClAK/oiipWoR8IX68
azuyp2TdVIFrrHrTjdRVZfmmQUkeBFdPKZkIWMGUVFZjgTCSFsCfxl/qRWOSbmvKuvYms6pn4cig
GhtjqurpRKsV+w573E5fTBTpXYcNWJZNjhSZBGAkRbWoNGGmq7CI6+m0DGJ5MUGQRu4zaik5zrw5
N4MuLlem1tgD1tR+zXmxbEzssX0EBVt1nCv1sU8fxNYo7PmDqW1O+MwyStKFrH2MZoy5ryVYFFIL
kWJUgAxy1dpYmKOzDNaWQnyAYlfqKdwAJhs8KernYdNRewsJN2xXg9MlJVVyEztQY5eqOnPkchUg
UJmVayex7X6VRGpX4bft9DdGYtpw3MK0v7LqMiJO4Zu6OAasGfZLK4U8zkYQps42NzoOaWIazItB
7+tyUdqDMFGCJJj9TnlUVUut4OHXGcXnyjHqR8KpFOzhlYS0QDmNtbq85YAZGCuHEr0zFfdNiwrq
OHVWqOANMlOQ9InRtDP8OZmd2xcgkrRqge7R0k/MpKA6oAhm8UKhhiJdlUWstzdWoqn9ko1T3JsD
rgxbY+gH90qxfDoMuWuFLAGniGEhw5KSH+aXiVw0RKJLvXOIoR6+4kJZdYUiVM/sAIh5movmimUV
UKJTlxQejXqxVctgutbsMiIPjgvKdRonkOVqX885NI6YYKGedQl1DqFp8ivQBscnjiP7j7JJbBxg
srgqFxn7OZyJKcdw2I7gZu5SCPIGBsyZUQKWAikK2N3W7xEwpedjolsPLfZ+5CVCpSHfIJVSow7U
ECcVTmQsg5HdJusazdDT56nq/4VY8/9beoM+F97933Wbd+/5+9S9p8/fL638zP9cWt3/OKo1c7i5
Gc6ABI6m/7202uI/YBsMAbX/H6A5/+i/l1YNj1KbmyxwcOOT7sB14b+iePU/FgJhfmauMcSmwdD/
Srupfz+ymqZFoaJu6UjyTRWahLl305o9xTJQQf7y7hyIpvf2FHkXkXceeGehd3bxvrndfTy87a6/
dNKf7pDfydw/W907+0+se2Yme3/5VHl3l4V3QzW198DfvLyfAIWY//59s3q8fz47vjs7eb79uL49
frvsvUPPwXn8f+85Px9j7/6nZsinJ2yplkVxp6kvdXj5+3u6c+/91sDehUAHXamb83sW3sPdZUad
yNPdw93xyzvheu+B/z5lxHhvXs6vjs6fbo4C7+jKuzi6ujo6Obu6OlmcrU42V0ebq6vd/Fer3W51
/HR9drLYXe8Wj9dni+vr4/PLxe7j+Ppsd7k8Pv448PzmfDH65fmtPeS+Y2E6r3Q8/+nT6cPlbnv6
dP50/PCw2dwcnz4E3urk6mS12Z2srq7Or87X5/Mj7i6vL4+vV2e7A3e4z8vTb88yX+a/XEoBkidl
Iz778mUeNvTly8vN+0Xg3RCHoBuv3qnDvHmJSKFevRfzn5v3m3e692aYR/M9/+Z96V08ht7H8+PZ
x9vj82Xo7Z4vGV2PFx+Mrsvrj7uPN86h/Ofu8oMin8x7uDw5eXx+O/64Dr3LtwP9K76X9v0YgLN+
++s7GUlLoMvknZbr0+X2dDn/79rzVkfr9WbhLbzVgr/xtsvt8veBKebO+q0zxfeGy6AY0sgf4JB/
DsPLt4/jl/OM930hrOddndFXuXfyuLt7vng+O/Al51n1W9vzbf3Lh2x7I4AByEsr1rayEGFCyriA
X+a15Wx/evf7q34ad+83R8zQsk1haMLZNz03E8yLOUL4y6msThGrILfeQmr1pPFR2Rm+xckT9feR
IgA1Xhny3jAoBDB2yvQ8Jrf9cBN0N4GIzn5/qj+uu/+EI4mjoevfG81JOuWq3YfzynDzQkGzdxV5
Ly8XzycXz48XZ2/Xqnf3dmg6a39adr82ujfcJgDMjiVptFGpfzPvbaidiXY8jNcOoOG6pZ7AOdba
A8GtH1sMUREuh64Gg4Atbd+GYVT0OSBZ4YdZBVhSaRGIaSfrA7CRcnr9vV/327LhRKMhJ6hLdb4B
V+772Kpl39ZY4jkYbtnytOlH8SyNHslmHGUX/6IpizpDcDL6HGD+3hTRyUh1AYks0wo8gTkFLTVp
hEBAmU3Z7e9tzY/9dQzPr2USUibGTciVINb3tmwi7p1R2/bSwEj63G1QqkGFSA8Myj+1YjFPLGMG
OX36qX+dmLKuh5BoKUlws5s2PlzaTW5P7vL3d/kxCueXAepjG0Tq8eYQey9TmhEqqFGnbLoZcHEl
xn3fT2lAFbkJ7h6baZ17ro/lcJU45pI4u/sa5/hSer8/xx/fFqyGA1nDwjhpbwm0uxCLjGKkoExB
gxtiw+PBVWgXf9kK5vOOjvMXkCOLSP3eSQdBcW3nfgfNrampn3EmauP7Mtz8bSuGAYIDmhepDrDD
exM7gMXYh5Y9LIdKpajTzYmphW5w4Mv9mFwOBmE6k5no/2xbs3dcAhHUxCZKr2Xea+4urGZjulZw
WYcRd+Dj6PMTfxvxe23tzS4XpWpGnG9YQmEC6JNcZc5skIxOovOPYpssqZLdFw4Cd0k10IQ0gYum
UllrRJ5bzeq3djqszGF6RsazJBS9joUcPCy7bof4bxeC+VEBVGFJxGbt7q9vquYLPF94VJHHxbp1
xINwQsiMcZ0f+AA/huzcksGnFnOSi9vD92WAy3iWikKQnxeZBXLDUCE9C/vAkN0/tNq0wmCdwXEQ
5Fxzfoov+zPmt1g4VgRaIkfaKyuOegqUpX5mAWiHfBuaR78P3h/fmkQSNA6VXBZ3EBOsxPcGo1bB
jEmrx6V2Ul+Y591dflo/uG/G2QA0/L4+ju/Gi+ksfJ4+ogt3R6Xosj9wJPnMWn0dbvuPsPfO/VCl
uP3wCMWduFav7HPjrPiwNoiSLnsoNBcO1UC36kU8Z4SbrTiH1Xxg8d3v9f0n2FsVZSgMAB3VuAwq
lFwt9WkB6nMTF83KXv/e4fvDyJ3zhpbtuhCAOHnsm08psVmqbdNSWCUzKkDwS7kmkK4+HGjlD83g
KsgkFYxUVvq9Pg1K4WulPY2AOLIjpyr75Si1BwevF8LGs/UMvOFkF5a3Qus3AzmCzr2FioUzs09J
hjN5tnNsutXD1K875J5aeJzW/Rax+jJTTpHGLGYtvwPHWsTPLsyNsXlp+0dNexxMhLDI9cdxM6lv
Oh9QVe5tdOqJRcFKj4lthG9uSWAVY+Y60Q+sXX94b1LAFp4b5EiJoO8tk0VsuOnk87pZMbkvQxIY
T0WWrg707t76yDfkTGUIAm2oIA1zr5FYs7pW18d+aYyZupa1vLTTYtj9m0bYr1EaWnO04fvEHHAB
B5faUPiOUZ3nJqQBUiwN/sWr0F+zzSWjhb/43orl9qZv63G/JBUiTiACUpQ/ds6BVWb/qjV3mEaA
AycR1B66mOffl1VN9DQcVpLamQSiSdun7rVLVux0qCayvEGEnGwc9L/yu2QzmBud9aMsb8wBe29S
+0GG6jhlKMjGKXZ2XT9XuS4ocEkVDLibykVWMoUod/xO+/tRSNOcuimM4Ez8ueh+eV9TZEqeJTm9
agqgWrXiL8Hp6AcWzj+MdXwuQTMCQMEBbN8wUTg4F0+1gvIlC+x1bKbdTmPXPaCB0/YXx7kf0cBS
4aHzLs5+uYMCIw9mXEa9KXWH5DjIV1ajHlzIfnR2iT+SxUqGbN1YOWWahtBWTV80j+6Qbg3ZC4YT
5JE4zW7KnjI+Qzv5fZp8Hq++7h7z4wG25HzOCR0q697YCnRgNh275VIj06wv/LbOX8xBK8/riAIJ
3AT8K8uS+XbifsrFWguay2bITHRRFpBDAMd6/vr7I80Da++JUCKbs+sdlTGW2Ds+1QbkfkfruqXd
d8Y2GwWMZmGH67TrD03fPzU1Y2ZZIghW6vulC6Hm9h1B+G7ZQcUuF05RDPD/R0E4vPAbeWCxmB/8
+4uxDtmag3s2QVBr/95slk6AvZCkBDpy0Az4+uC10ZhspUX+yi/z6GQS6jYc9CvSGsOBk9GPV9Wg
7QExJe7lkOffv4a1tV87nRpXQDTyKVjYRjrnwG2Z6ps+TGvtwLv+GPVzqQKCcRWwkEajexuoqqWY
VJBPW45xdZ4q7UMpSOP59vhEzlg9sF7MG8a3jtVYqEyd2in+FMLcO1sqENmH2rFRA8V2u1JHRZ7m
3dSBaGnkFZQPKCNFT4VwHDjr38fqj5X5s+X5/EP3MpP2Wk4Vt5N142LlPZLh1JXypO5KOBhl+FS7
5RYIbXDgO/5YtWiRA7ut6S4rJI6V3/eCSDQDcXWLZbHCj7Ac5+T1VKTL399r7/NZ8319LpNiCuLd
bOxXSmUkiiCxTySttNgUJxn+6s2VlVmDwBODe8SmCIekPLDj7A1RGrXny8hsr8yCTGDp+6vlZhnk
TlsDDizL5jVKAaeT5yO53pmheP79Bfe6cW7LpLaOcAQ7m8H+/b0tySXEFwlZyLaNtEs/Lv2baMrK
v/tYn63MtAOhWxx4CIB8b8WfSDyXsKiWohbJZtLC+LkWIvzbfmM8YMPK6YLSHdbMuV+/bJdwQgKr
mOg34PqZs85Ek9/r6lim666umgNn/f3rBkEPSg5dtk1GGbgIZ28AjpPepZXEMCCyHeEc2aVBJCQP
sKdbOLWZGpfqGJkUbuTVOFnnZV/nj1PpKAhbzG6MV6mWQ/bSI9sOn7I6rV+UIMnjdydX6tMiDeHS
hjl44jn3pxvxcvAdqzmWk944SxCw7uVfDgNeBtw4USODTJK2f8ipwIBR98TLiAmSX5FivkZO1z9w
0vgxm8CZspUxL1VcyPQfp8TRreSo1ACMXGoLvMxoh3zZc4FxFhDslSeN3cf8u/Mvn0nT4ERzVQKj
xpqxNyhaxcH4y8yzJSE5tBkxwEQTH7cDA1wTjK0vS+9nM8BCOKPxftzw9+ZRovWdL90ApNgwOV6O
5coZnEYkWrKadlrvlNcVxDMS0lGwbrohXLVOgyROq4aNXTXBFjM67f5vv+l8VubQb+DLOy8k36dD
5rRGlAEUWro4XmwjzGPX2PGJA2/+YwGhfwnfcXaEBcX1Yu6YL5NuwOA2ywAILuPajK6dMARWEMPr
+vt3YfmYgxkGNYefKJUvrSiNo+Rihr2WkT4d48rYbfRIy//FWOFEAP6WcyBe7HtTGqKPqaSlm3LK
lmjxhl5fUrcy/pt34U0INNEQtYzfe2xSJA49mkiZ01oKtFlFMBRUYXKgmb0t+XNEgqox+DLEf7he
fm+GfbNR2rkZPA6VS4wkS8hrE9UbbdhuiMslR7Oo/sAM/7F1MRrYtggXcLzj1fZ6cIraoMCsIl3C
2kaLlgwgOxJFWVBeld387ZBgAeEMyXlnrkLdD3EllF+YujugsqHaDPFpXoHunNKkXP7ezs9XYixY
TGkO1wag8r29q29Gg4I0ArF5kFgPJeRPijeaJtItOIetLt5/b+7nZ9MJ3+PaKQhGCvbk758NOyur
YbumuULau5pVAkpBP7ogwsHxbRKw7VuVT7v522bneWzAfSYIClN6Xrq/TLB4zGNKDlNE92peIYPW
GqXamJVSnLddjbmsxpoF1SDL6gOR173LAMN0HjKMRuEKIk2f6esvDeOmKTH0DRVWyt4/humXHSV2
EG8wVhlxuca1UEkT5YySLEyis7w/8N4/tyQiPOrs3k6IBAMD/ft7U9VRD2mqQCSlTlZ6ujuF2Rr3
3lh6YyYICJe6I7UDQ2r+ht83CxrFKcFiZ+ImrM1j4Ms7O1ItMgPjoAW8TYSyXUI1ZRwPB1r5OXBp
hf7VYVjhLbm/MrtxG1N2r+MWWsupP6kR/aHNCikVWSYxA+vARvCjOU5dM6WcHMa8rtl7y1rQDYbZ
ObhR4uinbrosvkuFamyxrY0OrGw/uo9xIljSCEiSUNPUvW8GBLODu+kje29DNGwT+RisbPsD3fdj
Is6tkOViYHJ0ZXP7/pGCoKhwGRbOQvZVfqXjgf5UcZh41CIDEVjgAl2ltMe6+X0e/uhFWmWH+7ya
MiP2e5GMpEvNr+7gqjDku5ySZK+RWnLZ13Ww/r2p+QW+jUI6j4nO+OPWRv3+3M1fRqEV8X9N1Ccu
Qt2u72xXH+Sl1cF/RvqWCDU45UZrw2iI2yDD8UhO+fC3B3YuHXM0iMAyv8nW94ZM2gAU1AUcY9Gz
1SqlyAdcJrP2rqgc428vOnNbpm4S4+A/+n6R1Kh0cVY4AN7DuCt3XaIUp8CyD90X//D5cKAA60bX
8F77QxM3+TxTiCMuskJNKgwyFDdbBUR1VYpKA/tQgPBnc/MMp+hLZ18i87IXdh2Mmpw1u+Mi7ix5
jCV1M5sba+d2ZmSr30fLH5uagzVk/wnfzdC+r6MlSDClTMeWN1MqFRSZWWEDXilmua46XTlwjPg5
w3mvL43tDU0tKvGHb0cDD0FY7KWe916bV9mBtf9Pr0TgnfMKiXmm3fzPv0wAFuFRH3Ww511mQ6eN
29q+CqiOxkDUMdt/0X/Ytek2BxZu9p9lZl8amyLc0PWO/guFb66NNlVRshjKiU65/4H3+rGnIVyZ
czWWOacWyAJ+f6/JH5tYj2lKg5l5GU7CwTwvUXddlKJ5L/LswDT+w9ciWoH/j6vjYWWqe/3YubIG
U90Y8KJbDEczNdi6dlYsfx+Af2wFhR4LFrG7HwHaRnNLoNrY80SRQXl8nOpHWRfHf3sRnvuOaD+p
eGLiXO+/990Qtnrh2inD3C4GL2nycKP103hgMPzhC0GjJMrD4ouHx/5FmF89NUauioXSBvYbX7Bc
dVZAIU/VkC+lwlwe6Lz5E3xf6xneBD5V4i9cPcy9hQI9Sq2QTKA+Q0GKslCnxjYolajU99lctTuw
Qf/cOnEUIypi0JOsFfsZhUimtlkFtGbilYejRgjkOYdffhr0ZbysLfdc9mpwICDDtX5+i29v6Zg2
gQX2FJ2DJGjo7x+vlfGkT8lsZlxU7U2p+VW/bUXUnlDOAycZjRpyx1xvlEeRF+mpamVYIvgjvgmZ
MsXg8YDfwrsv2ugqiAWORI2BKqFrcD1cdLXpAA4SQXad4DUggEoWFM23Vi3SNUfUtlwgpAqvsUUv
IAG0LWDBEsnIInACFSGiBXzf65RBv9XB3T5mSNkAVwb4gS86oLXrwJ58Kmlaw3g1+OHTpDQmyAnC
hoWbYooVLo2gxJU+6exWQuAvxptMSu2oDucKi8IMip0aq/a7q7jaUZ4Jv90klR+fmNEYED/Eni1Y
hKCazyllmY07qz7d1kqfBFBFVOulMAhmeV1HqNhrm6Q4QTyBL0QYVYq9HmtbR8QQx8Fj5aslkqSg
4Z0aNRbHo6WO6Q4VoEMkTEoHwcAYF/dJKKF6WTEQci67yWMngdJ7GdsjiBhF0666oozHZTKy3Xsc
8qIHU3calEK6VYxrbRqat0BTihgRXZPc4BUnxqM8b537WpnySyqaDGhYCCdupCiie7xn2+gYWyu7
WMTSlriDoLDapsGUAD7QSoAVmM8PSOzKSrkwmyl+CDROcIs2LBxQTFYDStmOzQF5mqNNKSI1pT+d
GiurNnYb+JiDw1eevH4IEJXimgmdSi/rAQC9IfpVYIXR46hZ4aNQKgVcSTPo5pGSOMzjjmoLNNt5
d8I5n04bm7o4Vc1qqD249gEkor7NViK2nWdw+FhzJkFgZ4t2Fg4v0iZCNtQaaQvKssdbM4sS417W
Y/3cj415mvqt9VSRR7ePC1mGPWYTdnWB70Cve5lrSc1DjthcBb7Sg2Qx/Gr2Bh3LYTVZtq9hX1pN
8RK74cxZyaYUR2Y0hUAmuR2QuVdFbS5A34/1QmCcc9SgLHlJ9AFyRy+xUQtT9x5RbTwsJgK8x0FZ
Z09aaTT35O2U26jSjNcgn43R/anAkMfiHA3xzJY46kbG7LQTSWNcGTh0ktwXnRgWeShxgnenHvCE
KbQbpx2liV7KbS8aGZXQdBgkoGu0ouE6HFqQiRhAHyF6TX85BEqjelbvF3ytRATXkhX+Ro7u+KBA
6caXvulGEJHj0OMvazhtvwjtSl/pY2xma27GQbwuyMWWdGI4PaSEmvv1OCnNxp3NDqknTWxwEH2H
X3hvGNNdlsrqOOCmHK0g8Btvoy0LcInaYCdby5UgXcSA6WjN2c3gvuCPg2fhv3KlhO7U7VRCZfdE
ysD35FIopxVKzyclj4f2iEqJ/FjF+hrqKeKty8hxUmONS09wBE0/BvoxENxbDAjuYNdRSwQfRedE
sZ6aKT1tbGm+p5YzXFlVPoFpj2UNpI8uQMGatbW61PUpvVEqJ7xTULuf632DcDXA3jagaCVrrQU+
CM7TpA3VWRYzH70xzQJ3RYa0ADxWa9lOimHAk6RRRncVCZ2FStiDjeLN8pFcRQXqt6VGoIRiR84h
9J0pzRdcXXvQG/E03LEJWfama0bZeYOGq/taw7IDKS122vl6cJL4Qh9DR132nWne4PzTwD8Rsyfk
0NbdWTNlkK0kxqkJ7gV2AJQtwYHdM5j0gIDKiQxtn1WaunSqFriEGgZvUYtnsGenYfvYNU1zMYky
uCyw+nvSCTJ8TFZcsWoMaUd0UcvSJQMnAZ6ZYlS+iAw/f4+iyhBeXUxpeF6pVMOSbxrH6zjLqD5p
MWp7Lfso+ygZWuNy4FAut9o4y3qH0HJ571be6W3X7AKI7riNN0N8Y1SN9cwBvorWosv6M2oNtA9/
yPJzJXbNYeWMY/HcV0xqr0sa8eICxh+2HTfq0kv6JH0KU9xDKKVx7U0wEFJYRqIqABxHUfcqfANb
onJShhcqowZ17dLfp2aM0TxdlzFqLaqp11ZGYcDKH2p+pxYoAuWl4vbJRs8ieRnGvnJJVlZ5HtWp
P5vv20994Uv2CKzK73JUhR2J1Kgjk4F1LoTIaCD2G5oDWRDUduQa0yQ0diLPulcOU+1NP3QMttnG
/VqNYuM1xHsBNVzf10zQVKueA0uOLI2xz05iapnO1pxDaVecJsTNRu1MbcH92L/DmdvN1WMUaezD
m7ZNskuB50WGDXUjYN4NaQklMXaTi9po2jcpcv9oGNrmNawTTBq7nA/HeGPwItxFX8bGZr24IdJe
lm9tuAukiB/L1MLtQ7AT5Qs7MLMPZaitJzdNUrkOkhJhoeiMEsMeocgnLYlwRBoU1VoxryYq0Osi
PcEkKwA2Z/dIn0co8/QO7vIOd44kuU0QA4IobpUIJC3Ftr6nVqx8iCaN7i4NB7tHSsyTerjtJOEa
6+qBT1pDpNhhcF/BG8K3esJUGhPZ9WQFReg5iDGlN2FJQYdGUg/XhlUi3WN9N+98ZzLHrYXs8lpX
KB1cBUpYqAufej6wpVaBGtjv/UB4omrkE5Jn3qJ2wgLm0ZjZDcK0wS1YdA3nHncZh2EQhG697HBI
iD2DGlmwzJHM2oXBeQQha+V2t0My2W8NeWE8JAJHE3RL4w4LN+6d17TP9fsKNd+xIcf4iahbfa40
AW7VfVG+KqGGwpiYC+hwKt59bcO+H59W2HN2C1SfieLhWhSe+UbEEUjXOwSjfiIjF8cXK1YRC5TJ
TUKGVl3KWilNTgJ9AqrfKJSXrk31l7LVim7ZJDUINLUaHBad1LhXqSqWXtOm/rixEtkzDpvAp4Ay
TQbEwT7nSmcZceAD+0+ioI1edTcxbM8dqkRZJ7IoikeX+1eEvRl781Kl4vY6MkXgIkYNQn4IISyW
MxF9v2lzGbz3jlpT3YoZ0rRWuix74NiJookLQjptmjZhxmgTabsT2y8ifzvIyWLaVfN62BVdCOJW
YEDOaHbq11iaarcmx5jiLydK1LhhFkONi6JMiXeS6DK4sJ6SO05nLKM2gQkwJ1hBqA0vncZqfNw1
QYS1Par/OOwWkYLg8copCw0UVN/m9sNQZcGNnQw1eKmR4jvIlGVtBUfkb5TpzlHqyjpvySdOR2Ve
TZj/5ilVp0nUcbpYRDgapsdKioHmqusK7OcGqY7JZShCqM+xggFqgKGnupOctfWdmZlJ+2aEHDIB
W9UK2IOMqGCKkDPrxkXetfG46Tsnot6QBKAL6xMbeezxZCmjnZGgUnkMpqn0hy1JpKosPUP4o7uj
2CdrTmpt5ODHcmJ01ynnm+54kCEmN6JlnwR4TGlPveJ3i3g9FkHv3k5ZSmlbb0rH3fYsEcaV4MgD
lJT8Y3xdlDjD3jq9nowxl281Ce7tzgEo2dqRoz7EOUgHlXnSpVD1GpMrA/+m6Rw1RiUrL89CbNO1
gPokLymzFqwp+6i2sHT8x3HVyTKVC2InzXVks11u6ox1+kar+HAnuCGG1s6OmhqGddGCPxyryJa3
mpZM0wXW85ZWHgXpUFL+11OTH+HilNuhfHd8P++8OCr7fI3vaqZSGN6Gyp2tN1F6XlHKnK3sOuhM
oLWl6as7LsPCXcsuaKKntiT/jY9Mz7VFW9gQX8KFOQb1XdEbGVi2juKDGycQCvSp3BcKfknWCHRB
uqUBcTqQCqtBUBQYN2tMLWmGWrIW/lRz0rPM+ULWYMPliXIIaJjPFx2VZadwnHJtv4Icx+miOSvV
XLK4IvBIq7Us4DIcY/LiWB+u6o7pSgyx0J8tPGyc08LKWnlVOqkpNm0dpfOpsankHVoKe97++yzF
VkFrZQ4/3+78+hyjX9IRXqXEBbrsNKy58rl4cr2piYOLUNeS6iciYYZnRUyd4AIr9/SokJGcjvRY
MfXZga3JwN8qVZ6uozBM4hO3CSO4o31sywtNHYqac5PRPdoSKcO5qEkKeKKu1e4NIYeZrxxTyvsh
1lmiHVyDq6Xh1BnMxnRyr0iAaflKjJFVLMKR8mMYZTGuS10VajrGh63NjcI1zBoW41AP/4e9M2mu
20jX9F/puHs4MCWQWHRHNHAGzqQoUqS0QYgT5iEBJIb89f0c2a6yHF121O7eiNo4bFPUIc8BEt/3
juEUOwWBJPtySFXPSKfMHH6kXeikN+toMd7Nm/Ee03UuFuromG8OlHsW2X3jNqG3m1yzWpcA7lgs
7Mazmzii03ZFBFnO7sPEh9geyClonF1KxZP94kS1H5yFKls8LNTTFHZHo9au/rSN0iGeXYxTc12V
Mi2ujaKXhweZWxFzaS2m/wxPsaqv2vJEdSloVp4eF79rS0JaqTsm2CQn8uIYIVIjWE5Xp9QBb/Gs
w7QM/Ucq1vHZCQ3Vkak1aDK+NpE1sZ25gsi1bMnuoygfKZLzISYTZXtLTdqHIsW+6DNcbBrM+wK6
2ZuSiApJrrSQy+5ubCGl8Hyv7Ky9JPojpiUsDXY6YDri//ArntdTx91ab1nBkz4qA4YM4ZZkm3Tr
Nr+sW9VGd6RHjOlLYZyWJgc2S3lJ/oisntYKUOOyKO2tvaLYyRU3Mz+4ubF8d1muG1IN2D5phtPt
npmWbAc/RyN61tsr1/+49H5ANocIy4HElNUjrLkxWfNF6Nzqv5lSre/FugjRnrUpr3Mv7YmTqylA
xfeN09gXdGQbDi5mILk90h7aqY8ts70qOyumaHTuArtuvjhEqIT7Vdvpnd+37OqFbtO97kt8G7xh
5UfGLRXty66U3iEnZmKgQHDSxY5fXV7Wdimny2iwWd9pXvUv0rXEfk83qL4KxECUwDS2km4JQepF
jAzF/ZgonCX+gs6oiUd1r17FnNG17Y3heleGKOm4e6gmjLugSgWIXZflB/4+VHaulYlnVtzOHI1e
aYTw3NzsGzIuKMxUaiTdR0z+1UYpuLfv5s4dj+PJ70RkD21ER7JnahdBTOjm+2Guwg8zlMeZjID+
qIN+pr7WkfSmRbn+xrO5WWLjLOm430BSCLasyuoybIuh2OkiqpZ94fYEsavZfvHGonXPuvJ0nw+2
IuVElmFUHGBft12BZeuBTwQUgbEhvZ/yGrwuF4s7JKXa5tdgcYK3NcxaEj7n1dz3U7OBsdmOug4H
L+SCNa54moZSC9ZlxH9qbRyTTIVbfCfCpRupa51XeWSnbPubwbJpuI0Le7Uz2rqL7S0MR9S1TCdp
QDdiIKrvwjTiyqXO3CTRqoluEHY5fwYhUQ7dcs7wuZae8XeNa+jZW5xefyE/haCMdkFKvFsQ0H0d
ZBRmSbD4g5tsRTWq2PF6+0Ot7ebvVwfOItkWeyJZ2HKAXa2h7N/54GoiKzarm+nJdrNvksQkgAF/
WGa6Hf3y2SkawndCd+LhmUV9+60bnYoA9NnaiL0NZuvr0prSykkDqhznbBLadfablzGFlCyJOhnH
1iE2Z51pMc/X0QfBbrv+JfTKrtlRZEhKq16b99EtqL2dO/1MwpcOEzJCLH5gz2Iwz1kZHvHxLaTK
kt7k70bqpIiOoJ/+wS4GanynyZcicbf5I28BeBL6cU1/jMrMfxu8rM2Tmmvn1qNNFNshkzHopZyq
KgaMPJUaCufNEqVe4yUK9YOzICxbq81jvlDAfWe1tiOTCE2v44VbL3m7i8j7emunKuxYVofimezA
sGLfYeinBdw2p4Zw+v/2+RDNX1NZOapiU2De8MmjqeSMh6N2Q0pEB6+P1zQriRv2SCKJOVgmFuAm
6r6urjMQU5ESwJLAKmTsZ940s5Q2TWB2Ax1YTeysTLUx97EkgdhfBGAmnfNDggGqCBJC2NK3lbQU
In5TenM51UuLVUhI745hiGm2lulqSGyyx3dVrLyy3zVZkxSS5zaiuAFFxjQ5WXVeEdgn46ApSmov
+rT4sIh2EYmQpXheq6ig3afRipu90guZ8p0DQKzUPOQ385wW1T7lSFuuC1kTJzQ1sl6o5e1d5q6q
76+YFRWRrs0sSTC2R/PkewomNtwGTRsPhx5L5qQV4S5YyOQJXQrfM51S9YiIoKHWTsClXvrDgLWt
yLrx+2bGFaxxPsV+Tf5EqmA7eSNJKJBrC3aYZTVJDtICIkP3/OferrfmxrJyWe3dPCq+cTHSZyp5
5JIXy1J09PK+1OezCiZrLwH6Ww4OZgj0qU7m7sKub7IjJcu92aepTIeDHn2qcCAVW7HLprUf49JT
bc4jLpw5iiiAAwdeaUtjgu2cm2hoXJum7ImQJqzu9brTUGnt3iIZadqF0RR4cVf5+XBmpa0fnROw
It51MZGh2OQAVbtIZtn9Mrnr56hpLoChVE+VMY27O1UQ0RN30UDalK/F5u7s2WmGfe9GM3nGuhuI
8lH+nO5kZQJ7P4ut+GhmRS3fuhovP6+x82VU1RTNTB1fWpEWOiPzAzYavfAmlWwwCZJH+102ac2e
z7h42Tf2Oh49Qz1mHLJ9ObvJc+f7SYfeI7fHMCUDLPFVNXQO6VpWrW+wtYJjWE01Q3BZ9r4TZU9i
6lJw+4B6PZZu57pcC9L+muKOKvZRR6ILGXhIrghdK+v6WDgr372WP/rLTQkS7nQhGV5DXtiUl9Qp
0C5oifV5KJsi4+He2a9OWgQytkBm8nOzTPV6LGA/ZOzObX+7tqAA15C+tmZj0BtxB+4cXZYGj/Zl
szCQJyy/dnvWT6Ih6rrtOKsyOcpH2UcWjz/mqWJnUCNO2T3ERt7cDWwbN/R/TvkuJPXuWqRb99pb
oZ8lzaTqj0gp8yBgqUysCUsis5i2XcKaZgdN2eqfrPYiJ2hKY2yu9NCehamkh7RIeZPBlLbxdtXa
eDFnPgMSeZrV5UBOFJHLMmDsFWt4wclpnpXAOUdRbo9VmhlvmY9AqtbZtNI/HndrNABcWWSD/ar9
+7eScG779/bzNLy/T9ff+7+MbL39H5uGg/7qX2fh/N+WjsLvfwzC4Y//GoNDlx6GCczJsP9YDol9
/D0Fx3FOSTdooU9aU/7MyTz7e3KrTz6OwKVINk2EZ+eHvOu3FBzLkb+gcccugHEMW9dJoPR7bu3d
r6wekbck4Gbv3W///cdw8uBnilPaku0+wmnBzwgZjUzhZ/Kvy+0JZW54CEmLIkea7aiBcOp1oclW
9mr7riES6vM2IoSlMdUQGmhFwkpcAtPeMiughb2lQ/K72jz2b8po1+fB5MvtKdbw20TBJSHDS748
DWWo/GScyuXGn4KckZYdsEn8aA78mNPLep19Kx/YjCi4j3XTtmUChyYiIta2mtz4SkefS7Fq5mJX
Ym+RfrfNewAFdtJ0kVn0ZBcWtdvG0f5DR/TFcPCrPP3IKht5cZU1KyU7eICixB7r4suGsaTbFxZa
8zgs+vIhFJAuSWQJyr67uq5tHuJal0Bg9oqOXFSS3mjP7RSHgLJ5iLXO9MVfimy96JeqbfYjTpGK
E78TEVsw0Gx2bVVDfQzZszvaUzbZAwsSklsW+6b3yvbjD5fc/+eT/Jno54NEpYP69iQVPykY/qxL
WvreIIoIzqmwDW8rO1ye0nSN/s6S8OfLBRYcFyH8O+oPKP8/Gx+iup307Dq3y1x55FJ3vmrOhk6P
OfuhKYq/UTlio/qJmyY6CrUVVD/qIJ+nEs77ny/PtjFVmhb6JYAMIJ/eq+rnFpXE9yKKxu7MFFaX
k9RNMfU+HANgAzfIIzCSzQw4Adaiv+yy1eNcnPLlK/ycn+9yPjRFRv2kpdM9Zxka0WNfO9kd2FYH
O5FNkj6ZaUvlpQemQQ3iOMJBEVfKtZdxkJ5gXsxJMVbx9cIbViLL0qYGoGybrL+OnNya7jwg0ifp
bwX9U/PkLTvjh3JvTMaOUFtqjXbaLPjjsqVw5EO6eD2tZoNPLKAJGSEPtuyHHaGJULtrPw39WT14
ywZSFcw9ii9YhAOUhH6zCbJ8Rucqq0QMsiSCf/Pn/Gws7OBMm2Hrz1QhLHkUohbvEwb2i0X0C4Us
FXF16NWIcozovBhXdKMMDf3azzrp4PZoswBuvR3CzaJu1rjrGDOAQ2QqQ45hBpfSxGRYYH/0wZnC
I/ozcbe27RhdFAGQQsyo4HRxmVfVy5TNWXsI5qCQiXHDyt5hRElVIhhNQc6RYn53cnIaE1011BMG
jEh+POZW2hxqFn/33hjE2omsoQB4OzqYLK8ZxVUwNfOYnASwF8SCgBNDq1bR5eDWkozCyNd0r0fQ
JPDwOOQ6yc954fdYNUDbSnVlMK6RADtY+mGoRZGRhR/58AF15T2ZGcdInA7aov2olJin82aEJa/8
Jj/9VrICLBjVMl3glOCtQJS8fu6z1C2SHPd3EZPSZ9N757VyPa6OX4gYbXw6JkqClnHpbFkIvUMl
cjfVDfUFHrGh5/lUlfmOSIeiPzIj52xp9LwXrF3KbvfaAWWOVVc4X6psVu9ARtV77ktt4tkCQ+Ru
NIG6OIGp54NrscjCpPfMec1qziZbhFcSZoN9e7ApmTLixi3dtr3oi6F0DpKx6wKUybeTcTPiyZNm
fTylmF409jLt+3Va3tfQ1U8F7yLzsc+umYjAL4jBJ0fIjUl+oRu7F75PQIU7D3cBreDUX5H20+6X
disJgtSSLkdiweTt5Bj/NeA9fsIOnAk0HxHUl0vMq0y2bZuto8mG3IqF0qT3pkXGp0FLtgx3dtEN
5G6ibfu82WND8bAnCeL2q60AdM/adpfamn2pxp9bAWuF8nwKjPqoOWBoNeoI8NipSQyP0AYr9Sae
Ozw4WGjfhV48clC8gFpDyNXsiGMKJn/jefjOp1hR17dlC40VlZX3cIxz5+/UFqSfsB155VlpevaA
qIH5TrqtZgfLgmKiiMvt5IvE9HRtbdvqXGrcTB+rJ4JbtDz9e24gAfaW8kS7swck1dxbA5ki9VK3
dMN4XvWYGz1cUxS+fuiGQy9erSZ97hnoqYBv8wJjk9NzTAGjuJ8jf+zvt37jj3ETncp3dFTQAYoK
4DazKzfb1dkyhAfceVZ7kFufvbaZ3z8RM7Kxc4dmqhL6qesI6ZvHYiXmlOvPsHuejZ6ZnUNnd9E9
KwIgZhsWNm/YvDJg1qj91a5NbfWY8nikfq3y0/fACDpkMb/gWuqi2sbdXs/yCvU/8pHXdm2rKbEU
UanAjVrwZ8hClVc53Pkne1whCHO1Klox68bWdLpkyG7ptGwrvCypaybJxjd15J/ZwpovlHaQCtWW
q6wdKicBu9zMyCj8JgovWRMNfXP+0H9yN0D7xOMYmHeydYtbEwrIKoiV7Hoti4xMX9JOvlWZ3VD6
s9VQ2EHmiUOQ5dvjoKw0IDfCat0kZ6U+m1rQkNgLqrLddVkJlXSKRO1vIiZ6uklHGuVr6LbNOdZV
1jfJorqgv8jpxwYqyauOsoW0MFmsoe2/LOPkvAMxyzf4G97VactyRnzXel7n0uUiT63io8w2z5DM
Wit9sVREVifhqAhqV3JsuIWkFhoZba4/Wpcq5V1mEfF6kI0PquBvK3xBjXNY7WtYdE1ccKHaeEaJ
MqLSUSuNQHXgu4ALQbrFcxRx+hebaR/yPrNehzLyv0Zmmm5NkIdPHWj7a5umqYqBhXumHs9I+kFc
2dKmOTqk+DqDPVPtAVe/xZL3nVLmIS2fytCy6EmMMjYdf56XLvHsMqWyp2uEwqbuey950LhuLMh5
YITb0FEpy55uU45fVFj1xIzl56VvX4qmE18yeyo+T1zvlFRsovpEsgXnfl/b6e06RfWyiyZNp4wF
ze7s8qpevvbZDANBanneYVtKDTqxpm8uxMrdRbJG7pPRVbYVpqxR89DZok4kRZVPd45hltyhTaxf
G491EjOaByQ36/a5mrP0DcVoTWUuXuFnOWs+fKeF2t7laZNNsRt2wVudi5Epcu03n7rpqXX3MKTB
gxlq8owznSFy46aLCUEFYbJB/aYD0CGR6C4QHN2t5CdQTSojZpl5bufnpk2DZ1opkMREeRWF5DTX
FZKMy2pZehqjCwAUxgPcEx+Ns4VENPuje7Nyl33r+tB7FSyvhtAkKwUgRI6Q7crGI6a4qatwvupl
WA8805d8uBtlVD6DnrJo9kVVnoGQbvXOR2qhzkFBkJWsaq7HQ5jqqt4TmjGbZEzR/+yxHbDVp0LV
OnZ7IPwr4a0mRCWGufsyMmPfP20Z2guEAMRd3695G83ImJf2s7C81L1ZrHFVKO8MpH/c+u6K4lB3
JvVJrhX+5MxJHwzCeWlTlc0Io9xsE/RRMV4ymAVqa4VG2Fe6m4qh1yLiZN3ezswT4oOqvlCibwA/
V/RsFXWE2YLpD3aedSFuqsEULzBVuX+GWxq5VdcR4XlV97jhFmY+F6UCU+OcNndWsC09TZqMEW6C
QF/AiUB/V+WSNEytFlXWdeFad5vRprqSOiJUPFmBx/I3F0LMOjSIusK7ashFABZ5+n1k2iLc3dcb
J+O5LWfUG8TBrCT7JWZpI1qMI9kVB3JjBtzWCv4bnyYRgxQYF/MWHsdQq+JxxJ8j6l2pZAnMjI+u
eyx03riHeqzs9AGNP7qxuPJMgZYSVwwFgdFYKh2LZpDupyL3AjcE6hJDcF8Ylg8S+POV2RsDTshT
lCBhHnVIFqq8B3sJupE6vUlHNDzlOKNiL7NMuHfszB+voe/z9qpVBNYhulLh1MW9RfAy0Tgri+95
6g/KvtXKh+yHs/aWT30/p+5nd+xlcN0MWQ0Y7m3zF1hzzjQHyTvkFjoL8oQX0yTOKQD4acnX7WN0
BsK17WqYJUuecuszjMbL8wjYTuPQGs2XKtgKrCJVivLP8Qaehq0crQdoS6DjFtg32BdpUzoMeJOb
XZVBiFhuYb2wkw564tg4BAokPdz1c26gKnbDqH3nTMEymb3sjOjPI5FHLl5WlaMZyIuB9jKPN5/r
K6VTqJ/CkaXV30wRm2bt9K2aag+fa0pXAengjOQ7JAh+f1F6TVbsy6jPPjqMWSBlgI4lMr9xuLdF
U5gzpI0If/zUZrQnc3u6W6XHT9ZdlnNDolJnn8SLjOxEs7cLFF6i0rzxdkL69f3iCP3qlpH3Zth7
s2cLddVz3Q/Zp6xrU1DVbq4o4fNGoqLNvC5vrj275V3a+RzYwkUSGHOJ641fvdP7Bt6c25RL+33g
kgAlpQrtDJ7sJGjAJcAygTKBzVviIzuf8xC9i+9NXwRPQYQeRrU0nM5FEMYdHMIngjUodcAoblNx
Ono1PaVsuwXJ9K24dcqwkjs7yrIHewiar4Zxico+nhDWbi17ZMYqt3JuoTwzLyYsEbn1KwqwuBtT
cITZXgvqGkUpX1UaZp/okyEbtOwJx42DoWrYyyLP5qFUNmHKLeKs06+Gon8LQvuXXUZ/rDL6P38J
tJ1e77Xrt6HI8um/R+sRCBXW8VNQyb/Gzh50+/K/zumbbN/GPyJo//zeX4E0IX5hTPQ8cnBwyZ36
d34H0viKA+d5ys9wQdt/BE3/BqS5wS8urkzkp/jYkbj7fNNvONrpSx5mOOyT/IRY4v6tAqSfTWEE
oojgBIf8sNUyz/7ZnOy4jYkQD53y9ihT1D7TVJc/Uw7w0uh8OEadsx5q9XfhOz+DMb++aohbDjAG
pBCbws/gCP+jCLYyFzsWALo+ZUiRp1dflHjLL2a/uNmGjjE98I5lU99lIqfMpGmKS54vjyU3647H
o0nstvT/c0VTFHb+9r//i0fcX13MN0X2PhQ/IcE/vuPXS9jxQXxDzKvgZthYcH3+fgm7fEGe0DQ8
cGT7iJOf9rdL2PF+ATsmxogzPQg9sLd/XML+LyRCgMUByUUObVF815+Q379Egv8URhiC/xK8DhrN
6xF1SrDFz5dTWI9EZuiUkxdh03rcAD7rGMjTjs4Ny5u8oeyEgxmVS5Vf6ymcKFSf6mE8LzOo/4Qu
gJaeaDcYHkLdwh/21ZItt0zOOdiK4PkLJaqVLS8QELbIF5iS3LrjOyqbcsqxZ0JXjW0VhwpnZXkW
bn5Jp6lddsG1346LnWxZZ50WW+SscTNZm4N64SSemteS8YHZntIboul8pDV1x+MKONq79kVufTNW
EYhY6YWBXIhwu/ap9flWlQWMsNfAMidtABccYzCmBcFfKsjSSmZhf+ZbeH+BFxbMEGUKeItuq0S8
uQXrhFSlZHgmhilX3sGbgy7YB3bRd2y1VbCd+a1fP0dh5d74ud85e1pistvBTNH33JHiuQNqfGNy
iwYwF6FZd4dxBq7S2gmeU5eXfMocsAraSpa1ud5Yy5sLgFckfW3npuFOk4Ilz/263brP7LPBhHbT
LO6eZpGITasPJb1PSEDzuMRj/IWnqOd8FuyGBkHzoK+iIJVkd06kN1D+OGpzUatUjbeIVG0KxktN
yGiPju6SgxmPRzcu63ObpRKhZCRzsJB5bdMvXV7O/mGJrLw5G9McfDQLVEntYzGqlwEOjWJNJcPX
PGjTPLHdzf+yNGL6asN2CjD5ajpqJIan9MNWvo5p11GhvhTLeBxMJWgFc5qO6hIpEPJJmRGKKQTG
AifQmzgMjGQbG00x1rG9BUi+aWolF3R1+LGOYgxg4Aelx7Ops6y3fLYKtrmlKC6ddMzvrakYP3C1
PU4FLqE4H3FNJ+T8oXesS1l81kvHKutNlULG6pBeZJlhsFCAut6T260VM7NvN1scbkLca58lPZ5L
bZ+m49r08YwbworTk1MgntZmfV45jG2WJN2+uiwylMN4k0MOfiDMJ1UHgp/NQZ5xOAEkrA7tbBC8
RvbwnrtN+pouSNx5/DkvJM+V9WEkynyJdajaeRdQukGMFAK0bzJwWZdtbbvDMbVTTSH1Fnm4qNbW
fPexnt7OyLUR56kBlArhrZx2NtQ3dR656tgEXbThF+40eFRy225XJJkYQXTtdNlY0VnesHlUWfra
LDjAj33Tue2lkDqj4RxBxfi5zVx20zCNqOqZJ7e6IwTKvccwVl05LHBUxw6V/YaWwDWHDA0ySDJh
0s8lpPSnKZii5w5fKahE74TFeYearDvPl7q5VTXu4Lip0Z1yy4UAkNEks3d33FDhiEFJKsjrhbiY
UckN8bfXYd9JVyRMC7IovNjomPQjesPsqy5Pn09UlyDN24RJeMfqxtG3FrXr0KqE2o5HqVQcUk6m
riNZNo+2y6vt07DcWKEWL7+dm5FJE5u4ru6H1Yd2R4FLtBZy8ezMd3O1HInIwBKbDcFa70VJymqi
VQe24Fk1YrhOBQNy78JHqR8BEIwnm1pEAmikvX7nt07T7NCK5vahaLNcM4RXp9+O0KFuhxwb/Q5m
muJ6tJh04s4JfmQqImbYycHDFbeF1vzVssPua+MrV8fLYvVzbCk3o8F6RXUf11puaAIJscNkA4Fy
i2pqeRkl7g/Eoxi6skig6aw2iIHdGPjePRcs+94G4REhT6FWa19sKqh38Giuveu54dj2wP6XBHGw
1yZbIMsF+1Lf032a2/n58IN5gAbI7gvqFCdoNqMPEDicycrnI5AIuojjz9TYXKcmaLvLqamBCBWC
M733eQbpuDKibA4ybaZoH+DL+1ZIxUWhYeMwp6kovB/RIdGc3gd5sKsnnndc1mvxtShsYOJhbG3a
3LnVHkjqxrpnUq+7SBvXGel2lIJyXL9Pp5jTFDkzzwyYn02BW8eT1UwZNykcDkgqywmdcm7zpRip
uNuFgOx07PGPLUEZ1n9xiy6ykkFXXHwzvByipbYRX/Mpp8Ku7lI6doPSID51evZmZlv/DQeIrTCR
OeVXKVJ253N/GWnE+5IGDTd0HOSD84b1rb3RxsA3uo4Jz8VYNfMxLdzqo1zd+kasgXikU858rbU7
vOYs6gS0d2BPzqgpMNs62/6ydiWhTix03YfPbHgEjukua8eYb4Xj6usodXB9Ypj0orhX5UAZoqqL
KilU59xvk3GekBoj2cLwi1kQ+U34jL0TuMmPXHNPOZP5qKxpvmAyL2jqK/zpuNQl6rF8DqNbH58M
eQmQ3AJjg6tyjAQ5vVxTjjdT6JBrRi8VKlDDTYPASi8zyrhiDh6qzLIpqhvScAbJ9CdKassMb6WP
rh7vCMTvNctd/jquGAnjVfUevG1db/JT5hkH4qNgybgZp4mcPYwVy4aNpmybCC0NHgjvexVh1+Eb
oa/05eJCntwZlHwrgFGAYP4qi5y5ugoyaybrhAM0bR8AdaZqR26VzzVQhWt6Rk7CYC8xwVa2c75Z
orY/DZtCCwVvUje7U0Jau6sCr7/Gcivry3bKA4htUzqvoQT1eiPAN1NXXZ3W1o4TuOFkqiPUoNtS
pfRbB95mknrLvZestkCXPHtr0GU6gZ9OO6WLlMqHdbLT85N3L38KQM38/WiNbfmAN7Cl5T2FSzpL
iwWSIg445Z2kEVD4N9Hk4nrIzTin3zRcjre3gZn8s053EmncHNWzLzm46ki1h0GAKr6rimMMp5Hn
2sctKFEh72ZED1ASAthZXkXFlG4fU7Ta1c3IATEcJq+Rw3VRZd1wDVpRRud5VDlG7BtmixWylFKv
+pAvvQ4v6a/wMkxRWZddubNfZy/dYA3RLp9Wm48JE+J0Mprxg7o5ArIz0AvfW+NmzTz/Ta+Tri+y
at6qO7QENm31jNMWEL2a7Auq4maV2BvX7hniU5S4yjY4JbhMOy/xTADTNtrGLY6ZChmFuZDF+ijn
siWqTAho5Lh0lQq/RovjPK8pLuVjI3X6YWvpBce2KoONUwL0Om5SG2DDNVzMu2lu9HSQag6ns7Ye
qu2c95zKt82eizEJhlJNtyUHT32Zl65+txijr+Waht/CdrPDgyO3qjiAbI3u0ZNzRANjizI2MajR
TdIhNRI7Y3BO8KbN3U0PnuXtN+3YfdIFIsM6yy92asH0HDB5Rm30VH2oXjgTCn0Q8yi51B1CFhKw
shmqLtTc5mh2vW4PaFQrpjWdeTzfXUWHfSBBvz27YoKPipb5G68lxabaVcT9t3mV7ggxWZGZbzMd
mQwIPoYBsDdIc5CxHnXZkD76URHxr56vHjqfafqgtxDeb1gWf0ya1FkDihaL8r7HuASvEZAQV8+B
Rki/+tvl1KfwyCMj9bTrWpRXcQcMd6pIDBb0I1ETyAsIZt7iAf33k+X0YZ8QHFDZyeQhHaN9QaMQ
n1Vl53eexrZx3oquwCq5bppC76WGattyhF1grlbZnkXYrABY2xIqfNa6aq/xJQfIrGqp3MsKIVvN
mzdY+R4SaIa/7RwklJbNp4CqO6jE3u+MRGDLX1bvkPblKaLGoUJT2G+tBvceKWfARrRssT1G1HFb
BrGfGfPuPeuJxNirtFXlS1/3/jbsVGaxXCDR6c3OBM7YmUR14Sx14mUY7au4mye9KmxUYe/MB9aO
CDA4FMj6U0A6YsD22+ZNLnbQNgxvJWd+emFa/Mw34dCs5RME2apT+vW80umTgeEfic26lOSKZwMS
WPNrJtJ/ELH/Aq/+K/zg+vvWTdP7TzjY6Tt+xQ988Qt1weSpETVGogyRY7/jB3zFdgj3xtzOP10W
53/gB5YDuEAoGt/Jdk9HhuBr/9CSub9EWHpOTWv2qTSGDJJ/B0EAH/hnjsTphQEoGPNOUAXCNO9P
+AHC9tn1qpXHgxflxxLA7EoHeXUQlfeaol8++8Nb8/eCJ15OBryIR+nHKc3/h7LtD9Ew/lqQno7J
Du9DyrW7BX2cCnaqv36VH9Ddz78VL0M1LIOKJE/6z3E3eW0ZZUE4xo6Kgn04q4zYbYBjDDbeJTNp
dUyhgEfU9+AbwyLnm2713b8JIvnxKn/+KQKSZknVBVMF7fwZmxlWZeu15zhr+qF7KWs7+2SIhC3T
8gPjpHgbNQp0q6vHiwYZFGKAfCa2sh2GfTtU/V0ACPGN/lwsOQ14x7GksfN9mJv6kxbD/KDFUlJ+
OlVXxWgpWMeudi4duikCyGUk+nmUygPqZv88m2fW4IGICcgMO632JelyiSJO/lWjMcr3QRHy+ksw
cs64+lvetss3hEh3ftSnNwFCq5OOpztE1CA9hBaKLQfbwg6hOPiKEyJQ/c9Z8hsWeUo2/9e4evK9
/f72ExJ5+vO/HiQY6DgTEJHiGyZtOeBO+v0kwQUIXP8b9ii9XzhlaAlCI+qfzpt/Hh3+Sb3K32GL
gOMjcP+tg+NPKj+KAoj1PAXe4J0m6IkelJ+vbpSRttWFS/aZ88WY7YXyzpbez3lsZzU9NlLwtI5D
tS4VBgcMRH17x+4RqWlXM/yPy2H+f5Sd13LcyJaunwgRMJkwt2VZdFKREtXdNwhRrYb3Cfv058tC
7bOb1AwVc8WgRLKAtMv8BstIlOWUPaQpEcNSdKM4iciIPPMI/AebDOSgqy45Lsmo6upTMIg2sm8c
s7aC7kRURj754EQQOcqtv2iH8LOLPkPybM6W4GNkZsz18gzpU3QHYGEglR7TMfAdXVrzLL6LBrqy
XPXrY3VzFzQpqYmFzs0OjFPQts8+fmBo3lP+QbUC5U1YrfOmLQPkckqk+EI/9fawmQG7gVQoKcn8
RnDqoo/030MEhKGwHE/rVeLZRdT13g+uoHdUl8KPvlkuEiPkdYT5EAQQu/bR6MjKJoIGoU0Pm1dj
ksuEaFRs58hMQOnokxcacmMF4ocGM0OiCghIxa5XdlhW+4jJSefTgDITqg2ts2CijCxG71PczPwQ
TvKNW2Tofx6R3W08CGB5Aepxi2pLZU4bbTbeRHsinpznikyJfhss+xHuxrFDVAg1jaApQnu4Laaw
zqr9pbx+dsYi8onEZmvw/m6hK1VfBePI0wG60H/QbSvYizdTHHHW4f2t0ATaSrD9yobYnIXes4Ej
V4c3WxMq04K+s5S9d8xCkK3yoGVU6+IhKmHN/92ajtWPB0ob1YRzFqUKD1um0B/4+00DaGG496e8
ZBAypUK+E5rMx49IitfJsaktk0doGzB2xjGfEsvAu5daIT+S9H3CaxPuy+b1X5v+f7gk2eP/upP1
lCNPjfccqrzQqJz3FgVtpvA1J4d+AVU6Rd7JkSJcxlvYroMrd+Tcror3AEsQSD2R41HxeDZUNqr0
xipC6Wa/ubM5V94+jgTa6YNZRzmdKCbgQPm3dhwwCgX3dgq/diY6di3cDjNCi9Zyx9ko9rU76aHC
0Kuo4zMwtNod7ieYklHyu1tdxyJvtgJ8Ft9Fb0u42NBeuir/fpDFHxMEDTvvK+ULjCoeUVcoh/TY
tlniinPAhIDzinrWIwwYm5wGurHRQNpQuBH7YkQyYen1F3w4AgC1RV9LhYJgOkBw+1RM4NxeK0f1
UfYwVUjFP/hFZrnnjyeXeO/tS2CFBR+e7UzFwEGI9e1oSuIE2gMYnk92Qxtw4w4LXPS9oGwdzEeo
sI0z3AaoxlQYxn/80Xj4vv9wj6gL3AdLy7JpHb07sxG0ET0iedFXdP37GRDJUGRec1Cd2zCHoZPr
D8c8Qe8BUWHwbG9NoxuC5qFcZFc6jzW0aHYEZBq9UxHlimED9x3gBtYFChut2rWx5aXBp6oHCyaP
bl/q42QcUJ/ySJSb2bMvBTBOYYy0h+DPsMjSqX6qAUawi2FXUW+DHNcbIjg43ABssq5OQ7c5wEcl
/7lpui7nMedp9vjLAcIPnDvz0PY8UdH5elcaSaLPJLJ7l8mnsyf4yXaYMtVtE8+PYd3XTa/3Nmz4
mf/z178CtUz/aVOlCe81obrDI001iIvh1i/LSL/eVOp3TpOAfT9VXcOH0yeyRPwjTAAfzXedM4Uj
ZC8syptXDtGSES67hZN6v5hdbNe7MCdgpAGcmDEXIMkuTecNFW2suE/gVemln1PAWkxJSel0CM91
1peu8b1aD8jcixombwJ1MtV/DhbUoghiPNhB+Q2uvkqt+xymVpbd0PyqUuS3FoPdwAG7DIofHetc
P7Uvwpr3gp45GM9iwIbS2xbrcza0XIznskatgfRcekh5bNGPbAsL6u5oEpImvQslbVPSq+jMPde5
07y6qTKYpuufihQxkfsJyLteTRNq2dMTug7duG+irBuio0zySdlf+qrRk5tI10rzb2oYfTzjM2+0
0vA2i0u9zkZgSW5/Z5tzxxkDpTtiSD/eG2+3pdZBpysLqYzThaYup93bbdmPCC9FxZg/MBkGa9O3
YhpiB9Mykia7G4wJ4tiuLLyUuf/4ky1itX+dCPqjtbCpLbSYPlCI9xKCzUAFPB1C4x64ul5auRcW
lrv306Zu6VM2IUOLFpvV2dsJWDyrldabqb+rCh3MCCAw4RcLjZai/c2zvb2J9KN52jGDXBTxRkAX
70bF7aj543Jp3nfowPJR0shiziymw1Cn2hvs5nVEK3w641Gid0zhugMPJmNTx1W/GSf9Yf89/vXD
oGJBJZpUChM4nuntFLWuvqCE3d5nQyYWB722y5gEcT6YT3Ok6ETsekt55vecRi5nKuCw0vre9KCP
o23QmPryqiJwKumNHACA2/vfPOHbC4r4BgFl3Y53Lu5gUMjePqFJB3YwmkXcj4XvL/E3R7aqzk4N
ZvbGs99QIzA2HvFt8YfNCLGwgQgHxEcqmkYjeJw8AZ9xX0ZgoJFmAmTNGTbmlWQT5rie+X/NTeF0
p4XZIrgCkRAaV2DT/8ote3vZ8wqY3iKKDjSQ7SAQOn37CiLwBkvmgffwn3POaiMmtjbaUJ/YPj24
Fz+RdvZA3EFcbVFnZ6g/HkhdLnkz1RqOE8Cvo8QhsVxw9VP+q0ygJAQR4sf5gR5G3oaHoekqqs8B
pezwJQLvS+EOLAEn83lZD/drvEqjAGETtGPGUDwqT9K/PNZLA4yW3lCUfY8NKxIpipadNZiQiHvU
MwhvZ6PkQKwin5NwRE2Eca+6WHEsepxyLULKlAeAqxfTqI9a2nP81vXmgaw0KA/HAVWzUeF5Ib9O
/4gwgN9Lan0PsSQqvvQjl+9I1X2QYwb1vSIs3TWUH2N42NAQ7YU17QMExQ6QRhAspnzujecIvlwS
bzmrvXbYt4bhdDSauTX1bTtklKG9ozk0Rh3xBnHfF8fMoaSMMTiijOzG3Mapwtx7ssC/Z2dKKNjq
tgXWOIr9Eszxby2sf1lDmFdwbpC+wf6yhE5U/z17sCbha9Vz8uDAdOfsr9fXz90cC+lbwiKTyoQD
W4KGClhC/abgOxQzQDHTYdiaNcrI0l5/R30/ZvQWofRNbTtIgzxcX7tAh6H6ak52ZI70unw3JLv+
//n35/V0+TfV8l0lif3gucRMnICoItoasPX2XRyyCCvszfa+GtBULX+QbsVOeRCFK5rX67V63alL
SVsn4PgGOf+6Htv0zSpe6+Nnkm9PZfIDz8V1RYuIkxUSx72L4mI3BH68+GiH9yIBbRAuANnK7TU8
N4AI8JnuAPUr34zIKvGlwumAlXv9EScB5tHsnBRAzjkA+s9jO5XdsqjV6LXj89CGZtHtejodLK4g
hk7FNLau5R5lkaIjhOiH00rxnFoTLCyoU0FXV/JZVdJWyxMgpA4iPI2eyb1vvGU2Lfq6QG29/s5Z
c711GoG3RnzA+g1YPT3B1RqYWcOsU/TUT3V6IQVKFywT6O+ELEhxNZ3xuUYtBU0PUPcD4lrfromZ
Ndkzb2xEaAUE8FHRtmzAns4lh8V1ploviUJFwziNTPNQIv1le/dR77fdD2gpIzGmpaRNOuhYS1/T
BchV07m3MhNRCIkbCH05HQtplY57yFgeDLesscX7nefzu9VHdQWzL4TxCdUdB5uB9y4tdSEgowUy
ewbjLyrzAK+XRtLWLomj7O21ihFiAQ/ESU2B7nn4liYBQoN0RhKIpWp0V+jjBWi9ved4LEpLlKA0
B5nr+JeaxJLUtkzmpP0KwHrk5elZ6S/YvIVd8IBUlqyfyBPokx6UghU0/gi4Uur5ONmEUcaP2VQm
tZsA82N6bvYIKsJHg4nLE3meiSbGtGmgnAjvwfBTV5zaKOXA/Y1L4/uXsKDeAjCFSw0WjwDs3S5C
Nge1NzpezxaI7chA6mRaIrT9MsowRH5lmMrGOdnGqMb62M4EcPaXj8fx7TlJBQ2vFSo71NSRoGAz
vzsngSVZclya8Rm4dubJb6M5TXI+oGqMZOUx8xx6oBuazIq5tgB8a/KYVzjz9JsD5dfnwMdCujwA
SEKNyX17xmWNzXHWNPVzfQnjbdnp3IGdT4Z6gNcCvWY/5ihVsCHY9QTCwOt0iebj4XgbgjMcgBmB
A8Os52nobLx7jDTrVRuDVmdC0OciliWrNBxUU7GTt/1/XJUWXXaXisnzot9U2X4ZAT6YUNcTeKPo
UXgX5y5z1SKcgxJXDOaQQiWHhUfQNYSBwZfr4eOUfTtXJ8T7hvkFiUaZV78ZAao8DPV/Y1weggtT
sqsATNsUXd6PwZj7FbiQoH4G8IdfzCMdPr2zYiTGXP8mV4rj/OhnVcs/XvPtopjLcbiPqzAdUc0r
JZXTg7XevBm0o+wBNUIik1ihboScTC0v77T+YYeaR0wxNZ/DLtpCwJAt5qRo0qjpC6Slqk8/ITQK
Dm9vepkb2CfY2CJz7+xy0DkxUZbbvErD1zkuvOPKaHe5LaKkfYroFrCKa7Pt0/mWYh6oJ8JIvN3M
A+gom0dJ1sqhQneFC8hwRx26XY//dGD1vXbtovNx2qlN2t0PckKr6ZjBSeHSsOwkciAN6C4TMpjo
5lZfywlBvf7OKhdu5+sNWJntrOMz2WS0xe+yMi94WFFJqoJ3wESoaJLmAT2yviEkkGePZVgpa3oI
c/pzaPigXkR6Kh1kEIZ7OqcL2BaY5tC9DojM4IS2GUVWD1qrriSP2/h5785qC7TTqL8yLhU37ZLo
yT4Qm2Y8wgLJiEeo1vR6RHWGvCBZlBdDtnTKhP9bbKVDzBHtGIamHhYdTSb9Iniw3JcLFUvXb+Fg
3Mlp1tGRvVZVDXYXP3n9BYttzUIpuXOJSSkv6AEOnRlBw6PnuwnxYxFbxLwDnWxq3ohdiQmRtdbV
xYpyJFygbFJPAV/sdUV1JYEPheTJzblPcbbVsYYlQ47QPQGBvquRMDH4ODHFdtseloSxig9OUc6R
zOBeCbCwf0yenc3RHaqYieq3do66GXQNNDKNs0mne8kOHcKE4z/QOy6FJkvNjBEUnyodN5jNQUDH
MWlATPBsRCVr3HVQpQE/u26Nhf4B55NaMqdW5gbKzOAb90jEtQn8naibG3PYJUbqx9DrgtbWbkjA
ubsz8uMLjPM2CHSJIS3F4kU3hV/mFbpFASauQr5gerIMza2Rci2BOyxNXRNop85BjDTsimi5Q102
S+rHAh3sYH5mx6DL1uyKUIT0WM0cTj2VFls0C7qpSKPJ4mSt+8kEn814oklQyGGXIvjOexKm0cWF
D+xkfJAXtbqmdS3EXecbPXYdHpVrOCXWYPp6Kxu9oU/uwJsNhmSt9nx8cP9yekLXsHEQ4jZFeRJn
jLf3R5M31ijKKn5a7w+K20ToDm80nQEh6BREQEXk2cVaPgDnwN7++Bl+uTwgSnBtoIuCy5SWbnn3
DIlXpSjfDmcT2vZ0jk008h7mkroXCtwOZblDSaGAa+3jj72825sDmw/D6QTpDo32x33w7eciekhr
JVDtU5wgxBkdrQJYTEp13q4nYz+KaYy7B6uJuwC9Uxy9vQo0qpfN8i7IQrUsX4MY1cboBpE2Zntf
NCT69cGKRgLXG2QRHeY6BmNG1MepFiqE6izsC56gSqJDu0EYLU7How0iJ7MOOLrUPZU6qpIWSkwc
XbWzyx0yd/Pw8Xu/621zTdP3c8lhfY5XBwLEuzm33AaxFDfvnwKE1632OwlyS5yXAOJhvtEm1+UC
yx97DoQymW3dZqvEYrW7hP3mf1FTJPg3Gg66qGqZHRNVUx7kBxD+Hj0c0OawgdmeeL2uj6frH0Zv
Jk3bW4X+phj3gdHSCwS+ZLK/7iBcoIy2j1VE/HJyw2AmfEFtomGwVWno28hyjCwRPxvPcCd5Zy0J
T4IvxRS3uy6hGzDe0q+f4cGayMCAmbNGbqFwW8e2NdXAWUMTQN95qh16TDcUo4PBOHjcvpaNC0PQ
W/DUJPcN6CLox7Oe5VqFy+Xd8Zw1D+zdArDtx3PxPpAlAXQJmwgeTN+Wv0TjKT4qKO73wdkRyTDU
f1B8piKHRHlEqU7HLJzewP0lozHZ4veFufdbTzuhsQTIRXUY/Uv4CCB6QdWi8M/0QqkOyXWvz07u
sQRsqnO8PwE8Z8LH7/0/fC7AGHx8IYQJiSPP262HJopLCWMRZ1MYfK6oO91yhDupz8ducqhOUb3R
lbKPP9d6W53SjDU6slgxuxi86o7Uu7MmjxO8p8dlOQ9AP9C0tBVluWR7DVc5oGK7uq0wWvKM/Uw2
XsvPTU7OBtQkjQF9kuJCGW5PyHU34PnsjjjoD6rh/jj2vwntLb0P/30+XQrbTIuuMfOw788nAJxF
j6hEfMZVtydL9LNYLwTRup3/FzFAGgU7Oy3C9ms6dLQXtmU0T+kP8r+eWPeaioSAWJaaapbKkUxw
nNpoxh0ARD3QH4/tu9KGD3uIcM2EMYhFPRXId3OKS0/qT+CtP0uENzhI3CTWqwii6cx3a8U5GZsg
RS6it4v5aEKt5GbJbAchwt88zC8LzLbhVaFSpFc15Kp3D6PDBIXA9HAu3T5hL5k9ekc4hMiOOtau
8+H+nsHeJ8vLx4Ng/ToKwhNkQ7i4sbV+SfsDdGVJDgUnjddQaC9b+ARs5XKikry1ldSdrqWqeijS
xJ5xlZ2vMVfUOfrCQMI2JBwYYVQQGkorWXjsa/OoqOFPIyJhTbpnZw9z1CePFmp0atl5U6HLVRQr
M5n88/FLXdw836xEBzSxp+cW1JsuHLzdrsgXx4sEgH2+Ng/xuArcT73VzIg0J97i1vUNJLZlKXdl
5qLUeQNCtkM4HC1ejRqJuhHv5o1qMUQyNgN5S16xjilXPVGJ9kIDnf3edXDXVB2p68YRU2Bnh8ad
TBRavCKWWX/ylMAw5Sg0kUd9HRzLpAq8Bgv2COmUIBsFcb5cC7htTzLc/Rkv4M1oo3kdtLm9N5t1
7hxdIxFy3oSUjocSPYgY2t9t3wyUjYFl5UK9XqdjmQddkVrAdesaXIdwNumLsKqIl4tyK28Pw9pC
pcJWsJqvbc98irkCYYxB1/HJnWrulHsgvfr5wLXJeTyS5wHCgvGF1FlpnMCuI15PFDwRDaO8aSXI
s308j7/cNiCH6FTRg6Qj8+vadCEGoouVqfNQOnqHLhVNwtc8DgP2KV1LPYaehVvPqUsyXYX+v368
3hQ0B6ROlcnV364iYq0kpSNdn6+lTGGXJvdL1vsun59c0BioEOi6cR6lTPpvPt/+5f3RBHRcV2qU
Bn2o94FPrESaWkszfI7cSGdVaa5Vt2kGRH3abyWyJAiF8TgLuVlDyYEJtBeh2wtGAMK3QbP3kswZ
9qjrhj0HMv94LfiXa/v6Gs7PFXz457BD0tzDFDAa8Jww5OVTryurELlux4N+VoW8mT08pwZsJVWf
ujuFbggys+SonBpQ85MSP9TfnJC/HFQgxQPHoWCiEWXWe3DSlLv4MIIz+nw9okhHhG48rLgqpJKt
5hWRIs4w1y0dVsvsopN9HgvoI68fLwz57qITruezHkA30LkCTPvuUgZvnssIDacvRalQp9pwlunu
JGrpHNWBz3r8+PN+qc3Sq+VtPCk0oAN68LvIfzQkJiTILnyJRZggKAE9l4RtAwukw2O3ruJg+D4K
DxqI6lTYgJfirMsnOj3UKDDJqcEW/G5z/gLKoznAEOh4kN7Ar1dWN+UKzlARf4ngsXCSzE7mcN1n
wD0If9cAbQTPMJ1ro2dMigm8KGXiyz3DtSayBxnPcB+3bHRsYKBNSrLrLqHphHrSJasqIqdYXry0
s9P6uHjMxRPtNpBS2w7zJJBBawDaEDuzCzt3Jhq9QjCubWK3KFgSuYV1CLLS3QB7BcA/mJJN7Zmh
d98EpUJ4KjK8Wu4widFbu/GSnvy17BPcZG6GsbnUOdpAx7M4N+juuN8bOtlEMFbvuo+n+30swKan
vUwnyCIiCND+fHvu9MpKTOTP7edrZlm0Ht50VWIO4YHUdMYgRdZs7999LvXgNwsbeUqOOSJsLXcg
OPbcdyeeOVY5q32wD0rGC+rPSNeUgqYPxPSGPowi9WkolSaB20J1CJCx3oMfjatP9toIcR1yLfsm
8VrLeLV6Kg1UVi+dzmtf54quQfCyRm688FTRxji5IC6ktjFaZ+1DG3nQSLeFh6BOyv1qatBQOea9
B7RTExMe8xFON3AQkiZYnNc2i1YT5sYWAzLlEDfjDAW4Ta8xOa/XwlYFibkxtrCVFms41tSEOsT4
0k7WD3iwOFlxNAK7s78D5sqraj9LaMIv2RJKLmOUe+GK78NhARh619joQZmI35MLPY4Qlotoh31V
XefQfrKkSo85opHhg6VvCNIDGSCsu8vCoQ5mNBc6AECETcnC+qGcuUTZDZyrgTIbenWTCeEayS8j
22cVZob0oTrspo1v80z9q9p2DjT6aVMRkBhfxGiakr4bWs9zfsgo4NjeMUHQncMezUe1EJAtas6j
fTJ0HbCAUXFOFWurMzTxt/pBvQgedJSHY+Nt4qxkE+/aRo2g9JF8vAQpa5t7lBNm91sbbzIT458J
aZ4IeswcRyUMnDZOnVNB3a1vv0TUX1Ln1mwCkt7zUqVp0lDuqzyzA1rZ19n3Pp5G8zVoDNs/9XWL
R9w2m8K8p/Fs+/qiuyKl1OWQSPy4Z0Lwl+rn7B4rRF3/W8uuV/hYsGKvDKaUk2dthw5LpQMhlSFL
icp8z0WFqowxSlhBFJba4e+1ExilJUXJ2HNHLlHslITZ7kanGujDpL6R/i7cJl18u8e4ybWKA202
6jgSZPS73c3WLrVtjDwNVZzgC5bXQVSlXyw8F8AgFWUc3qBhQpsYJbaqzIMWufgZNv/NiENFs5us
KcnuaOeH1q6mvnc/jgpNKdFb0Zcc28BuG4giGh9sr+g65PeFe2syBj2b2ZYiym59bRWC4FceqM7c
9S3/Fx8LG+fmT2kGOvrWqCnbHnsKOskurpLhe9hhvHNwZDIWSDda7RPpUlLtG8qd+bZdfALTukLs
6uTW5pQfYAcF9a4JI1wTEoWngthZKkPaMAiwRjA8QoeNKaHMIeMbjzu0ebGoQyS43oH3qQKc3IbO
BxpdevckF2WwHymb+Lxs5j3nZW899K0YkB5cHPsvOM3JbT7JzgUl5qWPyOj3u5b6xwt0+miTqfa7
G8fNCyyY7DEXKDpuFhT5ofTSxg+LgXp1DAjsHuErrnpkfMWSBNvUwQnGvKcGZ/wdDJFzpEFX7OYQ
m4u6ZrF6svNveFeL2g1JNviNpfriUnzZdIHoqTQHy71CewwDgNybv5q5WA5AhkS1Hay8+zQkTf05
dOr2Icqi5ZDNSj4p30CnODCrfZXWuhWHocgdwVR5NEU876ylRjDNaL0HAOTRDVZ86otZS/nnbPvx
17BT7XkGNnOP/mxwwlxPZZu+6cSuSlBXANuz7N0pFVx9SzqdTEf1d1WaTJ8qu7P2y9im+ywVaIVl
Q427jWfNf9f+mD03IFg/F8JUt1TZ48fRM1HNg46BOmDRLndaoumZsnF+a0Wh/OzbC4p1Kcg5zDZz
/87sU/E1l337NaAvcwRiaGwH2YY3su1rbhMUNSB3oF0FxssXN2Jwy+dajWWFJ1xLAwOVz+8RFOl7
VPaTLWAi9Wxlrr0b69Y5jl5lP9johu3GZVh+wvetXuGqUsObQ2OHGFW76ZbQerVoAdx4KMffOImc
Py22oR7cqKuPEGAGZANStcEZab7L6wQzTdS3xGdQof60B1Na8ikWzlfUB+5qmHSb1PfRxvTzLPzH
z6aXwK36V4vr7VjM2m2FhHDTKWTlsBM1vwgO4L0xZf4nGXneDdppmjTa8QJR4eLfRN5JiD262ClW
flV+74tUJkgHp9U9SzPZ4uaEpoK2Omqoz7Jl8JS4jyhEfUeQyrht7NbfhuSPJ8lxcq4q2KbcmeUL
tahlUy1D+h3BPYico11OnxuJpmVYo+8VFPQyoPoPmPCAQSxfOVALZ2PzJd1w8WRo0IHP3sy20fwx
Gx6Uz6VOT1lf95wZ8ZKd6bGp88hlA0ymwxMJtsLGR0T52YXxaqN1XFlZtkU5OMbNCj3eaTjkUdH9
aeEL8BjTH9wbI6izXTh4yBhGiMDsKW+8jCkNramvviGUpk6wB34MnfPi5lhSYkQ0HYwev40lsJtD
5nq1cbJUkwX3gQiLG14sd7a0a+pHIoo4OOTkRgMgHZsrGRtTPL/8sOZ4LQX8BBud3O9Am3BVCeT4
s8Pj7U8DwH+MBWAiSsj1Sf63u5TyJo0NcVehh/cXFpHGbZaqgc0lpocIe9rbPulSoFiuxKE39Zs/
R+6OO2uW7lf6LM25CBtT7GC4qgPaEe4L4gFFi4OT0d7CXfVgRhAE/kQUJZ6pnCLijKUpfJA96o8J
fFGnp/iFkQMqOdIrceYKwtj/A9Cev7W7FlZ6yQjfAqrG3qEa1Sle3O6pogux7+00Tg4DdOanKANa
gjRKEfJCFWcJKIAnwnbjbNHE+FlBE8edOXHuwUNgSMLAaycyP9n7GGd+odAvN1hC+N+RP4i+onja
oGegsWMbRqF+toJUHlLEDpZNEqJkHlV+8pcg+r/xjDl+FR34QQjnHpUTjDt6VFFy1BzKkK2Zj3jD
hkFzi38OrpJFQXtBwAVGWCj526/jZptPvn9urSqA5SOimxy9YTi9ndpTp43uimWo75pkfuTBf6QY
Cv9osH2iwkGbq8oczu7GUXv8dvHOyWUd3GZCBdgwTGI/JxLvyWaMUAAZk3qXSkPei3pyN15t/kUN
TtxN2YRVGsIixzGwcJUw2Lu7pK3zPxZkO8BZy6oDFKeCm1oM7Rd0fHM6LlmWPBqRYW+5hKunsp2G
G+RdlpPJaXYc5zm8Qe9bYgyMkv1T7A+rB6+RH6Y0S8ojwhJx+tMgBF9eMFFyaUQsuKfEu2yxdG0h
wcuLQpubuSRONXZxJCMJaG6iSDuIkqj/1MSZRg6vGWjdDCTE1/LENRfqRg0cfOqx1NF1DA4UkDFr
ioY3DlLcNzEKoOW4xx4py4PthBjwkrx4OWtZ7VL4NvyIXGvfBFc6VfIudXiEE3DPwgYa+02cvBQ9
yJcpUVHzDdmYAomdtVsXLFibOoT9fpOeglKW4gd7U9cbJ0PRy0Z+DFjGbu6HYXkAJxK1N21oGDVV
7Kietcfg6JaPKfR4DG6RHlHpvoeTFe+NrnXwwTRK3YILy9n/aYIZCG+hB1jFnY1yg/FswCUZD42H
vdZZjHh4/6Fw01ToUVJ2S57oRoeWtcXeI7fNOwq0k3SP1KSiJkF8N8UPdTNCVpj3Cvi0T2kMWzME
RWifxodwTLm4NiTpsqO8hhnAA86wOtlNEcSPd71FpLMDrcZ/B5eOCSrpNUbopCCF+gliJutBX8dm
J//+T7PKrv3sAVuxOrqdTYzWN8gr1McQeYcihwyOc8t3AjIv2ffp2BvHprGy8vOVAVEslm5PmHVU
Li9rhhyATMUqKIwZRgwKre4fmv0aZm3Oo04XJlnoolpWI59tPa6hMSYqum57RQUV2ShQisJ2venO
11bTFUcVhCJ33X3ocPm1j8RSLGGkWZHvRS4YaVKadL29FFBIfaOboyOdgJrPTAbYwGcMLSkO5Bfc
SBZRZDqvtYESIzNWMzBkDY5nnWvsJh0m6gFFgw3niADP5d/ouGrU0pVoU422BtXF5qi7gkiz8BFr
HlFPpUZqa5zH9J+KYpOUVAROZEGYnJ/MtSzrYe3JmoRgp12a16fJHFQpkaG5lP47Ujr++Jqeq8HS
f7aNihCyPoePP1mn2BswuDjlYnASqmQeQ1Mdyb7n1v4UDhWaKipwETG7Iy9uBkrMI52K+hbTYhC+
W9vk8i/2PUBK9unKDyrBGnZAS+LJvxAqKq9mM1I01I8aUvxjpubQMsCzgTGobHyVZIYZ+7EQUg8P
OiKstmMTj8gXRAnYkpe+Q5wzPbimz4BkKzFR2UVMWSWyyQ4UHp20en+CQERYbYPxTCk9LVCQLi+q
17D8JogQQzmRrNMrx0UGsWuYZONCgeZoVW2PFfx1rBokeSdz3yI5ZNM+o9rOjK2UngHj7Fj8NCos
jRHXdYiJzH3aKFyaT7huXZZP2erdhIuYe5mRlSCwTtO1B4gXFmItoBYRuZe7IQ70hIYELLm8TzNR
52pTIFzDr3sIpfan1G10/YjMQvcM3Sm2pvRYjKCQiH1CPLWIBmkf8ygCB0zG2Cr9md8eOwMyDqQ+
vRybmerE67x2OvvFU1gAmKxaFKDZdo34SstQ95cVzRwTk9aUzOFhiuTk9zR4Y/1O+O/p17ZSods+
bgN/2qIHFcQmGmP0X6YXFI/b7rWaTTiXd1WQcPznbqHpeZ3teQlPMdJ37lBPXnSdCj33YOYS6Ofp
r5RjwfxiAkFBwI2aEqJIPVzI4S+ytuR7qWEy4zZtAyt7MjFHADMzOS34ra5tUvESL1GKFZELOvHQ
ko+55/UsQTNC95mryw2josJIvhtyWHiLQZmUXI3BpMywbjoYJ3rM+0bo3tqA8j8TXwyJHlE7VxwU
1+ZtpqBMEfVeKCiQjlmSZd1rBggAGSpwGyo0LsW7lRDQsmvlXyPawsGPKiaUfs2k0ol+i3AUv3Pd
tBdI2loFQrJOctu5TR7rGkEtbPVUzFVYfK8R8TG1g30/oV82CxBByXY9j64ly/RyOIHB0Y+TI5K1
HOfCD+Zt6JUCnaC1/lsHuIi+rkPUZlmN5ogMfaSwtG0n4m5eUjK0VldFjJRYwY3LpZ281ijXGxuB
bslIlZPQt73tg8xEUpCCCv84hkhS02u70GDWM/p6zc9eSpk1wMHuZycrMaJqDLFsOgfk6/w+8su6
Tj0IvGrP9uxpRGwOgsOedhGsB/llPcpA1qTsiWsVNEc+dHnBG1KPq26jGurTuJKCCtXpH+ybkYJt
CEGyee3tWm8k6l76ETFa1ju1HuhC9Z/QEdLnZVvQ7MA6dCIIiDcUfjS+eF0mlM30T1RNrV9+xdIA
2dXXzzKSrnN+lfZUVad0sIsJdtl6ELumMbMPFvS7+EnIPJ2uPmI/x8MF0A2YrnW9KAHLMTmmyThy
JDoQnZcXF1NWjphpRgEB1EAGvaAgnq+Q5fH2uSywTTmgeA+T6zS4uT4JKA3qmCfKTc6+uUaQkzOJ
26fCeDGvEk76Kylp7df+B48xh7onOgRg+9LD6CcXKutl83hQc/T0rJPtAu9ZXjDS060s7PD0ceOO
ob6ek+JC1/IqT0d4GhE5neHwXbBGNAMN8JQLCFKC355j/6G93HFiyYa+RcUJx4EeiXUb36Jbyp9+
0x6tDmZx+bkM3Gmis+0WLP4jVf4MgUMM6lwYKFkRD6BKBiAIwO96hC6nwEfhOMcF/AY6twbTXOlB
Dg6U+pmjSK9W16xwz0PLLK/Vjy7HDNx+dlpRiGQnTUTHx4NlzbpVYNJCZmScC8GhGgINNIdNqDve
dHPwP965SFpOZ0TauHKMvLvc35cif0QCysMVFwJEt8IDrg0IupZ6AKcGb2RyOjfhd/Evl0zntau+
Xl78u4sDhkMFl+j22twbqgUD541Bs7aqbyjy03S6rUAA8WhLjhXDi1DmYjgIjOJZne8GdPYoSYwN
fNdHQN2kphhtx5OH6+7aG6Blp9UAAt8LDPtrqvwlx+h53cnXZbxu6DIelBM+RIkxYaXZgA2pmr86
CxrQvoLNgHdfA/+It7hGOkjI6vlH/dtz1CuQ/cvyujRcItyfWdpZMGjClIv3KGNloi3GhogBxnIW
TK5AG+pYu9SBzskahZtNqBHX1wHMsHNgduSY65up6lu9Q1NMKfgumWiiY9ywogU639dd89ZIAcLR
se7SkDyljVku8QWM04tgDL1zG5X6cEC7QV9ULVcpfxGJQv2dXQr9N5Bwm/jD18aQgQorW/mKiSDX
18i+GkoPi8cRJqnLOcuapnMekXKkzgG/AsoStylXML8XVcWSorec5j0l+glQLX96MMMInK8qyKGq
U+lirA0CXxEd0dX5f5ydV5PdRpqm/8qG7tELJHzEqC+OK8cyJKWixBsEi82G9x6/fp9EJntVpQly
diMmRk2y6gAHSPPl+71mETCRj5h8eQaIc7XNJZLevYzWTfqqg0gX3BCxnfr96XvnC+Exb8JSUt6W
ooUbU/o1tSNOIapO985AD8UdDAFkHjR1fSm76ytilgau+erkovuS564kw+hyFxCm4wXS20rGm7pb
ewaSHjNdI2Sjd4a0zF8OUQf98yoII3oMVyn9xPw+mWy835+pyuS0WUTEPAgKU04y/VyhCMqZEiLg
4EaWaJCz15xZTtxD2PveaBIpCZGX3J59b2MnkES6FTASz0ab0NP6lHkkA3E+V5NOnzxgq+4HkF56
ZellP1Vtcy3rhBhtclf6mLRC9+mtU1WkHf0PdSKNa+h97NRZMvDM1Cav5zTae/XdORNnl1Y15lbL
Rz/BHhexEWFmn/LI9IJtFLOkuvLlU3jVWqldNlnCOBgzMIb1yldcpWC15aqrW37Oii6FtqLa2lSL
uRpqueXoJTtTa/toJiN/mU3zXjtkWBK7OADL/nOaRE5zNc6bPVs3zV59YwS4cRGjsZH+3CWpxcp3
HlvoNNlFPWg15EIqQ56R+isx5XIf9nkEbACYyvIivr/NUcjNLe56+fJNfPCpHKCSs9dvpC0zo+2R
8p5KqmKrXkHxRnKQ1y0Mcrmx47vbHGI6W8D4QE54peqxrt6DPQTypZtuzy7fBbG8dX9vquqSW2/k
IZQWLhXmi9yL9Z+AD+Qr0pQDDoRyg7Z66eN/3gJ8JaEqqEnR9kgas8t3KmEyyL0/lzm1gv1xkVVM
ovShHaxLWTGDtXA9LR3Rtzw0hEw8d1Uty0w76ZLtOYmg9UkmFU0+Sqi9BIKmK4e62gc8BWiAUe6i
tG1DAHDp7VY+e3Nd8laayThSG8DRTg5aUx1JJUOX5x2TXM1JTBsGTJYvcZRQBn24d2S2ZDM0DOAN
qEbTuMiXsSqNfw2CzYU0abEMfMlw0YfeDaskeROKkzuOjZyfI0x5PlMe1+S97DWMrhancIYJeZLk
nxrJdDRDYDroucVZlWocRYRc/Ie9YlOgTWwHIJhHTBgRdRO1IDBkuuYwumNDaiSXBsOWQ9Lev58X
IfuRqtjVWzc+KFSZjhJWtgkCKMowxcRVTMkWVIMB4+3QiNipt7QJZJGnqqjemVmWyJOUtVqMqyqX
w1dalllIMqcGbJTyJjJuLaVDE2XP+WeMkezJxVtx5UjL4rXosa6fnZHYCxdWcIuecarWxNlWziTc
Mfc5oTwW7GGlFwHqL8unKMLC4KXKW478PguZfL0K7sK8e4fJ1B6q+cJmk08VBV7eG1sPMSEZ8wd/
LMxtPrYmToZUPfI4U2edZDmoUpueQs/g0ZJUcpGa9QKf2uzqA0QPuRP68yzLWEsUslGs8TnXzvZ5
EVmSw7zfLBv5Kvlf0vz32Q4zuXhrCgRyLrm+q6NAoFZ5/aihW+0QBigWb933esmlwZo0Ect9AJzo
Eb+k3EIsQS3vnsDsFvY4R53EN2HWjEW9AEGJlnWJwr/UAchYIA7cI9KwXDDiEePXQG8iJVHL2Bzo
4+8rUrZIy33SmfSGECJFg3xEvZ2jjMZ/fCzCtTpDN5THge8mAOpIz1lMjh99wJeWC/yIVpXnyp6C
acopUQ0HDWFinbF23TN0Yui7ZYc1yHsNuTRxNvgCCvNiXhJPJtCRJqWoKvtAVqQzlIgDD69Sa5WS
6VInuhD7bKPvr9RM6bBz6O9Llu/6Pcf2cn0sWhigAXklNqMM8qXUSEGj9xnzendUggZNpO7RgLIY
pC3HFOvsJf3WYZvblNQqFyja3YSkw4h7Bqle93xcydkPlqCUu17rmLLs6TxS36C17jVajBCa9U/j
KTWHOl7f1E1yquqjku3NsmyolZJBL1Z+FUmBXhcV8nBaqcqtJlycv0xK8J76RkCJ5E8Iy+wAA/gZ
WVtDlbkb9+SilVI+yw1wZ4WPT7T0cNZ3i2s1iNKjh0s/X5bOsvxCsbcuZncFBziw1hMYneTfFZZv
My9hxvEH/AMlMxjQXFZW6MYYdUENW/jF3gyLb8Ukltx8rLVBvBQsoEm1+T6JsAmX60TUOrLM6ExP
FscYeMhP9YmZ5S8HfLH5T4uhHc9z7GdZJGtHCPDSja/rbp0cCrowmRTAvqlKShPDqRz3zzShDoFC
qrJGu3wYuLSQy4zkAm7T0aZrA5CweaBM17M7+JSO+ixp0xbmVlR9YO1H/HEkED0+J63lDPlH0GVZ
mMPNkkOAwGH5Sq2VxghgKIYtQQTLA50TdICdtIZ9odfyg8O+5DrQTPne6sxcO86OkOXIKEkJg2HD
4q6ZVnpS+HFJkyEE02X2OYg7eTBwVGXt1zutPNp2VbL6zMzc7sHLNQChNgAt1AmXHt/uEk/xtKfv
tJeiGnI2FXgsVfO8wkRVfcHiVzQxEELIw0C1pfIcqu1J5tGOSais56onAMpIoI1yogwqy1puNwv5
BzWTVxbkGzSoXhb3YQgJsgolVrpFTZF8WzqTGurikyqafRhy2DXeVSK8yQ2QVJEIjlucD/WK2r3b
xvGYecPafkN/U0/LyUD0iIOxPVrFyWuwcxo/9SgonOCEYC7JQIO2zSY9MAIcutomn+hNiUZZ933m
V+3d1EKKSq7CgpP405pMo31TEY5QPFcMo3+7Bm3d58Ibw+niZT3W64B5qwccD3Xqtp7b8Q+zabv6
wbfsqLyKJu4PFpXdr1l9lYvAWN0zDivOFZhfMj4tHWPrUopoNa+a2py3OyHzDnPcyonIq8ksO7ox
yy90Ewe72sOA/cJ4MucF/pfdJ/Nt55JmAVLD+c56V5HhOZ8ayF3eZaCtNx7w+J7ruyAtiOC6OH04
kD8zBgj40otTkNV2M6e1Md4bsIeLlTpWrBFDjBbgQqZnFc25jVDPrIiMFpZRe3QPCexdoToFmYzA
oIXdkexWpyiCskOKPaDHUZP1wTuZTAMbpwvHdN9FVPiCQjvJ8RS/tbo0HbyDPVnmggU1Pav5sai9
svtSuxWslnBK3PnOsnzyEFdnFRVSysK8TvG6OTL2uumxwbaouWlBPJ37sOhr486tp7H5GrAoN18b
0/MyME4D84jP5QbfKT+jrJ2c6dCPiANBhrEhefGKmZ4TRMVPhA7Qvjq4Csdu7JgmEUNEtjZcNu5k
AGv0ZIzV6Nv1Z3ejvAJEGxfqcC2uUcChb8Wx8Q5mjPCeIMnwZA6dE661DY89p5yBEsyZIV1L17mO
ab1U66EcTWmropZlAxILU7VRG4UulFWJL/alKK2xsfsUgLRzOFAlUh1HEknLdoRVKAmW4m+GIuTY
s+Bek9/TCaSEUh+Sqf4lq5+szdWnWNYmdz20VyzOupeBAnEOmGHMg2g9LbusTm84CvJULdLIFu2+
NtuwzY5QqOXEH2ug7PTo46uEoERsm/t7NLWdGTwuzlYZwTkfLMrNNPXlEYmgiqL+1qMmIzNy2AvR
/5zZZHG0WC2rW0+6WP3b0JC094KPuxf9a8aNb7xZzMks3w/F4GD40ktPKvVtV4077X+F1Q4n4HSd
yaThK5mDoBnUF8+om/L1XIMujsEFvWi82Cc7ieRGnau+V7pXJTFfUsDhwAcsrd65Y9YEV+tCpjCx
yALJ6GNrjXGxXuGtNqCaGUlaI10SSdzcU1KMVf7o2VW0/TFSeGAt6UGknLBxzsELzvaQY974RRQi
s4yrmtRzQtw++D0f77fXUH0sAvAS0CtvMo5s+EkdksNDWiSq62PbTBVBB6XpNuexazuszm1ChY8t
VTim4kuISyyHoDijBHCD/JJSFl3cgUjlq3BYoSdB8vbDC65k4mNuGq350NMoPKEcW2gZFcWf+ZC6
zySt5Nc1maVf2XyG5uRv5nrGFxwXe5iHXLTwk+EOEBFmbDc187cpBYO75lxXf0hAMR/KbLJvg2ya
zuMcMhEH8GXnXw32G9WpR1ndXSVTsXztHChlh2ATc3qc+7F5aeMG8yfcyHHsB0z52LlBdzebmfMO
wYrMC8d8e70It2wfPHfJXlaU14+sbsRXupmTAMqV9u9J0xnXfsQ67zqE0V+Lwpo7dAu2bX5G88Wq
VjT18IkyJL4lIGIqukNUj7Z/iuF63gjQ73+BQZMhjg8MrI8uJCmRFgQPL2968UILInfvBcc84jb9
ObOOCQ3t9tB1KQi5RZ72VexT6R1S2lrejevKPAgA5DiDDCb6l60qYSDFgsiZA6FT9OI5uszHVZB5
IjKzvYdiTbe48guRnzIOSPTt2vrGL1P7lFn2/C6LYuuPwKz9z+NspV/TJB9vYT7aj/NC3mYeetEl
bASphm3h3Iq5J7t5ALcnK92Muls8cOo/2dvYGaatz/80LKe6JDHzjqPe72PpJX8QQtBhpzJnT5UZ
lpdBDCFJ5eZyse3F/CxKkTxHqesd3RDH+9nYog9JBnfHn0VBJ3YUyxGvpfahcmyW1NRIphMMu7K9
sks//ddSG9bHPuiT5ZxPZvcV7iu+nTAbAQCdxJjwm89jVpaosZZj283RAY3WSqfayJuHYFi6/myO
ggSWKawwOh/MdLryPX/+khE1WJ+quDePwokmiCGLc5dFrnHvssffbfEIbzBZ3Y9W1RaXMYsw6SuX
8MYlHx5O5DDP0Q3czTE+sy7VH4Nxjd/VLXKNc0MF936OU9IVmwHT/WQK6MjbWdN3J76I/dGWsv0n
c0G+RCc6C8xjEy/RPZctDn0cbRcUQ+XXwrBX97eMbIBjy29cAtkf+HfKnvkFW9QqujaNyRt/D1fI
TO59MC++n5w5fm+h95sb8IaWHKtG4trjq8JJIPTi9EAD1SDWakzECIpRR5Z93lagYBTlQ7k8Eoqb
D/dihoZ/Az2nsW7A0XLrZV3JfciOQTgHpPROMDrGg28x21hbBJAxlR3+L+WjaYoSKzYYo5W5lKd8
Nbxwsw9ctOyzx5RgUZhEg2x0bektzgPs70W3zieyb0f/fiEel040CQbmu3mNae1WEyYpV2JNt6d6
6GafHF23f0rJL66LI36WCSa1SwUl7UAORoLcBa1afWwKekUnNBHDesW625o3DIPCfsrGwt1+Knt+
zROWpkuOC/sPrQk0Ewgnr1UAAlMruND18rQaZrg032is9W3xjFVRmf/MecqWApL/K5hzBTxkweC0
UbUIJABvZabOsomgRuD2lJACQzpUjg8Jy0LiNg0rpZs401Jfl2IQyOFy14SwEccNsU00nYmdJ4Wt
iGp+UDf6bLNbjI9K/j9Z9ip/bnd+dCNcgN0j7ToMj9FcOJ732ROjzd+R1SwBGMxBZNdmHBz4bncO
0lCo5MPMfBenkYYFP4lQbeM2AtAN46PFsJaYUzaO0zOrULYt5ymDsQi70XA6OzqQ3CXv0ACh5Yv5
i5C/HMWmXzwkBUJ6cVPOncvHN5sMCj/kHCsWE96b3YdcUzlGVtgM4Q3ndnEYFr9X6kHM7OLL+om5
G/jOUVjDaNqPWH5O6XpbQkrzxguj23XaO2/pcbt8H2M+wq1UDi0L50zyQsIzS/tSHrQJgU1AOax2
grN2vZqZPG1NqGm98hrjuMZJzi7NGpxTHHpTRQoPDnBUnBIRtWP+Lm7nlhe2SasN84a8+nSLngqH
iJLsUhOLQvQHnSfpo5IUMxYd7yPqE+9zRCIFt5LalYubUo5pAWoL/Q6YVL38yMahovmgIaXQzD0s
Sqp87km5B7PeCIWBXB80yzHkHIpbtp1bWL1dGV0s72/DMwMDZ4uU7TK6kYdgXrmxyK+MicbMsag3
UanZp6TPJUCL8EpSWWq3xhVUDSED3SIvRlRWOBrnaKA4L081VlVdcm5qp+UhOlbTM0L7sbBL4zqP
aOpUJ20nxJnOMqPb1DRtf7nGyw5/pVM8Gn4f3xNSi9XqoYtiSK9X+ZpOo//QmO2yJL/RMCXA61mQ
x8HVCaUeeBqNP9JIvMHTi5F5kza05ODpB5w5zMNkr6FzHNJmsN71yr8Yq1gEjPfLkLXutZGFS3wm
/Kz30scMth73OKZuw6/+WEDEC387n30ERMxqrORQjmGW83rx4Or4Gy9F/TShy3M6OuTCNmw68PDu
q0Nb1eQXHezBA+o+KntZsATJaAmU4/SajJZb4hxSk/LnXwmvga//bOC3G8R/zBFDB1TB9owQbbby
L8lp4HhXLZzwMjrCKKn6+oTe2KgIyHUSCqObpelNnu6EPRQdK8yH5fW0ozfsGFqHixsB38AEkHbg
m/Igd/kIfi5BE+A5B4vWvtWeEwf+bnloxIS3azwbhD6BbOHCMEPAbmykNEG0ynNUaUzSXKUYeuky
o33eWlJV8GQjBQaGP84r9Lcj0qe5lWYg4cqyS2IU1C+Sqdga8KwHRmxJITP5a3tCWOPwHypJQis4
Rfhz9Ul3OGK7mcrmsthuOaHSMRj1WAMrh8VEwPaHGrEbBmlDR+Qu0i4Y+CjqHrcmx34bqnLeYLlL
Aia5L7wlZYZT90lal3fUqUudHFdvlVJOrejstzgy0uFolKMEQ1g7yzp+9DzUVYzOJpwGrHy0mlPb
3GZu72ztE50o12qvEc5ILyPRrhKLRHJsE1bnTvhLwJnAWoZf1269hBVKKWlLLAwvUfs8aVWXaBAv
0i6jjUyADscZ7Mapi1ov+7O35LnzLHqXI9dNlSMnhGEb7/YyIUNutTGbN7C3u/3xTHitoMWxwbQJ
L+A6mNv5lvibj6vUaeZxuD3EaLoAFJvdDkaxAnVTQLtWaCrGjy//WrPK5QUAD8MV0CV0QfDeTMOJ
rm9NxNXyoLvbmgalpauq9x6npcToUAXJSaUBwf+J1F+GvLza5JmQmMC5lu3YiOJxHn69KGCM4ss2
YMZrc8YVBtDAIKVSTFkNTOM4lr1NrtrU1DVzJZylVkybimoOgx6tGDKRcviUUE6U3iHh95iuIT0T
5p0CBNDwSfsnsuTghpEMFpfTB+23qY24UjZgrzzHLNzU1D9+6tiRvPmmbEY4lLCeY26GecxbvaxD
yxj56xA/VnGNw9iZciSo6gulCMP+3CuDYSAIudPABvUQFaolPKyTpgzg5bKDlTciaHM3g3AwjuO7
gQq+ukSk2jGnmC4LWQz2lBBnuLcZNUqvejJjAY/BPWm2lGKc+g4+1nhlhqW8quYyEEYve2ocA2l9
HHsDIe96BlKSm38wdvJDvLHBJ+CQ94kFn1sMICWlU+ZyErJ5ALhWqnWYYT2AnRze+BZzGHKQ7HC2
cyZbjsZsStaGJlwiAgUVykyW+EeWR0HceoVVwfpOQFEBaw4MAtTWq2Iqdqd2ktJWqNkcJFKSFZcJ
lfNFs71UU9icE/wW3tvQkvKP6DohRykl7lKC+NO5kOaVcmjndrddyM8q6/IcqoSNfNhpf3jP9jNF
F6+huVPSYQ1HITuUDYGg7Ly0vp1m9rv6RM8DjKkmwS+Zl4O5YSkx3sUbVtYAzxlOsd1R8eQds9lZ
VAWMWugRqsmvGYddS08mv+6tIoYqqvmgwyJki1e12bPaKcLriqjDcL3NVPdZ37DfWpKEMnSBTJPo
10Au4xzPZMeqEH3kO+TdF0Un20P1GpExyOnYIPKMtDoYcS5hj/F0FQApFOJCvqFDN23OHdlIQaUQ
c1+renhjBbjhv8/TfInHI5yMNTUuIgUsweyo9iVJdoDjzAwk/nIO4/fpNDdxRzovsOlNQsAGhV0D
WM0FNLnGNJyM32bHb6kH15AOwMvUMJc54qRmbNAT090iXcUE9lTRslv9qOLGrJq9UVzrhykMfHE6
3I2tZhsuLOkBC3y3GbIE1L8uzJEUyYPNPzrpEYVAXD9GfoftX6joiSRayQaLblgNi7T5wcUdLtUH
osoXUF1FRdDtJzZJhpj+g+784Dgg3/pA6hPEUVQhsqRWXla5ZUBav7ZEsBFjCv+VrFEwNxxsPjb4
meTU0K7oCLaISEaCH0KGdFvZd25s0dk7al60noxmWvlkCDdtbBnNSXNyY/XCaMTKQab6KmGDNRcd
uZGETQKAezXWRliyN/Oa9WWAKkE2eFbO6aQ+s8/rKqFQnXeFJU6FyYJ0wWsnddtjj8g2+ogY0prN
21ZU4P9nOlMzzs76G7tz15DHuowLJv4PdV3JxiF6/JzwNqKwx+ql2JeRmWnJesDe3yyIw9LNp18N
BzneogApHFXLcuUnMYE0JPyWSX7bCMNpmxMBu/EUPgwcQhmTA+d1lqEs8Fr4TrPy6DBWKARMb5ex
iDOC6horyNYkFTQH9dJ2WdNk7lQnLDgoJTQrgI1LdsksFhScvqqwlZg30buyu6d5b3k3SqapkZMI
RH+c78hN6Ke3DUbPV46b1hxvtqYPnnBpdGPEAUqNoFjW5IJRZ5ZRI38TgsxoUWDSgxH4clsFBCJi
JqIJbmBpdGmFqhPf6az5iJJ14xdy6gwa0fk4xv54SyNfEjekQQv3HdFoYUbmUSfpH9ofSre67aqw
JF3PW8IvDvr0/N4ROaTQw+CtbTwdsr5HA4y9TjJ5U3bU02w25kjSDdO521C1kWjZpVbxBCiV4AoA
C2afy1MAKbO8T+tcjmDb6yVrNVVSAVIgTLIbOsHRzfxuy+xv+OuJHEw6kczWZgolNarOTHaii5/i
OBDjS76TqFp3xGQawaPk9eToMVgKYr4tS4jqP3QpcoX8zqMOhysThTBR/fet1cB6huweyn/T5bij
qDYG6PdUHrG5zorgeSVqHv2aolTo+9F0GEUYITnTaewP+n2NikNuoS7lXAwMYMgFW7umlyTIOsOF
fhvWHPfaSJbOZSuXSeUuOzWkfGMyW9Hqsz/UIepKl+Y6xtbfYkkFfYlS6R8Gew7lyLK7hySK+Q3L
U64xvWJhsjzvD5mlnzZzkAGez+/KkkZVdt0snHPN8+QTHjwc3R4WEFnPus+jGPGxDI56KcADEBCE
Wx1Indku/tJfULMEbUX1AqmX7W5F5tFLjCJcacqH3i4jRXVzRejw9PWKXY6zJMiYu10hEh9ZgLRK
+ADf0ZS9fw/z6eppUgTwSYU90DCTB5ZCNSS0fGZUG6SmGiB8lvWLJiqlGPczCeg1S9aWRgzavJHA
jltNkjMQu8POs/FgkzHN4cXzrbQgjf6SbOnmagXcdvpct7N9NVdncxA1M+p8fyVopB1p/QQXYQSy
c+8qFZCu5jMRS5o/yCv0YTHvxpClYpFpZUmBYQPbvu8VkuSsRTKKgZ0uUR+5Nz2rprncChxA8bTU
31sPIv0wvpNY4ADLl6NoyLpBrb++XoRDn2loHwYKMS87xTNWSpQxFobm/jERmMzeiAn2Y3SZVfFX
je7Gxr26Iivru2VoDL9453aIsGiuum00f8MQh8WSpF74MA4nKyIfPjv8JbWswtDaKbJtAqs7uj3E
3g+uRLdiKn9+C6xZQmlBYEn8gnER8GvRKF+NiAOAod4OaLAdtrKDi3CYAn/mIozqDrDCqaNqCO9R
+2YSv4JLxyd2biH/EzopBrfY0DjR8sWeaAJ8nrGd5otp8hzYLreIWRi3O9gjB2x4w1Sa4uBlIm9+
R3ghcTq7CyRO12+LHLkKNqKA6PmDBopiBQM2XSMn5ZjSYTIgr0SSOvbj88Tb0wRsD+xQsPzh0MRp
bj9t/CUhIim6DgFFbT/MKdtMzYTwl4wO1N4bddS468W81SlOvFNmZ3dq3P34Lv52lsR0kVAA4YF/
8VbeerOQTGt4jtGL+2DXL+mpQ3S4ZAqqc222TLIC0STCUmkkElUZ/fhm3hjFCAvLPJx/4LtYxErh
CfP6KJlF9dD2bjTdJ+4i5VrLRJXFCrOTRLViA04Amv+rH1/4b+/CpYtu2VT5wOIWGNfrC4shIHQr
dMZ7V224PqJpnLq1odrotLgL6lpgSkfCIb7Fqm7/8W28doDiKI8Zl4eluhd6ls+p+o1RzgQjrvPB
L9/5m0H/gANjVNrxyVh2acv/1yP3Tchcrg1E78tUr9275y+jECCKXm/mlu80SqtnSKvGP3FzKZOx
9fAKED85T78FUYhGQc8YBkS2gmf8bfznUyu9qebmXZpkPm+5ZHPzPn+/fuHjhfnkh72EMyMLa5+f
WZX/7fo2tTm0A4lcOA5kztfvvCLIfFgJSbrTtsQzjCq5Z71yTC8tV1JCW6X/+vHb/tsN8JrhP3nY
CbKm4jTx+gY8jmceyXf9LWaBcoeC4SFHu6aAxRB/WHMQQZUwqVxoTP6nH1//7WwjwBbbW9pBZOWE
fw/KyZfZIQYiXu8yQle234JgxCAl6b2IIoqb7oz+4gmCOn5i6CnepkUxvciXCTFbY7ox5t5879y1
J3sr6+4OV++kHR98p6nX57Dssu1Gdyiq3KrtTwNx42wMzBu5nWguYxqJTJ4v22xkY+h9vAi3IzbV
lNSXTpSymtQtEECj/cgeVyVjCLK15FVPNnQo2uXwnurfgaplE+fHj/WNEw9xJgwmGwKvz3QiFeHN
JGaurJaLV8K1zcgn4JwtlLsf4JD8zDDu7dqN1yhTyCGOh8JLpg29HkARTeQFSW52N4QT+m0yg0Sa
+wdy6rq8ReebTy4keeXw7q4AHi8jVvkTell4B6P3k+H0dvEKeKsMqEDeFcjk251kLmC90c7P7hTH
J92VAkqDpAr6Hz/mv1+ONRIcDkaDb9qEar3+8lmKiD2cNvc2loKol+8Cr2IidmFQLMGfXPBNaAjP
mCMDjVPWjMAl+PrtJfs+WqQ0ub3VDHEl4FxiND+onmeJmslgt6m4S1Z4JhY0RQ9HiwcxwqIpLkSh
RGZ3h0w551Ckzx3aNt2NIbZ/l+QsuyJMMbrRksKIIsoQ//YndxuHAhEUnwok5UqZMP730SrBqEbp
nlxlN6ulvEkECoPV+s4aUvx8zd93x0nSMP20lH2QIQE0d0+BZlFVs6zlM+wXOWTVEWYp71O138Fe
x4Shn0pp1l5OsMiffSuVvVUGlJx7STelmwmxpwWsO5K1RlM3VRDaVBlSMrH5lezIYRMuCdAdDvhc
RDOU67hyOWBMzSi/EjOVK6vn0GeePPlDeZE1sRYlQyCTLHbN4xp28Xghd/CXFTec/hJ0hhMPh7kz
utW76kvszcObrN2IlVFllmnOSORRG80oaS5uTJDOk3pYGs3VC3+mkkR0CayP/TXuNNuzbgFwQtk1
lHv1pk55lMnyxLcbepqVa67ZVUQGwGodlf+gBuUDEcqH6beTZDFrVBOxrQydTPfjonoC6pc0/dyp
nNR5XyC1mRCPc1Zx0LpxIGn+DfQeZAek1NnyRbHPaNEU6XCIedy4tJdYq2WccnaQN6osyWk3lNSH
9k5XXRqmVejdlqKZwzvsr/rxt4zQQgz/QQrcLTwpJ7RQ+mFWF+yu+hJkkxCg2Eb07TiU/JhSlV/o
W6f+cQA68drzZDa7FEM5BChxOkp1I8aZGJfL6eBZeLjZ57rI8Tc/8FecRYY8M90rLe+rqAhD+CYW
vud/bAqfQE832I9x7s3FetLHad1/QZcmj5D6QBmNeDy+IK1EuXjA7jx3HjoTGwQEkduYb78rHrfd
wu3+VqKUIL8xybbEfVb6NlDycfxKLWo5z8Db0/hIXmvZiAsuIsb67DsbUpxHHCOk5stFzQaembvz
1uMNmW1WX5x6hejqsz4ZQlKEhtWg1EBq7a7PyZPBinesZ5Gd12Q1uIwPgrhdNKzPaijZkVuJUeL0
3g/ywQBFUmdlrTTR6kddKoar56SfoPxZ2Xs1rEdvYcrm+8SdMAZp8RicAtHXZySFchiqtkNkgFxc
N4ZAqXqcVGNWHQZyoh8YmEqOkQmRuSbGlqRXbacGnSenfW1woR1HvAwnpu6MuMkdOYwVsFMh73TR
9ODndjzTp9fmmNWSsK3rb6qGWLB6iE80XVvpGrQrh5rqeRAGxifMvyb7TA9fEkA1iqcJ7WriDLvf
n7nDFPoxfZd3ZTgUIvZSOiyFf3BokxYUykZBidU1O93BipW1h3zV2HxeBuoY1CTQRbgsVNl2+NiU
AkpTbbtTyWFcwRUKa/KCRY5G9HqoTa60e8G2YFpNn4EnE8YnhYdpBYwmsWtHkhAoguVQsjzaF6HI
rVo90NGmZoHHyQ8CqrICMBNLwiWtlbjJvZvW3oaQQS2UaRUFLKLlUruMu7xOzBzSUmgQsHUIDQdZ
W6u0tLP6vF053tnrGvxOaDVv9xAhTUQLRjCKBYlOH4nUq/k+tvdVr+cpsMhrOYVaKXG9lnTWoJPd
ZDZZuQtoox4FxH8Xk+wCJC0JirEV3J6n0ZM/rXcJjZorgbdeHtQZUcsutWZAqz46GpKMywr7o6KI
8eJJ0+05bA1sSOEsJB3xLZXRSTG9pdSQilmM25DDeYA8I1ha5yTYkwi/B1nsDOT/DDYEIMlpXuEb
4uuKGpKftzlN8IkaYKtUEajEafoFmUqPJPD43NIPGZR6un56m3P8gZpmDjYJbunkyrzejTt75Xmx
KkY30gegnHubMgPYSYuSBrWuNFDROcSPEks2zlBKXLOmXzFI1JITAdDcH40ShSETWWWZoP5kKc30
oq6uajc6g/KIorvKOaUS4yhnQZWb8Vgx+Aj4kK1BX1mdc7YtrfvMCFbzXQuPHdCsgez8ucOqPvkU
AxPjo0rIo/GtyCDZqzyVQil/NLzYwCJgQ9SIhFJYKouCKsMCjsBuMTFibeVlH4K1GXjqk2pAVGoU
h1VuXwwPCkcN73IXWfXO7tbgNLPEHznyO0VwxNc8iquTR8jD2J9H0yRy7zwoF2A1bEN7TxvSlYDe
7knwZQW4SVsxQuQguHyrwmPcwqxMjujNbGO7FPAsGQhKnKIXZF046oGuaNxWvsp2pkZacY1AMKbP
otouQvfEQoPoIoxjlM2NrnFHVVTpbq0QtmwcIhWXqiwCHOSqo0xH3Eq4FFqEyst1Fv7kyIBB3pQs
HweQ5AErMuWA3imOUSQ4N2I1ZeHzQwjWLiPQXSRtjOroT6Q+5BOxm5G681LJ1nSXV/mIIMSQ/HmT
rYC76kGbmctqP1K0fmO3dknU6qSKp06Vh6gD5WqhMdxYIebK8kphuHp4Kr2O0qF6qiBVtP5eVbbQ
xjzi3KcEVRNkGXqLPEkWeZeGRoZXABM9NQKZ/adGs5aCZmrOZZKfJn1XJhtqTtfTBfZvgqFq6xSu
eeQ5L6V62fVuCzFkZB+RV5TAFnhve6YE7e0pjvvptyieKrfG4FnG+hSBLxu7HAFk60D15owslUbQ
rgKXwYLKAkoAsmWBfY5DNQ17b7dTWXsXd71LGmGmj5BFmS7RnpBFdaba3xblBe+/7ZH91k/mnNoW
/WOlbfSUNYp6SHqOwXrcuvEUBOlWeDcaFjHiecitY4ycIPEObTbtcb/skjnqhonFCG63CSQL3q7o
CXbhSlYA10ERe/DXuMAkSd/0d/HkYsixaLElM3L0Q9Z5DuzQdescZeM4WR561QzEChgvhTOHkKVu
Tg6qsT7788fHu7doSBgIH5trQEc3ILXubczI5npLncZVcVsWDdw67Xqnpf6rAiK1gP//6cI2TBIY
uQCfxGSBPb4F/YrcHtqg3pLbrEja4GXlpODD0WzIWSNvqjWWsjpXSFdZ5n984R1g+gs9l4BiDrSB
A+yJJyTO3G/83w0jsDs+Pbmu5rUJnBtiYQcvvg1JkoOBR7Ni9IMr1F2dRUdsG5O+qI5Outpk1nns
qZ14l+8WRoNJvlj+iBJ0nJunH9/kW3oRnCJsPiyODwjKzb8HG670rXy/mezvbX9FLFh0KGyXYTh3
MIOlKYwLLPUm8TOsgAI/+LgMU9M0V3WxQEs4CHSkxseuTo06PtL+hip2KBkGdnl2VHB8m5RFAec8
LYwKkpHb4RV5SKhU7eRc4gIKe0nNFnfPNN6/5v9+lVrd//O/+PPXukFEHyfDmz/+87e65P/+S/7O
f37m9W/88z792tU9Nm4//Kmrb/XDl/Jb//aHXn0yV9d3d/oyfHn1h3Mlg+3fj9+69cM3yK3Dfhfx
t1r+5P/0H//Xt/1Tflubb7/+8pWAy0F+WpzW1S/6n27+9esvlsc8/E+csfx8/Y/yC/z6y/23Jf1a
/+0Xvn3ph19/MQLvH6RMQj8Dc0LxKGQKDc6q8p8sK/gHQ0bmz0q0xnUAX6u6G5Jff7HFP4C5ZbQA
bFaSnE3uoK8xd+dunH8AhQO/Q+8CFWZg/fL9qz+piaPeGY9C//mvyctvmgomJD2mgik7C5wuGbuv
EaoOSWCKRK69J90w9U9tLVbrMXfaXHzFVFl46PBASO+QhLvGJSqAP5//8qz+mxuw3iCtJg/AtyH5
y7WF3s5bnmI6486QDw0d+B7X2pOYKL8+OrFtjTerGybN7bLawn2KOrL/jEOWwTW5ZTMf6vKo+xte
X0pw5yf39Tp+ivVLciehCrv0AP6b+xKmTb92Lqx3Yh6K/hSwbcbHLg1m9D3Yvkzy1Nx5DyoBK4cJ
nyCPKFciQPopzZ7wx8vno+Mkhn+LZyrCl5/c3xtskXBg12UnsGgPAMszWF6/OcyoHNqqLq0JL90Q
qOJKvN7ZjRE8GYtZgrHksJLuKHiRIU6iS2es9fyKtTtPxg77HhfZJ3386S6WxDp8g+FBPM3VlLo/
WR3fRHigaBCkg7Jv0EOwPP6/3NX+0r6xavr9xiKsuw1e9nJD4mQT3bTS1vYQt8sgOKCW1beaLFYs
jbp8PbGO9e516yzDz9KI5aX+spvAiaWVw97JJsrA43+8vpWK8pE+sTXf4So/DceWCODiXuJqMIJy
JIZ/pkCRSfyTd/UGA/8/7J3ZcuRGtmV/pX4AZXDMeGwMEcGIYCRnMvkCYw7EPDgGx/D1vUKpvl3K
212yer8mM0kmKhkDAPfj5+y99vVVXT62Q76E7Rje79t2s7Wa04COPrWkT6gInYQknoA8PWzKHNLk
02b3hR5o9MuWfct8QA9XUjPVw7+/ZX5r+vM2uA7MkhwKMUuQx/zXD2+u2LyRhEKF7dF+reF0dRDI
gBiQbNn/+5f67ea8vhRzYwZHLC7k1vx+c9aN1SiEvPJERrkBsdvEVXVDfvayBbKDzH7+9y/HQvmX
y2qzHvIM0O3mwl6Xxr9+MoD7DiclY4FTra1T1P36CkXmmGDSGJw/9wSiMrghON06/IcvzVzO9cgF
5MryNv5IcPyXm5vBNBqRdZBHRxPFssdjP0cM8w3nS5tvfK8azYg+BgWo9X9zV/3+HRMifZ1hMIwl
HZyJ7O+Vkc6Rrzeb7jikoC5DSTbRsPu1HGXwyP/ukgp8Eb99zexhApIgP3GoxJjM/fVrHvJuSVoY
kPuh1dY2TiHafo4m6J2DmVI/xjzX2IkLv96wQRROXFREhtQVTRlEanL9YrpjH6jS8iEIrlXkShRg
dd56p6TPjRha+xwijXSCrh/VsbJq81X6znyQuuY8zL4DD7ZvRGxO4wW7RPaI1mrurKDyE+lrO5mT
DmEddW3DxftTVRU8ml5Onz6G32/dNKhdSqYn9eNmX7gdvtVTp+1tHW8eoZMQWmx6Rb6RiEO1eTWE
Tml4JxCw496DFvWEONj7krc+hPu0tej6t+5ORzB9pthHRq7pQCbwVpR8KWDr2VSfTQdjPZzJMlix
KO/ayS6OTtOmJCrUz1dWxb2ajSUGTt5HSkzJnsQH50CoZvbRTeOnOyK4g9lUytCfyy1IMHlGtTOW
e99fMCHTUPT3fA0mlCDGN7iQsIhoheDQ2onDaOIumuHqviSC6ArDAcZPu7bpP/pyMq4tfnfX2En7
lErMlZue4CPCVvPNm40V0aHs13ht0/UWiPbdwBTx3vbGCbXeKO49uO4PqtXVpyrsJfQK22+OvmvC
R1xB7d8zxrcCl3eCQi8FiBeC7dCxtRGo9G4DkmhDZjDybADRIQZ03JAHJ+Pehje2n5zusagb89hm
DjEElmTigAmNeBz+t2YaRhnjuzG1k5EO2xk4wfSU0Hf4WqimStB9+8WXclydR+El5hctzRRycUEi
QKb8GKeYdpLISIIl91Y/xK8kEFLVntgr8CaxVpG/HfSlbjkRSvTie4kc3KAtPjiR5+pp4e9cTSJC
eCTFnpvrsliLPR3bZP2OlNQOF2cgpbhYhxutSZeTwpTxpmYtXyjP6+KQadqUBmPujgeSS1+I4Kh+
IMmHi4YTbF+A1CaCvlIX6Wrkd88AIt3raRUrMjDbMeWi2s3zSkRHhLoY0gKJybvKyAHKckiFMuSW
gWEMKgQVAT88aeuILUDFwjASzEJ29uj24syUpwpXt/3hyDYJ0ErfYEGoH4Wdva6iHILSK9Ax9yai
DrHoX0Xu7RVZQOGYTt2ZBEOdkxVIU9R+e6PFbWhWZXFY0kXFuUHugdCSlbvO8uadEtoQzrgRL/Po
+nta8N3BqLv2riFh8tHZkvqSyzy9y5N0PReIFONeLtMJSa+G3t5Vtgn8lMyXYCQcjqBtA7dTbJPy
RSDRWnWK+Ids+Wl2KJ/Cdir9ICeY7FZkY4HgkpzP6i0rk0r7ml9bZ/wSbyYsaPXdIrvt/K4pfuA+
EJ+SK2e8bI3ZP8AbsdFaN3IcL16BEunVd/s8eek7tvMaAn1e5EflgI749FqlplAz1sF5JL5P/4Hu
m3luVkz9hozQS5e9kXsEzJgpAvvdr8Ks0QCUV4Hjjcq6WTKLd0Uz1YwXVHE6il50DgBaBtXnu1VT
xAGVBcL+aJgmYmX8ojWym3moEi8k2offoEwNgYC25szuRGq5oVq6yTvjN9zwUixNXqLO5StowrZc
2v5MUoHFNIOV2LJi2XpXg5joWVdeJgyTZVAn6H4Itia+JTRpLA6xxTrqhK3bztbZ7miX3Eq/ldud
pUt2WKTvW/JzW3k+buuutD4MRqr2kdP19tz43GIpk9me8vgX/cyVeWK/EcPKdwNUQlf4ParxuMGP
QzpkJg7zBVxQJvmMNZE/W7UhmhOjqx7qWhLcM2VOt92NzeI5T7XjtVWM62j2CQKkq2cHcvY6D7NX
lxgejzS8i58NHes6koZltydjyPvsRvdJeCmwxnr57Ow2nSuUxW6T+6SnA8Vobp1xNswdXXDzweQw
VORnqTer5YQa+iMaG+TXVGV6IkUJIDD2kkWxdrHK6yHoxFnn4oLQanZ0bfxmn+tw+Hj2EUWRDO/p
xRIpCRnZCbaMcXATCYxgP/yabHRCdBhi0+dfFPEUMYlvyt1jViROKM9SENqWssppbxNG5QVMGLz2
bFdXcIK/IJ158YFs9T9r2iNTpHl6p4aIMq9gt5z527Ln+ElERwzvPy/OWD7L6R2ffZOz+JFfwxBx
VUlr/bRqHftgYJL6BUSm4FSUflJ99N09ql59u2GRtIaHNGHBxGpO2X5Anp/mz91oDM5FDevGN4VP
x0y+Nv3asGQlU50nD5IhDNk4zFcryw1mDlXkjCBrkgW2e57tJsD7q0gnI7ddtlcaGJ1mCQd5mYon
TfrZq5sSDaLlwBMqz5dqvwylvEn7KhnCSSbWZcQO/G43Q/IsVuUfuyZzwjkXXeRVwnmhLH+VQ5rf
8PGa3dxwBoL6OTsBU9yTYyVztZMTIdgB6Z/jnT8tH1KN+Frxa+wTr/ButRFX52yt3GdGN9w4SLIf
dWSgNJ069hYQKiEasZaXXPT7jnUlwnbiYoZWJkBy34nElNlRhoQt6LEoQ6z33SmWxMbvSs32j4BO
p5ggrM0MHRxGodcuJfNOfaweYAFUkadtDCUZ+lYLFNyiOmYeFER6P7K9dZmalzf+Zuk3BtLzA6F9
AkmPyuKinpMdhrMXsda5G6BLIB0LIgSTPAuw8dKvR4tJ3cmo5ytyx6pOquGuhkJADAuRVl7QNJ39
zUi7am9CcACpOG3BUE/NzdgQ8dJuYgk8s10xvACvaobip4Vi9kGmNgMiQEJRuyVTKHBsPrTX6ckg
UvcZso3wMIF73bnXmwbcfNa5X4q596kSTMwKk76J0O9HIBq2Nqnnbe56bEFju7Dn0eRaQ5PgM8RB
4yw+6QF6Z+Cx5ouRcBgOKpBRKJEhqhDOWeS7KR+wCXC26rHNZon9UgpjtXeun9beV6v30+JCT71A
SM/iy6nTHgpKQBL5osb2GiPoGo/Y6dWYevJhKA8AvVRT95izWR/TNDdIQ2mTU2nOBsSSqlWh8jE2
mR1i1sCzjfVQjumqRX1LYm5QqH46Luk4v0JdaO9Gm5FewKf3HkZJrGDAaKx8auqiXaI1VcZrzpTk
OYdtfsx6MlVG9Cs32fVgH1m4Lm50udBq6MF2xqCuoVLkuW3tdKfrnHhV85iEE6EyP8Zp9V9IJpZe
iJlu1PElrvw5Gjx+E/QaRNVAEmLI+KUYyWhZgE9IRQgQhBhrCpfFHcVu6qf0CNPODzrTZN8iCYRm
vpH3+RRaUzed17zv37FhlI+iWpIk8OW0vWJkdthQuqrYQXLwTbghmj4ExCPIOWTsVNzaqCu1owd9
+HnkwH/Pgl5BQNGr4ktPJB4om7mLFmKF190wqzmPU0xb5EYxtgmtVQcx4NcrgUQmoVaHws9mYuX5
vuuAsEoUFMlaVCdjTbUYWtryQeySi4o7F4/M0PwQdV8TZqWd7oZ+Qb+RpO0OIWv+VDbVh2hL68AH
tFXYcsR65auVQG23boiMNhdudOWB7DQjA4GaDYSVcW7am87EgBzNHfle0KbVBf7BhMFIn5+dHJ80
y3EyPyPHGaHyyJK2dFnfdk19q4FW+T7LMbl1Kul9YWA47oAr2AfE5k4dmLPb79c8PSIkKOgxlaSV
+WXRnze94BYbjIEzlT5qhw6e1xcbJt+Hx0GF8B/iRb7zsBo1bnSn+Vrla/cBlnLeW5P3w2goMPk4
kzfFoE4tMpfSmcMV3q2DhaIcqaunyUjk6U+0Os4R4GwW9U0u9rByCAFQAjtI3wy3xlj1sbC7b9NY
zt5u8ewyIhNBPDqcgiNV19mBM3kXN6v9E0cjtqWhPmEfSnfEmfr3emLoTyNngCNTTTcE9TNfxjm1
CEwhsCpBGEBYSuG+2UMyXLQCa7mnjdm+tUqDbMrOvbF1Agtra7BjUed6VHmjDHFsna8KaqqfQYbM
54ZwbA3+aOlUEOMSnhHZiK9wr3Rmmql+UzUgtMa8YvrmDYcEJT3VGKGV5s5EKkMtmlo7L6+TaNPL
773pZtdAYj++zsQodMb10DhJFa3OxHEUS35cXyV4+0WY8/d1tp7hEJTHcmBuYaNjDaiyHlBouJ+c
sdpHxTnyUnDyGGK87WUTz542PyQWBTJom6n7Ygx6496uNU9XoOFROKE40/Mc3Y1nT2T4oMENNNDM
d3lja082xytv75EEUBwIEixIIPLG5J3aR2Df97c0WJ36AT6B8bb2cti3eeeMwPRKDmVClC/eUpnR
aFfEdjaJ/QAdBlxY6Vc3eWt8nWbVPcwZ3JpaJuqu6eR8hKacsma74pQ46xgm1AmPie6psGhhSAEt
oKSzTe9VOsS2DWalfSE/+oVxoXFwspUmoF5lTtT41e2ks4Z5/eiekB3zJlRXf2cpG0A/actrO0G3
Di3Gzjdbw3q9jlRBIYmSWlx5arksvbueebarwFSWf15k5hyLpPzG0bi4LzmGhIsmjfvGGrnX2aEO
S2M4O2JnKMq4TzIaELK8qSGTxVgz8sfC79QFFL1OYLq+Yurx3PqdWReKBCnlhaAO0oiJujhUudQ+
aJyyiG/VVW1muOXBMxiv07LeCNg1E/HZz9aIrNCt4g64ZFzRx4oHv8+dQJQ9ecZt6RLS2bEyxlbb
KG7GjKTfkky4sS/vjLLqHxzHLEMG4xwVtRVtAvPZWz+nNtObeTh0nfqRY65j+CoHp90PTQ5ZwC27
980tLOL0cg6o6JAF998yoXbr0g+bX1uTG5iLoNDFHQEd7TG57rW6NIaTaUnvdlGGdaHXZ94PeNbA
f9WucVBZcqqb1JJhu1VuyKkmg0gEGWs/5tq8xDYF4GNWeM2XyRT5hw+Egg+06Z8ZDQ0q+4Tj6rx0
aUSjLnm09FG/tI4yCBWmJjw3WL13fd4pksVE4xy7RHchOPrzPrW0G1R6AoKypmN1HOwa6oXYIEe4
+vhzold+PU0qGOWq3VettRHUV2DpKXXjY6MXMwQuuOWIep8vzBvcHVgPGfMF/Kws/7VLSy0sa8t/
sDbRxYKMKQJx6uogZilCIcthP8u+uEmtXoZpSnwEc3axnjW0A4I62rZfr4EK94tyUYnRf+YtuCeO
tPYz4s7lwyGUfkcHuMZPhB+cU5TbfSWxdL3zwFurALCHvQT+ALwvot04BdDiqvdqq+bh67rylFMd
AcEUTckHawhs/O6TBP2TzVKFORf2PCjkJSawOi/AJmA9TtY1ZhXBcHuuMHuyYhqTgk/hpTPoA+bh
J1pGSXpOHC+JiDvpxDcdgr97gI9dTxHHLvvVsNnBGAATZEeCaOZrjY/gwhnleeLGnsbXxRHMnEkh
tZRhStDiwhvJVYyWHMDYQmm4zLeryMQrASaMQTvrtWenvdX7sv5Jr4SSo0s1Zd2Vo5AEPkXgmMq2
Q93PezuqP84wfUZn4PKLSp2psbL2dGAAWjqkwLM1uJRJJ3TlV+Ai49TmVpZej4NrTfgvK3y5RqNu
tDcy/Drm1ooo91b3L9vk5lvUSDCVBHmPFlQIoGm33dzrzvvUmAb8yHlekzhxUEEgQ9bHBoeRh94w
IFKMP7XKiiZiBtSZOEbJBX9YDRPuRdjo4PfCnDfGGSHvzMzad38cn1m4k+U7sINyxPecYGd77ktn
MHe/lBXenHr1z9wfxu0B4l9FU4/AU46YJQzjfr9NhEafyE3eihOOXOXemdoItrQ2s5yGfrsaGf+w
hFw5QpFyIlkMARW66Y235lNxYNLuXioUbtvdVthJ/r61tXkNMd44PE6rOZD/0RqD6x3HQjOWL79m
ySXaduMk8d2COzMrwGMGrp+W9gRmcCB3nk8y2928aZ2+a11MC3cKpFhxQ1TZWoNUwFYf6z4ZkQcc
/HwWDpzp8moTP+xZoVDgcgjU5fi398RojHtKU5oFKaZbgb7D48DAVAjdfmDZa33UaS9MEZ4NbMxz
s7TFp0Y8IYcgRYV+0wGWE7tt0h0NeMVK3uPnhphvA/Cdbp7zScBQ0RbhMg3cT0Jk15FZ23KXmFrP
3xMf//GDrVcG59LR2YBjO4k15Ocq02VxqqFoTFHjUtq+sRgXxh21UNFTIQt5T8SM+Cgz07FlUHNa
6znDI12I85SjMU9Ox0AmudYyurPGMkeWQmO3t6ckMMEQfMpBE+ppLn2TS1cpT+cfLpxobhZ7tWys
0rZoKZ5qN+E00iUpst2EEvNpEMQOISdYPeLtgDMejSFzrV2fFCxSgswO835Kt7bdyaQzwAxyRxex
tRiNHWgpWZ93RVHwObOhLWksbiRoNkd4mAIEoTuuC/C82c6o45iShQ63xoEtcPbPG6WuFl8HX9Zt
s4E8vnKkN+M+s0B5kBfYMyBNaofD4Or5u7Kc6nEn9Y1PTbPDP4l+Qrlg/eGEyNC2lreOZ4jmirja
ll1uOnPNcKxokmgmsTELZ9lRW7HwLTgblEW/zXKV61HzMXM7DqgQvaONLCq7oeIhQzH+NRW1/ris
vbn04tGoJh+QEc5keZOAPZPhWmpqO2tD5aigrTuS5sFeekaMjXtuLvMgEUUXy6SduLk0/zL1VntD
IqXbP1goCbsPfxCaFq2uU+5pZBfdkaOmsZ4YjE3urug9pzlUxlTrD1lJPGnEQmhvEUpWVVzk5tg+
bQUxNLeL1fgRkShdstso9qlhySbyzxyMCGD09HIhCIP+cXG0RyOnuQtv41X58P0CQDLctbRpRp/A
iK0dvlsEvlWRsBT2gslWd2nNJSKhAZfSDx+DZ0lR2nK5oSXVa2SSKPp6zbi039qu4zBlbGn3w+RS
f9AjKs0DELd23WHb99qIPOLEjFYWhiS+PmEs0R6H+kPVXG+NsajWb78ezrGHVcUb731YquNGKkTQ
G8O8HRoyoNHAOwaNwXpqcZWhC7XnXUWhCD65p5PIUAjpIJnMQ3ESKm2mIDfNsYky0gHXo7MaffrF
1JNWngoUMGD6lmIa6aVmbcG5kvRrAmaiZt7oPzotEZEFN667c0e/nMK01YqTWuGz3ri66D7dAXzL
J+ktYqPzbCS4k4Vl0dkhnd10jwxF6vrN6iee+Rytf4+fuL7GJ6RtxWgu3Ew+3J1hKC5B51pVuTe2
Ot3PRm+k0VApoHNBnZay2tuE461HTuyMhxH5mE3xWdDbKY9sA7C/bOUV7UpUArfpjvEvnXXN7hxc
DoW/vsi1AU+zlgzFGUT0rJ++KVi9lhKuA2YGND8AR12nPtob6FIo1PlVIz92rZG85G5my72v2Z4m
aJRTabNO1wn0Z4ue2Bd/ybMWA7/PHWGMY27ul0oxz8LaOk1DCIhe4zN0tVbWQZlfM7TAd2huNOte
cdgMP7cPIqvG4objhv9Myje0Hp7gbo1STx95XouWUNN6G+Q3XeUcu5FpCpsMrCl766WXzJFFQhER
D3/sEb9GpUudVUXc5oV4tHOnTW/5kuz2vrXWhJYFw9TxpcMV6Vx+rZiuNErxrHq9LXaL0HM7XDlZ
mBtORRBFe22YuHA4nBn8WplFpjXtI9RkxrZsxY3BpbzpVGYV4TqZ4/DD6Q0Au4odj9XHIflsv1KH
PZdW71mR3lTD1064uorV6m0NTJq2m40xzJbJoVLmIoM6XlNZaIeGoONhJ4ilNPeamNrubrYYX9D5
HBdtrzf54n/R6HwCaWzTyXuvEN5Vt9ZSOt9pM8j1PGijZUUQyCgzqIhs9ZBS+W53iaFM9eSmk+Tx
XVp1YxWao85Vk+rbQ491XT05SIsm2iDcSfkNocsZfFvCnnSBDpRN8mRuG+h29pOqZEPR8zqHLq5X
m3YZkA90+7kgKulgW8O1IYztBnNfxBEagGWYqVQ635O6T8uADJusPXu9XUNDZ5kSW6TpV5Fg1C7k
luiR8BkozCcUqGunAttr55XuvEn0vKPY6d/7WtkzaZEQ+hGnSOEzIsh9dCiBoG1OPdy7WaMeh75S
3T2HiRWBthht7+xW02yFRWHU9aFL6uIrmZXIQ4Ny8vprD3thynEA8euJC/2nWsac9EbzmDI0pdne
F4w9/qyRbH0iUMFbU8c6DHnZsHWhynBJP+Z3g04D1vFD5CsrgOYIcPOhR1HZvfe2MVr0AmZV3aaF
1i2PHor9NMrTifus8Roumg6Mqb2hddF1B40cjZ40Ztg0j5tOTXPQK049B7W52guDpuEwz/rahdZY
NMU5UVc/b5g6al2Q7mjpT9dl9vnBmVVr3lIcNt9czSjkd33FcNlwksocFweZJCC1C5hZYpkIRoiU
33w1zNnb7C8y+bDXhHsjob3pfzJgWeQBh1Oiboj7zCMSI8qNHnbGKOJkIksvb4eUQj6Gyz3ojyv9
LIKSrl/sgeRZbTwDUZDNJUGL0e22ejTKV5s5Pwt9iT4eQGKWOUMF+MACmD2mFF0/six3FCr6pPWc
sFklI8WqICqE/T1L+V7rO1MieWI+SR4TpG/MVcQPm2Wx3RONw7bagrAfvtVXzAXCqnTO0ewwhZpO
fUcKwaFHYyeuQ5Z8OxNJYRgX/GBeE0CPUOsatDPHsyTYtHZc31q7kjndkcaeb2s5NtaDgjtgHUiy
Y22WnNCBhBEstB2VIsU4BT88ghoDvAN76iYfkta/KwBduRfASonBqIWKxaEp0onrUz+a2nrizDBN
sS7oiby6WPb9mDZwjX6/Klod9fQ02+SNBmQvJTKaRlovPZ3T1kmruEZToXVfTA16oX+rtSbuc1Io
KHSneONl8+ZvxG6/qQCvx3fboPa3bMsAF/i7vNempu4d1S978CeO+Thaqz+8NoXVlR8LZO1l7wsm
7ndbxRV68ysCZi9/qGj+R1r6N9JSLPX/Ijf6b9LSx4+8Gf9xl//s+5//+Gh+/OM2l9PP6q/y1D9+
x59qU9v5JxpO60ooYQhp0er7L7UpP7KgGzvoFgXNA9REf2pNLfefSJd9V7c8H8uwbyP7+VNraiFe
RShnuVfeBXJUx/hPtKYMOv8qIDINgyf4Ss7wr+qh/2ZOtjS4NcROZ/tsM4eDO+evvOZODvXZzRmv
ACvXg2JbaY+JMQvdjByS5bRhudh5qthnFT/h6c8O+G9xqwsEJTMNNFQSsdWQK4yp5WTV2zHp0+vY
/XFqq/e5rz6tzgpRvJwwaB3TpdEjRYuUIMfix1QYN7NvvTADQa6SLGNsTO2bj2XHF50fXv+lSGlo
k1nD6ryk3+rByw+5uymGft4SKNP9hnfyZ1364HmB+8YSD0Jc6gzuhCXu+cAX02rec904gFbSoyJJ
KA7pxRHhjRHZoiYCbwQvFhH/7bZu26GoCDFdKKSYUvIO8uLTW1RBxAxdwtSWb1VXv/tQBBuRHEd2
r4C5wnFV7o79aYnrsfym272/RxKbxko03a+3lQ8GXQ9JR0o1XdgW6bOvfVk6845IxzJWXvs+r84l
S8E/D2P+I0u8J6xHNED0BcSaw7QoH/WXmm3gDtAIc2jSe8NlJufIYNY3ucWPZGG63pbf+jqt6Q5b
hPV208VqxWs9aMQTze/KWV+GgSuXl84SrHX2bd6w98AXCxOj7+K1yrtwSNDUbhCS8bzFdVPdaf72
us18TwaJI4Hn4a+epvtp7O5KXQ5hQdYo9e/GYQoJKiU4YghPIMuaxiPWqVUSQle73ttIg7+tJrWr
lANQGZ5jouEBX6yv1HOBO7PzC5Z6AiTyb8mwrPQtqi5OJ0OL/dWiVCfmgAALI6WtZN07eh4UDtPa
HIfgsR8W2uNJNnIuNMcdgFgjpNOwHImOuB1p4kYuvpiovKqaVqakQUPWi6HViiRCdgIK+TXU/GmM
KUeGp2Tl22kk/CKYQ8DQbEb5lc6QrrGSY9HrepAu1h5QE3uCRXVZKTNw6vGyurSU7Ixbk5gZwtY2
bnaHAYHbiXg2BY5W/+Y6mLVE8751ambK6ewyKY7CKh9oY9y5Olc/k+NdLS5rSj6fLN//ZfX6f4i9
f5PfwqP10ZpbkDxsJIv27yAXp9FbK53cdO9VHe2N1t6vhXOw85I606r+RhT6u+7416uZjNTZ1NDK
/647VpPgeJ4l6d712jFwUn8P6Xevtc2bUbCPlhdoCOE4Yk7Py+Ht33/S32Xtv16cRdVBNmdTIv8m
SW3oFdFYMtI9UttvV1dj5GhraNBQKbaZteaPC1EzlE+qs9fUZw1B179/C7+JYv94B5BgWdKvBgLm
FH9Va1qwImsUTum+VAreXn1OM+dGyjpcrSpuk/Jvvm73N3Xo9fVcUPq8nnHVVv/OFGlMfeiRZKb7
hAojGHvkIOtLX36hGQx5AfshnW3/CUGjT1rH/FJYzu3YfTNkfwBVHJYj47mEWLexOVG+v/itFtXT
CS/Xi9d6u8koD2YnL7Uv99sPbcTlIytiylba9JAbyaI275vV8ygJ3RsUxh/FjBIvHU4J2j5Wo1j3
sp+OXDwkVdX7UhEj05nivMqWfEx9sFDqjHEhBRhDhFVZNn9I03+qU1bNUjd7JNObBkrR+uHK/q0Y
qCsttrB9Nwk6XtaACLXP91XaFUG7bi+GZPn0jJdy9Z6yTX9ZZc5N1nsXDAe0ab3s2BA+0XbXoa3+
J9vlf2qpv6mlkLv//006/6tKf/Y54RC/HD9XWw///6+qSYh/+ghUiWUC7WVf7+H/Kpq8f2LccWnY
6T4YG2w8/Oj/WHTca6nlX/8ib5nH6/+WTfh6oCYRD4arR/xROf0nZRM2t7+UTa7hIlJCde0DEQL4
bHu/rSX4tBI6TzmTaw013FPP/WrdKn1BQSGQy8HUYFLcJYLTrW4mjSz2cL/LJUyvH1dDt+HPMCgu
hr/qX+t1hoAzEdeOJjpy1YBp9q1NCTh3Ywh2q87gAFAv0WBFNgn93iVmHFFxTet+Nt7tBQVW8zXr
K5+u3sKMAAgxDIrMenbzanajSuTT8mgOjV1Hc00HMlq22VYxImp3YRJN2ttIbgP0e1GpbLe2+va4
lkNJBpSfpRcHJ1AesiExYmiRvm+halX2IzW9Su7botAz+h0Mg86CrAcnVJbRtsE2FLYWiWXTciYc
TQI5xBdqvF0bTatItLEaOHFfrXHplixMs35zDszBnOIFTotk6l4pdxaPGv1Pbz8AIk5v5VTPTxxz
/OEAaKH0kXHMBBVnKBDpqwiK7N2MN7k51F7HbCZXY7kzGEYgpMlghJDX0DFnR5Ff1cRosBBfMzS7
w9KRDxagFt2ILWp7KfZiRS8adS6pl3vLHBzEhqjXnXrneYtDscLsd+hFMDBKGUkKtMElbkep5QpQ
azFixz5Wdr7cQAJF39rT5f1WloIkI4ntoWbKUGeT7ge0jbdM7szKSZHdA1miG3xMDauoeg7SVrM8
rszF0ru652e7hHCSJXD9kq4JwX2i4eYCglxfdJ9eFY3F3ph3teavZmBNSBqRqIhJ1w51olwyk1St
vLA2cLxcmS9ed2AnZNNhi5bljsLP3WK/LZjk54P0FcG9AxqCdHOGi7S9gd7YtNClVvye5UB2te3d
i9rf1hjfoyDFKFUSHDA4EJuZQA2/yDfW5tlxVuc+tdvia1f6oxdmTBOeHYpXIyxKt7vbNNI+6Ma2
41nDSXa7ZiZ7hYuoymVXstYCPV3nTNF2dT5QCJbNy+jRF7xBm4EOMnOKZr8Kl5EFSiFLJ16PWXJY
FQvVsY7n1Dk43sp3y8jD96OhdbQvxKhLuCkFUsRQI0++OSKjzd6WgpZhDPO812PXdLwpZKrA/N1u
6LDt9HoZvpcbAOZwU1pbcrvW2h368rEJUyOdCkRuuj/slkJD3TLSByZOi6ZCIClv6Aw7c0NQFiFH
JYDLBGSNXdhcMzfNJz3w6gwEMbW/xfvKXK1nOC6cj4HXfFNLrX1e9d+kBBYizSOgYRVoYMY+VZiO
I+ld/UCbdgd8o3jg/DFNUYnOyDy3BIZ8rXrpCtoX2ziH+kJQWmx2k/+hkZ8k0ZFkptxpPSvmtf3D
YIykpTZ2wam/2OgeBBUwaoWQp3U7QaOSHwhWjbT639Sd2XbbyJZtvwhnoG9eAYIEKVIdJdnWC4Zk
W+gCQKBvvr4mnTWqUkqVffPxvmT6jJOZIEggYsfea83lVxpkLcmFeXAngqNWczzQ3mkAEVemlqAS
XU1SLGydIQCzUW9mIuLJ3n1J3bH0DgrnCGa9tVpr/M3kXZtCjoOd/TCM4H5vYnBU4s5dLAuZYAHh
u9x4BEaUdYiie4hfEJ2NcxxAqFaGgjkEAWQ/5oZVghdrbdYg7WRlJRsPT8Jq3biMYGdzg3BGNaJk
SGiJESrmVpGn6I3pK6SEtOdZWVqLeF/UOVfOOtTFc0pWlbH4EitEc2Z86AAFHXNxWXIZ4pQJYoOK
1Zv1gtajG86ejrZ/RnWwTAfKk0JwuEAFiGIcn76ZhXFl4jiUJJDh/chHm6lqr6XeNcymnsAuvbeK
xc+QeC5fy8kyqjvoux71KBMS+KpK7Jpyj1evd744xErp0WXpLeNwcJUMiXLOzC35UZLNqLb+RJcq
5xw3EqmukJ5sbAn1Ieoic83CCXKJpmljTCUmH3VqaolwtHJfyFrRv+F8UZTzOForcgdtMO9glw7T
7TKX2gvnlsLdIPwssnAY5xFNGrrN9KtWairT/CkmZWvSJ7GiglGHdJMO1iSuXRhHEwYSYzAfGL+1
Lioam3PUZE7JmRa+9iBU7VJ8M1Vzmf/OqSDkDH1lcOF0t36hG8nip70THwWNblycuVImnJVkyXYi
dUp28FgS2UdK2bZpccjeSVNPyx1CjulxBFbTbjHmNBmAE5F61KEjL9jgonynp5DO3cbUi9EpgrZ1
nHKjWXFj7GNReyYPUotsm+xyqX2LW1G5UT4qlrIjd8ZpApGJpt2RM4vCHJwHrGQxkGuIf9BcV87Y
ZVxvhxj0pZ+iTeBbSWtxT7xTjobEzNqtak4zUynB1hE0VZskEYahptk7Ra09WDQpzI3WKIZ90jqT
Eas2StfYGURxvpXugKzDilvtmeeYloXbZYy2yGpLk5th1CakDcw08oM3NfI0Mdt7VMRcF1vB91hc
LwyxMX5xOCHOE5y21qHCNfmuVQSm3oFzsLtNGnAk2CXydmEFFDRZiFygQDpXhW4VPG+p2t5U9uXw
bpdk6fikGYzn3M77nuXf1N4GNxfYMxQxGRusO90SVoOcTT9vE+dW5EzWEHaTl7Rt5gS9Bnkdxsas
suo85q39zOm3jf2GwNGZASaB95ya0UUGzoyQm4QO29Av1Y2dhgU14D3+qYJkUkYDrG9uO7+uelxd
MMyxAbtcDsYBkrRbhxpVlR2OCCm6K+qqub3BEsdGvkGkrZmHxmvm7EV4TdcVYe9q0A/xNdsl6lCk
0DlDjjr+jmcUBoeadckDTeBFQzJJDib8edkM3+vZmd5MApPBu6e6LQIBkizdiMFmajKYTS9JdaPn
R7gv4UtZ21sSslzb2xuZG+S1pwliwrvYZAAOA4xMUPprNZXfipquvtESZjTbDhI+wnHSgziTKU1H
wlmpb3iH2yIwUF6gJUY3BaCgFpJDUjkNqMFcO3nRypHTblW0bRslba04+x6xxjcJ5r6/0QBXyHu9
XPr2rKRK1+44J7dvRMqulyaejnw4m+A0H9CSZmILraqCEp21kx1i24fWR2da5IfMRYRM83T2Sr83
Fq1Gz2IUekiCYWt9rYyiE7c6xofhbOVUz0jzprIdyc4LlVJSCtCBZFRUz8POrrmNjndXMYYMz1qv
EqRoARRbE6M7xm2avyUKXDw/yVUn3WGPzwV7c6szYcSvcC1blTS+RsDc8ZUch42vufMC3tGr+Ucm
wZZ4oNWnG1ToJDRGbWebJ3bYdA2ofAAlKtC+v6zEj91RXRGGAKJu0Ehpi111b/BkwTPpFmZDo62b
39zCddtgtpjtBgUjeGpwj+o5QCbqvsg4NVBy1sSyAvti2E1xRZiTzwY3nZxxbG+GqjMxZoCqfaFq
YbqUpamwAjpazbODwOjBadZCBZbUJHeFwJ64qe24WgHfMcPdtHm9fmNFbECleKlKj84Bbh2PCjsx
Yz3okQwqnK/ZJBiD4sw0Lyf+SytqMNT8zZhNhLpkRAGcq3OzfSJmruhR/F30hqmAKb91Sal+Q2HG
wjBw/Aa452HljjTLQSqIfE99pRk2SZK6MJoFQLWWc13C/WexHowfDhAODkDJpErCQiSB16LG3ohI
ArGNj2EEXRZjqTUikodpnM2QTuwIYNUy9pCi/brUuGMCVa/tzlfAXotgSBvzpcfX8ZO2rUAjkjlD
i6s1p0w1cWkNPiHKo02AEX2mv0Yy/+oU//9G0riRP6tz3/782Z9e5P8HOI2Lrfj/Pqj7L1UiXn78
7NK/n9Uv/85fh3VP/w8sWbAX1MbaXyOJ/+ZpuO5/VIZYmKLhZugc1+k+/vdZXbf/c3FJE/0Gu8bQ
gbL+z4hD15h+ID9WVV1ls8PB92/O6u8bnAxcPEQ0XJrELZtPon04qVOQEaOseFm05rW5pY3MUZya
LkBnJXaJUZj/qsfHYEZFqG2ZZDzDaDf+MVABTlx0IzF+0RK7M8K/Ln4wx7TcL+uYnxY3VY/kwcZ/
PZogXT5nhrw3nv91UcI5wZdwSMIme2kE/s3yrneQIUcauVHfWMoRU9wlisSmhcsf/3B/7wdGvy4F
9JnhJNurcYGovL8UWee4Lmw9ixBm5UeMTgpKIM8kArootmQImIwlnG7360+pq06Pf3v0PulXf7g8
rRvaNwhcVUbH9I9/NWb+dqcWOtsJZUaLk4eXfQI7su0xWNzqaaegZajb1Uf6bF7nmdu8Vobb7X5/
fe3DV80H0CEwawCwL4AUHuz39w85FVGbTUwd0jZ+5GLWH4dOyZ6LMSs3KRmuk88WZV5Jvdkkohl2
TVlZfZDMOkODse+0s2MPUAm0Yfo6Ef6UbH7/AT88778+n86L45nAD3Dyffh8xIVA6RFqE+EiYjUs
q5Hh1mxHrhjnsE8q5fb31/vQVr+gjWFfqS5LPku/+o+2utL2OGj7oYuUlctyqBt0zefObDdEFWbe
M6bJ7y8Hj0JN4xAxH+IwQJrLkbq06MPff5pLY/Bv3ImLaMhQ0TCw4sDlp9/38XUfnLpVhhigok6m
oC/JSCXS2dG7A7ZH+l0G5cMRG0n9NRvkD5th765DVRAS+M3mONBrvsdwqT7TiMJjhvyLfakyMvMp
6QeJMiOdUV1IBzfcjBgDiK7LC0e0YnYsq0bZl6nL6ZyTss4uXMcnRyvVP0xsjMsv+L/ElL9ukcYo
RvFf7+HHN1D2vVZnVUYSq5xcZKwQKnFm9HJ+RB1VYBCW81PtNbnqL4PmXSNZptbGQXxsB7PbFbHV
7+sy7l5Hckxv134WZ2EN6vMM9jVaOOie80KT3xA4xXunG/IfhiZ6XAW9/jKsJMj7c9VPwC1QPT2Z
Xceps0NteppKcs2bxBPn3/+iHzqtv35QhPnQkGwDLvpHPowyTnEBQ05EK5wuHzsPpRU45OD3V/n4
1vDYaASvqhcuFLMQ+7Ls/G1ZwSHlDBAkROQUbfJVSXly4r7bj+1q/XQLImN/f7mPi8ivyzGGuixk
ZCj8Yt3/7XLO3DXp2nI5A3jyqaizAx+MzFpjHv+wHHzyPrAxXLZYHhkbfNL7GytRFVM1dyKaIAme
BN3Ox9xWxXnl/HAYjEycSy3N7n9/ex8X6cvtUQlQC8C10YANvb8o0BtPFX1VRr3ZJ699Prlu6DBl
ggtp1Zrh070znhaPHKiiB5TqtxYx57//CJ99wxYfAkadSSzGx0mjMtlOPqqFjNraUTYZ075LSY5J
iaF1Gf8BiffJ08Mv6WoEAxBdTS7D+/sdjTzt+yJpo0swztnM8Nv02eTsaqoNCum+//77m9Peq4N+
LQFAO3RUky7fMTXW+wvWFmbahlzVCE36ugbm6Fh9mDp13/lmXxPEcBGP3WoOiNL0YifZIPHKjgsa
+sofU45qewah3qmKs+51sNvhFWz3yMRtio0t+g3lGJu9/Pb7D/3pL2KjWfFYmVUGNe8/s16Cv9RT
us84J4HAKlQmsSOqKw/T0sPvL/XZQ4+u5jJiZdLrfWQdVW7WdA23RDnUxidN77TTgNT7QNvPPZhG
UV3h2bKj31/0k/sz+DkYDenA4eBtv7+/dbog2iqlijCUmlvmB/EJfqwdAXVR/jDY/eT9MkzTQzNE
hIXlfMwAqlNcLuuCwi7up7QiUy/PjyjU3HAkCA0hhrbsdaPvk8Aaaus4uWXyhwf+s3vl6gzaPINK
zDPe3yuecOQZTs+0BfGAX/bcobZI72bA5vqXDu3/LG0/e9Qh4V2UUIZz2dXfX4oCnfZzupYRgI7u
MFdGd+jslb3Z5ZT/lNDRySHBIVxXmj/+pJ98zxqoQIIpuDhP7odHtnELAbzellHWqNjIzTi7T5vF
aILZEfEJWRRrFzO4GZBJC7gR5SDV1u+fqs8eZaJrLcdyHUv7x0+9di55X64lkUqrsIjAoOzxXxIN
mHV3JfgkMAC6+FNN98nPy4oJyo7zGYg050MR5WKZRsjD4pnkpncdKyMVnaM3JTY9O863v7/Dy5f4
oZzRPA+YCeWj7XBKe/8DS05I5BG4ddRQq10zhXmEU/anO/rkIsAZeVapV91/8t7wyrfWWqasCCTH
5r4mFQ/fetIV/35j11FkszSbJnf18ZujZzbC9p8YLNqN+VRkXXexkKpzMBZwwf7wbHzyaqAppPLG
W8U5+uNRpK0nOANz30ZU6PquTL2MyDOVina13fIqVRrlNh7qES2sYjOH/58OwO1fP8/fIZWffZ/I
VVAncrMOK8D7H03JKQH6uUIoUtj03kfzVcnZ9X5/kU+efbxZjNkdkLP/3MOx5TTOrDpl1EDluI5X
ioY1mZmT9lO2BTnCTCDzkj8VL59s5rzrnom4ALAanN33t7aa6ZwuIi4jBRXyU0WH8hYuYvMAWgP7
tl3+6Q3/wHD7azPnJGt4JrsHTpEPL0Bi0csTq11HuQGbPpox48G1yJT0jZcBQodLEDIGdW96XKUb
33rV5KFVxCxKC83KmzdpauI85TqngLZanJ0ie8PdLFP6yrSB2r+w+gliFFN76OXw3EMjbcaoxk/8
QOEiv/z+R/tk7TBROF00ERrCo497E2TTDp6MWke6VOh0SmEbG6eJlS9wTMabf32ty8LIxoCb1+Ps
+f6ncnRXugsDt4hEyWQDG3TdruRP7eBu/6nt8cltwRdnByKrmkt+3IYQYfTVoi8i+tXx6FSk5yr5
qhszTvM/FBKX1teHFREiEcx1jRXfNqhi3t9WmSVEZM8xL9eccKLuwQzRL7DlTmuF+lz1OmZks4Ur
cdOLhc1nWFz7h5oW4twpU1UE5Fbrt4uLka53ZPlIzAjcMX6SLEiJE379/W+gXzaD9+s3YpxLpU27
jkXP/vAjNObSAbaiIVKS2nQlJ0O+CEcoR9nNKVJYJs+vg5q2ECWahDxNLVaCml79XeKkzU2+mgmM
IrW/a+u+CEqHs8hFE4olre8Odja6d5NbzTuVEcSmBb5xNdkIRX9/Cxy43i+l9AsopdA7IIX2dItv
/cN6lqOTI3tZyAiOokUkTjt8i3XdpHktK1kGuMuZA4ydXb5O1AN85UWScb5eG9izdPZKz29mAOiB
K/FbhznzrjloGbOhe3AV8yl1MwXxBdoYLyAXwil3mWPIEGEahctsinmOPCmMGKsY4QfbPM6TJYQ8
0b6kpisz1MtyzZG3qgQjm4DmcNfXV0WhOHdEqVeHxjWM02LO8SkZ2yYNLCvRb5iyrCgLOwYIQbty
Zt81U1+/Wni5FJI97GwDgGHy3YX5w7DmziH2CudRM+nMOwysUCLUXqg0cxTjXwkxAwGRj5VanMGo
Kz8QN2GVwGI4/nS69X4tqjdVq0lWwywSprPmZ0sBDUzaCdSeeFhf1LlV9lauokMkK/laAGPg/kf5
YK3tDy92spMhPTWiocA0AsC2+ZgalkD7AIpir3vdeGou3KWd0FZ3H1e5uEkA5Ue6AkPVn6pYecDU
lH1d9Ea3EBhkdoRlTnmz9E6GLlZypsVFtvRHi0nnQwYU6wbvmOB5Nas61N3WlYHspbXtZWet8Fdy
rF6E3Zf+BUt7qhkgZ3Qf4vHFa4xC3TIpT4NZTs9dPVuvPAj14vdWuXxDKJ7tu7wBIcUppNgNgJCF
77a2FaInye+pmkVPU2b8xtpZftfmHrGQahtHAUH+CVwRfjVr6E82Se8JQ/BC8htN6UtpxmcwfE8e
CqYJ4fHqmVvUc7XtIzyZb7qpdPx8RvSIGnodRt9E2mlsGFXX21SF+ThDpmPaifkH2lt9qzRVd8zY
wb9kNnxf0neyA1CSeq8YlbqFzeqeFgytGAbr3v0GpLEl9cErgkKxE86J41dH2gUiZwUAvWH9yNvR
2sb9bES4VSjILfdszvUL+ucyqtgJzv1YtA9W7hhRt3IIHXRSMjB+lSO2U9Us/ESFl05K09igiddf
ObJ0d6lRICgBtXaglafv8bnlj4QpKeHKSfaoxmlol/nDGo/5Zsim/kC/tq0Iv57EpsoZ9dnaOoU1
TNwQf9CKzqaYG74k28vSbTvkyzbWmKYjsQF4kKS0s/2kZ4QU9iRUX5TlghMUSSSQm8itFwGb2E7r
Ffd1brKCo47pbu2KoWExx1Ygq1QLAAOUm2IVyXFAErNxnJRM0hS3rL9mYtwkSAr364rbGp6n6l6B
EleCKjMHRvyW+zxOOYs1rolNJS9eT55xbU+8oVR8azSUJ3dJT/0ar1/aeZG7ec60n1mTVm9xYiWP
imrXr2tzFyuOzj7PyrnTPIg+sTTzm3mN5RGwXooyroR4ifQLPJplN/xvLB8bayrlDgifvCZ4UX1l
UDcjSUjmAwQB9b4zRfI8aIoejmKqAMXO68EcbWRarcU2OEltvG/6Uf9pY6wOcrqvm06d+y3RIV86
1aBLrlQNw4h27leP9oO6XBWOOcHxSiRfV13LIbBl4zwCVB2+wMiiwqsYm8MsIRl4S/k8RjCpl++u
M1ddsM5UM8WkNiJ05GgLvyTXxW+SxbhZ0CmUvlWa811F8veXIdO1yKpmfTM7wyhvM6NSWLubWXnV
cryLQtXhsmVj+UTMmHs1q4RTNC3P2sYc13lTGTGTdbLejC4gn6ffpVWWh/GMqBG3+XiwvLh7UMhE
AtxnWQCrE1WXt2DTUiVY0pE4rgKzKDwbkjBCrSPBDgYIKU5b6iFoOKVXbtUBZkOWSOPBkh5uWn7n
Ys+PpzfbC1xnlxRl+QM1U34eTcN47aq3GUQk+B9T/KQ3aYRO5lwV0xFS7bjxCCG/6wwW35ns9gDZ
To0MQXXODXq9q74f0NclNhHy1jSymCMBi1/ssfPQg+fVYarH5oCAUSE+DNfDV3sq55NW9nZgjemV
1SYiKudcDSrNABjTanBLPVI8tKZtdry2AzBWHTMcAjbYU/qwwbesbInjMPfQtC47CDXE82STth6A
K7DPWTd4xVeh5Pm2cPQ+0kywuDz4qBebfvlpKXI4KbMw94tY5DfLdhiapEN+p0sL8Y3ryLPQrSks
HSX9sZhE6sFoFWHTVDuchuJucMynriUbSVWmCfES2DIfRdTC6lXHGqBCwNSxj9Bj/GZiHj8NrpUc
SmPARZ4UTLRnsLt7azFUkpTo4eYBSK7+SpptBhOu0vBVdkpxhPw53TSL3daHoUeBH/IvWBsdACs/
QiqSO2A3WWC0gx2WSs3ORlxFzkeysgd9clSUncb8gCLD3cUo5ELXYojk6PJaMbE/4hNJ6HRXWe+e
VwepxYamZqz4wpaI2Mkdu6tRKDWB1JU02029RnXaOcZPFDrJFgg2wFNcndmdDU52I0qkNb5M0R7G
iyf3loUJhm9fHE2UogvjhlfiMr39XI7w94RpjTubDMl2k46tOI7YYrAgNWkarNJK1o0wG5ivsFJR
TiXo0pDBrQMkZlG9CWXA5Wun1uPoVZaOK2xMjuSJGwLuii5YTOvxwlG1AeORdTTcjYnUI+Bi9V4v
AWcQqKJfLZ7r+Amj22u5QA/CqLletSW3qXQ1x6NZ2mhw4Tn7sWm8dJwDcKzjQFgU0rqgIKrFZrIF
YK3Ggqxl2npoWqlkHiub9YoF62dqeFW4Uq1cdVXSRMhfq5dxTnjgHdS/tTLu+97zfNNtxmMCxAmv
jiFumt5JQvrAS+DOdb6RpvGaj1P7RW2hBOXroH3NkGRGRJw/aVJbA7dodBBnQu19okOMPR5zbFZ1
CSSrguoGaToNk3HqNzGcsCibFm8DX8k4xpQI+jSBXh2h2KP21Bcf7i9hv0xugoVl/8wYrdzlSZue
VhC7Cf/3WG0bEJc3BZrFe6OY1msE1Ig/J6+nEeh4962Mu3PLPK4PCn2+ADYuqhB1cfc8+2CtjFbZ
ICuNn+a86e6UqQa+mMGb3QKWaqLOKZaIBPgB7I7dRk47IbkqvrL7sYpXeqI9mFqxUvbDXIMZqHIw
0ZIqOyWdvYepkRzUbn1xU731ja5HogUBKtIqGI3x1EAZVFq1vafAeSNivX4e16q9GtP2yxDP7Ten
9V47uVBqO6yBGuvvhEZqgzf4OVat+tZgXQirpFzvnaJ/UqY43sK4z+7SYRUgwCimUe6Vs490aQ20
wZ42Q8sUciBC02+9HvKR3XmhaUOzjpuyvXLJDN0i2vO2STwFJRDKvelk2YlDyG5hgy38GIXTtmzW
5AtMvmS/lOm9aZQPUFTlZsSlf1grvEUz6IqjZ5RwulG/b0Cjvg4ZeHO7mu3Q0/kLxWZYlTL7lqHz
giuJXFVr7TjKXRyIzZq6oYK0ZTu3E1JDu/RYDOYu1MvqUmgimoZwDHaqf/JUMHyFAf5a9VS5+CoS
NlBdWV746PI9devE8SYzFfsxX35p3QFnk7OnQTOaa80LuiLx0Okp9ikX+Dy1tR53Y6kouzUzJBtA
6Zxydy5v5tyS32VV2TsHjfpQx6Aj8lXdpkNWfhkmYJsTR59Qr6eHxpt1hjzSehIZUGRkjlPYFVNx
Sshz3ah4Ns1qOQhVQkoVk3rdDv24S+t6iLQmcXHLu9mmUWSHLDExvmPnVre9nXfEpTkUZ4M7Q7eA
Gs73j7hImumBIe8QImx+zkjO2MzoJUPRo6CdtLilJYAfvcxX9HcZuyLgPqokBfmeN/USjIg1hDry
xRu3Npw9BI3vWpf1Tz0EnYgVfcTAiltKgzETmoOVvE6Llfs2MYDMQY3iqbOH4aVV7PrOg3LzVR9V
32ysage7xrjqp7jboBRpfd3yxoOCBdSLsopeQm3OeCylAZaYTjPM53Ss3kzPwf2/yI4FZZcOtJkz
NVL1Nr327LTBHcCmqyoxurl0aA7tQjWdjvEIc6ZWN/xkIkiJ/qME75F/T+7O4Dv12RxcJBojhVLX
B0pWWKGVk2dduDrF57xslEW023Ii2NHoPHk/FyKJZMZaOJVFG0qm44GHsjSwOcNsEHjWJ7sAJVao
bq9giS2gqPUNknIEBujKwZD5JoU9Ir+8GE8L3v5bxx7tK3o07XaxjZXn1D6AB3SrDa5aFI6Zpd1U
VIARBLZx7xbDADaEE3HXJMm94Mzkc4Fp06O28xnbg4F1ZzcSCjTJWYU/Z3QNevp4PQrsoiow0kue
7HhXriBlKwr8UVl/IMNEXVwWJzcDmaZPuv4GiZ4YtKZa7lbHEltdTe2vRrYoV6KuV6Ba82BlvmoP
j/GoV8eG0Qsolovoc3xmJiB9s1O/VEUx3ihYm8Gz6dhIpd0HHaq3SGgd53W9R5g81uzbF6K32msv
ppAQ3dvYHA7aqGcczJt4p+oZzPt8LsLUjL2nScMSKfLse0Ei7LHp6FdiFFidwAHz6hM+dYmMTcsf
I7UVppQ032u6zG+nvIYLpLPmOnDdsAi0jB8DwuDNZ3MsiC8oBbZoTS8fFYKpr9zOdrcFlMggWTSb
4WGMVQZm6w2SkVc3ARszrBnK9zZ1XgtyQgLOTVrkYbB7GCyOvBWmpQ0wFc8v+jI3/MwWDttHvj47
A7+WJvvVT8wseaw976gVwxy5zlRDmJj7a6TR1SPRcxUbCpC5URrFYWIWHhIBDS5D6PaDPca7pcY3
6BETuKu9sX3ph6QP1Xa+rkUD/qHi4SYIVd7ZSWl9V0XzpJtTdRwrR0JRnMmNdufs4JWxvc2dztkQ
RItXZra74djGdYfTCX8EEIhsCsA5u0jQ56y4MmLsGkmSvq0qE5ahVJJQE7aKLHOEdwayPfMxbc/b
3kj1i0NkBQuTRzWRfKF06WPpCmzeZOhMDClDEemWub7NVKRYXRysv2t8UjKjPxt2kW4ZMSGLQQ63
6TSCAAy4twGRwh3VAW8eLSSIig4DktsceQCKHlZHjADztLNMeRiKtLnuk0m/GsX87BXtzzTLoSu1
Wh1Bs1i2cHHVnTdN5QH+og0LVdrjTwV5VRUoST0+wjNKvwg3b39YzVveOpw1rVqNUFGjja7sMnBA
KH1LasinOjzdQ4vj8lA083i76kSP+pNd4dCPsWWB73dT3+4Te6eWmhnMl7O8TKH40reL75OJxQsu
moiyvsrP7K5zoEtoYnlySd6UQPF9wzFr0FM9bxKYo6UAeolJnnO7fI7LaY4GkLx0ooo07IcMYpCl
LQfD8V5bU9cO7eTFuwIw/BOdaedm+aVETnP1aBlecpxqkQMIUGsPjmVTqJzQ23TaYtAXmk8ZjTMA
M0E9++bSFuBwiGNQQ8vEmItwt1UTPlAjSbfTF/Sr4oJA3dSo7VuOIA/1NFfbmk41Cv7iNrUcAqkT
SvB0dS9c5ELgeFob+AdrsUczpLJxuPJpLWvcDxSzcxJwwCuMQBcJZC8MZrNvaYO2oF5OtXDIsnt6
VkwEsIn0cqEcdGCIUkbP9sawoXMnYJC2XGa6jt0u3ml5NlxDoFQDHX9OKEon0FBiBXZTnJwhexmr
daCLmPVRRcdsq8FJgH3WAFsA77c23nA1GV4cicm8bae6pUvTUn6munxUR3TMDRYuH8hLpoRwe+cv
DEeyAB8cEcaq3bzBKKteSBLJ73JlXAKP6isAaJvuNDsxTuS96V8rwNosC1Tahl+Wev5TJom2c2Lz
2ZOyDCcPlxsmOWuvqYXYOwpK+9r6UmHx3TtlJzcQOR5r6CxXAqBU5JVdt7Eg3YUEtfffRhvy026J
pz5E78z621WmtZvIWTiLGW6EMIYGIrgYTjOiNEim2bJNdTN9Nmi6wkBtU3fTdKM86eDsQ8frsjfd
zbJrZWzcHSetcWNT8R0GntIrKoM6qqXjRYi4FZJyCEIDUqRSw/bGIy0F7wWju37VpnYHU2x2bj0v
YWAzeTyFtUsdPsBK2NodryzHKX2biLm/W+PMviViDaRlSkfHStrhUotZV908AqEgAHt4KUZgoyja
Z9MFJ1nqZ7U3MsUngMj+kTHVzXzql/a20mc2jHbhNEPdcIgJwD2xWTuQc2OQvr0tMyxdihNh5i73
ZMLqAEkb+jsNcOevcOLqfe6M6t6tE+1Jo8e0LWCbe1QS6cDSOq4ckVG6PLcxCsM8k/0WfxiARQfL
FuLTCXcZvOMvcHnbs9aazXUytNTcIr/g4GZWstr3VqVFrw3sOEXQX2UvSb3w3wZ+g9lnIbrjBETb
AYck5u99miu8PCki8UUDYhzX63SzYjC4wzyvX4m4kg8I+QuqiQpfAlRQGcIcHq+IelfzIMn7AZwd
vlcHfrKm/SDoroVOO5WvamnTmocGkd+OS3oRna8ys49lX1EEuE2dHzu3Z9pfNIObbpw507+Y2di8
dcjU+2ABmXml5y4b85w7rkJumB7fVlM2sPVy4j6qA+rAU+tUCqHfk2VHTUPWxJKhoF1ZF98SsNPu
FXWYHREvxb46K1oKMB7TrBpYRVtdAZ+z6BR1SvNAjA5mfLBh39VKSrqFcZJDceqZkZJ6qz4PnYqJ
E89n7Q+5kh0TIHPngsi/J+EVzRusIfWZH9nxO52ojRDjl+kPaS7lhgll4mJZ7MXgd4aCDAhxobvt
ONLRvy/0CDuDfoaI3F0vqWqU7IzZgrtRr81T2pXMqiYVnpyvmjTJkfBfZMFeMj9WAFPHoKkxTurm
r89lQNQiGCBX8y0FZvMN54NFZEwx8lfZs+Jd7Cw0HR3vxkBecrKGtKU94qVxtMzO/FjHulB3U7l4
8DfWtfF1eyiaU1I5KkEM3Zx1Z1ydCCZiNYE2UTImzcYx7TAZyULbmmVubkt4hWA0a0OcDbVKir1w
4xRY7ui2OJcwy2TBSvQRvGHPpLMB9YsXKDfaTYfLULIhpIgmywU9m+fG5ZWDdfEMmL0HQVDORG85
A19It3R8pRpyo4TyX2rmlqc017YMzKgsSuJozkXHxAviLt2NIHZWcaalkXylDc8J2lOkuR20SX2u
sS4d6J/nWyJKxBMpbjBvPYs5kwCgtYsrkPXdRBAXnjqwjFY+ZFce495rGrL854sOoQ5YBuVCHOc5
5UQfn+aaBzNAoI8QzxvkN7uiMvHyPDk5aHO3uFXzyIWhM/qVsySvmpLkR4t4hs4f0QSPYWvTeApw
hPFnLNf6GEjVIxJaBZZ2dkoJlDzriqXc9P9F3pk0R46k1/a/vD3K4HCMZnpaRCBGDsE5SW5gZGYS
8+SO+dfrgNUtqVpmMmstpU1bV3UnMzMGx+ffvffctOfTGEcOOqX2+a9KRul1z2oczo+VprQ4NorD
otDTRx047VM2Vt3PbIgsjxWdND4MKJOvTi1b4A0APic5126Y+jlhYRzO4zMJT0U1GQuLXFT+C3cG
9xYoLOV2RR7c1MplPmjJmfKQp/dn42nOK2RT5nFYYbgmiibu91mS4RbTDmDxyWCu7DhIb/kedOV2
Yjmbb7O+wMMoxRxTO9BEiAc93Kf40Huj+doUeepviw4HIBssPlmERsEYsaGvALFK3gi6qhAllFnw
ZuZZczWk2HPlDHv5AYcFz12WweUlxd0atoOf3ARFUNwFXRUVexGxV91Q6tv9XHi/WYBStLDDwTAn
ZwxizotsSz4E2m3eCqtzf7kyya4JSlsrjWDkeDDpTLnpDJs8DsiwCWr4nGYzGoPJl6eoV58KYGQ6
BxwK6J+SxOAj7wV8Ao2GCnNgHihHe22DFQqHzAHmWFk+9qshEOWRHdX4TIlPdjQxOFwkgsEj8mgP
9YYPLo+F6Cbx3OIR4FP7lAd+os8p9eu/uOyMZVgPtAcTGsCCzECwGJhUjZrJrMNOd2COBntT25FV
bxf2iK/FvFjMWXVj6ROJlOSBR1FLH5jKo+zkzhCVle/F6jrm+1FuRySO96Tgo52jXoGr5ts5E3AG
9FFw6uZz/Io6xcvp0UNSXUbtzwwdSbzsTBSjbP8tXPcY0L4aM64tGC0Dx73bSD7CbbZ+v7uGi86t
v9q8q1nn+9XMQv2RrkCminzkvOc34YcG8/iDWkLWwmNgqUcSciNSVES7V7aezBUPgH2wTNO16USw
+6u6eSATOaEciW7aMdTzBCKqf22ycTYPYN/nG9f0Fa8Bvt877UW18w46vki5QiYuS1T26uuGijdp
KovuUNMoyVO1LF0ITFbmFpekm4ZDS9XJyTSa+gTdxTx3S8J7wUOuAQho0USkSDLLvTPxn2FCYJIL
PbjsS+G4nJHpAn5wR2cdh4hJYPWFK6V5KLKmDZ3YSB6o9ggu7ZRHNyPxlF2XOMPRiAVi2cRMvS3r
hRdpBhHWXXkDLUOhV1VsWisa1Y3zXJoFjMCaD5xF+Zi9pQFuOFgWmitJRsjeJ5Mt6SFBrrlGMF38
DXFDTpKKdGuGYlpgb+769oncKN/FSrnBZWgGOPQJX/21nnCby1K14ahqhSKinXONnhBvpI+tyBKN
82Tz6T7kdFXGzGW181HwQGFKFkt7bOLxJiuVHq6RQnlkdS4m47VhM2R4yI7BlMljn03OHlQZH5UB
hXbbAOTc0nbE88JM5vEZ2qTL3Kh4SDm+xN8o5+KRQWsNcPsxH94uC9Aok8a3gC2DTHS2TIfWFdf4
/jK3A3jJJgELkWiNjT+bBIW83aWnVHjjV6bYkKbjfmxMWKCbyTj3/Qjcl0aSeO8kkqYmVuPGcSpa
RsDSGzjjjQoYPrBYx47/NKr9U8m5p/+LNdXYSP7dVfdfUIKMZHr8qP5CwFm7qP9M1VkBTdSSNFdg
Se46zC1/R+CIADhOsHrNcSNZaxjr31N1hvD+oJzdYkcIpg/SlI+Z7G/kQIPIXWASTwv4RdCgfCf4
Z3J1zJ1/9SmhuDk4HPk84Y0FhYMl468+pdHvYlN1ZbNx1EJwQUml808jyamSsAtmlq3t5jwpuXpJ
/0I/Ru0GTCza7+9GgrfIzq0xi7AWcVaEMS+CeZOWK9chiMc42g8U0QNmKK2iZ4TlfnBmtix81n4s
2J+9CefqSS4q/pH2FM2zLZmZE4ORKKM5LuBNgBoioZG29T/w1SHuJ0F/R8e7/eFleA2QmfPXFODZ
3h3dZMNSIX+zB8aD0InKT9x2TH/0UgJ4LrJbIw7S12iKsMGKzuQZGcgfRuUU7ynl9jsbFswdR2+1
9YTodrY5lbwCswLNr7LkzsfQlyKWBqxDZ5ekA+9aThzcm7H19Yb9xJnWXlRpRGVYtHV8309cBkpQ
zhg5l+nWW0USvWRdscl67VGeNMhbMXZ0SwJKYKJq9VuA/rL18H7SSqrEHYR4D8D+CIiAxo1qN0es
BWHDtNNh6fKSLpM2EmcTnwkOPbf2LzxA0k+xHht48tGiobZzUMZPQUwBCrFqPz5Kd/R385zSgTWY
/DqFLrJz/OgL68xbqWibnHuUad7a/oyRw96OMxqTTLjHQ+otDmXc5M9Y2fYIS2FS26Om2i4W+xoi
EHavytnXpJyvoA1BcJClEULz0s9514pLEombtM6fU+mA0Z19FYTWlMYvy6xoPYk7jjyezOUvRbYh
NFSxcIsqp5QbaJHcuKPB2sxCot16mVdsEv5sPK/w0120HqazZiG8mQqE603dBMkJOrWxIV1nPAYu
u2GI8mgyQNx3TUWHS5Aky75l887V3XTOEdMWBIth3q9Z92JIA34/feuuk+dK1txMOXlTrxEnLWcP
ao+8qeCWhW4ezPRTuLdOW8krgnEDTWazAcBEWYeusOKbyBqbpyrzytuo7rJfi724HR0PfXkqOswd
TMCQReykfXGBrj9wT2u2LaPVT63LNtSLzA5VVTvQAUzQ9q7gA2iwiOBlwwXh65MuLRwCxgK7f87T
PYPB9ZKXzbGKBRk+vyc9FvN82UDVAVKRWw1vQonw4ltksTNn7ncu0gPfqUQ/rT21D2j61oGrQws7
Yn7mZrm2QxCVd7N1Z1741bmHDXS1GChklSXeR2lnp66U8UME15cwv03svcZUFI5FM10w/SUYVfES
mcb65GOLuSxmeekMp9oPbSZvImEEFx1Xy20Fg4tKH0dfIZXQ+gtewv5Vx7bczqYeTxq2w1VLDn4v
PP0qlIh3NXUkm9mbqzX3321JNpMk8N3pKibAFm/HIEOhnHjrz7FpyBSMztyc5th+qqKWaSFIlLdn
mTK9dgu1rUs674Av85YnaVS8+xM7yyjjl3WKLaqgNJ34HMyuzSTyEMESMA3QqjRPmGQg07MVZbeF
AEqPTaTcNnSjuPgxur08t6Owr/LJoMlV55TwgsAwPfXLGvLPVDTeHcWfCeAnJ+UuPTO86KrWzHsk
Ew5e0prRPsY6ztaft/aINTSO6dDIjbFHRM0TBH52clMbKtpxqUOLBB30CGL9iKhIayCdxQMertye
Y641drBtV0AgcYQCaGqBX4u/bisegNxABAKY5ap8B09FXANL4vSxuAfQE1XyRt5POgbUJGIUeTkK
UBQDZIKaFdyQ4LikzgnY6AlixgWHX8GNjzHeQpA4CEprcO29NPFwbsErufwe12Y67DAMftrsvzM7
WUn/+6wzrS1WVCjeyW1sIVQNOBU7POqbKVrAjLYhhqG11+qghYnQFfHP9bGAR+N78087fWSa3Bi+
89ayUMV2uxdqONSDdeNbal+hG/pFuZNlCijBv2pwSJRrQWMpr6KpPtQlf+iFMpikPc1Zc6CB7tZX
rNKAhTY0HSNg7gHEXGYJDGXstwFtff08WLSiIZJ3ukZ1aJqtqUmxOJSVCGp0SUhFDzKbOBysIzfL
EMTM9QhbyLDnu4519dSZ9hMHXMC9UAyUB7sJkJURFWnrVVQlb73ene9lOUp6PxuJaJzct8CoQMtW
l1aCiYqzx5webEUxijIyFbalaR2pWrFvi8JJfhkWOJtzmo/iXigetomR67BiH/AMCkoFu1zkzx4e
t2OhRg5BUizcKte+sYHDdK/GtNw7AWpTlzcwdmKPq0IXfFlwy1hngsZaqrVYKv7ZuBwp7rpNp8Rq
nfOX/hRM42c0Zd1NlKzexV7JU94m0cWd6ipsPUC9lazPk0/795TAYbMc16GU1z5zLCJCjNgu0kaP
+BqRp+rkGBNOqlmEbrkTJKxuKM9oZYwDN/Ja2t3Wb3I3/IqW+kYAb/OQHz8pIV6LIi8Eq1h84YTh
y1Q/OrRjOQaUUIaXjy7jtgTFpN3gVM1ZnGFMK5t9UrT7MTNuaWxebgrPm6mmG+8HnosB5rDtVHGY
YO3+kVGhHNJMde5nLG+Rvjdjed2i5SzGUBz9HhHVV2b5YyxrgG/zMJJny6lSwuT/MRIPOwOsqQ4R
WgSccooj9rJl0zN2vXhLCDM3Loe4lhDwdx4MtE0JR+hLi8a6dsuy3Dm4GF+B0Rlvo0dBNWZa4O4+
uigodfs3BBa60U3r1LV9teMMHLcV5NINHst3pFB/F5u92DmjCZKsJ8Z3GBP/TUyxszW86HEsgB9l
GaefK1d35zwMTVgrHeOBrss76E/1xuy5+9JFtk2b5UcUlCONdcUlh6DUDI7x3i2aM1ACbFLyehiX
7FxodRpGgxLsdO+bbY+1mpKcqUVe0fKeeI91iwR5jZZn4/QQxsHIFk4Ky/jSuHxv4mV8oCvwoXeC
hilF8PltrrqC1si+DqckyL8wJ0tsXoYbRrLDkpouh2wI6iO0Vi+k1Bl4yjDjSFYdN77WnJ912rIS
LhjEmtmg4EPINzYBXw4sun1LkfBxbpor1wNbPZbtDxeKzTYeavBpLNXJmpdqDy9GpiFX+pa/U6Ka
myaaijO7bsGeenziugtypbQ/Ip9yV/zEyykfzAlIJI2Kg3hItH/JWMfgTW3FfI1Kq9kFeGqfdyhH
TMQFphPDPeR+Xv+KrUWhZnH5fBZmF4xbF3Leh6Mr2irprwUdFZea8npjXgly3X3NK7YJUhuXqDGZ
NLpOAZURUJ2yxVpObNf5535sF+MocrKoxKns/BhptlddX3vNLuU9Ndk2DbCDCredUaHLBEsW+xqC
wFUNHlbL4t02KByHzONfoixXN1w/m007TtFt7E7LXdcUC6biql3GLVmS6mYtI343J7ovN8y8J3pB
ep5G03Bq146F2aIYl8nAvzYMz0GeW/hse0YuD3Ah2z2Dt3eevOw1K7thveYv4qAHW1xpKrtf9dwy
8BSYztPOafdTWuodDLm7JRGIzNP0OY29OOYgBqs7AHxmE4IY84cXMflGdmhwfXFoG+54XpTSZBaG
rL5Vcz9f9UIY9MwI6maGeKvRRPQhmyj++zU5C+AEDMlYLTuC3GFZ+2vRZDkeg5SurtDuJ/UMR4Mv
DMRB8TEEbfJCUgCmNGQv57rxEoNNkj3g70dQi9UvHKSuuxlziLzhDKatoOcTCPaZVW/q3tR1XVVX
nNXKOHCMp0aICSbvNiqtuV/Mvt2tLKXO7Njiz2bUHZRrU8lpebrFVp+6bfCjmlpfPxRQO0d6VtRk
PEw4pEgowqSgzm+qQHnzZXddWj5iDfpu6fH9YRRj+w1dlyjEVjmR5+CWqPT7NNH6t/HKMqXeciC0
cPJ47Fh3g73QWF0Co6RxyJ65n21QKTMcphBCaKFNYtzMUe44n7YZlU+tZajh5LqcNI/tQHn6LRdN
HtNe62KPrWb4STi657wdeMyq4aPq67VaJKKP7z7Biducce3SDrIoMGLHIUUVRuxPp3OOiIQiGjFu
S8W2UklhbxY1t0A24y4OVWVwkcnq9PdcDfFJdiL/LBLqo5LFGrBjdw5Nb5V7l5Q+uHPcFHveH2OL
GcHfUuWRUCCKNyL0JyO5m6yheEpjPyyoM+VjiS/PWICUL6vJHzdn7hnPFW2dKwyMjh33FNEPd2xz
5LFM1yhhGFKolAZUmIBELvxm5/ZtuwMNyTEV4NDVon1AT+7qLeGOW1gmgGZr/yPSmhIxd3iBk95u
S8NTYQ8m/s7C8ElxqPuIeXTaKLJES5/UuxLzcB61uCpieGb9eNeldjg2jdhTJXpFawbwNEM+aUts
KawokSKLl9Ftmv2c4m5ZApoboY7fz7V8U0AhuSWsDnvLZNdcH6y8+93V7o6Wq5dxRNKasx9RP8Ov
bnvWoYGTvfBWv3VtcpfUmAANo/0o6jvSQydn1QzweZXufL0spXPEyfrmZrwBU7AtuyW0E287uCNl
lU17yrCzQLMzXqzKfGg1HrZBXPpAiU1XVoRhxt+QK110maC+tQz9aBcwYguzvIvt8QE9/0a01rSl
3xEhtBluoL9fRZ51R5lQTP6k+wosFiP0UucUwV1LSVCgHhjma+RRw2Iwbof7pS5eMbq+czsfjzKP
Tm4r55WUFVZ8DV2zOawPwSo9lngzonLjutEd4S4KliXWtn7P4TtsR6oRi265SnrKaFd+a0T3296I
ssPCdSMu/M9u5vVw5pNvyTeKogHCjunbnOgJ62UKmCh6wwDyk45T60qY1Tv7jxM9tKixZReWM8tw
qy5fptgyd709HHrT+zCipAiB9WMMctNxP5govbPEYcdTsIm7W/x4A5lXi9Iym49jWmX8udd9fNXb
p34iodDCCu7dRdIuzx8Z29XG0tWbMGW9wdFW0ypQ/FKpsa+7xERxMfytJbKrqTCvfVatWSOI7xKH
rCj2G+KNKR9GL3uucvzvbIlx46t79Chu/D6vso8ZKkhPZO6OPiblhX+fN7Z38LviscFo0wFSbLzq
EGfo6Izu5hTfZvn0MlGH/Fz05a5II1zZy60M8meJuNp0/jlBFoc7eUgXvLDwixX6Uqh0j/e+2MWj
rjB0jVdDFx1VNJ99lOBE588wH7euX+yEHZ+qoHq0fHx+NN6fhUpDMdjpdWAKXPiCxJt9ktp4Zrte
bZs+/T3Z2t7l7SIPpt2do7naxVbwIOdIH5OZLzjP+Rayhr1rRe4QVYJTOSuiq4Z/Gdz2wh7lxMoG
Unr6K2IwXHhEowXm0W0q7f6a4iTsgmX9ppJZXgX0EuI59EKFTvmAN1qEGTvrMFNGcDeOVUPleEVL
qKndHfcowHFCbmGQAH8aJxCjUVfeF0nMJtpqrlLF41cRVdzkZnEpSvMRQWXnI+Vn2CL8NHpycme/
YIp46OOEvYWRQ8iD4oxBgD1HcCgHufXY8pyXxj4DtcCPig0zp2CbBY+JamjtLNt57BY+tzZdqkJR
+220V2sj6D5HZT+w9riPZH9mubX68nPvCJmam6GxS7OBhEhJw5zp7a2RPrCudj4JAb9qIzjjs9mx
b+KLknpia+fVLTbwrTKDUxtzXOW628Sud/awmvolFp2qOWV+sIv94mhPpnFjqFtVt9fl2OIsmbnT
QQnZ2MIP8wArrx39qtKWiKG/kQ0cfCfpaCOZhxcVo8Vj89K15BOrKQ6urmrujDQU33FeU0WhwtHJ
QmwWJQEIadyA5nyIomBfVBRpdw8gHU+q9Z9NawmHpXyweMHpKDz1Fre1ihkdy+9o5XvXA6JlLia7
whrH2oCzjbv5Mu65gmMazVsM28sunuMnNXIVT4vM3YvY6DeOgQNJm+1xqK3fVWkcF7F84X/YFn1O
D4dyC77T0fob1Jifp+Ep9YabGA9qpVFNZeE+JMANN0SvdoDJ2QmaXQu6tP01tCRRaCbJs+SmGAlE
iil0CzJPTfEmyJ85UcOw0rgsZqp62xvjnR/LHYStqxmHBQLNzqNorantF0JPHXHT9EdW5peBbnS7
1zSf2bdpZng3TsnZ4ZDNox8LLrYXxeQtnbdZ2ZfcUbdkfaeNsAKPEx/6kerEiUHiBeQvNi5G8b5+
Y592wpJ9wAkFbJMgxymKxmtQ0LCR1jISeNs5N1frOY7qsKOChctchyyTT1h6ew+RJn30zRKApB3Q
yW3u9ajnjUjNEmXKOXdOJfbCiuUha8uPQpTxxhn0WhTd+xiUKRFnEHmzJwbKFjlqX+Bp2ICEVVy2
GnVuSpuXJcGgzHrvs+ctCNMAJM1IzTLz4Bu6Fl3OidrRcE9eq6ayhSTQPdaC5yrqg/E14BrFKJvi
sV66/VIUgDP5qTg1XWDHXsubeSSlZxTmY6mTshA7w2+muTdWg6qU235Iqny/+GBY0MpztexHQ0QP
OvFnuU/9Oq2v7GzJk0MRZfbzUhLJ5/2Ajr+zR1c8wa6kbTu1CyPZpZHjfS3CA2CWcsJqrlxj9Kv2
onGgxrRzvqB4eQ81FaEPxOpykLGBsYagmJ4wufgNZ0Rc2D0bzsZY9M6NVfM2ypiq8ga8es1Nyq94
0uF+vk3dBm0hGKxnJmdsH1bq62RLFGh+nbxm5uIYR0ax98o+4VaPvS7hz+inz9YUEYfUkZbNppOj
h0lvwkxxzMkjCSjEWcUnorEd1R6IDHr6lAU1CRbedjnt+lz3LPQr3zhMhEPerczuiD2r5UK/b5yQ
uGLm3X5LTf+UJPe/FGZJtvu/Ed1+I5v/hWPJ//1PxU3+4dsOyDiYNpTiAGNAzxp/6+7//z8TUQ1y
EWpXgBTHOjvgF/0NZCmsPySLHXQ6F12N4OR/KG7uH3ASBYQOm7Iuwvye/88IbvIfqU+cNjZ4SfLp
lF9gmQv+QW+jcTQauGmuuq8zpYfBUb5dsSxsRbUnEuvu9cR9HP7wwlm1EaMNdmuIxvr3CJpPbHJc
1z9tipAxc3LUcGloVN1vnSni1qZ9hhysRFlVhGPV8rBpF5LUO+X7OSX1pZgM/MC+eOomh1YqokJI
aCN2Xm7loOGvSKMw6I19z4IqH23EFH7jBqPhyI88LklEfSJU8DbbYLMf66vaqVPMtr2KeyhzqZXc
EZnm0dEQZioZ0mOgtyT7SGVrz0x+WElMXawOsC9QLTyyeWg4CdZcg2LtbTQDTaONKsKJrxG9x5M9
X3H3HODaWm7G9hy58av10uyhR7twd/wImwhga/VsZMSUJftW2u2TXQl2Q62touco0SmLGmdivdoW
Dk56Syv9CBKpIdwZdzPG/kaTIMQ0PH6kLR7ZDZqakrvJNHH8gOUqeGDaWnwxFtESOPiUs4cUwlKb
QV+3Xe+mDCcfLwG1yxdMTBnN207kc8REmLf2uvHazyC3YBZWucaAq/IZzjGpyOala+HGHSbKQJpt
YQ+xvXOWob6tbDyI2zggkcqWmMDDNgaeQPFVMUfzzlJaWwfLX+UeadjC41iKvPes7cebNLP637Sw
WsWVo7K2u7DYImozWaqgUpUmi/lEy4jXHfuhZG0nl5FxtYpMM2MjZM/s+vrEmwkC+NI9kGCOvubI
mKwDPcqCSD6eAsbxpHyvHerhSO8wPdL2Y4J3eR4nTYc5DliZHjqrwy28YB+FWkJmm/rGgRN/Q3q/
vHMItVa7pA6yNz7sGkpBDnAd5+IwOhi6OvlOqan3kVmOcA7TIts7W2Cf3GCHcljrBD7bLBbhPIfh
OkHsL9PBvfYHpylCUw/xShHHQIP4YC9r7SOQgq02vhWL3oMW4PQOBjsdF48mpsJHKlQzj589JM9O
NvaP/SCxls9+Hnvk6ujW3gB18H9lg7Z/ZCPL7a2l1p7wiKbcT1P0xm0bDxH9EKhI+UYOA70YuIOq
12Gx5GtOOithdWb45o3RTPLYiTT6QttOsH8U8a+qna2HDgTLRzdIOj5Z60efnVHJr7Ro1JvVE+XF
/2s/R5FbvZly1u1RZkNMAFQlmMxrpyVdooJqOhN9MxB42J+XCH9mPPthN3gE8my+kCNSSJ2+rdlT
Y88CkD1YqiwUPD822fiBoOnZX4xlkG88M6N/mgo0fqlv0IzAZNz2wxpCI4+GNa85ePBQt+SkpRdm
VN3epaoi2jki9iZhI9zksyYD+yr9tHtmBIwfMZASh20TZfGV9uf+t/v9Xnei1bdxOVp3vL0Vnx3R
nUA7qU+VORQqWJOtoBG1/KVUmnHZ97TEsqxGwwi2vvac30TF1/5qhS19kzTIfBvgreK9k3V31TEq
52GSk+thvxwTo3Zk7FGXLpwckBLz8lO6eunADGgZXVcTfvGN5h5OchNivNpyZhEts42umy8+QIRy
2eMbUMUOZ05GreqgSRLeVfCT2E/X+UWbK9DEK1g+7kfk30/T9j3aG5xG26FRsxLdL3Fc3gQ4Bdxr
dDQmVhuzJN62SmQPYABrsXdwIDeA0xOjP8l24Xgs60bIXTa3Vptt+wL0wc7W1dCG7Ff9vRosBO0o
Fu5zKZqa1uohE2777GOcMEkZ+8nJSNelJE74IDk0qe8nhzKalfjRGJaYf7K1sN5kq8xmZxUcb0eg
mvVdUMPjB6hQam9bdwbCW4757pI0Lqpszqqk4alguMSGIPFJstBD9xETmieJ67QS79EY0ebHAzwx
uULnzXOKN+Y9jrLoxSrYffBR58sCj6T8Gr05ueWZm7KuREIR11YyOP+DCtT/nTMSdp3/bkjCEFv/
/Fn/5zHp+1f8OScZ4g/TNAFzYYJwLRc0nvj7oLT6j8BRSjCtgIABmKwz1N/buZw/gm+OH0xuM5Ae
nKC/OZOsdb5aa/H4aANnE0BK//Vf/gII1P/wz39Bk33jHf+DSOR4EB+BobE2BJiH0cn8B5iPvwSx
Uc3xh+ptY7kq59wqb8FgEOmiqpiejZh9FAmuuCvtJuQruqIbmskNtEGwxc+cAjJESvjJ3PaSvvv5
bgSy1kTXOb2vbbA1FRESjspSfZXTTKvXBhK03+FZlgbbtaaW+FVPTItTwwJbVtB0CC3ooP0RW3ld
SDuMCORP6K0W+1AK43FeTtoPLSD4vf+EHlJDq8FZYXbVTWBPPGT2/eIUPdltHMh3c9z3zqu0HfYe
JJZkfedSm8R2kEY0GhhYZmdn0u7IjkXVr0HjcuJZlntxXuzTMjZNiqbWyWVizc+KfrbVV/Td+9Db
1qAeHakIgOICMLsLdsHijVIFGiO8kQHoiP10bZJYSyWy734JeqAxCJUuThXgEj6QBWdZqRnYkKBo
fLdUoDChvBgF2BMHgXHYV5bl1xcsn/hn86Eh/BJ89150qpTFff3dh+EPbe9yRndOc0jXygxt+xZt
9d9NGkncu/QDfTdscMvLX7Wfzzfyu32DiXD6atxI9z9hU7KxQVEzxZVYazs4sl12f76MfrJp1NlB
TmkzPjeOmQYRi8sMB+8uNf0l/SjNRKIml6rwf7c8s7NXsjaLuoBkCPSVOfCTdr2ug3qXDN4gz/g/
7PsB64q/t316SEprrSTBu422kknbfDAIiCU7mx2ftTGKzqL2/rvYpIkTzjT1XXiCnYLd+SJ9591Z
G1GW73IUtfakdHzVciILa30KiGLvzuNxTDfMd8EKY8ckQ/4nilfiura+EGhJfeYmYkhKfWq6gT3i
AHtZu1uUNzKlbNK+ogASLG+hEcYwEdH0EuVScTn4boABleuT5iF5du6sll1NbqaW3mkaMpabjruq
2i0mX2YislAocShXQX6b9QLg3LD2zjS92WD7XstoSgdkDPk1P40v66wfhzHLD8Y6IA7vdHKzESJn
uXyZCNRsN3GZ2yT/DOneEPCy7HDuzOKhbEbhn0bKK5zD8F2dY8Y4Uw7u2qiTfpfrpGvPTuEhZ7PJ
Wut34lQZ9R6wJ6Ly5HpU9MzfdT1klMwCz2+n1KF2Fr9F224849A3c+0f+4jWn5RHG5bYP9uArO9q
IK08YBeOhceFhGcQUSDU932GJWdEBCDUtJYM8aZQODR+lw/ZKGTP7XclkYGP6p4eIIqKVphgu215
TYA09e5qTPTcKg7LP0uOyOdeF9/VR76/1iDRnk4lkqjihC3Tn1VJU0NJU1t74glsavxoVz2XBDZ2
VCzR1jLaT1RQmeMh7dcapvS7kimO8nLZLN9VTdZ3bVNm0BH4ytxJnZP5Xe2U/lnzNNH4xKs8jncT
gdF7en3AX4+khDDEtQN5OwA4u34tjhLfHVJgW2yXF7xkbsq+e6aY6+icilOL/qmhosGRe2GV5gQM
AERgW9YrODKd6kHvGfUFqeuuLTzufpZpWuECIr55t8q6ujLJKsk7qxl1vadfq3Q2eKlwKADwST8W
5Tj35eBxkkNS6KEtL8DnGFtJ2Hnato7DWpf+o+xHkcDsSInvpS0LgOucxpxu9SFRxNr3VvA6R1GN
21vzamUj4/a17Yll2bkUtHjcQCo/26vJGfnAl6YXbFNUSm7hgdszgowDnVNAE4zVzakb13rpG8/7
8G2d9z8QPx1uS7w0TRixds4fHUR0SEiGKWFYuKlwTvbkTsPeAfTCBY5AzmPuSSKmTpW52TmxO9Nk
W+ZZnwM4NCTMHGPnTuC2lBezTEbeOxAJNd7bnCHanmHwcCyhn4bYK+Z5yzA72b/bObEZ18dSLIPa
DiKPJ8qd4sBfSRFJ3s53SWb3mbeNSnrLcrox0og1W7fMHllPK0WDsIiA98Zw9gsv5hKSL6iI2yV3
O++a6m9DERaP2YFSnkvinEMBTxBeCgfT5y+rm0gSYMWr7Z9uXpvP2ldzhs7jDFkE9NxArdW7AcCs
d2EdMNvHeizKeQ8xHK/tmFGfcaRTWhMHXA/0bTZkZX8HMcubD+T8eD6Gthp6utAKQW45ZDLJSJ7C
ZbAe2BegvDTWuOS7CZUCi5uB5n6b6URMFFempGxnz+4pBaZgkruulNY9Cz1vBMlQyjY+mbGBScAR
CdSPguyTg5bnJ5TbxbEP/aTmvgaZL4YiZeFSrCVAhaTHmdJsg6xMut/AHOf6CtiJ43nYjZqpqPaR
Y/jdh0+6DFccqURuI2Jgj1hxk5it6oU+GwqrwxLlCk+X5M3FMJQJaRa7JqJvbdoFXZfMNxUX+Gjn
JEk5XNksRtmN0LnmHmyrTNeQLi1mNnpiSbnazuYpp6MtB4Rv7ySlK5FGphQNiUj4ID33KEwBk4N+
1VdiOMyWsbKS8r4wlxMf3XhNRQB8YitfSuPf2DuT5ciRLMv+SkrvEaKAQjEs2ww208w4050bCAcn
5nnG19eBR2ZVeGR1pOS6cxOLcA4gDFB9+t6951qvVaum5tzTgeiuQ14vzgipRX79UhqyVDet7hjG
2ehgYgCijdvkllET0i23Gmw0uIhx5/4WT6M2PVZ+LfrvbZEICBhaTToTXVdodYfJAPXBhgYFtb5H
MGAxKsuxCH0VtRn7p7QZNLTXqk79776rimqThY79CJrXPXPj7Jl8IjN/L+0OiMd6rjAEvQ6qwUmd
k0A9MeNKsOtGVAPJ4xTWYY+pts3eqxym0j4t+rS/GS1e44MvSIzc5LQMh1vkXahRe3KXrX2ChCA8
TYE0s6OvOUNOeEA+t98ynnSeQhEF9QtaTPVQZ13+3TIAuj9Z2RJWlTvMGXblLMpoHyQKsM0wcjZj
ScHV6Bk9+EmM4kOkPRKxWQz3g1uoTOP9raJ675ghJKUegQ8XBRLjPhQs+pv/tIfbackYBmr9V0ef
h+lPmcQ/v/73g49Jq5cWrEUchS1owdLP/XuDWKrflpVBcIwxLDa0xcbxj2OP/ZvUCeax+U5OJdaS
wPD3c4/k50FPXg5Sjo0ODuron845f3XuoUL9E4rVoNeGJ0RwtFDQcNHb/GrIaDpVo5nEcxZJXEvr
WWKzb0NfyB95OpGXmEvc9usyaozsTc9yWhxmQ6tROkEMdwF5H4qFsh2o3lmnGUq2TjZuMjLZqCUz
kWdrRNWWfUJbhNrWxpn04YxJ7m/HGtpUiZmhdbQjjYoIzApmr0gdJM/mE3aUxEXoWAsoRu3slHW9
iqzQDldFJ6yRjE+G02BTJwgv+YeV4TxDd1E7IYA8UjDZri9guczugWphRNjoTO0IdKK1gI1wiiuC
7ItCfWBK7FZusqk6ZL/7LLW75n70K2RNWRwq6S09WnTXbos49ouA3N4J1kbbjcmZnNJa3DrMp95j
G+I1es4JuwsHuzGP22fCU7r8ALSpMnZTS+gfICAQKiz3fU3tqHXOkneeaVP8GrCzPjIlba4VRazZ
+Tow2THY27mONF+zngtfwuvoV32AeMvAwDYJAbdT/gBocVelg42UO0cmzUG1YM6rA5lt3WztxMVZ
MzIQ0LSIaGA29Y0LvHqjihBskKtB+kVEmZjc06iszk1iHqlSTqjU3sbhMpXBNmetSjLLwzrXLfb/
6RCV8DtqNDH3Vqtu3AB0puHcmOm0mVtzjwN4WzUoWuekfIZvei65w8YZOFd1HOrmOlNTYHebKKTt
IbwbCKHFJkfmH7an7jiOzWX2DbVtWINXvoKqaY5T8g2o7HixQmVeul6/EW3n5jwYvj3tw0Q90MYM
V3oXPFtQM/c1guO7zOjlqkcrvQpgUgQDFTuH7mADbZdba5pPSKEZXcZ2jOYz9Hd9qSXwA/1jGsfo
GqfGOCdjagFc8qW4IRDjgQwYz6hBPiaot1wUtJyngPysSWWCpefMZfjU10ZxRGtO7vBUOYhVKHmE
+4O+GFmbjCgB1EZMPpKhvhk0Akih8khB5TX4x8KZLtArY7UppDQfi8CFHVOKIMEIMPRUjTwIxP4S
KaDq+2hpNRNQiKMBoE1kJ4AQ+PQBPxWXXtLc57P3whhmMNS2vbKm+x7Rul1GrTfMbb6DYv6kp0Q/
B8TRZiBSbuuaAUKx4Fd0koVXUaTQZXKiP6ik7GnDZlN3Th0L7YKajvTm5pNPTti26fgPeBzlr8ho
ve1QD2kHUekXUizylTsF8bimj4tDqGUKVEXv9ZigtHDD+NOmgig5l89vTaPkTTuUoyddWx4jN4lO
bNrmGYkQPKxk3C/MYDztXdVAxpuxNU4+Yk/K9nqLyg+0YCbPdIYX04jmn5sOzwG5lMrjr3JvjSgw
kfPSpyy2Jj7xRE8/BzTn27LN9AvdgTTfm8UiXu2Rz8RpPuJ5CfnuKi9tbxiEtqEFHBhHOzDaAGsV
1nXmMIrmeXuIjXaAf2bowdZASyeXGdiOHF3Fy5YzoUEZbVRk4BKx3a+wxPTdzSDjOLtmlfala921
Ccsvy7eMZi0jzZK3U9E+wutwvDAcH8m7LuHO4Q9p2yf0MjAQWWsXq+8xqM1vk42o751qE12U5axq
B+qGDncyckQmwLLk8qPBVk9mb+5cRq12z5y7L1HBUphELimIfqHdorM61lF5iQiUPLGer7oyNa9p
H/NFzqLYmFz8D31L7rHg0wysjp1A6l95XLgoLKjQZV/9QOaBoSu0XzFhb2ib9yuXkwXHc/oa0+i/
+P101hOhHcY2m5+MnKJY+C5iul5eCl3JBMS4WUjsKFnyVvhafg3yISBbN4u82sz3CUowqfWXibQc
TFuJ0257m4RzkJE8WV3hrNukZjQUcdYx0PqtSlV7ZTKcoMydG7OXG94n/skaxYteVdEazHGo3ZE8
rU6kZ2DD4Bu7MgY/0PoctYlELRsCVYkPdbXOA94B5wmTsqQcviRslocl58mzLHK79mXFkoFd7GtU
TFGnXnlzw4YRwO2EJWU/oBb5rvzhm60K+2Zyn9sccKSDULivylWTNjezD5wxng8dZ8NvWeyLle12
h7y+UdTQSw5ZWl05bbGbDmDLpOLZL6rnoBbtKcCZuNYtxEMhkilmYuO6iz5Y6To0ioE6j9i87+Vo
Bp+y/0G864auJXcQx3VyS99jD/7nzm2HldLHXesnN4R6hJ7AVxjNuHDSzBKvqqnuJze/SUN5b5FN
2irQliJGzVHv69m/VlVzFkWHHnla5htFlW5NPSze3aC7lrY6DqF+zlr9yBjyLjFwjY/bEc9A5R8X
DxWpN9QBOPvEANwKy+akdygXtKdpUher1GBnIugI8vqQGcEPFt8hONhMp8hjCq8RQo9t7cY3jvZV
6neg1JjapFuKg5ceQAxCsbhcSd/dULSDRY2SnZnR8/HQVX2UrJNF+WjId2eIsZCYyOs/O7SdwVhc
qQ22iMXp2Z79COsFnYoyDx4jODo1vSu3ozunIcluSIQPo73VXmrtgePsS9UdIiPed2zVbuN7wfzD
QbWLCmm9WL27sdoCsUGX3l2smcXndW6idceKAuVu1VtAd5yLYZtnXtlb6sl1mlHy1M6eoTrNEGT1
OYtxFHtJU+6CqD82xsiMD5Cu/ZHWGMQiiWC4QO7nrDPEojZj6Uz7TtRcJkmn1iuhUxJ0HmOnc4a1
3o1fktT2OF14qYsY7rMWBuuUEd0iw+F+BcexKGMw8Nam9uVaaQjbteoG7AWNo2DoYYGSjns3NwiD
Q/No6AZMJOqP0b2Wjg8dMtt31m3VhDGQ4wL4bRgb57zoIB1A3VpzmizvYhcL7Yoa2VlDHsNdEDtQ
CBFb7NFnH5AtKvyCYy93YdoAhuNpSaePssDZNXQpWB5/3OmOug74eWiXQ5vnwy7ZhoO5uZsrxFYK
sNsRPD9npom61Fn0r01zLuKWdz9vke+b8hCXBZ0kTn9gji0/qu+MIbrP6NuGcbHvM73yumq+Gk5z
wuB1MtoNeu/JM+xC0FDOOJoSFHaviM59RnnY762ATyCxeywccYX62/xCQw7FaTxgcYOmh3RryLKH
gEpkTahvR9NpImZhgYMm9akmKAq1xnTjiPChkpztFnMD7x9etx2uTtmuzaFE8ARiM8m/ESsfHocB
aLxp+kGEtpayJxYjyHYjfAsNZKx2/FKQ9b3KB/ngTyFtV3dH4gA9jObAQOCRMORtXkf1SrPELjac
ZxMtvju14Wo2LmZ7h+Jh6UenXtmhwiLImb3YyzQmm8V0g/Zs4vPlxqySIj6ENl0u0a+z0tlHUTEx
h2xBB4Jkx8dCwPjOAhMOFc8LF74turTNkDFW9UF2awKIIrUmNhZ/Kh9QO1xiOCQrzZZPjahflu+y
6oVikzwgx3slDvwMZv9e08VXq/VPA/GFq5qSYOX6i1k5ITWASuo6D/lDOfnbKo232VidRaofNZkd
7UhnrxcIgUfjQTebp1Hknizem5TXy0a8ocXZSaQWT4D1qjfjd8Yb353aPged2JAEC7hwdLeaEezy
qHwaC/8C5XPfFQHUwI5A67LO1SZohXwabDVjQ9RouziKjIa5Ys2lQar1IlorMjgORmRubNTeQiOs
GKU52OYsAIMcg6hQM2DmDjd4NY47lEivuFDqE1hq4kRrnSG43FTDtEkxG3TAaFvGIYF/dHN8Rf4I
5xs16higvw8pkULBxRro92p3GxcOzPRsRZT24nMY96rjOBWH32mE0OmDTLLPS/FmCOmNBh5GHLkA
jK8xtmMTPV/YfIXIa0H9eloFs6zRHjFYPgYpFtFiUf9gze2t8V0lJ18zoCKjIsA8A1YjdK9W3I8e
QydMU/MpdtHazUodNVCiJ2ukujYJryKhl1VIUinvwzZhnC/VNzEAJizRpRjZ1h5K+xhCfcEsdx/Z
EcBg8zKHOWnfnB6oVFhlNlVTvBI3tMFo44Hz2hg2bIEeE7xKb0pfHcP5ipV0ZZvfhCk2sv0KChrV
c34X0WCJyg6YSE3x13oj98jM6Z8SXZaDK1JUxhj8zkYg7mbD2is4JSa7WwKGVktaT2Txa5HWZ83S
npv2akO+rVR4blDv6MHbQD3pjROsYMs646r14nZ4LnqMFPC/e6y3WvJYTg77g6zxljZoyxt0AH6k
fVmI/wynRu+EPNJvaEpZtOBSLw05V3F4qdIPuLyos3HLUOaJpOCE49dYoFaBdOIXu0tsFkJzpBbv
cCJ/pGEE4D5wunEmd9UFsZjnpWvuELBw6pmzSfywm9j4gB4Q3ANHN/nD9ch6Qz2Rvbqiycy1TNvs
q/ZJn8DvG7O9ZNKdHswpteGWBNNUnUPs0fhc0O96WLfAIvWuomNtCA1Jt5MlOmrbLtDo7+qNtY4t
ifOeKqt+E5wRqfJCzGZrBLemhmzWbzQE3P20HLUgBLNnZSEzoYJcX9go4ijpjllr0XWoJV0UOvh1
40W6mlVdG2xt2dkbUfjj1rZqka8TlatwY4T6xcIp+iLnCeSgAadLVhDm4HwKzvypMevQlLVpqjfV
iKQIUFPsSXrthMplikSNaBFM8BXamGMmr/0NzKi8POXcXKqr3hCOp0llPQXNDGaUZT+4KKJqcq+T
OiXgoKb6G/hb9DDMD/3QM2TXgM7ro+Bmdhgme34VRxcubHhETF3eMFyB9hdXs/2Q2TYPTUTcwGM8
lsljUrnqaXb94UtT+lB6s6hdTHxoayMYBgIkeNosJ4thFGyvwJtiKOBmSgEHlG2mcjcDf/YqmMkh
3kOVQe9mwbDXZs9xk4Nybd37KbAbB68kK8uS/7oCfjNoNzFqu3TdjrZCWGjlA5JzMWfJRs50rT1l
RWrADSrlFR92ytvfdfbVqXDirfKy6E5Ulo4Bs8numLiObJZr05nSZR0fFKr5SI8fdJB18Kd5fPB8
RgVDusbpg7coybRnFDMM91I7icTDMKhoWfVM8X0YZ/hBjRHXk4eq8aOIVMoDmGQRsyHMK2jzhgmt
93+6ob93QxXpZv9vsey6yFCCNH/UgSzf8PduqPkbSi1Jz1O6BtrWJVn9d7msKX8zjJ+RfkRE/lR0
/Hc3VNP13+SS5cs/uwo/rfs/7VANKa2JRIGa0EVDYi4SkX+jH/ozaex/ZCAOSb4oQOjW2abB9ZEG
+ms3tK4aQ0SJJRnsd7W1InRhosZ25ntMeOJetjDe/aFTOkP5qoeliH3UT8rswcgb0lTjmsEHXsnv
KZ0EGj4AXalGTNzjiM7CgnQNK0SK22fFLf7rDFAIkotzzvsPqcyxAA8okHuPg1L+MzAcXOm9bNNX
KonspgDeCbeRBVDrsnomQMEcz64yXTjCpV+eU2Yh36bQNh+ojE16nEz4oix8wnRSvGiDLOo1qc7M
amjRQNv14xHGKnSWxBn8F1o++cfo1hxX/vDZ/y+Zf8Zyw369oSSKA7SzLCIO2LIXHtAfUotpx+oT
gzm14qXTH+eiq4+IyeDqVuCJ74qp0T/bZEgpisy5WQ8taxLGZE6drp4lL+RBDV8z6oE9xoxSX/pV
GC/MOXqojWwcvCI3+2Mcpkru6SYH/+Lif031Wx4GdNtEEivD1n9mo/967ak2Iz6ccrWSOcz1wVX+
LjdA6Fla5GxYjYX31zfrTyFu//wL/5TqJ+HShTZR9WhjqCJicc3wFumgHmSH9REtR21z/jdHB2Ou
3GrUOumcAl4wjvjFXgy/3zAmXY/JsP/rC1tE4n/6ENFfKQRadOFcR8pfbwQq4HHggVc0nX20Jn5W
HDUyHP5FQOz/+lt0g70BHRId0T89Krjqqsa2Sx4VTbU3da2z1UrUoH/9t8hfCVQ/b7JlkRzK7MRe
FF9/esUlA47IjF2AjrGjgVQpTDhmpe4HJwOLyDODWB0QBPKVF0F98IzKhhi2zhLxWy3n6gtwJTIc
foNcywAV5CoGgOe5WZb80I0UL7w5+9joEVGFmy7UYIiYYdHvhZvS6qWyoDNyS253Fm/iNCgf+rTJ
v1VlaB0nBRwOrxJOwMgAoUwPEdzRjMWRWCc9PYyiN9hn43E+SAQS4e+Bdv8xd/wf+y+Hd5v0bw9v
af/2WdR/3LOWb/q7dNGxfyNka9GRLE+mbSley983Lc0VvzE3k9Rt5DyS9bgIFP/h8TB/Q2jiLInL
/ItDUfPfMzxd/kaaESgyl/zvZff6d7YsuQwD//B2KqUAZOpKN/mZyzvqLO/VH5ZYrO+An2dYJrBP
H3lQrQfoP8WbUVvzvlUJJFDo8+0G4D2rSVNDGVr3vaPf1HpW37YBnWUrclIyd0yBwbExFkc4/Ovp
e6E3nC6sEpVIDvTnGji2H65Fo5qD7rZkXUV6/qQjfXz1LZnfM/hhzBWEhX5H8pMgJQXcdllk4R7G
wHCIFJKbVTaiGbPrqoBaYNvvdevCalQRiVY5RTtJWZBlNh3DwGIdBUK+cDiB10ovdvqWxw3ZAklo
iXPoQ6si6yTT7qjq2rtMz9RnGeHU89yZZig438oX266OCCpMeqNqV53ZBPFGn9NiL4E2ZsjO4Yl6
qYpAcUNCxCdO/LdVQlyIq+8kwM83o6Ezz7IN8zUCZUSbmfzxAfOEWcQQOpX7Ug6B+ZZkjEV8LKoL
sGp4NTrYv6uywZRcZeQB0skDweWUn1qeomhWpHRwSdi6cP7qWDHbMGiviLdq/vRRnuG/hOTSJIk4
DmW/Q293zBPX8mbL+RKBah8BFcl41S5Bff08I7eoRiOO17TQsrOOF+eSl9mtaaTxZwEoAJlJbcXz
SrggU1F1NEFGJy8VT0EXWhiUy654K0YS11AQuOG+ZaP7Jqb220hwwyo2c22fZnDn2rJcfif1PJiS
75nZSqJTkR9B9dIuKFPo/vSAab58ZIi7hKEmpFP9KdHrSyNaca79Tnpt7ZqvfR2+wrCa163SImCm
bdCcbK2iO9Wn9doGZEOvzY52MiqPwJHzLe2h9hy12nmyukvQpDMWDrRj68xBSjcDhd9jfNImOp3p
dOfjED8nOQ6+wImaxxlK24dq6YqpaciiHXPqueUBcpwXEvWAk5LNshrL6XGGt701UDPuoT+h+Msw
LeUrCeV11bTNuAlqQhvoqSsF+Ch+6JdmMhrSdZDxvwHIp2Qx5F/WwDgKB0u/gWCh/eAkK1ZjQ8ZL
zjwFadW3wZju0kKqtcBiukIx092EdNmKmJ6ZEXavjLUXsXuTe+SlvVcWh3wiLFC3G662TNo23TLs
ZVxBXFScdtMhkIgy9bBstrnbcNby7f3YuneNn/D1sZ4vJ8EfDYMU8huNbNMV9W2p2sRD51+tiobn
lGREvPq1XRDHCQMoXwNyQEgsUk0Dha+PhCYF0WvhCvGtNo15Gxio+sgnKPNdYjHIMVPjrqDHsC6Z
NmMNR19ijGK4tuaYbZkgMAUmBbFFcfxOl9dSq15v5Dfg8ooHyK87upAOo8AqX5pA+WTBXDD0W2ar
vE0JPGGlTdKbFEbmBbTl0dzK6WSrHtY7DZrZ0QymYc5CZmSOE5cdvYgch7vtgyOzq0Lf1BMDwYj5
14rM0gZcoF7AaoOm4a8gibjPxogPABfqxAIkQP+QgeBIT2JwfTRdKGneXEVOcBED3CBzUjN04Ugi
4pzse7Occ88pbb+9HVUI2oJhyAvSHv9hnKbBvCV6pN1UuklvV4veE/Mnd2FKjiRrjLcpA/8HMtxw
ZMvBHG+TKLRiL9AnfT83TfEQEO332Pb2vMe07u6wATceZX1ydETZ0C4Kgy0J9IQoIKW9H/oWB2sy
4htBTh9bhMzCTs+n3N31UF6v/TDq8HnSEp5OCteCf853ChfVBPBJUWTg5ztyKBpvJ/woOWtG0f9Q
3fKGjU35FuWwYNYAoP2vDv1fcusHTvVSZ2O5JGOWFsYmKCE3qd06/6pa0/95c0PipJBIKsPAD/lP
pWeOppg+idr2oXspCT1cVVa3IR3xmEUGjX5AL0me7G0+JCIEGHuUSZdvk/oxL6qXhLGzZ+GGv/3r
GtL4tVRdtlyCltFJM1dGM2D+OdlZxqYAiRSpbaeFTIg0/wWD4vNcDIyKyIk99Pr8qGNnQiP3IXkY
sQMWjReE2mMSWRcOHjA3i7hbFzmlp8sw1VQZucGt8yhJal3PTfeVkSW0ahr0nDw8f335+q8Hm98v
XzchwS64V2G51Dp/rBis2m7KwDe5/G7Kd9CBjgPCvGAo3gClxuS9+I+WW9ymFSFTJVlDkPvMg4rH
lRyrTWclO2xo2d7SnX9xAvi1NP/7dSmHg7xrcABYHLN/vC6ixly35Xi+tdOS6WCZP2PolqtWEYsZ
2Bb92f73k82/VfU+/n9IGVa8Z3/Rw/mR01pN//Z/v+ro4y3/2/2PsntPo48/FsjLT/i9QDbs30zL
oozFG2kZnPJ5W36vj3Vq4MXQ46ItQLUmJN/zj/L4pyHIsBc/ELB5W/As/MPaQyfIoNVD80IZjiPg
Ef8bLR0DF+ovBbJtcAE0HkxF88hiwmJhPfrjY9VhFKVpme6iAn9Fv2pRdEoCF8u82YDeMvf0jF8t
XPg7UbrdqzmLxqsGCycLqZMvC0IAiXEZZ4C67Jx0P919TszoXVZF7Xtz2SMF6CPC7ZD4IcgfQPpi
BFA/bBlPR5XplvfzJxIAPHrEKrxjLdK9qWlDgrZIenkJAfQjXDXhgIiuHJ8DypSbClnEvTnU6sbS
pwT5WoFEhl55jCi1jq9FOVvYjcPpmffVXrdd82lOkBlWBBGEh4bM5H3Zwo2F7yjXUD9HT0x0rV0/
zc9p3ngEXrbXMAJyEanuM45b+2Kn2ULNkAbjUCGokZvPDG7BS5Rn7bVoCQSKiZp60YikuoQqIKcu
JPAymyL70rVl8xWxTPVEOx+W79QGfqIASfGodcNnRXfixDg0vQkcLnkY+OXjqKmvihqQMSFoFWeO
3+2AGzjbMrnWzjyjB1n+jDBHNVuG3KefV+lMQ3IVqL5hPJVksfBdUPo99gWdoJOOgCWs5vscnjWi
bSgPcMiKF7fDVbEOjaG9dnom9qoJkytBvOGBedRIpDk/gZb1F5/qCEgTmzpCBQ1OS1Pp+o4Yu4Xg
w21Gmy3IWuoHLFH82cFy4S2S8evk0+/vqim5DqZFEFHBE3eZqY+utcblK7sUp65rYLlPVgpop2b6
ue/DdNzkbDLY8St7AIATGp8Z0xlqLunLlaU0Juc/PzzkHxynCjvZLTc3Dh1rP4+ZRpdy8tUXgGIU
yCm/UQ6fZD+/15jS1kalisNyW3PZ2lgt+ZNhQOqerLJ3wLL5utf4pViTrC8HafEXBPfogO/H3hNI
ae9j2XxKABUXk6PXZdJq89UAuIe/tb8krRpu80kMGFNRZ/Klz8IXt3rqA51GbWYAw4wgWgEWSB/q
qrU3cTjYVy2qkpPe+tHO7gcKOqfTnWdKYRhuyLmvCmjOhnOTcwPoEy8nO9CiJBoKELwWyDle2wtO
Uzb/cvRPdHElpT4jRBvF+PcoQbBhmWN0QHu0hNljEg5RfqIOb+zgc85qtc8Zwvl4cQp/b2M6/5QA
xQh0nMiFWNVduzDKasUEeG7ObYD4yimc9kc8qHRt9yRKoA1x57VZMyzDythcBx54h6iB1eTCEYA6
J9XONhPrrhKDfCk7Z7iPTYwXdWAw003lFL6xbU6nebZIC0U5uw/ENNxPgR1feOq7F7SL+ibHC9Sv
k67qvaISwaWxdE5C8wBcNouGldUUtJjw4EJoMwbjok2Vf+8Wdsij1bq3pCcmXhUnCnlFhYoRDssl
KHEEYZKVnolYHX+zEGso23G4ruu+ICcWyUIoxIBfGkviLpIzDq8hti4tNOGrIF/xgWkZtAOng7+q
7OCYllkKSssZrfPQJfJ9CW1E6ZWqQ5cVH51tNffkQ+UDVJkR4Gim1MbN3YuFwtjLMcJTwTePBFrK
YTMkeb1B8Cs30i8rrjCvt7LnlQDtTiZyZJgHDYnmusuz4dhr5nOBd/k2BI54ia0iekqEXx+NXDPf
m6ZczvoGsgJ0DCG94mopEhuO9Bs3cORBL3V0BFb04qa2eiGt4ihnBZavHcJHO8oL2rqtwwNHy27W
s2kfzWDkEPqF7dHMG/9ZGRrglqSd9n5btLedFXb7OnM45/sZw6hBJu16ICno1OqxdqbG8u9FMmP9
9EvIm7VA26vgyBHvE2vztmSgEHFqitLPsvR/1C2sdYLl9jLUbW/CTPPQNZG774jjFWuHdx8ukRb7
CJNaxqZhbb00cW4c9BaF9YCycl+Pob1pOlFfuP/d0u5IXSRE8ZU6Nd86lVM9BbDfVtaoM/YuRHCL
7hh4uN86Xq3M8fso7egUzuTS903nbpqEFo4aCcgkxClFYYZooavJDxIFVALKseBt7gz+pjqkiUqH
xROz9i0ha16u0HQBkjDHIjnOOFbOGFED9LOGcehIsfXqqM1QauQNEAId1DExu+6GtKZ9YJa83n7b
f/Rmd65jh6y7lr/XIcgMNALNnSbtD8KaXGShBFvwiqrilDJu3tTdVJ+TCh8tOKQAS2lJFsApZKZx
moxwkUTWBg+Uriq8D2W4pyghpVeME5B9fzhgJ7Fe6l5kG21whg/oBiS6AVNv+jw61AUUw6Z052cB
uOU0gXpeXgl5scGVsQgDszi2ek5/3AosBsLIAWFXRA3Rx7OmDiPJYjewTOa9VHaPdsFPOZRYTH5J
dtwsg+WLn4NqIuOm2mVcyEZzHdZWUfBCOGzINbjfZq7kkWhL94qOvyXQkGF5uexU7HfxwYDde4fI
8T6lor8EanBPUTsnnx3gbDD3aiKuJ3/0s5T1WTegokoj+8FhMz+TDzyumolOB0glYheRBNxmafOQ
BVPkIuz1bVRJ/vBD1gGwMmfEzbRmwW+w9GXGyckt7U5kVkwwsoYcw+IXMnnqqyuiO/EZY6k5YcIN
nxFfftcmVKaCoz8zM5NDmktw+V3aWMUN2Ujsd0VVIQycBx7HqLiXwjChMegqJxyV+Ji2qO5GU+g7
owzPwjKrO4IYYKb4Gk973Rp7WgXNFswySuQx95iG9w/50GQeme0DSenZFQLOc4I77VYTPskTbY/y
E6DGOqRDZ7LhmrPMzryr5JpCzGOubB4Hm5Z8VpbZlZblbSPZAKLMeAzjHN3c/E4FO2HSi8Jt4apX
F4v2KW0duSlrofHSMl/G1equSzt9kJGtb+vahSOvRnHMJk2tqG+0tXDb5tkfQvvESpNv9EESbwBh
lIl40r/P0NThmg0FFBAnqq8zWs0D5jfz2uQaighzdO+j0nV3TTF0AJ3D+at2a3ItRf+gk8d3xS+u
XVROTrwJunXbBxJpUcU+RzLDgglzio2KqnpvFJhzey2Vm3CQ0zYmb3dbDp35ISMn36ShPVXk1I9q
lbbNk8Xmds7ikR6hP+nawaTpSc+40IyBt8ZQaycDST9NuXhyxsz6mPQx3ZIZYKyV3YSbxoVWOeEW
3HVTWy1WxRGy+9hund6B/tMBWumT8UgKBD6MjlcaRUd7DmfcgX2XWpuGWdURUnS2K4oMvy8kkaq2
2p3bA2JEgGF6dP+sJ9lmL3FtDJtZN9BF2aZ2sLK23Ck1MuAJp2zjpEROxClkcFTb/srShrsRRstW
uov9mUVxrQd2gr6JJS7A9LsvMJ9tZ3hISH1bJHZ5zYsW9tGpr+gEVubQ7R29JfNxikmdh4L8OYWJ
tUMWQS+ANIcNfxPC0AgNvTLS+XakKCCYqPoIwGuvRVS/0tclqdec4juc3vlO4iC/KRAprpveuZTI
XiFo0gIbw2EVN7l4mIR+bbE+kK0VVLBiJ2fHxtBCdLNpRPau1ny442x+T9ndPvxwcg952fN0FWLW
D3k+ODrTgYlIb5Vo8ozTmRGArqDEeLLvBtLgivqARlre8saWB3021RkvDknEld5G34TdJDdKhMXF
72GKr9Htjo89Dv43AN2aVxpg1N2ZJaVrdH2tF318ztJhPjlONvurmrhED2fRjPC816t7iEn5HcYU
cN0SG+JaKMvfDbLpiw27CgZq08in2z6oNKCPNP9XYSH9d6K5/D01YfOsfEE/1GrmCRJJYz5FRa6u
kWu1Wz9W1U5ZNkKVlrDykVah49wObin2trbgyGtccXf/xd55LEuKrFv6Va71nDJw9DS03FrmBNsS
5eDgaJ6+v6hz2royqy3Lzh1e62llZUYEQeC/WOtbjJhKfwFZlrE53JNuPxd+9W57hf/JQTHvmUP1
YtV6cXKDynLetoo7L7GCbiuxKD4NYzZcjJUDqvteWWdiIcjHjMKM9AyG8gvRN+a4TAM7O2NcOVuG
Tlae38yHpKiThHYHtZSfIcEeaZWQNbYrcmPSjdeR15lUxRvxbzi+m6Y/BmOZohds2fV64bCI+zRa
TLH7MjbptBwM67EAPkaqVf+p+U/ruDCpGdXEQ5pz+tTh+VmPBt1JMVfNuvaDt7bK5nWNIXYXY2o8
ObEpT+CN3mASgbKyOtLke6rx2KBYB02bfOIJIOy46O/8udoGOZI93uvTNPka71J+gLUwrPuO7Pkg
qQ3SB8FujT2K9KxJz8yRh/ecVIYrNGvON/gsCytQDMZUZCmRBT5F2YR4Z7TNYkf5c+uX04/JQmdv
p318Hvm9rmYQwmtcrd7Bt9z4UNatsc5tR6zSrj6NReMyTGNOqmNHbSsjma8qTaby5PfW02VdgdiX
TFyyHJE/ifbU59Mnz07CU8sk2BW+s8E8k69NvGTSCJ8iXTzk43RftG6xab2GUL90YsBYrkzNjP+S
JTgWSJibNHNeqyGZj6rI/Bswq+WjMdbRQvj209z1r1ExlzedC6h58izUVvwUzmxWOM27z7Ry0W4X
1vtYoGQfOwi3gC8ot7TXgYLPJOD7WT+ahipOGZ9tr6h3N/Wc3TNi2PsJGUhOPuQvUA2wNo3zNRME
lJupfp9S87281FKs0h70yCkZRvkqp7I9gLkkCt3NfxiYLJat5d7D2vkeCT8bZ4Tw5viqBtVvvHG4
QeRGgJ/fTCf4UMbBa4NoM3v2StoWCrMo4eOX0bToLOPZghW8oAI8Dd2FPNHn4K3MOluHTS7Odlb1
6xpP1wFHDMk8ZoXwMw8YWCAJ2+IqvKIstZAw4wHL0BuszcSc1pUXV/tZSGbpbXey3V59ACiZGHp3
iLAz15pXIYfcinTb8cGI/eAYoHP/gWqogXHhxmsIWIfaFHT7of1hcnIdBnKhmDxvAqnOuVu419i6
+m1GLbxkDPQ9kcW5HyabuD4jQ/JIsvsGWir3cVce2er9ALhyP2sH4XkozmkaEs3Yfw9u92GjAC6B
OKN06CHtFayv3BD9TnRMFecmk5yrhNhpyRjIsLNjRtrdEjJMsR6bQG3SdnrC2nMk3pmsgGo4O+QE
3FURlDZLqG8vJ2FQi08g33vM+ORSWHRyrHmvuo6Uu6Sr9HJqEpLzLOu5NsPnlPp2CY0Dlbl7rHKO
uQANwkIFzUEymG4kVp0UwNI9W9J1zg2Bc814zYMRkl2YO9t4HF4GlNGFAYm1py2MveGijSb32OjU
NnL8a/T17KiCBKEMLvuVbJH2BWIYlzVYLlp6csxr5IZcRhxNytxGxUg6i1vcgivstkZYstSwKwYA
8tGErwDNIlsX4ME5tp+MNjxVUKoPwuy+mM+h/qmmV1k6aECTxn4QzN4L25hvyYV9VQ0k7nogsMeo
b5VrfRVO8VyH4fswxd+ZE5z6gs7FJhDdDr9jCSu9ou4WUqCNLaBnj05yN3ftW6Lq4TjMM3dbZXcb
Tzb7uPX0S2XgmUMrlF8j67apFc3o5BeKSCuW1CsZJzmFZkMQufSw2eg63HHigVdvimnrSFQiNqGa
NZIW6Rq4DslXb6AcK+dQlDFdnUHGbzx/lvM4gh6XIMZq1NFR/crFvG/LZIf07qokCGidSPA+tuRY
xXISa9ahKE3WKtdyx5IZn0mpvOsSrqqkTyPgxbpn4M6qsO43ZloRuWKa1Ual4ZKYqbuc2jzGtMnM
k7ZJ+jetjLYqLA5B7+1h/C88uopFOBTsOj19GJP0SeLcNaCBL4oufvMyFOi+aVP1DVuGTdGj3w6E
mLMthfRTsBn2qx11/C0xGWd+D1v+lTtvzq4FnL71PLtXDjmc7Yj/YwrkcxY3d33FQRmpI/gnA4Mu
0QDZ/FjNMeAFBAGrOGea0TjJbcG5RSjSxBovOZgyukZrRzSSTaIkquplmId7IJCQ4tNuh5AhfrDL
sF2aXvcK7OdIP1wv+hIBM4r1ZFfxKNuOIobq0/jcvfhJq62qTBRPs/TfcALTg+c4K1vfCJqlQcDV
XVP1jwwJSYSQhnVIYgLU28B0tjnMYrkmtbd5mo1Sky+MUv3Qh3CqKeQzBAI+T8XEaOezAm+176C/
b/oUxC8mQn+FAaVk28JoiCwS1zp47AC/pOiDPapuigA47O+tgmrSpmix8LP1ZyrV8nPKHfk8h7He
N9acHlqfyTAzgtGTCz0W5b2vk+QjagrrlRGbA9a5EzfCC5pHjaebtd9sgCfM8KgwpjsgpJ0OcKVW
XYhQgrcEs7tCBuwr2h+rpt1rKFRXuBa/ZsuQR362rOn8kgtMfCk4aG+8CTq/vDwnmrvGSC5Do9aj
lUssvQku21bLB1ibz4S9TrhhwMKFEPprOmWnssKXvOu8ZWp6kPj6pH7yoQM/NInM32IyGVjAq5bY
HE4le2jFwQTWd9unqOa4rF26FVbHkt0mduk100m08toLUUSLQFFKCwk+ijaMrfywldrvT3TrDBwa
DcqTH1wZ1kwdqh4zCZxgUgdTN7r3RRWu8LAQmoePZNe4mN36xHd3dVY4t8E0f+F5jc58pGifqabf
RAoHl4dqA7BqbKb7MkXNwYkCUhr+6Vb5JKgvfG1bL1429ISspwjLOXw3k8OIgBxYxiR2nN8l4TTd
J0phfvNr+dl1rX+XuM2L7boCO0NnnAuaQeQ4lPERhfGhKsUtQS1QgLtJrTwLxkpdM9HQvKG3KA2m
+8olvAATLEELbJC3lDHd68zc4OhhRibGtdA7p9YG0UcBhatvNUcNtvmRDTf9sMUTm2C75AQ7yTx1
nH+nxjOcFQmT9oGAXEDF7ApxejX7oKy6PbHYwRLZtnGdmNmPAVQqmYbp/WzTthQVmHlpxicseSwy
ghKfXSvu+jATzJpLlSw6ONhwLWkYNmwz0cGLIV64TlbuJXmHGD3n/KQ9tPfZ0MqdX9TWCtAcSe9F
UvZ7/ln1Qf58d4wUGemJ6vB3YMXFy1dmGvFA17NX4TpwZ67jyLPOQ1PNy9AZ7lF3oJrKzJrTfCSe
ApbQvvSLDPZJptB4THLVofBFAGLhu8Xuv3Igax/STFpvo0WP2AqdrePLU0W0XnUeR16VpnIgPTv2
AW0TZB6VXbtNSfc9BIinAEC77rWc+geoUtNda6MAVrE57hU5IVTL6I58Gd22kxuAb4SYBqduPtQN
fhTY0MU6Swe6UJCm2+AyXM2Yti2rBJ3xnCXEo9OyfZbwbsiEwM0iCVLiVE/8VSq0xcq1u4+6qr8n
SIPADZY3S5kM5XMekp+CM4LEKVL5FoysFZkiRGRpnzyH3hb1llkLaxPPcK+smgkTCrP61sgN7xyN
Lr4rNZ1Vgz5hRFd9zuBJnEgJ/uHoIdm0kyMJT+zrbWX6DFDouQrE+TwdQ+fA75dIF2vorvsc15mo
wL0n7pAjyE4k9KPuFbcEmuHcC04RQbq7NO/ybTqN7702o5WCJ1QymZzjY0sW0VXb5/1nnDU4oIti
xpLaD+U2cUx9UKau8Z/62YYCdcOMa933dbsRTmdRb5fzCpu4tbIK8v2M2HCJY6vU0osiczsyhTgy
tDQJ2HTSTebmX31a2Mc2S8a9PVYDkVeZ9W6OZbDWrj2ukrhxAIfhNgB3z2TITIINAM3x0FeYYrxh
hqTKs2EDrqsE+VTzXE+64MwMxn/sbUee46gSK5ifzbpiF4Qlu7nDYJova8SjD/mQ4YBsa2NZejW/
QNyUh2myyTaGRiH3UArfWDbKbS0x3Pb830vwQMY6M3yxu9CGHtKZXIFWymijPPeUFLAOOZ87oMA5
aQRAg7F+eqjaHN9o+JA9LN1Qo9jmfPJuCff2QJpVTUwF3U7pfQ8njpw7PB8Sqco2wWqK1gTe562f
O2yibNt7tHq2ZlYTzjtjDtsPs+2qq9qdhy+jY5NpGb0fErTJUixiY3ieqrneNqOkDWOmcjOnJdMK
3zeY/Kb8BqzS3ntqtl+AnzNebWTxFLh9wdzVkU8enc9KmsyfeZvhDZlvqKXsXh4Kn23hHPb9Y1/3
nym4w6uioZZhru8NT1VvjFdVSpqfOTefYfLnFpd/pANEhPvcN9OV8nrnZeYnfmNOfsTjzsLKI9Pw
BmRyIZakN3YRURuEPy8nOzef6+Hi/qq9/rUYJuDb0KBdd9k5Q8wNkalwITreW5wE3yNFEfNWgtVW
AeCnVWNV7aEvy/EpuwiCMgrCH2OSGc9V37a7MojbQ+cF/as5hsWt1fqY4WPH8a5sUtyG0iUjA3mX
/1oEVnOGWO+AJrTMg5V3aORwGYBrCjF3k7sgVpot5FnHrXruTa4ey7nvULPx1dMU0W6y4HRGrkDc
JjMrMIOtzozK6NNxebnMA48NLCx7r4NwuAXTOuzLaWL8ZRBEXouJjbJtNqsQ6OdNrocIvGYC3I88
p+47TtomI0Om91b1GFJe+QK8hSyNciVnJhoJt44I2Lq7fiejZWXRWOuJ/7Ccei7RmEzkfxYNf5u4
kV2etPVNQhLxdR9C2ETjpH50PJP3tqmdl1qQP8kvjys7E6dB68PnDXv23LPV6ZcyYim66HDIwb2S
jbEag5EN8cBA+DyLgjYZRRg5jr2W7307ZCt2QtECoEoB4bz/vODKUYZL3n5OhNueNXt1UANONMhp
8S72C/uah2oI2Zf3YvoRIbtCa/U+uZXdfsL5qyvjlpdpj8LVPMtjOJNPiMe9lWJp3S1se/bb7eWq
lHxWPCU8u1ZVwZ+nvc1kl/yU+cYZAnZy6AkJTtD0fWHYbaccFe9ysFIH42JgL+BIVMlqHgNrrS67
ctOW6PUQdWADs8fhE1gEqOlSlhOznNAqX1mza/cuNat4PGtZ4mhLI+cb+EUXLtlWJzXEvDYdVpFM
eNHImgZ9FY5V9jWXbTFuXKS8xLq42lgNAVDCYzbBHFjPdJLJnZC+uK4gEDWYIEzwawgVFNaGUroN
pwlBdznxC8ieNzMy+6eIKUp0r4es71ZGEN/BjBQ+5yZaUETGg8GJJCbyTy2rYiPLL4h4z66Y9VWX
JWDqRdPoF7OI6X6ZfMunma6H07SZjeeCMDv/uSTMrNhA2MsHat0+P0olqDamAhLlSoStB3DCz8KX
wc2FPrOmeewEfzIPRlS9FXFD2KzTW26wHVXQHYKU1KkFdlTTegJnaOBBzkuz3iPxjrGnyUwvXb6W
x1nx2F3g0nPXiHSzF5O0+bfe7dsrA3KkvSvSWFSsY/PaWQiyX338fyphDlGXt2D1TEgRvhWxgsUs
KHY+d9QxRqazsuhP41UQsPZcXWZ6m1C2u6Y2jrPpkQcKuU1vko6+iBUkstUElPd2kkVww3CbZwQA
t4JeZmjZN1NnBAeMfCPBs0004kAfcoJIgGtk2ZooilR2W0YfJQtR1dYnUdeaYWVGeEiKuw8yLJs7
y5GrpM9SexWgWhgWqMXJS8XF3Z8T3gbIxdghw5RZSdBilfa8rwjHBOP7QdHISWa/MdLnUL5LF2Pq
UglRfyYYu+xrsLl/0omS6hsHtXVt1KYTLXxe7C6cPHpk258v+YBlVt8h0xvNY1bYUw59pqk8Jj1V
el05Dpj8bjDC/lDyrmm3ojpflmZL4ZpFiN2dUCW3Tk/o0cUJOixsBc92SXSrIdeN4MFMmCaG/iU6
Th95TzzIYV/U6ErZluQz1MSyMsJw04ysOr5HFWbLUrOv9iHer/j9QUaMppURWQWp5VO7CQ3Tu2Yi
0mwN1ZYnS3XZpkWMs2Q4QJBs1T5QJdtctDb7oj0pCdZrom5Nht2a0s5LqC3kEzXaGYHhHkIgY+PU
m/bofLHlkmBB5LDXLxUG11uuJlr+ZnoxFHR3P5pufdWbS9J82JpVooVgZX+wj6T8Ve1zzUl8cliI
JxCeNpln/OjU7LJbt25bBhifCHpZU/HobEOn2FqkXaMRpzNhen0cGYKs+sGLTpVn38Ptu0S4BHs8
qGKVQ07Fil4yl1BikYMnTmamHgnhm8oHg2hSUdXtcmKURmDUooubZEGpspmrLnwFkUPUgWWGy9mh
u+b7sx9ml0MWd9XDHDvwWmom6grHdmrwGGM/tfZHNLt4joNnXFBluQSuiw5+BJ2RdWRXqUmsG0IV
Zm5UnohlyhQILGF5laY6fcawzPUQVYO3vC7rBxfv7DmZ4seipjj0p+oJFGc+RNj+BgM7LUH3CHAz
jD9XQeQHQPBxoBDyTiZEdtlXV/DPwazPuXLXROuNNwwN+sOsWEVS/hB90MLQBQKzcC159LvhFhHp
qsrcG2eudkyM94ZpqnXtkBLRmMYNwzENs4H6oij0bRSh4Q+IwrzQzUbcFt2Et0GHd6Vkm9sEw6a1
LwT2yT+ZAUJjI7GuO5N5LmGB1QY1c7wsZ8G4zcnf56zxN+U4Asrq83pRVQQTkH4otqz7CDAEqN2N
Zr5FB48p0qTxX3gtpWPdxB4LgpmKnBbIXMVTIvgO4+ymDhl5JrrdxmaV3RbSO8a1hRlZoHm35Npg
OrhXafbsOMVqaOt4xxiQiVZUSXkIs4AJn9WpJ3alw5vAJHxkYK6ZUKbPRpXkx9LOf8DcTO5GKV4J
B9bLtnGNdTjgupoGs9l6Ol5D8thU9Sz2U+B6C6E4nczoTlvDuDbxLsKW7udtldndV+hHn0RjM5Eq
i2lVFywGpV095SyQ90PjBleoEhnCzYk8yTInxpE/XdlNvJeGPW4ck60FPBu+BkvMnzyZUgbBqCs8
5OunwtXmRjJ+0Qx5yP9LvTWujpeIg6obE3VyDMmkI36jj3qJGhB6nYUMxXWGR9e1oAm0YOHIpAQz
i0Hk2klZOLfOhMyXptkGObZEyvxlC/A6PLvK68CaWVwHicIPDjUhahCW9CBQL4jzN78guoN1LDsv
0aHQcaeWa0omrB84YMb7T2loigoiLBgyYtr3p/mckP+yryb/0XD8kQMfGSEaHFYRph28qlz4W8dm
izG5RJeS8alG5wfxF8k2BanT5995KU66DD+AExhLT1zc3jylFwVIoIesY6lEUsQutIw18W2bzmyZ
ehuHqfBuRMi33ohA7kmMFFdTEl2ocO9Zdq+87PqS5byuQwIoU4DBhN07KItXU2bciLgydkU7IaCx
i3efdBjsOmcE+dFL1avnvC3WU6opFAfW7bXpr/BTRR89QMS0l9ODdgX7yOmOBBzGWoFPRJ++SsSs
4ISRw+LnP2iE8Qwk32abASfwGduA9FgPmvFbgGsjjYbDJLGIwO+A0uK4VOge0I3RzTaoU6YDmV6K
cWYcrZsseBmd6iXTVgu8MSft0swcVOTOeAJNyHvsw40HOYA0HBEXi1a4Z5empOjG4Vp46bXnyscg
DvZwfInErODtMJCiDenptfr3MKuY9xZJuFaYilxJLqrw9SPZiodWE0mfV282xV9eE2XaNuVH41rb
PpZEosTY+RV+5+uohXcosqfYr7cEZ6MibG9DE7CtVV776bCbA0LMMrmz0/YqU5V3bEwghAskJlQ+
fUlGryVXcZkenAKhniIGu0csu/I1I4xSKSJu261NIt6tlkOxVsSNzI1zaLv8K+vFVa7qIy0OGUZB
ma0yA8iSWXLXy4T5f0B8ncrGd8KyqBoYZ68jW7k/7BzlUJ/AZIrQNACFCgiKziDhX6xhl32d2Ghj
HBjn+QO4+xil/4A2PbRa5I5WXSAa6n2XtHHhnLyuta4ah3NLcAdEy9iNumFaWq3rJulqwLZWbHw0
pDMLndpS6igKfmhh4qCFMafQWQdpSWhbdK0R2VwPkiB1F4FImPPG5MBeq+KImXv3Trr5U0C5v4Sn
XhABHi2M0uEop53zeHo6c33S0GyRVPEetZAGKAiAsn4ZMUNNYI31Q3/taBvvDK30TdfJhd2UA5s9
nDl+59ansgiCk8xA8CX5cJs60XZmFU4vAaHQzDtnywgnOHRNmW+HZjy2tr4CU/3E0XY0S9dfCE2t
lGIiQMRqAcFVLTfB4BS3rT3YN3VfuEsuP1SWPDplsQWNM93RnLCaZDKUR9U2qfWAU+ud4TS7hqy9
hMEGS2cOjBVMxH3rDyej1UyB4rM523tiiZ84idCrwRUs1GMlBxS+3cDURlFnL4B3B59OULvlsvNa
0a2Ryrhfg2On5ywssxPbyfAcsw49JLg5AIRRE66i3nU+PZs6Lq2L7zzkuER5QiZQmVK5E817a1Ed
LwcSt1bockNMOlUA6zvzTgVskn/ZmP8j48L/zJwRF/n+b6wJb9XXfz196c+vn8wI/J1/mREMIf6A
NeD7mHHtC/vOwXPwb7eucP+wmSg4HNiEkAiTv/R/3Aj+HxbDBp9limOhHA6xCPzbjYCHge0jAOg/
LUgXkut/4kZwLl6D/2ulhwEMYlxgBxa4s0ACO79Yb+LCE4OLFXUxwpbY5w6OzEWEIOrVJX/y0Oez
/YPRb8yDU9tEdVyqW6CYtr1Bm1u8KQs/UNSh/jUMRaZidumFCuImr72qdd4cbH7HDgJktQjSgXVH
NAskn6hmgpeIY/I663I6i3xSxTOqx+5kIIgeFc1j3QsLeqoVGs9AZHmWZGraJp3jvrOIN96cYrJZ
i1nD2kHTunQJ4V1ICDx7mMfDCidg+viXL/XmXxfkr4EsF8Dyz9fpYmQmXNgJHZtkFvsXU7MCGFjn
ZFO5vitQ3zMcbWQ9Dlu309HSiS9svNLCWhy7eLwWidd9AKukvZRw+C+x8vF4b6QZKNwMHdST6eUF
aWj9qBF9JGclFTREurPeXLRas/GzOuBXJVXt6b/xOTAyOcCVmZ2F3q9Ih76J6ebUN/OV5K6Ioq/E
zqetrDjvkWRxzsfqU1fg2vwytvFVJd4d2SvTsp1YcE8+AL6oja33SEb9ARc389bCPPXZIPZBnOhj
XvbOjV0mGXWxSg+/f/O/2MT47gLsgqRoM7g1WZn8YsfSDIdtGpDvEuzGqTQD58RkgW6r7cXJym21
+v3LWT+zQvht8HIeoUF8p3yr/q8o6nmQiBWE/8Vm+8XI3cdEztbarbJ2x65THqNhAM2p8Ncwf+fe
x2H6+zdwySD65aYL8RKYbDyx+Tsi+OXLKrJm1PRCX4B6TQu9gssQGPdQ/amiUnzPEn8xtnEi47GW
pOu6N6f3whEY2ufUnd4Gq0Z3UaAJP8lRXLulbxqLbpb1j56hxXqmlSJuwWyxG2BcRzMYCK9cK8s3
nlRqrHvPJNI4tltYhrG272aEcB1Iah0/l2UZ3xlRgOaik0F1/P3HFpfv8adnUnjhBriuC+YgdDFJ
8ed/AQg4eCziJGk/7F4DlFfCmw4T5pAXPdbsk2YzVRtlpyboC8zNSGVHBikAM5oriYDyPkF9mDBS
a7hk+aAm7ECojRZ6qrpnj4zeq+SSpbIZ3eCWTbP7NCbjcMV/0izYGV7xGFJoEhN9tpiXPoxBcOsz
o97//jP+7VameeIOBrUeCstzLtyhv35EfhxAI7X7XtWoy2BszOtLEBB1HD7vKoucxe9fzv5/vR4v
afEAsy638y+WszozfWFP9XuHIOnFjWJ3TYRivioBpWW4JELxZuehv+tpjROyA6ZlHjV3oi8vbWrP
80hA9DopBN6UuzTcO0rmPKYJdIwtW0+fzj6o7aXlB2237HLa80u84W0a1P2D8IUwFjXMrAdrJKvK
99qjFZn+0VS+Dd66pCrXht1fstT0Ablp982v37p2PWDoRqYho/z+Yvz99oJk73hw7AFeeGDrf772
hZM6I9bkD3h8/QqGr7mauGKLkbX8sVpMi4bT5R9ekjP+lzual/RMjvIgwOP6q2s4SVO/davxw5Q6
2Id5e1nh+fEKGEb4Tw+tvz0z+M3wkORrvtCpcCr//Ok4qpkE6YZ0u/6FiAoWq1XbkDtdRstsDhVL
vXiYdznGxAuc2Zc/Up3l58mhM/uHt/KrKxmmzZ83nOkKkzeEtv7nt5KHiBATEb4rpA2vDKkKqBeh
o29EpjHjjD2C8mUy0oxn0YAi1HBi4wUT/PAiMmKnSznU16MNR3dlmR1A4mIsv9wA2sACSEaP8KmP
YJXWlYYtq3V5FNBxIZPaScbeCFEgL1n4+h++yUu59stXiQH8TztoCHyIe/fnD2WmRC1Jw3uTuVCI
e+XofZoNKwpoteE1KmwY12VQUuVICFTril/P1wj6e9GkjsPgMia8oNYWBOAqzYerGZn52mLZBI2u
tMq3gdr9e/LYJiC/mkcqiVncY51prvJ4YqnHgvCpVpG45lncw+O0dnlUp7dslZSx8Nk6XQBCARfA
bHEvLnSkyp2YOhRqlSGcdUUAksxn/2DMwmVRrLqTJf2L6gKJZrgAVu3BHLYwb1iezUIvRIde/sMV
FH+/Q22Lzs10uACOz73x8xW0e8AdTSzeNFDDV9Jz4SezrYYtZCbFHKN0nrS/ssKxQPzhjez2mLXQ
lUrUoTrOVmjBTXZerNpkIZ990bp3RIog6MkZgy+rysYoOYIGP4ZjTIdptI26/fMB8v97nf/l8l38
ptdRTfv2X3dYsH/qdfg7/+51AvEHfDIONI8v2PspVBFoEY8DAAWXZJHgr1wi6w/+gm+zOKNJ8gOX
H9S/Wx33Dyg2pFJzj1CI+cDx/gPf9Z9H6l+qCtT0wkWBBBfJvHRNl7bur0euUcydifsl3wyklotF
YDJZH0CiHgw2gGoZFkiT6kSKK3xhwcWInawkLK6FXWTqPddN9fqXa3fz95bC+uV3wCF84fqhMyIA
7vKEvDxp/lLmzDFpPDkOk/XEnvMhafAEaq8hLIHF4A0bJ9KxvRShrsDxWU9m9FwK37wtUz0//P6d
0L/wUj9dmzCkCeXS/NkM4mX8+a1gdZINrZ1YtyFEvjkgqMdlG8eSPLaO9KKfiYbDOmpi/JbQeJEl
jqo5BsQGrjsSgE8zD68bAuZKUB62/SIiw93WKPw2c0qOFsFMm47YAAkAsAjPrR+Pm8aDDqtn864m
kjgSDT4kCX/GybPgjL49uVLNZB4ozRkXEq4bLJRO9U3D3PXOT1R5JQrfPYZdBbjCwt2ykOQOfduw
0bcEFxOsBIv6DNWNDNdOHtXQNlvIn2wVjKLDwuF8FG0kl71iAOpN9o4174SHYC6XY4NTsGowuKBU
vXOkPI5h7DzJ1sMYZBeXyAYn2YwJlDs2gLVpf/hG/upl5tWQVI+AT3yMqZa9FGV6BnUrX4IMBbSs
rAQKMnAdf+QChzBwTtqMGaxZ9bQeGt2wqHXnlU0u1iZHS/dYDrSYQVg2+4Z1C7Joy96HE5l56ehM
Nu6aChEfAWosCZyPAAQzjcnodQwrP4r6IpaeAsO8jjosRAP+T64ffm5ab3P6Kon9IofJJIyP9bFY
tqnbkBqWeNp548xN5YFb92RYSRrtYGYtIRmePE/tmh6lgNE/Va75gl+BHVhcs7tJGpJ+veLdmPTB
bpJvRg0/VJ2065yjeBFmrbmLUdQt+krpY2Y23m7CSLBCA/oRBlG2giVWs7QbGMuT6Bb0bnsumX9v
yTOp4AezjHHRAZpZmDyKNMiXOYmcq2yWLbwpi6gG+z0LI1aWlrlP4GitgDNxPNhCPiDy8RY5u//k
glLCufqZFTHs5aGH2DoYeiuMwUT4lHxZWbVD0/aSNzMb+CxqdxWBDYsmp9eLcvceDH8HW6i+uHNY
I8K2WkI+urZnBQLPIORwbxJyt87H6g7SjxgWps3GW2nzppLTNG66IIKtbHvODQFz026au/ARfBpf
aW0Ep7m6gM7qJkoPUYp/CsHbiEfnYqUNaLmhvDfeDWKH/lS2g77cyXrgLCc7HJWOqAx0f4Y3kw7R
DMlR8TRBQccYBGxyLNHuTG9YrPNbo/a2hnu5B+fcMfxzEyvbWg9+7uFeD/squVa9hwQrLTzDg7uG
aHOmG8JNvsDniFI8qerRujXxC847rfSkNr478nZAv6Ok7QJoA8QouXH+Us4KPEvxgLYbRlIfp8s2
6nBjIeRe5DMKotmdTf7XpDrYzuDekTfRwtVW5UbUwkD7WJOHw6T6DZ2W9cYDL7/RLtJaFFC+ue9N
32H3BvHsR+FExpeZ+N1tiBv8wejjkgjVou0WUeTXn4YivlkJFrAGtdxCwnlaaNy259bCMwC/HCUC
UoF1xvh9H0VpAli4nbf2gDxt6SIs3wVhNj+zwOkWw2g2j1PqwT7CoC6sZtghQfa/0ZUAqjDZIb9C
z6nvKWDbdKn7wjsOGMqyxcyY6irM+mTbM9NDFupUPVNiwhNKU5Xbsbb7pTtxo2mBTXKBSjm/K7nD
eKZxu94Uo9s+JXmDzX/umahvOjgMe5L4ovxpDgdWx+gmC9QcVqDbGdOuq6svalQUouWUWdEVdWe2
wXeCOSVrM6A13JuS51PlnivAFMsCopn3BNzYeoj88iTIs7lmE1/eBC5JRQtKrgAnj2O9TGJep7Vy
hqUudfcxSKv73+ydyXLcyJKuX+Va71EGIAKT2e27yExwZnKWRG1gFKXCPM94+vuBNZEQqexC79p6
cczq1DlEBgLhHhHu/7CVmoVfAXiqXR/hoiS1pgOi7hQAfMeo39EnmmGfOFPYKi1SUSClFmctbVek
fGjq4cN51qK5nm36vNXuEWxAErDs6rEGGOZDE1arYbj2Df8r2g9OtgVXNZEnQGCUsUW3yO7QoW/D
VhfbLI+iZy5ydyE3RgubUHuYcUzDNUtmuLaawLnI8iIAT50FUEuh52v3CP9q9wr9s2sHAYTTHhHc
bQm0+0LF0BC53Li9C+yqPzFgXt35Y5rc6aZyTbz3pwHzf9lK9IrQH1WrSx8hAjesUUzwybkQ75Pk
BAxuykfM/CcjBwE+VB0LvJvSW9PsOoQvxEwpSiz7wonEadELFXw4XsL3FaCdRzAEot3CRNeau1Ch
X9IgLn7kQ+Cg6FI2XJCC3K7UjahkcWkF0vwMhRCQpdnm0SVOkulW8RNUIjLLqO9LMMvdjjaGd8s/
lcc9JPltiJDfRZ8X8Y3IGm4Pmaq3eCJU5g1YarpICbZU6NGVYEX9spiuwHBCEegwfQdbK5DIjQW0
wMxH/r2IHwyAlf6JMWIH33cDyA8a9YPsxBGLUD0dQzsn9LvUdRLNI166nv6K0mNFP3L/vPbB+t9k
XS42zgRbIjWT6QJXd7Tq0XbYKrp6rHiSXl6FRr7WT+BYZVw+JhN+RqOXi0e9yTFIaSMYLt7sZhXP
0PwqKh99YFeX8O2La7gc3T5Cee3I9KH5kJZhTmjEnc+d/Whk2+DaaAksMLn/o5GotZfZrE05NmH0
pTKd+LaltLTDlbZy/anyziecf+5UPUY82GxVFddsGuinILrh1bZR22MtZdUAkW1ZPDr1ACi4L+/V
LELATLaswwEoKcFgP8WjzlanAGe+7uCPJTtP1kBu8S0+GfvAfzC1rJv4v+rmjahKnFemZIRKPA1A
EEzkLM6MQFF2nSe87QRWkL0fNly1g3hKNNldgMRxDW2AHj8iKpgv+DvgsVBkqvhIouFwXU3SPuqB
4G81TWS0RJPiUqVs8z2IQfhAKiQG9SlhsQSZGVMf4U4Ipm46idiuIAS10c72R/VET8pkK0pt2I0B
ONYhdIrHlwThh5jpRI7jPU5Jb0PIcrw9kn8Ak51WJdK8GFWDUVMCmC+KgF2rDpiORJ1U/bOpR2wY
T59Ev68aGpp1F+r3SVtLKNHM7AAFAoBFc+eVSfN9JsSKrWn2pBm7Ga4nyoDhQ1CMZs1JJLAkFS6T
WBM+GqKpXbHghwbTlhoGe4CBtD5cv2zLpQ5Wd9PVpfN7FvjOhQM97Ttegw4tfhBg2n0cqcyt1uew
/Zyq0vKdsLTO2zjYtmXopWF+epT6/nhd1ehZFCDyv9DrsbcqxTRccVA52LTz4d7Ag+DxReKFfghq
KLJEe+/lX3LSYEFGBo6kmMAUglpY3xePELYrpFhawwYCExm8QC5H8htkwZRiSmE+B0Ya/26KWJ5i
08qfSQDSp3bqY7oBIHa4VhWzeLTjsfhS90gc0/SPJtDkDewYqC3F4zh16jUWMP4xACl+PAT/jaJT
6WiAHdiH7tIu7c9R5Jtqui8kJn9s+bc27dxrJ0Kf4GX6fadzrqRR/nFV+VdX7/+OPtr8Q895gUHm
DNv9f//3zx/ePTVPb/4LrqMQG2/aH9V4+6Nuk+avm+f8//yv/o//B9kynnI/Fj/+8z+e8xaaO0/z
oXm/vj/T6Ht1XZuf/+ff7Z9S/u64DbMfT8omrOun9qe/+/PijYIvQvEC7da52KZSNf+7yaiZv1ma
pZsqPRP+wbLQ/f2ry0hr0jZsTZ0bHYT2XIj/q8uo/ubohLiDVtrLdf2v9//zYvsrU8/5Yv3qcmkJ
EwU9dEGo9di0Ql/KhK/uuRCOx07zoiuflTduzboRCrynDN4lf+QWgwKLOKk05UCd6af2zfy76BxT
dbCpO1B8fXupTdlOyg7YZOC7UssvO4Qlg7SBxtBfmGH6A6lQlyM3Xn4i/vLqC/05A6+7he/9tA5i
y2S/UOcm2+KnRw6f3KSqqy4U1XkaFWXn0shHDROz5jnIEWq5tCf6GJPf0pRRCZkezEyFIsaBkfB1
l5MvVZSgbYofuLvOX/91kaHXwLTJEXcyzNf1DZUYPdnViWS3Qp+eTd7mxlPtEjPTvgE3q61NlEI4
22pOAtgCg5bgXI+UBlIxkIPywBd6Z2FQLAJgp1GXwURrUXXInFgxh8nZB1ELY0kiV1ztZFelD+PQ
QHpBwg9wTqc3WbH79azMD16sSJxlKQgJHB9IzHOH4NWKNEZbpkjsXkEk0L8BbM6/gXU1YXIN4VkC
U+ozCBDrWnHKnE5tdEjGf/74P/06WpfzG1MHNRaC76kqa9OonX2EtsGn0Byab7rQgyO/wbrp1++5
KOvMkUdR2bbBEZhzyXpR8oLPNpST4u29QKB8otXliZa22oEfee91jLlRR5MSZMJcQnw9mV1u+LmP
+BACnsUukf7wgB6R6jZl0zz8+9exieNZhRG0xBKrkHS60QAsQzTPbO/L2iyvLCcqT3/9I++9DigN
0hWuxsjmL+asjYHN10l4lWnOiP4PQMhTlV35Nsqb8UCj873Pg46sBfRdkIKXsZn3vad5YQzWaWpd
zLB9dF/8th3+gOawk/k/8ney0bs/Y5kWVVc0Vmmqvv1AjdOPVhOHTFY83Udp4V9wGjxU1V9WM+e1
ZpA9BIVcQBJi2aumBe4Xo00RIVR1ZYdXD5edDCTJlh4AzBWRNne9PqGjnA2NTuaN7NTeVoWuWcem
pw3iQG5556URxSW8dJVtQC5fekpM7MYTe183uDXG/oS+IRYR7q/XyrKrOr+zI7TZH8aS0noB17zK
I1xNROWV2l7XkaiPWuQLsFP/DCP4GzpfB8AP77yQqbN5Qhbgci/VRc6if5iiUDrsey+Gd9uCw1cF
7i+/fqGXzLfITYDcWSawsIA+aIvVH0EC5fiv7x3cihGrQ/gurWDisLjybSnVGi8U2kh6PgZIhKNi
8wXojeLiZS8uJuTDMI5LvPuybKI7PQI8QrWlGrZCiaJbA5vkA5lnHsxysBT1TQdcDs3cl0bTq+mX
1L5KXdf3pl5hq4dl7jcTsVI6/ZKy5OirJ9izGbe/nqF3to65kfD3b+qLYAJz0EaN3Ec6Y9qGPTa0
Ad3k88LmigZBH9IKTXWr2+JDMF6YNXpkvx7Ae+vAEpgBoT4NDkaf1+Srl26L2glJKntkvge3U6gc
D+BDDyy2F8Ho5dRyegL+AvzEMs15FK9+pc61EjtKdc+5Qgi3HXK9xfRMk/lGh5n4xUjr4FEp6vqu
dUZONJNA7GRTmUhzoXCqoAggQBOhwZaiL/Dr91/2KuZEg7sFNpqmac4H10UgIJ4VFU4pcUdz7J1X
5cEtyk/Jtxw7TzAtVfipFD16APXseMA+PnwZ4LdiMtmF/JPjXIfeoP2epE1/IM0upcH/GBgHGYBH
HLMBi72ds24ynL521H0LzuuMJgWd3iTu8EXtanlC1RQJxarOH/Fgz8+rqg8/06lEDSMs61HbJJzh
XdOv9FNkpuOzDErO/a8n7r2FM3vl0AiZjwViMTyzaGuQRuoeUHx2XGdOtYliuz2gmP1ORqQlrnIS
kCbfaLl7YpgLgtjv9mmhdSh/NjJ4AKWPGx1+SfIoAyN1YLt+b98BnIWmMgc6FWmKeT9/tVKLCcSz
1Or9gHbCuYYxI06vkfxamb1+3UNShK6roXm2QR5Wu5QhFgLSULs7BLy0FXsOIQkPSrPVuQO6ONjh
N5oL6oX7xFdMdwLHgr5PcuDM8O77wpbnNEe7jrvj4n2bTBdeHNT7tELXrrcBTgdVXR23OY7I4Vgh
eGeh28hBwkOjrx2dRgGL0wRuVlXqgbmfI22RJKz52GIadAxVkEVvp75qKqvCyoDOF3cFfBIei6n9
0dvqNy93tuY0HdeWOLRBvbOKZ+CrYAN0YKK8TM+rzx0XtlkbebEXPY0hpahQiY2kQR3aaTa51E5l
VoCRG/WLIZk+K3OeFO0NzBCYGPlXIKv2gah/dzxzImLJYxH1gmV7NZ5JAHFymmzvTIicsLwznGoN
68Bb//wjQHok+87LCUDO3fPXa5waa9UD5dmngx48hCpWInham//6TeaGPc1csgNYV0O8/ZF89kUr
jX6ftrJ6Fr2JVqoRFwfeZB7p2yXDj2DbRcQ6jiRBvP2RTHGg1Jr9vlF7/W62Pzn1pinztxHUtPTQ
TvFzMuJSIiykY3gdctFifY54ZPUyqJASD+m2AFHyb4LBCD+JehgmimH2sNVhTD3g7dyeYks+PI2a
HgBB0y9xdjGKnWJ1iFWhz0eZrG/GOHapoKJq9evE/FO1gOmmE62Cc2BnY8DLvIG9HnBmfQ8BBNnP
pm9RD1MdVBxBSIIuBaQYplvhODCNzL5GZttsxvEEQz2AAb8eynKhzSPhnkCE4VIDPnix0GIxJAjk
jXsztiBdG2hNgrZUD3yX5RqYb6SaBgRDksOoWC3uI6NtI4Xut/s+QzEEnnR/acIOkmMW7X/9NkvI
B3swvzTfeznBmNwDFr/UVilSPCyAdGiqm0kxI5RApWqdhb2DczTyeBt1NK1jlD9uqqwL6Bf1yo/G
KZ2zwioPoSx+OlMtRrP0cgxxnTL1vKEhh+M3m0h2Xep9e43U9WWpSAry8A0fEjPcYqWDZg6tnqPR
HrQTy/T1hDamAjXo1xM0v//raFyOaBEgaEiGUeVVe7jhQKpItt+9pE5u+p5yuRcjJd5o0nBjDJI2
GkjVA7ngncVGVUoD4KPrGs4LiwNJm4V2C/Rgb6Vav7VBn2zDGkHDX7/i8o4wv+KcagCN4z0J3vNt
wvE6eslJzBIoUPHJUXs66svxUq+GY5Z3tRv7bDgAsf9ph55/EqoH6dqaiwj2IpwTJQNo2ZT7urYR
/x56Xb9I63G6w70BxKCuNW221dXc53hgh7fRUIV4Bajc/DZCyzXnQLS9GwTAnQhprsIWx5K3MyBQ
X4WPW3Nj8Z1zOnAU88JO4uvrRcoX8pu2AbhqnTqZVLeDY6a7NrSxFdDM7DpHDenp199DWybleXY4
t2CayikJjPcixTQd5COwhcjfjDStEGStH7WwRq1y4lQJXzRzkCQsx7p0YTkbyAxDOPxR+GNTnilF
6GBMKsGIbBS8eo8RIhHDBvswrTuTaRn/ODDWef0v44PETEokGXLMWeQPdg01H/J0j4gYrlS0VMyA
RvZk8716sGybJG4UihiwvEvAF2qDlqZv/RBTz82XL5maB3aK9yJmLmpTdQBJTKJ++ymrpAXY2BV7
TYHgvkXmpz82taTt1iwZsAi2xrbEsWNJEsFxKov0cH5vkXHjI5tjMOeIhENVnNlbL06BhqFtPsFE
a6dyOyFcAdO7FMk+RPALL7usb/9t2ZSF40gsWwHOc/D7aVB2g3EBDM3L2h6dCz+TyU2nBcFXJIL6
u19/93emGRsYgZwvmYP/LALYCjyJS6FymY/WcCrT1HSxn1MOpIl34oAqI5JCkuxHyWxx3LI4lHut
bl8WVStPPG/A74ty8U0cF/jSO12WnPz6pd45Zby4EmsaBzCdw+riB7PJ69IKWbc61OsvagU/azuB
Mis2vd0CRKiDaVCP6smB6w9aJYF0qfXj9wwd5fDAtkPeWQYWZzL6TfDO2KMdeiRvFzK3p2BAH/QS
w/IpAGDWlRDc6TN8GarJ+UL/s38AXko3Iog5fT1L2QHUUqgr1dcDpSvUg30ZGJcRBCZUehwLvS8k
Xx3Uuhx/imGg58ilqFhtTGcY0KtniENAX3Lahrltq1nJJJlARGx1VPj22lTEd2VklM/0AyRsdVVL
i2092aBfrCmD0i8HBSYNZHHlW5u1MbJ+VYz2F3vic1NjipH3w/hsmAhNuTOSUtv0YYKY02iM4tRP
46G+bMxu6I/K1kifR0zjYL1TDI12uUjb21pqcMgcmGI2vC/da49Uy2/H7aTr8Xcr04Hw952m3JZT
l2OToiMFjXh3GJ3GUd4/FhkqIQC+FNCNeRwn5c7qhPiqCfRYNp1i0ODyp8m+CkORl4AZhB5vc1XN
2rMhcmYdTSD2J01Gt0rbBLTIMaYr6RijK6uR0o6dwtHwGrbHPA93TRXa4XMTq2j/1D67yC5AcBbW
fY+2+pGIbQXyslPZ6XEKtNKhg9+hLL3hryx4/xm3ZmULxby1TyppQv9GkhFMIgizcDgCquiAw8k6
+1h4aMLgU1017UktPO33DG/jfteIfsCXcYqzCeETxDI3yEkMObqIPaqpnl1Ne3SDYjZXwJoo+eYa
+jLImkHRlnECiBKkaJ48NFGfQOWWMr7XO6Nqd8i0gxPMgcqDvOi5eG7KyTRKF3dtgKVdzddBjsuv
bpRUsG3qJh6DZo8EzF7Wg0UO9Doz3aZGjRLEVLdtdaLxcR/jqEZ7pdGDmotqkM78C72h/agkLUKl
YBO1H7VCLdeblOFr3iK/fgYgbFSOfelVz2AA62lfhiNtfQ1VpWQbowV1h34Cxm2jtCNc6EWEiLkJ
s/l6bPT41p9KVpA6YpMGQqiws43ngDHZ5pWT+xDBC1a14xUoYKBkhCh4bwhQCsAeYSCnlYBOEBSU
UrfdMCaUDnptdFwfW4XKDVJFigs9AdWyK/LIf5KQwlQAjZmFfsE43ItRN9MjGUZBByhQHeBfRUN8
rw61zf6oYiaImHzdXXde391oOY05pL/zIHXDwdG/A3csMCPoHN1NIXKfWwZCp2JW0kz6rj7JfRGI
U8/gMVsQY+YGHET0AAIVTUXQlsE9GkPahSWkcl6ihZ5tLMRGUXK0i9Y8zZWsuW9aJ7wC6FGjvweD
GrF4ikWfGtWGwo9SK1bI7dRLcoiPBMiukN3Q/rGl/ivcwv9MerTJsf1jysAuCr/lbRO+Bi7Mf/EH
bkEK/NjQJ1ZJ2exLVHX+gi1I7Tfu63TFbDYtit02R7N/UAuWBoUKMwtM3iDjspG9Qi0A7MfImBOS
OfOg/g1j4O0xwBKc4aFfoorNk6D9vljJvyrtUKnwKfVbOoLzvX9CVbrZRVbqHL+aj+s/TpOvsQLv
/opN/0JqEAHtJV8L23ZQnCO/YsdyvPA5S35KUEU4eKRb/g5njZm3NNP/OHDYM0LkdQ0pATsq9N4c
UShvJObKQTVqO6x+bDRxW7tGgs2SuzK2K4QxOX5t/QI9xZ0ju+a6cEz2tKZrs/ts7JF8SbncA6jw
fF2clbGKQavwqwHJHVTJehfvohDl88Zzplk5C9fOAZzSqQSMGp5MQLKONWuSiHX6QBpbLDvQTmIo
HYjjndp6KDNhR1YiD1YAaKN3hFbDrHx1Q4I2shO17Sy0XMLM1FycEcSzdKbaPpFDox1bnqhmMY2s
GhH5jaMrL0dHAteYfjjvacPeGvhyhlfsGuqnEd+bGLRtFD90HQ5frj9k+V7qfZMcNX6JHwwCiUN9
DKALKfS+VVEJQisVpbWKqlO/idFfsMGhw2JEP8lWC7eqaJCUAPRpR54MXuB9wi25Q2lWh7N2XMR2
Xrhh4njRcZuaVYL7XZh15+zQKJ433I+zbQbq6hT4+NRc9EYqIdDnBo5iQGby7FMG0PO8iiZZgr62
xmuwd5DOtaoXHewHUIobS8cCFMBuVj5Fhec81YUzPGR2VfzesXNhcQQO/6uP2PDXUG2NZ/Thxe8S
w/DsUbE8jvFFMnSaq4EDtU8cQLKzIwzSxSfapPW929ik3ZNCV6ro1jEbFLGxDMGd0y/tugSfD8tt
k8LwjHdU6lv9a1MpMtvlOjVLXq+RMwoHHvKx6pTokEKOR70H+IuDCYvKbgH3xevCI0izqrUV4G9V
xPR9cHN2azccTSB0FCdlgVoO8mndH4fx/03P/6HNt5eP8/P1UxxC6loA0viTPxK0Zf1GPZLyGSBV
mivqzFD/Q7zCVH+jSEyvA90I8i1l478TtIDqxZ+QgWnK0qRwSEV/Jmhd/GYhXgH0BbTIrKb530jQ
CtAhiNc61/O3qUxDuio2p8x0c1bqFo1uhAKn5OjVPBzMy/88fL66vMr6JuLyQ+zxcE1JP5FPH3RZ
/auU/8+jFym4yQX0JidFPM3AJniIPK4k0WSufPq8AbwaeOxpiBC2uenCIEAq0DkXYZ0c2EbebiL/
jHxxdxxH24TsBXem7ZSvMBK2voph4roJ53TwetxBH9Uxh38DA0F5h5bmU923K7/lXN95NSW+BDc/
DdzfrSlUuWZ6xg77xEN9ho8mZXGJFR0CkTgAIUtWcDz3rRz3UfXflXz+nnG5KD2JwrDGDqc016pS
DMJbzElFWxy4iH8wcoiVb+YFXRJ8EhOmHPVn2oOpMmBzo6ybdLmITkuv2tJuPOkClkYBn1M2NZS2
OUSp/2jsi/is/cDs7KE1uI63j16HBWUhHlatxBfq96vlkvdTVacFj7ZSLn4GGqGpPAQv+2jY879/
9ewEUdpk0mvDLTAN30wcCTZV1RwoWH708EV4elE74PiKKiPyEd8RqrkI0/J63ZwsopNVMgOgyFk+
hmt40e/gSx1oac9p758q6z9LfBGdkyzMWlcjw40E9JNGBNOVj3nIOen3ACrho3lZRGggAiXSOBO5
uEQjDaTgsPF91bQsoauTrBw8UAMDfzzzrDK6p8Jv1uVxsQhOSialAXPHcFHWQZ3V9uLzVtOv1o17
EZzmGJVeonoghwSKcFN6giupu+7Ri8Cc+t5Q8znuZRdjz6mfxWp/oIb5wXecbbtfB4/mtTOo0Dbc
UjHtMx+x999B1kYP6wY+/+qr0JSG3qHqydN1b/ws22pvGnLlnCwCk6JIO3pqOLqKqn+fenyODEV7
XDfsRWQG8ZgZQ+tDH0Zl+8joMAPhgn0Io/3RlC+CM7MLPBm6enATw7z2HAOFvT+5HP9FXOrfcS8W
UUlBBn7bOEg3LPQHxMe+hzjQ7FZNir7YNhMZCx8+4ABR0TiXibHHZOEANu6DGVkiPdLJbJUk7OF2
hYnYeE20R/Xw+7phL8JyFKnTQSyTLtp9GFF33bEh2qd1z17EJcX5oDTDYSCfSPCblvM7Uggr52QR
mHUFfTCnk+dWav+jUOpPvvi6btTzV3gVlKkctMmJmO1KS/dt3u5VH0nLdc9eRKUWCVk4cTW4Jfqp
51kImpxq5L8D3/+9vPVFXJrVqOhxUQxuL+znxJB3aeIc2DE/WoKLoKxyA0/3vh1dJLFgjQTaWTYb
3a2blUVYQqYPhdblA9Lc/bFW67c17gWrHr0UUou9wVZapxhdoeg3cEogtAXrVvcSDZp4xlRWfsmG
ZrXjJjTCi6AN/JXjXoQlBA3PNIoKu78QUruZnON5vm5neGmTv1rfvu34KKexSuIM/r7TcZG1oSuv
W+FL6pNnF17tsRJdm3IP+vjJhHdhty40XwC6r4YucGPCYZOF0rXKaZiJLxRrVs7KIjJ9Je6korHA
Y6l2LujNYCuSeN1R9gUo8WrcuNBnpSJATSdF80XNTWMDa/dAV/eDyFzCEpNyohNmkVLyWSIls8Ru
CuOVm9pLZ/fVwMscLHhZsKmZY3Hb+MGXFi3sVZG5xGJFWtV5AfOMKkBg3Cp12H2OkmpdulpSFkoB
YsJuUmxWvOzeGMxbJMfXJatl1XxAAxlN8nTe56mejp39QxrrPuUSMSRxhG/qOhlcqxdnqSPxzBb3
62Z7sV0GQNtVPNYGtzYyA/3g9D6AkrPu2fPKfLVI/NgoFC1kRnI7RE0QSeIkyQ+hqT5Y3uoiLjkJ
Il/kxJx9Kuv3iFI74gDwe9aNfLFhUiO3Yl+ErEHE0jamnz2V2Xiz7tmLHTPQy6AvVWY80JpLESPf
WYfrzt9LDAPMdaS77YglOCk/ht55luq0JnCori5OsUEO9AHd7dGNrE7deXO7FCb27YopmVtlbxdK
p41FY3B7cO1svI0dKihWHB9AXr67Tnj2YsOsklQvQo2tQUodBQOQvqc6ljdrgp6nL06yltoggI5Z
q9vAUnL9vkUNX8nCNdsDT18EpxVHCu6MJcBggDCPidY4Tx4Sr6frZn0RnjhQIdJSGwOeQsYDpNJb
q1kTPox7EZuN0Npo8A2qykpzFPah2FRCWVVt4+GL2KyrpFSriUnRC3mTjeEurbIDd4f5q/1U/uHR
i9BUdOzaQhX5KxWp46JTXbXpv/U4hmhhuFs36YsjrQwRqR9xfsHQOjjCl/sI1O26tbiEFpuGh9y+
wuiB2YDpKNoHVMXW7EAzu/BthPp4vlrFlI+u1RaKK2NUvzpD+bFqTpYYwlitRjPOq8nNRYNrW/+1
LI7XPXkRnp6VBDryG+TxPvkOB+4Hd9lozYGWKVkEZ6DaRoWJOF4naf6Y6961GnxbN+pFYI4TbjrO
5M2SLc11HUHfxElm3aMXkZmoFciUiXxV+3UHtrY2dhB01tTEmJFFZIpJJCgsEZlTON75WXGnNra7
btyLyLSC0sYiWRndrEhPZGbe1fIQD+SDDWKJjZaYlNlkFN0t8cB0Lc/sXX3tuK3Fttk1iuIZHTFZ
lvjveuq9g/XeqimxFiEZ4BzlVAbG78bUfebQjN+8XLdKlpQ5LGvt3lELPmRq3UW++TQBh1j57EVI
miF1NguJAReXEATsTORww0A+rJuTRUz6UyTjWC30WXnwfLDVm8k5RCf8YJlYy6AMUU5D5390U1Hc
K2Udo6rVGSsnZRGWUe6XEkeo0R3z8BKBiBPFb27XTckiKJFdCnM15dFapn9BZhpVnPQQfeajOVlE
ZRg4MtYNQmcAmr01qT9advt53bgXG2Wn1uCUUcRy83B8Torp0VYAkq569pKJzzEuxLaJOrWDs2ru
p91m5OKz7tmLsAT4LzPdy/FJaxPUBrqTQgQHjlXzkfWd44m5OMqaNjDTwpw4nuCP9S3sPKzw4OL4
+cYi9A3YZOvCaAm216sxUeqcSqclkscennXSeN/XTc8iQvE7itVpYjmi9bk1B1wcTfvLukfPq/TV
ddNSa4S7JdODztJtPGRbJXdWPnoRn0g3d6ACqRb6anvlm84uycqVj17EJ8ZSY12HjLoIi36bGxH1
pXxNWQwW5SI+q8aq6yCO0EiMimEXJeNwmuXKeOC0PM/re8txEaFJ7Xd2YlVkRGVsHgFb1ZepF9YH
FvsHT18SXQY85TTL58IJqu7ZbyJ/IzvzadVKMRYxKvFbLpBkZc7T9KYd0LXsK2dd3loigQYc3gcT
Ecm5zokne1yCjD8oWP7RpCw2z7pRIhXUO4HZWZd60SGHJNY0pmePi7fRIxLdM4OMOUHG/AJnYUQr
6vh+3XzPr/MqMvvEnPrWCTjQJneZXT6ljbOm4sGoF4HJfl97loAJ1fSZfYzBfHTumc10YE7md39n
hc864K/Hrcs+U0XBdDdhUOc7P0hmg76pua0DJwh2qyZn2bePemusO4NXMOzyHL2az1phH6979GKd
B4WoSOQBszNqT0ql7KNRX1dWwfLpzdSMRZ5ZjU0zFrGZbNOp+XM7hutS4lKNqlHNNCl7quK62hxH
mn2ki0OFvQ++6BLDlAUwaaacnd+uIwSBjXD2y9tYpuKtS4pLHFObw+4Ix4gCcx7fBbryMI3291Vf
8ycUkxUPCH1ntKyy1jiVovO3SugP69aKXKSWVsXIu0iojCdB/cMJDRTCJzhM64a+SC6yxxncc7he
qSg2Y7mVPfhqdCBI5yTyTpDKRXJBtUmMyTivxNC56ZPq2BvMVU0rIPeL9DIofpaPJkkRoyEcKQLz
uTfTQ9yzjwa+zC4Rhiu2wcBTLIG3/hAdpfU6CCMjX8Rng/MnbtmU3dGLNTYqUKCyTg95+Hw08sXO
HyhOA4uKtYL4d7etkWvedEJZtRDhyLzNLIgyp0aHIh1GJebnvMJGW9O8dZd9CBVvHy7aKpEO0nD4
x/YxqukYyyZOa23XLHMkkd4+XaVTGI5jIF0jUq9kMekn5ljKVeVa68WZ69Umyn0cvemGoZdjddoV
xlnoaSfrxr34nrgSy0zRIuk2iZJv0jrFwdKPkgO1w3m3+TlAEfB8OyuwJm2niGrbHRSaTG6IVs2D
GudWvOlmrdJNltZqeWRlyVhssZ1HrWbVWy3RMWqdD6ADSwvUJxB+bO8U58LTkMzdrXu+9fa91C5t
ad0owjWjDrNyNNU3ihZ/WvfwRTqenLpRLS+xXFGk+j3GpNFV2FVRtG6l6ouEjFWZHyshi8mCPw4p
ENfgQrNXZXsUB95OjI6uQe/7TEzS9xHCywLliOAQI/z93EOf6e3DTVNxEnvk4RpCi0eqkj410+it
HPkigFthKFWn8PApsL3jJPuEYtchibiPBr7IyF3ZYHA4wsf1nPomj9P0SotVbdUmCAPh7azUvaBR
7icAV9Vu3CDB/7XTfffXS/H9M9NPnoPDLMMTqw7w5qBsv9F6jtRNnTel2DVYSdz9+kc+mJ0laKaO
cR1HpU26sTJ8Qi2r2WiZdrvu2ctArVUzGTvSsmoi75KGsIezBM+udU9fRKqppk4+1CRPNKn8Tc6Z
4ajS0+jA5H80L4tAHUQamg2gBTfx+m/Qwy6oi+3WDXyxZnSPPdu2AD12g7blvr3PfbnqFPyTno6l
IZ6c45vuToj1bJzQ148mD4v2VQNfgjgaWedWngDrTSbRb+yxutDGVfhszBAXayWfVBV1OKylMem6
xx39KrcQHF837sVKSeEHoZWfYludx8pxFNlu6LWH6iULMcI/QX6MfLFSprBpIvjviOOk0N1PWl/t
rY0CaU4ep0joXGdoSo0bRIVhvNtBOPvN4/e+0wxpJJsyjYN215o9Tds4pWeO+L6nVwc+GAre82b/
ziFgidDyHXtS/Q4qkJ73tnfh1zAIN6Ed4cPYNq1vbcIqNW9Dv42DrYZQan6S5WLIi2O9a1p0LItx
4v6z8aoIqye9G/QB1xItOA1bC3e6MEMkwBnMeOf7SC50eaOPR4GhxM0Oa44i3mLnYrYU1lr7RkFR
KdumsAitjWcW6ad8ikzbdfoQVn40dV681dvM+2Z0I+zPMI77h0EtYv9ybDQLFxe7RFplHLv2th+7
yfpdj1MvOEqTKK7Osjztr1BoMVHjDGLbvPCbePLxoqIMfx4rCPcDXJ6q7BMUGqs/H/soz9NNrxmN
h09KVcFgnFIVCJg1NGkGZkZrbHQIonaKNwL1AJXuQ4IVEMDcODzOe9MvP9ejPjp4R9gJppV15fkP
IPfK6zQPeudqsg1kM2JhYhGPeB2eUFlU4QXlFH6YXijw3ftroyozxG4DNQblj0hM7rQlVoFMB2KR
iegu2go5hK89Qm3FqT/GZouaBKk0vFEEfdULrNtbJ0EnQrXyG/xH/OIyxUEpzjZ6i0rETdWqeEZx
ovdhYw7YFtDjTcbpCDwxNIudUaHw5MrAx1y+yZS+tDCVR3tg3NWqNZP1fRHXaANYbRo7z31Ror5A
bb0q74XVZM1FkRh9dqVIS3HOq15x0qvWnjo+gN1B4tqA0+8yA/NQc5zmQVqop2wtKwiD+y5qjfzK
jwykC7ayBGRRbFJE+ZoLqsem/SnWKyvftnWMkMdJpDLL+G6F/pEdTB6WFhgmO7d+a2j9VZOmRXRp
ZUEXbfu0z+rv/5+zM2mSE+e+/iciAiGExBaSrMzKmsuusntDtN02gxgEYpD49O/J/7vp4mnbEdp0
b8oqldB477m/A/eofJyzaegQzYVFhr6EgRYTxe2awY8zwWN4eYWZBxyoBxzcV6OZkgZAGRQARGjl
1wdvawm+OgNLPcEFvQevYFvr7bCAGP8w8GB4KJYKUIyuaOOveShUcQvTb3BvE50XcH8MBw8kxjwf
Qni6i/Y6OOoGaAQ4KwCjMurDJFn1DgeyXt/QuPVuWzmOXhbBh8XP7KjCJ9hhkPMkFjqkXdvXQUJs
O/NjTwspwMJAAUEC40moIuOQ5SCbLs00gmISia9t1a0wzipEQZLWG0UqtT/eCKRFjjnITl91D6+u
SY0AhHQlUKmHMF9RIE1Eq25GtdIvsHyxsBhj8LzKTFHBOgrq9mK+USAs/1NNiwftax29cnAketQB
1Ft+AKG46E/9oFp0ZYRro7+wGBgIpg9djHLrI7DzrHwwRewdPcTyuzMpB/11GEhxW81l+XcgCXol
pdertFmjlZ5hClL1L8qDaCOF/Uy7HDYACWOQx9p4fB6skM9NX0AePwKb/WRyKcqDrsH+O0SNqKHV
AZSojzf1nCsPjzXLPNi7Tp1+afQAzzEOTcXBUL6OR6/trDpOI7Goaob9uUx8scEKouiof++XsG1L
wm4a6kvRzjBm6QF2Xs9dLft0zL2mO9Et73SGM9fq+5oM506s4w+yFRidFgaVGjZUQLaQgZ5lT6a3
rgzx45JbeKfXy8qfYQvTi6sVG3syy8AlYLED8y+iqDU70tCIVzkQOV9CrYBOLXu1yuM8b5V31zcw
Uzohw2guXQOBPNgnRPN0KVDa/xTQGuBPOqAUth2tMdD6+3b7rDphbnjYFXdVWNYg41Iv/s7CMaJ3
8RY1gH5FtheZ7KW+a6I16n6Oa9PxY8FmbpIYRIAg8fquMs9DDIruQ0G3Fv8NI9Mc8bCBySlZWS4P
FoYLQSJNXG0vPStXepCdnRlK+sftJQSa3ENSIVby6xxPCI5AA7XQQ9WV631eTnB+icVkmmy1AbWp
qARmqJwjOd9UTQM1c8LoAiRRV5ELAQ7kuLT1+AZK9ZqsdhTjaZBqsLejtXZ8WttO5WVCPTVEzwrW
7fM9zqKc3esptp9trEh19DYvUDe18CCGS+VAIYRBWjL6WfBI26QG7jQHMbKS8W0z57I6dzkK0uGg
VQxUHeYp76N7mO7FFYQAxK8vmFHDfSmq6pO0oNFko0RyNrNDSdbn7qqLeaQMdFh4IyvyV8hXTOOq
g0FM6k0ziz4L8AbL5kILMNwPMNPz8yphcgJnDMSIbAIrrlbe9CbJvB3gDo2JXsbxkHpcqxDPg5A/
N3qm75Hul+/x1hi4DtUz0C95nLOzutricizK+1D780tVw6oXUBg/OCpZ04telqVLwrVvL4jYFCmM
faKUqMY/h6AEX0y/Tf5hhcUGsiz4ofqr0qX6KxwZeZIw1DI1HLhV1B/CHvP+pdcBaMcj3fwuMVz7
5bFuZFyngO4s7DAEc/SV5MAHJKA9mS3FqobFJujSA3nDoprzg4ErxHBXNFv5HtT11h8lTDrCm5HC
SDHB1NOXJtSIgfkbqc8lhWQ89QCwGpKpjfgJFGhYycHCbCxPAo7W99ANDXMCP/PG3DA4A4e3tFqI
mtPRjHZaASi3mj4qCW+gdO2Qoj7EsimemwH1TwewcqpPBdyUm8TPVworyrqZkm6GAASw6wj+vV4d
8xncwliegQ9q24vhfGtuJi49+GcHZIMddsQXuK4VuIIUwlb0KITy+lNV1xyRnzlsE7HJf1qydN1x
ZKyG6y4ryK00fV3dCGQsh6xf/QoeHUKnNFxwndKS9e8L9OxLAm/nDXBj0nxtxBhfquqau4M+qpYD
pMsVrQPs9PU4yEMJhzh9BBoLRGQsxjyhluCQXnxRP5imhHGwL1cf1R/LaZJ4Q/CV8IT2oCTjN/WH
Mc4fzVx9sQpCcWoYPZlqAQfDU1GRxnTCOTaHdUwyz0S+9zz5M4yp8rlkBYBCSs/3EzyzFti/FEih
q6H0oiNVwxYkheiCABwq6PPWM/E7PoC42sLlzASbkUcAf8FSpEs5zyms9mhx6jfpqQTuUiW/nTju
I8kwqGX+aYOGxUm4NRBzLbiErwedr6I5DEMRANUO2j1+lBh/fBdl7unDQEQ+H/oC0kx0yOhPiJMp
OJeXG73DpZ4tJ8ry5Z8VbpXesQ9Rx5euErPpEvEhfhAejoEbD5T37abpNbOf4APVMMzlAKyyrphs
+zSUC/2imAqwRqzX44YSX93JBCr126wMAyC1tA4Mv6Ge4eRIc4SWz1D/NfGBCr8oXooRzu0Pbcw2
GJK1c3FqO+IFGIE2mB7Aa8jbQwkXiRjojpi8z9wzErG3KpLdyZuhq0y6CvdW8Emqlj40HCZXKXgQ
NT6p0fIR1ipcJWXoA38VbUFsTywGcO0ylLDFUxFdru6porvhARGPtbE+ADiRqvQLLGPWF/Tb/0ZF
blv8zR0MvPwN2a9ETHCh/r4tVgQZ6jcQpzNgrVugc0B5fCtGHY2nCF9f8nRE+KP4NrcTtLBbpRD0
B4Ml/sREb+pMwJDUz2AJpqvUepPfHYvOF/IwgwpmLx5QB2MaFqCjHYClQjIfl37/rio6s+D2q5vu
ApSUeaf1LPykBwkKBptqMvDh4cr8HQcdqOBJUa1rB19TbNAn3Uxdn+kRmJYEfV1iVBTVrMzqFkdv
NtPBax6xj0vz2s/GdpfNlnirBsbK9mwM4JuHkSNLfwBdfhOw0wpC8PVINISnag0E9psFJLBLPE12
OhHwxZpkraF3f8M3pyhVxBtl/KE6HKE3sFjehr8lOGNxSiNSmCcLe1ryTBdvLrN5qnNx6OA/doxC
Tr70AIo+lBRn/yEgAMzhtdBO5U0Lz2EGO5Yh3w5x18/zSWlT04MI6847A5kx8GdcRGExCGllNX4W
7abUvSxxjYMZOKCovi6n8eij5Ycu33DBbNuSNp9rWKzCy61jPP7iobqt/7IErR89EjOt4mSJoJ8W
yqjCPGsUHEVHVp1GZHTZAddqItMBHn1dZmAGAePZYfDjH5T6I2zVKgJXPx7a2bvzeJRPt6HSFaig
8JRTWDEKNDAw+mLAgHg4NPwWsz7G+PvM8x4rP8+9JygBcB0AVQMrCB+7LqMm62J8pyO1vgViNixw
7yDRNPtJXYbjp3CCSUGbgEFn+q/wQq/X73GPTQGEu5xs/8QLZq7+GQRYqP5VndeMeKKCaZincxP4
8NrlvaGZHq6ioKqK18ss4Tl4aAxOr0SOBR63RTVVf4dtFH0xkGxco/Kq8CMUCHGsALjUrsVxbnFm
2gP18P88yyc5g1aUh+vQ2ycCTWNp03i5+kIesBeUHT7qDAh9WuPR1B+CWuP1MpUW3LZq1l6cdTXk
cgdaSatTD7VaflKgkldhV4B3fAKGU/62yLjwEIReQvipomi49qc+iXieK4La0wY+8/BYoBw3jZ54
KUhNVfG4kJUWP7DNDt1hjTGXjuUM3NxZoPCYdgmLzRh/jcsx0LBJRITgpeu5alLNoq7AKwNFuQe4
pWDz49hH84wRGAXESQ4e4XaPzxpVlw2ZrlfgNKr6hix0GR49DaLVYcEOU9/2/bC+QvIKja7q5jJ8
RkXegtspYgX+j5mBTZ8BPMPa07DKZUtHXLmXV9iIwp6PbW3b3Fq95stNqQlFmmsLfgbTuPrJ2gP6
7XucvIq5AIqqgqfFmJTFTDuYf88ALvF1rX6Ay5RrleigbRdc4XuJWUggaoOXeOMDWotXZrIUWoEy
LPoTFuH8pfSbXCR0AeswiDbxs/Y5nquR33CWWiRLNHCyFW/uJ3wVVSdymBGlhqti28PntV4pvsS8
sSfUO6gxsVtoEh+fF/SFKVwOARuCpyiegu5Cka4DMxxxVpYUzbWCcAFgECi/EWyFFFpHkK4D4O6K
LFYBld8NKbo52wKjQwjaShJjbeGCnSo1Iq8yeT68WA1r2GMQQ9D0xKCR6FGDB4pwuuGRDAvvbdLl
ZTMgN2N/a0qaUBhKVFmF9+d0pnby7u08w3gUOoJV3OkQXnwwt+xBo4FzpIreWaPFP9R4/vTVJ1qb
x5J7CzsiqDvrJOhZjj8Blh3QfshihcElSo+e0cTA7hbhiQn7EIHxrGZet1T4w4danvxoBRt9mK9k
4VS1jLwRH5GnxBSWvUrCEZUZGaZ32pioF2ecN1N5Dhmogois97AMnyWNEc+J8jb1AYyu7leLbS6T
4wIbXbCSfaDR8n4FPBTuqfllJN2G2hPC8yDFE0+8rOUQ88SPV9GlSujqSzRU03nq8zFIC5RLfs5n
UTNsSnH5aSiG6F3OcG9OCZCGf6t8Ahuadx06ueJAx8sH/jVLSeOnCPa2f3F/bsjBW2V3xi+xT9RS
L8PGKp8lCi+DK55+bdM5B8ONFWbyz21t2zILwajOUyXZcJ2ySH0fN1wDiqOhCF7gnJuhN1hzbJm3
3rj25WuxeLz/S0mFa06ATEz40xtEUb6iaLxEiobglEK8BlapKRC/k3yQ8dTcact8+Pt6QKlWGI4h
G2HmKl7glO2vKfcC7LogcIOZeiirgOWHccblfsAE8whCaV4zwmYeUaR0M2Wr0wbRkYShEEzG/QOg
gPbzGsj5hEJZ316mou/G79r4OQ4LQKyLW8/qFsWWvqhovKC+lYZPxqe0SWM5tEMScup5T3SwsHuG
LYefFpPi500Y2BShtBm0u17mRfW5LaCXespFFQa4o5LFwFC4KJ59HiDnHuu5fWB6oRbysry39waP
6jMd1uFi4YQ0p3g7wfSU5ThIJzzJ5FMXhuIbaZumOkiOm0nSsyp+ReWfvEUqXKkknJcRt8ylMm+I
0XS4QXuj3fC0gcPYxRs5EKNmXO27D3+wc+6NGwXeLa8f1NK3P2ETwwf4IOcEu0VuQbG9tAsefJdl
hFV1Mm8E9mFWGrzzWdd4qP1l+GY3sAlZdJmg6rDKXzkrlLh4tQezOyUb2DmH0ni3AM8CMOQLPv2A
bEwCVTFPJU/IFtrhJpxb+nUWxiwp7nH5YxWswV2Yx8/zXMZ4bRpAKA7YNrd7TSsV3DVIcv9odMSf
4ZIYf7UCj4vbriQNLOVJ47MbMPLsfLPRepySaVirFwb/wudwysshGXNuv/qN4V8CAIpv5US7zO9A
wy8Ra2Hd95ViSSSh1usX5A/CJNcUtzVk67Fz9j6M6OLokSL+DbWEhkQgW3B9eivJZs4Dzs5nYSft
ndvIIETaRPn6DHj8drtoDtq4zePmtlA339W2JpOFtsWEQM/ymykGuy+NrpHgktTFa9CgDpcITC4Q
BbspNSGbb6AWrGFpABsWlU6txKeoIcF/sAUctaJis3/nCPJ9blmuH62KJ3KKO/IW+zax6/iTFcun
rWkIAstTUdzWbJMKIT9WXthQlmd8GC9ROoqw4pu1tYcJ9IUWtd0x+5x7m1kOES7PY3qFVMjkGmP7
SQEMBpxQUsSgod2LX2I8mh+reBaPHq1bjVPHFjohmLZYp9o2z7W/muW4KYDK4JhkEXddYH73lfpw
icLJTSmi8633TGJvOoPeOUG3mK/d95Bt9oewi/IRgLRswJHQip9d1/X/hGyp8U+jYZFpjn03R9wD
oXlEIsvgNSgQoM5UvM5fh6Brg2TtaICoJshI+aGHMe2YBAXLDS6H1tzNxlR1yhCf/yTgQGeOZoEz
Ch6lev0LIULVHZdoED+wsIJTFG0PnUdbGK8TeU+3cZFXUNT8OERxcY/tmn+TLcpP/qC6+FXicJcn
ZwMORcUqsG/4EpwDWtkUAFMnMgN4qbtEeeMjtBHIDooRTHFvwXWrCTwnTSdYrB9z2UWlqmGpr8lD
Up/qBdsRCVYnbByyZNfh+peKZljCqteQiWfGXOePQq1IBZs4pypZXO8+tk4oXOhyHKPZDBMDcaoi
f7sNNDKhR7cM4m7YYXlcI+AdhRn8MF78/C6IayfNJfd3g25tjVBLuUF1FWowMKMnLwrcZuK+KhnJ
paqCu2OYFUX+DWDsr2QU3R8yi/89ywFx/Djgc8ebnJZomxX5uxZbWvPS6VvCBedj0/BiaRjck8Ks
9Lq/WIs8VrE46fJhkfyxaYr9lc5ewLKo83C9WCOwp53Aa8AF75LMdBoAjx47ltE2+LEhwRIPxDgl
sCHc+thvpI4I8nMkRMTC+9ZqMh1I0YROIjQ4Pn5sHC8b01Jmwwzg7xoQZz9/QwptcFIkAAL6sXUa
WgQQ9XUSziS/IwhVKLq5Nr5bliV28bWVPVD7s34A0AweTtqFjnalP3/s92w2BN4jhW18Mm8ILaJm
pnx32UyivaeEmJAr88gAQdJo6VMly/BqwDw7bSjRvhoZadEo3krg6ISHVM46eGdel05QFhLty5HZ
erW49hXLGorYLHIXkC7gXe00Lvty5KUwOTwWQLujKn5bBuSkEKBzbHu3OltT8QWRbshLxuDU8Dlr
OuK2X+3rkZdoG3Iu0G3Eco9rV/8Vy/5vtxHZLc0RgP2IRfiWcK7b0pVKe4I3/Oa2h4vd0hRwOCNF
Dp5jPccaJSLjgcDt4A8n5nVL/V/dCazeP64fdoWyl9GAmbLOuDsWNGf57ejDQiehCnlhhLVqqU5t
RIwTogm2QrvdXWNf7Be4eGSrD0u0rsWGtjy5fAj4/3z8a1a/HmzLoUcPfJUO8Xy7yPrNrend3h7B
yrqqFtSKbd5UpizCHrwFbmdpvNd0TxI+GRTMrWzM5SOf9ANiH04bO+DOH4ekaErWdB1Ge4jqbwSV
VsRnz25Dsps7QIGKKh7Qa1XmNwYfsxHe2a3p3bZOkIfue76ajFjgnO18AaLNcUB2sr4oWgyvOwJx
frgdcy0fEN7+w2L679tWvFdy97muZmGhS+II4yZ4R14W3rh1e6/W9sYeVNeKWYAxlrQ1+asu+1en
wQ52CzLHTSX0CcqgkDAXJ3Dly7OY/+S1+6sx2S1JuKPwScUxqjiYd6NsfBq8Pwlvf9X0bkkOqodn
d4kajjU06mFZq+DcDMZtK9mLtJFRrEkISm82W69MdItoEh7HTmdRvBdpowLSG0ouUKc4kHt/7C55
P2ZuH3O3KE0JXNUwUlRwUTMhxB39RJzS6XSO9+7doqZRPQ2Yg2plD1OF3BiIbL/v9v8psf/3IIr3
Cm3qixIOBeAesAje7zB+apDh6EgV3/phqF+XsPHv+WagTyQ2jWyz3hOE29+Rkl0vw1zoIWENIi3H
xdBwvjFLp+7XYNWPCIQg9TxOfn4G3aN8tqvv9U6XTziPfNxb+2nSBkZhGGtO35HCvzDVOd324z1s
EOLjCIbTPZKfpHkLRpiuysntjY8s/cdu21J1qqHtkm3xt6veZtocC1n3KtaVAFA1QR+W2ZZklV0P
gagdB2R3jjUIsM4SXhUZ7+QdfOuAsIjcjvZ9sMZb4EySG6ArVuh4DsFQVYnkq9vmuo/WlHzCfNOb
ynIOqVeYC4gsq9XJQQDuObvDrCpXBPYnjMrgty005MUBCffg5vdr8rpF/8eS3JMGgwZaREj0VGaA
oH6J++UdSoFUBhxq3jF2in7Aif3jZNQ8H3qplMq2dar8bM2n+AEEhJG57Yd7kGnMV6m2EkCpaM3v
GrbcFhC8/H58ruvlP8ZnX5MBTJ0aJh/bofB0/TZ6uLIkekByLgk6jNrvf8kvDrm94D63cdXpYFCZ
UpM9LGsbJTGzjnfxPTmxj2sdSjaqTEMxlzR8uumb6pNbz6/D9q9Qot0sI4FEz/3Zu5HQriHP/Zdb
09fB+lfTGwzkKzNoTBoIqxFUuPUG5VQVB9Hgx6Zbr6jIAMZeVjcaig8oaENYo4EL7Nbz3fGcj8zr
0fEQpFSksyAqnCC1D/7kuf6rybK7NkMpHSHwDCg1tSu0eAY5ZXhDuvV8t9VscusajdrTbPNRUFLC
OmjzQ6fvKfZhSlsoJjqBuLCSc53B9wqZRcMcG9/tMCF0+3a6RvxKBknRVG33I+ud3iliH6kseGgW
DuFZto7bd710Z7hVOR0cYh+oHEIYI0qxwcbBQxC0WTV0sxrKLZev+T/eYhx1EmOl0XoVyMyDXKOi
6x+Ojf+ehHCA/biC+irfeD1bBFoi8V5G0Z2A7Nit17vFCeE06rEg5M1gHKoh+oh/5LCidtpp4WH3
sd+w1YYuYES/Ib0484nfw5TTsd+7dYncr5ZUwneGjoGXDXWblrwVB7dB2S1MZO4nSO9VlGmYhp78
KnhdQ9u4Dco+TCkhOwFXrkbjSr3NC3nfusXpRgeP6Y/jvQwBRIAKBVXbWn0aIpJC+OJU7in2Icqq
ihafVpgnUddWB7uEMClr3Kr7IZ/42O9w41HQaphPwARpS6mWn4M++lMp2C8Wzz5KCaM0WUQ5xyQs
/AfR+cfN8x0/5W5drjgcGNKesEZGGOs8jROyQroM3HbZfZQSHxPl/QU6bvLlDZCPdzVGn50m+D5G
CYGjDRjMZzOz8iXhPXRzI3c6j8XVtPLfNwkhGmVs2ERZ1auLb4dLg4J4t27v1uVqRV3reoUDFydF
dlX/THCgddu/9+DEQhqYiPcYE7l5FwTNdaJC3+lZC9Pyj2NS+gws7RkdR42NPPiAb9jeczKyImLP
TuQVFJ2Q+bLMmjmNePfA2v7JacD5bmFeyzJaWByzDFLjO3j0ooDHjcCMko7dkHioj9tQd5INWJ03
1w2lINYN3in26MSpaBpdhhgSto5v+ezfBGP77DYkuwMzUrO1IV1ZBn+BDlrB1Cyqd5yCu/OSz34g
1wVjIixIw23tv6H0Tn1x6/huXearFmXD8S1H0xgU1jR+Av9zxwm+W5mCQIho5IyJMoj71safVjcr
NSL26EQfDiI9JKcwXJ17lDBXT5UQbpeIaLcsvYr7HjDRV68zxaHfRQIRfjl9ees04nt6Isr0oFO/
TnEbTkdm/CbzCuLksIJh2S1N4xEU0Fn0PfTegqkrUd85u0GIUNX0cW0SEMCrqUHAADVEfxuJ8DLM
Yd0g4CLaHZpMTP4aX6fK7K3bp6pi0Y3vF8rt6hbtl2eAcWagvmSEmAcaNvebWwJFXA2c/32uQd0H
ic2qIyRS59vNrqd8Uie3ibJbmnrwe40ijSgLm+D+itEAWNNxPHYLExyKpRLX2A8Po/4UUF0dRzO4
vUv2xMTeBFOgtzLKmqC45HONur/GbUj2wMS2QJEjn2CzDEDKI5US5Yiy0KnTeO+JieTq3JJ3uKLw
aqtuYl2c7Ti6sSIE2y1MqA0Nqiox4h2KQ9O2N9U3W6Ha1K3ru6VZ9iigKEPvaqFY8pRR3T4h95Y7
ftDd2lQ9MWWBSqiM1JYdc4QrH2fZs29ufd+tTRTVheuM3Dg8z1C7oQWknaHVbnGDPTkxt6Y0ekbj
ss+/o5BsTtp1c5wvu/WpUNnVA0/1fygJg9oi2cEXBaVxvx+W66f736Cn2MMHTehxpFGwIbYhLe9R
Wl5AsdxSFKqYaFFuN7k9hnBQ4YC/AZY5Mi8fymFMJl87pd7EHkAI8/AWh8V1F0A5bNpCtJbCYn3L
fj8616n3H6OzZxAGKDvaNoUp2ZS4HsocQnNIlEK3G8CeQag6ND6RCJf+EXizKfpkOv7VreO7lSrb
gtuRYVjoAjhHGbXqbYLg8dWt9d1KRbXSGjcSU5IK9nXpthvVaad4rdgjCGuvwaWlg8/xhJK0tKkA
PmHQ47jdccPdMcqN4gXmeZRBh2/Sa6UX4FGb45jvFurYN8tkYGqVgVbADiowqAMWW+m2O4a7s9Qb
u4BXHsIrZc3ucI85RcwNKSn2SNZmrbyVNug4u0ZVSCk1MvugRjlNlr2b6mpQcRqjJCiLIpRDh6g3
hlmKG8EMTukf70Vhs+WyQ41RBlQJKj8D8nfTu+URxV59VBuUJUYGb/LcLhcCc+nc/sl55Rf7yt5O
tfRQ2fH/p0rcQkRPf/rL8uI23Lu12RhUFuaoPM0kaqmOAL987wQYFm6N7w7RoaBqYQ3FTJm2c1yB
JUvC/ufv2/7FSbSnSTLPti2YzDCBNWX5prYuv8PpVB37ZXGT8aP86uNsMQGe+6h1R6gvhPtXIPl0
G4/T+Iej9FcfdbdCBYBM0H37GPk5f5DwrTaRcLtf7JVI5SAD6m1oWvgcxh3iW90ubrHVvRCJcMjg
Ko4xYdq/XxDo4zkAUr//pL8Ykb0SyQ+V7GaOrISnrbxdzSaO4CQ5GTgSVDF9/JolrARLyGKhdfTE
m+kQCIl97uRQisZ3Byj0sC2D9wASKo1tzn0ADC7eMtptquzVSDEIIiDIYNDjiv5dyHWEB0swODa+
W6RrWIq+mtB4KaZDNdGLkH+Slv1ije6dVVU1FwWqySArl5TypAsD/d10Hgr26TQRx019r0uyJh/y
QOO3rEVd342dt6ShadzE1EA0fJw2fQ8WRx1gUhpqbTov0XooAvaHm+4vBmgvT+g5lz4E/Uggekv3
YsvvvI4OqMIL/9D+L1bUXqPQcIWwfH7tfDG/Rmo4+8SNLS/26qcwzL22WK6xRYUKsH4IzrWItdvB
sdc/jQVBoTkpWDap7j7ut1NJxbPTJrOXP9WoOVcmQr+rDlgNDe5ogjigW2hxr4AaekgdbYdYbg7B
WtZ2/m3nbW6iMEF2CxXgqmlae3zMue/vJ9I9gjfh5lUDD52Ps9wPwsXrQyjvu7h6iMLixJ2csonY
K6C2Rm/+5F83dRG+zKy9Fx3Yxm7fcrc2IYwXOgwRJjal4kk9D+/Gzo6X/73+yXgjqnxrDMmy2lcA
r85xj8p+p47vZU8sBOnKoog+02YDtbF99XrpNr/3iiFCQngLrtgNeRdctbHb0YtmN0NHsRcM0TDv
ioWjwk4IFHIDG5TNSm+Og7I7Q8GbMyLvMFPGvHwGPvpRleSz23jvbrl4OYc9G7EuIUZ4sb6vsxpu
AYffN/6LTXyvGZIAHc5ImV2DxMF7HoA5EAPnMm5u57O/W5pQZ5fLODIQdMvJwjSum14UXaXbVXFf
2QiiywKeAb7o1JjwsBQxBFtl0LqFW/bFjV7kdxJ14QgXyeEF9eLnyHdLWPC9aMjr9DrIHEtISpUD
D8OeiiV2pBbvqxvjAhfo6kp7XYbmtu6at610E6/xvWbIM9Asyxifc25j8Eu2FfQAvjgtfr5XDXXh
ArTwiLucWr3DMPUX21GnT8n31Y2R1+M1x3FVoT2II1Sjbr5m9sfvl9B/31P4XjTU1DkoyRT9DmJ5
XwxfupC+urW8OzQlCt+2+vqGE9V04D3bIHMEVcyt8d3S9AUFiQZxikwR777t3kyoPrm1vHt6Yo/1
Iw73B9TaR9/qkf9YN/7NrendobmQJlxHsDcy+FTECZXTki1uHsuE7wVDjaAzLfrwehfnL8hCHXU1
lm6jvVcMzcsSlSAvYSNcOh/aHgl4pdqcBCx8rxkq42Ux0YxRKZifAib62M2R0wbO94qhKajGIrCo
C94iYIjkND5rMzmlbWGIsru3leVIBcV4V1NtEwWykKV9mzrNFLE7NUMxy26qriePHMbnWtLmE1Ac
QO64Nb9bmt4iyQSCFeqlW5pWMgAX2S0Qz/eaoXEp5pZA+4D9xPYk8QBru4gVskHHqbhbnjr24GUd
woXFbusDeDuHuBRu++zecJWM4SYFCE1ZN8NtpN/K7yW1b04jvpcNbSxGPpVixNugfFjACLkI0kdu
U3GvG1oG4se+QcfBz3yYPPG6xm6lXnyvGmJNHgA5B2HzMskFaORimM81NwA0uY3LLjTEIluwCIC9
jOvlrQkAYwIH23Gu7MVDWwTpdFtCjWhykQ20eMhXN99pvpcOjabwOrD1okwNS3AbzbmfkrC1f1if
/32vxWnzcW+ZALybVjVCJxhcab+1oj+KoOrhWDCVZeY28sHH31HOIxxpCw2MBMD3ycBX0NBAFXdr
fLdK/dJueGtCBeE3Q3jfe4D8oWDGrdyT89052gsLo8QZw4Pw2cVK+i0e2s6t53sdkSZRXVUaGdCB
AQ/uS3Ee6375w3vlF5etvZLIR/6zjRtcbq2OwEvP6zSUkRsegO91RACWjaL0rxUOkgAjV2vQTZK5
WN12x72SqNV6aYcAVIZwrgCzbl+3za0Uie+FRGoBvQN2oEgl5sDOwwCgB69rc+z37iiFaURBsOlC
kBPbKRXNpg9aVK5fdLdSI+MbYMph+RFxoH3H+NGP3BLm0DZ/XKBkQHhYSoJwWdQUCSbmP+vktuvu
/VdbkB8BDIQ8pK1BJNtgEZE1heeWAMV9+WPHLSCasYHaEtheYACpX11A7nZz7ON7MVHXAA5fED/K
ujLvHoBqn7MxKka31b/XE5EAaHBm/h93Z9dcp46t67/Ste5ZG0l87tqrL4D54elvx46d3FCOkwgQ
CCEECH79eWd69dkxTmee5PJUd62qlO2pCQhpaIx3vA/Bp8P0MnFh4d52+u631sS1nGiRtlK1gUJx
bGZ7CBcTJaUt9e/FAGs9EbzPWAVnHUxE/UKr+KmOyG9Vy8M1gLUDcoJ33VGVPOfPdVD0SJ0Vp+gw
/2FF9FdvJ86eTbe0NXJmfIFQNoQf3IUT2Pjh9+756vWMYZQsNOpDaG+EmMU1/h5Y09/zTAnXWiIV
VHEjc1h4TA7bVRbOxyc7QP/TbVntn7mKZI2qGQ6hg59fLo35FLFc/N6paK0kMggu4I6PWJQNnbNx
2+ErqFnLb6kfwjcKorHnJtfgQg1DXG6qoKug3oh/D00ZrkVEorNCx/DB34DNl4HGBaRY+5vt2eEb
DZEp2hn/Q+ppITDdJ+wDK8bfUstARfl6TWzbQcTBgAOdMu656OhzxMVv3vHVQZTATjL2j3lEkuc3
x48O/Gn7W6/PGmEa81i6psNKbmycRSDJcE/9VvYzXMuHaiYD2M5GOJrnIywhEQrFtdv93jK+Vg+1
fTN0S4c+Gymqm1x28Kg9cY77D5H5Gl/KeR8HSwU7Or9k7qYIRv8TvIaRzVlANbr/vbu+3j/b3HUc
HLE2kDycwbATFpXIg/7WZ68VRI47NUo0QM6ZQpjbWixkBznUKde7CLP5rQovXCuIZNP5LJc4nNe5
rS6k0vm9r0cILNFo4dRJXNPwog498tXCMv83k1NrZZFp8rHqRo6jdd9cLMccTA5M84lIKf4PV7R6
b0F+GdEVi20VzcPufaP9hm6qONLoCbUAS2+6CQa9idRL3wJpFAJyNIF4+HsTYS0+aucmhq/7kfoI
lSA82eP3nfH/puz914v9b/6lvfnXY+n/+T/490ur4CCN1ubVP/953zb4//8c/+b//s7rv/jn7kt7
9dx86de/9Opv8Ll/j5s9m+dX/wByF8zUW6CB5rsvPUxEvn0+vuHxN/9ff/iPL98+5X5WX/7646Ud
pDl+Gi9b+cffPzr7/Ncfx5PPf33/8X//7Pj9//pjw2dl1r/+5bk3f/3Bgj/RfRoRN6IEJRF6rCdN
X44/od6fcBX0Qsgc4eQEpyasBxKM3wJ/RP4MQuL7ETATBJIKH3/Ut/D7xV+RP2NgKFgUEhxqCMMX
+/fXevVc/vc5/UMOzU0LE9z+rz9ev1SgleIzAkj6QSqAab2/TsVEsDlAigoEEayaSWTZHv7nB9BB
kqqDQrrut92vGQj8PSLcjQhGhfHt+pigmiIq9IKDDQg958wFsik/tZGvuHv/HgMNkG6EvplwLZgK
6GLGPI54qrLqDAiYmmbB1/xQ7svk2iZfcKXJELzo5KDS+MTW882k43+XqW9j4xgS4pn5EWhl67L+
XAPdo2XO01y/FP01HDuTIlDnKoAfG3cyDzgR2qbN/PW7+fb3g/3+Qb4dF8pNzDLfBXUiQBBzXGy+
c1Eoh2EGVBTjSgPyU97uHE0AuYzOA7irMA7bD3ULQMsuCk6k2I8iy1cXHHlBQBiqF0GIx7m+2QaW
h3yeqUhbr80TO2qUk0K1qcfxvgUyLwtJ7p/Ygt/MWgwZR5Bl+XipIrreMNEVGDV8wJC9mj/1MMU+
hBWc6YvBuRnd8AEuD/Fdf0TY/Pwe/2DYGGPGceT7HoFR3+tbjFN5F8JhukjbhVfAAhL6CdC9fpNb
cTaJKWPxwZtC5+Xno74O1zGhsAZTHxQSz6copa0fLCg5TidmXqW14/UgWBFTP8511Njtz8c57jqr
54gJRAMaMOLjUR6f83cTKOB1oPtOIrQGbqlrydZSkbSuPJ/mU7K614HO8ZJ8lzA/cFHhCLAmruZq
wEcWAqFQgcMBLuZyZSkWm1/THfx7EHAeUTFxj8vA6+tR8PIGPsOp0F9cbksT5mkPc+3Nz2/aD68E
7cqUwY4XXJXVII0FBm0YWQXiRZtvHZCWEruoZyA9iuzXR/K8CDuJF/reG4EWr+KK4h3HNCjcFOt2
ato6xct34oLezjbf9XwfW5VHMQ+OG8/3syBsq8ijkNwDm1Dch75+B/zLiSG+yaZezzSMgbeIYlNk
IAKsbpozkUG5Fk9m7IkGrJLRmxrGQftRt+8Wt8m4RJce8A7DCCpLLPY6nnVK5eDeUT3Cn90a3yD9
PrcnvtgPHiYNUOZhNIwYC9biicYhjAMPXqULnOgpEHHH+NLTp1RCb7enyMfOh/bDKIYTCDw5X99j
4ypi+tKIlNnpk45Du+WmuneRxM1c4Tvwu2y/xGEbfPBBuwB/MCh1QjsY45S+Ky7Aryj3XmX9s85T
6RAO7KsZmE6mmhXZ4g7u559PvOPTWD0tRllEY0xyGM2uPSeRg/Tq2ANlZZnf1fZzmF/VKb2d2cPP
h/m2Mb4ZB2z6wEOhOcD79PqukHgZYwHjzNQfg8Ogxmk7dY29itq8coBK6ccOhBDgF5KZ2ilImNV7
5EaQqXM4382OQEkGhYETi+LbJR8xWwjHNkRjEQVo6/WXahQoLjOgqGnr8BR+IvzGxuOzMPvBPzPN
5OxlB0TPz+/ED6YhzOljzEEXwd8b40kgkSSW+yOryQuBnoPHGIA+h7z9tSLztwUSewpWkwiXFrxZ
UWwJrZfrdiJFRQvKaZx5pm3TRvkvpSZDCg32UZ6NpgMflmbxOiCqAEwDTRTzR83cuY4LlmfDRPsT
Kcr17rUe5biufbd7LWi9Y40scDHQrmbgEobAmSzBOQXQdVM3ejgxMdYPaT3e8effjVe44HyPIJSl
vr70yPnSvSenbtwPhwB9Kw59RPvBOusVtCB3GkAYkMS4COSSNFGZtMAV/ny2fVNsfv/e4Uo8z4Ws
hcQe9bG/vL4SKsQgKunivQMA8KJnTrCrc2U/jCESVa6r++e+791tuYAb09ibnmBxXNphOSUOXq8z
374Hcd3w+LqxN5dr65nIPprB7OqLHSjGOgEeEMsfJP6GgrsLGMCJOfNN1Pzm0hGIYDGOXQoW7+tL
j/yJ+QCbiNQLB7vzVJPfNoOVIGUzUKBgEPwu72M/m0UO/hAD4YM5dGtFcSMIB6qlulpkt2fhLQFn
7t50+Ym83g8mgOcF6GrE8kr8eA059xcPZyNvwtdD8/eLEzGxbeMeW2Ge21M9PafGOr5f383nLmKt
D+gY4OEdeH8u+xzM8daW7YlLOi7ib+74d5e0uuNu0EzFtCBynwBJv+BSHUSZo2fTu4Y13t1MC5qY
dngOkT86ET+tA5tv0+vbyRmxGmL31chLKYzvMI1pHjhDYnUgzjWNTq2pb98m7F40dgkOQ8fLXNuW
YA92DS9Bg0NCDNyUptnPOPYlfuum8Ljc6oo/tBPfx7k8jEOxq+PixML05iCI0B1rLoAwMdSIYbSW
+XCn0Wi18XRqOf8cGu+qZvU7t3VRt22Ka6LNPUxls75kCdX52c8XkzezaDX28effzSJYgceu6Eed
avYygRdMgWi00SkZ5zf5+qtZtBpmNVmJmoCjQxoh7Sa47obDPnTKZ4MUSxJQdYBvzEaM8xE2dMZg
P5+A7FpkpB93P7/Y44x58y3CiEQ+DjTMXx8wRIjsXdnjURskhIEaPZSOs3FI9Q7U+k3eNr+8QOKq
j+tAdLT7R9ZmdXOjMIcswfo6LYAuxJKxs1ZmAeZU4KOL8JQRzA9vckgprg4+nhSYjtfPsnDGse85
nmU3xftClYfCH297EJehUbklVXypAq2ApwovVJnTBKA6msz61Bq9DsCOszn0XBf/hSAGxN7X3wKM
vmmYDOmAhZXecG96QPRAwuvDa0d0nn4vQaNQ72qPtd3W1qPyT0Qv6xkdMsb8413H6CC7r1MNphih
wJtwF2Rz7cznMbB96FI8sQcf5+v3M+k4CB5p7CNvA3Xbuq9n9Bro5FGlTGl51ogyA9QNyMkEkqgT
oeWPBorxQPFEPQS2a2Guqik6z45biGc7WBHmu0oKfSXAorsr8+rEYvCDwXwstXh6hODQuA7oK+t4
NKoNBhvdLXJgaci2Pfy+4C9w4v69WXVxA328ER58w5B7Q+j8epaAATlzJMd0Oj7F1zLfBvohb+Bk
PyCLfl7bchv5ZwH5NSESIlskSWBHh80EqT68cKuzsuytsxiDc4lYpgu8gTyBpPUXs2vfxsDW76NG
jrmxnn9gUDctBTM5Vbb+4PtDylVxE5n4LnDbJ5OfEoe92SWPl/TdcPT1jZxEwZaCVzoFnW5IFtEd
7Di8+/m6uZ4X60ta3TYbeQUSUQvmRTj4STDpbJLhZsyxUmO/+PUZDzNCTEME0sg5rydhqWPO3Rxp
BrhyyayA382jzemUSlG3Wd5Wv2bRE1LMRJzqkUoPfA+JyXW1qmAT1fWMVzkGHRJkcbdPBsBRf34H
10/pX4MEAfKCBFN+3cvku03YT+Wk05BAv2c64WesQN3656OsnxNGQcssAgmcRINjXP56Lgx4Rj1A
qFj6outmvJPTZ6+406eKht8Wt9Xih2FiL0CtI0YlYrWtuWhUF6qyXUprth0q8b4vp2eYFyMqrA+s
qm4QMm6ZW7dJPeSw8I32UHVdUGDfgft8oBK32QHlNI3b+CacTvn0EBwDVqszOCrY3iliOeS4cVha
fcHcd+Be1hQOkPOdm9p+piTzB+Lor8MC7/qEoAPZyfoAtnKb2OTtuxZpLT8xKM2zRC25Al2y7is/
SKOoUtcRB5X9seCRX1+VFZHhQc0gwLXAHfrLO7qE9qqeiPM0Szc8Z4u7iI993+VFFhivvZ5aJESS
UuVtkcxVVWH4Phr24KLrmyicGwV4ZEmvcxcWhQ8xWTiA8GRYLiYb34VVFW360AkfwshtbidaABBb
0v4Ijp5i5wOJy77d9VPf3mq3ZSkhILKCTD7a9+5ERxx3lmi+9mBOjuZ2tI64Hc2/lgjan3jN1SVt
SXhVhT5oswL+VJ4QX32/X7yzXth4SqDIg9k/LxbeZXA/KFKj4ea7mWvOg90M180yPcLVu10u0Vw8
61g81yLS2zIm9CBRyZo2o+8WKKz0xfjkqpiapM/lRU4DgCT9SC36MJqS3QhTbWtqivMJzNlDR8S4
rYUHtm2ng0fXEYve+zNxL1wivdsYHK5srpZ3gWjNVYcq2tm0FD3NhI62MPXZ5h08js5IH4dpTtsC
MDpZmL3TAkf7CZ7Sc5OaoZ224+CZrGFleK1HQ29MLtQASkaDKY0nmpHZWYZ3PJf0wTcW7r+wTVRg
ckd+3JyNkVzOCcivAELSBjeu2ZjWGcrE0Z1Fb45b3AA4eZi8yqSLHJIucrsdSu7hU9DW/VftGraZ
R31Jen6k/C1ZAe/Lm8aqJsHMrBOY7n2NggbZg0I0IgHE2smTrtkpfz5Qd3Ig1vOCzwpUDBCSJU9E
BbquA1/7TbiEqk+px9lV11BxQ0LHvcXzMtfA3LnkMu6WTz58bBIXD40nJQBpfeLJoE2AkD2wWH5l
o51xUo5u2mPOunVMyquigcLGo6nsXO9R9MunkJXBhwryjQvSTzDXl8cvWAp1NraBOivbcCFpwJ0z
quhXsDG1n8LNpksQKm0Ut8kQxolTiwc4i9SgTLZn0ejMqAZ5d3nxJZ77SCYun50n67fXc4tnjI2N
JN3M7hem23RaZnUIFdDS+CVn34TzdNDHw4Sz5NG5wq/6uRoowJ39jMxHO6fLULQbaV2yrch4HSCK
TvtgJvupQXqynhBxdJuldu9r1sHLE28dT31+TKmPY9IxW36UPQ5GPRDHEKl0LwCwV5sOvPbLmBAw
FI/cIJCS2WfIAVyY0gaFd8j1R0gqz5H0J1MawyMnfgotlEp5c12b5aHxn1S+gcXV9NBieshbGhW2
3UTTILeyLod90cdU4sWU4t2ELqcocUlH3w3uV1iy1OAMDFlQQI5TFx8WSp8hRMcZGQFVEjq9m+HR
m3uBPOJ5X/X1Q597ZUY6aGtRfyvEwWBp68YSnZJOtx3AUnzpSyfYll0fnzUcq8KG2yZxBbnUUBLz
2iRzAcYlj/0v4Vie97UPNC3fTjMs4E2PFwharCIKbLMZa9/wxKXLmDICEQYwbu/5WKssoIQmZDYJ
mSq9KaHSQJYsOnIHlp1XFHsPXFO5xGcFiPOeG3/0B7qdqzozCDDqpdyOnkzHani0ITxRqxLDgRtP
avMZgGmoLmZ3D23sxnhqE9hhr4Z9xeB24rdw4JoAbs8zbATJ2LaT2cOsmT12E7GZlP0T1rEsDmp3
PLgzPyCRBpy5u3wNIpN6JejDqg7fG2XHqyrAssBh45N0i7BqS1An+ETcCZL5gF47mBcHD80jl65g
QbctKwQWCCeQlEEzTP/SV90L8Ge3i1vXezi88CZBJ093rUDw3YxORTQ6qqJ3jONJ975XXIPaiv6T
aFqW7aDz7s4Ks+B5MwXL/Zm6NxQU8tSbPfFpWcL8bJzzz1EPu3mYAgTvXcnr/QKHMA+2LKZw3kvf
e4KCHaxttCnxKLoJmLSbsGd7Pi/djS/G7q5zQpaggR7Lq3SmMuWdhVwy5ENMzvyO6OagZwur0Rg1
DmJz9JWBZOwlc4j9YanzRyNbmubRUNXovIck5pAjabKLR7474j0SWMIOX71GDQBgz+Vc3EsjAed2
hd05TuNc8KDOg93SN+G5kaJwsjlaorTsG++y9ugBrxy/iKLWybSGTqBHLa2Axf5koiYB+fGlH+yj
ix4ydUCxEsLDccpfQP+2XZJbd9ktvn8D6opCNrARGagUVyVwqDscmTPH2gy5iCwS8wGnMNB01cZI
ibNd46Uj/HfRY233MF1xTRLr3EcFA+D0NEDs8VjVsvUObi21d9dzxr5o0iFEVtOwwfl44+rgkrkw
amuHXZ/3myWc0oUneXcFUXHZoyqB/sK0qov2rK493acTcrpwXAq6Oz3DOrIu9OQnMNNu8N5E1RP4
4nN96As7k8TzO54Uja0SPcdwD+xGvKJ+3lF9pv2zijP9PrbCP/gAwSaDK2mXRmCmx+foT1/SDtnP
BJPZrVLTuyKRM7LEKPUESVHA7mHiYAaPQ4sLBGXjYdHTiHy2xmhpHwUS/k3hss/5EGYIfV64y+RL
3y5jn7ZEPWGlekYdTaFCYbw+i20833LqTPslaLqr2hmrMOtz15Zpn8/symE1tP6E21ljiRFTnekZ
vYW2ioDEm8kRjWGd9tKGs5u1PqseHKHbKWnGyu7reAjTFklKkcDLU5d72oVDn2oe86tq6aKPnVbT
DtLIJcaW4oOiR/to6iEFkGTIRgDU/LT228dYAj1dBU99qIKM1Q4aYehoLwx1znzVvbPo0/pYhr7Z
1d7SbVUAR1XcvWnamHKarpqgmW8KGTZJ6caPDJSmSxU6eyvbqchs4Te7UAma4rf4NbGAXqdw8Utg
J1slZMybJaHtoraubB56v0IltZuUm81dXF2apmyTinP+xGmLACUv0QGYNN0ermtFlVB/+eDN85W0
PVA/AWf7IlKpw3hZQxw0tjdmisxFDrz5SzMzmbkSITjS0fY29/JdOLbnxDfdXVtw+LQjEZiZwhP7
BizsCxlNZ6ZwGUEZg2+Wpfmgq+Fskuhe2XTitsmjewkfues4Dx8bp+QJl2y7+KpH1cH6ENOg8OF4
Ymye+IK7cl73o9gp7A8p1rT8qhdeuPeW8TpuindgT7RZMw+ID8djg5mSQXPHyDiiXRPvUtIiBHYg
HPTuqo7WiRM47sGbW30e0aJ/qmd7x2tyy3L76MxsN4W14fu6xpIDFxqfwcsQn8iDZzEtbARPlLEm
ES6pbliJzcbkZ3rxxpvStD0a2X0njxMRSf1pKmT3iGYUfacQ+F53PajlE1hC98OizuEe0eisndRd
WcZjRo3ZoZU3zNpWia9L4e6GXNsnpcIGFBMQz5Ou9t4XfmWRK6LP4VB+aZrFXhSwnVOwFTpiH8Ph
sqzotCMWF9FKihyMKN8z1raZFkOTTdYRST6iDWSY6nPut/41ryu683344nkjwvF+Lq+4614YTTfx
QrCx4dj5rkPzPIi11orEUWFWteVzoIsUfpHhVx0GSEQaxa+bIToEpdioKNgiuZEG0Ml4Q+vsTIV4
oO5YezERJvdjG4/bICr6fQDeFPbhSGexE1YcvV0uyxy1HN/HtC2Cm9nGyShodxnWQY1qtOiqxLeN
2cUC+ZFJ1di4KWQl4znzx7ZIrc53gT3y2on5aqsWxSR31l2ftICo7wQzM09DHEpeBh7myeRPNPW6
YvoIv4o4Q+fTp4DaMRlyzhE493dx3H6U3VxsRpcvzUUHoleCNQT9PzQvxJkeyHDZwa8zKYyx17GW
PIt8ZdttFQc2CQZ3FFmJ7jjU+FGLSOK8GNFoHmw7D5Vsr8R6Glqtu9QuufxKWeGcaaviDXSolYdt
MwRPFm43ZQLU+hE1V7YbKhoXchNTbUjZf5IzjuomLx9FnI9JNSGimssOi7goRrWt9eDtachFhiJp
OSatsO+lF4vEa50rbsXXlg5oCg6MrLcM/o7XZYltcm+wjBZpOUyIQ4lBijcLpq7lGV4c+bxMcdwd
cGrO+fm4UCUvrKQzKMyyY7LZC78E8j4/yr9wxOQ2G0g01mmZm0bswZzXNgXQVnYh/KOtNZfw8gxR
ac9tbLJYCXy3mcQiuNPIDLMtqrkjycrZjc+sZTU9KOXN7o1HApmnTgH/iD3yqJGf6Mo4WREGBHTV
mc2PpUaiJuX+hC9QOfA0Qm2YJ8pEIZq3ZdwkPHBZ/kjbZix3rgcQ1I4UpNIJG0L13AW55jAAFhLh
ke/WD3MPDORmsvP8gNqhYLsOHER0UorRZKDdqouxYsVN2NfmXRzw4cNA/Vxu+DIX9kJV43TAbxLn
48Qj3uwqkHfeF80yznDlry37VJYqvsGxo8WqrCrGrhGQhNP7YqByk/MypkleOnP0fnS4zK8LNfZR
wpUNy4tq6AN+1bLZhfuk5ApLUqMSbEnmQrUF2Vs93U2yXc4c2fm4Fv1FG2HTwoduNFENDloJdDWa
HRohu/ixleMwnKPUVcvUUSzeCeHHuxLxmNnbBeYLSBDKhCqfiw027xwGtSK+gtv4dAl9z/NEqnPp
gJkNoTztE3i0o/UJK5t4mTTXDyWZigul5xpHLiKxDA7gMvmt8exDOTJ/Gncqv3fidyVamcqgxUG8
wqqypCrIkY2attj41FhctQWEqt6XknfvdLVl+QGpHHqBozk/YDcdMw4HwcndEffWh7VAZjnMS47E
7bDZF0vm+ykvJxzYnJ5keUE1tuDBzXpaRhdoFYy6rTRkM0ZskRlu9FVd5ueshBmHO58z/eiFH+cl
ThcNAnHO5vaKl5rVt1rTIN8DCjMN6bJg3l2Zwm9vlfSzcLnBgO3TRInaTmP1UVQI9/lCcNS6XPJH
HWUO0uSePZ/7Ic9g9YkMb6W7bVF5n5DwcNJpnL0SOW15ofryouhcc2lwqguiRDm4S8FkhoTkukwd
a6ZElO5uBFP7S4+K5JCU/pKHKfKX+r7GWcAXePFmFLtHfY78HLtjlHTvJ9o9qHMkBPVFOLQ1dkuF
T9dVWuG87RjvgjKjajdtZZ/xxt0ISq7Qj8MllvMgdrYqnwqyrV2RX5dBMCe0HIoMJ/YqGRDsFc4n
GhRJIEGzDMySulhk5TIklVTpLMA0IGQzjTLA6l6rFNaEqTshOsQdCllNEgX5w5kfL129KXXQOCjZ
l2CGCV52yFIG4EG6DXO2nm4LcwlE6aGg9GO8zPYl5LXIWuootILC1b9IMSFxuAll8CyFg6SLbJGU
0aj1yYtIlEZvHVsXG4p3Lhtjis59t577Ky66HAkdlkNMWMCLOUHgVm8GdLPcm9mei4EXURJK9cEK
9yzU+YQQzhvstGk5ZvyVM5M56YbivoOAVW2m0PvSe2yHbO6j6XAK2zeNKUKkrIogA1BUXBEpWQI3
wnYj8J7cIybldyZWW9AxPb7Ji9w/owQpqGVy2XU0973e1g7vooR1zWjv4bvuJUh9dWlJonzK+rAH
isbc20Cq4NNA3PyiElGIDEjppww7cwpnPMq8pOmx3sltEcrcORt851KInmzbQh9Asbwa9XzMvMWH
wVHqakBrhmxdks1D1IsM3qCjAqLc8QmHfnRiKMI0ji8ukG5eTGa4gym1SP9SdXpAKXNUzySfKpvO
iLQPoWwo8gkCal4kE6yTFmNtr0cpsCpGgMMOY9h+reuirm4lkuvv4hw155T0S18mbu08tqIqLixc
reW1kO6MKM/Y/GyIOk3zRFP0piVhroflMMLw8oJBvhlt8rztJaKFArOs5ksmRgS4W4HsBTwlFyHv
CwECAbzmi8cWDZHyApyd1kkjUXd0wwNwM67nfOTVbqFzOB+I4vcIn2ZnA1uJxSSetd5XV8zNBMYQ
zoejQ6tsQML0LEZD6EvuBdM9fMPyzyCaCmc3Rk5zuyD/jcB0zEkmlOhweug9e1xqGgjyF8jhCl7v
juTAFzGh9ysmFd/ny4ikOciiLQuSGmK+MxRGyGaGh5sfbas+tJ3cIncNM947ZcIitwialhj7HaB7
CqfRD1PJPJy8HM/2sNMkfYg1PgE/C0JGsi3yBR8BTYhwnGG3BDkUM4VSSAz4sixuEEN5D8iJ37Ae
DnkCNb7z2e39a9vgYEQG5mTYQ6fqwE1d31cjZhbyEqTt08YdIw/nswa9SbSbkYXf29pVUy4SoenS
Oc/TBAGg43p53SSjnfxaJFgB5v0vVzu+iTIDaFMh/Vz3/xPqLQVcC3TaG52VSH/NWMOD+D63dz8f
aF3RxjxnEAwEqNy40bHu8bqsQm1nYm9E+QtVBZOGFVVpQ6pHUQSPOLROGQrdBhpI71erld/G9dGL
gqqUy9x1G3KBZhPu1KhMjU1T71zNxVUzt+qEpmotijiO4kNMiLpv6OM/K9UANwCqFzVuY+EFKZPg
gDW02y5htJVNMJ6Z0T3l1vTDMlUEXSpKpCGkhiuFQGGavhvwZuOMSJq9kkirjbOSZxoqnZRBZ3Ri
oqwlTMciEIUgNEQ5ERrmdacrmULWUoUTR9RXu5jPaR1FV5WG99Iw76fZbOdCfzKifvr5tHl7mR7U
0qDs4fmhbr7uUS/xhnYi1Cifq2aHp5vZI7m+D+5ycwpd9MOhPB9NDqibxmg9eD1DrYTh8Hg8TTRI
3QhkbqE3IRqh8Im58vZNgKwCylBMxtgneHqvx5FISce9ghqBdVWGUkpmBoUaEGwOdZHBMPS4i52o
ab5RGaNL1mXeN82OD+nO2goumgKmnRBvH3qV4a5kyc4URBzDFJSz3IeeiA992+85co+di5hS4GTN
zF1Vod7w8wf65uq9AGKFY0MYGiCCN1qM0SGwRT5W9v0SV8tu28lNkc5PmEYoVe/lqaaZN/P2OJ6P
Oi7aSEIsdas3E647mLQtRWZvU9+Y8yXpMqj9Hs3u55f1ZgHAMMf691HfHrM4XL2OMkCQD2taCBZC
B733fhemEC7dKd+5x0ZRphE9ZZNxakT6ehrFkkUNRaI9DerPukZXQe0gx4lEoWO28KI68djW+jpo
4b2j7AOSXCziqMAfn+t3GjdIlTrDI+hYVDscSJBfAYSSKcSROMK0fE+XeMuVsy3U34jCv5sbb/5V
E191Ua7++f9bUyXm6E+aKrvh2bS6fK7/sRtK+eX5VYMl/vRfDZaE/IlmrKP+Do8DbPajTPZfDZb+
n8gZQXcE/jzzUCU+yob+3WD557ffxo9whAW47lj0/7vB0sHnBfBCjVFsw8NEn1f0Kx2W3xpqv9M3
YK9FT95xlYOpJb7hm4Xbxp7q5YxTtBTRBlHMGOxwplRIjTelfHIGp/oIbXPbQSAPYUdih07aXSOJ
0Ze14uGUNQHapZCcnRake0K/CDcAyosniXC+TP3/w96ZLMetLFv2V569yRvhGPoABm8CZCYz2VOk
KIoTGKkGfY9A9131B/VjtaBzrEqE0pjGM6rBM7uDa/dKigQQ4eG+fe/tgzpmeJQq8ltcqsqLVYNS
XJhq1FbejL6y3cy6pSwyCdN5UIspsH1XHZgKlsRRcxOYKZgC5AdJXkwltlXQL9L0NqPxYDIqp7iU
QjHwVK7MRh5++5r/bOffJYurAGiQZ/HZ0L6q3N5Q+1YBKTTn0aos6iVmW52rcSmfNIQChzGbo8ss
UbQzJE9W5DG0PPzy/sor/syvlRkGbTO6bAmFaz/qSJMm4I7iQc21fWlX3TUXQXXCUv+XWd/vH15D
5KQRCK1F/uugzHwbKKahpudiI1KUiRYuUBfFfjyn1p2qaDA5D1bSFv2F6Czwb6VX+7tEKaJY8yJF
ynTbDrPdxJtRVmmZQ4eA8+q1c9hcmkobAyknEwRTJQsBn2Wmg/DlgC/Cg08iTS8aWpOGI8H3s+b2
pfQYEFpDaQdnM8EXrD7byG7orF0XGnIjQBXuU4rr71OV1eVGjSzXGD6ls8g+SRqbX5taRNdpFOk/
m5IxB5sqVKf5HNmi+mKookz9SId/4FGKBpu6pC3kTVNdvbpzm/2oih7gRsUPtD7PjdBMNsqE9mvb
ZLOaXNHldueNWeZD6bdNX4Tb2lTrrwAjJi301ml+OHYPxDqms6MzHjOIa6+klgEFD7Og88tJ2uoe
07R2ugvY7bduyLAeBL9ln2zNSteedLq1gR8oTH+Cn9CXP3Kpz+O+H+rxfi461YRJ4QK+tgg7lY2V
aLG7CdUqSC+YEhmPlEhZX1KNN5TulVnSTpvV0BsDq341rTCbfN2N2vYEwWuVpjDHQYcKxcbUMSMS
KuqMt3tHmRmYlLXfSycqz626Ue56wLnKixzazEPWUwBVtSd54K+YXI0eRp3XeZGpG0x0Ky/TonD/
68R86O65ir81ZVv+7NZy/TcK/xsYRvdd8+NHd/VSrf/kst7/NQP4/0PYvyQo79xBDVjP25tn+Qt/
3zym8Rd6WUtwvpFAY8/LnfT3zYPo36QQIsDAHSPKLXM1/rl5NOcvXPm5YFTd0ND9L/fBPzePpv+F
7gWu8aIc/8U1/oCyfx3jiDnaIqQzdUiIC4n67Q6KLWXhrKHqRyOq74YQOkM6KqeyvVWpsGSuy38W
wR6lLBqat6tEbVrq3WChqAcNeercbNyLouzPI5p+TPfthnzz2+s/cmksZLvfg+rfqTKqNVQxECCt
dW0yizoXBFFvrLng3FFUB3qm3TnzuJMTS/3xBpesnIPI5c0L/ENIMU0d7XiltDxZp8UzV3jlh0oV
Pbz/QGue/fIKqegQ7aOhd3VA1revUMOtMtJGmLBG6la3hQjoL+qD0tzrilL7UVaWP+iY9JFnSt3Y
jZqQu0xri6cWa4idqc3ZCcbxkTfM3gUhMHjBtEZWG6fFKbt0Jb8nQZDee7oIFL9su/YFxf0pPvrR
tSgz6QBSM8B/f/vsYZHmeZHASWjRb99U9SAfKgGbNRaZcmq48q9bfbV1UB3b+AbAcHastTRniJtp
osNK3tUmxrnWuMGDbYXOtimhA1g97e10tupzBDxE/UYLIq9Wtc6PoTpgY5nYC1QVSK/Uk/4i6bJp
Z2K1/iFDQY4p71xDbYvgQqW2WNOHJz70rKW5DT1PoeNjwI2p9FJ+fGfbNm9BkIKBRa35w2oRS4EP
oO2J2mZOmZjNh1TYcEnf39rrBG95GIpAi+BABmytvW9jN2+GnAnoqHLmbmfPMmSoiKZ/K6ekORj5
pDheBMayRbGgn+CYHztVjmo6kJcJ0Mx6Wnbeb1WablZD0oWR6THfEN5H0tli74bk17teBNqNlYTa
7IW9bpH/OREkJrdp9wUyYPja9lD+AB8uP/7W2XU4iGO7SMWhr3jvoVPUdpmmxMrcCu7AdcdN1Tr5
iXhyJCKj50UFAX4DTrW211JgoNPXpWXcaUoOI3GGKKfSAxVeblvzzuQ8f3v/M5t/hmT26+KHsWBi
XANvXzVjEdWaGZWWFzb0iXiPod+DLv2Lt+digKBxpYJhuqswOegMZZ1D1/RoCatb3B0aj0HmHxvH
/Ov8ORSFZK5oSYgVXM6/b5s573VtxHHKi9uqv9XKLN46uH6dmCdzJOyxChRpG4QNc/Ll4Py2ORV9
1jJartR08OHpNg8QXCal3AyKInYf/jhIW4XOSVgsN9ZBTxQa7KIut+h1kZw7YxpsimA+JRZbXssq
tFJPkbqw4VyK5tUD4RNN5wonRBpHtiRODoKOU7o1AntTNvp9NAH8ZIZz20fuiYB55FUuqnKANAtg
Vl+HMsdq8DSsYsszhyTyKqvN6c/1tq8zOOqElGS5jNYPCdwLprCgaAss8OariZyJcSNXudcn5S6T
dr9xjcKP1FB6SqGf1608pcA4crJc7gIVnBA1CfqItytabul0XdaZngGRwZta/AkZ1qydeK5jrxDl
92JKQbhGGfZ2FR0W3azTi/Ssojf2JbX/TnZ5cz1I+Y8vGFn9cbupY/sE6xcTlQdXMODK26VCMx+Y
uIXQZ1Tt8OCGjn7IVTmcLeDNJVajiq8rafbQzGG/w3VYPRFDjj0pWIa7+FmwUdfzv0sIBoXd6cSQ
3ObaU5jRbeOHd5Utcu73z92xzYLhAf42iI5I5lcFXAFhBmi959M1w80YMA0sDhpEBVCBg+TSCeXH
puwtkUuAWXG7GMCSqroWismCCOn09HvBkI1dkgb6RRzjI/r+Y/25IwWpE3UF+cmCnhhvP+BIM1kG
QcEoT/qIG9F2+q7MAnH5/ip/fidWwb4L1ExF++msVrGQas1hCIDalLV9j5eO+w2NRfc9C+ZTlqK/
DG3enmr8YBcMXsN2QEdr+vaJ9JSRCzwyxONyECr0GqeSGyM2ZmMTa7114w69hCbjDBDbcqs32i3M
EtTpWj2o3UYx+/h5DvhXPNstIQQMbW8qvuWO3c9Y7bN5Nw61aP0EZEv3YArmX5EuhLRVbWx7d6Xb
xFcT5IsUyl8/GF6cKPV3NyoyRihEal95giM7oonXrQdmqJk0RQvGYntFbObZrmOE/WtgQ28zuBRv
LKtIvpS0OEyvqvjV/F7dHi4sdC4PUWGR0neZW7S7kB/8NUKQkm/1IrYuXaGEPKJdh+eBcKJ0w7YG
YRncVpkhVwBz+IuDcbxRs9x0TjSBjuwoGmkI5xDAMtl+7QScjYmIGfxteH1r6Ve5rJ4dSLqHD28o
wBSiDlgcnlPrWyKtmDSCyNfwkj6dLhJwzb1TuZFf51l79vGlDEonRJTuchRX+ympY7osFkzQeaTN
mtqpDWV8ssJN3k/ZKeHwkTRX0Keiq0sFTsGwbuoUmU7POqOAKkQlvg3S0uC4ZnDI4A5CPiE3g0Qt
3DzwtUZ1oQU6+vTdiNr4DM5fcldbbnfiVf/KrFcHijeJt5PFFYlublXTycowu5IUF4qdnp13ld22
fgBvaq8kbiE8tcicK5yleS2GlQjHH9pwvG572zW8spo7Ha92S4zeaBTUYRk8hbt6dNRTQtc/4zPf
G4QS4e7ir7Ie71s6OqQPMDVeUa6/tjW4Wlop1k+Kfv3HMGn2dRgl8sfH9wbJP9UIgL2Jrv5trBFR
Fqv4AfNqIJ5f5ok0N7kaa/u5S5UTRhvHns8BUGCu0OK0tbZYS7Ukob5izq0VUciqzmx7GE3dNXH5
Y7KSa8HkwRM33pGgTSMFfx9sLzjJ60BqBKjdknCBS+RQ79vK0h8z/kfEUuMYn6gsj60F3EQ/hWSC
3vHqRRaFBN8tW9J0rZIHbVBs+iBGdanUkMk+/s1YQaeXCTjHWXv7zRxuu7kvSVnmThv2IlfZHRmV
W3dSb3v0odiLJm1arnNzdesNcz4lU08dBa/V2JXcq8ibNCfZlRSnp7wMj4VdF8s6Nj/NLx7s7WNF
wnCtIiAgDWgJrhDizDsKZvv1/Zd3ZBUsG6inMDojP18XOlqYaz2SPsuLai2/SZu03KOIRoP4L5bh
OVwLS0E6bKuQQz8raZWB7TACaxyKSDcuge7V/cdXISshKcEMQlPXLg0EMhAwun2e1bX93ejq0yas
Xf3Ewf2zfqdYg+QBx4MSFEzw7YehnVdaXaZYHpU8l6KZ/ww0eavF4hILsg+6/ixJI1FoIQNR6tKh
XJ2jZJZTMBosxgVjPGklNB1XjYazJtI/jmyxFMW7SqVhQr1YSoPfal6GeTt2MtiWJ9TQuWzn0dnB
+u9PlLtH3p6B4wQFGrnccpLermK1WlgmM7WMk6li7yg0LTGtMu+Zmp37IRq6E2Dpn2wAXowO+r/s
PJ5vPUJzdFsx8bbAmaoCI1vBGLMvlmZ25wqA9N1cafP3GEPsezp+pe2h3ev3zH4zz97fmsce21jO
F/sSC5F1aTob9hgEpHheHVfzngHH1Rbynv7YIWrzp6AbThyFY+sROfCF4Tj8ySXJOSNBNvPUYaPC
tKIJv3OHKPrczcHsEbCVu/ef70hopCNCx3axNYJ8tQrCTT8Chv/CiZVW7hwkhButD20GpNhP/2Il
0DOMRGyc8dZz6OPEVAPBiEuvY24m+jnNYlRSX1xkKAA/DF1gaCPEYuqp/4rDb/dq6JaKFpqcaWTQ
t61RiEeou/OV7YynujQLMrFKybi4FkKD5ZJmr4O9FeluApXZhgHbp7fcCveOUKYNEkGaNEgl8k2P
tHAP81p8PDIDcYFxGaD8cDNWp77pxgGCMTGzj0bnM3dR4OlZNJ/YHke2Iy6vXFmgJdSkzurUA2m4
OJoTWxwBF8JR5iea7Qg7tOhHGwwfD9DgFwRLAASmNq8xjBqDFLXXiZl2mFTcBS7OXlEa+lOiDtsK
NOXENjlyh1K40IPiWgCyWPeHsnlWlpLOgg5bj5+yUGRng4xOnehjq4iFqkKkB01bX24kWxnaJfY9
7IvPdL7ldkhO1gZHF9FVWjDkiATLVYaTL0zrOqAOLWnSX9mVtK4bXFu2Hz/CoP6gqzwN/lyrPVeU
Bp6ctWN5E9XsmRnb5vlYwzsotUT5F9sbLASbI2Lvcue8PcKR2dnkZiT0cxUklMqjiw5HsU7AxcsP
Xh9fsniwHbpxYKyrW7ppnJS8lh2AH1+8Dxsr3DqtKHe9Mc8H5FgoS5TqslEHNmFpn0RIjqxO9kZ6
wL1F/Fg9YxhrUyjVniOcp+pjVrXhSyxd/aZwjeDDJQQ+UYvt6RLqcU1YfTk1kWE8tRbpYu9MPh4J
/X1UyuxsNFB9v79J/gyJLEX7XQOFW+Lv6kYZaj1C9DCDWCt9HfkYQRa+rGvrJVZG0Xno3zcOvhFL
y3D34ZUXHhjnjIuQd7rCQJt6nm3FaQ3PcawAGaKV3Kel5XymBnXQwJdGjJxPxJt50univL/2n/co
BSEJGG0aCKf0iN7uV7fIoA1RXXhdrMf+UpjtMa8LDxMWGyeW+vOs4+pDMmJQEeKG/4vh8lu+FyB0
tUoTSEsoUtymxcDYka7/+P1CcUHLiU7pr3EIy2f+bRVAVqyDMh7InELXtyZLgbOvnSIdHHkW+Di0
SkkKFkuz1RFwymgiMJOO65nS7e0aibXRIX768Mdh6xNFaJtStq+bKJZd5oZWOQaMt1ndGl3vos/C
nKBtzfnw/lLLhfg2osC6g0hOu0YsgMQqokyRPuQDOLmn5238EErpfJqiTr6EQ6veEaMRuUa69uGL
jEVpSnKZ0aghOL/9VkEo3CxsRkDOMAifx4npuQU6xtf3H+3It1psqsETF9odSfnbVTDaMfFWmNkR
lNG7dp7MDU2hafNvViEkUz5R861XqUo7VZKOVZoiCbZ8NigMeTafWOXIcV3YiZRmS2eV3szbZ4Ee
qDBRRzc82iYz6l8dMxjXQYnrGMOJ0HsEtiMaUggKUhoy7PUA9oGu2TQBlHnMOKgLDy5psVVEKls8
PHDsGLkBvsaDiecLKp/NMOj5d0pV1/Xq0WzOMiXKtnZjDZ8gNeqbwZrMD+PES7TGBAUyAJFzLfNo
7HIyR/JlzxgkHkmlUPkl8amo9WcmySqcBwAf2qW8zLdvPGyCIHYZ2OuhEba/GEIU5xgUYRKUqVHu
c0HGJz7xke1qLjTRpaFCFb6GBCes/MKq5hNXyJCv8HCfd8j6pxMNlWOrkAwtgAJVGwMR3j6WrnSd
nGPb8FKRG5/5GU8ykKdO3hEwegnE6EXobYNhrS12R7bMZHVLF6OszCukdfbBnovqvm1wYMG2ICy+
5Gla+U1elFco4bPvcxpJ7FP6pL2yRJSfiHJHjg9Iw8IUA3sC4l3dtFPjWCl2vXxMistPZi7is9Ku
u3uzm/UTl/qRpZAegd0t4YBBEKuTamYiVBsdbkeCgvMmxyXpEmu4doc3xalhjMeWAoaCigJLkJJq
tZRRiuLvFhxM2/oV95T2bEqCetP3WZycuMSPHAdrydMBA0nKgDne7hs5KFMAEQZ0A1Xxvp7H5DpS
hLuJe1vZYQ9xqkF7ZJ/SMwVoJeYtZeHqi7kmFYij5SaofGBtsZaI9zaeDSdi3foN8s6gndMuxSiZ
NMhYPRW857pjhDgtP2T1+7pDbas6YfyQZMpHOYSYTkJtXtg42IOq+noL2hNtvzbNaHjTtfOVVE22
Y9udGhaprd/bsgxQ8OKury2qu1XijIR/xumEZZw09KzcOksRzBtxtplHJsY0Yju7jM3AZtGD4Lxz
zeDzQmKGTY611ymd4Z9vl9/CFQ8qb3Gu1giKnk39rAqat1aRlT6Mb51rvnPOStfoNh+7hReOHO8X
FAVWBrKj9Ye0iy7NYxgZqKmTc5cxohetjnD846vQa6DR+qvDvh78Z2RZncccfa9u7fFZs6b2S20W
Tx9ehC2JIZJDQsZQnFXaMqEKr2SrIr12BT6lqd5C348/mrYA1WnEZRQvLigpi709z3Y1dMU48MJS
w6m3NnnthVXgEHTiWcx13FjWgYTA1BDYFpQ4y379LS2Hc58PNLUNz4bs/K2E0fjc5yJ7nu0SV6NZ
F9XPrnLHz2kVuC/GgMGTEZcJfbEhwfYwgr7We4GWFw2DiMR0S8Cz6r06ZOI860dVPKT5VKV4FVai
wZMiVw7hXFbhXsRVdyu1XowYfdEPOpADF5dFkeS058fe+DZlqTJvY3z+9kVfYtKlzJMh/YKj0gKO
qXq7HXOcczaNPtSXkTUwBa22o+6r0QTkeXk2ynBfDT1iM+4QZ581rfLSShdJct/niemPuh1bu0LN
UsbHZM40hXsnUFTbL0lKw5vRlel1NonpsTe1Uvrd4rqDxN1ssagsEn3HpIoZU23kFc1BNTNMtcYy
z7+UncTWaIorbE7tOb7Km9p4UJ1Oe6kGHctFkdUjvnSZludnI6lLsHUsHFVICNJnLJtqJsxEo6nt
GnfU3Ks6CYh7TCAsk0OSRpnuN2R2+Ko5iVntDEZ/KrgG6Ng6KlpV5JsOvwBnUyHG6c906Fbh56ge
xs5v7Aq9Uuj22UWOx2SyYdDeMma7lmWCIYXSVL5t18NLpVbao4EepvfTKHAZDl0U7oNpjXZ7iPD5
+hZhcUcC7Y5S9wlvzZ0VZemt2Te407XBmD+RtsSph9VfGfhTY2Er1qWVqJFONoOKAV1WX+lMtn3U
saUovdGy00eV/84+73p73yop5h6Mj67lDrecvtn0bkD4T2A1YwmYzymJwQwN28Nha2hx3arwCYhr
3X4NkkJ/7IO4KfehLPgT+A9gu1gLq/5ehE0UXMGsmlM8rRXjIVRTddzqeRJ8EfXUB3uBluqT6KVz
i57EOCSTdA9xZDZ4A+IobkCb8wa42M+TEtiPQPit7UFBRXGrGB0S6mBm/DIWLvVQ+0bS49kBLS0f
z1qQje8q1oUocfJhZLM7TqwQBBvldVETPTEHzq38ROKAz3DyxYzMRef/qbH6udrUFRmn14q6zs9B
z8LJsxkLnmyoflMVSVQvHvu2TDRv5u9/6/sxy89wpBkvC0ZUth7q9WSPQD/DMkk3sa3FoURzvcKp
x+/dmInXoYPZs01GNWh2RpVEX0bAhmITDHZ5a0O0cTaZWjZob7XRCQovKyoTJVZSyWhLu2K+bJw4
H2/gUdgvURNb2WZwC6vedanddduys2E4mHXh2JeJ7iTDjdU2hvFgZdqMB5UzhRyGGsMuvzDRfm4y
2x2wRrNTUdzBk2i/RkuL6gzpRKzDx7H64GuCwWp+FTNrtfd7pUmfGtNxGNY31vjaFXU8fUFcVJeZ
V6QMx3quZ2XGrDEey0tsxdJhX8E8xAiEXtbXJpqjks0xZcSHrug1P7WqqPVapuI9SebHfQrxkBw9
l3dxKIwEHy88O5z4vMKfct50WihsfH8yc/BUk/QZvk42knyhLxk2ThPGjqcXTQeJYu6D/tKK1Fzb
J7EsLpkonjde3yV8PNxcn/PcVu+J/+1z1eV0SxyjtjBq6KuFvlRVX6t+at0ds15qd2tEGBVQVjVp
44fu0N0kU4I3zqi2eMFCHeX/tBB2PEZxGt72kx3j39nps/RCWtQZuPfiIacMjfUzc8tdaIrsRYvN
8DZljLXOCAwVY8RgzHgnoZoUrjdRHmR+FUTmuKlnpwz93B3rYMvcDOOmy2td33TZjCDMnfQCuVU8
ucOmg+wb4s3aZhOzDDv8WA/gohmuqrNbDA9TE/R3oSZTRCd4KpmPtdlPDvZrnfYcaKb23EhCwbnU
rNF4se2CUvjQBwatzspxg6uJ8zv4Q9HoXxV84grif6wLH8Znam3byUpvwdPYm7XRtPGOGV02L1tz
cmx03ay9i0WUtJAsUumc6S3VDfZsrptucUGarhsGW2E21JOOYmeo1uOW6efmtRIH1UM8C8wSIcIJ
69yOZP8DCtdc+2psDPfpNMLW+CIZ2h0dasySP+fojKuG4Viqkf+cwqbCki6y5vM0ZRyuV7gBco2l
0cQ0Wd1ppS+p5wuv0pgcg92Y6sR+b2jpuYG8b/TrQncOVqdg3FKgfH8eZqIArk6T86pEMPd5vhH1
nhnonYfToT7uWsDumShjwuyNy356Udwy+ozdYYefr+Ewbz3kQIGFZ1nc+PNcJWzgPIuxEQaJ/zTH
dM2FZMbaBkp+cG4oasqMKxX/Ps8Mk8ndWrZdvcaDxN3SgYvDcAuzpvaYcxkf4s5ZbMDrvAWcNaMe
aBZboAgrRzfHtnMM0rN6SOO7TouHecsV1iB6dCZr37u1e++oKUNB2skekYbTf7I2WkjI2JqEvLtq
jBkNEKWywp+zNBTOvitwnGWugXKBNWuvYFhTS4xOksi9Y7Q0Gko1retrmY3NteyEGflmNAdbFR68
69dla9+y0efRLwou+G+aEUUBhltO2qMzheV31Y6Mq7qZA20YZ6+TgfhpZpai7ORYOeqNBi022bZI
TMznMbO77IxtLbobVZoxsUNjl17hopTosODtyP4Umy2xL7ZtOe2iGD+Zp1ZPxwm7PUXWZ9jRw6mK
29lKrpRMnzSM7AZLP8OtPNIPlDylPEQoPXGgjeLB2gVJGw6+4mbDS1N1g7yZEml8wsY8CCYGQEWm
s8eprNe2gQjYqlTEVvFV4tr18/0k8o8yQltKNLgCNPEp19ZtLwPHIcL5hI5hGsptpOeYPptheiPs
Ibx9f6mlOvodDSVbXZorS9GySMWXUb+/Z6uKocEbMWZc9mCZci/Z9sZuDPa62bkj41UCeR6HrX5o
q2netq0stu+vf/RRIS0sswchQq45BEOqRmmUt5QxMeYBdWcZn+vAGHFjbuoTbY8/CkUelW48JT3z
CRwS2rePGqWY6k4OtOQyoAGsaOaEf103nsDqjjyQA9qkIv6hvQLZ7e0qiq0WgRi4ufS2TLeJIPuS
iz961amnXDSOfDv4nAteAI2JbsMKDZlVJ5u7GfouFu8qcLYBOdaK48lzItu4JpDFu2SuoiuZiOoc
Q3jn2/vf7tgL/dXMgfKAK8t6/TpRREEKB6XcCeqzaQqw9bJoo76/ypEXymejXQSwvVCQVvV9JfOZ
SmowcYQvq605KphpChKLaQjcD+8QwHmaGXQgoFL9USI2nSnTpnCgdsRusp3pClzZreX8eP+B/nxt
yyroGrjZQJfWCnxNaGQwIE4Yr8Cr1nsHWfOYdCde25+4CFY5sLtNWDGIcAHR327EOHZgH4Qso7TZ
cEP9LbaJtRi9M5UB5+e2cq7HdmSSxNSP13auKdtySlPGdUE2OTht3wM04wAnFLc40QxZjsDbmEMn
3wZ8IsVe6KCrI5JPdWuWJNAMArDVl7C3lB0+x+ZOBqToDho1DPJkdIoIcuy1a9CDFqoQSK25qv8D
d5IlV+oS6bBdbHNGSQxjZGw//nFpQWDFRCyjbbZaZUzl0BE5TU8WOUMU8uGLqo6nGhZ/QgxoUxcz
K9BWUO1f7gu/QQxcaLET2twP8PddPFc1+YSHn+ppbSruylwb/36o/1HA/yct8N++7+ale3kz297/
3/+r+/Ef3/+LYQtxwzH/QRXfTYfv//33X/xbCq/of5nMpoalwN2yCJkN/s2/tfCK89fC0qWjxJcC
oETZ8f/E8OpfjIfSaXoSCKDRLfygf8TwJlr4hZHIX9UWFjO76ANqeFDkNweOxq1OGg3zEFkz2DmU
jbehgOkSY5DVky/zYHFADEK3owM+l7Z8aDuhMh1jQinXfLVJ3eJnGeepjgW71CeAmBD2akcdyphe
5/tYkzoF+PtUVvl9yA200ldj4BRPQP1J6LtRXSmXcTE2kA4bUe2LwC1ue0Lca9j22StXY/TFiQSV
Uw81zD3IGEIxuCxjR/wga6jHIQ2OP93OwTmanxzhlEcXo9qYqTPGlykaqtFz8Bt/6OW8uHLWmrQ2
8wDNkcKyTO9UI2oOVegYP+ZQ7adt1CAh2CwNhfRmUnGVfWAutpY+6VoTy+uwdLU98HX+bEU5brce
RzfHvq0bpp9Roel3RjbL0psdGT2btQKmYqphf+koQ1Cheen4vUGa6gNjQyLb6i+HObHqDVV2qm7G
ForF3ZSX6PO6NsSzXHSO1B51ic/tZVwZSal58I6MaAv3lFiB4zJwnJmFwxcJFS+9mNKIGQwMODEf
s1rYGSSeMDX8pmIEOzMkrQpjRorw6MBVo3RXBrPSu9dcaxPxZBixhrNtHSmVX8HRtDdWSUQFz+sn
F8zDnOTWMAo0sXbYpK2vVUY6eYlmhbk/5apTbKiW6u8BEwvinTSy6hLZLnMMZjim166N47hnMFrR
9Rkb3T0oNERz35ht5umS5pTztWIm04MwxyDfBOOomt8E5tymb0R96WA+roXhReRGDcz1XJ/TjWwS
vE2EXkftWSJbGmazWTBdQXQSGghoO/+w2kXyho8+5NsSe9/AT8cZeKNWJW6RhVng8YDQqPhKYawX
vpgrIATR6hUzINTUfSyKoMOVXwuCA7Z4s+KFCpcj9t/SCfya6wqjV9SG6ZmusSlgtbVK6NlCcb4P
mcumy9ysQdhZRHLaNKYUsZdFXSAuTDMtwp0pZvc2CIf5pRoHNB8TIJTGoJeIio1Gji0gSZnjM24U
4yfEKOKlrfCj8Bw7jOPF1ztgAohULbxjDCO1/D7sg5eEqdDY8srIfYzrzmDkgD5ijGaG/Bs1nrxP
CcOS7zBkxqPbLdv0x2LoXm+wk4lfwzE276fBwXVn6Bu8/ftWQVHWuox5AIYyztpYhPOet1P9BFks
eDLyr89KlOSP/ElxWyGbjrbAd919GsXoNdykGNgg4CW+Di6IvXyd5YU/mmYogUfdHizJRks+a03F
VJohk5U3RMysYdRK+akwONx+A3gHupPOte1NmHd+CSc7mX2r7SymFmlLq0hOdXatjE1ZejLp2m/4
8Kg3WRvaAhN/k9mpyMrsa9KlcNg1daqqB4ShhelLpcH/sxHBC1bwibLFYB+j1trskgtdy2mLKGMb
ZFgJLabHM22rwNepuzHwLqav6tB2r8aIo5RnYI90PZtd34DqzTi5qSlIOFM01fzzrCV0dlpaO84h
DJvuEjdQ9RWIsTdocQlRb1S1zO9Y1GRSPRpcsnEGwNzojGf4ogeOxabTuvqirYT9Wk7MVsJdg78H
nhtNjyDp0TUMweq+dlMM98pJFJ/DXu0+icA0LsayznRP0VOsaEXcYVmVR/IphskC+hFORX1eFQyd
2eVta33Nkk4kh6BWghHbjiC/k2mujDwxppeeUTtA61Wt1lfYulQlEEimXNeGSMtN6ObynklOWHHq
3Ij3sqgajAqsLr/guUvMQZWISSIshfVw42rMsXcS4Dc62Hn6VTZO8Vgzg1Xz87Yf1A1YH7zQPszq
YWtpSXxZdUQs306JRX5ol0waNkoVLydQvvCV4RUFTh9tJMQG443mW9rksAEEblUD00KS7AcluIWd
PPX4da7WxFLwsR6HdjncGmFlM+WVgRCNp9vw4L0xiqJvOnMke2/AoJxZNNVUSN+WtYY7WChtfaO7
FZNFjCJYoKugAdsbkhqpI93sn3ply69GooSZRxsYmJtZem6NIb9lPJgGliZeFzG0A3ewXr9qc6Yd
YYbJOBkvIRX43KWB8YmdEqB2DCLju8vIrGarqwXzwsLMeMhHdRj9wCzbxyye0kMq2kB6QBeMqk0w
Wn7NYelV1JBG/nXIrEmcaSbWEZ60MLuGC2nLx4bPhKhthsIMTiAifN6V1PnWISA9o6nQJp4ZJI7Y
hNAOxl2umFaJML0FC0qqxjWX/44BGRyCCppV0jCUpCBdPS8nxY3OcL/Vb2k6xvUmMBWDz1JbwQ29
ohyvqjrCLarhmZn9oKjDHoaD4SIIJ6R7MlfDAQy/qKSHwxnjziwsh/2OKMpIFoc+ziaAwXNR2djf
MdTHoV4s2pnfA3YYgQjBaBNe25U2brB9Zj+JtmnOmX5n/dTwBKNNoWVBAvAc8IcNMyjrraN1Q71D
eJ/3G4DyeTxziqzD3BJ6RHslSzMKAAgr47OW1MqPtpiTB5wwGYUyu4ws9jp9zOkfUbJw/M2gGHyt
+z/sncdy3ci6pV+lo+eogDdTYPtNI9GIEicISiUlPJAJj6e/H1Tn3ha3dMTQmXVHR9SgnAgCSKT5
/7W+ZVXW2UBuXIXoPcxkT7qR9lCWAx/DNJcOj6oqCmszNsnMZKfp8TMcbSqQFY2Elzin/heWHT9g
w5HK/CwaRViNmY7kTfDMTRJDpPGtIpLuzuhS76tqcONtyjbOv+FozFWY1R5pWU2xTOfG6NU3r7H6
L76++PSBGjd7N2DAMVidjCUOlyVTC4+9A68MjGu5olqTf/HtRQNFYbXO1uhNvrk4K1WwC8Q49xFq
keyGqOlu5GkSjhYOsV98sYHdjdvedLtxa042QlDfSJqXtuWUtBmtLvgyOn1+BUvN+sDa52Vnxn8M
w71cuutENF2zL2oi3c5B79v9XuXV9B6d3fJ3YKj2YWgoR8AWLtxby2zYMdWVgjwtVCuzyHNa+2sT
KHpbykqmW8MmJmjjMPv5DO1GlKGbVfQxE2MeZxglmX7f9b5Tn/rEaII9yWrdOdUJpdk4tB9uC6Xm
JiSEhKqzmwvjJqv4Rpt0cZlxKaOzb3SNhcLg4BusCVCgYQ0tXvfJjE3/rOpseEwbj3QX6hvZvioX
cPYVI4bN6OA171TOBoIUCAWrnX8ezy0I3k8aM6Vk1hTjmagJ22OvVQWs32NAwBEdl6zaC2R7TyVR
Xz3Mwl67ynB2LBGhM/WLCripk4JYcQSfbr14nVJ3oiKuczN0NpEwrd7699KZsU8ntdmqsLa1xOW7
UiQsiqmxd6OnOc6Zdz0+GsoOvsG3V1UYIAFHUDnNeb+37X6gORR7w7OT9fQXFyLBWArizjyhuBk/
CcI7NbZUTfUgmW3una5b0o1f2ThVrYKyajE2NMA0fQvf1AMT7WruUcfq+tVqRPbQ57R7D4SLaE8T
KPUnApSCs9t+7xgXBrVlVvSeDD7h0rhc2xwn0dv0uetelGcDMzT7SeFrX7PGZYfQyKIKNqQgOiRf
JkWS0F5J1Z4A6FmLpqol4yMYDYcWQu31d6VIPKKXNHe58olZgIO8xKS3JdlgEhjdL/oQFm4clxzJ
Jb25RHZks7Q12sUmI9wPPLopQmOsUOk6AHGhn8t06sIcp40WldJn5fh+kPyjM/X/bbw4/Ka/Oy1f
v/z9Il7aLy/q1Ul5/UP/nJQd/S9E/CbVNY62VPRWFd0/B+UVJ0dlxsZ9gaolwCL8P+dkDcgp/+/q
VcaJQadordz8N6/UhHOqOyvlDRP4Wh20/uSk/LpEhKGFMzwCS35DxBscyC+KN34T98x5CbvMpJiO
tOdqujNdtfnhobz7p9D1I/vzdfkL+AY89SBY83FXNyX3/Po0jjBBN6Y2I4TPkedEl49DPzz1zrSt
g6IJld2+5fe+vC0utVYgbJ634SCBWctJP5SLJnBTcUZPN+pwSN0mcxPvA4/oy9/f1k9XMQ0SgHEl
w4lBknUpUs1ywdSWIViT8Fc3s96ae7u17Df6Fa9LGTw86l1IqS1s/3jUKLe8vpeMLU5hqKqNcs78
pAIo2mxil9vpVeq3D1OWfekn8Ei/v7XX9bb1oliSyZ9nbJicji49ZDNAjm5sNWRJcCI2Ru92O68h
5MDRzPmqRvD1xghhsP9QIF2vR10Y7A2dWNrPlIlf36Q3c370XdlFmuV9BIrHfriZa45++Z+pyL5f
iVhfHAS4ngg69taX+sPQiAmtN7MMPUvlJNNpXuw8Mpu+eON+fh4a4ImQFVtUwiAAXBqsBsIP3NTv
uyiRicxP2Szh6nWBZJH//Yv66dPCzILhGoU9L4vO8cVIz2wiEpck6KKi6AF3jHlOaGJNTlqcWjt2
zua3tuvKw+8v+ou3RckNYhb6fiajSzuN7sUuoYTITaDrVFsXHedO2ba2q1CbvDEQLx8k4CA+MKIr
KPuiVL4c/asJvB+lZUXZSOZGXfvWMV656b+/oYunyOBjhmKscwzG2IX6/vWgUE6e1P7AkSef4zvH
6ex9TNWrGdPtVOnHIA/EG6/t4vtaL0gVb5WKunBDaUi+vqCz6FUzTQgj9J54oSRweGsBejfwf0eJ
SOuNF/ary5kIDRmNfFw/+f9lO9rIoYwiMvE2kwoDtJcqTCKL81CApo96JM1vJTVcvDluce08MrOj
dqfx8V01+MOHZuGIbgnXySNvdLVjYwf3uXTaP74xkwfoUXDGc0pb9+LFJYaQLZsaLkIV6gjxzz72
BRFpSSyN7TRa6o339qubWqcnKtQWg+Xyvdn+OumXFAH46KkTek2xLQKh/Qd35a8XQYeK1clhO/Hj
HEXtKJ0bWBCIeFEixZVGJVSZBCqTfkFZMH/LQ/mLu2IdYyjyvsCkXN4VxdSeTC+G/xKXWcTUmW8B
g0//7P/+LQ7s56vwithk8Ne6G/AvxnxA5tngzCCyZZO6G05vELL69i3D3cXcxLBjrLHhgMhDq8O7
bLV1btCmJOcWka8SEZr87bYVC4Fi1h8aGPFwcCmcDxgL6Xwz1i9uqDNRcC2jVxDiV7gRCdTTfWuQ
fQ4rInv5/QT1q7viydE+/O4duVyPsev0RcPpPYpd8dD08XQe1pCvZiYr9vdX+sVbWuG0OIMRR7Bc
XtxUrHNAJ9iqZH0UnC8Gt+fsQSj3f3BDK5f1e597va3XQzzB2DCixyR0J9Pa60XD23dj9jIWN8SM
vhVT86t7wmaAQ5GhgTr/YpFEsSd9hdIy0gt6hnxdw7VeC//4x09uzfmBHMNEiyD64qstKQw5M59o
NKpGbbN2TVct/ozw+H3M0WP9jj9k+NEIeP3c0sHIktjgIhpSsW1KdPCt6OT4Bs3+F8Pt1VUu3o7Z
iDytSOwlvnFMgGcVFidn2W8Lc/Tuf//Ufr4UXbpVTYF7lBF36XpzRm2a5WDlIH1ojKAGd/JNbjrZ
U+H32htv6BfXQvezyn4wV6OKuXhDQb62rmw9j3wns885fq+rbhQkmjJd/fFkZ2MSZW1CkcDW5VJ6
M8amVs81l8KinW8dNSOyNo32jav8vK7bq0UVSRNmVTquF6Ohyryx8CsPJL9oxHBtUg3+WIjc786D
L6wmyk2teAua+vM1OYTgimU74WDPudTAjByuzLEWaDqx1NEN1NVGyx1nU7SYS2xLvUlyXt/K/xFP
rEOeNi66CdhWaAyQeLwe8jVvx0hoBkSiD2L4ZhaS5r0bYE0Pu4B0TG10g3zvMh8CiR26dt6iL9Y/
mW3TfuwIIXUpBfbCpIZvxi1NTLpqdh+UWmi4+VTsSRVsEePZmntebEu8gYz5ecg5nDYCfz36Yti5
9G8p9HXCsFiOAD416J+JuW44FCzxZw057VupP7+6Gqxn7B7r2YZH9vpRtapoJtWwzxszr5t3Ze6Y
j8qmMx0pnBvJH48+XD821AVUf4QYXG4bzDhFjYzRg7eet+FkJ262rQbMENE0VfMQDk2t3v9+tlhX
n4uxgNEIRiqTxUptsV7fIIW0JdFyAoHbQN+lvft1XvQyQlK3SSVpj7Y93v/+gr8Y7QTDcC1C3NiO
XWKce91uW02yHKYkKIe9sJ6CKb2WpINGeUE+7++v9ov3x8OkUuQBMQHQsS5kP+6Zi8HyNMKvI/L1
6ItoXds8aLPMj5mNWvrPr7UuhyspBtbZ5bX8xlHjPBL46vjttE3cWjuX5BqeirJdtr+/1C/eGtyM
9SSMaI7N+sW8WyUEaPsxxe8laLAkkGz2iGRZ39YAoLccIbNtgXfmjTXs5zeHtdAj/2v9ANdv7/Wz
hPmHCTbV+RZgEl63SxlvHX00jkGK2yGAWrv705v0g3VvwZ0CbvlJm6iZ8HwSny1aP07jHjgr/sw+
Vf1VkYz6KSNH/Z1myrdA2T+PmFULif/OdODBwg5+fZetPWOOxpIUKaJL9otkIZO5LKOiK94anD4/
6vW3t5pD0dexxVk5bxcP1MoCrxiqpowys+oJJZnt8p0MQEKFVrVUH4olL+7zlsDwMJ37/i2j4c9j
aLUZ2xzROU1SJbq40SJlN5Q2OUIHpbrrukAhLG0ql2GwjNmN5hTZQ4wX8i1IyU9bx1WwhFGF71/n
iOlfLD75IOe5qjNWu6Aki9oXxRVtP/+N7/5XV2EOtVF8EhFHStHrt4hlwJx1mXI+L51m4+UE/4FL
7t8YoT+NFQpffAjrE8Smx1r6+ipdN6nBoLMNHZRg83VDFhpzx+tKxuU/uRQ1Fc6KuNwRk7y+FCIi
hZekL7mh0T3QYZs2tj6XWz3Tpv3vv7tfPDs2WKvze6XoEWP4+lKlkfpeSkczmhoN7D0NZ+xHqqj/
sKZMKY+nt9IIGP6rRP1iJIwmyU5ltXAwasdGrE3u4tn1NdQxv7+fnwb69+usWWbrrMwu6/X9CLQg
rSOcMgqkmWLd8uOB+Fl6heh/DO041ZrZ7jqTfJLfX/eXz5F5b3XWktO4xtv8uPbkVuZkbkW8sHLI
eVexlr04uQU45j+5jM/RmcMl8IB1kP6wxAlF9xZVfxlxAEHJ5jVIgsl7rZo3hsX30s+r6YrniFOa
j4n8Pmy2l/eDuqPuF96XrfAMzls3EQ9Folauc3GsdevQpBRvAGmHvvT7vRdUb2ECfvVEf/gNvIsR
g4uq9XrXWMPBNXeI/N6tnnp7ce7+/In+eJmLedlt02lu+bhofk/TdRn4j1ZZD2+UpH59L+v0gbZy
3f2/fm3mMCxoANe91ixytfN1GOpaqQX6G6/tV6N/FY2iFmf4U1d5fZ1KpUPeSxP6RkZHdAQCcrdq
qKhKsePDyODJ+MpAqfjnE/DanKOHA1MR0f3Fq5p7pw70msvaC2nA9Maz5akQvfX+96/qVzPwiqbg
SENz5Se3PFpEIICS/V0MTxou8GzvZq+jzGKPFoab31/s51fGx4x9JVgr6MxeF4sKPV17wPtDqaAZ
u3CpkyaNLLytf/5Fcx02kRziLaroP53gLRQbds2EZSHXyFAMYC52cLO9sZ/7+dlxcndRBzMnmuTr
XbwinLh2Y9piYCTMZMgv7bwhWDpAs1GXb8xR62B+PXWwpTIZfXQQVz/7xZMr8G1pLkfJKBnLeJfV
mtw3ai5vE9eoD3lVtm84aC64osz0uC/Ihl4TlDlS46J/PeozdEOzqUGez2jNZ7dNgc/upeBkrDhb
kVnwPnEa/anyuoBs+MYrzA8e9mLvyJ5Ba+5/P2x+es6w7din09CkVEIz5OI5q8rMkqYepij3pLZL
EUvvdYoZ7xMLCejvL8UwuXjSAIhwQdETRnNMn/uymBDLVaUap15U1JXGTDlX2hDcerNttx8rq9Gz
Aj3EKHsXfaxmxyiVPH9ZbtWQ+B2wv6FGd0gZ9kHmU56+ZHOrqk1aihoX7lI7NwUnrTtsQK5zQmg2
4fpvRrwCs4J/a2d5554nWRL8LhVM1chUkxSPGuvT9+4IQWPUPxe2e9bW7OyhE6E91YRNIKapdF5N
MJn9eJPWlPvuYhwQXRZ1PWjWD6VeBIcW99yUhyLL0/izHRAhUm5ZpfyxwdDrpdDfzHq2sgyqNWqn
z7E5E9oSoQ9F4zonuYbhvRaaAarA8FVJBS5QXluea7Q49bbvDDfDT04iJAbDNIvRyC1um/Rbac2a
d1UOeSyKbRCoEhw3Bl8iFhAuLn329+QgkjxBQy3iKKusefpi+aJMqfDh8ycHrJoGYikFIqgUoeRS
Zk/WZCW2RINHnCgGdzBQRxWrynlX92Pg7eTsWu2x4wWbEcbdwNi6DTQubt2uLIRUdZDJPfprN7jJ
l2IOYMAPU3MVY6qcb8dFFdqjRm54e47RLA4P/lxbODZTQz8NYqXcatOyVF+lGc9fs7rXzCurHxHi
+gkq45P0UKxfu3ZOyBQpMGOPULWO1RY9ue19DGKJuJhp0PUjOAnib5tNFT7sRaz+sQywhzhb4yRS
saEYmKRPGtI5mPRMyjXGU1vNX6rZoqePTDZOsme+NiJ1cDpX8X0cF757MpzG93Ztbk7mp3Iy0gxx
ZaXcl0klelFRAknLJFsd1FJs84oAKITzatLvBFarOLQ11bq3UISRi5aL1LmfsQq+KbC4X1VdtGiH
ETuKg9XrScGGsPGS7Zgjj90J0l9vWw6kedi0Yzo9WL2KjahobafckM/pqK8yjfVPFvh/DyEQvxsk
jqZjIZBpJXeI1cYrfcbTHlLO05cnBRmxCz1MAhl729HrIqNk8xIaKk8/msosytBoa6x3rRP3ctNT
ZOyjKRG12BY2YuEtOX2etUn0yfpiEDpfYSNftAoWgdDQMAZTthq06+y27TLjC+wNeAbYihdrP+ba
9BDEla+Ojt6PLfZPTyehwgZFFOVt5bgb9MwS0Eajm19FZnXZxhemN+wXDuKQJDBQjLt4zLtPHhQA
+1rMPheeF9dNIoQgCN0roc31FiC58dCM+Ik3tV0H48lrHM5cKiGd6+THs07I21iJL2PNMQWyg0ng
Dyr77tnD5dA9pmyG+0gJbeTES9SD2lEAlvdtVevztZcLs4vkmEwJtdelC5xQDdLLb5paj9td5eTO
HBaln+ibQRvK+DppUIVGIu789pTJHq+ASDFrLCBLkifoXRUvIwPrHxIbTH896wz7kYk/eYKkEt8x
d5v5tmpdN3vUqqZiuvGlvhxG5sxvSre7T85QqulM0SD7FAxtWp5nfUSKFreEwG3Yg8faRkck/VU3
Y+MxGVZ5Lx0sBJKOMAdtTxFd4rmY4tp9Huoh1d+DJjHap7KZ9Ttdad2tQaxVFY1aYC9n5qHqdlic
vjhqBKzWBydWOTp3z5D3TTfkRVSXmv8NzmZQH+duwqkcZL2JPDox9E9aojti38zYk/cog8RXGDEo
lnu/DcZjGUin33RV1mhhwo7R3xmpzLIrUY2BcbJH3XlyEx2Whtbb5sdM58Dus99PSFaxgYCkp1no
/tmY53K5gjpRVZvWqXNt64/CqiM3XkEQQTwnLsaBurXelbGWGJtctuWwCvdtf1tiKug/x7TzJbLn
2utCi7hLa8tc4o1h7JXzBL00W94XCyW1Z6W3+rPvxiJ/RPKUG+ei1Vz7MNsJU74UjtVGQW90ZgS/
QMPHDqfB3JV+2yDHm+PFNTZCS2cnaq2pFB8LY8o/N4M0n9yi9uOdTc4bYgirMJgbUtYAtZ36cZDU
Y4gPvIu1oi0fitxSwZPIm1TsvYLPFa4MR5GwrC3zDq6gbmNpiO3sbMQE9eLrACcR6foYZxtPOirZ
4F7viQ5DGFrdCjgSxZNLSI25z4PCX648gWzsMema1VDYNKySOVSbcpPTJvQZiBnOBLwuI0rjIdP0
vYJJ7n/Sih75ZtYN/ckmgWY82gsvbxv4qd5ukeXkMexB1MOHqpyW+pui2z9zZhrKlxF9/FcJn1l9
mfLRQAA1ICXYplqdG5j1NckmoSHv7gPTRmHhPo4LPXjPbNW2ByibYsIpwIEvSon7ANzbT50+haYo
VPxkSlem95rf6waD3XfnTapPvtqvff7hLkeWm9yXyEXto1EbDUO69Hu73GLZrMoH9Mk1AvA28XtG
yZKl9bVKxjE/tcjNi4MQdoCwbvHtOQ5TzjPqqdK6rMujAFMA8Sz5YhnDcxfQ1X9xOtGKu3RoyvaL
NfkTn1AK7uFGlsL/atcx9oxRDzrnlCLbAKWZGfNynN1BS7dxzbS8j90uz1EMuD5POKrqKZUf2BlJ
hnGjIfI8TG5h2A92PuvGrYI7pT+5fd6K+4kn3e/nQY7FrbIXaexoL8L+ycRsJZFv9cXT6Jr2fDcP
VqVtuP1MfqbbCnUlyGe7PzqpKfWjrvnLGNVVT5qLMXvWyWmh+35swC/gPDEQYyMz9Zdzpi+jf0AK
TvEcPFElo6wdDBTZeaEPBzUPprUxfJI+bttZwTgem5F3HrV2x4cZJnpfafBOcm0kSU/iidF0rnBl
ozX3dpwrC+M6N/DjRVM3rcGagw5nCRkK1pNSLOb0Tqx8oA+Da+EAUX3tXQ20c7svTaAP440t5ppq
iwdIsL0Hm8pgKtvR7Had5jXGO8TRmb/XOzt40Tpdbz948ThWaOSawCxwxGg9KByroyIKvx65cgRa
e9brsBsTX39pxDxqHyUWY5ZSwLyP3zfTfySv/X8ztHm1kP770OaH5Ov/2r+Un9OXHzW465/5l1nV
sP5aT1cr+0+npuavxch/mVUN96+1sci/X1GOnD+oef93crP1F7olaAPIEdFncZL+Hw0uP5Btl46U
1UP9QXHY+RMJLlXRV4cgCh0ehljs78xoFhFyvvn69Ify35gh5rw3p5TDgQZi55nmu/PeoreWhtLJ
4qq5tY20Cx68IWjjaGpl8KDDX/17aYq5DVnhshP+v9XVUfjFkzXrWOw1TGrHoq2tJ5BWpr63pG5v
giRd7taeNGKIxh6Tk1Sap11Jom6yA1aJ9LHvdPmsjNFnf2VOY7dzFJuGa3xQOvCtshCSCqHvd2Gl
D+/dPO7NzSSl/xykfs2GNxXwq1JONLgpyO0xCOFaXOoq6Yh2yS0BgwEAIAWKNSO2t26QVh1SHU1Z
0dwPtExmWigxrBPIRzt+5CKQxVt8UUr6IDPYTH1pl4I5ZjRzDv9LZidiKyqjjjeZ1a8MZSBX0L/s
uQrdmdlv17od7lusirDmnLwdZKShYmiibhgyoLf5NDw0fNI3XU8ybijl4njo8wc7iBY7SLpQOcpi
k2zIad5gZtOyo2Un81bTVxCShX32Kcd8BtGgtOXT2OSEuRmBZF526YIOUYPT09gujVlUG8saJEmE
aFFuUm3BC2bG+BFDFl59OsxehmV2HgHCRsJX+XTQCpB9UTxAcxzsxfzbMRIbC4DdTMVGkG88hdKq
yaKDUpbp0dyMgCKcAokD2B7dEzSCeqCQ/qQtDx06Zd340JpYG8O+yQmYZruWdweME+YSKnegKTZ6
fXFVjIhjd15MlG/UI/Qtt0VJEgE7QHGCDmUUAL0ENqwyCRZ/29admUR5ZiQ4PCAciH8qBP9/Uvvf
K9Xj309q4dfiRfXtjzPa+gf+mdEs86/V4E4/io4quuk1w/OfCc3EVEDrH+02jgOE9j/MZ47Lf6JP
svIgUEp+7yv8y1PgGH+Z32PPEVGuGE+qNH9gvqda+rqqw2wGtk/nKuh5UK0j8no9oQ2ThX4oNjnF
k5Vob1NVBDtjkt6+6BfvIABxUKzw9g7u8I3qNchUhbgdRsnYTOKlONNe9/Y4nJ850rghruAkoprT
RYScHYNlok3WmGoDYSAIoWi+r0Q/H0q/Lu49zfCw7NgLmQLqJPOSkJBM6/ESQUWdNLBdRdtreKZE
e/IrtXfxzj7GvkYuyoIwLHbbDf+XGwXjqlCMM1B6Rbbs5i7FweR3zUKwrtETouKU76dFjIehhK5m
t+9FnCWboW/zTSza26pYPjj5aG9UnOhXhrnIjdRmfECjn2x1r9v5smn2rtUkgPHGlr57IWkwBmKH
vpnaC/uac5nOf49J5W8hAD+IYgqishiv8VO274ADUlARwttVhqpPlaiso5X01q5qrfzgBmV9ZowA
3tKljpOn0A553KYH/K1aVOlJf4bZweSTeziMfLvq9zVypSRU1qKxbzfxeCmZfTBA3FCpGpeHQtbu
mdJHzJzd13hI/elIGgUtnGG5glvaf8ObdugCVpZKDCfb7XCXcVgMlU/OKxNqRNnsirL4fMrKGKkI
Pz/ZCmoM2yH3v8rGLDG0e0MT9TVWagIxp0eZ238HearOnYdENFCA0EjdaA7xErw42nJbtWsl2M7N
3VDhs9KWXN4mldK32uTU4eiAGUOjbm07Q72brCG/1rz62daDw2RPKcMAK/8Rzl+HgzDzoin2gkO6
9EeL01IYa7S36d+PmybPCbqucVPLLj2nyngG+KBtG43ahQ3P0YC0yxssN4uWaA+zyLp3mR+oZ0Mv
ligVsjhgtYvPQjrAeAvOmixvAxtIF6+7vbFZkWZDuxKFsYH+ucnzWrCLtHZO016RGxpJw71Kauck
qvLJxc7OYONdAGuzlwMcxseprfC8OhwrywSqomS3KuwDdavgtqzSmT6vsRxiq5Rb3Smq22pKe2IX
e+WsEWBuwOdptx/wn+KKDbxaPxXpKM/ppCkMOjgKAH7FfFr7nCDdiKd/VkR+b7zFiOQis5AD/H5Q
I0+wMSJfggprq9S/bS1hfcm0jk2wZWYRVA3wRXrf7Gx9ZJFJ5NxFNYzyK4NS0al1JKXFQElvi3Nc
bEt92pTdGDk6NL4QaQhn/JZvorWG9DqLLfd90bWgkYLE/XvM55ug7LZ91u7r1MLXXWjGpvHNYaM7
mb4htcrdFu5SPtq1Qd+vFupjh23vXdk0MiToZT6NnJFZYROF3a+f9vnSexwQ+0EPF6eb3jG4r0Aq
9Pf4YcwQiUzdboM2+4iQrMVC3B26rD8V6FA2Rj3He1tqIEulPxQhel3n1Meg5vJlRHI6jvtETFBi
dUFbYci6k+W9eK70zsMgdVi2eRqZs5quleohuM2eH+w8u6k2PQW4EAys9j6lA72eqJmJEoAPCcWZ
rUrdRyAEn5Y2SUKq+vsgL+OjGDyKjX4fAtK6c2tjiLLYw9QHvA13cuntZuRc+yqbxBXat2ybAx85
yThusJ3CrLypm1i7Y6ugRUnmxO/qJrkhZIGgW72O/NTVbkDjfWsGalONADOY5s+Ocq3rZZjwlpru
te6NzqH1kvW6g3OlrWYUuoWMXB2gQ2gPfX87lG59lTlVd0imFGeYLG+oDWibIGjlTeI7xaPhDRhS
DSzAU9x5sP+a8cRZtdlSrW/2ltUaVwsSsb3OeoO/PUe1PpTs4sLe9kSYQCi0MwtnzDCvnIOKPOjQ
VkOxK+L2pS3LkFSMbZ4Yt2VQfprnlYu3POSsE0J5p6nRtxluVyMYIOt5LGFzlAVr+WKOyinxo8Ft
seW2n0nGXJOH+LXTq1hQe7DNm2Ly34kgPTkcceWAKrGs38eZJjedqXEKNjKxaQwxhj34RKvrP5Wp
dtsNTxQm7x0II6S2vLd71X3BW1+AFSZ8KuYGp6B4J7way+YU2dQ32Wrm7Jntv/WsOWbG5yHzr2dz
6cgAxRHOd5Ym7wHd6bdBXVtXzVJgHUAVAaTb7LvNPJUjDYy6oIgwBg8AZP6uywn6r+48xiA99o4M
qDk4WMxDeuTTfnbkcB7IYWNDP4otgWnfGGH+IXDYtm4cNP03wCHIGJ7GLKRgwu6UL0h7srOGrXmu
4lujgEQnUIGNLRb40pLGea66azOJiSow2lEcii5Pr00JtxnhvlPuE3bDG2+U/l1T++IFsKvxwfVT
1iqZefR/VJmS4Qzp/3paUZdBFcvrhVb5xy6zDlM3W58TbxaRaDP3s8pxvrdwt/dWMLJnsCbN27ad
SVKt2zM75/oYHBulzQcJg/NhBFp8M3s6ZYg2Y7ZI8rrkM3SrPaUmyZhb/51rEpSuyB5LA/eo0JSi
SIVE9y7PnI+m1s5HilJ5yHxwApZjfqr71t7UkEoOc8J+2S1U/16pBsqgnm7yTlu+LMtEFLNvorye
kr68Sow2fcY+Y+9qy7+vKVNGsd99jitBHb8CCVcWUGzMYTGOwm/kziNiequ5bvl5GJLgmoH1XDt6
DGDBFJKNlKMfURlxqOQEd5eUvXdT4KuP5nZxD4Oe3sR+8qmEAXqcmuVT5ZSHYuoUH0SvhzjMnWic
c/2BA4J+7CgFHvq5qihtT/VTWeI5I7A74KUn8lobBwteTLrEx6Uf/asp0YOt1rCkwfCmqTiPXcgI
Etum6vDv16XaA0TCq+42t+QGg3fIhR4xTYxuaAeCbw+mEF1SdejKmmIk1fWcBnoJ8FR480s6xPWn
KkipyDf+dIo7t+Hc08551CZYt2D+ikMfOMWW5t37vPOSHSyHfN8TPb5l27UcOZyl+94Yyw+lYQ4R
LnBOsmPpb9NBxZtWNuU+UAW1wRNbPHXdCk0yBLV+M9rOtcbhCnl88oigc4No9V7W5bNMhvsCwnKq
e7uuG95BdNlOiRu/E0acHnmJTogEMdkYBslCiT4/LEvuPPWTQ8cinfdBUWdffClofTh9dWqrZHhX
t/6tCxiXt+n4QKjT7nO2EHgHomjF2XI029KMqqIiEe9opOVPRN47qxbEuAXdndIot+hxctYNVSrq
B2DJhIELs9ukji7DevDAEg2zypgYwc44wcD2EuxFN8TT33ns62fpaztrsQ04IAVonLj8IizSyk0O
k07Q7Lx8BH9rbuhPhK674h/cQ03qJ1SM5s6bliO1x4+1EEe3txJ2A/YW5ieAIftkZv7HdJqeRqfZ
K0e/GT2Hzd0k9roLaSZH0hX61M9DBOD7OUHbUsbJh8x1tvPCeXqQ/XsCbdi30Zh30uBkzPrGxyW4
GYeUIsbS3/mNu82dYteO2lZWX/Te27SJfs4rWFz8MuqZ7sRzX8fHpECkPfj14+CX3/zZBJDq0r3i
a61G/wbA9QgRSruuhmlv+d0Jyes2oQO2VPU9ABGWC8ONmsUAuGneiVGUX4excDf15E0n2ffOVZP3
OphFNzu3WlLftKARmOEh8cIHDoeMjqEm/ouyM1mSW7nS9Lv0HjLAMZt11wIBxJgRkSNz2MAyySTg
mBzz9PT1xZWqWldVXWotJV4yyQjA/Zx/dBmSiHs8UwBL9IHuXGkbedc67t+5FGKDCo5vi7OOv5Is
9iqxXivZNtBgnGIrGQhcyOqYG2p3YxSDyl7ui7kJ5FwcEFtFFf4a5vguCfNsKc5u75l7WErjnoib
DFy2zu/nNd0OyXTRJvvOTHzj3ZhG9QHBe0nmG5s8zWIXl0gvW1lNu4KM38eynPTPaWmL7ZpnfpTp
w7cJBRNVMx2QBBcModEOgovBna5L7i8RnDDc4Gqb17K0LqY3PMwFycKqzoxPV5JPywCVfmdSugHH
TfZVrd0FOIXzy+XVGcdXvcqqF9+otxNp5k6V7owqRUXAX6okPMLOjQkYt54vpdv8ckiZIP2r7S/V
yk1q6sTLV/lYRq3tfKeGYt6C1QYQs7d4Td0zTjVgGQvO8WSL2DzKSn3HQ+eG67KIs28mL51oT4Tv
ki8zdF+wdP2xHAozMoge20kjP4s+Sz79zKvhQKaOyCdltfEmplQGqbNTfuJC7U722MotZGGUm3KK
GD3BefIivc6dS7ZF6ZBETLX6fmmtPZzV2cFs9kRexYODISdwq+ZB2elTmqRvbtGfnbafgziRX9RT
NkGSyAhqjhZ2deR6SwNNH+Sx5QY+eyPzAseRPKVmUgVe11OIUupOMGfFXdwxuflNte4sEq9h0T1C
LeCrw9JSzmfVmP17axmh2efhamphhmmVDZ6kdrL20tr+UZYQW6xBewRN+wLHQTW0/r7l/tkVNi/1
5NP1MHjqZE3Jy9g02nH2lgdRyC+HIJpILz2cHGP9ORIVR3XkN50+nz0p/Zt6Nt1nmQt9a9uM0V3N
UQR5FVhEXAYGGfJ3upOD9+fFvcY5Gcdk6oje3Bva54jVg96/rT1Zzl6K+jiX2r1dOcVnP4+3ltSs
OHgWMSulxvuXJLYT2BSs7MlHNp9tlwfYsFvS6sz+1HY9D5eLT72pDX2DmPcnEu+D6TblidzD7GKt
xRz5FGkhrRi80yTaJz9nrbHjzke8Vn94ZLjuvdFz9jn9fKw6xEo1mcHZ6q/3pla+2EblRqNVn+Xi
jiH/nqMJk4PASm6g6Ns96AZ2V8lSd1oTh9WKGZ/wutVqNgavZ+CbLUy7pxNsROnNi2cbxYvbGR3j
l9AOWO6615vZ905ziSpqO9I/erfsH3pyyAgdXAm2tsaUqG0JWxQWht1tqlKk97ImdK0xpAqnlJGj
h7Wkonoav/2lzPZLr2eBo8uF1DznpXGrem+iGPiKldE+55ojogZd3Xdbms5xBJrdurOVh4ugMJ5M
pTT046EMTWHGnDlmvlVOlb81Rea/12Y5fGKLHAMp7e9MDPqBOIQeOMhttlqG5QMjY7JNS0/Dz6yr
fWeVaDlnbh1FGNsRkFZt48LMo7Vc1688rbVdo6H1sYFLYwIXtfqRr2YMu4IOhSSW6QZRxDxuhoFS
CB3e7MkaiF3MHCt9mDJlPvbIoNqw1eZy348zq9QwV3wzpEDYlj3cg/DW92zj3p2qdChav3dPswaM
Wyyw4Lk3DEToo8Vo5o4BRKk11NI6iaq1XbaF68gD3Q76MzE98hwXIg5Lzc3PmZDhUhoA5eR1YyVI
vJQfWY5vzcjX0M/+crB0pR8W3X6SRbMjzUVukrEft4SmkocIil8G1WxNp6ESV9G6XNjjNFsRmUYZ
H+HSszY36/RluU29Y4SpiEnS073bGtnjkK5vJp0JAOjNhd5YLwJ05slM3Hk3qd741cQtoUhGxvWP
uxieL69iQH01d8XTXMxfNZKGjV82yVPRmSDXC401oZ/E74ZGJ0mgxWAIBJhpt50eoV2qlRGh+rD4
awcEM6NFuWByMEORJ+9Cepj/pTuKkAXn7Guw8YmtwdMplYn3eCi6feL0IycURfe4Zt6tsu4DlDBf
MeZMAoiL5sS8mQYLSs/Pvi6e0nh5p8/gzo9jIHBkE2EzCjgVZ6HV21xDvXNNRtHRIHy2SdbjUnru
fnQz/dXLNcJokah6RMNp1nyAQk38gBBCj54MkoQNwiPDeQG56Efd2ztkJryag5HuK1mirMmM9dTy
cJ/iPpXXPLHmR5ml5itt5te2qS0ykOqYg5kmrts5rQNJJpWMNLvGx1bH4g7dzshTuC4Xm+oCdroq
fVCKpg99NREXJZq5TX3BnWj7GdrZqf8GpYnD1ZhXOPhU7GNSBGkBmE5OZmo7vRHGFRXahYgyGgO8
LdGMc6DmOX6GQP9NboYXxgNzAmEMOaSBn9q7diW9flgSLbgFATOrddqhNVh8/0CnA6cjxhFnDLmJ
HWHZi2+wSKLD0ycld3lly2lzy/q/o+x5G5O9vgEZRN1wa8l2mbcJSNw0vil5Der5qTDi5K4jIWo7
aHFyWEUxbWv2kHeSBqKiN9d9W6XtiVAWxijLvschd8lTt3iubVIp11oCn9STd3DsgsFzds1z7DTm
SVgx1+fc6ce+X+azxHx/VQuDJEuo2KGZKsNMJICfVrsftLVfEIq4WzumtdUox0+sKr/iBWQulUy4
lY4FoXk3ClPb14QNchaVetCkBrhEF3fOLhuHZlPkhRNAI33Mwt6I+FkzCIlbj8mkwpHaQcx02Wo8
oDY8zE23blU+o2FqfH9nGp5i0msefNkDS/dXMrfO+lpfJ59JeNGTCLcfIxFQCxwU0XxOPUROOfzg
kWZ3TO2HciSGM/b1NxazIyHjUefaIcfNuFOeVL/BMMLO156q0iXLbW6SXzE5rNIrnG2VWhBuayuC
iSP81dD9Yz9aj7pdm8SRkuSWMvmBuVc/yrR2A0uvmtBZjRGWav4yaM68abQeK5I1oraIp1eH0MEL
wjgsWlmBSG0sk9Ax0vcaOGWqrUfNQ2dVHpWWnXSND9Iv/N9Ea27BRuhWWwXZGQ6FIdSAkWzQstbX
48VBFxnaulseTTw0q2ffeTfJP2IjbdMMy9OyGn20JMub1dppyGbxm6i2rSr0eEcAGuzXIoJUm7zd
BBy9RzXQnOa60qKxTo8UOQ3nhcRA5Hjwgrjkq1Puu++4GeJfApRzitcXA2z7OXEKcvtkYRonWM8v
VnOCb8lxDTo0tUG2SGPb2MQ5MP+iHhildd/GPr/cSpnWoUkZxnLXDXreAt5m9U/WYOSdptvLqy5X
jpx2Mczu3CMt2HZjixq6cHMXIC4fjCZa6jEtvxyvIuVWlZkioVANJsyimRAQmy2rewOkx4QioVGu
u9i04SqrKUamsTZF/cvpfeuiMqIVj1REZUMUe9J7N0azqwOOSPWTtg3fCxvRyq8etehR3CokSBEh
C5VKJ3b6vOp/LDaGBGudP/okSwOelVfdVYMRsGSkR+rbH221BsxJ6R1HBlgb9PidzmryVLnozqzZ
1Heoo3Te1d6/JElXPk1Vnp7WUvrUz+BljbQ0RksXI3YxNQv2poKF3A6EiN77BmseDoX0pNd9tiM/
0DngnQ7tNPOSQJPWw7BqJ8xmH3VqQw1763El6yOoTXe3uL96i1dpNhRY2PJNMHH5OgApX93OitF1
MIybQ+Vu656sOYcY0h3FNdA+qwZh3HKe+WntQcYm6U7vpo/Jt2kpGbPDWpcqQgGSPPoaDBQMF7nz
HENateYvMX1jQVz37jaGJRNMYJyuU7ZbCWuhzOjY5lZxHHM2PSMxgqHJxhBT5xIZcZHtZgHPUZQg
3FkfeyFCo0ejccDc0gdj1v2f49jNn92iZRe5cv8hnbfHYFkzFTkVr5yY+tUj7zUeHsphuS/tjGPD
vA0ruXNZ+naKiK7nLZ5UMTHLiZ1Je9KhS7IX9psXHlIKxQgVVKb+noo4cr3kefDWQ1v5D1U6mb8B
vRCWaliJQ73hDUqrvIgGreSxiO0Wue/sHkxd/5VMC5DRCPMdTGa2VzheoyLWRTC79SWb7W9r5TZu
tMG8tlA8liMdMFAdADpedYaChSeaiMT1A9S9igwcyDzb+RAqppGgExoFM0MKZZMb9n5oVaic7iYy
XZ3NINUjisZD3MVwRT5LM8c9vaZjOUb1nFpou9xsp00rwh1qOJ37viQfsYzLYeuMSfIOCk6kwNzm
W2t2nTdfUw5njB7/HvKCTOWu1N50NHDcJ1znS2C4snrMqZh5g3arwpWBlhW5Onez/L3SNQdh99Oo
lR2ZXiXf9SL7AJofdrWqfnk83VzrgaDbfm2cQyEk7Ak1H80+VuzRPQbQHav/M52AA2g3o4+S3i+u
P7Ii6nhTGmtU0MN1zkx7OYG+zxFyxfaJ5jhxvn2DvZukGwQPFLE0xSNJ7iTMNsgiJg1YcipitNGo
EjaaROrhxeu1zOpqV3ddF7qjI6M1GQ+dk8lAlflPNKUvzlwdJ3JLCy3f0xcEnJ1SeNYjUtk2ZfvD
gx2Kcj5sRuas2Zp+DDfbaPeupUrBC2GVV5x9I6u23NtltyApN5dgbb3po5t094ksbv3HlGVOkPSN
GwoWhMeqzH2GEQK7gc6zyBJpegfVmD42S9ZuDCiqB6RAwx2Jqy4KZH/fKOVvqzlBPS31m1YZUc1z
x6AYlk3sh3PpawePHrSn3su6Lc/dgO4jQ/SJfgiPvVvWIeeeGeqTk58Sp+lDBtuf3JZi12QT9zux
zUhXauAPX8W7HsEhyeXOySztrea0OSLYsUFImTLPFt0PVGqgb6IOO6f5FkZ/MOg82S6lrF/a1Dv3
emeGnmJ+sftQ0GuB2p1qM/E5OI4ZtbMXlllClkqiq5+VPdjBgEKe6ISiCCuXXbCvdSS4pNRfyLq1
TzHNUmGtt4FVJo8xf/Fj0vmbJb9xWF1XiFCHO2a9rKwTeeCoRggIAqR57Rs8EgTXcn+Z2HFnzTo2
TkM/mqJoZu6rZ9ZC0uMm8awRuRnUtrqvUGRGnoQeSPzO3rhsU6Rfw1ala8GzOnPFmTHYbjkQ4MAo
yxVDz9OgzT8dpMLojao+fnBUPAcIGlGVgvnmjvZLI0uTfxrddIoA7SDLGv9Mb1pDeRUeHzjiZj5b
2AA4rKcf/TB89zdfh6rY0akX43epNy+h5Y+9Q49EYXb3KWVO6PePfjxFfRdHY2ekYQlkvFGNeL6F
AVSkbDcN4iWG+Gl9IF/IuXDpq2gVCJkyvabTc7prOgJ2pcF5GreEExPbdxAeulrX4SnLe/iIVgPl
1m7uibFgNxse/NHJj7JTd3JsLknjyLMkExBWtCSLtW5APSZ0RqgQrJcRsmSfTFp2xUWjhW6bAd1q
eQsqWpnesZ/BlH3WI2wb7yWURcIbeuATunqTZWxcEu9ZShDFihLV1I36syBp9lMXWygrs+HXkvWs
03PSP+b+WjOzEt5ESe8MYiriPiIc210DOs/mgF6zDxtA8GR0I4A1OaMElAczjwzAtrlBciQ2nmqt
J0+lmFYwf+wtomqDKamqk5cO2aWRRs+E1JFApekZEDgGP51UmKA31mRfl8Z9Q7TsaVi4rwjELkJf
YjcPaADxQhp5+i/byK29nznvBJsXUR6TO+y4A4SFA99YVqI8WKpoI9cQySl226OxVtquSgEoc++9
I6Sbv1XKzZqNEUHWuGgkpyyxq+YZWz3nf7pP0vZXJ1w+kWXTz82Owq5H1xnISz0BsG1SsTybDa+4
hO41nDqM6zeDL0jSe+9nxRm7DQkkxltRgyd7zZNmg6LIhedT69jPQH97ZwV5z7aTAF1txK4n+ssZ
jUs/e9NWjbhkhT+98roeJ71/oqGhocNCHCjOAlAbI0omw3KsqGJUrAp5VIt+N5M6y+sPGVykEe25
yzanJZGjhEm05pReSX1tSnGo/WojNePLzYyN4E3JUBJS38fzSb8mHbNRYwCYUj9G80qzWyfJWjlu
KrL4WAeAF7Rjig8X/rkE24cgjIsdXXjrYVWWcRXlra9goBbiRbkYogatl1FRKJ087vx+ZFne5Xkx
XygXiMRUD/vMhh0CVuIz1PWXddJ2qZqre1TxeFIGj+PK8tKrGBoV1n5H33ecLaHoB33vxGBRWPab
szGJD5eC2ECjjvbAu2HldzIpm3sTMcOmxzB1IM+IyV9xm+ld9zU7trbjaLyulRShBinKvW299B7E
SS3T4o3bApFApWiJzKhhStv8XXVwglROYCPW6zV0O/3bq6zlKt1abOTcDSyPlPpaxpAAWbvO61oO
vMAFvB5YerPoO0cRf5q5rODmu8mKolS180UbCPaLygOAMKc6HBrkjgDPWG+zOSJgfx+TvG85Dh+H
J3+xt0Rto3auufj7RHZHg67UyKMsApHgMK6snZkAqozzwAQXe/MX42BKATM9hfip2KC82g+LkdWx
ze+VvJ2L2ffS+NuUbMxpdFKOWrluVt08u6idPWSbZO6nT6hQ7J1oREVzLIlaNCpvbR1kX4lHl8qR
h46tju3Ge8wL702z8mlTzKCy8cCEYUDXZDYjayv9e74J7VqzKLybRsei3cettyMnGcWN1UlxmcB7
biwMpPwQuii+6t8max0UYjl7+3HUu41Gd9whRwU52CnI/+xLdSOAX2DCTx2dtZEwuNYykxaQtPCS
O18rnnxyJE+3ruENmlx2paFgN4ulxhSTAl8Up4QNX2XxRs+ce2eWV1c2j6smf9TauJu7ZOe1zr20
3EchS9xzgH4bHadNmBj+U0KzBzPJ6ERG5pcwbOl6qqwGnZPO9xXMdqr/JoCapH5Dc9tXQ6VkIxip
6W9ILs1e0LMO2W5M0yTbQkQP/qX0QL3XxrzoEH2A1LQedckmXug/qAcAGYNbDwl7Ek2ZvaqIEdTP
qDHQAaHdRqVWQGJeekslAb1fRbM6z367VCF9HemhHRP9ZZZEyVJCR/NYyA/ndbZV7D2iJ+VN1516
a/eresi9MjkySSI9880bhqVzLo2GkXzTcYNcL/ZonFhD1RfiwFJahCNu58i9AZsGGoONWhiINGu8
2B25QZ1uXF1FdyMqnJooaz1UfvyU187tiDV7RP8iObhp0p5xgJiRK/0FHCl7RRuXUvbavyIfYyUw
h/Wg2jJ5WMiTqzxYh8ytIsRd33rX0JUj6JDVSAAwuwaQfyW1yvHHOvKcTNuIrtZ3pWE/Lyq91zmG
5n56yHjgNmncHutCXfRZXMkSeLnhn9vONdSB1Bp/Y056sdVN2AF/6OG4lPRflnluQ3fWLm0uOBQc
IIYBJg8CvX1EZgadudJm6kJzFTSoJOuVAvcNtk2o4XE1absxHw0NabFQLlqb4jmvkCvotnpSWrzC
Ers+MeSEgwuzAeJiZW+5wwHMyqbTLnXXpzvKPAdKN3hYwlQtX3RgZGHt4rnERJXQRgOylvXN3egy
r1YNyWRJhwZxchf1yDzpnNxBH7h9Ku3OKHm7C/HHKzUm29pqxFZVVB4N/vxULWxv6MR30pvnyI31
ZoMlCmGfAKmvtQQO/Cagxh+K4skYdEK7ZB0Wqym2i5yPzCXNqa6VRma+6u/4RNxAmkX5ngy0rbgo
2e8qycTX1NNb7ZjTPrN04gbiToV0LSATXNt1B1vnXWTXfI+QCUFVJ/RuzFLea2MnApvzOYJ/jzo/
/llWAzNdmoQVsq09BuNpW2LggUllKgOgie98ffqAeO32aDq5PukFCDVz9MOq0pP9tDpg8ytFlAN4
bJj5hk1wJXxLrCz9gpiu3Tiinp87ppYjPwujoKSiKV20a754iuu0auL7VbPayM44H1rR6lvHHfNn
Jv2ZhmuUfQJY575NZftA9zAJ/TWjENuH9ZW0+nSydbGe/XpO1o0zFBLPVGwfcJ0wGvlDsaMFaID6
LzPam2xxIsVqOteoNClpQd/iwJ27fUi6crsB+Voeyi7vqbKya/bnLPae7VHcM0auHo3eI4WKs+wh
SfUEbuRtSdu5j3KEbei+l0IPNUhh6Ao40JBqFkLnWxvNvtlWv1Ut0uYDV+OibQpEwb/FiElLh/Is
SPVb0PDVtoWSN01n49SZnWI+qrtz26ej3PbLTfVR8JB6gVQmdcJCrQ+1qIBliJhhGFNz4qcbIpbq
Djepg5oWOyaDjFxL3bsd0WhX2yaqzdrd8j634eCvP7HV9zt7TcegLV00G5ZkarOo793bThIOq3cv
qmKbuuwrclj9h8ExOtxHsX6yWvixyJJU3Rxya6LzuvDQg2jge6Gfz6fYFM818eVXDF9yu4z53WT5
9YMximGbFcOnaqyrpbHh4ENWuMZEcyyppNnPMTR1qdDciwTYLKUOjdPIfe/VapyJ3jwkGhnssWfc
m9m87EelMBS718oDenfHt5SZNvapsqKqtOvHk863I7PmU/nJa9ZCYackkYME3MUOaUVDEekCXI/Z
MKqz2ekDY9Ty7cDt2AWorpJjkwzjxp1tyZKzaKe1S5ow61NrxxTkRU4xmafkVg8do+C9cUbjh+iW
7c3TugYrjisjnZm0E0YgHw7wOM6J/dikEKCBIqbys3OzAV1DHY8/Vrozz1MVZ599nrEfLUSzh60Z
F1Fr6rckaX9KkYy0xHsUdf/GAPZges0ABDwn3l6jTW1HEgA17qXCM8/S8O3QEh8BcD8q05pZgZdr
KvRvZQuYaO2gZ+OdnqktD+mF8qhNRxuNbK07TbVPcWV/eXBdzBS3TvOWgNdt6sXads60+sURcMMB
Gu5LnsluI5q8RapbZrustKN6nLm0EdlTpjN4c+F90pIFMWD2BAK0a2V+4mUp3+eeyS5NpGXCL480
DWvFwZwqOxKimu9VZVyHqR2m0AeBvHMmoOeA5T55T3EzBlahnB/5ROlKPlfFAcREMYOazMPcicSm
XstUFy9lXjDYpxKxTzOkJzf1LcgFI96amibegVkfdbigo1vwerAgaL/KwdZQPkvlv5T0lIe5Wsoj
hVjZfrYrfxOX5vqW4uVDcmQU3ygo1Nkql+xZIpeFltC0QyUaPo/a+BxtgWOO6deTVXYVMZ3AxWCd
WVeWV12IeI+Eun1YEP/saLKC3GdHOAx101x1XEf3qOvFSTi4eDs+3CunMtxFW9CRl/NNUkg6HTDD
5F9966MIRpnhz0bGdwDKZy4kqlViTS+lRp5UUrbh4iRZ1LaGv1e9r79ms/uVpSMRmBN4s0MUFZlJ
FZUo9uKH9mw9lH1CkXtOq8tHUhHI7kqVPvG+bmBJKzZLRz+gjr7Ly+l3ZdM41yc95ukxRlUyZsue
nq92jGxr/p4qFGCyWCpApmWr4qEN7WH5pbljH3WyVg/+UCPpz/+oHjSKB3dcwBZ1z9jGqvBBrElO
eMoUfzDdds6m0FUXCjd/Rappf/RWni9h3WVhR4veL5cDrglWBMis0jfTP4UNz5TfGPVOukJcyCrX
IsPMvsiMgEgg7/vopN13R1BhvweAKrdKG9wnNjARGU4yblXGp0Mx30c2QjFOtB9tUs/TwxpjotLM
FbGjtDf0/R6E5qkLeJB1Mtl8kBbw7i/Z+u6mCDIhj/0OpKV6onCQq6ArnGXfTc5HOvj+XXmjOby5
ql7KwrGIXcA0sI58qVWO9MR1E85vOX4rx1w2oyh/AJ0CAq+VLrYge0ixBtqEdiZFdmFlaut26nRU
92VauPte2cAvs9lVEWqxcm+Oow2hbsBOuav7zu4BY9w7B8McTn1DXBaMqTXsHd2OT0beWDu31/KD
ZJEF/TDiw1LSYTYYw7ht/OxkY7O5CNV74BMk3uWTu+sqz93UOrCOTY4s/Typdx+vvYHMxMW3bosV
CmqNn0XByFF5fn/0UmSVjAvFfl0J855cRNc6A9cnGkCUkAKs1wVVZ+4zFsrmU+oV2pRbMDFw7DnJ
zhQ+at4JlJFzW08+wEwYjJxWf6IU8lZ+lfgbEgC6x6Lzj76Jnb2S81m56U+51hQr5lV2Bxnqb4x8
MqMMtQQdjhX7jum2zt6T44rPrlw345z/tIvpB0GoX/OQ5MjkmuHQ0Ru/7zVriObVpoOtW54JLVt+
zKl2RYENIO36L4MUFeVN+vvor1xbzAYbqd/Ew41/cKrqUhXWE9FBHXqmrgq5ATv67IYVbN1+cRgi
6JmK9Whs1KPgmn6YurzbUdwVR0aKH9HUHKUHHlKoMMf98iKq+gG1gb3JQBBRzd4Y2AU0VqdPPkjM
/AKFEE1NYT03fzwcVWU/mqg2KESny1ulTGpCgED5GUhj0HuetlmXbgr1VieCjPVVtk7oD6YbkAna
H9Bwyj2zNseOs3o/cGJZ3GUNcB6JQPtmkt7Gd/IKraHER6Jp9t5uM/su7XkmCagg8MHw+4FdsjWr
n+hn3L3Mrfek7FiZVH7WNalfhoH4/bSxYj4XsexK7p6tTxj2RtlMNMhCWMv7gfMGCe5sNnmY3Ors
h5Ed1yHLOs2M+n4SjXntPJT2ZrJA3WsELPxANj7t27Ge7xi9iBGatZ/rmN6wIcMkO6W+1l3DrLNk
ZPT5t1krKeedv5rTHUVqy+UP89q/ZOP7H6t/CJH/qRDHSXJP/u3/6WK+/bz//M+6f/vff/v5ISW2
f/ofYFmU1j4M3+3y+N0R+P8fdrbbf/n/+4t/q759Xurv//O/fqqh6m9/WgKz8feuPFKv/vgo/pqC
f/vz//b7Lp8lv+/8ObSy/6z+bE7+4zf9zZ1s/YUsPN5kDHtEP7kEIv2HmQ+v2l+IntSxevgWKC92
4/90Jwv3LzRI0Ltr+Z6vk9/KL3X0l6X09Fp/cYlpI7+d1Fp+XYh/xc33X7zJhsEP8TybZErHoCPo
z1Y+kht9NQ7yQ3oTQREu0t6BetN/krf158gp26UgBYs1obeklN0aCP7BL2iViA30OfmYvBxtDJNh
0ElNO+o18u+/+/Tv/5rh9fdNRP/tPwdrE8o8opZIlf7zPyexydD3F//dwGNQY6Xwx8eefM88/Fd/
jCA1zGYzwVfJN/cPP2b1qzlzGvvNbEaWBtJxhme1pOM/Cye9fS7/N6fs9rnxY/ByUq1k27b7jymb
QsLMe435tqYldiw7Nl8T70YkDwKBVar129h1awLLlvKfZLH9dz/4FoEJGHV7BvXbF/p3IY45D+DQ
WvqbWWZxaFKXTOljJ9UGFx5yk7wUYU2Q1WXRZPNPUov/bC396z+ZwhmqkkmppALrlh/4dz9ZSeIv
cbW9NYJ65pe5tKYYkL9b7S1QJl1sFBlaInQw9BVbVoEeW5lX46r/n7/f//rAEmlqCz5/HlpBluWf
/xbOIqkqrMXbkMEO05D0DDOTQJiDiP2rP8gnZf3Wy+HwLNEm9OcfNGlIBzHxvGl93mwRxDY4JnG0
+DMy+v/5J5nuf/lSiZ/z+L+JUnUdx/vH4LfKYbfXm/SyohQpNosl0z6M45n3xFN1+STbibgVwpKI
GCZgKj66GDO4e52SQK1ucVZ2XWfEm9MRdzGHlYqzr9iNaxhkzGGf5YRY5FYH2+IlrJoqRhtEvUk0
8o7Aviyr8AIkJR7XF9AD7GhTARYTfuoDkQOu9uBdnfHTo/V7jsgUSFHexZkp4CfyBH0ByYBoHFFv
azvNwRzGhm6sZ/QAw51c14U+UDv3JPruof70SouYqE4jdOrB87X01XSo3d1QGo6CVDBcsINlaJuD
3DDHa93QoLq12smbsS1jSg00ok2fnJGgGuYJq6+jeonjflNOa84KXpTqFz7sDKk3+XXjIbZE+7yM
xLcEDgYjOHCAAJf40aQ7YGlNdUgvR82bpgWSQXqsoPXIjnGDaYiXORptFITPLllE5mmtHLwmZS7H
j1Sr0l+tXuHdjFspch1jmevEn0aL8uVrcJz4cWVp6y/j4MQkdc2tRxyW4cwaH+xO17K0OTY9Zdz6
k+WhOtRD5HKm9qBwtTlZYMQUDvorgn2Y1Pw+tmXeksKJRJpeaKieuO8NDa0Ru9BNKT9RF3rRVltr
23eAPZKsHsSKGafcU4pRdo+Z3hoDyycRT7HzRCSc6pk22gZbXW8ObEinEp9jo28NKxsFoQ+5jZwc
MNHUEoVkvFzctfeeb+kTTBAbDcWHoW8B6Pny8QhS5UULgUFbzr+zdx5LciPZtv2XO0eZC8jJG4RM
rZhkigksk8yEVg6Nr78LJLsvyaouWs3eoK2tB93FYgQCgLufc/ZeW9s7XFle8xAOg+7tDf15irAN
ttnIDk+HGrU0gihFxtM98Y4L+kYtCvO+cKCl+6+E2wSchztTh4BhohJBjKOS1BXbTNcoq49uOjso
tZxCWFQ1bWzSqtk5ZF9rZ1M1dJ92tuajkg0uhLo5XRO/sm3fNaK4igORCeyeoSuOLSDO93GusCk7
2viXSF+j+rSShf+gacdDp7Dd/C3NKxW9g/Tv7at2ziFrG+KSyVeOBhyDPrXdEeWBFX+i0lbov30K
p6NnpmK5CStnuGVbcKLrqY6sZSObMn2aqo429GAIZhk3nb1Ifgw14t+Klaz7I/WKry86oFgI5cfA
IPqhYF5oYEYSWBTz0keEIpiFigWr714CqyLVDIiPQh2DTOc1ijPgES62oGUHTUnyR+1JrKr0Ieoj
9C7pYA4d3hXrIxawQd/LZQjDa9KdZX7wZy2cx3TOkN3jkRDxF8y9jfu5TRo9+MDTZomn3OkLVT00
lQyslBOxZwWXqWhW7X/YpUF3OQQdsMQtMdIjw4imNUP6MVsSQ1oZAd/eeD/rChobY/9o6VlrSFW7
sEgI4l7GQNhKybBnxmDBEd61emSX45Dfto6bMdZNBKsOlR5jBGkNpIwmaevWm7mv0eKSzxMz4TX5
rXTj6YaEd9QIsJyjYNfldQIA2wmxasM9ku99ww96gNuIk7RsBzvf0rYEPrVGOmDqG4f4EquPTaw6
kLDkSGHGDovJAdOamtzwNtL59KmdGCGSC+rwusDCCgU/kcs2hLXD9+hsDcN9GHkO1fzSlDs7Kuxo
x0nfjIchRTx1UFZIcxiWO/ZbRgnxZUTO9lM7j9pimU+nG2nHjt4GlYU3OWtDTGYJ/n4KMpyB16Mm
OAOOUeJ8wh8aPYMDNDW+Gyt8EiqtPvfgnO4nZ0Th7cUqfUNpNVLptEn77FpCXNYNoyWAKkkWYbjG
DLgfEes/Vdw+s4N5A6El1i3eVyYuwbMTlEm2K21Tni9z1Llb8G/tQzu28dOMU/Q1ZnIMWMaUzSsO
QZK/3WSsTuupRGYcu2q8Kie5FKeZZYv+4E+FP+AKXDDLeIVzO+A4/SgRlr2kDEzAH/hzCbhrFeoQ
0d4+07C2P/bCGj+zQqXpvuoTBJBsc5LBm4eKdVtj6DiMs2CqCb7Pe5+iiZTyhY/pN1MD23eV2KAZ
S8hOx6jPrPpuIfdg4kOMYcDMWZFxuLNgfMUgIq0DFx3GvGZB1gHNkMAXa68DnUMo8MLr16vZ3pUp
FtoNqI3xSizteL5wFp1vZsdW732SdRetNYwfcu7AuCNHGjEtkheVX/LqhOg7GQLuiDEImWeD1EhZ
aGEA7XxSs3o6uw0onSr1YYOWNfEy9jpZ2UxLFn2ema0pgldiPW682WItVO5KPsUeWl3lbeiBzVvG
+tWMTguxTw7cFyqr4sX1TSNR3XHMOOi5RIOoMIq0+0VEWU1Zix/jyJ82OX2odsj2dD37izhzyG8p
EkAHB8Lds0demVIex7AEO4MLH8CHybuR/DdVU+uDwv5Osv9Hpet/LEh/rEf/398WuP8flq7r2fk/
E2iOL68/V7rrH/9Ws1JhOuSrSYKusD8Bofk3UMv/w6O9C9Sd6op6Vq+Fz3eelqJghdBNfSeETcXL
kfp7wWpp0m7dlQLsrykh1BTyn1SsP5/NPS1g37jkVLge9S9n51+Lydz3mpaBYmya9Nau6KkSN1fv
p1bpb12Nb6X8XxSTP38ShblGl4qlkwJPwdYJfjmcdwxWw2LWGGuBSHgcaTeMcdW+ZnK8/+Gn/4tP
+rls/f5JlMgul0ZicLBWRT9UPX4SN8XkaHQhTYjK0cbCO82/ixL9i8vh1M898z0I7wDRfv6QyOEF
NTC1nMRrToAMRyuBD1aNilnD//56HH9FaP9f6coVUc7QT/Cp5JhEUsn9/GEADWJUMdleE0CODLDq
mvAyaNaJTsNQhVGHk3I2iZYWgkfESe6cJgWulwb9OwbC0AUADG6io9AsoxaYR4RelZm8oT3Mmlkt
H4I+ERqupC6gUFQlLfIobrNrOqHKHDuho88N9EuceU4/rTIhr3oInBDRejROTAusZuQf4pp335MS
/CsIoRiYmK4G5x1Nl+Vt+Svs9HYuGj5Yop76YltTQrdOr4YbaxyZmmU1g9CzMPUwYaEQNSzUWel+
7Lu1Ba7FQmkVYCFhOmk677MXlGgiBnisHGywtQQUlN78hDGFuV9re+k2SEMkmCYHH8ImXE4oYDwc
EkPsNABwPdG+lRnEcuqOaX7lYDU9TGNRvBd54rDsZyOVC5ygu4nNKT0ArI0GLtxGt0JmovPoF5Vd
U5tV1muL5uhjaBco0zvHGE7RWFc3qpdUWuAy0v4RZ0CuxE7GRfcIILW/JjuaX7r0s/rZ9lR5p0yE
CE91Iz3oFeKxHW0PLVzXBt2jYet/LdskeeWt6V/iGYgEsnTGAMzUVc0OolX74klIb9tFcmeEFSW0
n4jejHa+njmLKULvnsAkS+dY+PPcbhdP+0+RLvWV0m1wa0w0pPyYGmq3ajDDT8qfG7i90zU7TUyr
ou+yD7hTOTeXWWF/ksNkEQnWz81rEgTdwxTSEW84zjCQpt7/7Ois/dAy9ssPau7GS5ONiEYnqJoC
kGc0XfjBxExZAkJtN3E9iTcxjunnAXoQaaGMHZyNGEx0q5AG9VA0KZhWCsOQHcMVctPQdwTx3SXW
Ra6QvW8J4AOrMwVdiOWycMrbTgSYB3MqlXDXm1nRpK5gs27goRcLNCr0CWUBT5RZRYxsYIq8O59+
62PvJvj9mi4u8Sk2PtbB2epR2DW9GPEhdgzaacBnLkb6Dqw31iNZf6Y3TIcc4VX/KDEu9Bvljfoz
Yo1y3DZunENXCifmp51XAcwBl5xR/Qn4HlXnohnMp6W4Q4UaQ/m2kXQEgWOjJPRbsNCpn83PQ5pQ
1eUNGc0c4p0sZzqT85Zhi2BoLUNTf5FxK4B/oy9gTNtb0LTitq8+Gmr/j5QIfgDfyo2/EF07Bhtk
TN4TSBH3FgGutLdV7kF65cvgUytNYG4FQi91PnMCb4FLoDzYI0bj+Rc13bVdveiJ3E67cJ7a1ko+
+61b3Mx1n1a7mbY1gCKQDxhmUsHozUH5pLaaKsmQqjANj0uBD5Kxk2g/TzxAdzpVjwiZuFtZByC+
ldP85g8JTxIBl8jgwrhk6hPAVED7DjF159eihMfFSM7aNeFkf8Jg4z2DaPZH6h09NjsWHFOcBm5Y
viTF6rZrEfTxREXwGmCBtxFYl1AjyY7jOi1QzmMaZxan58uqaDou07Yw3jMa/KitlD8gRTohAhUx
yJcoivX7InlUpmDSq0jdRTY1JaGFrysP0C8x44ROuTg5BA3MIMDLaZkehkwsBNO4A8fLHAuMHUYN
KHSXlhwKpCqdDtpJnHpbzn7mH4fWAac2pIpzo5sMNHhcOT7J0iFnVha4bDZAJUdylupOsZjh5L9x
OAnbJ0pU2T5IaqS+dj5F1UY4pjjrcsalSEWkqXe4ptZj9pTBrNKsz14Y7mgrnc6IRfV+kF6JmHPE
CkO50jg3ZkCLugkx63y2eVqxKqo+SHZ57MMwTkGjDYD3x77YMMKMn3IQR/MZVVb0lkgO1/vISYcb
Oy/w4EQpgc1bX3TTh95las8l2M28L1If4HOGdoXuwlQFCXZtcpa2mRzaz+GwCiDh2Gocz3nN4tta
nTwJykgFm2QskwbBlsHpA5seCb6HCTzGEvzWh4yowYXZAlau555of45dRM6qEBt7welucaJHqsLk
cdtQgV4MJkb8r0P7nHST/F5kefBqNQ5wMmQLLYq4Nmp3o+miSwf69FWnRa2PgYyqgZYpJffWieME
56XJk4/Qb8Urls3pzpYjcBp2d9DVFVXpTVGGNH7tWZnPNaDehygeQP90oxWmgLUgdWNvHww9ENdr
XgVr2z7vfQ3XSoXVaznm421l4KbYhZE3bAveFfBkMW6tSVGget5nJCMJ5XYbD4pGL0XmCTIQ/3oe
CUqAd2DYZBqMLDXvX9neUxHEd0FBy+xglPa+ZHYIz07WOVhtKrWFbddj/drYsjZnVqIdbxsRwxzB
3RTsPkZ1/kRHIzanHQ/fa8OvAcua2A+IXtpbTjygJvR2IsNAGhPD9YSfpNrHaFJPnFLyRg5x0HyA
v+W9JE3TeniTBsRYtmvwjtmqw9TTpdShkWLOCQm23IqEqBmeTYmGp7Gx9UySDSRl8N3h9qQ03YsS
/D3+kbR7WuYswjc/J6wAiUGygxTKnq49u7OLCzyrC3sK4cP2tm6C5snh4csO3lLlSDF8/z0Wur7q
2Sh4jnj7aCMPUfJMj5z3I7V17+6kiIy3xU5ZPhDflDxjrI1Z2Okjnth15BwSXYTtDljraG+nZMVQ
CNLm+82IYAKBJJDmrSg92m75bIPsgkAP9w3bpCrwZcxc18hpMth0S2QuZqMHoGyWTipWIpqP/KZd
x668H7olQIwfjWK4LUlCyW5lY+fDOb7XJtOnMNTtW+U1I/Z61XLvNGsU5FMnysnPQM/7OtBTyK3F
khvqWckuveRDtQN6mkxwcpSfnSPrGkE2xaxbPDgIL/fdmAw3aaRUdQQ8r63zaQ5AnEyjZ+G7x/hN
/8fzzH2drJizlH/Fp9tRdzcdYRSkqRW+OSFhdMr2cKfbdjM7Kf1uOnfceVtm02tpjcrdzb4iDNBq
4OcBUigSpvR9rK91yhvHRmKpW9WqDtUIUhOzaScvVTedcjkTtc3M3iXok1+YWnjDIekwNu7SSLj2
VUwS+YwBvOVg10/Sza+Kxp1e1u4kui32RRDplvbiHQDr4YtZLc9Q5DpsxXan4c3FUL1RMoADWDUX
kd/wYKG53kZLB9ARevwXIqiRZjhuVWLwj9asFtCxbDhRa9pxa9Aeo9Bc1QjbqWMNFtUsTsc8x19e
EJHtb6zYqZvbZZoIY6Tzh1UYkrEODpkjhpN8KFY6fmzVQ4YU3SWcQ4JtfvVG2Xp7teB/3Iegqlpc
506bajqGOS7wwFLLaYH4jhcjdtmBlqQrz3SQgjDcQ9rpikMShuB38x4R1gmaii7EVxUFRDx5GjHK
qn/u3RfiZQGr0cJvQvZlEZXua1t7GqtLzMRk2A4RQ49LAMQW3yvMcXZg75f7WbSp+BSO1VS/JEka
NDeZ3TbeTa1sBu2ijtiDOde52dvX6um/LYn/WYOP/qYlEb+ULz8O39c//r0l8YcMGOoKug+C2SCC
2H9P0fUfipODJDvYJz8KOO3/9SSkhIlr+3QkaEtIYLX8W9+bEgzRyZJQNFw9/jZbk1P3LxHB93od
/cF/7BTY6ufi2mHJZIbHnNsjlj4IGPX/XO+yUgx5HLyQrOSjXqwFmh63IjAnlTqxPppGWRcFCWdY
A+IJo2ZJ0YfKiuwLlHEcQU+LWDvjrmvIfdry+usnlXGQO0EvZDe4mQxS9jR2y4q3t8k62LWoaG9C
9FfDWWsRu8qmlbIwbDTel/K8Tacpu0ANvEYJNBkepnBQebKrXdCASYwhEpk3zIeNhngvTnOimYcz
HQGDmfh/uns2Znkbx67uaIOKN9anOrqw6GvKbdhMcXoMpq6Bi61RrZDx5nXnNBHq7GRJ69Z5yedl
FldLs6j6xA8GRIkMP1YXJVqtinRRObz7RmBiCdIE4lOFClOf9CE/zM6rNB2KAoBDBnDPjo8EMOTD
zguMjR5pGPq9v3hk9zR5adoTdq+SCj/nlLapZU8JScnrXoBZ1wwShtB5K2WJExwYkNpYnJZd9pK0
obEpFucj1YqNO6aV9VnlNinKt3pYo02yZkKy1CN2XtykeCFgYMi3zOHdYxRaQU+AylzckUq6UDdz
fKbfi5Hmo05l+kYTPqp2VlUnl5xni1vG8+hjBYEcOaQ4ROsXUIWt5hCVc/hGsdAgpW5d8pEghNDk
z32sLsEosFynKvccjFENIj0RhIahJ87mQxkSebR3OyxxdmpTRtZV6n0QuPQinCeK0JcwmuBaYtIB
f7UgvA9PhjnwGKMWfrdz7NW5Z0e2oY2u1QrNAJ+CQMjKnuYFrF3tWYipwUAJi6UNc99gTVROUIUZ
0HIsWgVG7BwHwrzG03BKx3mnS8dGJpmV1rVyzEox47zOOsqTdT5mUQLjUsRJfJrVOL5xvPV81RTc
GVbtGCUrdWqFF9Xt2gy1FuFrkG38Pr5ZliB9BQqbtKeRLb23gXTeZTs7qnt1w7l8NNoFyWAx3S12
o4hD9uW4Gc9rcsFeC4Dp7Pgc3W5F4sP/tcB9vAEfdCGR0bfYZ7KY6q0qbOZY8+CbYWebqPhigQ5E
qDh78GGSvGCyp/XofSSPiTling8rYoNcpOrcgYvzkDteflXZGmFcJ+2VEsQ8kcFT2GcfatPSAE9I
XYZH2Yfn7uC0r3qE5r4lmip8FGk0uju/c+eFgpxRMeJUo9+hhrFB+yImzIVsmgSXJb1Y4JVu2sfH
USTmSxIMGd+O4d3EVD4PDaLarvO2Q9hGKF7w570bkVlYggdFG6lntM4XEW1zEYbOIo4RIsb4dEyy
EHpiU4XcEvxTM+WqCpxjZQbzYSFYcz0+tMo/hIzBoJx2Luc2O1sIMcyC5EsOOxUVKp6v6mC62gcm
YOxxj00N9ss4hNaZtMcS2EgSDrA8SvUl9HSafUgY0L3j2xvf4wbuDtRNi+mFE9hhsu1LXz76Gale
Tg+Pbmsy6X8ynIIdJkde/mw7aXXjVmb1SWFLfU9isEmHcFHBy+x2IAQ9zmk9oGM7uHTJAnvTLST9
u7BW/C4uj2S+tbRTnBVAx5d9H00WIGhuy6nKehabwtSoHUYnsJ4Xy7FuwQwH8yeGav6jwRgx7JbB
MKkocRds2yV0yRvzolFvO0YlyTEPJoBRZVG75q5DmzQ/5QMBaGe+Ft4pq0bI0aryGHU4wFr9TQXf
6sGjNZpfaSw53oGweP89azsuruw7lIVYVvUlBlOsaKSbBK9SjX55iGABx5vAjOZa1kEE5zNIy0MY
15ju+X7An20ds6aVfBjOCXp/7C5Wd+MvYaS3nrPgRY2cDkJz1k/YwwSaiemEGWo97jiLuvdORSLU
OhqLroFujv5WT6G5K6189rDlN86yT2EgI/LNc/u2hg7CvDRxFNpi0ARrAFhbetBkBNO9vCTNahuO
qiBRmrSH+9T3kE/4bptRn0BOusqdcPx636uLHodewqNUNF/YDDxC/qQTERJapdhoncjAOlEsNMsB
eg4eP5oSKEJp0NOvrGYTo+pkQMobrRNGyLnEjPWofKthlfRsq7uci2yMTyOez/G0rSuy8kbQKXqb
NR4n57Zs7E9NaKka1DRszHP4N8ODpyZNUuggcv+QSRmj6xB1+tkdgWsCr1O8bhegM1v5acoKHJgT
XQcH9EGsEVuaED51xQbT7PJk6B4WeALjkShCqrMNYE5r2njkra6swmi4iLKGZVnrKH5OCxDsXEGt
bqNunN8nPyO7yY457odEOjTFM00JdSKppvqrEhtm9jjxtfR9LmGk81Sg6dqBbO3nfRX5+q2pJ0as
o+MeE3dKb91lDcHwR6dvd7xrF8VD2THohTYo+/vWm1lUNI9EcgEF0Kt3Qd5AbQ07+NGbihi2d1Br
fHUbUzzjOR2uZnGOWcGp32IKBr4Qxg8V8p7XllA8kcfWs8es9cZ0Bp1ak+ZYM2KkVBdWTTtqywC/
fISFTxzUdh4ib8Vsh20/vqdqmZ9IrnK+FFGBZXZsbPcioi8HfAkMLCUMVZf8JlL876n7f1Cx/d2x
+/ytnH86dn/989/O3bb8IxAuSyajNs0tD5jjfIui0Ez1UKEyh9NoKHhkmQB9HwU6fwDYEA65Ffx7
whOaE/m/ZoHruZuClf9fyHUmaP+jLAr585gJxpjjENbto1VkrOX769f7cXAWxlYyF6V8daYylOoR
G8lE/0bHXTc+BlPOzDgI6VWdWgOGomCekX6XiDetCyTe4Uib3l+s4Cg8fB3o+0LZzU8//JR/Mdn7
uS749gV9PLWrmpHR6Fqc/PgFkSoBW8/6L7CBJVYvi6HL1ilygmMkvRPv+Pef9ssckfJjFaRqTYoE
bW3t/1KFDMtkjN0T0ptEkOls5iufagR+t//8U8hwFo5gDwQP8MuPHsczrG1FNAH1Bb8aIJDTnHiH
30xff5Yr+l+vZdVAK4VckX44tduPv5wv8Lx5ij5KLYv0wA4lrgKg2Sel60TnWWwFexHXb3Ybzb+5
vJ9v2fcPZvStGfZQOPrrj/zDMBZrw9BCWMP2OEb5cZbzeGoIFTvI2TTf1pz/WDeuE+QfpqTfrtFe
dcSOTaKj+OWXXLC8Ow3FHdq+tNz23dIRVNK8jNbyLlb79d/ftz9dGLJF3m3cbqjgUKz98nQEBczP
FBc64IvoobMbsfft9m125fKby1q/9k+XRS3OR9ge8bvymxbgx18wFRnHwSamCS+lxTw7KfalDYoO
mN2a/DCW54EJ598oh//07NMDEIzZfInYgPVgXSp+uG0hnLV0ypGxZKPxqH3Gun+XCHiz3/yKf/k5
6zzPkzb//TWnmrQmGYBAwsZEF+gRUXa1iZI6ff37e/VV2/3LbwhMWn/9D5axr5HSP1wO3cVZdYqm
mZ12JNKQL7VJg8E+JlF2Xxv7MqfQzFP72MIdbhoMioU8ydzhdBHV5Rww3SA65kq7y83ff6+/unoa
LYozndB4KH95hjjslVVM0bVSxspT6aQUBAMio7//lL94UgNFc55FfbUOfF32f7h4saRIq2x+42JE
lrsRknDwjdNydGMCNGf9b27pn15DHh1lK9fV3rqd6F8eHTsIMwthPRRlsHjQFf1nOfjnrU8yi1NF
v1mj//rDXIBzniYJXP7yC3Iyp2fV8GGjXZQnxSK6W5lUtruhgav2oWqa3z1Kf34dFW+h9DAsOAxc
1S+fGDpTakbJ64gzviHbw39spX8WVOOI6tWlPXG0ukfYCxs0NLslBHWis3nrwVnZ5h3dGzvi285l
+inGXPubn/7Pz5PS3OlVFgSQTwbrP//hTrvrvsl3RrMbgSrhKwnOlcV8+k+fJz7F5ldAPoSaR/xy
g0Hy43101zE5lNUZ5CNZLTtw7OFIT4fO7m8uSq67+s8vL5+H/oXby2rAD//zVWkC3xomiij/BFip
s2FwXSJylzh7t01lM/TVUfSIdjdNtyRER/6+gRj2IOLU9nfAdqvf2Dn+6kfWio66zWFM4zT4+et0
fRn5heHyQaf17ck4LP10MmEDUL+58N990C/7GQPu2CHNlSKWw/5JxTFhT6Xyu9VhfV5//XXZnL/2
b11SHX95ZtCcKBswH63NEpT1zpSavNeO7KBP45T2yUmnkhFicpcaiOnAUX63XPx5dcISgt+S7vEq
gfv17lYy9+akWxlfnkX/iPXwUEQgGACUWid//+DqtbH988WuuwD3jFhJPpP/8fO9E4yqEIJSTpXM
35qTXDJfhqYWtAWLYxmJXZ/4wb2ymUrhW2wBm6hplhG7E43qLxJdz8ekCEvL3+BPH7Cz0qJemOBW
FjEIr5zvyUswAPy9q8DU/dqniGNSHzhvoVLP0qUJn7p67uUZycPUvbXIcOS0I4OwW2tEuLrtTU5k
NCE/bDzliCC7AIyzhOVRmBqtKlIBAsB3jNYX7CaVWK4QzyDE7lO+E0L/Yc2BBPZEVhgAg4GJ9aSR
/ASWtUWfkXxZXbDdDjVNhKQAoioCIfxIMV+BPNxjG9QEUeLrBjem9MwsRyQA80B7Tl1xRGZhmjPe
c+eZA5EuLjKTG8Vg1kv6jW4Kx5s3tl4jHDZT7sVrtU/yBEhHnP1qDC8NU6Iov40tYjOCc4Hu36RP
EBFlhHkD0iEOElisQ0D6cyAni7G/Mf7s73yLSJVTrwq7F5te6k2NQuvW82tC19u2qNAmGyEY4yd2
Pe+yXC4fsiBroiNJP8LbQmDOnoeuKL4Yw8CMgjyTTLXIjyy2A3j5G7ws4VPCQI/dn1AL9NW8bcmZ
inE/QBMk3HnvT4aEu2TScbKzccHFZ26ok6fBcoXBZcIhCpkQATp0DzkHmkcx2g1TaZggTzC86bHv
iBEgVZ4tA48JgSBMIUJ4bqBMvNCy1/ijkjD7wtCAyekdpLu+xhK3S33YYMucQ0dIyw5TtpY6esGe
zig7tEP4SGRzy3gfRHlSn8dDPX8i0N7v4aLaxbDrp9A+iRooEdh9q4IQO1mNqIoNzisBv7WW06b3
XQgaadxPd7EBtI09ZPavU78Jbkk9nhwSKlDe0cqzo6ndmVEB+aEDgkL/MvUqi1iZZbHMhFAp8KOW
D6ZRxRPnjeYh6mWwwv+6+taqcoKCGaObi7a1kY9wHpLePcDwSdyNRWqQ8YMJDo61LZccwl4XDeUn
pp/9juynTnygi+KaPQoASzItYcISnUEKsUqf2bSLBuk0ZatKTqloSveksEyab8e4z4vjlPrixgOT
90qXs4thL9Ls3ZVDDtqVvq5/RWgQ8SweRUJEdh1kROKXJSJFTA7IJJx5DBEPzG385tAeLtYskCnY
5yU1FnI2pxXQrlOArg60Fro6wYAQjPXBDRmg1yVIANWhoY8bOkW4ycmUo0EMOwPQoa3QEaD7of/S
SJhISk/2tKtHGuUnxFIre6da4sNTa0IiBs0aPBKUIFAt9RK019RyVbCHXUb3La3o7m4aT/JAMOHP
L9B7Lji2y8heyXp5ndGU0wRhMUGXRKTGJXg0EF0+SQ9Jt7wQGek85IhlRrr+Q36aRFqp3VDWKZYD
YNJPUFvG4CljBtU+YCPLY7K5wuxzk6N6eBoW46qjG9llcF6ZytFnJLZCWWP+X5iDoUGZIsIs9PMQ
djko53phr4HI0jBdcUX6OSbCdjgWcyxOQPkmJewVE6GD8TJ3Tf1RNEVbkzYY+gT9RWwOtnQ3Hi/0
vKUooYELZ5SQ99pNGsRjlf2YB336jpgt9MnOIukGDE7jkZVZyOIxwy1eQDFSNVwZXbJKaHwT8Z4e
+cBgYDXwba2uKrpjhZj+LurLHNSEqzNn6y51Cm9jjTVgqAHE5bzMu2b+0DFKUkT64b6xj0rFZc1o
v4uNPLSZEWbfDzme+nEEiWYtHjqSiPdsyT6NbhD52QmHfg6xIBQxhHAXjaf7rnvzUjwmT5DBnY7A
jsHImMbtbHjD+tUmcTMNkTpl7FM9j1EqGTSGTknYoMN08owMRBub/YBja8/QBoTa1iBAR5FndDG6
8MttD1UL6LxZZM23s+F/+37/w6P2w2njT971i+T1zfxiXF//je/GdRzonL2JkhU0KOjlre2Cf8Vq
yz/oy2hf8AmsLYHkBPa99+f/4SBfpxEnaPshyV2LjX+P3Gmq0AOjZMbNzFn/H7X+tP1zWcPIXayj
ezqPtr0a5L/+8x9KB3/O7V52y9YwMKgOnuUG7RYUIViFsElW7TQmZhIhOPV4G4thyyokU9lNQJaV
s7FjZloHH0X5oXDDsMB8i751XYEIgx6XkGUyW2p8rh7byUUZxQhD3crr72JVQEWZS0KPDkEfMe9E
4WSOJJQl8aHFihCuMOQq2A0+AyMUbL71NoXkj3KciYrzClw9KYLgxs7E2E+E0jYeuNqe9j1d+BZ/
zLZQVnA+4k5+yHVnPfCWxnKVZ6X3bK7FGyIA79S3kGEhrgIdO9YAfvCLQWYsbX/rdt1Cmkgdph8M
hJX7MalRItOwGZ+6LFdQxuuE/C64TezFuHmegRiBjrMnyupjmCDNQVRfwj6v2yp4D1s9fJyA0jnn
VTPaB6hGTCwrBuPuNqlUa9DrzKyOUIv9DyS5kp4TlyQ47KxCm7s5E/oFm2l92tIyEWcOUoeXbFLk
hUA3si5K4rHobbiBephybGrHhHhzZgGJ9GEee6tHtk/1AM7e+KQr9qp/IqlhPM8aw4ybcwR0wG7w
6huaPUT7VMWCB2vxQCumtcfwqm6JMgI3egfHxT+PUA48NVLXzTYdfHbA1k/gZJLVhhwK44ELi6p2
1KWTwVdugoRYEJBCnGHsOTfXrl5iZzempARp9MWPaOBJjHNyFNJnAxf3AYneNDMpJe8GkQa4Debb
+aqqt2sgRAOhiNc4PHHk+U5rv7lT8FLOiAY2EfHiJZo8h8lQyuJ9PdZ06nahNO395AfLl0HM023Y
+3Z/JIUvKM5xnnb1UY1FtHd94tp1bRIJ4JlAgjuMvOVb2c7VF/gAI45YV7hH+FxMyRk2p9c4kUFy
Iy83HKHZHdQJWRX6JCxzZNheG7qXGrZMeTrXllH7Po/cNcLYmR+CZHBWlWJCAJmQRfkwg0CBWdtY
qjuoWEUf4RMac4ik8u4LlGfVoXYmaMmgoeYnuVT9sl2dYGB3KQyucFEkI3es4n4LcJjXThGS9hOV
TYHUL17851m0nJF5zrORbDfHHS5nOYC6LhOEnps+kzM8wqZvfOTJ8G/RQY7lWTmOEH78lL947zUB
/gIOxeiS1/EBqUoK+ebKNgrtjeiJISN/qUVLKJBJ3E8Yhd/RTSt9oI2AJlxEvfXIeLewtlhoOak0
becRjtc7hFTgjAseK4WzYBPPZU8XRY6S57Bp7yozy0tTBt4TSYsM1NAJMxsDpG9xzCV7891EDL93
xQL3e+MowqraRlCQhBIPa2evKpy6LDmOE0dL2kW3wEjeys6yXrBx42BtKID56xjObJFsu5d+s+Ig
Q4IeghMyQ4kOnQEoOZsGHNISj6jgjI0O4QDgHnD87GoI0nZbt0RoMEZ3aSByeqbcXoGE4YyWf8rF
XaCi+MUPFasPlnWHA13sC8oCl542Yv4hS9o7CNU9aL/Kr/ubLlYr8pZ1+tZ3yXUG1jf7NJFYV3zi
rtrw0C1rTz3Dby7A4aMg2DZ+ax6xfJgzl6A83p2qRMTeN+IqMaXh8IymsNwsgZ+8EkvTPQ1TAPoR
DJciaCNCOJC5gFY3vTuKz/4wk/eJZSNo7hKlQLqlsVg+IdoQjwWudCh1YR9UHyAdNwkU8TKr0+tx
7PR8XVhdDgASrhBsV+UV/Q4TtVwObY7BE7VjHlwj1cfvv8X5Xbd7minl/7J3Zstxaum2fpdzTwV9
c5uZZCulelnyDSFbNj1MYAITnv58qHbVtmSHfGpf7YsTa8WKZStSkDSz+f8xvpHeWFqNVj2YujTZ
zHDwCpQ8aDovZkxGyEq7VlyKriIAgtgf82tXc602mmTldGRtLx7FlFQN6zxHYDqCEM6VqRt0L2uL
PTqasLlFgWk6Wqltys5DdmHQn9cPSA56wkLbotvQrZX5QQR5/UxSj34TFVOqnyBEVQZOihSzrh/5
5v2UDW65zxi3LrHRxPN1Nftju4P6ku9iFVc07UXFnAeBvI23LVE0t65iH4PmZzCR6iREh/gnaksm
OmQpI/2ge+xISNDqKnHlAIget0lR2RQi/Ly71riRxdodGNImkUEPSdKu73eaQarj22Ll/6/b/g/F
6M/WbdeoJMuXX3WSbx/417LNQ/NIjZceiBf4rL+oTf7Xss23/qEvnVdWYY5F52Iptv7Xsi34B7VB
B/cmdXBk6ZBC/r1s4/fR/V0YRRZrLd2lH/ZBGfmZUtJ8XxplnEYOuJgQl6aeabmLJPPXgm9F0Z/9
NNlkOJaSLYs74870phGEmttsTF+ZZ60c5GGYJxO3WGUGt4Fw3UtwudmFpen5hiQem5xmHSS6Zzs7
KWOGylJJoqWxBO5cQsY2sev4a89T1V/qyG8tsv8uPb6dvc8EZtsmRd3l/N+fvVFQPwjIJQwLsl0I
tYjSUxCUxKCX8YS8vXKe6wxs1zRlhCJ48H2PzDYN6woAP4hzUmeX+Um1HfR0O2dcBEW3ljVDmR95
m8bV6PZfu6S+pV7ePLEw11cyrYKvUeFhxcusjCA1lVE4why6Ayg3nGBOTGTTSLkpA6yUyKAAGg9l
uq9rrdtmHrGIee+b20bV2aktS/WX+uSHSvdyQVyDJQRGXPyeXqCz3H93OwsiZvy+M9iP8p85C4IH
WczTBouJ2goREXrHMsnriY1LhuFRI7jjOGFA++UFuP7nDfgV+7Qc5f1tMdHfBvTXvSDAUPrhtjit
joetyK3Qb0t1D42BJPUZCMMpCjBxTalF3CDKeopH7fDt80N/2IVwAXicfc+FbcWh6bO8vwB1ImQ+
KF+GRCIbi50NZfhY/NQ8/9E2y/nACaSrzw/5vv68XHMgPvh36Vg5NCKXd/XXa05WVdSjFJahP+ru
2nT9p7Jpbztmpb8c6PfLyoFcEupgFNGGW+TYvx6oEkOM5sqVBK3jEFvNsGt2gEfkljWIvVEeUT5d
65vHbMic0+ff8a2/+f6WwkVjMKA5xPe09A/HjnioYiGIHs0jSdStaBagd5UT+xx7GGAxalQRhuxl
IjTmR7izxf/gyy8Xmqo7F+G3q7wUnPOI6nRYO+g1o/pFNe5TZmEHbUaJXBMxbuXef/6tl87Fhy8d
BBhUKPnb7L0/vk0ptmIdXocMxdg5hxSC0NrNffHw+VF+f37odzKYL/Zs2hfu8vNfNs69sjtkeiSJ
ezmLlymwKwYsyYyf2+n680P94TZyLFo1CPBB2fGSvj+W545j3nQOdg2MaovruDGcH1pSZXAkdbGa
szZs9AmCplFsTNl9+cvhf387lxCYwGE6hD0A+ur94Tt7RlhicXhEma/AyC901X71dPnVivu9wba/
FgQSpIrKdYKOWgu+jhkQegfpOn/r7BoK3WsWNgBSvOfPz+0Pd+HdqX14wCVONpiznBo1mKNZBdcB
om5uzf7zw/xhhOYSgG1Ak8XwxFD9/hK4GtECCOrakN3enSe7nV9bj4WF65uw0rDTsm2iJ5f+SA+W
BE7CD5Xv/+VV+v2x5hSYG+jmL9KMBYH46wOXZlKSRKF4CPyGfZlNHsUorOYv33QZ5N+/PMtRWFZg
6liEOx8mAb3OClKqB46SeQ+kkN7LQj5WzLat6sLPL+qfHiteIB/5GVMfnIj3XyizwftC3G9DNsst
UHnvKa3Zjpo9ZO3Bkc4q9c3pLxfxT1+PjSeDg7O0A98ahb+8tUHLGlxlXRvaor+Pg4B6VIKM3/bg
A1ivn3+/P7222CddpAjktpm0jd9/QSJ0ZzOa2IMVU0aKsdaQqAsAYB1PgMywII87IVPwUdIn8Z3d
aCPMv9zNPz63S4kR3aFv6zQi359CTxtDb2TThq1rXwasLk5pM2RbGYGemvofE7flwjCyFCdzvWPd
epsOrfaXa/7Hk6DyyfgPcYRJ6MONzoMYg11SQfZX9RO4kNvJMKlDyHthiEeWdtfMXfOqcX7aFBaw
Y7Js/7f/6Q/rmjcxyMdnmj43gxSLG+xKH+4DaVxlH3dxC759IJ1p0C6CXK93eZQlIRnN287uIAam
+dZtAiJaoQnA5LFovGimFkqkvatqMtaI6olmb8ho8xBHbFqiizefn+jvD2dApPmbjoOTNKwPg4zu
V14yO7rBxGU/pL3lH+mu7RD/jujSAUt9frTfh06mEorTEFOAwRj2h6tC9xkfU1YYYeB0w2uep3eO
VVs/B+1vy9s3acz7689LzsHQwDqmg871/UPIBhZrZ05N1GjoXuAMnK3cXlP9vVagyckdHotVTNAK
aXfVUWHxxsygjyRaFRvyPQEWesjDsoTUtir3vkrXJ8+XxuRKVKW5lw6LCSNJblrihqHClzhOTUB3
Qk6bBW639nT1Pcbx+PnV+3ivKM2bbMBYPL4tmT+OxmNfJa6gvxdiPLCx1Zb+DbZ7B9CEHW1wqP9t
XP44+v/zeD7iG91hI6kvP/9l4IIgkg26aGdSYefpVGe6c0MKkPuXJ/DjkLwcxTYQAes4YpY16/uj
FHYKZUAv59CM5mJD6f7brFIo6+KiI/ctkJTBPr+Myy/89dFYOhzsA10orbrF3mc5oV++loIygtwq
n4DIePGTaHITn3jzAr30u1HkUMzxLtEupbH1+XE/KAPRHS4vms2Gh0UiiOCPNF0n82UmfV+FRYNX
VzALERB6H0k6FPnYWUdzEGHmZA/+/DNx/btKT69Ii70g0eIVi9eTaWAoGgKcXJ+f18eXktNio8AY
hcDbgf7zYZJXVSy7inchhIlImAUaD+iXEMwDMYnD54da+ksfr73vwJniGab5ZH3UBhPcRuaYlirG
QFCmxDLQo1zQjB65GzG7BJxvwGsIJ35xxmg7dfBj2HRqa7u2cQzhVi7G9Nvn5/SHx8F3TBSLTBes
sz7K+voGmN4Y5bBLO1duycYq11bTidDx5heUKU9ZT5JpnFKo/vy4v03VHg01JK/8wxC8bBreP4fU
bBjPceKFU5f/LFwYbnigILFvAgXD0fSz+WKs+vrkFhaFhyxvvVUDM+T189Nwf78lLBRQhiKHWmwB
H29JXzQWDEhtCOG1WK9EmD/nQ3qFG5+ukid/5GPv3tN1we/aGUF822aCqIVi3pTkVt1ofnsg7sK/
6Amo2avWi1e2FxMhUKE4PDW2are2RjyVp7XJlcCfBQhjNg5BNY9hrRfVs4MTdl9bs/5Vipl8PbsO
dn3S92z4q2YL+a5bdzTbykmUG+q05bkeq13TVNbanJpy7Y6VeVB29q3C+XpEpWi9dNJQt7AGOcne
3gQZNX8gU4/NaKlbUJ249MZ82Jtu55ybGrxROhT1VdnJeZcEpRcmDYkWLEaLaBPTSb8s8sY+S0Cs
7QoJjn9So5E/5PgUnR2yIOIYPr8df3gquBMsn9jzUPL7bZDQpmbKnD4Yw7iy7p3YfuCifqs98bXv
CDdIx5g9TrdHZUBmsfb984P/PsEwK+PFBjbGG7pYPN6NjHOT+XZeEKIxEkny6hdN9GAa0ZvW9dFp
A/WXxbj5+8jD8Xwc3qikPRDmHxYfZTpXfuIWZOB4cfTY451CJULqeenp0fd0MF3gL4g31mahUdwe
iSYvNCu7T0h2IQOudn8OMIeIVVXaSZYdqRRakWL9wi2WAshdRrOcFtwtSRiQjqomXRMIwR+R0uyE
VRtnu+vT3eeX8PfRxObFNW2g8BQEXPfDS13QKcXlN/I2YSpdezT4rtsg9a98oXh23CQ6+GTxhNL0
ir9pOBfzzm/DK/MKTHgsCfwPk/b7G5gYkYzhKsgwSrIq3eZ0S1aG45cHs/ZlshLCFc8ECXbuiphx
79CK1CFCodTKq8gpq1dFX/ULkAU0WHiBD1XnqOuZ/HEqSHlvnzIyZJ+AFVsHUGA/C1zriya5O5m5
UZz90WDn1JDgQxYDQpu97Es1bLH51NeqcZ4rwzjjBjX2gDzskyB2dJOM5cMclC9WhRmctn59sLrO
/IIJwPs61YHAI10Xl5Wy1AG7rLenx9tcw5fw1qxYgtthssV5tJEuoRvoyzIU0KMPWlC0+8TPzPua
YPN6Q4prCGa13ZO5i7xI6sYui9xqXageWnIlGky2TDNPSVmPD9RtAkK1crOll16n0FqyGLpbTX0h
FJbOhSjLlgzYruiu6I7y56ge6lOErY7soW6YX7S8115YZxv33Wg5L46i0bnWgpxZ2+jMMsykIZ5V
EWSbuRnVTZ718HWtaD7opPFeYSadbhCK4uQUGmCazvSok2cZjSHMNi+J2RsjqLhBD2K60TOpR5Ws
rU3XVM25BQkitxgSo3VCHuWlI7SaZHU9braZSArSuDFtu7spklwLd+zo9UoMLGOsi+d5KMS2axb8
kmFpwdlIDXHZIepb5W1affWtJjkhL5Xboo69TRDjyvcHJKeD60kifuoc4RWN/PKZtYwDtKSlRZx4
Trance6FlU/nGrpvc5xy0Ahm2uSvuCf762nyXSKNAzywxpicMW5nx8k2052Xkdcegfdb+zpuz04v
edRouoeJMC6Jl9fAuWLJRkMQuLAQOh/fcpE4P0iWJIUsdomYX83seOMQjYAR7FJn8m3C4NpmJ4eo
sQ5Ty6Z4W7tw6BDhEbC7EVaBFAy1ebPXA3R3pLRr6zgb0l2OAvPgl026s328m/rkpsckI/uqaLv5
VtfMpF2nQzCAXBmL6Th7U3wDWBBTvCOCi9wiqHjOINZmuUFEDbHcUrQ6JDGrOsG/dMJ6nKJt19Kb
D/W06o8K3vamQfb3mGMc2aoW5Fjau82erGfVrO0ZL7rKp/JL2lcz02s1XeKHXojnmsRyUQbmcXSi
Zk36b4jCst/MytV4yYz0NjOVONq1FzxOwxCELQ6D2xa+As3a2m8u8UtHAG5gfQ2TxxWRhNxW6BRm
6mGXkTuFqunGY50b3rmuW1qssW9sXNh4uy4tcZ63QDRchLmOdoSJ25wdN2vveE2ee6+1Ni5YoqWT
Ouxka3qHQObBUfdTbT87xAjNjubdQ8f1QhVHwZsh8FYlJlFxBTdziEd/Kxg0b3Pqy5e9LpAWF7l/
nsgvuvS8aLhs+9n7ZjILfAfly60jcvZJOKQUvd1TAmwAVqrOPkepqtnHyak+GSJI1B4ZD6rFsmXr
N2H5vYzskW5Vivjv3qBDcDtVvtzTRg3Waao3J1/E05WWl2FgddCkS1Pd1spKT0AV6u1AYX9r0vYl
K9LXQgh47lrpjn9CMmkfcdy9jAhIekTvcEF0DToYYZQ3btkxGYk2CKFYZdcpW9TrKibfm6jbBHGT
OWvzFexM63KUXhavkF2wWMxyJ6hXSAIJ2wNGd+mmDkmPLnE8lQZqop7nOzK9jTMCP+vAIVrqpjDh
3Qxxz6ZtWwuJxzILSlnR7hr6ATqqmZr1GEbMtc8FocPnqvPFswky+9RZifsKgbNay2asT5YnUtTe
YxCWwA1hYLc5wKeRC/FU6zbnaKihOjt1v29lNBybAqQ+OWpXA8rubSWc5ojBW5xTdF83WgZqr0I/
cNv7/vx1brv0izvZ000VJHfVWGs/cD/bjD0gNaihGWdr0st1kQ3VmjDj/tqLusQ4aDGIv0tRpdmq
Fx36HFUhJrqil90a+3mo/FuKKeI4l7m5dSefD9On8x4GD4RyqPRgNDdVHw9qX1XQINPCVsHWk0GP
coLIN7aIBv15qrSZgnSJGmZsJnfY9W7sbZNcxXQDae8ifCU14SBmQ2wjxCA3AmtXA6bKhYuQtQ+w
DckWbFv3qh6j+kdmaOoL+BmNQ3cD/G9DRV8sDY0byKU6IVZrqJ+yJRiCzjwKoDBRzrTtgjbHhZTI
4CQ9/ZWwaA/pp9zKnGQ6C/dPjiPWuYQlk30JABju0oiUslVh+v6aWWa8pjg+fPVyLX/J9TK9r9H1
b8sK2iP5FeOiClIm9L2k1eZnImErMo1z6WMqcOZy78Qz441eHMbAKm7oj9Y/CdfL17hNyQbneo0P
rrKma7J4qYrgEV9XtgNIzMyEdSS/HIYKZMUTxpqnLBe7Gf12qNievIzol88DaLSHKArEvFWGlpxJ
8rR+6Hr6DYaMdxXDPH3VUBkjIyL1/EGNjCl0Zyd1LQzFqiYXvvcwzyaNy9rRzwJZ8SHIepPCo1T3
7IO8VSfy4sSUWjyjGyRSABof4kEi5Hnp1m0d3+lAd9jvdBAUSICCL3kq2uzGdYYKWH4TXCCSNs4E
81oHqo6+FboRG5wdMh/a3MQtrDQszbcTQL0dyiLip+hAflXZXKaPXjc/T6md6Fsm6Qr1P+LjdWAP
3KCu5u1MkuA4KRPvWmzvSwX0l7eZeMV2dq6LUQNj7JH1W62IFGCWszqLIdi2wACuvYo+AtfEV9fj
CFVi9bYKQuWYkFUsnEM9dPA2VVo2e0OlRyKo1CXLle6agbRA4ew9ls6yjmmL4ISxEfBLNtyMRpxu
mbqzk5LzSe9BvEq38e8zVtPELHQ7r2dJrRWDsSXzbt+PsmQA1eoV27xu1ZvelyoqwzGhN9Vr6K8Q
BvyMeKb2YH1m/CiENuKsCEutd7ciIc7bjxC14G57QuSo7YtOccqj4IBOnjxyhfJv5UI1yMkf2ea+
F6P1a1hdQzEARq4gvZndlYQqdcCPi3aqSdQX1y3TYweo+NhgXH3U9UKeao9XZdGZjVgZVsao15u+
QxsfK9J9PbgNB7xYu4bI+bXVjXUo6n0qFHHhCDl5mUGmxCRQioqQMV3kYTdZ19LF/pY3hn3jR4Za
0gz1+qCmtN/KNKlgG4vp2pxFV27bViTnyWAEdWgY3rRZUu9Ia4C6hMaPua1Xy5VhBQsBale2LEcR
bwP69NxyHTDQ3UCIoJdalM4FkbXN7WjFwQXGGvCV1XQqCgpYGxcox4VafqC3kmBgQDCLHwMwWqLZ
yN7Szg9Jv8B6Whv9yhsadUxGRQRmHPcP/J7TwNt1HOi2LVV7Q77E5cvkpc5Wl/m4qXlqj30+sSKz
omQHAHChGkbZhdk7sPY7wT2MYR2lUXkmvxJis82zmbHG0Hqz2kddpLZJF0CnICSLj4/fLVerQgRh
0zmJrHnjsBg86GNuQVeqm4uiiqfbITXSgyVz/Truo2Y3mDqbnLrPtQWNOMJKpWGqGD7J6/Nms9w1
rT09EN+JYCyos1ubkEZgOCXBDd5gombTiZq4JEYkX8T6HpCnWuOpn9m4rUApNCd6JCnA6jfuQJvC
z4HHY0D4Mio93wbJkISx1cWwkzFLLCHx8w+Qf7BYSmJo+D1xNLBOR6h8PUWJxaPjt/XXzCviu0HL
xUFC+aq3cTT6BD/gY7rpBPvcdabP47mR0XgealNtQY8twsopYpiqSdq574sMCDFoBab7GSwwrEMs
TwE1TPQ1IBFmsYocbr0OHum2E5nzoobyp5Y1jr1dPFbcdL3dmKnuaQVVEEHAHvGLxW5ER35BKUo7
xrOVbQ3iCW/Twu1XRmMEz0npVl/KATMRPeF0Vy9zvpFULF+KlIs6txMDL2JafzOYrARtZkHsAiK+
0t1KssSe031XmxWVXAfYe6E1Z1UG62rAz0MyrVpRiPF3meana/Iubyc5w2mdGrElR8THsCbzKBxT
y9sPSSxDdyrE94nHi7xpz9lGvuYRDphLevtyynr2n5N27ZRxt2OPIC7exDTSbo0wn8ERwgis9Zda
1S7SU98AAC4FnTGyPgR1bhC90t92ixcHCPI6awpv040OizoLmaaeReOLnsfttjC5OfXoHptgOtPa
Mx5nob16RHA/DqOVfhukrm9nNOPfe61E3qHnNUENsrodiz4+dk6dXEzawNhuO/omEZO1cmyCOlZj
FRh3gR3DwhSzs5q05ZTACYfxUFz4sjXwCJHnDACOvLJWG0gL983daLGmw/ik7RuRN2Flev2ReF17
p5wgOhqzVexiTYoNiBd9E/uCl7Wl42TG1XjqGaxWSrTsX7QuuKRAPwMEmjH2VRRd944MFMp6LfXo
h+CJY35tYnlvTjOgVrc24HzmZdKE+VjsWkoi5NxToW0t52i4o9zNVsvyNrZ6rqJV24dR9S3usMld
1ak1fLHNfDwIoTXmOuoIsO6rllTq1q9OWhkw37X4gpL72bGTI2EwxE2qhAVjRNoztXPm0xX4L1Z3
FdScIruPxzQ6RGBSNxUlCSoQ013cpe4RPE0L14hErKWG3B8InwKCZgErK7UKjZXOkBQUNQRUXZ/F
motWE93j1euAtTvRnGNOfItPWhZkp545KusM76LN5RkaGvQHtl1DYA3fYzr1a1bQz6Aw1XkqXIpR
CPauyTaq1lRG4G+72HtAv18EeFA3UNPG7RwB20SOekCLyZRta0+qzQ6dm/yo8FetR3vZxI21iax1
dgn7JIGG1UKwA9x1sHskp2PUzPdDxYfxmc5rqQz9EBtpmOk0r9irrInrGDb1SHb0oE3IuKk7kILg
aVvsnFvq+6hEaVUQVpmKHZjm8cLPKDCCkiZY2o+yTRFN9+Bg4U15eR7qmutdGotByUnFhVXlaZin
PApOYkyhP+m0TvDqgSHExBoXtwtxjcyCMuARk6x31c509QduwouMs0cu1OPk5PvRbneTck9wnZtL
lLzCDqGxC8jakd9BSFBWwBJlhkS/6j0k7LA+1bVVZN3RAPZmzTMxNoyUI6ppB68safUT1KxW3dhp
Q36AGCrt1gYNuGrizDz77Oh/pES7IYWvvsz0KOuVncNJ7WKKJ0GnKSTWMl5HadTvMhXY33mfAlTH
DPuYIswTdnjoe5DXR3hwJimpgUS3515HhdusWnTuXwbDuvcJkVmPZSnODqK+FSqvL2lppuAQpxy9
lzGfqrYpQsHd3OPGMNZpYLEzg1/CSsga14URs59PrYBU7/mhgHEeFuzamUXBNospe6U4ka+xOjyY
CnE6hj3Cwgv52kfZltGOR85mc01507x2zMEkDinQLxPP9m8sv/fPaWLUG3KlCHK1g/IMNPaQs0s+
L1VvLOBjT9I9IVaPEbYPpu/cOctEmpcQt4uz3iw44Cbe6qP15EOrWVsVawcgPs6lq9qSl2t0966T
2U+eodTe6EmWpVF+xkghEBZK9S0YNbLBM0XXAGdOGKGTP1Jmpn/gWlTLHOWJrds33R4TU0ngQxZd
ygRItle3Bgk3aR1A9k80qmmYZ/oWMXalMVMkups+SIo8LmUcrCzfndljgioMl5wxNsjWedABUw5k
uG2E3icvHjWRU8M7ceNxD07x2FSnSrcWH/DsdT8CdwLJJpOMtsQk5b7KpvjK88R4dpiTX1WWaeAC
rfxnRDTzhSpi8Yw7ML+VUh8MSJVUtDwi3Ta4MIydjLyehj+chpxiTQgxjIenjp2NBfqfV9Fsn2KT
JF+w1e1OBfnw0CG7v+HuSn0t+zTZRxELnzjTswtvISHSqhenqobeFbLfUSuWPu4p8qBzyUbi0nbU
2K6tpJ43Joe+lPhB6aC1/SEjx4O6Izb/ubP97dS6GbLAQZ6DHMtIPEzJdR9p5V3ZDu2+TR1WNT5w
6ynEhBXTgmB/pG5TA7PQtgkMCu250Tov8ZxSqEBRGYRDqbhNPUuG7GRKhhfT94pvcA9RjWHnJUMD
NtQ9sG9n3VglwRYFKQ9YauIvGksbr56C0M8bYu0pzmkbv2nwJE+KaaIE+bQWJGs8gpqjjOap+I4x
/paK3lq32RLT8mdpcpdTfWSh5mwbt9kpwuEQHPuHOGUCAztNbhXJftAN3FUfFF+xoDNB1cqjCaH9
tHJUZeCJqHCXFn7j3g4pa+8Tmg3gMatqo/nA39E4bgNoro+p3xx4dfvvbU+xpi3GDnCx2691pMAC
BOgK8CiFgSR1jjlfnVwmx7loDa3eJV5Qh7MqJFTlXB4SqtgbCC3RDz1iipZOaW7t2XF+TMoI1k6v
rE3PQs8dEhYm2MJPaVWLi0UAeqBej5WNVONNOw810I8Bbl8SVDho+NwRGBv50+VMpY8SbHfXY/Rb
Ub4aLkXMQGGS13ef9z1Qpt5yw2lwKsIIq4VI2fkFfrMOoCiiVZeHSfk3mIZYKi4bbmwQ4wN5A8YF
+DswnB3MSh2kwt7Htc+0O/qntHOPpu0Xycoyt5MvqVk1aNt3Zm32d4ZtlLsBXt+WYnWhrRBAZztr
KIK9PfYqNC0pnrO29l6qLM2fWkN2j9TVcPCN6RRnWKGT+lQOqnuN6BKcKppqB6VRJp5Y8Vw0syuu
Awxau2qKrycfw6pVTcnj570ec2nmvFcSLBIyvsISbLTojN63W0aaUXmim01IOKINZLthvjOChyqn
Jl2IK8hm4s7hrB7oufxgemLRQiqAh1TPKpwXd1lOj7Hv7ryGrX6hk3WG5ffYgTlckTKSUF9zgr+c
8x868A7jPEISC78Qjd8P52xTYYpGK0e9WWf2w5SqYJ1AG2ATIPJ1YSPU6pYRx+wxolm8SB1Ng1NW
dval8KtuNZuIPlkctX9RBvzeN3M8lNgG8SBsB7Gmvr+Ulo5BevbiJjQpeZMvckM/6iZigwmRJLGJ
sMgjbFzQUT+/hW+uhQ+3EIELHomlCwm0ZjmvX8QgkDV5omXahDN0ENA6UbOaXDVkmyjx7sEzvqCM
f5jQE699Ak7YIrBQd2gYrGTjV9dkzcKkZaNF6SG/pBHpn8fUrg8ehqrNrNFtK2ezRj6Ly3IdtQbN
BGWoDc2Ony3i2xUVbfjmZNZK9jPm96htzlG1IKCEEVbJGOxKckzWDu35i2Cuyu/ahGvAK3Lz6AZl
zrww12y7XfeeckxygEw9POPPn0HRlFh3ss7aoCcqWM2Uzz7WA5JkMsP9PvPurHj16pM9x9OPz6/o
b8o7ENoI3ek/om1wf1fuBhMQWjUiFxWaM0EFmXbgCIMzlfh8V9Qu1aAGoM9972spw03+mhqEeC5m
z/+M94XcBmGFSdIQIh9aON5vTD1+ItJer0NwGe6Ni6GXXoU1Xr993//IzXRfl/z7lnr+7xT0N6vN
f//p/y2pbvejXuLJu4+/ajmbf/+u/yX56jYjx78lkb951O+KenjJP5rU+cg/3U6m+Q90L1iZ0Oeh
OGA4+pfZyXCX3HW0iLYDhu6dRd3G7MQAwd+ZiKhseyFX/sui7v0DOZexSMUXfTxv83/ideKD71Ux
VEv/qRLmGNiqCNNbfv7LuNB1E8iZQgy8taWZPEcEEbQYQvVBD7XBmEmWNFuItXHgpumaLW/xCoeM
fU9PnMnQ13s4zVO7noKIQrJG5X03R1b2dQI6cYCs2zzXI3C4tDSCp7iM1CMoRkJO9PneEfhQSmdi
TaJEeQ/wxNmNQ6Agmnj5j0KK7DSw1HkavWG+zdpsU/lDfFFCw9zrDcsfrx2q76bNFnOs1PAohg59
YAMWORJSuxCZt3SOva7ZOt5Y7hnMwckwuR+pT3yjK4mwnRCJr0XibdPM/j5m1XWQXyf2o8Bqf1PP
QxM6BLcd5sXg0I/2q4it8s4m3hHFUJ/2SFSp4nvCcL7F02DespOebzwA+E8VBIiKHiDFOTMOpn2Z
je5Nhk35QJ6FPJJDvJBNfHkUFg4wJ4BdrpYwtz7z93QBWEWRFbNtY90Ng75u9uS4RU/BgHk1shtj
PQDaKSH1stXQt+WU6USQ+POZFvJD7wm2AVoTIzRxCVa6sBoxnkpznOl1guTv7Ti56J0u2kXAvihH
fTdyBy/paKjryqNSPlglKryFvBHZVM5wg13TATI2EnzVVsewfzPmwaOZRvRlSfA99SWjvVf0wNHj
rjuCNQK2YnRHlw3hRm/tVxaR7iFtAY3jjLkHWu2QM0y1h7Q9tfMct7pQJmgPx8riL+NMAhUojZZh
s3MfstR5bvTYudZkFK2JBrUu6jgRAABSgCH+FOAerTp7N1XN9wiD6GqcSmtP50YDM0QCHTWZ+qUv
H92O3f/aydobwnTNy9HCmkxC708BqkNbFXTZrsopItnVreUl6cQq1BrQw24166dZOQMsAVsWtz7k
9LUahnLv5XG1g0+Ga2uKuR9SyUdj9MZHNXDhCEfXv1jsZbEDDifdK+PTUHXNUVS4vnHLjpu4qNf0
ayAHNqa+9seG2dFp5QQVyxxBGNV07azE/ipI3dp1yRRsklbol3PSqJDshHk3IPgO7cnFFL30skXg
syKVTVayaM/UMwkw097BqX0FeYeC78DKejPI6Qv9/GiN5JTg9tKSJN5YOokkk/T2Rcrudmgc7wrt
Ew08Gtb1Y2XPE9D0kYQfv0RDymS6iZXpHQk9AW0gZhG2aRo9lKSMQH7sphMb8Gaba0H7XdokN0jB
BN20sfFgx1Z7QK6js1t0/OrYFsI4GHprbeMsfx49qpqVxHBTFhA/USfcwpQ3lmS0MXjl6XkJSHdb
dbPqKd+jdLE6f1hlSJzXQKHqdSfmapcQEYN8oo63lI++zn6S9aE+oWaZRkJ4yANOtiUNw1PpxcFh
dHJ95XhNSbzATGrLbHuMQLnm0Gucu6tqFO1dmabDEWENW4w6z+gXD8OJ9VB5ikw7a1ajEdy72dic
rBhN/0Ia4TJpk0kqnakd+tGk8lhjOaDGYL8kFTDq2qIZFKi4pehBgcBJClrspjDvtP9L3Znsts6l
WfaJGGDfTGrAThQlWbItW7YnhFv2fc+nr6XIqEQggRwkUIOqSeBH3OtrNSTPOd/ee23S4F5cqEd5
q0/khNJ3AnNPfZ2/C6QEUWVy+QFGeHOkHjrZC3n8vFFf4ZE5PSf3MgLTgIVRcEtDElkos5unEQch
1m6tpVChW3HdCgLoBrmu+QbrOT9GsmiCOlCNLzVf15elB41ml6rxXPV3+awTiSXC4veykclny0J0
7Eo66hhzw4yYV56+dUMtxqqjUkjZVyoHKmVe3mrIvjCqH7EQIEclrl7LOmwww1+a9gujslr7ZTIf
12TMA+pEsdJUQio8yUO+nSkTo0CrUShInnGkWo1nTd1oi0M8uJTNNx7wn+jO2O32VL0xH+znm5Br
nHhRyFMtcyoxIsBabCYlB9kFYzK7V0NwFRmVE+JDtR/1exJ/qOTA2vpnHC7nVdJTh5Zy2euVvHxA
ZJku85jGNzEaAK3LwkffAkBYYs3E/pApfqdXHtD5NyLC+1aehwBKhRXOqhXoqhmKND88G9QfSQmg
EmE29sbQ+kMsiAfD4r8i2k4aT4wx+4ElRhaZhZCh3x+jLoZXjB07+oUZAMSfuJ4aj/4KlKe0xccC
hsmlJnq0u87cvgc6zQgZcp+ixAz3RlaMQFp+FHIR65scgXgqFdpF2rX5oxr6PSEk6alCKV8FBH9f
pJs8H5b5NwU/hhFXSoJJjRiSyIL2nuqpeeyZnHqMQEHPtephaqA/1hSpQVLnWbVA2QhrlvI9tHw0
7i1vj+AVTsvaraGB4NEp0iM3mU8DHK3Icsq4wtgegFtkZwKwtqW3g+TV8oQ3CR5GDn9G6n1zMovd
Mqmj6OP8l+i2qJM/xv/TC7HPJijUed4ZmyLiii0+6l5WdjG6yB4qA46PpPtDl8VelgAItBerNp/z
JoJDgUObBok0PghmL+z6weihahj0l0UUjz+1jNwfYmtsLtCPDZCA1bqjxr580pDfdnNp6eG4DdGp
BD3ht+3Y7O/YuAPew3WPuSB2lrmncqTLhBdxomJSq+fZJ1fNagfgBpeQmKrbCx0IoKpMs+l/VXOl
f9RaW9nt2hn0BOvEFwYGw6bhSw2titKbohKG12wbxwuOLNwm2It+KtwrOWKzGh8ysYg5fuWmp1MK
Fs/T0ZALxVdLPdBG1Bg6CVscdiudZ/LoqlnyrDW1+pPPKh8sS/a+EIEMTsoweYTUFy+CbGJ3fPgG
7SG67onwv89LtmoB5orFZfZoBlNhxh9U+LDVM/fE8A+LvB50Y7FzVSDVI/qiglERp4uTi1GYp+O+
zaqA3ocDuW7ZaTce3kwQEj/JCsx6dLjHqxLWU6Pagg4ATykUylnG4libpeq3fbWj+iHcrKh5XPHd
Pd67dv2Fhktfj9dvQRT2UbPYW1/Z4rJe1uGQMoeXqFlXGnBdWfy+5L3iEYc64TJjEL5sTi+sh0ET
MqfmQt6NWneT8u00GZWt1qV29ztTl8YYEUXIicrh08qhuQn5JOxkKJZS3WKhKYJSUPc0B8EBI+wO
Pe47gUvgYkDNbe4RPy3Z9wndaGHEir0xn79aAbN3BdZWTqTlZLKUucoGfbKz1qd11Z7MqPP1hU8S
p4Xiw0o+ZmP+gpCzOXpRX83EVPhd7Lri+gBMqtml1dlaceHVm7br4xUAeE33QkYLoj1gFXKrmGo1
ijhcZUbwEwUUPqXgoK+YbmywB8cHWu4FOfquJ+tVQzSSxxPDRjb8ipR5glg+dcRehG46KGDNp4HP
OSoGhZuGB00CsWVmYG839waPxoKpvKrooDFzNcEIpExr4Iz06zlKhh909sOSQMvEv6d7s5G8Dqri
5eL4oVT1cz0UP4gffxSQUJ2SBUmFbtFM3Q4JurDXnKECzZ2PDHCgJTVleRREvfGVic3vOI1HssAW
cngZqrHsJyPzhTYZU6+f2V8XfPm2nmvms8X3zYlgAmOn5H483ZK7m6mBRPi6rTFWjvQBAwoLpoyv
BD8fK3TxUtVtaa9N+wrZPcQBRcMzZGGtHEggMSuR4v0wqnUotdkCei6eb/L90SlMhEi+cLldp60S
6O2U0qPA3Wyy2cGixUMde1jXXhstlT1pMCsEJM1ZsiJ7qLSKHkip0oI1oc7Z4cqzyOqQm+np4vsr
aH7+KPCnLrWA3bWE1kAoWakHr41B3jARwODbPORcipwvkG81ckbMGOlhYQUwut+JNh0/HnFz1C1X
uqyqvtIaG9Vx2cQGrhIe5i5tMLxIX7y7sBCEE3QL3TX0fjqLU26+DKZO91+5iA9Gp0VsjDZowAJz
0px/1u3MTkMdHfublCEvGdZ0LqVR8pOtqHfT0AoHAfiBY+B/PrUYal9MrFg2mxf4UHTeeUPDuHbh
ZdM9OjAaljqoT7JNUxQE7+FzGmg1sUyXSZ6/ifp6RM6nVWhwdFV+qKM0bNK2NqEy4X4x0906Ze9U
htfnbMCeW+dTmFf3pxPzFz+fsaPPiEJQ2g+9OrV+0rXSiX2JbmvzLHETLD733Wk1xo8crcunfOnU
W6CYFvrZ9uBGh6Df5mw/tuaFZYDGri06DPNQI1q1CxhHibNFO/9WY7Zw4ompHhuicKJSlWUC5W6O
p+mukS2QEJUT9pQnOsMzn5Okzu2MIDgb6VsBDA5bTx/bJZ2d50kc9Dd820h1PFJdQyBPCTjrC468
7phKzPsqFMO39Njvl/pKRu8VDY/HuUVqQLKe5Tp/YkV0q5SuJu7TvalTB9XJKJQF1znyxb20qlhh
WM7w/FNQ49hDeJ2NRVvPPGyPJQF56leKT1SRhkfZKrh5RlUpqmeKkXdDf+LYj63RpdkNNbfSdmIV
hQyHccFKlHwhxseU1jblTdItj0iGhDlAc7V8BKUpmDxcM+NVxoTlFBb6QW06aFXHRJ7Zr1l44hup
gY+68WDdEuFpWvXEQzE4Fabh8QCL3F6gh3YttNRDfHqPuPpYb/Ti1NU4eadU/mbI+8rm6DyWYnQx
tu1R1tKDVqnvctaqblGxAyo12TXNKGJnkkm7RBJvam6QwlIr9uamHHltN1cch+pXCL90/SaJeFJ0
YHJseosd287m16QXOewVytvg1aGiawSsDE0bf8ZMMrmKF9yHdm8V5n6thOytNs3hpBn9yFS8iJlY
bvDNyBwhBDBL3ZEpxrlZwj4L5ayM3uAQK7eNoBgNmKlwSFHsnZhAF/WbMARruiR3a1Ja+67bmhd5
5B6Lyl4ZuQyXOz+MXs3LOkkJy9WaUupdardSKO68PCt9S6C4HseNpzRqngxT1xDX9UFvlRX9vNCv
TTl+j0tf7mOwZSGK1b1Y3sS2sLI9rrB4OJDWkNNRj45Cqqp7GqIMlxY84xHZBdxIXot7nnrptcIp
7XPKEx6sbWXlNQYDelek3tt/730dpih8klEbHsfBwoCrDtqfUHLuy7dVOlmZtVzbPq4CgKyaLWsa
HkGiV5s9aVl7S6dFDAbIuntuxunMDYU2La9kVvVGKhnwq2X0LGn3Uumm7msP60L7NHd1RuJIFzl9
dVqgJXLGVdYLT3Thbgdq5VOHOlTJ6QDPegp+I9aWyPRjMRJ3ZtYL7lCnhU9KPYvsptmSR0su2Dx2
+t1iKtWHQugXp1d6/atrFOOASGyFfIpp5iSGUTlqP/FLt54bcVIUxM52YxlfKlB5XmOudJ8JBGr4
jnHi4EPt/HZEb8rzxRSdEqGZnY2BMpksBmA2LZfOZtK03mSYNMlXUT8dilTT3/W1FE+AkAdKjDQs
oy29X3mMGbcrpX4vVwtFudSt+bQqZC+6Cg6Z+d3jYqyfSDm5U6uGsGvBxOw1SrrcwlIwQCc8rv5Z
CsVXSEbXwhaIv1CPRxet81SyQ3FTkTEdiY+6rhiTbI5ccsTXNx9NjhebXFXTosSNdEOzjNKPNhpm
yEbfcgXEiiAVWjPQmqbZJdUo7rGfKe9VO1LUdUfVVfhYhFhhZ8k8TbjAuhwsCJHl3ULTp0EnqNZ3
LdZNYI2d8NWM650CR9BP75KGXLqlyi/mOmjPlbH9ZpSfhRXuaGjtsfK0waS0JyY0mLy7+EIfTu2w
2gMIvxfstsYyXRZpbh9VuTFuPF2KmzVp6TVOIuNBFBcKIeUeyiFtASuSvMDwEvvffkul4rVq9QdZ
jQVewVLNBLpIej3nhcqOjmIUwWJ7JdPSp9FF/iAtjXIjJy+dFrMF2JjGKiewmtauvVq10nlR1Nnw
1HjNj3k90pmcqUK2MwxSSLG41E/UcFN1X2jF+D7XKiaKNNXit5lli+Qij4TnRMduCjMBzxFjJkj7
nkI77aFQcFD/z5WDc/NbPQ/d7+9w+mz+69T/34f+/+u/FRD+H9QGLITS/14a2KVf3WcxfHb/TkK7
/8i/QGjaPxTqPCDRqtQ3MSH6N34tf0TXB1waTSeoem+o+k8QmqL/AxQXgX8819TNGnd82r/Egfsf
iZxGReK25l0dkP5H4gA/xfD/30RDkuOqwr94hxjcGUf/legRbXHCrr7+k4Dy73H7X8sn6Y1yU4tC
avy7ru795GEZJs52lIKxtevdvAPhcLAO6692nH6GfXPpH6prsRfOxU/2I7laUFy3xKNV/RU+d/vZ
e6IDy9OhajWQnWYfB6pnHbb9xAnCNujedNiTuu1jG+qfyUX9gxt20o7yp5W4YxEwJJRfu+tw7EPB
7z3rjMvAr9zEKfb5q/zYHIl4PGZ7xa+fZEf2igvmjkd88PXomtfSSwOVCnK/OteP8wsGfv6kf9yO
5m45jq/Dvn0Szsq3HKoOAYXdcNR3+QNei13kDgEmsZA8hKP/ZZc65FU+KAcjiF7LJ25j69v8wx6O
DoddKQ5gb3KqaQkmUGkXgqnnl5IhOlu+Fogv8XJmPGxdvsZTGpKMCuOH5LKG1nl95SM88h7+ZI8K
xf1mp6HuiJ52qM6MDOzGL56jq7yvd7xAp3eubDc8woFHMVSOiUvRgJ88mFeebX7u1Y7qMqzYsTmN
/G70kjfSyKHkWz4UjmA8RTi0a1s4RB9GkO/UZwgFyyONgpBiIh9RAeLn4ADsz0Wv4u8nONjs+KuQ
DgoerIO2Hx3dqfyFuIzdLMd1dkrHfB+eaXAECDqzwX7bjmWQPjaHdsdoMtu3gebqTsb7gs/Px5Lt
k73hl0G9iw9yWF37D+GhPJkXfsONYRJmFQ/hd7VNPvZ8l+44oTwpAWC97IcIv3DLD9N53pl/66kb
7OlmPcX2clMOw3N3JqolJbttslWR9cBhPoaG9JD6kie6zW50JH/8NMM1hAjpWrpXHqSz8Mz1OTl3
T3vKyN+X7PrEz7vsBuzY1w9FaYvwXG16NV3cUDao+MfpkpJmGWzlgQ+trBzdXQKaPTrAeFc8RGB+
hNIXyVoeJ392EL/LL81d3HZHvC9z4tOldGzVqZ8yf7PZUgTFjz9c2Rjqr3Llxtlpxq4VftSwZ23T
i5zR6T3ZExyOC+mu/ShPeO187Icg90Hq80/8sOMLRWfZs7yr0llvUbyqY07+w+5GxnNvhNW4k/8E
wiKr9VdEh3tGlmOpEizKabAv371vOAsUhwOdCo4d9S6GCeVlelyftZeSzRoI5vLA/6flNsX3NYD/
79FN7OWl8EzJCbq78ce5c/G5Fotj2dIRwNaZLaNm96B5rBC6yLAG4jdQKSfl2oXsvFMRVj7bcLtV
Ip72MPZaV3KyLGRocR0vSw7v09Mn3kbY7isvNz6LMD1r1/YvlfVgNZ6jB4Pn0uCvYXVUd4OviL/a
C3YLMGzn8blxK8Nh2NKfofXaE2O1k/aq+hgTncLVmWnxOPJryGkGjnq8KjRPpqqLNdDOSNHS0MkB
Z+ANn/TtqjaGO+2UaxdyC9v6iyg7xAym+nGa2PxOTNRQIO3sVF/UHxNlwFv8npbQsE39ZNkbxan4
TJ+Fvb6zZJ/QABauP8FdQRV5txpfrh2BXH0UPG7qfcJpvgcR9snnK771mNvVG5WikVP+Nt1NIMrr
5rsGrOuc2Vug6lAVTmwnq6+ZWgQ9gO1dwNTuDguyz/viLDZ5lSfiWm5MrjE5KBJDcc5yNlcEO3fO
+7l0Y3/u5PUH9WTYp8hDFNF3xF5X8ZXncQvKhG2QPUyh7OWvuJWkd/VgyKfqpS335W28pTi7sSOa
AQM/DLPzjh0oM5YPAxdQaveveeLr+utAyEC8cdZFSE6Y9lOO4vWFK1bu9jYSL9l2+NHy/Wp98lmv
z1BgzWB+np+NV64pZv7O8jA8iRMaELNEuwuHx9x9Nmj9csArVk6N7W/+ScxjbD3Ggjvf+pv4KGr2
5IugowU/s4fdKDgB1u3qRbigugQ/FpFUuxRd6NvNSVA/jRMOe2d8a88jdqfepxL2JMVPla+coZLT
XVp9GOPLyAEjbQ2cvwwZ6eVYvjNnxfhoc5jak+53aDV/goBBiorB7ymD62wnV/6dN+xrj/fRWj37
3BySKyQhBQfNSaYk+Au5xU7dzJusghWY5wZjaqfSbwqzYaI7+gT2x6vZaBIqOs0lGIjRKVuiLq7w
SmdM+W6pFFdjxjqlb2L1Jp274YMZljE4Y3zs/5RhQW7+1roX66zlhzEsraMq7tzWQ7M/ow1j+36Z
PG/+hnkNQtzmTrSX1lZvMdTvk1TgEG5kN+ZB6TWniYP7Dm9VYS+Eanc5f/BIMIhpDuMX3SZUemHF
qmz9uzftzaxeqY/29by8CSTkT7gT8+eIuqmG+JlXIaDYxG/2s9s47Zf5ZBLv5KMYToT+GP3KX/zP
cCrC9RidNad02y9Kq/b8Kr7UxiECezTv7Ece9c1eZ3VRP5L9+MU5izTAl3KZA/VAgJ8YzILb/1If
wbe3b7N2kQLdHV3Z573OjiL5xrLjPxKEgwCY5D8jZ3A2koBrtUkdoNjGHGgmoMJd2+yzNAT+hSti
0G6z7MQ/+PA7lwG0IXhVGUKdz0lUGLswCbnIuJqnk4pOR5AzSN1PM0iwtzLmNn1CF9FwEeuwmJ1l
cH/EDuPnfxAc/m8bev5/supogD7++/346bP4nNN/34zj3Po/u3FF+weEdQ2DI7ZB4z923P/qkZX/
oRtIruzR7yhT7Hv/uRcXLPbpVIxaAOBkDQuWBWPpX5txQTL+QZflvViVH7rjjP9Hu3FZ+if18t93
4+zB8e/AdFKAVeLV+S8WvjLKsmyTN0S7BVXAiay63Y49DiMf02D9mlQici3vYfYSU+38pTC1PQpx
f0mtUcc/I5eHXu6Kqz6kpr/kQhe2krghGjTSsbckBjE6pLx462FrMx4dwngpapIrwL50C4UVtbvT
2ezppfwrW+t7yeCn3aInopoeL65BXZmwns0UQYpL86oO4sor4XEht2pY8NsxWzjDPJ+VbtHclfEL
EAtMH3GBRYi4mOXPK56Jjv2hLgnsS6zbWDO53+4QSILPK7VCyNtELhtV8BZch2Ezz9QzZCk7Datj
hoa5GD9TdG3bTyJtdr6kWjCSZPZjVef3t9JzXLLkKPXDoAoqE+XyuugEhxoODcsWNFEbgK5yrW4N
INvnDog0y2PO0qMwJOeKZ1IX9RuQCoznqX7iXP0SCV6PSKSWUNilIr0lIoEF8tGELr2adTnWmw+Q
Amy+B2bymSL/in2fvKMDkzYZtDVYNSpIS8wSDlN6haYg5o5LZDGk47Eyx2VAN7hiY5PNn6ouOah1
+t2JSnnILYL3wtgnAPfZpnSj+K0MKptJ7Sdp9DARqYgvr1qGJlD6Uz6erKF2y2KePzttHncYwuIn
U+oeaBgIm+FW5WG0WrmbQa534HtltjzXeyiyb1xRsNLN6SBbw1MlV8dmjlby17K8K0b9slXrb2cw
m1b66q5BTAEd7V/xvAb5AODBiPJwHhNaULbyJ03H71jVzqC0D4jZOQst0dosJdZQrvOfxrXFIKPa
l1rkU6yz2r24cXpTSXAsBeNkUBtel9FikU8iYcum6rJzJoJhItBehEW/HWVMLztKFlJ/VqKnTi/8
HomzyJTWxoGSB2LTP/Qzz221wDg0St9Vrbrjuu6VfAwzg4qNyGI1hWXZUSvelA61Jpcxz3/7VHuk
KfCP2jUe+jFGoVpKf1VMLBbYZpHgjgMGA7dMn76Y6vCSZ/1D3IjPqsDfKE32AcMqubLcctpZFAZj
yb7e2jDRqy/oPJtnbLH+OandlzpNb2Stcra4GQv2nLqV1V0t8CeKCbZEYPQpITdn0fBzH+nJhsBN
rz+n3VIReIcKoCCxkfwcpYC54XeeKHKYCB0SwGKxNtYNKFmhCNtc+5RnxetKHB+MzLd1bwECn9LL
Fh9ohnSMvkc1MO1VCqLcQrSUfvRVC+Uo3jVjiJ1pI1Q3LVrsjsjE3PzYwMiSYv7aV91OMQTM+B0p
WvBmIG0lhWtmNqWWLxrsTjG51FkcqwKz1DOhhPso0s5YDOWU184tT8r4c6Y+riiAC90mU/9B4icm
WhPX5S/p9taACCGdbuOSgxo1Y2PDS9dVNX6fPLrjcfW8y+LWLmptZBO7Ksn6ZOIJWsOp2wpENGVN
tW8tmyhPI0wEsyK/G1JMdW9Fi5h8iBn0GI6xGGiqR1HvVY7dUlNiaWxSqmyTVEV+spCQSraFRtlw
/F9ldJRxUKL8sBUrex5AkLHs3jlxbJqmhMC6PsQKs+DSPItWknauJAjT45CMKvQnTW32wDUqdNqt
nDSH+GzCFnqAyL5LWlW5oQYsMg4cQpy7vlX0b1wQnCi7KtsIvWbTxNMZmjuKrU6FB8fiLuMsQH1c
i4sxVrLJBdIplN4wCuhO+B8kze3lexS7hTJs2RVOvw6uSVFfNlkjsQQ8e5cUavxewkmIVpSO0bxH
ypL7uRSB4hR1VGtzl2tUPbwVtH189hs0jaw4q2YmnGpK0q51xMC4YXQp26rOJl5C+ccTO7zXhCBd
bPqvisVoOJ3HH0tVm2BolvIsDRO3zpDbndY4prUElYxOWkIOaDc29b0zLDma/nxSobxapIFKnW0f
FS7j1AdTlnkxiUBRrC8zXpjJsna5wvcO6EBoCOvzpF2DmDTWXKH4xxz3hPKE+zRz82a4pmmaw/yJ
aBpMPXwIxnEGYWqP/e+mFoFhliJGxSQA4RXMmJRaWTPdJUuHzjFyn0pIu1UYGhfCDHOdxspQSAo3
6uadMk7ah2GiOcvwQ4gHweHbuIv2jM1f9QRyxjRtjoqUuTUuVGpU34lbUm6TJz2NTshoPgCj50jU
qBokZXAl0lse8bvD9hEFTJjLY1EL5V4tikPZ5QNH1yVi3hFNNrWMO77N3ViPZAXX/jcqij88OZJN
x0oaJNNKcpZId6DExB56w/C6QrtnZjGaLdx728yZPkrKy1yuPqLeX4dVX40HrKS9m3fig5m8K+ra
A71IDyDKLjQNOIqS0N87grfPdmN8pjpo8ibToqV3OSKWPCG23lUTXAJdV7LocKYbGszzzQYGtvsT
1+FiKGVBvoRyoEXddr3UmR49lsdJG1GjGZt0ubUSmNTr9Gqpy2c0n6Mcx5HGUB8LDzI09YvWduz0
ktzt5E5sl1hKzekHSPyrmmWMYwwe/iRKEw+L1MDJXPGNpKIyb21fSF6FWzJtD+TEAlwi8VFHE0PE
v4B1JLFhlZMtLOWl1Gj6nNSM0eYnFaZeCRBh2ua9Ec2Su4o05zRNCDeHlISIwZlW0RqBH5iXtZeG
7GASNPKwivJa0qeeRpkOpcLgubyIZdCbNeerRrcOQp78GcrmFarwVXR1ACbblglQzAtDqHp1BgtQ
YNdyAYzrmO/ydH1tcGSudezGohTgAHmPo+7UkF0CY+DFInMfofrNJuQcqGLFxF5M5bemdY7yMJBt
5F6MoDrgJmSMhcXFBPmxV7Rlp7R1sPZoUon1NeSGi1O4j44JmImmbW3hPogweRhbV8zdRwop2d+8
4DLDb6TvhvnWKn2AHbV4HRuRVfBsQSjZlXDR2kiAmwYnmACcAhKR7MNNbD+nUvgGLcbSf8TAI/6m
ZX2Qcxn5LLI1zkdFBEwxFV6oI4y8ODOIHOZm+Yp/9CbNYvHMPYlHwGCVq+PpBDFlFxf6n54pnjiw
pWkJauJUSwgJy2Bcku4pTfp2dXuN/IjW3JCiOkeLJLK/QBm1Wo3YQzOT63gUmqvNji8iPvSARZC3
/KHHnpwf+vQRj4eXTXeeZHr3f6ZbfJmb+qaZ6cNIA72rDeqOSw3rWYITmCDuAeMFOx5A/mpzaAaT
pKIk7NsUx/SSdQGCtL45Me0pWFJ4gnlwuXwM9dvbnE4VK+1HU1i1G7dS7FmQ+UZjF/cs5JP4oA6U
LsGZx2IuAzvM5iiw0qCplret1B8xpC6uUKvvVvs1Fa07yiji9Tp4a2Q8wj+aXVEReTIwtBNVfBk0
BVHdoUeYn2johjnmqBnXz939WusP6BK7GI+lm2oiIdem7F7qqsJhBoAfypVZg8TgppuOyj1+NLbL
5lPNObuSLOSnvpoZ9zfqtetYYqRGu9TlurxvxIP/0pR/c5xtqHPJKeMa8rrxYg3zy7a27Kyt0Nja
fQERzM7kzumkHMc/w5M1PiqFgXcUV301uxpFvppaDI5QGsLjtjIesQDdvxbJdi1ldlh4xdphpkUp
6kanTu6pIukmRPqhM6Lgngnohs4tTAzypQGSZEmOWWrZiZU90J16Awb4jeXnIakerVH7wq5+X1ze
WiY7ScncFqJ9ZrI8zVGnXzWpggqmawzEVDSSuAv0AVpXtp3kLAbsNOFJ6yKZMUPlTZr4DJzrXM6t
v0QMyECSM2jBYisTVQ4ak4Q3VEFSwvdqTM24NKaALZqR0Dp8T2WtB5we0AkwhrV6HPR95jQq6e6p
4cPrNfByMeb1QDKXF0UcOcyVJkOPIb9aLLJJmUM+iPbKPL6wEQxHsDJ+1Kt0irZrmM5IstKNdiiL
RKgmnzHmf2upEM48v6Kq/LKAb1PVFu22FZOG9siyctX4oU4dqU5TCJp3HflZAevkTAtWiCB8yxXB
0cHQbY2UOVon/eFT+o0X0R8J1Y/WeBwTEfyqlL6p/XIiX8m9bQUrX4seBfRlseP4iEh3dJwJVLa3
daazvooeXEWmWBzuvKKobm09Wq/ZOg5HCKWBWhoL5pPRVyXxvKWsyCkJNygMnAljZb7pjfJRFSrR
Fyt9oHn+s91Sr6vKl4TCGyfD/QpQ8AfvglNgsgpxULUyxhoD3bhrRQx5rTs36sU0ku65VSs/I0lL
0pDdaWM0jwUB6XnDEEEc8S8mwnwcI7nmEbGRwpN5rooWTyxrnLx2kT/FKKdfcVV+okTv7FojZdwt
ZSDkC30CWu4q0eDTxEg7s8nhQzEmdA1qBvpM/VSNiueIRQYl1tZnc1O+4q6+crzH3y4AjlmYLfjD
OPoY8iHG4eBW6/hpHnGtR/LTnMXeJBueNmeQaZSfCuCaOS/PetS8NWzcC4oLx54zEsnc1jxYhep3
Q/ES1UfoU480ZrZ0ABouhvqgU7FXE7GAhT1u0KHm2zhGxqlrWw0PlJ595LnZeaoULWhTSfsU63jb
u/IyGlbyHScpk18ZYPEv7I3tlKn3YBLAG2nPFSVgLctGvmA2JHZS4xOmzII4AL0H116Sm4sobeIx
z7n2WqqdnYKCu1tZUXCnkazZF4a+4p3n8Bxt2wmzOmywhqpcqCa1z34+4UTNBZzK9wG6Mfc7ItR4
rhsRm4b4FakJJbqiGMMbwHbptFq7YB1IwYdM0QcgxepFEjrc6fhmvoqlaG89FpJd0pWTb8VGuqsi
6EKqavZ7NR/rC0dYiZCoMBOO17UgaqeEz75sFT/BI/qiJJU2O0JCMApXxCo/aRA3NH5/zTFHYNB0
jVjKyKBAVtiECjHDimUe88UdbRnl2sqioVM9wtKStzApEf/m+5ijz4fxhGFCOld6NIdlhcUJHEK+
/sDUNZxube/iklzvY3Iq+6mOhXAbmO925PLrvkPIs1IC0aJFFiMxlltubeWefOTy1jdk2gHv1ywA
vMx7odv8F7GfclMqd3aVMkWBmM7LeYnK9Qf+H4dekRTKWldFw/w3Ni1cY5yCat5ZfcyzOPGkutl2
QwJQAm6ASSpUzT5jrD07S1vzLx7kNIsWiddukxiYojksLivVQlzZbN6GCUyPIwMGuGIiXZ1lrFTy
3gtey/p/s3cmO3IjWdZ+lUbtKdCMNCO56I3PHh4e86TYEBEhifM88+n/j1INkqoqE9Wrxo8uFJRI
hDLcnU6a2b33nO+QCn4giT7Cd2bLDfJHnqGaOYrqocEB0aH+rbIHl/0Q4WcU+zvgFOqc5Q0xlIFR
rjvRmTSRnB5F4tJfLFlKtHVPE8aHXzerKy1b531EHfNAxB3XS1uIkDyzNHYl8qmHfsABXsSldZlF
fbIhZ/yUGBGC2VmbOVgVLMPrwSzaW8cuzddAhd3nEE0Ba2qLes+JKgoSd8jS9wBfv4PWuDA2ktPt
walaBjfgRg8V0pnFjRepLzm+pYlRhjWEa98nv69SUX2qSaG8UEYRX8Ycj17AY03HuLPUyYiiANKA
7+HNL6T0LyxeleY+wc1wDGs646inrWfqp2JVAvZb+SbzEBKpSck4Kk/fCsU9kNfe3dgVb9KvIVr5
FwNJf4jwZL/SrmAS1yYNbN/Wb7EtTU1HBwDpKJA/6GDTqYwSlhG/Z/dfYfCGDxPm3t6Nhp4B2dg/
aAPiYY2ggvEWdT3evNZR1B4Mwr3WMNc25fTepoFrbWLt+HeAt8O9yVWZ1NRvSp4B0izagLyEpKPY
wbbh75Gzx7vaxRuXkRTZMOcb3ty2eO57T9wY5mhzDsjR0gzn0kBlLhOMz4kHgEPMs8NUybkr7GyX
ufntNAK+A6/ddoeiqvpgXw+dcx6xjkB2S5vuPsjL1yQXy5MKCfGYRTHpchY8KzKDoS6fKlOqdNsm
LKkpPJh9Odrvysc3QJfIHc+Byr0RdWSmLzkh47aeDLqtGWo7INvocy8QV6ICLVofcZRHVLdV5uWX
VKLkhmKhA77R0RzXQItuB5OjtgQ7knEY6XqMJdkEUJWoYFY/4l9XhhwrAhqEaa8XEvEjoABwQg6/
F80DdIrIcNJLCJf9AcLGsSW3DFiN2Z0HWbpbeEXywbLn5egxu/1xsEVKTxHE6EVLo4LtNSmb84hW
cNcJGw1I6cuaJUR4O2ugQuTZmgVNlbY90pTZosanQOvMbR905r7Gq/ouqi4C0UQ1HCM/xjJXbD0N
uTm09l01XBadHDAjZVT3HYbHDyeFxaTIbEM0Pi3ESR24IewyozpSXlVfVdSEu9kFpM+7WGxdkQrP
SNDGEwAj2iVShhAxy64ILjSqLOWqksMPYaK3KOjka0AN5q2qrsqZ/Y42T1scMIhlxYaA319LJ3iy
u+oxKRoai20ALVkw+gNSsKnmgqBPCnraHUzmsaGtCkGGm2Pdt3I/1/7w2fONAoIanbbUQUDKWktp
E71aoCYPQ1p/1ll8I8b2offFN5aR9cCl5FhKHW4Ax3FKDhZwSWx72FRm80ILjL8y+S9A8tKtTt1h
LWE1b3N0xSYDWoN8LnB9zyoNwJEPfnZZOZ9lYd/TSRJ7zP72ykuZuaEoJHqOrDTlrJukMA7RoJ6a
KsWWNtvtLX2mmygfdxG91dh8sGYIVIVK3kfWP5HW9HsNZVeXXW5Ut4ZBM71RWOvniS+SzNty1/Mk
LcJH4dCvCydSP6UvX+Fbhys2A72GXe08RrXeuo2xTjrzYaI/vxpd93psODkQXPyRoio37QI+FniC
TUf0r63iaVcqs/hQ3Cslq/LG6tJr4DDosCsfGKO1GZzhPtU2JDAzL+/6znS30h4vCdx4zmfro2n1
Wxs/Nj4uX7/YRih596nzXKRMIEBP03NqoWAhrp42Qr3NnuYiRs7jYHrnCd8LBOiAvRYNhU14RGUK
milxsypbEIX0xlRQ3PR0+fqmPIwlvrHY3ilWBJ/pS9aaO+rmp3Fy2NczG5d3FV94Q56tohgtQGzb
d6B7UAbk9cPQdde+14UrCujLYbb2kUm9EKXS3EZT+jVsQLm5rXPXm1V8SDinXdJvOBRuEJ3hots7
10UaALzzBkt7vBJe/dXSHEhn5J83NIjvRk79K91TK/uDutcKeEpJc7uKHG/bYg1touHATMd+6Yqe
qqBkgE1eOW36TetmX4eISKc0BIfMzhSb11GcG49kUeXwWTEI7WErfqZzcOpyetVkiT+5cknaBsxk
9s1tRdx02SHmnf2BI1qRfWsCNPqj+W3MxbNbdfGmgHPIHR+DSQ9UtK/dMNnRUXkcIrrmwMVvAyCY
F7Sf57MR+dUuG4Jmh9y+XDvaQfXaYFCexledpkcvAHHKvtKshqx4oBtv4J8wL3wdtft6tO01en6G
RwwzjmrK0Nc2lYNxTxXnotPWxks0Rhp3b1qQ7ExRceV8RAUyRJWRKno54wtAMQBwPdTtbpZnozGR
ihjucIuQ1li3wKapR6fdNBc24YDhtBq7NuETzi577nxZVik2+cjdjoF8cGTlrkQcy9dOhcPBBOx8
ZeUBkemeB6pTxwZOIEsDh2OyxjD6i1uT/Iepq7mf5j75zEY+nrCWvs+GH30GtOFegb484HcGgmdo
ypNqGY+A5wR2dkFV5FeQDoGeRahl0oApuMUz4TbTJUhJYwcyYWOnxaXf5fsOj7FwPXINadjR9sBX
qhiMedZ0bhUif0yMknW5SpOXkDlMwXho3Y8JVkbGb7L216kskI2FnTqjarc25Si2jZ18WdzA+cSn
5pi3cshfSa3ksapbfUxFubYFjWpBVOeAF8Z2JGdq6jjfeowMg3zOsG3oR7ff4qZ6mRMvhHMXb6YA
7muG+7DlhLFCjB/vZYQ8xo4v8so8NkLR1WaJDqlwIzH3r6oyiMzym2EFC/ZxHqyP3olOBjonETuH
OE32Hgk9TgLnumgO4YBKIPGry8gIqqvBFP6a4C+GOZKl2jPRHDDSmFBGBWSVR2g+xpgPSe8KdlLV
zUegSymn1k4dhHcJpjg72GWaXEDogqtZ2mqty+Rh8lFiWOM3plh83Play7xgaV9OCCEAgnzTdem4
sbKao/5g3kdx9DjWBmztPDza1XycRv/k5+Ksar2PGWKtmPqdInu4YGPEXhcJ9CPMNXetIggntilF
HKYbcUK0SGR6p1RAnJGzem7mljtnGNyVOypxwTjkwfCydQ/sel0ZFYgK1970jm+fEz4J4E0I9GWm
0aMpzm3WUxF/boZvVcOww+DWD8Ucc0qJ1Nc20K81ipfasQ9FhrZjFoA7Q9vyHgtlZRcK2DDzmiur
nx+KKHorzPqzOTJWIPgdu+S0HoKrqk/5Wis9reY0tHfQ8d2NR4XpCQzfVmcg2mpsjg0waAteVjXi
FrsuWj+uA6z/nR90iLLB/ZnmqQ3s7FC2rA741Qu0Vpg2ANeu7ByRp0ADAtcwng/e4pRuysJchxiT
N5T9V9mYiU2qkOUm0YiJ2LL3YWa7j05Cf3mYsXkYidNc29r66Jh29LhflxFnb4QJ4QB+uKlCkW8w
zr+quLiN48sBT3cWl+ZmTm0KGMyHFVfhck4EC7jQ8OF5f1PMljdDVk1EyzjtqeC+U735TZsfcV8P
7y3zw51yEl78xtSGs2oK37tyHPe2VsE6caxrOOUhI5HsKZFYG2xv5sTdA84v5GE2kRV73VvN/RXj
XhqeLBqycYWCbmr1rSmDw9w6K/7anp4qQw0AYVh9Q251lhdxBxNvjUADQV8dP1YzyefRYH3DbZA3
fGKczAWMhzB4kXW8G1KXyaIMbueMYeM4iguYTHc+RxDbDJk7MyIJsm8BkAw62hH20HnYq45jK1vN
dcUi7xBuQCbfpuowmeHpX+exD1YvwzaZUX7Outs4CZnmuXX0SvbqxGzSDzYUKAueXe5yo9nDeC/h
xZIO4kksh1QnHA6y/JpHK0FBNN9RC621ZijnFzPa3douNgVh8SvpDA90gGl3deXBDxkGiy8c/BHk
Gee8/C5UTL8EzXDWaf2Mm4tHzwL/Hd4wEYLLWW4TwYJcgEzChX6ZcyjMntOhO2JrVvSK6KnpLnrK
BEo/bJKbqBX+nZuUH6C87hrkhcTcYEHQJDCMREuXCAZE8JI4TPBLUX7LCuQIkxHsyVMI1sIELDDo
iaa/CqaV7KNzFor3LtHFGdi+vxKNfTKDDmCBhZYB2rCXD9OrBgyNgLDt98Ab4rVDU2jDmfHQTsbn
0U4gRlW06PA+oQMZwM3PzF+TCzv7ksY+QQ6YMaeQ3XF8CO1g45rDfSGKbS3bb/Q6mWeaYPQaf3oc
3Dh67fr8ZqJYHUidMst+m/QG5ZALm6FtT7LsSKP/HJjzunQztANiJVLnlrbdHkTHvvOj7aKMkdyL
vgXOUNC8K5yJ1blxd1Y6HFN8LntrajZkrV21gOKzvudf3PaqwT9TFMUKucI144FjGYvdWFgfRsW6
H9TtOe/NS1AGK6+CS9fc9ghYBxrWZR501xao+t56InlxFTD482yMLAVRFOYFvjSOAvbgr9mzqQDN
jZuzI7rGi1FlzJVFf2qcAfXPtBfWyEmpuYwLf8cuu3H7rjlCJFob/cF0Mw6R3HuRu2+n8GPxnbXg
CU3wG+l3CqG5SgPnYcFbJ4Wf7jtb7WwEccwQ72RTPYP1BiNC2k3s4s4KCTx3RPjNClhlAzB9o06O
1PirGnPwPCNpCtrgWOvp3IAOI74M7EQSPJsG/k1BayXDBM67jpkSY5o1VsRLKKAXgW08tCgTTQAH
pc9od16IsNQWtWBsIE9dbR9LPbcQyiy6uOA+Gt5mJutsUzRmuFZ9dMiBSVujvXKbeS/85iKLUVbN
Gt9z9oaX9rl3MDRrXFMjvX0NMryuDrnH5qWq8NZoct9g/jNhdDIROkdxOX2VPqWTP9nfxpD0nZkL
pco700vuZ4XHv91MqbyP8p5EHz4PEkUqqrLZjh6g75iAjtEq9owacfz0BnW0y509sT9u8yq5wsw9
PzYcT1kgQxqutFPswL5QU751F5YpgNGPhoNTVCf3Xjrfu81wiDqXOXnmnePZrS4rOENXSJLm66LH
oQ3VBVb0nyStid9wgXoxi5CyRp/U8iT2kd+EaqXXz36SL+TzwlHXQOXAU9p5l3zJiVp/rsaBRmqU
T87l2Jc9J8BwaiWQeka9fxK89TujTTuL8m5JwXVN08PXuxhcfqJbRREH7awV+Pylat681OebxoMH
KyXN8uSuygzjC2179yHtQEa6rTXsGFw27caAC/MDGPcf6S3/rbnpFwvUH5ql/hfaoIi8+BPd5W+q
S/76Dw+U/Ulq7RDHBwUNBK+QmJl+qC4NIT+B0pZLvq4gSpXczL/LLqX6ZPI/KIaafGPzZwuUMD8J
EHiA9mBL8Aff+HdAXfC1uPmhpYQqx8X+x7//F5zBmyLK2+a//4Jp6hcHFG1gzTtbAs4s/okdCr3o
zzeQK4w26BIKvWY0cczEcZNvyDaJ2hdr4J0RsIqyCipM5kGeibB8Dpx+AkBDnmdgWFa6Kvs7a+Sg
DraDTJujGfht/y2sZNGcKD36rZc5ZXdsUplgxaSnmu+CSqfj0XaDEtLrbIY+/Yc0754IMmkq7Bnz
IA7VXBdiQwETei8MFgr6X/4U5cO9WwmVfGEes/g9rNEJNWr6LGu+xGESXQOGqctNWJAu+WVs5CKg
0HXtHePJHuxr9Ej0U8IEvX9nxrZzG4XzyAkrn+nEMUEQ/oPpDN53Fcm4iSZW3wGfpTeA0vAzCL/J
rW8bl7UVWf7aQmIEo0vZrbsnM0nIcM2wnRYeA2D3yTTr184r0aKPtm+Za6lp182m82hH4bNdtd7F
XHkNKgw1zlxS1q6M7bZzp/VcWj2tp8DBARpqy32yi8ZHTGHRRNulqEmC0+BhcHVchvhPthEb8143
YbOeI+apT3OC+ItIEjyT+TFhx72mbPQvO9dxml2RGESwFQanR8Dw2bGROm3WYVWTctbYwOnCsM+T
tdsBDT/OheEVNFRscYcxGNqDIHDJjdeiCMf32B0jpN4+SrL9ONlWcDMb1JDrNPCad9kI/8ry49m5
rYc5JI8FhBbjZNgPn2XVTW8cH2i3RtpexWl4Hgg7YBZjLdRvt9J3ntE/znkrj9RU1te0EeG8j1Ho
AJpAqxNS247Ssj/ssePYbYcNdFgFybY7l/FIKWK0Xv8SaZA0K3Nqsn1CzGD6GkdjNe39imS9TdzW
nE6mdqj8uzCL6Y+1gniyjeiDxPkadSoVXxOaw+N9QvNtIGSMpJ6rdMzMHJhxmVqYwU1BV6vdW7Nj
VRbHTVCC1qEhTrKc8fURzXQszRFvPh13pwrWAD8ZJ5pdm4XPZatm5zMbqhlxaFV+95XKO0Ya4Vph
jdm77ou83zeu5xeFphhzORpDwQnO9EKYte7MmodyO+USCDzt06Z49wCJBEfVj5VzX45tHT0iZmhM
vBVxlDL+dueCSryVVdvcNKYXpQRh0jitMNuYJPn5yI4E4AJXEWEQdcLrBcl81H64r0Irc+RRF0Nx
gorg7kloqfdyaCDPVFSttIXOFP0Y1ZMunu5bkthfiS8AsBULuSPaoae5r5u15zmkvgzTyOglcYNV
u4zgGRYMDNIGb0cUWs5oN8n2seczV8UXCiR/YjZINJRRkiwwjDMANhdANvD45MFlLIf3aAJKDo2q
e5q6rj6xxsUoDGZ9kceUQ743fItjO7gaS/8hrYV7VyRzcGGmDte9CPDWJZ1HAl4Pf2ZVa09fZ+UI
851gQvqHeW3vTVbCi8FVCQJcsgF3k9FPu0CMeKFUPd96CM0girTtZT3V/Xpqar1h7Gzs29QKR7oo
SzpCZnPq7ivLozPisZgyAq/NfSUHmDaN5Z5MsmLIRaumfA/3qD/M5VR8ljkQ315G9tbtKagcWgLY
8yKUQ6XluxvB+AMpGfW0KRvjKAnwOHd9cyNajmRx15i7gLgthhQzDSM/0Xo11tolWM4eHxjQdRsv
brvTWBOPlw4JI3qRmWvdT/RjjfFd9QxilarquxZy2sEwI+KJUAxwcMamL+0EXqFtiJMdMWGfwiF8
waXtoPkanA0CqBpPSecfySi6TxzUsZqgMuRSOtjPauTsn3JCizKmmrFRo0QyyujYRxq5fU35v9KW
YTxUYfkulVfvonHoXgLX6W6rtqY5FSAJE9WEfTAc9jKxw5OZx5ImNdEqaNj6o45TEOZ9REojf3m5
5cU5mDP+iktzWemGtPqxk7uspN9hE3i4NTzLO4RSD8eOWe95pEPxImNYybbbl8ceeMxF66enXtbN
ZtYM/9iyyPqru/xgN16zgcAznDvUpxdjr/xzUIT+3jKUpFld1G+T39dbATXjqMsYlIfMOqxo7bvD
V7hFaCfvqqHfZVkaXiYBWCmhJwuar+9+TkECAWnPPNQJzEOzte23uOY4BN6US1DGAOvms4QWyVnP
rShII5UfiUSybkQ40dgKfMb8aDERhU3BgBkpVbcFDbh1bZjyzrBhLxlNWO20SV/ekFl62zvmfV9T
h1pZTCfJFGKd0WTYRWaD1CghUn6wc9yqk0NUjqynVaDGDyPtWFoiq5b8PtLw0GN6BqVZOtGNB6lp
3ZsJzVUJtrjmT7O7a3lyt+FQQwBqYKHUuei2lU86oVGUxrkNXBSnNbJ4qsSivWJKyi5umwqcuQEk
n9C52XJuq0BXlzIZ42/DHFjNZWfiksDvD/2ii7BNO0XH2bhGSVuKkAknPfXUQperXbad4KVzg1ow
jWEY2Zerqml8bWzDwFiyYlYeQTT1EK/7tPZTEN4uKAu/I5GN8GALMhYrYGjem5LcCnM8Dp32O7iY
Zthdudposq+4XLT/JnU3gWF0A9W+to1A+zdXmK6q3MO5UrTrJGtf0yrDLecN8SFuVHTD3AbHtQ7T
h0TlKSP+CCTcznQsxDzgApHx5kOcrTs3K+5amsFE2vviHHu63da1KjUl4Ih8s23mQ8LYEqjQIn10
ymmNxhvtY9+QNdK6wCpF1PVHw5iiyzlUEHW6McPjWjrFxyB9DlZk28BAjaiGfWbqO6uCHKU0CCPb
cC6sCGokEpz4bDhB/FZWmfVISM+A07pV3a5OBjBVA71jOKCzy6PvTc9N4xWHrEggnQ2z+hpP0xLj
GRl7YOEQUdDsm1TQty7c+As30+2d0xUsG/xCbpu4czri36LQWNmuQ9+8IIeFHMj7sqE9qeK491Zq
MtwPOUagE9vBeaxU9uID/wT5aEPKjcLYuW1kb+2qZdEi6xOMDdLldJe2g2pPAFNqbwO8Ut6T1pJV
bDppDinFyq0zzJLwdRy9e5GF7k3J6Xenw47WwhTGN1VsDAqNT+OXG9qowMgs6EgbzRD5Fd4fvsRY
0/xjkHW2pqADmEMcGFTe9FCEvZQYUt3uwY30eIkvpl2HBrp0PBCqP7pxh51FVZoNY343PDphbS+Q
WOR2/tKSPbMmLNOjuE+KUSGyKkZIu5HAcNM2kRsyNfCsWz275ktnEWW4akTZ9YuPRD8PbmV/zKDG
H9kZofC04wyzl6Evqr6QNXy0xDHWsXgIJ1eegboGTxny9veknoJxE3TF+EhwFwKLMVu28mwIl7G7
PE9B2pxDPZrnRah6kfAroJYYpXk5Z7N+yEVbnezJIsTMaxKUewI0GyfgKXwk1T04L/TheTdbRnvf
i0HSU6OvitV7HDFeepnfvKKPAhWZMHodvo7Ide54p8816WIrmjwEjYGxiYR8d6uqVaismnq6JuFj
DJ6rhHrsOu5E79LX0y4dGc9E7PeAuSHCBmsU0K5siBTNJkRTk7OiUcHQw0+Bo/YXHnl1aATqEcCv
6M252QaZhQ8qSxm5QGkbnHzn9F5CL0iSsXFwVU/XA4kR6iQMHmMT+YdaZEfXqtiQqQtg2lXPfK5y
Gwx9w9teOKwGGyBkSHyWmTVUl8aAUnNAY5kQan+eZuXdNpUdn7KkCYkv9ujTD8DCdAdgkeizcRGm
caYgSmyjoEuHComEE6ZonBGJH7UT6KNS2WdEQred7KtNarPpo1P97EtO6CVP9WZMUgOpCAhZjUb2
Cw+odR+wdJN6NcjP7TCGj6LyEiaswt8jHdRnFlN4SgbahJ1Bj/et0VV6Gv3eejNLLBDMcorxg0RH
B9d2bUxEIXTjII79RDm4Eamu4ytO8fqVXr85Xwy9QKBnAyKrMEh0cfqcRdP4NRA2W180mi6QQkF0
3zFMfd5ZXjryUPWD89oFUYZWyPY9f2ejTjePppVCi5s8Wx2HMuB6GBGyi/WcibLemhjx4nWaxAZa
CF9DoYZGUlpb1ymijtor5BZ2Mk5mxy7mlIHAQA3N9eQiCHujIeXLbUjP9iPStYXAryL4d9VYC3iJ
HMSMNBx6P6TStJltnJnmONmt4fRcOjfA3ewlncVyrnS4QCA9piOkBo7op0vSPTf2WOLkUlYXOLep
jxyBlJCmRB2hUsc/231d4mjpfexm2Yy6YGvwob72msSRK5fSD2RaYsxq1/UzM8okZhBAc9Dg2zac
0L4MCy7fSkjtUKw2ElltJaLFuoeg/mDE3ROaj/TCt23irKYOMAZxQ9dlWEQ7fJD2Qfpx/WHObUhX
2Vqwp6l+Jgd43hKTmu+Bjpb7GMYQaiEJEKySDi2yMBvT9wkcOTRcCFAHm0DNkzvm3rYy9Utaq547
33SArNQNuXWDHLcqQaSfMOHZxDn/WZBXxXsvM3zfKceCD1RiRDRJmXrky2VpQYOWpHADxvSXKZ2L
CxOg+HtJB4U1UJWWB9NjtneTQPezorNSTeu8ncN5G9gUgbFplXsDdxvwzS6BdBwUAq65bG8zX/in
SQT93jE8eTOZ+bwdihnHdNA+EW4z7ZxUg9jwk/pEXAtP3pzLS4bI8kxeibOMtGr3xYvo386o1d6t
wuhOKY3P3Sgdlo7ElV+Msq1PIT2aO1SNAjly5TJCmxwma4LdZtUpogLX9FkJkbIt6nce+J1aZoHB
jDq6kv6tNUGnzkbLPw32ZG8or5OjE1oN0fGJ7V22pOltSH5X98UUJI9tECTEwXNBNhlnGoBXyH8R
BmE+naDuEgXvn2BQkycoRXJoBcg2FQALLvuoPRMK5/ooNCsCXSKylvGy93nnXTP8yduL1jCA3hlS
BeOFwQiUxN4q9NSeVCEGYSvURl57/b3N9n8dx78sPut/b/Ted2/Zzzbv5W//6DcK2/7E0uEpmz9N
ZS/9vh/9xuUnWriI5qVpCUmjOC/qNvzvvwjrE/1sy6GLbNPZVpJf9leLNz+SyiIQW/Mz25W2/E+a
jTZMp59oS3SoNQ1q5/ubE4KG9PLzn5rVgekS3Ivh93pQmNDcrOsOfm3F76LHKkugYJ8/R6xM3gH3
enoc5qHaOiRyY/aIY4Wnsp3qQyTP0RQW47Zi+nKX0YW8s8wpuqbJLZ+pXqMHQQDAKxhwa1uUyxmP
sYIozIn89QD02JTYj4ExdqfW6I07joGweUd/fKQtxJgN42pyGdYOzlkSAdykb2+jMUGKKmu7dxA9
9Yz/BjW7F5ksR57HFn1BNLBZKy2l+z/giv1/2lDXfwgWO791ddRGXfPzTS6W/+bHXa6tTwpCgENH
inGXIGrqb3e50p/QGUpucWvhg5la/v0+N2idwyNzHI+2OX/+wjKQ5icFT1EuMAPSOoX3H7XVfxvL
LJ15xZ3uCp4YXkiopev+050+U0bmSYLXIk8ccUG4w/ioq7hmaEuhtZ7bods1TYVPuVoUvwTCEydv
Ds63qkJn/tPK8NeW/y8t/l8fuuWtMGBYPhVTBpun7te3kntTY7hONK1lETQHJfW8IUyvOzhl6mAq
tUOQMm7gf1T4D3/cv/92urDMDn7MII5fmDWwIwF3Y69fvghH6O/rwU9XgQa9MTTWXGw8I3xyW4Hs
Lx+/kq1E+gc90z/+nL/mvHx/McVHXVY+Xtj+PcKrnGqtjMQtN6gOpw0M/jdoyMn+f/IitIqgZXCP
ub+tYDTHSexTRrmRWURQfYHhmP6vdf/Hr/LbTEaiuWLBpb+1fBTPdX+7e8qmbzF5dCiqYS1BqMRJ
G1QPHijHQMyfk7k8un12k9be9o9fl+X8ty+Mc5mJNneJ7gJVK5ef//SFFdqrjaBF3JEqev/gGhhi
7hKqxWffRYO+84FzYOQjetdaXCMjCGgkCD70hqovGJB0DHw5bFQUeGBi3ceJgAr0U5k3PkdWT2Pc
lgbyMdLdjHlFPEiPeYvx9dptaLu2NLwfwhqaOD0ZFMB1Aon0WOXTfDWNih60xEIjOfc1Eh5svVC9
+g6fxNFrakhlFl4rtfayyHjKY+up5pIFB6vuFnRT2zliq2JFL8cqG+znk1bopP7k6v3TxbPYV7Xn
CdORlCtM+n65eHAEIarDB8UZkZwN0++2deQ5f/Iq//RMORa3uSsti+cZLstvd2AbgakVrWg3g9lW
G6+tJVMlnwJt7E0suTJf//GnYvP/9RmmucRDZTECZcElP+nXT6WNrFRdWLcbIpv45rocZrIGKkxF
RVRzUqiNmNBX/vGL/osPSYAFUAcJB9KTapm//3QfcnIHYaMZ1DhJd8NAj5NoSBTBYHk3+RT9WXTc
P60cyzbCLNMGKon8g8SpX15t5uboGQ4gaSJUZZ3VWJo7j0b1H3+m73l8v6yGniZ3mfUJ4Dablv79
mxOlpJlqexvSWfJXKJeS/p1bouatish9oNl8aXS1DjZzIJMMa6dDBGtk47+XjnQeNGjba+IycYV8
f2P/d4j+C2Yjk43e5YnhoWSUvty9//5UjYGhLL/WrK3/xTj6LUcV8jVvSaBYdrN/+bt+nEY4WHif
hOdpAdTBZbddDh1/G/LzI2aRy93Mw7ocSP5+HlmOI+QnmLhAQBksh/J/nLvNT5INxgbx4hKThjPz
Pzl3C2dZev5x6/3TW3d/e4g9ArSJ9LIBu2enEO26I75mpBnb+cSImVJzuqLWxqGMpmmaH5dIYFLe
602sti4iIv+CGhujOI64Fk0X/NMPyB82zGJ9V1U32r+avX2JBBF0xPzsdpex8yXqC2Ry4Nbbj8q+
FfalH+DFOIY49cETJmt8AFF47yZXBpyD8qKSp0bfFO6lHd/0DYPGm/5k+Kc5um7GPSEDa+CNAGsw
Q17VgEcdIrBn0snwYRvYEJN3J6csvRs8+heMu78maKc6+2qRDDO4XREPXqbIE25s5kNi1wOChI6d
P9A2pWWIUdCID7I+hsMbbbFVjeYSoRRjtLtsug+th9kklOhZzK/9Ulmf/eaQtUc9oYfcQ4DUw06X
CJr3yrvUYDzn9MlTG0mmIyLE5Hqc9hr6iroOvUsxbOP0tNgYwgucU1NPU2HV+JswvJj7z0axS5fM
j35nxTcwb3zr4OAgnV82KjgY1NT8v9jN9nM43nbJQzmQ/kozMDvn6qq276vm3k/PcUgjBCcRXKpt
hHu4on0KfXM/6Yva4MyHU+tcip0kJTz8HxTj/zo/8X+jomfJB/33S8G5mN+y96jqkED9Yw0Qy3/0
V12PSbghPAE0OhLjnGnzSP2Vpsazi8yHaTHHOKGdpTb/a6W9VCA22yitJ0srloUFiPw3mprUnwgt
FZLag+edav0/qkCWU/0/nnh+DYWOuVCUKd5ti9f6dU8znVgZgWKyO5oItwOjUJdZ58a3lW6gmv50
aW5+/NafK4zfduvvryU4snJeNZHEid9Wl6QnE6NJqbXdJdCIGAeX1OwAp+IH+miSVmiIl3/ykr9t
2ctLsqoLQc/i/7F3JttxI1m2/ZccF2qhbwZv4j2dFHtKpCZYoiiiNcDM0Bnw9bWhqKpUKOIpluY1
yWiUQdDhgNm1e8/Zx6Ohsd7HHwuEAPgFhg5GOFY49ShFZ/CDVI7/cHT6mw9GghL1h+e6ked+lwH+
UIbUyKVUunbR8yzBAxBxzNqGdsyIK3fJXgJC0DT/VG/9zRcXJ2j5UBj6xGZ+Tyr+4ZorAyoK+gjb
xDAnCEBngcsjX3Dt9NGQHX/7m+NiZG1S4nET14f4x9tYpp5y3AqQydg1ElNMErxBTFAnZY3yPBQa
GeivL7h+Lz8+ll4QJSGwQY7H4MD5658vyANpjy3zKiQXTO67GetbKi+HAZdcyfopmvAyV90/HWv+
5qJxZHNFn2sGK2r8x0+Z97jrw1VFD24Mf54ICSyo2/ofHpafH0lvlWBSRAYEs/Di/3xoG5UU1mIj
T1GOHK8LqCIfVBe9/vr+/fx0cJEQCAoG6ZhDhktd8KePYuYmXqTGZiYDB6YpTvXbyg1b/DeDOP32
pTjG8EInbhT89fN0flbm5RTMmzKjf44TuWXOWXjzhDAwH5Z/+I7WJ+3PDwYFL+uV7UKnZBH56cGY
CmKJYGkxLytpMZfJnH4i1m34pFWZMUycc+ZcJWfPX3/Gn19wbieKSMpD0maRWv4sfuSoq5SMc1jS
TkinbzV6lXHSXHlSEvk6kzz/D8//3zwkccKCwtfn2Czx65//8HabMlaxTXbEBoNdvE+QEZ7iaDb/
8Fr//VUwl6/KYPcvr3UR+JYpBMdtz5Xupse/sDMJisXfvnkJJBqHXQxpK0/jnz8LygjAHTYjzkm7
6thWgXWd4nU8u8wF3/OhUbe/vt5f144Y/SxlNlsrYdfxT/cODV4oWqkQ8XjLibtM5uqSqE3bD89S
ODdlzCG1187511f9mzdu7Sch9nZsm43gpzcuRMErdEMES9zPMMOGoIVvGyan1FqGp19f6i9f27pG
uQE9eCKuyURYf5UfHg6Fz2vA0ozjmTH0B2QthN43xJT95lViUprX9OUI4gan659uIypNlK+OgB06
FzOTW2GRadv3zsPvXoZVijMNTzk7NOklf/4w+JoK+Ct0huaQcKNwgvXZaHItf/MqCYXH2mFdN2h0
1usL/sMtS1z8upXPQ56gw9i5zEW3Hamwu19f5S/PwNqC4PTOaIRKirv356vMgYPwkOy+TeTH1llX
ywLhhnl7GXbl4deX+ssz8P1S4HY5/jEx+LmJhFShmKey8Tc6yPENzmKw/YtZFpG7//WF1gX1Twsu
mBEKltXDkNCh/LmPpMcYJIK7RLBmw9RhTV9zcgtf4Bx3o3latr1LTN02VBEMbMs3sHjiCdHvb3/e
kOKD5z5g9MPu/NOt5X0lGrmAk1Ca0WTnOZWJfXQ9Idt/+Lx//Q5DN1oP6VwP1MVayf/4pFhpCZgg
oB1Xm7Y55AmG5GVYhlPmSffx17f2r98hbW+6DUSPO1Q56zztx0uFi4N0UpiYDIBF3hBo1pzaioP0
b1/FT3wOGWtcOmv9+oF/ePTnJgtxrGHyLeMm41TuddAgEOL8+iqJ8/ONiznDMGDhE9lsJt+tCD9e
h6yeEqwAaaAgaOAW1OxfGJKmXL1FcZ/qF6sjX5z8NEV9SkCaTIkaBXHiZ7DZEPU+hBp26AFwhmL5
tBDakM1mLECxqajsq4JR/xsiYaAciHkr/S1N6xa5HxQMSChFZ+sH1H1jxFC8sfWewYrB2+9kTqXP
tkkRJWzI9lE1SMlkjEhcmZ1xRg8ztTnT72sW6WyOL5RbJsVdmRsfwnwXZ3jQ2c/UeBeYFK5WyR/7
+6VpBpJdIybbG0eWaKUimnOwjcpgjo6zx/jmEi6B/Ag0zz56JI6jfubTyZvUT6zoJdfTXH+wO0Ez
mm7QatUewxQo1tz2yakqEqe5XZKgnS9MNy/VHcFLhTo4nWXMFfX2LAReuYGeBBo/mRzHZhIGX4+D
5PvsVgGayZ4kx+C+7UxK1mjXx/7WWwLLv6tEoAtUUam6K2GEJAiFF9ZE7L4TOoqO4mozMBlBFRJ0
bvPsZmlmn1vitLwnMnHyBS6j0UX9BcMv0XMyRqexQVRJJoNjB4PY9U2syAJmAiqoblt01zqcss9V
OcWQG7VxgfYYp3iy88JaLuJEWljc5xLkh3Z1W9xGc04sYu6CJEWtgmsQAof3vnQj3EREmQv6vDpq
Nd/aOGu96wqRr4CKIb9DkhG1WxHl2IHDtqppBAl++l1ureGxlggnaMAiqEHi1CH6t3AQdU9YJJPo
cyPd+nZQgxc+zoCm5gscDk2QspiJKRF7PWZIw4FX1lk/7CbT5dZrXOrB97aILk13DVpW6MupQMuw
lxYG4Dfy75YL7c0x5g9Zw+puwIwgy2atbhHgFaHrHVDE9fpB9qBYXmc0mZ63bRo7ZlaDJKIHC1kh
j3WzXZe2tkuDRqgsGvcZYj3E0y60mPENerfdX/mxqrtvA1ND2aAZwnucHdDOOdc2VJ38jCYoN/tR
h4468Ut0Xys7JpgwTdC2o4ZW71YXds4G63Zv0alKkGRjUmhEe6scy+l9jnyeN35dyrTkWyVELLEu
ErOE46s9Cbc5ZkMC0sdNYHyALkdysoG5DJEjKTXkLeS52arcDbGT6LGoo+2SFyq7M0Q1gnDGgJF8
MH0uuyPmj/aN+SNe17znHSZoAWfpNrZUc4lZwJ6vCP+0alxpcowvPLw59n7m5SGOA1vBdT95WXZp
hniNqK/bENSaKIkTzy1FSDycRPSIS75G+6D8imcadxVZ2hgVUDApQq9xw5YpCAtWUnYwMwDeg3+Y
LJQkbRremGpyPhJ6bCPy4Uf6ex8FLtyVKM+rfcxMhaQDNHDZtgcZCCulkyrdxiU2EdJiouobjm3S
6aa8hl0hRes7p2CYmuklqHzVXeSceBKC3rTwLmUnMv92SLIpJPwEUsf9ZCcN0Q0x3maSQvFv8Agx
XDxgoUw+qaAvPtgysbK9W5ftNxtTXwaqTAF9X0ifL/ZVCul6P2V+XD8oHdccnewWd1ZSDtMXf0zw
kouqzR/bqayTbaMBmOPadZtr+HlQFwcnLuZThJ4eQ0/HMBJmEAf+00TSKnOJLqc/nPA2PreRBevO
ArB012EpIgbP1NZ1NVcKQgLHAkiAMXZoD22tR8BcB9sgF9AWMIFIZ+tmsdHHzKRBB0ooLiV6TNfO
14TPsDt0hQ5IN8f4EyMDLbHX9o3BIeE7UhECDBM0fc6oaji6tzj6rzx4VvramZKCzL3vlAMH8S/i
ZrdoXvCxAY1rhiV5CWs2zq0bx1PISH3OUWE7oBAuoy7XIz6yHGCWQkVtXYXKhlEdN4RDn7GddQFg
BhvKI5s4vVm7J5Fv77tDPx/scXQA46d9hKy984BwO8mMvzmDTLacc94W56Ct0gaeMTSmP4O6gocB
XSEQYFU7j0QoGwM89oe6dJ/6XqMGMJGfJWebrRyCySQ4/hqaQtQo4Zyog0eiQbivXBm9sqwp+0PY
RtlhyGAEbXlZQPGhGETyTiqlH30mvXWEqW8JGz/tkEHv5Zts6XfkUC0APC18kgnpboupHF7xNhjb
YKHL72fPc+rQSpvNRDhQ6owYUxYZefXWmqYWv4ZxQ1xpjqQolEmov7WWToEWwsyZtjxQITV+4k0n
NNBQ48Y5BwXeTlWQHZCe+Z+LWU8PpVP4/VZYIa9iXWvrRlopQBFXluNEjFCUMVFHxF2SbuxaGtWm
VSDQbX1YBlE+kic+KrNGAI1R+e6u/mZYwM6EEXoQ82ssYWFA1femeF9pNbC2Q7KyNmBEiEvAg9cN
exfVYX2yhRx8ondHzqsjg+AtRKyaGBN7TLBmpGP4Ke6bvMG60lhkMuSOADzZTGlIfnIx39H1m4m9
6qRdU8RYMobNQUO/RxEQI9vv/I/RMuIQE53DwbTLahu+1zjMRFlWKXGIkQRily9LhZIIjKgD8qTE
6qyiEPE9KdsJXoB6EcBSwVUsGxtm6bPL1scrj+eB0EalSYybAuW95ZEmdNeaPNpa3cjAeYOwRbmb
SozKIomAzQAkXImTqliq5ssMXQEQitc6j/CpQXS0tavO2tZlvnWsEvZ12JTRPsrGLrr28LLh7k9i
E1Mg1WpLk2SFpw+BS6qQVFFVHsCzpeo2S22V3cxojJMtvg0Bl11/h7Sr78B28qOhPkR20+Yfqu9k
91pNpXlwv8PfW1zN5bVf+st4RFxQGhAZPs+OyOfQuYTMl1SXklqif2zKxAXfl30H0odIY1c0XN4x
jNu0AQbE5SC+Y+2JC2n77Mr9zr3XE6UC+6urooy8CzbScDNGdIGqrbQ8X36mbHHbnV4Q4oDhmNJ0
51uYcwo2xO44ImsOTkVmweqQtUjJoudwKDdDM6D0DPHnMXLnJPisLFT9Z13HBKM1Qjt0hQEk3MVD
oZJdMSSwQlG/FNWB4PFh3i3QpNDDYJeR0Hq0N25yVbrcfsUt2PPNBGdMYV0Hb6Cv72yrRbgf6mD5
1OZwsKjB4anBZdb+vRbTeA5wTYIFYYW6ylLPJ2UNGUy/9bKQ5NAUT4PeT32KHXLIXO8ZTgaMQOUm
xFdjtYKVmABk7A8jEmCio9NkcbcRqEEPc80bvX5sY62ZcdjNtqduc0Q+0Kj5zSULIFvjqgawrm2N
VY9Hvkn59dqZFvlITyHbAzoon1M7ZwWxLCCXMOcoEjdeV4zQ15wSEgqbOjlxynIBMLmir7a6TqdP
qoxRIiEEnsAoOzJ8hBFTE/XlOAPMubrCJ1m3ooAWs2R63M9urEciRIDpbWqofI+B5UK0m0cr6A+U
fdFtSBSJTU58DccE5kr57LqFJjoduySC7bhuTmEj05mrM5zZqMHE985UWmLnixKL5GJnYAzyXI3f
6t4NIVKAJnR5ZEpiygasKfwbL+o/dgMcibbStEyXGJcW0pZgem/iWX4KMYGc/DSllrIrZ8WTOk3b
bTMYU1czDpBmF2jLrPtNj+5AlDRB0bZEkpwYjkNfJquPLpcGhuXezcqanLU6IJ2MlU4+JYVWIQrh
CHZ1juEo2inm0AdoIrZ10HlYhQe7Wkjri0CoDtgkGrfHWKjY9eDdLHdDU2YAotlMryJrzLJzvnLH
AChH9pOM3RTIua7Gm0X53q3pBtvbxrlv3SMMz619aBMiniCFB7sw+sMGsw5akKCS7asPqul2BCZl
KLGrmsOwGyrY/0NOTIZwmtpbt4M0PbpknxjcJhw07uh5TN8ygIHvtRwREwurY/fE1uVCkXFMAzc8
xjOc2b423bZJx3kFRWGw4hiMK3TBLSJ1wzLN49OWq/+8NMmLNS9C31W2RerGpsctinK7iO3qyWtE
g/xOunOGbibxIKjc5I1V81biWekU03Ct+ZPITqOPQpvlaYp4vVaucjAeBumRdzn1QfCcEU3x6HMU
JOeWUyhG4gV0II9SSZB720PgwzkKmcSQN7ricxaOIbytBQ+dPYQ5dA3X7/NvoO07fyPbeIEI1g1v
qAPJ1wQnPjc8pyA5N9JSUHg9ka3cLFU1ZBWl+KEBPMTEPDQiTFdmOhUwjkf4RYVnfxxLVm+C4mpb
HJOoHk4o9PEfKEz+1w38QsH3IGENwqoSb9mQtskRpU/1jCXfI2unb+pDJf3Cw621JM9QEC15C0d2
IrwP+V8gX4eCg9xjLRiSfebezs6+siZFMpKh9CahaAifcqkJ3iE2Dpg3Ysi+2KVwxkdCi5bFvxTR
EDz6oTuYo6EUBNI/0k1I7izaGeUlcPGYxD7YAP7eHTv7SENWfXXmwGdtAw0JFrIf0oCDcmXGPc0m
CvK29zNJUoDkpDB2hgTqCavCRlFvYqp3zPK4LNaAmyjpsG5XtgMBMgg/NDM/ZKuKnq2imMLx41Ro
Gz+ZtlWw54mjdqB9ShhkPEg0aElED21DexhmnyKJpT6qTkbVJiRo4KuAEcLKx5SWRO2gnJzt0Efd
GVbeYPZznkRwc2MhgLzh1P9iTbkurqagBTxVznGkj4w/U6D7Er+k7kTRsk3H5rpxOpHs3VahztOL
MvdLXzjVcWlGNMrTaFnFkbYf7kuq24jAi2UiGzGagpFeBI3nTWDZjrqG/YVzu4jrMLoaBXSjRsct
XNNQyn4TBcJ9tNqQcOV5pNjddCZca7e61JcF5h2zixar/EjJN1OA5uyhENwDXn41RfCftN8IvGQ9
huJNFSdDhN3J11+jNiPXCkXbSJ8ncqr6aNir5Y7nkuWwNRAF91YmkmxXZ0QHQK8s6s8KJmKy6Waf
Mnuxl/qJnILlBoyo+aaFwnKemUL350mO4xvPZebtCTOLivdlrhp1tKmNrXPqAHjaDBg+mE8j86pP
sR765hhHCTunQvblHTj12vZnIXw45I1XVmqv7X55Napg3RkAOt3WaUFWFM4aTQgIGdtbZyx0rImx
qWYr/WDNMXjjh3wefN4vNczlcZKUJMO1Tcg5oXhqcZ1du3BS/UrjoBRk74R47PGgdv2RIHfaVBtF
anr/WFHGEZ0nJze0nmvfRiXDUDFCtJPKpeI9zQO77u5rr4bnHISGgYuqJixscRpO75OpLMyeEJFY
p92U03JUcV4porC4qpY4/RYook0obocXOSa5+wle1lC/l4bq+xBGlNAbJ2xXN0gny/YhzzOpjm4d
9zmBEAyr6QKo8lOf9fdNNa+ZEWPvrGEkWO8bSbFbWqiJkgCouMQAzX3+jFrxClTuDSlU75x3q10u
o7eGGPCXMom7Pf7B5BhG07lbS05LOsdYGLyx2P/8r1nsz/nlf/wbt5NrC6zb2BXWrRU25CMEAEXY
JKVPz7C0uv6FtkTAUSaiBXt0uym4+Y+4NanWHP84oDcZIKa2tEcGReVwkwye88DJzIEfPeQED81T
3N3KpAWiQ6FVPf26l/qXTio6LyYiiMDwsnkIDv/csW2IUefJDAks5W4DNMBKgP0y2XW2ZX6zOczB
kLkLMyTG+2HC3OzPlwqMZ/qFFLONA0j7Q8Y2uPP72fzmyJurMBKxGXkzFkEc81PzvsNW0rd5Cb7L
j/SZQ1BzhbDF+4erfJdZ/Diq4DIo9mmlMxnzAC/9NBvuMthwbt+BAZusmnDnil0HHDYp8fuoq+br
ovfj6ymyoebhzbWeYja8dzv0KH1+/wtER0jDfR14+tFPvwjuft+xLL5ACuVhO/Wkzlp2Z/NOAOP/
fqn/E2X+i4nID3d996X/8t8Kq+sv4tv/+9d1kX3TfxJdrf//P0RXDhGWDHDCJEKbHq++j/8RXQFF
CuNkfUyYnLqJF9k88f+tunIxizjMOhmqJUC7olX1/j/+Juc/Gf8jy0VPxJRjBXn9BE/6FUwJ9Bav
1b+fVJ4L7CMQlRgW8lLwhq9//sNMhlJ8LjKo22lWu+OlKJcWR7K9VGQqKx28IcGhW9UNIOJPlpyB
Z7ed6kkzx1xtHT1m7fSxq3GublMrGfFhUl/5pPvOhbqdYo+zFhSc6kgSZbPsfOA1n2pJj4smk2m+
EhOUv3YoDIhBbJyY03otgQl0yjsPtm6z18l1ZHZluc5yjt2+PbKaA4aliI4u8Tba9SFlzzY0EAVy
+mCf2FWZQL7xpf4w95rQMbyh/RMg5ZDkZzpARNmVjVr2S5czCQmyJl/eZ+Al0RUgEXo7+APlidSA
qGSkkETZ3oDapQsC8YcI3hmZi8afGZB21ND9Vs2BjvPox0yxWmy4m2VqEv8kZsppgi5Sk34mRGdu
gc3NnncdEszhbNNxoGu5EWGOIHUZNR3IyArSt4GaCsv3jC1XzSkiyDluyFUZYRNupzAe7+com6ot
VlAmADZl5m01EEu1g28qr9rW53BkXKU07rGCvkBv28BqOE47O11K917qWRxwUvqXaWinNC3n+nl2
LKLhcU2U11AcY3LE51B8bUe/AtRimvwh6aSHT7NKAEZqd9wJuh+fhYeOnrDABHC70xaCFHip9UUK
BlZAwHU5LeSzTWajQ0rDNekOnSRAAh/Czi+HF2eaYPWO1ESdm0OUnntzLFqGEDp3w/tC+vKr7+K0
32gqKVCqTvM8s1+fIBslDSObaPm4kDDw1gRV4hALNYUrqNimG090pkNufJnSBXdy90F4w2ivoO52
SU8gZLlXnABALiOcyNrHeuxB3uLRiCiqlTbVlcCAF0Pi7WND0yQAakI2ThZ23hem26t1HRlkt1xL
YFzzQYPNonIsQr5Yy13wPPNeVMSQdH77uMxBeekr6AxBFV6NrfmwACceWgaGCez5zZwqoqPr4oKA
TJy9MJo3uiDZ2VZJvzeoketusjc6r5vXMtCPnOj0Hh+2vRuwCGcbE8VfJy3VzjPgeZERAI6hVj5V
EwWJJgksc0mnyvN6JGySoGOZWx/72v5YQfU6tn5PW3uq1nh4WR9tNVwZmeyciX5Pz2c+zbWkDIk+
pjZuxKY4dTHCXtcFPFnNTknHXps9SNu3zjTPJDW9Aka7LFqQkSZk2jP58Td4tW8WzX1kUbccZN2H
hn7L1p+Wbo0x490Hf5tyztl5Mw1+8lzqXT1FbzTeOCHS2N3kOC53IZO2KqCWiweHs7wpt3lqdXTY
QYLjRiteR75vbPvUYiK7SjrFQzMF0N3b7FMP3z9Jss++ih6mdag3UZonQZ/ulC/i3YiCW8KKepG5
uMMDeYFW0TuVTklgwKDPS0SeSS+tmyxH15XWn1bIykZkS0Mcn702kO30qXJEeN9J+RTI6cUS/Q3w
EIYV/aXNqYq01YFYhFY8saoT6T70LclmjoUZGm48E1EWCxOZmXNAeF9OnPHrcWyBuRgC0zMa23U9
jDR3fHdP49EQst2AawbiUGxkSBwhERruVsu6OMQhgQiNC3YWAMFnr9DjoQzCN6aC1QeFtu+anNLb
rBmJ8hppMTlpmFx1euSOREQCz0EXX9tNqLdyCDi0OVBn7UPZevYmyf3qrk/6E6JV2mttcAGEa1+a
9CUP/dcmUfVW4rSHyGA+9QYIkjBwk7B4B/vQ6/IPTcGxtOrTPZ7f8pSNdNCYSu4GrSi7JHEZzKg+
eEWiLzNG3echovsX5a7ch9V4GVfdQzRQ1wLOv65kke+GaPkaePG9oEo+h1BujlM0Pdd1Jh50S7Jv
PRlynGx6X0XvuiessSfXGc11rGugulFBl8W2d4Wnrnrj73t6s/uussoX7C1H5gmvYhp8Ul38m1p0
O/RZHN+Y9u9L5SRQfIt4l/ej5EyunzozvAlYuVVVXDaSXquaB1Aj3ksX01JnsbGuDbqrDY8cCfMW
EVIFoY2Fa55625iD7Tu4/ZcPK39BTfUxIk+KaRbTigoVQs4bxWAZUIXvH6vBaU9h3h36dhy3PgzS
Nkh29WzxdCqLThWJibY4z+DHPUdddIttXYyNf8f6Jq6jhc/cx32xKQtaGEEg3zhjPQV28+528zn0
8/1M0bkzbXtFMzU5agdE1dJYd7UN/zNKNO+6sS4EOdFy7PrXnAAAYjrNFlUlFGE3QPLAGISWpvra
tvOtqElmyGT/NcowM8Z50Vz6urCQ4KxREJ17qOzsfhkSdAxdCHs3ebPMctP3tX/XlsE5nKIPixOX
dCDiNBaYIxxRFQQEuzXLHbLGXr3bvV099i0PIxklTEBB8Y0230CCR+ng4UitNy09xParIUeDg2Qe
eVDc8n5xPvo5GZkpuBq6FTkCYlkcurZX5mvk0U6H3dq7jm72QMVWDWIWeYPcgY8s1n1sYt4ZPcYE
Dk9XvVDlBe5RgWWh6YegCO9c0EaMvmyLHad9d50hasUFPtLSXfYDTFiiPFKabc62yDnV7Ep+2Y7K
iaOee1k4U7Z89m3VG5JdEe3FztHYVVK7R49k66A8pl7rmubY0WYlOi7rmhPzr9F94stz2/F6ziz7
bNOcuTWAPu7IOLFflc17tJPsFS49FEi/5kFHAb63U2TlsOOEWJlCGiB38KmaSACl+V4RtrlpfJ6h
O1ByuWvtW8vDr3fhl3hwmXCYKKB5uuCWlDvL9mUGq2jGbLCL2/bJdsRUWzcFlL/OuRjiyn4xTT2N
/S4vewAmbHyB2yxkXdNu8JW5KtFhiK2XFir377Ek0MkpAmE2VQVMvzwCwl+zPD0aMEeIgZD2tsgr
a0yeIJ3nD8K1B4Uwj+QFAROGmF/k+whLGliAKYd1QiFbGqV0dYUXbOHsr9jAamGjuc45WMMTTG3N
Iqupru9mMc/R1uuUOJqeVvUawtYVL42jP/dsBMWTk3Vt9GCcEhwynl4axYXPg7qnhLrV1lCyn/zB
OEx1z7y7szwYSIkG8cK2s0zE9G1KArtWPCLZPuhoXeQbdCW+UxTHCRLA7VTFpn/uWxjyF2RpGvw1
tMugaBhuuu8Tfbuz2poeIGQuPzzAjp/KmyVetVT7Qus4OgD9HEEpoSY8VpOAxVFGY2k+MUvq7lMR
ZARadqGjGdpIDKnFmCj/Oh9JcQHeMxfTsTE1uVo9jD0afrUVnkjcVqSfpXZp83oTr4e8gEBSSyRs
oAh26LWR3UbKVU5Fs+NNF2InvWRNB7YweGSkszNYV4wh6BDm8w0YJqBcKcOb+gKsiet/zCeaoCiH
ANrtpFi6ZA8ZtW25aSMh5JlHdNTUYstV80KktrZC/ezEHvMUmrSbLq7qs+hdgoeIOSbBQy6f4NfL
F+AjTLDYsPAaF3vTBe5xqsoU7rGVdcyvxLCDc0geUdkFW04H1pVJovYiDCv/qhqH6bT4Zrqwukjd
tzWrHYyuIYD6Nu16bvc5XJaI8NTYPUUMNM52zLLFp7T2Sc7gllY7gHzyz6pTqPCRxEtWXcb1IOBe
1d3BK8L2sQO+uO3AAm3jVvofkFHVJNFEBJ3n9ChLE9l4KjP93syKKjGixv9WQyh813IxsPUiF83P
wHB94/KWX5uwLveOQAtB5Nayo7/OqcFp44G6h5y3PBLlAZ2d/ToHxQrpZhk5lTMjNaH66yTN9bqv
vEpsPpuOMEh4dipGbhNWr5xZEVZpiyw+eFInY1o0MB175YUuAE2QYPKKRWe60JWYT4EGdbZFSgU1
dDCkSmUsjFZWhRc0xOzDrMaYwXXzzLZTb+GeymfCIYFk0HbfCpnmH+FCml1c95fJAOnZYwxNwJjk
eBIN2N+SgfUGTxxsygSwLCGABTmnHKFIAg/9k1H9tw6e4GENh70DbXErmlFcZeDJOJMBH69i9vIK
Yu7WERGpZzXkDcyDyn8yxfCUTn5+Udq+tYfidvCziNzWbAz3JMU7ZycjP75URfFV6PUgG4mWHDkH
vd3gkBJUdkhZ6Ilu3Mk3m8kf5Sc+CSXqnAzjsRUjWc0cKEkddpbriRDmiyHVER98JLDXnZk0FVFf
/dH0+b9OzL9cG+Xq/98Ddz9hgf3yYyvm+3/wRyvGw/8GNdpHiUVXxXE8mjR/+N/cGB8bnQz0Bjby
csAx/9uJsZz/xE8CPAr/G/9FwN/9byvGcjHU8dOwYtDhQQ+MifY3ejF/NOP+3YsJaPQjwY2dGKcR
Y1s0/H/uxbQjg0YS2B76KqfcLxJGkKCpkwslJ/3RdXGydknIHhbG7V2zzPGHyQnMq9306DYxRmEG
FxWoOw8hYD+aF9ek08OMAOIxaD15GCYEhQFSno/L7DxaTrY8UX3Q0M277C6th+XS76ne89kyBJSO
GXgpxT83ZdVfeLRLCSHt6yum0ZBkenapTV8jMztARB3snXSDdK8okp+rmBYFOx778K5oouBzIBwz
7JibueG25mxwg8AyvixVoCH6p504h8OUoE5RIfov0rI4xArUygB16zVvx586iywfi6xHn7QnSJce
EqGg9+Wd8Jowv+jtYfjI5lag9AQndSemKsIq2ncfREqMjmpT59anx7PtfbRm7RygYDNIJDdV0zv0
c0Aeb5go73rpnDvgvZRcxTWqUvsS08FO2NLcTtFz4g23fVFu5pLAITw478r7HOTWdEcqznns4ldd
zVde0+1Tcbm0BVi4/gkc2zaoBoZ+hiALdMFww98stA1npadnCX7iYpCje6N9YLURsG3tdSgqy/DV
tU18xfZ55lbdML1+MImSe3/ExqcmIjfTPHsFMFQzmoi/MlHQ2zyIzBdb9G+IepCL0K94MUH3gqTj
YnKts9Do//Isre8nh1FPoExLrGT4EDb63V+cJ5rgD2lgn2Y43pXWhw56Bp0J/o5Cy98NheevMF9+
9JK2+lDKWCJgACqnLf8+lOJRC0ddle70JfDmGcBQCuRu5p6SIzIhOjmOgub/pTcAyDQEw3flhEnR
g7wF221Co5NO2n7Hr7VVAIN9OnDV1mIcS3x1jYyI1soxQN5QjMOF8vryI8TL+WzILKhyzeH5eUQN
N7wBiXnQWbTLmhfUiLA1+pHpdCcIfm3nuHP3SuYxgjMfIRt7H6rnINAp43/LY9jCbHs4N0hdUV0S
GjNeOeglvlh21Nx2Y0ZEHTKeiyCHMrbR0iFPnSZZAa662UE1Fx+pXIEucc4NclItVDZczwVdf+yF
t1Gpks00d6fJ7z65rr/XnrjHv7ATmftQLiRrgJ7d9a68GzIO9YGhQx8kVXc5eAY+uV+8cMw5QF/A
0dDmEJTRCnc1n2eQAwm+eX6i63flDZXA87PMIHLiqyoE7tSNJFOTXYT2OuiuRaXt8+JV8bZys5ZG
GGUDE24ioKKF//GXaONXMjpSNN4oB+UlnMD0qiE6c9uJ+srqF475DUq2DmzxPrKahPzsge2xzR7W
Q/JFMxsGsZSbd3aQED5TcSuZb86HJJrqHMrp8FYXGYBEfWHV7/1cOY9ISdVeqBAESuiTdaIAG0v1
STa+eyAgk+Xpv9g7syXHjTRLv8o8wKAMDjgcgNnYmA0JbrEz9ogbWEZkBPZ9cQBPPx+q1NNStlrV
1ddzKZOUTJIg8Pt/zvmOLY5Z4QaD8kDiTnweJhk/mrPqaTuqVgdh50EKNeIVUoQDgtFwUPih5VFO
obcXpRYHG+PVh+D4tx9izWKlXqy3efLvo4xzpmFyOqnTI8S6j6jIzlWsYe6airNLkMZV/9CNs7+d
i2zczCbsUKcIafuTEQiY9DPkowvwzzNahs5nTNx+pp45j+PnqO4+JXzSj6zsjmkrSelra4sDZhsW
MgGaSK2nBR5DDkjkzr1hdPWWchXC/XI4Tp75ikvpOJsgaBNswNBjt5TxTfgJIYeWbX4sy9C5STmh
3PF2KIGrluSmcGyqzNmBHg1Ji3fl2RdRP0dgPTW+WeEeZZw8m+CUyNFYb35iab5xNw4f+xLIOLon
vozE8tnO478f+zB6yll/pY089GZsB7Z6IwZWbDRJt/IIG8QOd9xs5UvM8/POtmv7qdYDd3Uv+hBw
ojeMe3xw60qjSZtNtbjjQdLkhzI/yk8N4ZFbD4gWq3eMU+2vxXOgrC9tczSHH7imiksJUuijmpTG
Tms5zmdpUZUc0DOmMawk6BkbzppNUCycVRKRjPgE2sy7tqpKPOHDp5lBpoZxKEznJsdlfFNAQ4px
p4U4g1q6O7G0siDPZn+Pba496ZbFrSvW3tTG5gBa+V1+05Y63mt881uDeml+mJ0ZpEaEUXb04d46
SXJc6Gs+TJ50X+oo2smiuAF8fWwJP9e0MU5jfhQID0d7ycdhM3ILVF00Us6sj3auvqksaC7tif1U
NOUoFR0r4H3SSOPo9TrdV2YW7l3eC3GR5RIXgbgjgLElS8NHwHsYJ/XcTxpXyZTU90vnmBi9f4xL
muzDsXbBHM/hfnLZa/Vm3zPaUkCTyi7chRQXPEdmVv0w7Hx5jPAh7MCgFtd2k6XPRqLjE64E4Kp2
El3otIovMss3boy8nc84Beq3ZFYRVTuMIjw9iRicMlmApNW9uu9bo6Qb2Syfe1GVH7FQy0MC8TEw
1dQFpQzNvVewH6YtJA9UaYbkgefl8/8rkv9Au1irjvifz8EP1dDH/+P/fLfJ5y/TMP/bb9OwR1+L
DVwO+Q/6k1yzsL9RF9XfpBJIlmQUvTXR+ZsoaVjW3wQ5cUZTNq0wA3zm099USUOqv0GoI6BnEii3
cW/+S6OwIHj2B12SRPqqizKOrzFG1ki/pqsZNYDmjdxDEsXxloJNDWLWyjt4INLtB4ZbiQN9NMrO
vYJwvmTN1m5YIGzCyOkAA4hFyStVDGtlc91OtPNKORvp1oZMcEOl6OCddWP7ERTupY/Ce9jO7XhV
pqyQdzYphva4wCylOkJiMLR0Lfp8I8ohxiGrpB4f1GKyIN7MONO6rYsExIjbN3P3I8cVoC2OmNTQ
ewFBkeiMAXeZAroBZvUOl77HeuzzrqNDlk6eAwi7Cefp1vbppEFE5Mcx7nSLyxXvXq1cJqK15mTy
5iW/LaqC3TdeIS99MC3Dye4tglPFR8fG4oygqcyzMyjpXQAI7miGnCpOs5aYKLEvxrqpjvlIjvJx
mN3K6RinPJYv/sgS8KOAmZoee8/XgFatHvEChyOLouux6lu0mnFx3fmajK6TgmcpAIzAEM8X+heF
h3Ur2fL2qvnN6X0DKDJH8vrL9ggt5iDAQc2S1Koy6F9Lse6Due/7IbPRXHbWMYsZNs4w79P2nTE2
6W4SZWCGtxV89lNR26n37bEWGI6CEr7uC8eowBoO9zKRwGhGbRPeyiF15lixVF/azTZupySegl4t
1YIIxlfyPZm5cjiRLMgwIeVzfG1NgSNl2vSi9qPbUpMaV1tCc4oHZD+GxkQJCX9ZQNQ0koR4ipui
zbtbpJnKvhn90l9e6RPq8RlOrBGm8DQC1+3e5SS68HVBCG2em15X1R11vlRp+c2BTfOj7TvyMtN2
xoTAyYqcEy0nmctCRNU/RZUBRjPG8ZVJow7CiAfoeuGe44y2R6mmiKIgTUSODJaB7TaKJj6Iacrv
0qhy7Rcb0PPw1tBtri8dq+03oCUSbZJPM5Gw8ADKgS0V/XrOCpTwi8c1WprSOZxW+3RclnNo9DXy
YGTgJ41N/L2I01zGth/nm46IEPOYSPDM+diD3yjPEenJdwjhlNvC14lJUocZ804bfhiF24hugZY7
fpKsRDsyHMNVMieJeUhoJV8+lESmQSCaMse6QbmvltvcYmZ8cUNveMvymXldMtJjR50LlEu09j2/
sBAbVmUd0nqw2Vhiv0doApzXXPt53KoLUyT0/nDaGvt74zf/WU+Qj8JgxMeRw3UljddknLvxYwbG
qn96svO9k6nY6eNxoIbpupnryvpuTZ6Ne2EgqCNPNGm6o1VuGDbLZA95f9vS/9kfF9oT7iXOWOhJ
c0PhXdw2ONmWuUMfGbrW3JmjS/BaumORbYfZqN7oVGzigJJVdPR44NZxUxPNv8BMlODW9PlQNxot
aaJ0OPOOLh5hd+9Ll01wxaC89d2+8neRVzmUaw5kHdrBSK+y2Vx14Ax3/WW49MVy5MErKY4OqxLe
VB15aImULL+OBYuAzYy79dKw2/GumgsjxwaXqoExWObdJred8nWwiuUrrKS6FCpZcEQm+mdleeT+
Kq3uaRV4XeDM3Iedg3sq4U0j1iPQ7rXVZYciMxRl1wsq5dRw/+QvQlHS4prVyW0ScVgqxKREJfzN
8Et3b5M/KUgdRCI+o1AbL6Uco9uePzPIaD/Z5bM93zullx9qPFKHBs7MVWnlxWOUFvrclZltXYRu
983QTpQrTEq5b4ylfiOmWT2lrqahysQK+D1aa5V76xD/wf5IJHRJXI2frxePrJupfXDKERtWb7uv
bk7N1HYasJFCc1e7tsdYfzGo1t3Sv+g8S0bS5bCEoiE6lqPQWpWVXfUjuc9gJNUKO8twdxgOvGwn
TDo5NmVnT19DOz71uFHwLuuxfOVk1jxyB7DajZAGCaWiMDL0E0/+9IhG3SQgTQLPKaPALq35Gp90
+K7jeBFXtHHo3TjkZMM8CzHAbVL3zMc8nVThZ+9dPaDnrHvg/ejxpjZlhAGdc3E0JtvJtK1t2QhR
M8Or9kXzsI9YjVtUArqjlPe54dHhJNz4tTTd8ToaqQcyQyEfESPbt9YEBSuAk+xZayT3NZDvv1uz
j6NrXMwIf/Ta149mNtGKLH0d3kJzzY5tOiPR1CRAtkzZ82WPN49/7qEj91RLmiEdjgNhSyhjpvPU
iuRDNnV5IaboKgPJLTY5nRfPoq5RjlnyXbtyuMXPmT/WdFUGRKjJB7YL+bSKnpIxCa/6in2TM/Tt
eaBI8NJf1lGA5HzxlpCDvLAwq96zEcuCvqyqW5DoMQQ0I+JURFlUU5BwZftlfOeA0KctJoshx8pe
yfNkVk12ovBo2sxY+9WWXEm0N8w0ucqX4TtK0lsCraeyacK3UFh3rkbMlk1j7NKklS+NkZREOuob
IAXXrWiGE+IQMqlRFeY3SdCC8EKMctqZW9HI+NkwTHgoSBeEyCUt5iPjQtddND7H9sJcIz22NKtt
M7XkOf1Fh4808DpYORa8W2EybhXcd3ykw8HP0uqy1iWNLG1KV2lHB+aptlpaVprapGYj6W9pHpku
GXK8IzdU4EZLyuGpiJxnxiBDvTcVEeSfk5oJbJt52dxnubla/KnAJCBklKgsadi/pEll2xdQC6dH
x6u6AsNFONR14Eat31M/x7B2LCKGknt6ibT7lvti/IhZvtdBN8fzMUmHMuAUYQa4a7/riFqcPTe5
4ivjkX/D8f6FPriU8qWY2zMJKszCJhUzYRdxjgL7fgx7XwSjSY5sMzkx95chtUiqm811PhkZHuSE
fiqfXqRpXo0/9ey98ssw5l1q2M6Bv/zaIRznEdyUfnie8jExTljTuGsPImLpNNBF0+/ddp4/ObBi
5/Vpb+pvpQybQ4QzB2dbae04i64hRJ2/j6AcMAOYagxCNfp8x4bl79PO7Xa0/NW4YepbK009zo6e
G9IPV0WBwU5o3rRCFldhn/D3iVKCGXq5ckKN1FHUZXk1h1gL1qzFobLGqt4qwxV7Q+gRkL5hUCNa
WLS7yI77KTyTiI5ZXKC7brT1FZVcuD6SqYbbEWX6p59m5UOZEUr1Mid7pTVMvhLa7+8n8v+w0Vx6
pBHbvRev7frjOGblfhqqn0vhmkcC33mAB96D01cW15XS3d71lvxnoS37MGTSPMaZxuHvDy03Sru4
bUczDhyVDkEH6PEe40W5Jc0u9qEuiicQq8uFYzniJXbrpzwhu7gAITpUYB2+LKchaZ+7X/AjssPo
UwYIwpSSsZhU05iN94wJHQ9TwCCkAH1qqTskLasM0XgWN7puYYsw2E0Rz1ozvM6q7ivJndTYcv1j
2EKeviceXtkXHfCeoENqe5F2YQQVfsPDWOXxBzYTdVxrZmISQiJ7QqLLD8Afyhsi0fJdV2XOfrNA
D+IkQtUVNgr30E8146lbzvGt1C2GH5EiRIUuSAOMBBk+YM58JbPZNOqtk1rfJY6wU07oo2MhYLo7
7RZWu80SV7CCylj5W2wjSInWWp3qbGFoKPEPBKwvJYH/oiVXXHgCGTZqQ+PC85YUPyCbBawEofVU
UD3pc3GSA6k8IjSYsiz5alit843zLf+wmkFfJ37PtLjI9n22SitYCggA2zY16XLooa/9sLE+XIhy
TRcu4TAB4pTmLrKpFWqMFlRFkRNKD7RaIka67i5HI7sZ8QkdBBaHXZEX/T04OeemNxHXt105E2XO
K+IWkuzCZrBoMdrkQ5lckOMxWfPiCUXZbV1oOVOfDjicUkzNQ110W0GBLWE8APlUXxWZE0grz4MQ
3NPVylg1ryuu7TwoZ6vlLc3Q+jZmY3MS5IrVN2Q+skdKLc0woO8FvNvkpO4xbjz7vjHM+YgCKtOL
sU1cnJWO7J50jRixwaMuaNCTs7MFyMuuGlupmF6opb8mg1WtVnb8jwzaZnyc49LeMcI4d3Y4Gocm
korFvTbtTZ5Vw53Hbfgk5yy9mool+nC7wutOkRlZLnWJFQqCpHIIB95a5pZhmKTXNEUOrtK8XUCD
Ojhl1pgii9YheyOLxxBIUc1jNHX8FCvmxk0MZu5ben3BNjBMAYHb9gvZTXx0hAl2VZ+Ory20hdtB
cn8SqmWXbSsAHxQyGLdgZ6Jb3Y8mS12ryp9D0CIEIO01gkhY/UZm/kCvtOvsUiRYj+HBNm8SO3Nv
SETrH4KREruRkp9jVREMKlOH2iCawdtbKuPGU0tj55Un4ZuWsMxYMkaM07XsSdBOdV/f1yB29g2J
d2y/vfmusqhDlwrVyWTPVLNdXMKfsgYuTYWTfvDsVp8XWj6SzTx3muA0jdeBScDnkKnk04dY9Aym
HOsh+bTrnk0EgBeWurBk7e5eyHI5EpUZ0HpKN72ifMsj4FrpQ20gbGmzdC4a2pjmABLdSyxEeEJt
mx/m0Ei/VI+BhJzRcNmwWN8MZh9+InF0m97p4huFl/YeqwyGOg6MeuNzWjrHlp9zgU3dj8qvfYhu
Zgh6xu92NGOcMM/hBsXgiC7hZGLj8faBc+TNgyeL8L3HenBt1S0Hbo0AELNwW89tBAwcrmJ6TY55
WNI23yWErrcUGKJZhQhUVL7VV6lNgKmxq4duYWjZTEJUe99OE7Xn/k06sUnn5KCJEaGBD/mWKKuD
f0S3+bNcOm1vo4UHtFvmVeAWnAm5fxfi7EdW91I2WLy2qprBUmdDlMktu/eF/0Mr/xxFCghEytHM
pXcs5nDN9oShmpDxhrW3OvZMTeWmtxy40247jT+atpKvw9Tpp1oshbOVE60I8EeE9yzKhcq+ksjk
Cbmn9i9hBiTpx1LRqECqiRkfbkpmn6TMGrx3nPG6A6Pyzxw+D72Pnb7DMOcAk2y8bxNIxluX5GZH
6NEb0ttKOOyTqO1FHOnzOd9gqvzonHaaHtMRTFgO24YO0UZHL344q2M3ye6BxUd4aJJJGVtMx6Zz
sp2GokmzjeajnlqHwpzCSYxtYdp+EVjRjK6Uzm1J/4ysyo1ufH1VDqWZ7hY2cNmhXWx776NxBPAG
nZ8qMptDmFWp3iEydC3lbPhOtRsaQWbk5pdad7FY46wdtpYCr6oYswxvNCLTjmtcrOXrSJMBDpb5
isVOjy0zaorHisdlviUjSjnIbFLrM5p18zS19GVuyh6hJ/GppnSLpPgceuFcANvoN4OrHpJwGIN2
0Man2RUx516bVcBiTw90G8orBlQ7YD/lbidMWzdGmqRnkS8lbawY3722dK8HSF0Pbl9mN7xTDmJG
kQHDMGmurEmGb0kSYqCSws5uZs+Id7gw6h3P1ZTKJs+Pdoszz9dN30D4ARTF/alKExS0qk3vwaXE
WHxKSpfiWVrmliNXfqeIF3WgeirHvBYunE2SW8WKKDEn270YaFky79scMhPTAxavS7YdkRdkiRWn
24T63mHDAGHYD23dVdEd/VEYOnZcWRoIgpWBI/qSxTKUHwMRbGefOW3T50Hv0fIGgoi0//PaF+wd
cROCbsfrmE3hKxWEXmtyFSpCFVYxUtUX1Jzbo0OeuplzRwXnIk8homi/BT/BQab3tU/tkTXOy84z
E1417h33yplq71unfeq/T14XOvmGlT8elKqzVXs1hoV7x8lBpk+Zr1W/gXiUdCdJQ7K3j4cq9K5J
5E3h2QntELQzpwZ9WjS3yv3SZ7xqEq3W+9WaBRUgTTeV4Mm8SfDakQ4TLidbsB0givxgdqxQ7ELX
5d+PxE7sc4xzMMdkjfmaEGzfk91bfLGLhrG/lDruk70ueMzck8kcl32SWUV4MPk1Odeo6z3CR5bN
8uhkoR0f2Q8V7mWOLW042NPCRnIDGU2E94ZHEVzQGabhBR5vNDqwKZzHEw3PRX83Gz2hfuC+8XxI
wa8ae7BLZXHEnWoYd2lS+wWOfzu0saHT2HD05aTCq9ycVrgdxyjziV264rZbpgPgGGhLepO5nBLv
/GXidZd+YVH7Pzt39nAVQB5I+nmmEw/jeJTKH34s6ovOhFmwxbAZLYEXdtUVchMe/SIeZw+Fl7PV
1tAkuigqLdRdNxX6KhwoI3ZpvFtdgWhkbJ9wqYUHpY2WAalX+SbrluJg082xhUHB3FEU6gNzWwRt
Ca86awySL2brnga2h6cis8SlmhdCG0NI5bDFKT4bcRrGVvupeivBsE6DbeUPxBKs5pr9q/voFF57
O+aMF/j+3BWBwtGNEuryZ0MV0QRIg9fyXomZTJt08S+Suruweuhmo8rY3PvY25m6yEnHdFk0JliB
JbPw9PdstOI8fmkXJo4xBZOREiknqWa0+14uBaaSKD7EUwcKfGw5CktGMHBDWEX1oSMjtes9gie1
s9BCVpjglFCZdyzGxZ3TQT4arcgmjz/WcXhyupGe0MQyM5YqK+cRt8/OKwUVgHbsrbI7P/QMIcrf
gnCxzeulXdCFc/fSGLvomNpVsZNGPOOJyO87Dx68yt1yg8m0OUdeKA6jSVWZQuQ/xXNtPfaZqr9n
T8U3HYeyFkRNkd/li8ezqyH379WkBMQwNG/EL/u13C4/MeNjfcNwHb1raXJucko7KPhNXUZJM317
pY/663T8sFWSjYewFuojTsercZnyZzIt0ctYGyrgtOF+0mbufphFwsqSD/bVpVt+M3Zx8oBBA+LV
JMYbIfJ51yIRbdmXlbsC2w+bfqA88JEo7YZ3sjfr+EVVPqaRXkAewqdDzeyMw/PeGFR97FTyJanL
PiXNfGuzUNxAvHkSZUyUOzO4VTdgLyQ5po0/hd9y1OlJxIX3UTnUshcsxxur+DnXtmLHLOsAzsDL
oOx0I+i+CGjc9WjobcLL0W3rO7eYfjDSG9syh9W/rmeAqWRU4nqzFyjBOjZw3eHMDPZBLIz0bIjb
fJnSuxz5ZsOQovdiiYmtgLwod7kU/a5Oaiqf+wRwR5JO+f1SzWcxLCDXpsHcLYam2HKIjEDm5YSx
0xTBnCcEj+zsIY0LiPeND/4t5Cd7yEg6/aBTl4C7fT/389OcYQMtBWpHX70abltdpoU6JsKMjgis
xzi1NTbjablOhvmCSMdCckLSSRDX8hCu7KdxalezoTddCFLwG81cCxfQ4NxTx9MG/Vsc/KWMbhLd
76PGE1/khxjngGevK2Cy3qpRw8m1208y52x5WHJduA1KsjdVxypHJ7F6P9+bDfNWKokA2IWk1D6a
A1gyemt16pV76Pg21PpC5nQh0DE8bvHwqHE3NGDjN27aHXu/uphzywicmEQKD3q7ZAkrHEJk1mjf
eq4LBim2e6fgBCXLC05uZRwIfi/6kIcqubTDUN3Yisu2XpLp6NsF0Jkxf6nNlGdqG4onCt/BNBlz
ESAvlRf43JhSipYYgFM+tZF6jVquzCyB3IFbiNu3K14Ka5Fbvqz1xJZO2OnwORMr77yEAkX1InLx
WakYX/hqMumkKg7MAsVuJGpzJcvB+OmHE4EZq0q2tYbot8TVU53xlU4DchdsA2Y/cHcWaRTQJ7Jr
ohdSk8x+09DtE9dGycvSBtO/or8U/RCnFHbPaCw8gjOIbRwcU+ds4yymBnu9kZOrWx8Ec/STgyiz
hpWLzZRxb+Q+WHMdV1F9odn9Yq8or4YsbJ4FNqStG7G4JmzIj9JryqMrkohnhGtMOzNy1HGIhgOn
GeLicd/LAIFw1rtSJ1dDoYYLloPcw+Nhi12/O89Yyi75DssvCWSPBQN0zg1x/ic5DN0VULbsEY4k
IoWRTyVvLaXucV0Ofxs943SFee7JwlscDDLzWJogHQWUhOvtYtoD71cYWl63NZfsCSb5+8QO+WT4
dSW3LDopf5xcGih97AQMhoP1oBAPA7yDH6QR/CUYQHiluxDUFymizMCtbpVSVeSALGrM07Z/Cdmk
XlYzD0u6hOsz6na5pYXcZURnlbY1E+1v7DgxfrDAYIimaYsjj7i27D5/WsJ03pMg4KJtkp+gNaKA
pdRZlP65p6KL21E4qS20BcKgBCcCEvMssjPadmWK6xFvT1Yyg4D9Ap/wmaQ9XmvkiHDXJXSKMS21
GZ3dMk/x99QgK7DDsxBWDl0lKGlMtYV1O6K9sgCSHXSjga3QBNSlr5RCZW5rvSdJxz0oJaa7r2eq
PGMzN4+lpOm2IxvxNSzlRepOOZt3c74kh2Hccr9Wh3nm0cywagStF5qPStoAM2Y9Xv/OYHD3D5fq
7xsV/pgjdhSpekkLBMAFaUoBtf6P3tWmiLRhl1h9MmvEecXkO9PiznD+z9qkVhPsv5tkccfa1OhZ
+HeBOfnScn9J8IfawXIUFnTC26VsLgpFtOpydhZhBn/9jn6Bd/M2lKD0iFS0oBhP/YrfBc0I1LQA
W2ijprq7anT7dIO6Er6Na8oIQFcNSTxy/PhRQN4a/wkR/dfypfX1QYfblm25DgF+9YsbWDeeH1Jv
llCKYsh8E7KGlRsnwbggY9cu957h+vUr/ol0vDaHXNyZS82mQTYOMUeevfFV5Nemfy36gajDv+6s
eaw4Fhb/6w9NKX+3P39WNNclUdz/7/9aE+Thq1qD9N2vf9Qf/mRS7b/539f8/R/+Yff3xqPz8NXO
91+kFPp/M2Gv/+V/9V/+luh/nGsS/Z/VUPbrn8bSofyDnXwlPfyF7+ar/Ip+5P/h//iH5cYQ4m/8
QkysHayRHQd6zb95bgzhUuaI83y9qEn32w5+mN98N0KR+Dclm39S/55iqfr/bDfCoo+JqR7EAI2N
a0vqv2JAX2Ee//7LctZLDA6Aq9YWD/DJYrXk/A4FUIVlMuHpPavEEK+qtfMn4Gu6Z7eK/XcryUVj
xSOb+LtP6E9uHH/8Pf/jVdUKCvD5AJBvf0GMsOuDFcBtFuFRbby5SB4axtPL/8aL4OCHmIDB3vZ+
eWuUDjde1HvnLJLyFXxZ9wh2Y5o3f/0q663n1w9wNUDxsfAy5q/Fc4MXNsB4vXMxQFdFl43kWXoJ
krmvzaNZuu9//XK/3HL//n25wuSSou+Cvhe8Xb//vrIUnOQyuGeRieaS7cVDRB7gqhvAK/z1C/3Z
V/S7F7J/6bZTpW8N6HRnneOWjHGUbcwWGe2vX+TPrj7aaYhf8Ahhuv/lK1JRNxZxrOiw9vx7/iNE
60kvy0W+1MaeoDhpWqmi+J/c5MWffmeuJXx+kQpb2y8vm6cL3by5d+4Kuw00xnCGyl5K7OEOlKXK
zx6G1g93pZu7L47Xqb0DyuwjiRTHexvRg4aWurh0W79hOMtFGOQQ2pJ/8gX86WfDuo/2TrggtvnL
b2Ro26HxV4F/aEiRZRmTrZeSyKDuPfm27MW/q1GBj3/9hfzJt+6ZpsWlBWWE9ptfPpl5iGMJdfY8
pb24sFrNfgMR7V//YQIY4sevPO6J7q/Un9Ygiz4P5tkvxmxrhZiB2bx7u79+JziS/sMvE/YNL8Gt
1/WAnvzyXuo4Sls2cFcTXHi4aI6jX/0UOPNFiwu1ChLPxzqPJAcPHpPIQKSuXKBFysYWAyZs2NS4
EUPmOIJletO5svY2wD5Sl/0srPgA0HoImHfxqEqsJmyGyeKr+wy6+ryB/RLeLWnJSEgqZYJc6Cf1
k6sgIbayUCyfp6b9jkcMbhSXe2zwiSN0SK7k/ciVGbX9MmHaK3FA9+ljj/K0pdhBnKh/sPtdZA4A
4Mwk6axA0ZS7IzVSAtEGTXdFl619ricvtIKySrIfjkiT1Ym0pGJLIwjgqsa21/hb6W3W2tP71m7s
aY+0ZxNxEG1xXuknC3bD2l5JUzgT4Lw6+p2zNrHrvClN7NC0CLXbpqsJ9FZzwn/CBrz/kjGIIVar
vfEZDdb03aapPHll76aBox3obl5rxA98jv6JfHPhn1jt+3LLTyy6VA2K1ama4/7RtNkS7aOyD094
UbQBxhNlDSta3ESI3JWOD2UlxipAZMm+PXY9M9Vhwop2SdMv1ZXFcYGzH7ewGY6iw94j6lrjC1kB
50fLPeHoqyx1L8JBam+PG9N6LzmTThsKYGkBlo0Bma4FLsgOizX4g504zV1UELmH59mwjc3cHNgr
VL5NhWfriYdKRBoVeZv1jtJvnqGHK4Cdnh3A9m7vlrFzLhsoHj/g6RGOTdO4FAcFf+S1ZFWdsvh0
RjwlcsIr53VjBkCwbnNS9qCxDib7pTooXFqUgtjXNfkEE2m/VsowUNxXw5SjovJHIka6zWwjgUAl
Fl1/oNyuWLzZqW4oPe6xwWbTBEPdh165WVIXAjB8/+jTGScg9bKECbiNynb+xHY7+KBSsYbb02rN
qwdU8SVOsTy50guXbdVouwlQZsObKhus/LrRel2KObrSgUdT10OfZP0VQpP9bXKFUv/kCH1pYTq4
qVIb31g5WKRfshIXP1CSmDhMMYicvOcCQ/5Q5k6Is0WH+Dapw81JgEEZYZmPdz/ZjAVGHIIfg3nf
CBDILDlaDQZm1FYYjH6F336OJgIikRm73xqmDtS/0VN7ozP53XSNA+5XKjS+AFw1Fr/QHqbPZBLy
CRNl9645Dj64aO8ZETs1q61lDABhmjl/km7hnDN7ST78qfDGIJE+dFW8idmpmriaT34RTzeUP1TJ
AUtaRZNlhW+f91p/kLzgC0LhKT4gbEdv/A2QzThhIJuVi3sxWgUxEk9U/ruf26AiZ7D5MGz9vmgJ
TQzzW1jCB9xZfLZgHiKcgoFrmOZ1npnteyIX4I3lVKRfM18DHD5Rjo9EEKpPlRnhm0c5Qg3w2ore
607I58mWqBOZn5a3KT4YoK5/D+Y6VZWtpF6ehIh76XTnGQ7hLKN0k7cQ5vy1BcMHM5MROgo/2xIr
jLVLq1nkk57AMEFDRmBErvNUyXF8NPP1GpxMDDUd+Qn2HyZgIZHUVBz3UwNyOlqkfhbs3M8YMPMM
Ga2DX7GIIUsOODVx7JZ6jK+xtHLOcdn1zywdRplvs7CE7c9yV5B2dhLxjcPCgTvIbZmEbduxm+cB
loB+sCx919dRftbVPKMOOYa4UozqeJEBApk7gNENYHNjNYZ3FKJrPqYxP2dc9x7yZJ2XWAEliowu
DATNfg1RRrKUF2Oqs9OIVdO7nriT1+/F0FZLvJVWgivSLw3Q6ySpS993UUadIrny2paUvMXtuOyB
JzqoHyhqrbYfnKLFnFOxEL7pW9mz60KoLgKDBYF1Yfg4mq67PKM9CGWOX65TWzjKkdBK4jj8Kibo
HZT0Bq6/rBBQJ2q5bVqkzTy9JPluNFzrUtiJ+w3YkxIR3Is4GW0Nz4h2jwr/p8Rho+lFhGOTjOal
UabWtDEhNL+1Tj5fydr0xo25qBEaOXu7n2NmdCyfQ9/ZdxNp/R28wuR9QLi7M1nVfhmAw7+Yv2Ek
k5jjq6/bONYkoSMiVkbV5dMOTKY811YclzuAF/+XvTPprRtJs/ZfKfSeBuehgd5c3lGzLMmyvCEk
S+JMBhmcgr/+e+jMrJJuuuV27z50oRYJFFJ5B/IGI857znPQw7/4qdRvG9VkxVooGaf7Bs9Ox7wv
BfkOFpy4pJa0cPYTUSombACG462HwPLsTJmh1giu+bR3HZhV4cTkzAwxx+kTiRuRQ7LwW++ikFPs
YXkvMmOjLCb2oR7gz9sMIof1S2Kxuc+yzpvWyKTlfaT7CgHdy/ruNAq4fdYaPb7gN+3lzrLdBrpl
U2LYX9lWErlrcj8mE+7KfZwWdWgTmdj5QztnCBHSqQAZGjBvVEAYIGu4newSZO7USew9lpsLbUPn
VYIhrO9dbkUdYBoSXhF9tybbXnUEkaoVMAt+O0bLg4imgqCIIEtHwBHYzbRW6AVp1YU2hoyIwS0t
eIgHJNDDfJjJMgV9TeVlyrGCkuo0Hhu4C9z1Gy+PekQsy8ntxdkaN2GGEVxfMlOyOdfNCa1ZgkRh
9iBrnlRu4asMAjm9Gmc65p3kZOJREGwQ5mEkl7K27j12ZgesoyUMy4XigEJW4nnXFRZxJ4fcux7i
VEYLCKsNbkv87pW4nA0ackCVtM71XBreN7MZiVZGQaPYn8ydFvpGHuU8hCzCZCs0oYb4b4Nli+gf
R4YVUxztEg+vocjpWaTPbMtl42CNQ8nXCYpR38ZMskGWOez3wgabEQk9D/PHSlojrnr4UMSFWysy
Xqfe6vu9GUkSapNh+jsTs8d0lZIVmLYc2ROKLOpJaPvRyMobV7N6f9+q0dMA8/oefyQxrA8nraPr
yV2kohzV0JkZNrYBKeyw5yFSbYuu7TFH8sOw10LHOwlsIfXT74NPZUPKKCQCjjQaAThhehoaG5hv
Y3nBypw7MeXbnpBPfqmy/Kye8upkiGttOEx4t/owCLBwhmNsMpq3s1i8SL5oZupOgoKOEuLUkBsm
QNCm7RSYdHtlnFGxleEZZKfSh+yBeyPsyoXBAEx4wRp1s3vJKJdhVBkBuc3nAOptMi1mNc5adrLD
8uaAMku028nBTHRausPQHSBG5cN6LsCs9+ngFYcf+/x/cw/+g4HvmyPP3wiU+7p67ttH+VZ4+vEn
fwpPvvXJYPqLjunzD2Qkznp/tn37wSfG7/gTEBIcA4TBvwJfaFLLQRxNyrDpZPSWZrc/814IT6xt
hJTQsGH3LVGwv0S3PyWfjyiUx4dw7DoGiwAyxvL+0KCOBAabZHUBD9HdTvAPN5Yi4+VUzmmnZ9eW
RoKboqR1D7hw5fhk9Zt7HLB0n8SleRgmrd3gLuJsWlpbRnyf33yPP1GnfpQlvtF0HDKklk3tHAwI
FxU2ODp6p57ErkUcYceWKnpY7FTMSss8rngG4T8Vo4ynjefI8uDVs16ciSmoyHc6aXLQI03dIC8I
XFa9vNU44kGSqYnT2xpkL2GM8xUjcuOMR2+SXmU1v+SVpIdsCOe6NJ9SN9O7NbaM6AX9Img3WYKF
ZxXlkXGm2Xb7x6/n+/Sf8Uv9k4/6o/T46KO6iH/ojwuAwvYXvemN/kfRjAURfYqYLGju7VT1HSP1
aErCqCE67NLHfpMaS1uWlmu7lljMQ+kIgkJ4tv2eYLiXnmudmV3S8MLRMgr8Z45TQMRj8YvzvLG8
k6N36lGlzN354x8WN+bbd5r4jTnoQZrsYOdNV1nplXeoJ5s24bZA5Rkvh1b5d1Mytdu5HezLORD+
4v6t1zltGySwOZEeiLilp/ilxu3Ht8wR/JfNoo0oi2aiIzYGJlLg+3fnklcu/AnzjxCyu1koY2uX
iEU4cqjZl4ztv+gqv7SLJjqRhm+cOXI0zj5+DxBIjr8i27IgiKBF8j48hK33b6KSdWC7bWxtseJp
xXk1xTFh8NLHemfnX7GjiLUCaIQ5NWvXiSMRFchHrbz4bu6XZra2Mk4XBvhGeiNEIqff6RzsQmKA
nL7joSY7UQkeH5rau3WRb93KMa84HY+7yTYYmWbflGyNsK317EvtYJ6Tosq/SAYHdKMNuwJYNnbd
8RaKj+DIuHi8lDnzyMFneMupNNFWbmwOFZZr7zFzYiNZU7QD8RVXYx3yNAHnSd3aHb1hUCxbavlM
aOEA5e2Z3bYNzsFSZKxrck6UiStskwCf/Ps+ImuhCCnQ5eA5NuC3QQTbYNA3gZHdMqqecA/Rq72C
3f99dMviG/uMZp82MDql0eFSWBx4JIcmj99yU4wE+xxZ4z4fyxdN4/HJ6AWwVMH3y16cnZfINI6p
QUPwPusU8VQXxtRUNt/oJbIvtLJQpzHE9V1n9hGAvTY9JA7jec1u5GPky5AZOIxqf+7Ivg3lSQ+9
fpVZEvOVU7TLButiqnKM6lPjnFXdkO1qt3A/UzIFj2vAgKFIG+0SZVRnaK7JS9AVaAp+MxwMTdxY
Dua0sh2+VqbVbskejDu9VzPxJzyaJdOnywKDwzodB7hWswyCb93I+dEfr2als48dese6pTkJGII/
3MInECBJfBXcZqPmv8aFyJJTDlOM92lSCQNpGOwP6H4cNJS0lcr57pVMp4vYTCTlTS1EeleJYa0q
w905FPHtpqm7UXRrbknzY2wi4rFyXJuCzzjob5MkC9Yxe7ye4fcwEbqtIXGlXMTJrJNtg8flEI0y
fTGQPsKAw8gGxuuDmjkTF/X4UJDS4nQigVBRpncFWebblBj0JdV8yXOujxs3c6MdNqHvmuo2OJ2C
w1SM7SWcniejMYm3BcIJURy1sCbsVmfxsHE47mzIoTZUP1ZkbLmRSjmZp8OsXdOcc11EjrzKsRrZ
Le6MAus+RVAi2tp91D3nGMQdI5p3Y5NcsOMat3Bi/Rdt9r5rQ5eGwxhDJIx8Z5ulS54wgN2m0w0T
mjVH5SiJiH1xLD+dIMG9Wq2SF6w1erDS+sR8GEk649kDMm5E9bBP2YgRKZkXUd+O1aEdW2ejieCF
RzWeYQePAvfkeClUPm/zLO1uFVA1aPSNfdVg6K7UbGwQ5oe1aB2s2qmhrDOnAQhGkC7VNzw1pm9l
NQVPFhTJQzYk7lcNi8s3UVk2gCw7PYtKST1LX+QcCNI4SPaOnD/XZjBf4A4od4VjuZe4Gr4roe5j
KakGIz57JoUR75maRlsN98CX1pol3P/oZKbg+aQuGWHlYDlgNeJSrgN3b8yk3jIsulCGUEH2KB3Q
Rp2Mvl+qS5L+lbN0+s3USR2vosIsLwtitbj/dI9dObBLS2UHVY/Fmt06NqjWwmIns0nc00RjHcgg
8nMr7JO+UP2rjhHtghawduPMbTVv6qhAKo0RGa8CKbWQ8dvXTKizNhq9Q0IP1tq3oobiLK85wSoy
bLAr56eKyNwF9Dj3PnV8rwqbcapO8WfaWx8YjFx68ZBPybf6zQUBdfyAQ9ETphxJzHkNhAx/DG5H
kqM5667xGedXvdZNsgCum7CFgjAYBDjAMGkhicK5pVGi9tJ74p4GVGfcbqiMQz9fw4kokZdoQUEU
NNpdNjfujlAUTabEDdZ6isWCewK+XWASydZiKksyWqBQbsp145XJASxQ9nUkYnCn55VOmGsezwOz
fOLIkJ7C1hIHO9Kc24n5zrqKA/NAj9Fr4DY3oDNpdgj6r/OPHRW1DnTglmVzHqusOuA4A11tCe+8
8YweL+YQXWZueV3O3ZcMQ+uKWeANj6nkxLImgzh9Px2KINjqZi1OoMacZa689BQ9maOyLgRNpytN
kqjN07Y9eAJK4GQ3gGfS2Tu14/kE3hUx/qJfpf6IdOaO3URQr9OuBwd3SA62OLSmdFpDwEy2hOCe
KhWBqJOgtsnsFvtYxXHYD+K+beL60aCe7I5KhWID/oWDnDVQbdTbzi71zGEFP5kOGZfQsGUn1t7N
qRhJ2KFj6R6Sg5003jXD2GQNebXYlkXFiKEkg1b4rX3ZlxlkXmLTCPictfYaNSunNTu+OxVUi2XN
e55M7bzt0rs+M6bQUNFVA5x3Q/4ke1V22Z/jqinPs8hL9/7k0CTURSPBqil1Xkj6FK9e3I8XDVrb
mhKZjAIxJJjBqPSrKQuEpEhHK+u12ejxjEQnMu8gh4ikCpVNLF/LaBbTczwN/hlH1L7dUsgl/dM2
HSqNeEwMb7UZlG5vclIyxq4bJhC3q17S0nkDKq9NFrQUBPjd3JDGGzFhoX8R8oyBrBtBseuFVX4H
SKKjQyPJeaduaTUAdv1qls+l5UEvRcHXqbjlBqr3VSBaewcVsstvROWVZwYgNNYnaj8wrjpdd9Hh
5HL3cSM1hYPQ1OODjivZ3ZqLG++6h9KIgz6d+GzCk9Yplmbj3LDH+LVvVQAUgfP8jVmzv7rgNmfA
gxF8J6ekOnMCOV3gaOT7MBUxxJXqI8R4L8bNyYjVRGU3lby3Mard9a3Id2ioxYWofBZd5WhrLy2D
Rz3vrD3WZKJFmHTlKhkYR/GDpeRmUzk9FS1YUvH7kHvhXJ/Ym37GqocLlEIwDDTehNGwnASdEANG
/dasZyjUqG14VWtvpLKw67I7/HuFdlXaS5dQ78ZX/dINN6iRksgx0E/nXofkzIj/rBjr6MFLW44q
nekxqRi8oaZVKUlZmwAKy/OYvCFWlk5EJ7Q+RgBlvEZfA36qDqJyxxtrwNJj9j3ChElufpWkhrlv
7V498Q2wT+urSLAHzdzPNVy3kyQd2JvNJRY6cyI8SKnQEwOiFBu/ZpAdiNL0ygQLel8L3frGXtui
MnmYnzTLmzGnx1iRa632XqyqS+DbpdK+ITRx00aB5NxVfSmJnqyjIL1P+d7CyIf8ZmYXuebcyxmQ
2Gzj0GIrmoS6Y1KIlcvPQzNYZ3WlurOZ4TyZQmDeXUUvwcp0m+pzxCqb7SED+4JDLGScvYiGKDTA
GcMUgs1BBCNK4ZbVTnZSJh2ON9vrYVmKAvYW2Z2k2xt5b2jntHpK85oxI3rfDPToeQzsnhg1NXht
rOEH8Id+XRlmeWgpFf6aQGioXcZB0+wB6nRcsRQm0euCwndCrw7rO56QS23I0gP7Vi/MFOWZOLkV
I26DgdbOtZiVrDJh0xo4zwpLvGlWj+M4yic/kOprYhfuwfYaeSbzVj0XWfYw5SQxa2M2SZ/VApVJ
tsk30FIcgOc2p8Zg7sxHAOvlQZlNfN65XOw0Gu7g8Tt3lmznLRWz57ICF4rWlOwruGjW2gU4+6h1
CdBgm8jLXeWzrIXSTbCqpK1LFgAqIOMpC+bDcynKK73QMhzYqjwn406bRc/bhweOrrHWjBKvMSBk
9jau/1rmAWjqsTsZxADEIAetPOk0tAbtZJ3nbJE3idN0l0yaQIML1LK1jVgRr6KqmJMV9nHxnFIF
QtzaZjKBBbS0qFegVKoameOU+lr3u2srivmTKmdkpGdVdA95hiyaVvndzgG/tqb2uLxUtdhXZCci
2MUu2b2GVs+siOiDGrQwToPyzKdudgp8jblibIRGSwTWFtoLhKnpMpe4rJuMVY4x0SvTLKbOwmN8
sO+Z/nlrqK4IpVPV0RVsyzijHm6kTsGjIXcXG90sD8IW8pzv/LXSUwpEA+XsrZpMemVpGFkRH33i
QiO2+YPmBN01pYzXY0fAEmLFPe52WvMYrW0ATDzGMqaFIeP35Qwiuo0mpilZbpxPpVfd+eaMbms7
ufoap/wqV0WAAxqzQ7l1KT98YkUBHSjzda9GGhE0kFScsUSYMS9ZBZirT7G7JIeYBRjHBvuvtUWb
0mln5xk3P3gwWiV5vgKzJ61FQ3eaedmXgo620GnYcrL5HijPKJM9W7qc1H2sM72exlvGBodi6s4I
6Bc3dHtysxelIqdNeogYWF3dibme1snkYWzPgOuBOLMJBXVTnt6TYzGZXto6VazE8tvTBPLJirmS
vA+U4VxMmU2BazFZG2la8QNPnIQK5MHctWLqtjUjl7Vdu96j3rdfBIVnF24eZU9lXsrTEloMlvo8
YctKPrTIbmzNzx+iZGicnV5k8SForew7vAB5n0z+uE2JfX9hY6udEucwzkQ5jI/9LNvLWTUSmX8B
nPPO8uQgANkAGK0o0SWlZDL5jcFUGIrK2LJ1aeQiSQQOvPAYmFm6yXTJqE9TeuhffkgXvyXi/t+0
FmKZ/cBamL607eM/zl7qii/05Yfl8fD8X/9hLr7Rv/yF+if4XEQbkXopFbIWgOyfMq9hfeKi6OYi
/iI2wZL5p78woKEIA2FgAy//k/j1p8oL02uxFQa+gxE2IH/h/I7KeyTaYQ/GTqQjv2F9XN7foli9
kRdb1VUMC/wDG3vjUZU2WIq86zlHgzv4hZR5bF3ipbAT4pYyPBM92TpS4JAZsqZp6Hl3bKJEfkDY
2+n8X5iyfv4inul61JWhWR99HlOYOEzS6UAEZ147ZjputIzZ8ZuL/BNR9idfGtKugy/SNrBm2kcv
wuQJPmY5HvjEoF0dHN+U5YzXHE6ii49f6fjjOBwxHdvARGq4KP70Sr27PDD4xoSCt0OG04me3LhA
1BHQEdb/m5fx0fqBu+m+dfSBOncMBN3ZhxQJ7rZP2ijUARj/wrq2/Efe6MMk2bGxw0sIWKf5LMdG
zAzYC5ME0oLlqHb92LFNs6SL1EXyTT8oSzQnv/upANaZWDAxshFbOLZimpIUUO9xVnMjNs0VXgZN
tL+ysf3sU/HT9jyY08AunSNJF+zTyBDVIpxOITQYDJqXRntc2RqRC/IFv7pSH7+cax/dEAVJWyQr
Yw/y39nqmcmuVNBzk8y9vWUdaa4//gpN1q3ji0akG5S2xVeIxHQk6s+udPt6qvaFGqtvNVGzJ9HP
MRStfKFD5KhLVLOWfn41ucST1ibDYqpZp76902OfNKWynYHq96rwHkRpKHft1ZRS7ekoH5lbFrV7
J8umlCshE7nvqVAdHnO6WbTrdmInuy+kbIzNx5/p+NeLm5rFDo4ucxVoZtiz3/2mcA1EWCp6YCHS
2eHaaqmu8O09zVLpLwT/v18sj4WO5Z1xs+cyTHv/ShF+Br0AMFzFnc62K/ZCzp/DC6Nj2ODdLKbf
XJeWT8bL6HRz0HluHd/wRaMMKeJ2XzEgW8/joHa+P417srL57cff4d/XJV6J+jyLm97DM390G06Z
zNy4b/Y0L8wwQmoNhy1Brt9+kWUFB17IE4PnwdGF6pGTGArUe2vy4J167BmxShjbj1/kJ3cDQyuX
WQ0TU5eh4vtrZFr46nuv3A8dqJ6cpDaiCHvjrHGaX7hqf/pKy9RSN3Sd9Wj5Tt88aslAU73HECHz
qejN8GBu67oSGza+1uXHn+knV8dBGDX4Hzc6C+77V8K1xcFbK/fK1CgghZEMiynpf/E4/9nHMX3D
c3A+82R3jj4OZdqNLr18P1Y+hATHlbsEZuMhrXr76n/xcdiakJoxsS8ef5yxjGH4qWKvBana1aOV
4hEFXvDxixy7ufnt8Emgp2DX4ud+7OZ29bm2YZjvgVQ8OqJQ58LrxflYUoBXEeh/NsQkfhEV+OlL
4ppiA7GE7Y/zDwlRQAxgKN9zk4RZnFRbfTTKvduqaq9UJ9CwkO1+8TnZanH13z+H2YtaLs9GgyeW
8WPJf3MfEsbtYrstdtI1Yn8zuKP+XdYpjcCSHxvk7hyHFEOxzlwFvegeLL3NngLGJ4yGOG1CG2FH
eQEIYbxUYz4zPHPr9sSdFg+R72dV6LME6auE908jIUjj7VAYxKuTXAYKhZyi+bARCOjXMjHtC7xG
bX+VDfWQbg28ffIzBEIfPil6oLcuZoBlqyAyy44RUz4kj06GrAlf1aafGIOoa4cuQRLqC4zsNXWC
Rp4wUmAOAl+pvgXyJMR2MKUOJiEf94u2Afx8SnRMUz38JtnwZYSeUY4nljl7zYoe5zLeyBLaqwEJ
JgUfShtbDb37wbUUXeWlMZgHepGj18ZGQNxNeae+Fr3tdRRSIh/wdrL4BXdeBQO912M8t6mXb+PY
GHKQ9Lo68+sOYpLpYeUL62rq3XVcTk2zD0QDzVw0KHVhnHiSC+LlPuXOjWIRbzLEPfqSQNPCnvcU
PcWgKZlu+c6YIJvN9lf8zZijsLKVrwkMvQusdqIII6uLbppGYZGI00hsyZmD5dWqyXi24wFUdCHd
4UGPDTFvDNuccDF2tESjtqpnTYmWaGspwUr0SRlpKz0rmtNOwYoKFcKiQ9a66pBiFcrcug46So4q
zaE8cEYC/9zbbv+AL7p7wicy0+Fmx0AUGsb/txmw28+JiMYE39wEBGffTJpK4e2PRjKsGkYsZ9j6
EOaUhP8+091tnc/JiEsQvE+9a/2Jue7sej4n9OYWRaGI9r7imSeg3AImckZc/GT2e/qSUAQA9o7q
s28YcRtaXWWddH6ef1FAzb7RV2ec+9MU37Prn3JoAlkuN+zwHbVq+wqipdtpFkjixvtaKr/uAezE
aMu9QqdBYW61cmtmjPy5ITv5pEDaD2tGlkUKwdNNH/skc54xzcJahMCqkGFETTwlK3N+4qUDP3Jl
jFPxCpyeZU0WdH2ts65MHuFX1MZhEKiPd0KDHLKaHRcI0Nh1ObD6os1unLG0ulDjLAmCCkZmHfYs
KRJn9VjpoU9JIgZXR5/PY6oF6QZnMHAQcYX7oY+MCTKZ3Wo79kOk6fuBSkrLgwG4jnrPzWl1bJCl
47ZTM7nGSHxLhiDlh8QwegdSBcJkQkCpWPnA4IxrsJuazpzZbe9dg6zA3p3qNlorVfhfigY9e1Ul
sMiAps59snGHPPhCxmQSa4t6dKBZsW6L0MFLTz+ZVZR3gn4wxlyBwVSdCIg9AZ1Iyu/5pNKbIp0d
uVEjP/QL4XllsSa5Yb8WCqAYE3HqwVdzKVqwIpHT1GsYH3x2F7R5Eg5WzlKSOlX0HYppDFsYJg7G
2a4uii1RTRhkBRplufJcaDpoPub0HXJXN21FCgMlbJWpUkTsuCU6nDjF+GUaEB1Bw5RDjScb3EMW
nUXK8haTe2ISVDAMIzl3Tdn921kHe+WHfuIEb57ef3PW3TyW9eM7vWX59//SWzxjcchxxyMC4Oxe
YkV/6S0e5UAw4DwCxD5Rd7Y0f2HUkWLw1GEN4ohD8bJpsZ35C6Nu2J+WXShiDEchx9Wd31Jc7GXb
+vb56zsWYScO9og71OZaR3tndiDMoJns3Iq0abQHnqzBZYqLGnI0DT6HvBg8Soij6pEpIejxpmyc
bQvXpgA3M4tnkUbJBq4QNh8z4Uzr6w1RFN/gL0LFL8k7VAOuoG1Ksy1EKw9oGW04JQ7awnWv8JfO
XlgxKCZLkqtlpaEMmboT7Vs7SCgnFTziJ92ac7WqwHGPm2i2tM8B5Ego7nYCCtUsBtxzve4kVG4K
3yFzVYE+wQe3lAR1dF+gWZZbKNt4UUZzmPrNm4t99cdX9TbVfry9JZRmIlKQZ6cEnuTo0ZGbCZmT
MmWlpkRPI4pf+zYsS3tYf/wqx9uk5VVws+EXC3RuIovb6O12vWiLrm9EatyWNDBuqoSCncmS/VbD
D7+xhlL7xUHkJ/cFH8XlgwGHRSf0jl4QebqardZRt64usB9V9fAwWb5mbTPDVa85wjkCg5EFYAqJ
zRwqiPYltmiB4Weq7Q3YXrYnGbGH72Wldy+RXgf0/AV5TcmSN3YlhqvavoEdxp1kwv2+6xm1R1S5
WIq6ZkE1Y0WaTG76MnD7kCN0XkN+4cy+yntMKmEivMpd2aWdXUpDgoGwLaFMplvRBSiI3mBiKMSp
GVHSl8/j9Ki52TJCkURzaOSk0ahc0Bu4ajyGC0PEcPw3L5iLjIlZlYw0Nju+xPcXbJywgvU48m+7
uHqN5vo01vhuZjPYa3mU/nG1fksQ/58F6S/FS3XTtS8v3fmj+P8hTe/wS/jvJe/7x6JI5T+odPvH
tu/66mgd5m//uQ67nyCNmS7qG6d3UmRv1mH/E3Nd1+b/fL8GI1Gh2nIrkz81l5PJmzXYIk6/qGyc
arn5jN9RvY+9qh6RXSAVTOxZ2EnYB0dLSDx6fZoaeneX9RmofTy2BY49iMWhM01QmUfIphnuzHwz
K3N4avqWYbmv40nryIHcRbDtLpgVwUpW+ryT0Hx+scbxvb1/SFgOCovNm0OVJ4LL1/R29Rkn3nrr
u91dk3VXwjBpoqRXcQaMg2nrzfX7nyyny0t5Pl/5jxD+scQHJWaknmPu7pSmlu1jG5NfTbJfiLHL
hT36RAHHa91kfTO5khZP7HefCJOS1rKr/ULDTr8z3MZelcl4NTW1Hi4yH4dfkEYr6GT5LQAs/2Ju
tPO8LU5J8To4UOPqQOZs3sxz4tyUPt846a18nSmVbz2qQrxGnOYgtWiWEFaInhjtkr5xKNII9N3H
39ixKZvbJ9C5bUyOl4t73ztSRVVk4+IrZfLFo7z32esr64rKVZjHpltt4VgHq7Q3TkgP0ZBlK7Eb
ijmMsfyty87BFiXmXSHJ51b9rWMP2WbI4/SPi/rv9YnZ2ofr001dPhbp+1Vp+Ys/ViVn2RtaDuMz
B1lM/7H5+mNzaOuEJwKmEh5KDD8IunL+2hxCCAmY3DFs485l6uYi5PxzXfqEikzcIoBigZiCbPE7
69L7nY1nMRpjx+Hy42AdBK17tAWA6DZKYDvmyktU+0QNulxlvQ7Q6eP79/3i8ufLWKynSLgUmxxD
BMw0k1E020uNXybPNNLd2Ey7Bc5OKiDxlHfz8evhcH/34+dUzX7cY7NmsKg7PJ6P9rxR3pHzwxwJ
bZwYIrYAqWZ6TOA80h1MC7hGDt/Tmx4j8QhYj7SchOx+kgJ0oPLQhmaGRFaVbncNrKz0T2xjsoOt
bQ+q9nc5jTa4foGQ5XSuDZ0WaSieaTZ2VMuAI+3StYZnD4705KmossI8LiAnrEah9UO761Ijw/+k
GKEY1NBZveelOMSRbcbTdsjV+J1ShmGAxo3PFTtLqbNeD+GgW2QJ1wWhQzxFzDPpx3xocd6l4xq8
Ho214aTrGhRvh1IXtyGZ7XmtEZpB6pfBHrZXjB8mySsr+uqosZu/eI1REBFkH2Pp+65N+ffCtpN6
vNPtZsHvddT9wIGmWqPG+U5BkJr0tQNVzKelLkKRj1Z1jVt+aVAkeckDa/RycOVogXggidqZmwRI
+4i7AOzwhJ0rSKFT+poNlRDEXduT+M4bEzOq7Rdae41SrScnZT/gl8EOrGMDKdO6LU9LxyjugdM2
7iEmPga9TcxGjT/VgYT+TcZ6KQ9UtCqTLCAUrfpVZV17a5RdZR40NJF01Uyz2S5w54SsOdnzgPKL
0jdvbUYYEwOjuKI0D4Ure4ax77ahq2uevuM71wCwcbxrtyISQfJ9zHnivFQ1AhFp6W7GPkmrm1We
dmAitPXMlARfM1SqwX/K2TrmnONVl2xts1Q5+HJzdmEXDrNllBepPXoOecM8ik4nexrKz2LWtBog
G6Wb+dLsIKA4UMKgUblKFKe/WaRO97wQPbULijKNH8DfXL8oRn20TmuDJ1QoIQtPaUhQYqGRzaAj
NnDELXdeKXMcbAsJSE/rbSqDyD11u7hxL6c4EaT7oNeL+lTL6gBGZ+rgfDzQcKm3TI8w1dubaexd
0W7sOB1K4PWZKfCdFU3h1du4neT8EAwWqIpVm9tE8ctcIup0rW/DKiy5bFdW3ZjBRRt3Yqm68PPy
RkuttL9wAB4Zt3ZLcJMjh19pBy2aGSdweMHnT6w5Mbo83lQDulFNhwHezwtaq8r0fEhV7PKlL32u
DfV2cXM+xPYIOK1oifFCRqaPqGAsNQt1QGCz3JPM7WZ1gTKU+Kueai1jPcp+6Ml+xzzqERIb2JbG
Lm1l6hHPEm77gMorx2sy8VEBgi/gNH2D1mlTZqlrTZ31FPgU+TfcemUHJBT3010WM6Fj9QFH20Xr
3tJpXF8pNzPzPkwAsTbz53GY8LlzTO5R3YYbzjlaK25U0FlpcMGahZgVUhYZFz19TAG67WkjPNX6
T3MHD3c+VCbJ39se7zsBM9DhNmbVFJ/zGnkc6MQqG3CRbhoqyjB410HbyI2XudkCLoEeLFYjoRs3
HAwxWiUmaoyzl5x9U8R4xc3HUY6RrydDmesxIAzNEjExqiZqd57sPJ16k0zLTmat0rSNJTs/gizn
RNp+6uICEgReenz6mt7Ts8vCYdwRF8OdVBWpV6x6Mib2Sd6J9pRKGsrHcpvLgVMY2Rux2TYheSrg
lRooaYikgb2vLUIVgPvaJayNLZWBQvZAP5Vqg1OKOQey/EHlt2NET00ZJQByR2oH+l/MMt4/Lnmq
sPXCUGBxRCevCoPu/ZbSNSn8IGSVrKyePD09PT32lcKd0/uPn18/fR1GXIyLQe8QTn//Ojz39Q4w
KdWTuYBVKwox3GSEmH7rsfznQ5JoJ8lNnpaefvSQROz2GyrJidA3pHMOczmdNnpzkK3TntmJPZjb
jz/W8t/7lxC1fH3MIQn+EhZ1lgHr0ethe42n2aUww5onCrSY3DGShy+xrjxDMpTAd1fbSn/MIzH+
4sq9Pwz8eGn2BKwijOG5dO7Rlat1NbgRxWUg+KNiA6Wh2EIL17c6oJD1x5/y7xePD0lalOwkh0pq
C99fPB7WTjk4vJRB8utSJTRCUSUa/+ID/f27XD6IiR3LYyfIEOb9q/TI3JwC0cjscZYNTzdGEHpU
Ol9tu2MkVjNGqVSW7Aek7T8u47+3+mz1OST+91LETf/8eAQC5N//Y6Nv+Z9YHV028ljrXA8Lxl/q
g2l84qeMe4vqxsWV4XAp/1SB6dI0idriyOPnYC4i8T83+sEnbh+f2TN0S/IQbPZ/Z5//B6frX789
wHAIVJ5LRBuxCiTUsQBh+w17lc79ip+6d28Tohuez6Qvy/T2zK/K2HthgtNmCVjtWYr2m92Nmqk2
ccQGE6sK2kXYznW0dfUpwJ7clNTKJKzVQTIHO2kTIgsjstCdeWFBcanMLQVpSBhZ4rDXDUuHcQQF
zk0PKigdmVVqUefK7LxnQueuZTRZ5kU20RAoQLym1UgQotbZWm4blz7iXYyr2n2KwVpw+PZrCiO7
7Yjmknt7D8rFsG5k4fksxVbibqgygCFVTTMsh5Q2Db3e+bVbj1RGm1Mab3uCqAzl5nga83ylLeCn
3NVot9h0kWKP2GJdJtZULNfyRGN07DxnFWrGee20Ts88U6UGEIrErtKtZ8qS+t95Afc3/f9j70yW
60aybPsrZTVHGgBHO6gJcBteUqRIkVQ3gUmi5OgBh6P/nRq9wfuK/LG3IEVFUld6kslqmoO0NIsI
Ery4gLufc/ZeGwocE1bcZci06xYPjwPtJ/Z5GftdyxPSE4bY9teqkUCOmKMuCkSSzov2i0B/TBb3
6lZpg71N+upjTgqBuvGkbDqiqV23rslV6ArIdERREaFEXjTckUoFLR4bZw6CU6/zoPhC07UG5ZzZ
eCOvTF0NxR7FNL6sxS6Z99Lnbt4kVr/lWpKUc0oTQBrRLJmMRV1ZqttBQUaKZowE93xd7vAI9qkX
V8pwYO9HeT0IVNvBkO1Usdbkw6g5ucoHSdYH+AyjPxSYu7aEp3LFuoFafO2OJYCaJ7f3wzJuAd6U
+4IHuN0heYbf0o9oQi8rU0tcJxb/oUxETe5C0ogAMToxYlsBIgc83ZP5JiAWGtAyBykgca7V9uKA
9QMoXoorIqLKqgjZa7xi3qTKATeznmaQKmG/8oEtJttt5I8wpUA/V46/MzjLtPugECSqlSuu4hn/
mUUKAilJigNiVSaUiKoBfI19obWH4KXXFhk0GZtOOUHcVZM9TaQRTEffq4UwT6PlzuKDBEUiYJw0
kkiKURktEraQlBJG+Y1eRX4ciymZCDDqGjsaCFBt4pk2kr0bZCZe1iGR63vGG42MrVzyR61MV5je
A0SA9YH3qSNRO2wXSlFoTNGc5untYLn6yRk6Jo9rvkFq0P8AlllEC+1qWjzwNBbz91ve2Pk1Ty23
cTJ1jZVqyZnxG8FEmmVa8KvtlHEI50e0dQBvF71ZbkT7LhQTZ8hmsJPjZMDFIc6g699TJJv3DIqc
91uK22vkBAjemTbVL8qOafLFhj6ZXoARHHxciDZJIhpA37RLB2/GSuTkPGxlWyJhdDtaqFFY9WLd
KZz12aXfgzYke8VrTtgsyNrrzXl8RTXbvSW2LkXFt6QwrjgW81fXCZFINDIQFyiHJYb6fimnC0h5
S/OiW4314E9uGeDt3WavkaYGnV/29A8xuIJegIxjT5VKsQgEGj65l3nkb0/5InZ5Y7tY+OmTYKGX
/SZZnmAzhDFuRBf0ge0RnTpERVPlk44hCfvrGxIYNmtmH/aUYoaaQHPzAtKEIE4B3a5zLQWvqRVp
m9ijnUhsha13bV15tEPNmJuntDDNcedMptWdZm5HtZuInAUEjJnSuzKk4fSnonGVvgbSGBhXvLep
fzmRHxOo3RSquYsNvzG92CD0IVjjPhhrMs/IFm/kJxqn6fh+DpOuAZuTDG0MncYiczMYmc/hsm8x
43lwB1HQYihz/Nb6SLMxWItTDbbLroimEIQUXIQTbYDH1dSE2MuqI+NI+s7jZMJ1eYHpwxFH2xu7
7tiWw2x61VtbjSxkIZHNYqmo69YlNe89yT4ROFc2IatrXAwF6YG6KIwX42C3w6s68xB6EXSTLBCI
mELeE5QhcHah+ah2s8hmFQmcDXRR0n4ID6UU9kZFo6f6SuIt9mMgyv0dOWguk/QhGUq8kkY+H8Ol
TcAk51N1k4y0IXbYNewPgUmE7KEC60nfwkyrG+2CGN/O+Ri4JMM7rLOZS/oW5ZEikH3y6vLapWg0
mIZ5BKoYQP5ACqVlcTMSQc1mqt0+GyIvdO2XvS6T5UhFj18NZkZyC4ACNhPEuGk5YRkmxtHENv5Z
e177FgzcuhxCEJPXIzS0a8netD0apnlZyYohKNVtmJM8n6xdlE56NU+Zp9k9G/Zde4fiQpJxiMdL
kuxSeqXEMzMu6WFd+vEDYZPtkwznoLjGc4+bESR/qwhvDIGn2yiqLdyPE3qZUmrSUOzEMS+npYEU
kTVsAA06XI1pWQsDEYRSTRignoDEHckpcBEj+9K6yoRaMrJywEXiL4BeNXeECB+SuqWaYftGGpGO
pTTjNGhJj4JcVVw6viQ1b1kRxEQuj+tF0Yd6Osi8BRcPxJMM4xIUm9oHvtWTAtjAzb8wURGtrzyl
qWlRdoojWbVec8kDNQ87RbIsSopu8u6ZXrd0jzB0PXlJqYLYGPrl0gbpEuzazg6ag2jbsbvBY9hd
kgLzilixhl9ZTeVNGIJhigJjqT9Ug24fJkN7wX6mslDAXoiBEtckevCMZbK2SH6g0ZPuWg367SLR
tv2S+QsRBFrlVv4S0s2KzL5H1BRz+EjvWEnEO9FAubsASJl9dvmWuaFVLuy3Y287Axa3MByO25Sz
BpoRpvZlMDqjeaz9ETUXUM2VNQjcIPQl8N/WHneXao272W1F/5TBUrCn2Ot98lYmM1yvgUzYH1M1
y3slnAZ4VWqZnwC9oF3PyoGsr6ZR1bBfuNeviHBA4pJMnb9tfGn34E2W+YQlcwB6n0qf75UR/icm
VBbLrFsBZg90CVQsJabvQ8FY2UbIllJqokkVVyZ5h3zDeqkJKuMUM+1tRMYnt+JGRF7tZFVEbtR4
nUpLp3xvrfnY1b2FL7YhkimSec85kawSKyMqC1M1nSGdsRz3JX98bq3qY9VJv48SM+0/4FDqMXuL
9I0x1s0rK/WIlMbk5uSscs14nTWub0Y8ihyznBDv8T4jUa0nJRAeqc7N6svouukLjQX6Cymv5tuB
o197XEZCQomootXUZeukIH/Kzj71xmh+nobRo2uIOP81eQP6C4qLJnmjulwU7GxtNe/DsQDFMIMZ
GB+A+xe4+/Hf1/4RigMMe+xtjOp+UzKed+EZ8QtKFJw/20CMDvX3JWOIOyzD/wiiS9kNaaVwDCFh
WKa+QzDIuF6rkXbxswLpJ7O+H65JtUvVgZoBzwL48rNimNmKOwY00iLfKqorBvjBcS1IpViIO9qj
PNH7X1+PKutZi4Eyh+uhtrcY5nJB/B/ff0bXAGNY8qhHzSLvPPZbQkIJO7UII9pLo592/WyNO3uo
Q4D+8/hHOuivV/c3ejmd5s12dC4UIdGWTi9kjWhuPFgyXt/Hs10//fojft/K2C5CtJhlU2gyS2ay
dDYLzPu2TmcW84hwVi9ul22wqZmD7iVxhsyp/q5vf/L1/fxaHp0T06HX8IOhwMpxgWeNR8euCnc9
sWxvFG7vF0OXD/o33agz/te3DwYYn7jkkJYUg87vvzvDUtNazq1HTcPq4y1+zbm1MteLTsHYRegz
7VtO3Ts15+rSr0Tw0UBEtU8FttixpS3IvuO8mUkL+wChc6E3uSnyfn1Dvm/u/PU3YqzwPCQ6ZIps
EutnWuYRfhL58Rvfogma/TBm5QXqzeTfHZa/hHbI0J7d8B+EdhefP3RP/3HS5Sb32P53/QlC7Ify
f/6Zpt3yt+nx6+/61n3xxT9ouUA3p1vCXvJMg4cCD6saSn7kVXRaGHP+3X2hMvpH6LNUQObBHbhh
7/5uv7Dr/AMa/KbE2rRfZDL8EdvurFvHpVlyeW3DbXFiZrstk88eG8+RUzIS645PeqgOYUXYC7mE
7xRht7sQ4sPWk3icmuHx2c37yevrbGvBv7o+fGT0hTD/GIAi+6fHdPZKUfUSLxYmpNYWurttTQ75
FMRJ88b1QsbadWq8akjM2o9+wqynd+ZljDfFIpxjr9inSMKaPeG41PeeK+PtSHiVpXVpHbrSbN5S
6IDiZ9NpP4PGRE07tHNONZKNX1Jq9YeFBsYXIx+OTkndEyfWQLY24IJrr7Xkp7qrHjvHageSIoFm
0w+2DRKn6+y2DLNjTfzl1s9hzjTa6I8j11Q5mFcjMV/6oCO/3al/9zT/095sTH+v+T+8cff//O/m
P3Ba//P/fH3fbrt//t/6U9Z+fv6iff0Vf71o/0AkwHCdDjrSKMaJPHHf9Awe/wapApMEpsXsUduQ
/3+yS4gugYaHAGJz/cLCe/aemf8wLQQS/BiSB6ytDOv/SO26dWyfPfK+oM0KpJEYlE23gNz1rNNf
4ihYajVEZJnGTM/bk0lDc44nR1yYZdZdF4ltZHDDc/CwfjkkJ7/iPWIkkYpLBOkjJLQCkiDxwOrW
hQ4C8xQJ/ftFjcaOjkrzQP4EVpVn9/z3Lyp/Na/Opsa0+X/0GJsk7vkCUeCDLjv/3ei2ZCImo2Xd
ppnEc9EDcbiTgsIzpXy/o2dB17VCDf6yDDz1JUD+cC1K4VwKbc+vDawzL8vZ82k0qsC6mulTUBQb
4/RuJCr+gS8aqA5b6rLvzcx7AcXWIio7K41PXeJOn00SEl9N9Twf3EGMH3NnBOYoE38/ppw1oq6r
8xdLYx/oPxYUwWtnQAZaiZ0E5rPqL8RyEmvGefqFKA3SsImb+p2baNtfny1opm9v9E3MXyxQTIXP
F7Se9JzS3+4T9hdhhjcorjI8PsymbR+unmURDvn1q/n3ysDKwOnm/78yPAA71mfCpu0nvi0EaJS2
l5aZBsYLtpjNx/htIfDJMLLQ+SDvI/2GmuPvdUDwr5g/WGxFfH+m6/Azuhn69L/+UwAt4F2lUrCY
kphb8tEfoGTP1gAGJoI9Hc4AVSMyqvM1IJ+ddTYX2IIMUqv3ZT6ll6uThbuUmOL7yQAytsBuvPVx
u19ZRqePz+7TT97mbVf910Pqc3mUXujtCSjDD4lg7/uX2VkEeQGwH0GYeNZNU68DMazJfN/79JX+
8FL0ArZ5k/s1MkqYZ8VAZSS0FLakBVHn5cPc517csKjtUPaEv/lUP9xUB6uiSfeSMS5D7vOJo+jq
uevmkDBhV2dRT/ShQbthZPyRMsQ9rFzywUOUYR2woYSf9aQXcfr1p7XOjt9fZ8fbHM1CP8qDhyj3
u2VSZ4NEKQtacE3GvLmYQrzwsVuXg7sL1owcPku13aFb2vVS0xR+50pOdxEWnPa1KEm8OBjKX588
+tg28Ydd+ztJ+I9/31faqwBz4TIeMrd7+Oycly0B1kMGBFHtr/q6NfIRwpWq/kzaygO2VbkmDy/t
SNbB8wdMDXkbKist4JPWWRJ5wby4kQDKys3obPOdP8PzqwYDzwXqtWk9IiQKkUT4lfM0VUmX3mWd
nd4pheMjVmqElxnIrCt3gOPM+1xD/YoHfjX7ZFP6h3WV+gYxSC8IeCCS99hh5BCHJYXBRUB863z6
9de8bXbP3x/0jczu0F1jZYfzfj5BZ1uvFl4ynB/kYx+8wgwOiteNIUY17XWPiPfX1zuvPO1NUIlJ
xuXQQm/QPnfoyzAfpqBZq8hKzSOThiLCt7vDMgBfoHgfJN09rsdjrnQUNs67yfQuTfQuG6up9moU
J9xEzSjt138Vi+H5XcD8g/YcVwj2bf9sFfEJe2W4sFQRgPbsvmUl21fJ8nnVRYBYDM5oydAz/vU1
z5/fDWOyqU64BSzf4flyspLLPEsH7U9YBM2JMVBxIBJ0/E1K5M+ugtqEC2EMpjY5e4sHrJY6t1EA
qrIlOQQyR5zAffjN/fvZVdgF4BJQgVB5nR0El9nxkrHerkKD+WS5YHub0C//CJjiYzeAq4z+AmbK
Blredrvnb7wK68ogoJdXMVMfKkdM7y3VOU+/+Vrs7ZZ890r4tJXwlnkWtnFUNNuHfbawzJanCThy
P3XhwGJvppNLqjDct/azZ5XI81pTvoFBDhlGOo6BSrRYQe/jAcZnqaa2nG5QLjX2jZtleG0Hs/Cb
G1G5vb7QXr7IeF77RlEA9iSo5DNgyNieNbO6TPule1cRTlVekaMQiBfSlvysMzCOuEQo326IZdNa
41En+XBByEJd7OoONzbDmBrotmLmCHijxRENqTm/kDiysRTVGQOEkS9EkeHrYlXuZD5/7F0LZlfX
4/DCUNnlcouUmuTLdpTiYl66uXxD5b5gMGp8Q78oU+JSXg1CreZj0qTSpuvf9esejFn3KZwNQx66
juqSUbCXVxd+VtKABe6ZjnR3zcmJlG9Xatc3dksw6qgXXGStG8jjAprujQnWvNoN0PR6pkGt+7KG
amvukeAFwyXOuBF3BLEJ1q4vmUxdw0rbYJT23Cw7N3MgYjgc1h8CDzQisqM0tA7GQnM2spwlmWKV
w18+2jhe/F3S0Epn7K8Mtm+mVKBKrXKQsR4tqhZLm91Bwi4RJ7oV3J9CI/8LCt/gZ5C+vm+WqikI
sYYdHLWFa6gDqDeiYmS73UG3rMp+v1DA3/XzzJaHeNO9WWg0I3vllkpwfn2g+TIWeKFrvmIDW9ri
czcJ2rNoCAumwPz1j92IOcJGnvfKwpBtvOSXdSmpO5ZXAQ4dq/lowyxY9hnTqDeFnS3m9dyQi7u3
5tpkhrzM9QG2aJ2cbM0ifGkzpJ4QIZCsemuMWnUHC8lqtnPzLWirtwbjrdWhdoZGjCcRFVxXvQsw
wn1MMmZGEWfSLLteGGAw9c29Ob+xmlW9Y0JcBruK4JjsosN7Zu8w46unUShC60M7g3hsFeWykygj
G+B1pT6R0FPn3Hi3Braq1sXaJ7D5se4GPv7okawLQulF1fUcG+G8xCRkio/o1gIDXyRTxmiujHQ4
pP5slVetVYwMKvIpv5yMofioiN6d4CtLC/rexriMZl/1mCFhTrLu1ZpNOkMZ92Hxka1ceKp0UBYu
hv0xmIsZ/aXZMPjuqtlg4G5W/U1FmJR/agXJXJd5Ag781i1DujMKB7Yd24WdwJVT2NXRu5SW2Plj
6MNEWFIv28u6ZQiE0w6BiL22Rn/jisCZj/UyrP7tMGr7nYfipb1FLy+TR6tnYnqJKT85EbNAV2ho
x0zFFcBi0rKL2fbiDBlpS5yaMb9j+G1swTIzQWw44K3xoENdvweAOt0JEqxtyQzRD3qAocrtI10k
bn5wdO95+3aEnxWrBsb0MS1ap4uzYu3Lo50WLsF8jIGgrTNTFhdBPSBXCZcA8ofURf2CsKWZIxBr
Jnn1QaodwkwkcW3zGvrDnhTyAN2sRtUKuw/85TqMNZE/ZdoA9WjSknjJyllv7WAIiiiwlfNk5hTZ
R1phMHy9fE5RijRYhtqkgOsoev/aZgrf7JFVsA8Pc7jFBIYwnWGvtlces/kH/qTkOsl1QLOtqe0E
PXSpxW4uGdNlZUcamZl3dRmNbu3dZ6JzTkbQIYnwzNK5LnA9TpFKQJAyCmsBZGZljg/cxOVzaadl
012TocFpKE9FJ0622Sb3pEfxicdKyKdQDtaN4YCWOJFpuEwxwnpt7mjYDET4leGK/91tJ3U7JsS3
nFBXOxLc6BQS4uMtsCUrT6sPnRssV2ZlVcSiNYVvxeBNy9fWXIUNdPqmOyLeBIdIA1GoQxYGeogR
P1cxA1MvYhBpvVyJkJP71iDWgNg69rVI2m6F6sOxLnk3K/HCC+ER1mqCbzlCgL4rK7WJ5esO64Ks
pqmMVxACqDJyS2a7PMh7OhBgi7/wLui3i2N5H8CJGl00rQrGI5hpItzHue+JE0sR3kQ+SaxjNM0Y
oeK0MCgHW4/xPfFOTG+jufXd9yFYKTtOU2ZUoK9x0uOdSNFPGrIybpfRaAhVnAzDjNHG6k9OPUEX
IXQngxMN+nWIdVZ15p6E6Mne90LItzmbU33pSDu1YtdoFOp+AKsvZUJy2a4acD6TK4gCFhQ2RFEW
+eyh6OfgMZzb5Es1hLlGLKJs8wXV1Ay/uliy+rimrfyigzF1Tm4hqtcLJzhkQFK7A/BJZJ6RlyXC
j5QhA9jlSdddD0OC0YaXGgkcs/JbD0U4J8ZktB9LhFJI/8wqeIeSvL1zjbJ+bArtWHGB8sdl9G+3
KnabGvmJm3jLsgevJoI7QgzK+cIaZqc4ktACx2G7ITeItZrpMtUqHKExdMxDXcQQn6rRqfkmPFMV
7J5Gi9ijUKQItsT3YUFg8pt4PdzJaqzGgGuGLCOEbprGheDUzzY18PiKKDF8JPM98oQHWOHbtzri
27hxVqvOdl5YzKCfh6xDMFB2i2Ed0MH68laQxjbfG5aTIwxCP9v7lw3/DIXIYskFbVPtL7xldulJ
UsNmYKvBSUH+pjMAWS9hlV20+AIq2UJfoiQCyb0uMkLYd18Pdv9uLtFcovb9RXPpQ71+qM+7S/zI
t+4S5jgaG2Ij+DE2wQRHifitu2STVMQcAzIhZRELXfivNrOxOeoomLa2VOD7kNYCfuFfDSaDhhVh
pqxz2Oyp3vglf9Jh+r64CDYtuUcrErMsnR44DWfFxZgVtuyNkqO0TPJ5nyeVSTwIxdNvmi7ft5K2
6/jWVuKHvsk4GzPT9+d+zouLQomUR1ne5vDTxTR8cta1eYNU7o+F61wLfwMlIOsHxfBZKVPYHLZU
M+WROWODGaoh2K1opf6IUfftE9GWo7T3XTq0Ft/f80om1SKszBCfVsYZ587Viikvx7L0ZQHxocWH
R6Hw7Mm6/VYlPcc3/HAPt6YiD8z2sDjWN2n0s9qpsB0NJpmmTO6wuEdlBqE/FTmxL1ku54v/3cXO
bqIyl5UsAY0gygqW+VhyWHgspADOyEFV/ab798NT+JU2iRkFxeTXcvrsXvZQMweKpwgog3GXc3LY
ycn9sx4j3xhXIeyGDgQ2LLqZ2/19dv+savF6O+X0HJD3e1VwBqIBhAVRM8v5o/7DX5faroWlgRbx
Bkz57lIUaAPwqSKifrROLh8m5oWefvNS/ey2Ua+bLBaCFcY/e3nLaiDAEht31LWOdSyGoIwtzqK/
6dJ9xQX+q2b/9mEYU6CKpBu+eQK+/zC2QfVgmkUZFRJ12w7rEgU0N7FN+yMl7wCRf+1H2oSjqz7I
zsiXFwW+Pus4q81XV1EAdw/2zNse1+Av6gNStoSSfERuSDQO6ZtWnwyI9FAeyZhMaQ9BEspnsv5U
0yHk883GiLrJkl9IvxHJDmFtQ9LkmIcfvNKHUrvWIls5/VX6VZibSp2ybF1RQQ6N/06ishl+M+ba
PvH5HdkouXzB26hw8zU//3pZDaRO0ZFzfi84qbgY/NAGNuVd0/XFK2/0gYP1g3XQs+mSkmBk4R8J
dL5+JZi3aB+b9IW2B+z7P6DXI7oOeifI1Zg42xMlsCnIk/7jNQCL/uZ1op3IvONsicNGaIw+QYz0
/4cltkfbvRI9hymOQt6nX1/q+1bp1w+EUIaBCh8L7ue53iknnQKfJmWMQ1bXkz+PRY+7VTDb9DqR
3ZMjYLt/1PH665Ib7pPWLIMW9+weGu2cNRkhpAzb2JHgZI0HnMPLb7aJ83fUBi1K6xf84gaUpLH2
/TeVUbhlwkq2d9SwIL+7maYK9qcx+M3u8OOFUIuwK2wbEm3Pc69dV9BZSw34W1Bv0ktrddHXOnq+
//X39LOrfDswBAi40At//3Eg2gITMxC0BuEsomFo850IyCP646vYAf5EB3GgDfLpbGGrJgvzl42r
DlJZddUg+42IBDJuf32V7dY/f4sZ4Iltu0ExAzzFOh8E5WE2KJnRhgz12t5lxCDsDMK7n6zqyd4K
qzq197++IlzU82uyBQVwTFFIc0X4Lt/fv3r2pDtRmSII62iSabOuETwT9T3sA2Sg9SkYQu+Ng2s+
oWevKlogXws5ut3qCJqN1BLIcXZ5kbJ9DfuRplqwU54M0Gx3aqiI4BFTsNdT3mPJH6rlow6tyY+t
yu6Qcjdd8WVVU+nsRq/v7F2AUDs/eGJFkhKKnsRvz6xleUleLmZb0WKwjSyxBohAc5sE2nKt25hI
b6fHjyGmezecnfdSb7rsAYcgiecy6apoxmJx0dm1J6Km72gbYQNPOoitSn9eMOqusTHZHhkk09R0
0dL6YPpDa5yyaGbTNOM5QUMXtUmZvi0D+lt7K4RtQAtAtc2uVFY37HWQVjO9AwsXA3Zw9LZkBVjF
5cpkLYzLmn3sfUm7GRrfGOAppPXrqthb0/SAlrozr4PV8T867WKox9DEyAu6c3IkhVpDHdjEnVVj
+NrJ2hvWSzMEPbzhABv/DRQr6vM5mVlzCbvOiGEgBqE9prQAmogghIm+SaWr2Km8KYs96JMJLg1o
rxq9ZoDuL2kxHNDDH2f/QhI6gY2ADLFPgoeg3BnB6H2k6ZlOr9G1Jx/8ZqRPhIMYtTj0n+VVWJJR
PRcWWmUyqdXDOOSO8bEFE/kA3cnO4l6roLpoPGu6l4E7SnJqJ2SyDrkiK2kXoTIeVVADMQiMzHqL
ey19T2cMuX4b2u07JZnEkYLZ+1ru8gkOAo7/ok1jVfsasKpdTU5MFJ0MaCrRDEtjWw1KXBbjMtIF
G4zxfQ9HrX3vF1Xv7NF2JukhLykNjsPaiuVgeCWeUqVHYRBbL2ngVXrFEGHQabSP5EHR4gphFrw3
6CCThUUECjnrqeQ5DwshXpVmmnk0qTzVPzkZ3r4roKPCOAWuAkeozFJuWEd8x4cCY9ct993K36Dl
QRTelUkJradrNMhsGhNowFujtrBoL/5bOdfEXMuxze8reJriVC8tN7YOS9IFK2KOnSivRmkeXHMq
REzKBHiRXGet/8WrTFjBkRZO/ok5w2zcjARF+hic6LBdBqHq8xeK+CIrdnD1tB9pL1Y5oSndsKoQ
b0K6Xri88e0TmuqMYb+cOm9HJ3MmD5sIs/ZuYT5M5DYjGoTiyL5dOk0pTZPCKj2wFoODSzZVg6N3
aqnUo2VLR+3csq3qq5BwKrrp4erLvSsyJ4i6UXIGbpw2q66Z1dj6Os2yoqr3WHQn6Ry1qCbP3WkK
WmPG5djQscPoUs50xBvXIeKNyI7iEtFhle8kpZ5GsL4275dR2qcqpwdxy5KT6oONDDuFhpe2LvaI
IE/c7h1e36HvP3fZFgIFzNXN3cbfz14og+Ii7epsLV5j/rOY5Exz9pKQqLyJrDZ31sZEew1iOgRk
VKhpQk7XgVO4Wr0KX/9cruWHhNsaQCAhHm3ftnb4EMrNACazYd6Grr16PQdEfbH2zhIkaCPK+kAQ
3miB2/U69O8buiB2KBOItDYEqZuO23FSDdPOh28ApnOKA4YW9gV+KLfbDWXpDU/T2i1lLEY16Cvw
ojTFSBYT5nGZR5lcO5Jz6h6rHZGNrcKFs8PmhzsLf5LpXMweuPu9Oer8BsI1W7YrJnfa572EA5EF
egvLawJ6TvYkwtuS7DYsq73FX59zapmjVhPR3c9uML0yCRjlzYQSPx89N2HGO9gOwm1GIGqOvbY1
78gXWpPLFuEkCE6zlbe5V1YvqciRP7ljkt3zO7C2TDicGAl1mSZsjVEZVcWiG9J6hDeR+5oHqXVa
tckUBMllQGaLICBGGFP1FrG6T/4TmZ2fe6WgwdSTTYe8XEmdill06uxSNEGy6Z0Jt2mpJEQkgJUY
cUu450fDHnxgLYxNHgSU/OEwk4hlnnoLLGqUMES+Nqakto89/NGRaiRItpelCsuDz6ryuvd7s93R
krYfZkYL9a610HtFnZKUEroCaQ+UbPU+tGyd8GMJmsSuY9jN+6rpLRIyhaVOJJs2eEE1lRB6s4HV
GvHg+tqAOiAOdk/+WZx5/XTFy+GqKDfr9trJmd/AuzUHc78Sq+7Gqakkyv02EEU8d5XmQ/auJKJO
40+s0Guo2IQ8mH7OCFLvHvkz3ebUVVjNeICM3H27povXXvWV6Q9Xme6rNiY0XpV7aGqYzoaNmPEe
OSuZWAwU/PZkaYtgxw533LSDQegwSE371I1zZdrynkanC3mxov0X+x2Yyhh2QGFe68JguIc9Dn8q
M6ARJK8ij/UyKGvQh2bLoGnf2MoA60ZHxTysKa620wKwd3xRF5AsrgIWnmw/286SEw1JrNJ7kkMK
BxcKQYLTqYLITGQvKffZ6wEUT7JXNECT/QTAJLnBPtLXRSyKmrzbUPsKYyt4EB3cuRL1y8ckbYAf
TnkyIE8QhVsxEsbmE5FH1mYXq7bof05Fa9uRwdpiXYShSh8J4koU36o3LfGqg6TZo7EF5u4moVHi
Z1oyltQpxVWKdYxAOeV4GG2NrHP1ZV627EY+2jxa/UMGFIi5Rs2GytlJPGSmGATT5BpsRl1S+1/U
jhMiIDJg4MSV7Q72KZ/MgLtrFBNO7nSa8GsL1tBMUQ3ua69gD6NIBhRR0gEeL3HTsNxnM4eyJTXc
NU7rcMIXTf/vpstc4tLoKc/ELhEF2h+HoskJ/px9oEAss0EcZKl89NF98UyyUiRXUD8678C7j8zS
MBFME9ulQ3Qdns1YjUYRWFGLEIcdbMr8MTWtCQqM0C5mRyBF2b5dhu3+lsp4XRE9SROrLLE65W75
1XQqgUSVmeEena5XL4Q0kmofpviHiKGdxRCPTLRfD3o0XmInDLydHXbel4AvjaRzxdgXI5eXmPsx
sRPEPpC3+/kLZi73XWKY3vhAwPVsHMn4kmTnEru7RKN0SR6dOPq9EQzZPmWu2dYvinZglV/Nmskg
2QTzcimmerBRCBnFkSzLhvRuN6uByrkWDCy3TF1UQK0OH/OuTBFjhymKLz1n5tt88I0w9tlKOX8S
blUdjHpg1JDg2QZkU4nuJMERDJHuLJB0KFsp6qEmCxnpcXXdqNfoB0ndG3jTXbyKDyWuto8OycM5
tFHIL8eOFdWMG6aADk55w/P3SD9nhhA1fZ2DJ0ft37h1zh5oFXO5F0NWAOwqbXVJGk+K/Fc01oNH
xoJEnlbUH8ber7k/PTGi20bcGQw7FGJRPTs067oOng+5wkEN5spV4mlQnW9HNSo+gnbTyhJgepr2
bTdtsCuvXCuah2SKbEj4Dvej5a1uRoWRshVR/hf+vvYDfTcIHvKdPQ4bNrdOLRxn2goZJvNMkljp
aed1C7IdFJWXl1cjtU1wcHUL4rp3xnlLIM6Wu1+XUl+jdb6r3igM0fmiMt403GALvq+kTJfDqbVi
9zJ6Dj2XpM5lJBf2SbK8aGSXeIcs7Y3wyMzXWYmXnFQWQUFcbleQAZzl0doWhyVjMdlhBFjdYzBX
jowcr+2b2xLNWv3KGTUTnZSKDYw3bk37JDEVv+sbYkj32PCz5I5SW5KJutSY0knW9N5Bekr9B2v1
xcntCeXcBUMrXzt2Pr/OV5GEL5cSBMUxL3gujkYCEAkrgOPBP+gw27379T06b6qA3IG0iLwVAh8y
u3M5WKrAxMua/IGgtgAXeWtykYQQByIXedxjSY7bw68veN6h/npBDGO+HyABJxbk++9kXHLfLBaG
YQh4yk+r0TEopf0H/2ftf+fI+8m10Fyh7wL/xgWds+ZU4YkRthBOebdDC44EMDiUCPxOq1fUvynb
fyzaMcIhQccBuIlG7bMeTlgnmXYrCSsjaN8SyL1cL0HW/ebe/XgRD7vB1znRNvXxt3//rDudkxKo
vBGsQ5UO+Zcqt9Pbrmqn06+/oZ9dBe05AyneGc8/799Uwf9j70yW7EaubPsrz2qONPQOTAHcPuJG
x+g4gUUwSEffOfqvr4VMVZkyVU8yzWWaKUkGeS+a4/vsvXbH0YZDTpD4xXg00pwWW2CCh3/+U/6C
iUWIMrc/H0lF4CajIeQvFwKm6dx3FKT37UuqqYUQ+syIaLiEhMEyaaE36Kq9j1PqNJ9zDE5woTjK
rTuO7PRWUCFrmze8mcDkLYOx0C1tyFyEmAlmP/rnf9f/6xPBj+ahAbJSwwH+58/d8hvN5jDN5y76
R6sxtBNuf/Evtin/5w8xAeOgo6Kk/1UFNEZ/NPtmQc1UHEOYa5sOMljTEMP+5/+af7groFPyXuMH
uSzc/L/qS/mWoe5A4QUaoc09vJQ+D9LW02h3ndp/FWL4xx/GcnNbtW0riK2P788fHd1ZCFcUgwcI
SN1uLXDNFIP3QvGu/i++pH+Q6nh+2RsndItv6gjef/5Jpt2JlJUUhdUAVAJAGNOJt1l2l8KDucWJ
4Af94Ov/7m2/PTSx1KKybyucv7qTJR4AE6ooP7RsaGdNy3pv2lzNv39j/1md/xdP57+7eP8hsfUs
CUZ+/Cmftf2GPxbnlvMbsQfS8tQNbMmDrafgfxfnDm5YUFLo6mxaUFD/Fs+yfyMJsnUqWWLLSpBq
/butORgqBgbKB0lbCmKE/xYGm5uWC+7vpw9W8oj55HcsD4na+N3n+ndP66mgK4R99yOn3LU6dWmP
AMv1mUxBImftdpHdU+tOiKVbvUoXNI1j3jq1Ra3tUtTJuzYJ5EMEQooDOgOs56E3B/yvyUIUEdyJ
D8WlyDjUBaqUKxFpp1Z1lGTr9KYXtbOcJo8eGNJKm77R+2n8bexpF9+ZrcdszPxWfiy/6yJS2mt7
09p6C9bZSvQe4SQ31jF+8Fc6YAy6EaZKGXtAI1VDj5dr0iCexKgnBgEMJquniRREcZGOQvMaKQuZ
4aws/FUn9CM3FEOWPnWwr7qD3pkYlMZpxEw/KbNOdnNOEctBpj0MWn1EJONOMsq3adCEFcix0odQ
mobGjIWJ+peOXvHWuml7zecS2Kw04yUBBSmrBU1zoBDEXAmLhfgIO6DX5OP8YOlcd6vOxd0ZmDqw
nF3J2Hn0ycyMh9jN8h/oUR2e2GaVSGdxT+RznGjPtjKzfW4GJQF2AKbae2vcil0tTVA2k91kh0IH
yo9moRr/kqVkUg9dAVXyHWpQ/oOjWQFbZm1X9ZpSGu2/m7rWvGdzkQPWlpZpRgvWTmRDw552c186
r0yI64eYU64TLakWPExlaiyhbk/zTL1i0eTR5GRRPJl9FgkaDbZ6QCu/6ehYYvOKcA9AVbSrDD0T
RMmuXX11N7FUhvPFVZ9E0AgUFc32slK43ps2dulyzo8ckOw5GltWrChxOFh5BSkLYyfqiRa4wprB
mhj0sAdcXcawz0tYPLQcaRRSN/5oYUl07BViJeVokD9nBxNeWVHcF+RzPfl4BrEZBdmikp8GbwP2
tJIdQUD6pqVSOR5dCBqThpDpSyQBdPDJu3ammYJ88TW/i2aEnuS2srL80wASe8+ZpygPaKjpl6f6
iXZ3v0rS3UjX0re0FObj1HO6siLINJ3Z7NDbdE8xTsQWXltINW38vuTSpxSobAtHYzfqrgOVypKr
g+zhnNdYJx13Uzx8H2AM1VM/pDdMAjM5R6hDwuXWh54xLneFhRtxJ4GVObcIfjZqUT2Mbx062K1f
l0Zz0FdM3fsKC5ezE6U29mElIN/sp3RJz2bpzV8ctAUqw9A75oukLd04+KJJiiOuQ8M5raBDDmxZ
qHmisv1bsqZgkldVFg+WL1i9oGr1mJY9AjCXHjkq3S2DNh/NxgQx2Q1+Stu3M1+9DTi3pxUpO9pF
3k2HkhjjN7rMbcFyxfR/ofXlVz/GEnwrNI+q5I6Sx6feTKd3fUw6Hl2tT6aZLE3yMuGpj6PEJGMT
CrvdDaqt8Z4lWQ/0DAQrffBZ2z5SJ4eJzXLZ3O4yr2reHUea9cbesN4TjoGvbUnENSxBqRBszF1B
yXasu/eTa3LdcXDlOD2DiYqU7+TP0o/t+Io1CJAcolFx7ljNNoeVJdO8LzzR2WGhMXiHRpOU+cHo
++VXU1uoRTfOIIbR3QsrR9Kmu3wqH2n5AJk3NPn0ge+nJmftuDhKxNbg0qOtwfTph/I2G2zWRnOi
eORZVbvcyT7nPBkP+tTuHb+ybIQySqbC2PEynT86ZaCt7CRTD7aeuFSHp1sV9uphMkaPBcsUaRMS
9JEphj+n7PMONFWHDo9a4M086u04nT59L7P7vdsn84+W5/wboWLxyQxuPLpV4u0txdlphxqxqvva
aeyqC5XVySM2a4pq3CL1f7CBqJyoJrE6nb1+EzwWqYqKyz/DDGjFYwPUuHXWo+GPsb9zYgpz2Kxl
nQz4K2FTzvJh/d7jzIUyDX9nDQdZUENmuqua6Bc3MRzPi0XqwFR2IiM6vVs2lo4P1KoyNDT3ITeg
LNf69NIABvO2KJ13traPAMJfB4QHw5ky/pht/zMpMSkxWv//TYbB0OVp9fH/9h+q/vO8xG/7Y14y
f7MZSXjsUlS+ETq3/uY/5iXN+W3DyGCs2sKsjLSbjeN/Au1MWUSKtkA7oRx+E//pbz5DuJ1cpvh6
SL8S1AGr++/YDAnG/iX5w9SObAm6k1wsG3C4KH8e4Ysc9WloTeYNvDtGP7YrwR3f+tlrgrc84azA
XquNmuS7h3LMzfdKZntQcLRXunpocvAzA3pad0nc72A2x9FEVgH4D+ERo/HFZY3ZNdHzzFNssfcu
bv1jg761AXTsoGfjG4GVxIFkP3ddf16mtgkLkzcLT5f2OCjfvdQqe0q09TDNamyiWMZ3aQ18rvfd
vQ4QrqOfjiikCa+LFfadN9pDWOP9DkiQcvMNXf/YkX+ImiV+wJX1GldjlGk8cVqxLymj3rtGLF+Z
1arQENXNAsCJiP6qRxMs4Td82cmhYcPPPtVOo1VZM2EyfN+xrp7LMXPupt60ToXFFEVn26+yEP4u
bid1r7Mh/YXH6Ds5lCIyV6OIVJ1nJzOlaK7kh95l/mBfKm/KH8j7GqcSw32I1X98TkVZT8EQz8bZ
iaXOnh0+56ONaTxspfPQQORfGvc7yz/ja84KSFQqm8spqgy2ScRgRgmw1I5vPHNuDH6qvd7SIm7d
4gKt6t0Ef34vy9j71SaGs0sSDNE76JleF/hNKd9rTxGlsGZT3cvcFK9FG1ugzFNEurotyqvFXZEE
iCALWx4ENcWaq71X61zdpp345fdFatOxmK8jjDygcwsP0gPQBBdSm+pReQ+uFHKywqxibESYTrPQ
qiY3tIYMeNLE5ujNzGxv/lRKxiA0W/2uKS1lh/1YmMa3Vpf6dezEQ+Vq0AZWA/3cLQqcSZD4awCB
s8Zn1+Y3dcrxt86sCnBnMZfnGT/23ejzbSR52uzoUVjv4q65EldEC2t5bV1Zq1nw9UroPlK8MIOb
+Tk17epQG/ZxrBtokSzF97Iyv5eMmmCY9LCHBPuaxqaM1hp8ZoYK3ejOoV0dK4pNcQIOuN4xESfn
ZYWixC+x5MOGjQzKobrGk31j5/pNlgPyZFMOsu1NtNmtXMud9NILEroXUfyzk4ncDb9337JXxZRA
37PB0aMJGk+EKyFOKEVOeytEfmeN4lCUI0tRKiJK9U1sMS3dLA6zbnYsgeYrAd6wd0+99TjWT60D
P3FcmOx/5NbKK2bh89TfkHLV45APd/HWFWG3Bx5Hwx7QGRVZ5qXobE5W8NCtKprrgp3nwnkqM3d9
VY47f/WONFbERyrNwrUDGCk1/+LRynXiq6JBdb4UzRzi0yRTlztGSJW6EU6udUIuVufRdtZ7J+Hn
JhnCuQY/eNeKonnitrkxsvtFmpRBfE8h4Sc6EU90YqS/EP//yaIZzufst/TZHbg92uVFSBr/wqk1
StJfNk8VclTJSYF1fJ4okQhocQjKrD3YtWC0wg8TJ+JZFDHzkSodnnPqe4zl8AY48BjOefqLZsX7
ImsUYTbWPYPevjXt9KXFPos07saTaQ+XeSbaNxfXqlXUu6QHQ5vXY28Zn0uVz/KW1asVTSllnktW
xRgUc9o8cq3GNExxbwhe8wBeNLWIDDVXrJdhndWpPKlqZXOXNbEWZRDesFgkiwZElhGCWW0kP635
e9nSipDkkaYvu0UVTzJno6npn0QSecQlXv5QrlO4jkT64nFl/2VjUhKD9khuUH0hGT3C1Y8fuzJO
acs0tWuWAAbdxQWEt2DU/fHWiZc8wqPRHaemhqkqhuIkZWO8YMdWQV2q+k2rqzFEH4p3GjTcxyrD
krGdcD/yjtWXbaV7GZt9yFYP80vDTOLVbhZwsKdYUn+ieYDVd+q9FZo3oFpn82nyyTUVo37TpVl6
TizSSh4HhBANv7mJIfozZvnUdnihakoKl6Z7DCIRPl/8A0S9btq4yu7iilZbLXkGzxdHtd4zDdd7
O//AEBI6iXwS6UJXTa3/9FI6YN34XKn6iBmfyTblrWK580WObbPT8vaHYZi3Xj78KOdUhbGya2xc
+UNnGD9ajQLDRQIYGoz0WM6GFk7C3DUgj3xqloIYmxDFGTZgYIG5n3pVEK6EWbGtVl5QWG7Jo5Ac
Hehkkixr8yOmnnZfQDGeoXF+jVPhHYjPfPldfZ5yzjVC5mHp2CGVnQNdiMmWF7guZXrX4mzAgEag
lUTdLhdYu9omajDFVDZxq5d1fVd0fLbQVhI+7Y4xdbvolKhf/XGCsMtbjfLcXT/MR0d7T7XqYOUc
nFxzfRVefsi0d7fbTDvTLYjob1Kb4EZ3bRVxlQTrwNLSEYdBrx66Ytzb9XxapcvtQK7PFuO97Js7
dMNLStQVr3z1KQS2T+wVtyag0UF1p6myowU7st/az3GbvJGbPI/jcM65iGvgy7LPLhx6Wb3TdGMR
VYU9cHXL5sRxm6rI21UMr+QAzqZmfdNglwd0216FX/1cx6dWiWRvjFhAkUxkMC72Lzd2dlbmHGLz
wx7yyMvoZtHxPsez84Qe9raoX6UojmMpbyn5CCjq4EmsZ9e6MI5N3KGEeOk9x5fAHJJ7wgI2hbVY
sp0F10nGkZlmiz0ZwtvEukw01OzK4kerpyfZODtTNVGGsjEsxspHPu39+XvqeaHF1x4ks2PtQBbc
+vF4aEsNV5WuTgWJQm2rSDRowsiKIFGvySwv1vK6TMnBK+V+npdQMw26LPWpOetEhwMcGo9j6x/H
dX7AhUFg0a92Q+x/cdNGhCcOcaFkoIt4ObGnpAF40r4wqZwS39/zgYVcGuFSJKe6hFS6eoeqg7kF
ukh3vzla99EBOLAyamp4bEg9bbkBu2sMIFqv+kcTq+NmKay09oQrLRQgjmMcUUbLWbTWqRLK8tvN
XEOeu3zP1U+vcGmxU2+msewJhB/t3Nk7zRpRm1zgJawjqlcgLZ2kwLZbrDrmvqTzUYQsvl7dxZg2
RLiXeVTZN2yqbhbdJ9xuyAfOps+clLWonN7XcohKt6iPRH/FZVZaxj/UX859+cVXecpNPpOamBYn
081jMKssGnP77G71xWA2r12rb9Az8eCOVKCJYcrYFjvUrQNtXVMquRPzUTYxapKpHlsGjbEf77WE
1+JsRE4ynbqVTbyvY0Oc1MGYncidABNa6mmmoiGqCatzT5RNpMBORTZ+aEwW9htuj+rbWNnVznKU
f/E1Lj8XcG9Qz5rzDaL+m1F/89f52jfWExHfyKFvY9D6h8RrL65p3gjC0eiBTJy2H9mdOhO6DlzZ
Ptid+eiRY57N9DvGiXvO5HvNvzEnLUpW/QAePBj47Atb3ZSTh7vRHver3sNVNwmyY6/kCToeCsff
2p6eWxqS9BViCbPpnvCpH+i8tf0E/rhn45orI3KRe7G8YoQEqW0Xe1Sb4cC5laNv4LXpcQTuvdNF
auwWhwZrvfGIcJc7zTd/yO6TEub0wKiecCnZNBGZw0tlle+4UL6bxRyfHVHsWIbxCMBLJE0sCxUE
VupIiGDxvRE+z3gujGvlh/BCeHOkIPAtEX/0zhgOY3G1MGkynYQCy4lVql1sTXuVEwAub0srvtry
GqffK/btnn1X5OowUi9E7Oh9ywSXBdYvE7W50b9bEusjYkMfJ8EkoZPq9c6pvaBZKw3bV7cHehz1
MWtgnjEfrWsdMqx9XsoX4mjfxEQjD4a/xk0PHFuPGDsiafpcPBMupMYEaKfFh5QWgiRj7YqysqMo
NT70iC+tHT+K9ntWektYeRXAFfvR8kpr57SkFKbc28cIv61cwjF1jFOm0/ouxA0HvH3swG8HmB16
Rf7S0h+dLuKYzv7VWTa2cfGJnhDaxocS9v2CcRfuXqG7ON2SFl00Ow/GK1iIDydfuWYw63R5si+R
e3Dmw6SGdMxgieu6rlrrexIb8bsnWYfllZe1WjCZywEGGIsec7P5dt1TN4v4JakhQfD/yeVWIVXt
+5Sm9w4vxgnnEC9MhWHCtJmvLBwCm+X4Ytn5J1yHt4nncyBljIlC2y5Jd9wpmd6bi/VZziKN5rR9
Mmaxr+tpPVNd92q2yePk2N1rpudf2fYujfMbTYMcY0yHbk0fnKXXd2aTXlGnvlSrnbu0tEKXXlng
01EWd1+tPYULlxAc7FuwuVf4BjtV5Frog8EJdMojePPv4GjcINar+8znuIf4nt9WY5tdGyxeFMY7
OHDrovMRXIts8I0gy8ruyklX24+Vb52GKXeeit5Uex8fCOZhkX+PiRCToF6xV9mmunGJJIUUY63f
NdljOBpHmudh3N2Oq+Yf8eNjrjbMZgQgHU/uvqet4IaQYzFFljboBJIFi7bIKFf719gklE8IRK1r
nlnDHXYgDZ/N6nlbIB1fOHn9rflOGl2SRsYQT6yaU7Mxbmrm3Kk9VLk21P4xq8nFRjHVW84LWwhK
0TZfdHfQcH+zPZTpgSuNmt9qcxqnm2C7MoLfN9MIoYl8rcAOFqdXP7UoDhYagMmOBC7uEOgeeZEQ
BDc7hPm+kAnx/jXHDEKbFX1cHDgAQ4+CRogR+QOJg8HideA5mvK9IU2HdqG5x5UIhWKQi6c5LFZ6
NIIYIxw1D9JesKcUtrufcoYNWNWK9H3WH90sbeyroIyL0gRq4fBjYpkKFAzp49KJ7uIPhQ8tkTeB
slytYiQDCxTiS+SKzmkiroJqrsU17gn8pyTY+Qb5j8eB6TcYu6S6HeTKPx6YQPOAhFQs3m5S2pTd
Adpz3H0HK2/95tgYhyN2AhonSN9PgsU30lPJopZ1qRYvL21VJ9betbmXQC1tY6eEfJ/pjbpIWhay
nRC0HssQB4tm/PB4LeP2FDWdeEEtnC63jtma660VOEZrNLfaaFFqQTUhH9QprvyquMmmWYdC3bHS
AhOxYvhkSzKL7lqwZ5+o8BPu/JSRkzN+coBLxM+0wuw0Tqqyzwmh8PmtBHp90/c26HUAINA9iSDg
2vTSowkw3XhsqaJAAs4G4xJjIeDJBKZ/OVR9VsQHp6fpj4VRgVDR8jThedZU3m3meh67fnZ6TjQi
vE70qLgeI4FPORTxTZfvwl0zdesqmD5AirStfzHPnc/asTaOAXULoFlmvDt7IIfxCVxHEodWO4/O
oZQxs97SO5kBIkIXd83sOQ0ZckN7dFVBp1/jD59bFPJhMWb1s+6ZUAo/d6K+a5IDOXt1bvSxfm8M
FhfBnDvmepr0RTfDwY8x7ZYFYPEKIg6+S3NtHxMcwucxi+VDFsdxEnntChzfnWVHZetMEwgVTqHT
JukbhAd1GedieRiUTr+ePomFhWiPjIX5iPNDLo2fvRv7J8Ke/lPTO95jm3r1rdkPzoPOSoSzWzUZ
5041Q7dzS8d/7afMeWgxEm/H7iyfwsJRXR9AyMchWNIdeHbLstm+/QlPfZM6/j3nJyectSw7KUOW
QZuIenOA5sLez2ycX2cn6X/pnce1PsU63jcyGE+VsCgsSTtt30IFu2AG47xg3NDjiOolcmYINj7l
ycVCXHB96NRKOoU0nyga8d9IeTfnzKjlU9x3zCP2pNiQDSNqm8Mwfi1T039TYBN4VacUExA5mFmP
V0VywOK57jKljB+5KKjT7EejfMnyxUFmlJoF1Capr3iTu580+d5xHUGM6ZsMHi0JQFzy61gfzJ71
GDoT3Qeul171QkckpZCeky6lvsNj1pYGiwElbcj8in104cKkvOkbz3015q1XUQrFqsgaDaQfg+Pb
auNX4fIiOk7uZcZXXMEre0ZznRZ2ajreIX9bJ9Q2Q7J9R7czjyv4nYdGt2JBr9xQ7IeZnAUyHFY4
/Pb3neERLFmt+mSt35Pukb7kLIwpp7tB+VyEmJ/ESFyi5S48U/JIH47oa4dges34rBnpTyNfGXFm
I17oOejkvZSe/TRZFQcEe1WBCQbyG30IHHyRoNVeDs58C33I5tjaPK65vVwNSPbcXJZ3cTBbH/m8
+weLJwxjR1ftpvmblaMQmEgMx8JvzcDG6wfPHoMsdR0tx5tGny85cb5d63XjvrCo+Wutkqt7qnT8
rzGKan8dpuRWL3idOtmB26qIIP29tYvz1OlMwvVBm/3LXMqvyi4OqrADjdFGKLbF/nIcIHlAl2Hs
WOOdHq/DzeQp2knZHIaNDbKUpwy+XIHgbNTdeGvXU3y2u8Xh8JNbX27Za68soJNyr9eT+5IXPJ0s
Yzea91Rvp29UVV0WQuSfM66823KZrV8TgwOVLrY+wpcx87eiXpafhW0V74Tw7HO8aJE3J92uo5eG
bhuiMt1xJAfsn3oMPxkzYV7NB67PMjmNeJ/eClFlXxjeScLnq0XK321hlwkt3YncLp7hgxnvFPY2
V0vpliRPoDRSw60YIvImtKPkA/5J0lfkk/zxbjHl+jDRWYDsrvfuZ9bZ+RnnPpCl1TgMzqQf2du6
X41RiJuECQnmlJmPH11vI09MfXtnVUV59FpHP6SrJjhzifVQaXqgWdXDPKMPDfEFv9lKZDcxMc7P
ydvSlcZhSkjfEQ2rwrK+k7wCCW6RPCKqIoNYpv5Jh3eteJi2OuttXuSswf3tlpzTfp+s7e04lQrt
uSWBMsoLsharcEu6O7tgeTZKNN6VsN/LtM67ubKOjUkldi8c1oQ1SZI5zXfxMPTHOqaFNl8dO5o1
cSN8FHvp+ISUFIfZXo1HtfAOMlhl5giiwrHNoKjjZxC92QG7YXZTGyVop6bfWN3Lei9U/T6n3c9s
nKOsVJxVWvy8dlWdB6R4Yr5zTbBInse+fNEKSjHj1vogr4GwlGTa3iWWSR74QJogPjVehhAzuc8G
bJJrN8bibqgylBat7PZoWuyre0Y6T2tDBN6OzinnaZwkDANW52yLRfxJTeqFZQTuhx6+Y629tw0K
Zj3PgV1yGfuUmIQa26F+sMTOG78y3Nw0iJjHpiJkR//LQyzdNrArPhfaXcVu8MbXGTob97FzRbTJ
Xhg/cYY747jj8X7AzEluGuYSf8zy6FlZxF5oLyEp7ccRLpBNpJCeztE5bcF7EiEDt3LVje/0jpWM
1h1iBeb3+8J5c7z6oAb6VZB2qYLgcGO5y4OR+/1+lNllWCx57NfZgiuc05Cqd70I5xIUUl4AKlO2
eWd1LjJxagQGgGQ8CTjsnSpyEeq86QdxDgfBQ99zvCbkYdpjsKAbkskzHgt4ZL0uyp0p8f3QOUB3
iPy+wJpBZWuYmIb+1c6Rzlu/3eMqYZdmO9M9gCYuD+awsNfIRuqAockEzCc190fctEOYJWn3MFFX
wGSLs4C+IZ51brYHNlDclF3ePPmxfuv7yjgNWvmNFMaNKeeveRbntmkv3ipuWOO/+L9LfVP/xASv
B2WNpaHBZflFtA0QUtJd2Yhr3zOYPnd4RUEkzd1w5Lk77GDXFBevrDKGD/4x01CvD66Zf/a/G/O5
0xK2i9HmzoKxkUv2OvJadsmzjYivZ3WJfm8y2Q8nEjt4KfIHVoTH0hPHJMmKkD08b6eJ8csqj7nq
dkob7iqn30F8f9tqoh+WdgitbqkeMtU6HzXxuUdov8XKponLds714uL3krGC2Aug2m4Ii63+Y1rt
oHPrak/cHMGNLcsB62t/MwnrbCLihaM+XVWshhdsJ8ldrKm9Y/bpo1GtSG49WYahmQn3jgtOHN/7
aFvWisS5FvMWnzuqjhrjk17bCGIbqE//vqwtERRDBl7qmwiB02GypLGvB+vbwKMkmuXcnYeq7D/n
zSrmUjXDRVE9WikA/Gq9wRP7qCnj07TkoeCRSIljyDd6tnqKwPynvGJrI9MpwINzWmLtInP7ZFbM
5379vVmInFTjZdLKnkEcoJzdQO5TK3Ji0xRI6zzY/WKmw7nRf1gjUSzsG2GWtV8k8R+bjmCZldId
RJF1ls4BEr974LS0HN1ET/ajWbwsiI9jYlrPQ+mfB4S8iroKEq+/y4LcCHNiqpcZF94r0Lpd3rJ1
8RLVhN20mHsDku9FdO17JpMLyQCWBWy417Dt52EvACHteC+noa5Pb0KJV1XWTxxni2f+OdTHOFMb
Nt4J2mSQ2yjGdE9FQyZvLOc8Jc2FjrTkfhr0lMizc5elX8C9spQoKLoMFLu9IKI1cyB8T0dz/uy6
2bkb8fV8pXIa3J3KaNub52FT0tPWj0ONWxDWm7ZF1XAu+g+ABXvGYG/2XyRHEO3Chly7sxaveq+l
43zom+ZW8Ld0+UXb/US8mRgIc1unCJeYbdSUWlFGJkYmRhi4p1QP6MbBMSdU51iNd5A+vMhrEv3W
gLOxRp1gIWUTDvwhEkYM9JjyJ8OoZI+YjWEvioEHWGFIeZEWy0vE4J/6gjWROSjt6+lgMpiFCWjK
d2uYluk2tq0FcVNlOIv49UZY1P3yByLgP2aQ/6In+Z+ZQa4fZfr5F+DU9jv+5gNxfjOpuQGgzQPQ
N+g2+B8fyMaNorfVxNDhGDhnN8TG32wg+O5/g7mhGzpwAjgyFCD8rw9EMz3+G7UHVPTAq3JxfP87
RhAMKn/yzcLC4n+QZMDMUkryV5ZMg0/FWMyezQ7h4AfeOt+V4dQ7N/f+VUkz67q//iyQtvh9CQm5
mH+JVvzZcQKI01g6ifVJLzov0AZcXZPOj86KctbCvmLbwhGOpkOO+O5VH4uE1dk8PYkyrj6a3qqu
GJw2815SnrwSUO1ow0LJTDYSQCB/+pprH5tmfk1r3zqrQWn36WDyKGQIvs+LmLPWIr0n+nWuiUHO
x5kdf6ec8efSjXUwVdL6kUL7Cr1YvsX+CoPLbVjpuzYDQtCn8cJQo7EfDDFRjneq7O9Hs+1/xlbM
bGM44tNzEnVIfVtBt9VUYM/ZuRgXWJw1JGygg2w9uqGzyY0P1dfioZeDRcKSN3aNFVH+2j4xdS9Z
1JBjTHYD8wvnnLKXP1eJcTey2N3vecoyDVpOr5uYdxl7up7J09dyA8OjJFD85CeU1RresS5TJtWI
lYRdtBATNHNlCprrRUxnMXva9Mb81OHB5Jg+Bj7vReeug8t/P+bGQOOaFAPfUWmnYaFX1oeagQzs
pM5mRPd44sJv7BdCtarX3v14cR/WMq6/BpJlj9Sx+PQ1xOkI1sJQuDCziShqv7aufyIE7/gkuE0+
c2OqfXl2Eku8LTgotADOPJJfNekzr5gOiIXRufERJrt6VvVksLHrqM88c7psc7ZHerYELH6A0tBu
7+GGNfT01cQ21J9xaC469iOwooFsS+Gfa5wXbCg8n27ejh46KMZlztrd5wfTFN45WOr60oI437Qy
OYsByTTUlizGoL121YvDsN5Do3f7b5nuTCTS/UXpQaoPhCpn5rxoLUaArrInyxcaXmJVQWyXk6LF
V7hxYOvKpA5k0RNJ/FBYryobkxrMRiqgvWHV/TnGClZHlxbml9cgQWFNVegtlqB1Pjd9opJWlvha
ODJBjTQxdv55nVK2CqWwOaFaiPgEPrTtyq0ts/6RlUZxZ+tx20W8DOd2LwC1I4hONRkKa+zbrzV3
yZNS0pPXrOtF6yKRFkMXYTpvx/3Y+UsvHxReHp4LPJSWRv3MO89OIh3x4Z0jFvncjVN9bqgAXneW
m/iABZRrVkR+i20G1oYqObcOjIej6Pvyw6WqjuNcAhO+sKAJ7xdj5MPBeKZzoMyV9LGlohVjtU3n
OOp4GT9YTub94JpI7VOjYp0PtxgxF+si8yQPjHn57ChEtHc9jNpin+HQTHfAt3iacPmwT1x17cnM
kIyiyWYmWA0bQ1KqrMIL7WxezYNfc80AJJATROr/Zu9MliRHsuz6K5TeIwVQzCJsLsxgs5mbT+HT
BuIjZkABxfz1fRCVzeoskWqydlwwdykR7uGDmULfffeemzjuKkkcgpgta/BlEjfbp7Tqul+KtmH3
0FZZS6dv46FCKFebuPoMdrIvCbqSqxt19V06BrPklCRkjEt8vPu26JmIMHnY9cbUe5He6v04fLmm
akY8zAtbKa4Y54keatptZNTJiz6GXfRipr75NRp292nkbX7fhHFhBtVgzexQtT6Z8Ru5LDUyFtPW
tkaTxHMOHjufRZFu6slRtzTeE1dAvYtrzGRoq3sots09aDYvXUkDcD1dC1BAwX9GySYtNEsese3I
MehCnCabps1NlnDFWHVXnEu0vvjExHEsAecA3GYmXbxF7G+qjRjqGEd22Lvi6FczvIQa/suM0A5v
ae+3dsXCN03FS5d7wlwPwu+p37ZIsGp1ubyRiK9E54lsOtt6f5iczVzq7biahV5rjwLL7WebMTit
uCwhrTuj38OMK9qQlIA5vLAvE/newE/rrUa8WsCPhYYyMBSF8p4Vd1nkdlQ2/MkV5wBZTL3hzZv3
T2UT5WB9dGNqLwCPi+itQh5rvz2QM8UPtbLz+FGFIi0Ckr21zbhmGEMD2Gy0vDvYntoM2pSuCOTP
uPdMm2ZLqQ8PvjZEyQ1JVGPJX1BkDGCkUCKlcSqMy17igTJd1ongQTVz1zVTOlz5OZN3KzyN6tYV
GWzJbMTnD6ELaVl3okzY4lsaLSYcd4XxLDR/Ug2mKQYjLo7EotteYxeDVj+xzKphQJREAcA8rAut
o74ygC0ZciLpbq1+Db4+IVkgtxXekztxdedwjtL6XqJAmYE3CTHvKRKrrF2oTLapg1n3HCWsKjn8
agLqxygxpLO3c2G5txoCPFjaQVQ8Q3nQdi8Uc2bVTi8FZb2gJjNjHYULJX6qKbggg0wtLOJ2ieB1
n5Hxs/Zl1nTugbsy1ZpIyZmBbjUYtf88KYd1W9n4gBICSdwk/Zz7VrSPsnN6cZkKl6WsbUujxvZm
TQ0R/aFy47NU/EJ3+K+L8JeeibkP6JLs452AclLw1auGdaxWDNcBtiKNfx57gwvn7zB8t7gKloV/
VNh3IJDM8xhzvp5gAsMSUFlMpbY3OWN5n/m+1h7jOHQ+pWFFU6BV1D5sEgzgbtDOKu5u0R3Eh016
qPtppjqM3wGgFd3F6vI6OmN/csUhw3COp73S/TZeDxyjOlGBcqqdHS+VMe03sllUxXUMcsQ6soP4
Gu3CwkTODOynSXHjaMAjVtxSChE0k6RqofBne9/lMkZEKNA1g2rCcCnws2NESrlxsOPd27h3UuGU
r0NWQ2IJC1tukjmH6B3G+Q13hvHHrvC/o+uA1uTVqbbgd2feyUQli2Ysr7SmxFuBk5gdNYWmuG8l
a81+qA+W4yzOQxPkTFjbAT1K8tD31fxUZnCi8EjhcvCWLJJQpCIniHPlCjqgdimN0ds1oB1WJAkh
aHj2DZVAq1K67t6U5nA2DHp7e+V+ySnr93HbEnxiglwDm5Bb8EfRNm3HrxnXw84RrOS6kNJkpN7u
ma638tanv2qdurGxbxwrfSmHOHwdya8QxK4IEgS9V8IcVjnAhFU4i4VpPnHJ1HIbqc91a0hL9t5i
2bDBY91OgSo6wQsaqX1JgUROEFowUHR31j790PngZaJuRws3mNkCM0Ax7S4NkxlTKdYQTqu82cRm
N99OVU7qaHLksXZqe0e1hPZJ7cLZi8c2qLWsCIrZ1K6hI2LQIHV2TN2peeidjjr3BCOfzinWpDtP
xT9daXUBtzngKXpJI23kJzZ+QuZSIpNPGeSl1TAuJgA16PfYCvsAbJ57qKlWB+JVFg8YV6ZLaHj1
pW3T5lDmNpefgs0VrQ76NqZpneOU61NbhfKI2zDhyWY1JgwDPTkbrXgYWz/aGNWCLUOxX0NqLje1
Ah8JWjl64c3bBG7Uta86IsY60UZxIZohf8oKu3Y4KXclTZRTrPS3sV/+EhLoM3Knts+py7Um6COD
n/QrbsYBnzlh6m6qbucm+vSU0wFbb2PferO54gJFcMZDWZospi09p6rVm3lTB63mOe/Lgu3WHHms
u76yLw4Pzp00hidCasXr1GOCGLLOPOaji1OuqKuv2hcYzlRbHQm/5QdEigcac6Z1PPCF4+KIG/ol
hnKT4qV3wXhb2rAmnP3LT5D7Vxa7o2+jIo6D3QyYilAioZtbwJbrbPAgyAd6CcDeXw55MwnIQrdd
4FGXAvWrTNvvufC6oCyVtql7rqfooS9pZrvMOLkdaCwsoRz4NMK35oA9oZ26n7SO++j/z/p/1ogS
k//vZv2NGt45hZK/hD6WD/kzJCv+IK/uw8sEz8qEuzQh/y30QQ0ZQRCmefCzrq8TCPn7sC/sP1zD
E/QUOrbLa8EmKvJn6EMT7h+m4RJ6Jn7mEG8lEPIv1JcR72DErvIpqsrD17//G7yEJTlCWyJfjCEA
TC8j+n+JyUIaMIUcCXxFerSrpXy0Rg0DeIl3ado1Npq4R8voxo8wpXZdWl6lKpPTkNbsoUAIvI1k
Gj61uFk4xLCW8adntThgj7/2neaspgpLbFa2+F7T+NlzEvA6yYeH/Li1U+tYUg5IHMrbMPJyj7Af
+bfsHfm1g5iabefQi0SB8ikV3UvX1LdL3cJ68uI4sEZBlrYvHs0u1Nfm2FhPhebUm5gJECYgg4W+
CbmKdzsu9W38mBYi/GoStu14YAAePIwwRZDEDG4LEE1zVABc/EjbM1BqzcYAVQx6fROVbrFmFdPe
ajaRF079sRA73A2YY9j019GTIOPGOkxT+BCTGnbDph1io/+y6rpTK9YiOKWaJAIhaDKUa6seciJU
WDb7sQpoJTEuVWzUZ1buGt9r7mT9c4c452+4BDg74N/0j0gZ6eVGUEmAZ0l20V3MouASc+fIufvi
HUIuGDgxUCALihDC6HGG/dLdmGPZ7SjC4IyvdC9aVpHjkwh7AosIiJchN3b823ccNDNGPdz80aSb
q0HX1B4GVXTmpbMZMnoWJmJ/TCuNf9B0cpzQt8J9jct+GIispkkQdfHeSgj1xO6Skq1d60TgFaZa
jp0tPbVN9kgydsFzNNyCW7lN+nm+o6ib/YaWPM+2H19INqa7JuHuxOWEeTFo2XiS753ixnj2oCIW
GPwLQTSlLWAK8KjwedBqpWVicv/9Fv6XlMur/C4f2ub7u728y/+5fOhnRW6B31T7+/329/+7JJ/w
CKuf9h//1l8+SP2v338cfVdLzP4v/7P53TN813030/236vK//QN//s3/2z/8s634cZLf//5vn1VX
tstni8Dj/PVoQlP85zG2t/fiH4VLhw/48yyj+XiJmnkWwiBj4MLh+NtZJsSCAjCXxD0ZMsRLzqv/
FC69PyDrMqv//gs2Jxc0gP88ywzvD92l5FUnM+G7v8+5f+Uso0TtHw4zZilYy4uGSjSOY/IfDrMW
t1in4demBiVsKWEsCnh2PsVLq1yohB4UMg82YxcqADUXjTE+1y19GZhPEyPC1JoM7vA1munU7kjM
RvURgLyOOt72ifdtQ3FMKAYpoiK+oQ8KCqpGaLZ6SvzQU3lAphlXe5o6xpvgPpnfFrbWsgRPoRJC
Apv0O2ZQMzr4WonrPgypArpEiWY2AaPT3G2KbnixZFlO21nrJg+gET0lM51VWTGtG5EaDUJYO5og
MKWvN/QjAcwLuJuokShrBCb1Llwcj9g0EQ2Kjb5AZzddVXUsMGO3zHbOrHMbN2vm2ZmjpAKPcEna
Pn6cNaM/xbaO0bjx2jXgyfGFyjeucX7J2dyp7qGBwLtNwurVkktIBr0yd7mbiskYTgM/3BVv1zaA
G1C/u8u2HcDNfAj9It8n9dDsbPqZLrreXbUEzlUuumnlYgpaG36sNlk8Mur1Q3eioqgM4Li9Tm3S
r0NJ8Q0jsnsrCj3EnUtyxcm7INTrbl+O1I5NsfnM2qg/QTrqj7Gllz845Nsj2QZzx+RPmY7P5For
VtkVz2mmfLd9sYsFuNnSZJhW4VDXa1wmOGtW9lBZ7bXlEEauSltZL+wqD33q1+iQitpmruIXxWmr
V82dhr/Ofx0I0aiTn6ml56gsU8EFkZHVh3zAN99Y7logU6fLwjLqr2mfAGhNo5NF0BP+bkYCHv9s
dVvWdH9tPKeT4UKhw2pWdayGbZLXYsUiwZ4xz9TcGoVE3UOUf8wcB5dJqvcrncMRL5U1YZpmek0L
jD5hg9JGSKfFXQTelR2ThckTR4zn3ycJ4beto/ndRaVc88dQDHcz7gLSUb1Xmw9x3AisUXbXv/bA
NS0mLMTu45zGZnpRuHJJziv2wmcMHR9sA3Vahcywy472kj7HzdK80XXVPVROabvbCMo++8sI/9U+
JMKyz73yTqAorZpYcn+1W/uQsdV4yiwsQqmcjFuw4hjLp3LvmwQO1n5pFCckkKW7pYGHCKWjrIOc
CP+2iyhtwbFENOBTYVTiMpHFrOmxe++MwU3Ra3t3JhmdT83ig8zQm72QxP2tE0uvXSWGQDclVX22
+uiem9BN3c35zuJibSqJ1wRn5UqgmzxrfLrqRXlzXZ2kylI30Iji0Fg1heVHVLMwX3UUsQ6BO1m5
E4z0tdWn3IWlFCRuro2rsLWH9LOHP+Gv9c690aoKq2wz9Dah/K4bSvB4fUx+0bbeptTGLosw/wl/
8pD1Sp45oAyXCJDid4pvn6SLjOpE0Tao288WkUaamQD3M5zoH/1Umg7Bgb5JNN6X5vjFWYBy1Mwu
hWUeT45lxWJ5S/ZzTLDV9mLART/TwnZMmEtSXhNqDphg4uajz+GOrkJihjVDfEjLmY9j2mYLolOY
xRMj9PcaKeB00zQaqbAFgB1xHz63IM3uePOOG5S26kKJabeTUYJrIMrn1wnxAqaKAxLf7SFWYDT6
okOHAA/OtLWCh3KIWTaQxhnmX1i0rlw/UDNMqVhmGvN26nJslO504qmtbSEWuCcvbU2QnLF1tOpE
+/S6xObgjCqyprYDpdSwuqneYkS1QF7WyoZ72X1nUeYHBvDXt7otn5XW21sgFtMxr6tqW0MZPRnw
v6e54vvObPARpv3FnJxc8A7AOBzKGmvHYD0PWEdW5ZTMRyfBizX8xkL26IZo9FafnaFdz3QcdWqf
l/o3/ULxPedtePa9mUsO+V4iCRNxr4Y+3J3rFM7BBnq6aqUzvwGbrbYa6sGbhe8kx0wepuc0L/OD
ZTvZnddY5ZHU75XUws9YF4jHFFJ5Rwe45rlo6/k4jF27rUJb3GczMlztsBLmpPUOSdZHR6+X4S9z
zCOiv9KscWNawJsmNVwTHjHNRg4GO6tS2O9AQ312ZqW/8SFT3PZ1mt5NxEEtLyy2LuGd/Zgn5R5D
sHaWDJ8rGS8Z18Hhh4j/U/GVuM557NtTkuTujTuoxzIsNDswa19ZG2u2f1A27m27tA44+fpdk4Zn
+JVIzz0/i6raV1K8S6NbGyjZWtFhrud5WdSl/iDwBxLsuyvG+hR55tp11bidwTeciFnPJCVltY7N
dp82HewI1hgwQklT6gmxAQEoo+PXtm2s6R7IGbiGzKG1DaNJrLsHy5jVhp+/9eRbA5+Krvf1BNll
FydudBlDT9/y1F+caXl4dMaCTnRLiz4so+uO88w6wZ6gzsS9W10M8mFuVQCZ9WGp5/b0ifNsuPPI
dDRJ/NioyVqVmrjaEpu4rIbHDo8CSbjfuNQonneh2f1UfXWXSW7TijhVa76ppgmiND6qSq6ymKxd
OnrBOMfPUT0Efadfk8Y4ugILROuAr6Au7ZKyayFHkd7Hbn32U1q1vDnd6E1k4AytnjAi7GNQcLai
4A0WSHp03OyUQsM4jNkCdE1UOe1ENf9KseCS2KTP0nb1W2fw+F7GrV+ZekDpBk/epnl1TIXzbuyd
wG6p81rNE8NB4sQZ55Kl38dZ6D9mfm2TRE0mgp6MVV5dJqhjlppmGMYR+nLZU6oTSJzjJhaWpI0P
c9JrWD7zmCBZo5z8XZjzVWKL3jiQ5wPTadCsewUfoJt5G5ZpE3/Coc8P8JlJfF6MzOzYHePFWfVm
nq9jBOZtwpzMYZ3pp3gOi2dv8CYkYlg/U0M8bDXXbpE4O95BcmtMhXmgWRJ/aNoVVzV3MZFXS3ZH
wbrjtSkFKPJm8nMGQOUSevS1O6qOCxdfxjAbeFcZdHaQ28b3fmJ0W2IuGhfJOTVEvUalR34lqmAS
rBa9+9xjooPm0/YwlJJeRbe6aNvrrISzxwZkXruGOsslu4PjaJgoAFnFsk9Jyy5xKit3K4LOxnzr
p5N1I8H0ImWbGZTMrMbqyKpg7Pili8LwiVk4SJhhzgJtSEjcR63OeGaZq7xIG1ZmffcEFje/GyZS
rjiZrhlkAuoGeO3O3PZ3vZAT/l27uUx2d4+S91rbHi8MruAsibMrV8DxbHU1bThmhOt9JNm4ZQ38
EKmUF3RrsApJmyfdGZsANsZZ6DOueCumGq2y9IC4R3Tl1qITzipvBqUP5E5AAtGduNcTzFyk7L8j
R3vPXSM+xm4fbcDNkLoAHOikwzusGNjraGqbQZ/bw1jVGEcFD04E0KF85Nfav4J4pNUu8j8peK+3
BH2zfaXsZ6mp5oYRyDwMTM2sJMsHNsw8wiZ3IlUrsatZFacrMS/YByuq4Inux3N8BgRLqqa3AQDl
Y2/eNnU+Pwz2nB3N2ER5F94lNyZ7Z2PaP/QmzxI7mabHApni2QhluBsclAgrNWTQy8Tf4hizN36v
8XD126+hM+8gYciXYnHquQURs9bw1s6gF3cQTOXGgKf+6afCP1ferL/grgejVHH3c+rqhSYedOIy
8u4BNzzoSVm8kHH+0kadYCl7fb9Jp1dd9Vu6JpJ9HhXWByV+1dHGw3ffdkbDHiaMPmTruh+VaXfX
JrasXz7xbkBnoZtyUwnth3LgLRY5VfvQ6XN+0jDh4qPt/e7HnrRpa2tFv8sMXe201uWZJpSGUl+7
b5NIumtes7eKHJ3+hiqpcbxa+eNk82V7eTU+6D05EpwdO52WJVJnhDyEJzTW0WP5prI63lSTZ2zo
K0qvvWTTxN69uObepL8mRSG2upOz4fbK594cjd1o9kSC8I1WQ8xaEyL1hnaE5tBRbLmWFEWugWyH
a+A+8zHX3Wo3KyPZ1X0CpwtCmsuJ5DfhCZ2n30kSk3d+1wZeQ0Add0UBirHS59sM7wCL5C45Um6f
/ZqzuF8nEbVKvFHvY5mp46SzToaNexcjygRV3BrBmBJ+G9zYPo1c5IOKWEKfYLzT3WyTdql8SRrd
uGub6hEGSX0azegSQbBbZU4Hzp5Zc2+2XnZlu2izPQK6oJmR/26rmPeb17161hjfFkbknORsiAeD
4ouzxaNjnVnstpwkAqERTtQf+0ecfgOhrdi8T7kibSNNh3ZhjHnglBCYxryBE4MFOiGyHU6P8OZY
xmcdzg+yf8hEhsXAN/Gg+UpLXIlcbZPbCub+PWM602WI9H7jEKyH+EDkJTWhJdleHJ3qivRpCYz6
mNQKdc3H6eyTnue80yQnCPWqCS0XJ80eknNn1Pe9SWYGkW1pnbeRATT6iLM6jy5eiuYVMWTxfKR/
l+xxtcK15+/rCYuiR/IhSESrtmkm7ftyuf8kA5lpS8hPFuy8Q2tSTplPVjLUQTaTk3MPw8AzVcha
35qNekrJIK2ADzOHtoNk9pbVfsLAy4OILNvaHq1vmjxeiBKKX3Pc0KOByQkuwjR+8Puyj1r7e1BO
XhRD/wsv50NYgepw55y2jsKCTdz3subbd4oDOLx8UyAUIKL6UzQyDoY4xhsfC6WpA52zY8jVfjia
R1qdba7REUQojOdR73m70KYEQej3QgAHSRHkbrrY+1UlfWDolX+QvncxUVLXY01qdMgyflKlf+eH
NjnZrg83c528o5PgBIdHuHOmzDqR8tpjM59XaT0f9Ch/64slw1C3Sl173ce1noj1bMQutOUyP8HL
kJDDZjKG+Wcsymgf2223BMCdPdu67g0UOX7WHFvOWMw7yq1PpI/kg0bK7qNfns6tOW46TWYPBOzO
ueMCgiA5uY0st0B6zB4RjtST6vzh2vEcCKauh7yd2O+e1G4qo/wsVVy+gxVqzvmUVQR4AMXvq0g6
a+C79krTMhWYYvaOroT5QBzvGbdAsnM94bynhmO/jIOl70APnXPyCWsOGYJCYsZkCzIHOAaZoT1D
+Bus8I4mq/bFscYvXiIhbwuzQlQX2m4MB/2clBUBdTPagBVPt3abWz9EEodHB1GHvS64685n1Q8z
ib0S1at0Z2TjvtXMz77IYcN7hUoCUes2CKC++LXUdHFux81tqmR7YGRzAh68WgCifYFeUsJqGREJ
a1QUctQT9iM7h31WAGLRK10LbIsV/kx9wEr6Rv2L7hc6a0es1Hk5zHfCsvKjzAQTsP4zj2AUfEOP
trjyAGvLVFMPcpq/0lCwjZsIaKlSby6lVvCs9KioGitRbhrNpqeHPNCu0jEmeVM/nsTs67sIAJVB
CGqY3GeuR1zKrULdyIqMF0Yc6wyhp1pX2CxgJbah+1YmDMC+jH/GiWf5Qo0KVO+U5zYd5cYNffdc
8c2tPYrDwac/5XEIgo7I/UoWqP5+57s8dM1il6lyfM9bY7wBrJfv6V0vgrqYX+iCmbfm1LnnZE4L
/mlhfWtRqK11TDJ3ENhG3j2U3xlRW6DqK6x2jL/sOBLxkJR6tVVCb5EUlrnOnEmSdh4zYS21ZkfE
zmKu5ox3mTM2lufe1XKAKtRgx3EFbUFTONeHGlPYwWh9Y90k4gcFCkaInT4o7L2rnHQyWQI6oN24
hOiQNQZFJOGPoITvVPamsy+E2+6FgamgpnFjU/jNrYMLCqVF6OvBSWyegao44sMJb3wAlRBAFKwK
apphVQ0IjQGreCYmIjvE4U17rdgv3BFSqMgeUHhNa5KPPJoruIEet6Nw8EPaCyY36NVI7tImWkRC
aq1pYKSxULuEbSUlAA7rXvxabzzxtI2Qg37yyOMeIjGY2wKs1lQWBxl76cmIRrlrKihiYehyd+R8
WDhSXhpMFhtWLyMSmo4oS5DYjJ1ZqxGDjjQ2RJPUprDVryoan6YIZRF5UbxFefORV85VFGHDHt0e
nqhYV8trSx2EkVCqoYvrOMMlyxzrW+cpu26rONtgOaQ9WoO11eXTuG6coT4KHOHnkFTjRlIVgLk0
RXmN+p2KxgHUCdCAvp1QEK34faQ5zDwys7fhSUzAaFd9reJqlzkgnc6iJQ5bx6Vtbwnbd/NtGKHE
QyUK9TJwexHBZBGGPV0VlWDnxKSEfu2EJhnJLK1ViG7m9/FT7RJ+zIiCRhgh07R8GeEUMEHrowme
ySm8l2FWFSZ6RNzn3BjkY9LzelvVpSThBUGV904TSbiFqT8yE3qxoWMkU6bqeVjmWsRc6Q2Llb6Q
HHlKz5lShil9kLoiQKq1yHV39MYO2jFtKqHx0DMXHBP/fCvu2l5n4E5rHA6B4YedvJhDI8SxxtnD
2Oi3RnySk232G9tosirg0DTmI0gvsTDBprw5kt7k+j/HTjGeC0fvzNWsheLaYn/4AZ8IB3XodeAz
o1oYCwnS8i3Kv793VUKCoYwei7lLt/3kcE0rLmHn/soN0ImUtdfraMib+zKyj7VlfIR49MnZGO2m
LzJsUqP71bfG/MQLYfiFfkuASx9J/DjsXJ8NNRFISJE6MOCOW4WT0NqIrLBXRI7lxU+VHpX0Nc3l
ci336jbQ8j59GvFjtndCdSWvB7gGe59sjSD505f3CQJSuoko4iweymaQJx1BCBoVsqVqouIZV2M0
rIpBdpdBzqwlsLDAt6jXKs568HmztuHRWT2Nff+cV8VjUcOzaLzMuu/oCbmXxlSuRTydRzg1JHax
/QD54W7R2g+EKhgLOCRjDiVcEHUny9uijeUh8zUXuRPJ/GlWoXswpWdv6zRpXgTszh8zLGFWiQQv
rikd6E1V+EIkfiL+SmTe7CMDEFxsE5aHKew3nYZZghODXigYysbFG6FA4cUeINoJByfEPEt7ei8c
jEz7IgH8tuEqXtt7swN9ueNF76dPSaLgA5B1GNUhiQlagC+WdWOeRpxdycaxDUpnqFdpGCAEix9G
ZOxmblBagi931fvpxk84EAjd96raAswo8Mx27NkeMyqmRjS1LOGpCkcrK2CABICX57neR3FRKq5F
kTsMZ68GZ0oYFCgEv5ttO/vxmpTovJm7+XmMq1uk6SM7VvK5OJxX7lQ1e2NGqS301MM5UuD3lIRH
52HSj+woEmsFi4lbp10OO0gS9taMkLFtTjsSvtkCBfUufg92iH3HamBceY2a5pqTMIQEPRY7QV/e
NsuVs9erUbs2OB3Zv1fjuk89EBac7oa9doy+PsCT9tRKqkKcMHPJN8Kn7ktEWpB6eCvZGLM5vMW1
Fx9HJFIIHDGqrM1e4twWM9G8zvcIcI7RsYvNotsOkiA7v59EAfsQPO1lHGVakPOSWWeNZRYbN9YF
1rNSp1ArzO4xYb/N0DgeWAycC8M4DFMsu609xsPPTEBnR3JG8o7IszVX8HLTCydc56pVLhkdUM08
P+UVcw4BpNmjTEiiVG2hyZjo8Xh70fCRfJ5nSLYS4Acy7sj19pWE+req0JjzpnXO0gQQxquJtGHJ
HSaVoroA9Gs/euld24GBK+2SdssN3QeMMo5H2n0IIEWFuIsr88bxSS427bTz+uSmztS+kY5/MrAw
NDyP0vrqez0reLYDa6Lnw7rJYCLQxijBePeKtU+LBxn7R/uoueEN2w4eigzTd8DumpWOCHhPbO3i
1MmWXpsjlTC7xjB5zRtx+VpruLrKyX23JTq1ZbFliv00ujem2NmjAsR3uZtWG7+3xM4ZBeptzBft
E6WchJ99yJkcvt+/lxIvKYSIPTEVANSoASFu70Lq4yfnbfEMaXHg3ViHW0efrpambJC9rVesNRQC
iMUZKhK5l2HfycZ+oAbBMgAEFpg5BsPcm+kIrHLOxCOq7PfgRL8KW2f9xfvubBN03kOCnIPJm1sc
xf6Ng9H7NpL8DvEwclfI7a4hb1Z4h3pk19QQkg9yWJarsMeJV7WmdtMZsLYNQxanUauHTWxxPvOG
9rSH3Kvqh77P7sGb10ywcIo8dpur2MgM3GLgFaIcaqIBbfNAv9BzmWLc0ycPXg9Jy0uhCYbAsKFk
21IfERXCG6OLbtzlh9oYjbthgEsDvTCnIOE2R7rrpcHisu/DjutbWj3FGUHjjJ5DpuThfUgNnFoa
N3cg5NDgHY6QU2mWxQUOmhPAav8sXZslDSmiRwA4ggqu/uLYkJJmsCsHMwq3fIPI0U76Wyq7KfUM
7bicNqRjtDeXoqWV5NA64lEpwK7MRRnUWRw/9kRX1Inyq765mRTXJOzyKnROBWp/+NYQD7Y3bU74
7VSHOfVOvWHx3DWh2g1DNJKLN0/wwxg9fMltF1ewc3TCQiS/WHzE6TrzGYT32TRUbcBEGNcfoas7
J7p+MJHUdDXIvzVf/0tOjX/qv/iLZ+O/9XP8v+jUWBpZ/rlT46Hq2vh/PHRf73/1dywf9addw/7D
X5wauC9cmjE4jP+3XcP8g9pe/qMECH+7vbQw/GnXMAQNDQ5wYsMwWZfazt+dZ3yQTzAMSLFOw47j
gA/+F8waf7WdMc1RVg6C2HK8xUjyN1vaf7GdUVMeo+TnryBS9Eeb2vpNOeb5kbKnNoDYRJ1w0tf/
p8538sN/MYgs/yw5s8VYt0wALs0Df3W7ASLDW4XDv2rwmG060pnjrprsEONFIjngURKXqYcsNEM2
pHdkYPdRLPh3eBf44ejUw1CJ5JvviaPAipe/ufHjb4a8cNT4xQYjOZLuUahAqcWnSI06tTeqa8do
K7tOSIBmpnNBe+pfMKnArGeHDL8e3iqGc+VlUM5/E+5F6tiooWDkcPYvEHwy9fDwTaGDGk1+c/KL
hq8FGqUmJSB9p7e1/KdNWCu+un/D7aeJ0IHvu/y0QfFjMxnJZeD+d+ER8SsGacFtS3NeYvh4C6GA
5Dh7eWASFB1IT3T+p1+RDwjwi0i29jSNfpB1Tl+rGH7rbow55+89kJkXa/CG6Ik/GgHPjJ4/a9um
TiAkD50x8gA0UvsB6WN80jyYzuthwk7Cbac35daPrcZRHA80mWNDLKIu2hVxM97LHPcBWoLyeGC5
gJXiuNP3NS8qFbj+HEaraBjtZNeNmjQAnhXaJUlHonedGE2JQAHvPkD9cq7V0AwFOIpGGvsx0mJ/
7S2NcGS5cTptCpr5eMDYywpgrVRnDXcyWUyDsVt8CC7dENcH2xsCrOdqNRSz8yaXugfQWxGxq4hb
FdYLu4vbdYwiSeXj3HKZou6B6wqWh6n6D/bOpDtObO3Sf+VbNScXcGgHNQmiUagzlmTJ9oRlWxJw
6Pvm19eDnPdLRUg3VL6jqlp1m5EzTQCH07zv3s9eQSSBkaSXWfI1Mqz+W2uzb+LgDZsOQGaA6CVv
NSigqtLVQJp0gZOnHelZAqPB9HKh4iffWtVQfonr3voWRM6ElNDiuSGWZO3Dl9fSCivIY0ah5DZZ
BRYunvduCCSH6g3Xjmz51LGYPWWErNkrl/IH0RqNGT016oQvL6QQ6dlhzkpB/QC/P63Ws7JAJA1M
tEhhlepG2Hkm+qfa04NsuFx2xUsR24wSqi3WSOswDuJHLCtUbSsR1FRMIhPiQjOUj2HD1pTs6rg8
z7Op+mKUWGfYyiDlwvRomnAhs2GgiJoP+S4zOAR6AO6DnR1UjJeZ/EjCIwhBDjdpEmTG2uhCE8dN
2TxmrhvfDCAHl+NZVl/H1B7ugaWgBp2RZV4umxPyIpKkviG/FTNpmgztuR1XYQYAoEy2MlKbwSto
LbLNbEMunI3zpQu2Gk3lnKc9IFaUk56DE5362Mz1Vi7sP8q+dKesFesf0tAERxvAvmRokEehD2Vz
Icakg4e4KM44Std3Th2Xn2VC44WGbg2Je6TTNJqN+b0I3flBUAXFqqTLzicXMb4lAyC/njOiOdZT
PbjP/Vy4uGAAOYhzLST7YgVtu/pqEH5A64qi57WG9e1umkY+Yqtv3RuUKNM9RYT0B40WKhdB0Grs
mwslBkrQo99doayA5W1k+uQ5rtJAWVDGRCEPVpPWyhkbA0AA9VhtzWqOX8qlsKtvAmkmEBw7BynQ
Gp154nhpYJKWu6mIbC2fDT6W2wQieP0UCygIWCTm9sq1Jq2laFPgwBVmlgNkljn0uCEJaSiTCMxe
hgprDTWCLgA118jI4+2MDVaDbG1yeNkiqnHUq7AuTfMxs0mEOkeOVFHwNEtUR3A/ZzwKG5WaC9oD
vcbGVnvqGBpxSHwMSSBQ5areHrc9VuB7XjJW0BlNlEGqjoisDeYg24Fb1y51BmlqiU2vfspBtSol
5JtkqwyNY/20Onh6OwtDINHbEGeSAcFh6eRMRQBNUDPM0Tw08qoAC5ivm3qALaEX+F7PInJh2f93
oua0bdAgyPHyl0K0+nViOCS9jVMPF58NZObQleD0biW4JQiT3VpEdlGlc+1kOgsIlyTxw40Kyzhf
liiSHhK22/ZZJbsCm5yTucxxEfIMtYbuCT/tampcetzwN5rGugszzUAiIWjuqMusmtu7ErsYWcZT
qmf9XQBRWv9WqwTAoupBALfW2qoOHrR4aJ4nEE33A2pODDtKrz4VoOX1PUemoVrZqQohEuOaueuD
yGCtMyP1K7Nd8ExwRUQpVs2eZRI4e9m21D9CRQFb2kja/WjxUBBAwQko/NNDkOuoxoexCfFR3Fhx
FT1wOsHGC+3rR5e1VLOQflU/jamF5iVplLpeT/M73ARzqaGTBjYGco0Mdxu+H3kcFD1LIhUTuMDe
hNf4mhlLwd+TLCfhSYmafW1rctiwCOnImPoqoOwFA/4i1yIssaSkOMge7Nz+UY0BYDfTLnENZiM9
9S3CwflXE7D2g4zpOj7vJFMfhRPVd11On8UTLHTo1NLEvglBpHcbIsJJa9FhV2dwd1OSz4VBR8ot
0/DWpbgL/okxvZqsgRvtpnKkclwpfc2iC6Yu2pZUeji658nEbBPJ8bM5OM49sdtti/Azxc1CTnlP
lKmKIWg3FgIGfN3AnF2nMhyaTZo3/bdB2ExZhZxwT6aNAf0wraos8Ki/2ZA2zKTfulljlZvFTd6u
3Zjz9KovbLDtoVPAkpgG4pKFG+qP2J115JRIIH6EFt8PMUe5q3tQfsoRdz/OAYAwErhaiZcsRQsh
7WsDkVyyViFohJ7uJLBVRoWDzoopOG6B8BfqhRuNADi6OmYPwoRMnHLuxqV1hV0gZRUqZResdIXp
iy3ObLFfU5Zr1xZVsr3sITkm0MdsgJR0kddzje8Am6iBDRnFXFGdOWFUuLBUEmZ0i4xwon0SHQmj
SC1KPBQ4wQgS8irL7VSw/xmn2Uati0g13TdD0RsbB4sU4PbZ7GavFbjxyYWyrfMY3jFGOhN1Za8H
LlbWALCIGjrMuPVg9TFo1iC4zPmH3VXSwhhYBVPQgwtVIkZqb9qBeUb/1G08whTkwzAQ5eWhucrw
Fmda89i1iq1tR23uwaYSloxdIU+JZayy0fCl1juf+35UKC6p5L24o8n8EVbY4VRLMa/p6+bf3Swa
rowWrIMncWpfMzTH76ZmRvoWrvAA2wl4GNKw3v6kjpaKHoHC+VPZzqM/zLQBtvgMlQfu3CLkDF7A
naKoi990sqmuaA1IwZVFx+dHYRc5SxQxIojDS75OI9CkJ0ncYraLMoQcuVS+O9Kpf021hDdHghMm
uwoP7teR3YIfBMDahmZKHnhb3b7sTUxetlPRR8Mkgz0M+YJc60qs39XVrAkwKSPV6zEdiVkqGrg5
VP+hPHYmNVl0tY78NqDBz1YpPJZx1w8OMdKwbPoZMyoSEjCbQEW9oso5OquIEW4JuG/DXRFZS7pP
M8JGaAkCRhqUD9i+E6YYCIoS8/Oy1WcGgxnBDAB+EPe3PgKgC+meUgeAHWHi3q2wfyDWsC4HCJ43
hB8jsQg0oyehfXYXbmsRJz7oc+XZ1EPlfO7ZMOLK0+yvOQPeb1JpfHbb1tn3Nj0NHn5iaF4UhWAH
Ofw3zb5y7cH0kGSQ1YFqiWwWQwTRtZm07lOeheJ7xlzTUyFWLGWLF5BJwWQLngBOnQw6aKiSNTRv
RJvJcVyWHiyZ+TYrMOyu3HhGXUFhhZtoyYfDIa5oWUWFeGIXWuH9w7SPaPBGQzuIi490W2Q2rbn8
4xSQY89lQ0dSttZ1iJ4VIq3ZyTAGY7eoPzVWIok4t2KCDWaEASsbvOYne9Dcr1nZ9oY3xzOhHCHK
qH0BddLYyrCxkGlmmvKU20GYobMPu+wSNm8TrRuuN0PgSeWw5vuLrFsHIBx9IraJI9bBbIZsZYHh
DlAjwj2kKaZSE+0b8zK2IKyCFK2ADNWy8lPk9YC/REhGG52UxCLTOUGSQtyE+6gFafw14yP4MqJj
XMQIDfLv0sao5OHGyX6Gjj3CGmp43I5WiJ/OjMZwRTGubdZ83+r3PHLZt5YLCZkZwPhS61oA0VQJ
Cr8H8EPpqCj4PYmM5c/EUPkROrFRN1qRYNxqSDq4SyvNttdDndo7o0FmxF5oUBgWiCjZghDrQy9U
n2vrzDbzmnwVCeTCw5XOuaetlPkyZI9MVjgeVITATKs0bBQSd7DMd4KGgsCDnKHyXViFUVfSFqBl
UgyVBZplXKYp2taLh95QVGrAHcsxIVWTnq1ZjF2sCIBIvnaZM8EnZRey4YtK+g0xcRoPeSiJF2JP
hZWWLaKctjLFPOrlmSBRW+LERc6KRnonNFpUq9EGy+yFbF2WhPEeybitROPXhqNI/v/TrP42NWpL
yeffF5fOn+rmaXrtG3r5F37XlRTMPpgihapawtJd9OX/XVjij3RTOAb1FUHnQIh/cqwMd6Eeke4J
7kfD3GhTefnbBsQfaRgQTQKsEM7p+Hb+pLC03MlrQ6NBvcvhEvCQdE11VEEF67WhUWJEiKca/hgA
WKHTFywaAA1KUW5om2CXgCWffCvmojvTgZISUNlqGAEqTZJ1MAzjY5MM1bexXgT9kZLcBUOHZgu1
RP5Qq+RiySJ1vxmJa/skGupfUXJaz0Ol/DAiO/j15za0/zeLm1i0To2/VVz/192PIU5fD8GXf+fv
0qaBbwxzrGo5tv5S2/xXaVMIxhL/sV124+K33/bv0uZvk5oKwIRsWkgaS/Dy3yNQB7ylmyoWNkeD
/WTrf5akdpSjpguT+cgwcfVSL6XMuNQ+X9U2DQfTjkMwIjrAvqGFzD9D3Wim3/MclCKqcLkw34N1
1GSyaF3N0BhpvMy9tLB10F9L6D5R2jNv/nw8/V9XBsfC9+8nqtVTnVECfz1MFsbY3xOVZfwFKo1z
L1OSjYlaZ875bViE+/UX5W/DQT5Ek1LAlfjvErjQ/xKIlCgeqBTJdUdjEvt7nPBHOvMLjm08jsj9
9T/yXluHNXDTFKqtLkVojXovEjH+toNxUnU4lkv4lOzjk31kJruShKOBhd9APakP69G80W3YE8l0
HTrJWda3O37UqgWk7kbaFfyiXUGvs5ru+zlhz115OcLCCH9R1jZnQYPVR1HOyzAF+/BowGtCmjri
nENJ+VAm9Zeuy7cBQOowIhATZmo+ePSq2NjP69Yih2gxhUuEwi1GAqT3o1UTa0YVTlILJB1Wecml
EJfJXgr3DBVMtnKswXNjGlcwc2IcaxIhqgk6rb+Zo2g3xGAg3fYClatIBDbeZN3x94DOWb8aBP5v
9/p/5V3mozJvm//5P5Yp/pWn/c2DXZaIVx8g3YveyoKm3rZVcQ4QhF6/b3Ry01fm9vSVWOpOXmn5
81dXKtGFRyPN7q2r+4r+rdcuPvj7396Ks6Q+aqxohsWAPLoAUOYcQtBA/HF4FauwnJ3bOaEHHXiW
sUrUu1CnIsm2yKkSRP0Xosi2iQ6SQ36iBO3V7OmWwkOdYg6hMGVhLhfNWtXu8QtCmGIzy14y5N+X
bUHoW0EU4nTp4mG08MfY4rMCMq0rOK8RPRRMtItL8htkg4Ix3NTgzGYlOVs26oKgjQLFDDDu0w9A
e/uEeQCQCfhGiMYEhnD4hCH+2xCreqw59ISiIt6Nv2Soem730BX9WcIGkqOcYY/cI150HkqqB9uA
n3f6d7z7Hl79jKM5HcyJsKCB1Vvpskd32TYIl3YxnlHzIywiU8/RmDq8Y9ap12OqKJdaLWjYLVTi
NXucFaVV8KAf3dEyMb5zHfp4LuulaalHZmk3qsu0TXiyjX4XlSaahgARoUQjXe6U6KF2Ly3a1ADG
a7W7mZHJFj382AfdhRBl8KxL4EQBJeWfQd+sTj9t2Bcnf9qywr76rIymQ4UjuxpiDoCj0V5j6lwt
Bg0sMZuwqXa9pWwUHJunL/v+S/7niRxNyK4yTkHZ85IrK8VlukiFJHxcMPJB88G4fn9Y/3OpoymK
WnFchh2XIqMTJRfmhuz76Zv56ApHM0fU1eA5aq4wTN9r+67pPpia3n9YkJbw5iI0WRglr98RJwSn
lDaTbKd9aqdfnc3ooL7h/r0LpjkP4cB/O5m/+zkIQbGLHSBr7tHnAK7fHbOG61RpRMoWHdd7db79
4FkZ7444x2HnppGBDDrg8G4aM2R7mDHiYD4xww3bErgn4qu9Tvxrm2A6wjJODwEu47CNrYvGRH4Y
4qizxf0Iajos7WfdjD/FQwd3qITfqIxf+raD1xnjW9VIKgQDPXhJ0J9BjbrMxi8yUUFG5Vs0KF4e
RZ8UhLP05jZpaWJkeYQauVU7gMrufN3av9TqUSE/KLHLcyKkzrXouodv6dB5NNuBmtdqQL8tHhvj
iwZZtN63lIakkaxJod9Tp1lTHqG6y1ejuCgQ8204B9shI2VmLvcEqiw+x3UQwyqZ7ytFOxc9RiW1
O2uHXVmqm6JJr/X8Cd+FVvyMiXY1jf7eMudbJxhvWntHA2OIx89daj/LDvACjKMeX1Ag1dsluhMX
EcZcwrIiUoALSqgRoswOZhyUFqe019bg16SsKMP3GmexAh3OpINQEDJDxxSG17WO840hgvwwuUb8
eJlUjx1biPnM/txWvxJqfKyNyy0Qu70NyM2blJuu+JFbv8L5e2c8ILZicfphxpkfjEBTJuLTRned
IDiayxqAIsGGdIKnkRwfOjfz6FyA2idg4AsdNhIdinPL3REXj8Gn8tRZXslp2Oot9lqGixI/VnG2
HVW5s43ohtezpjqOTh+K5YREqjAvp0h/dLpxi1H2dhhDLESqjXRfSwhW0q8KWtorNLXXoh9uywr9
lN3sxuoW4BqJPBdkBK3LKt50BEHqyGnIjoc7C2sRWR99smFZHmLeNn12u6AeTyG+Qxw10k03258K
0LopYh4nRqh6HPmH4owI95z69s/WJfkpHAhB0zBFGns7vCj4ykw72kv5Q6Ah1gZ1yzPPQZj17ZWh
/t4RpJYnlQ7BlkTGRteOdmK2ZJQQjtf27l0GDNcc1uxDAKKuG7Z9LXE30abGcuDq1wUCQdVXjQg3
JbCXJropsn4LlX09ltlaEf1XoAWsfjC3R74yIGcQKld1mG91CTijc5mP9Ss36tdVqm/NIr2ubeMH
gWrfY2P+lFvFdTEPN83gXGZsZVXjF6nO52hkEMZHu7b7hXoUyGB9L5R0HdhfetL5gJJ5YfGzRZdm
RJ5KWA2s3rPahjcHF1upG4SJOXAhQsTceh35HXixRlL5g9/ash5q2ibm59utx8ZphyyK51DuNIud
tBtfj4riadhmaLKiIlkDBNmk0XxZpslZrbcXUMS8SC+vkPp+h7Tgdbq+cYpPyKb5BRSVJd6t9hOW
O57DsMG5tLKsfhsrEWj2e7qv+6jKzjolY0AiGi+/wzfwg05sIsvYFgPCvLD0QLZdOc4tLMZNoJoe
JoMdJCIQe/qmUfCksZkkWcIK0891hjJ36Lx4EvskHDdxjTfTUjxTDe6FUZ9Z0sKjMWwR8a1IEs0g
HhnVeOlO9qdUIaWXCrpZZnRs8VT0WbPHWLJSpuyMqCavTmdvucPEaW+ppO96/TtZExuZ35oIp3k5
JQT+IvfjLN6DnPvu1MrnuK0RnQaXkEY8Wle7UblULPQFVNcbrPF6sha8BULoVu1Ub3qyJ/jG2rLY
alxIK8stxN29EaTbuoFkEXT7MQbAMBNC2rkbbLQk5LiUhH02mtjQZ84KJJAqujdl8iwkvjIcLoVD
UdsAepnYF1EdPlB72ilJe5npzyqV3kYFSNddTEjjQVCtJuSMcfjZ1vtrUX2nhn9DbxvM4RUK2/VC
dlLAIk16vq2Xfmy+p6q/AvO3E0x3gxyvSUW6r2k1SFTwNVxpRIlXc5KcdabuBWiZdSXdx80tPJGz
06ugtiylB+cmDrU2/7NU80XldbSkY8toorgr6q0ZF+eS5G9QBshiSlIvyGqEpIv9ZAlOXI84fRW8
cxaAKMOJLpJevUK3ALyg95XoPhnsD37am+X56JcdLc+QesENFvwyrAtrUQef1AARNf4yXF0p7xLF
y7Zt0/XpB/Jm63F01aOtByHkoDKast7S+/dc477t5M7AjX/6Ku6y13vz2Ck8MTHrDiFgy82/2u1G
doPgTk+4OZtIsg58qsJuu2v9joSuQrHXxYjvexg+LRsACS9nQjPjzt1FXzlfQ15FKjaoabx+Sjy7
u9ChExB1+nJGj+hQGYwrozO+GBX9RYMAdHNaC/7WSn1Ehc9XY+3JIWpv2viuxco4uiH+ArQ8ZBKd
AY0mkGPwgtpbVD7qYtY0vgKpEeTSqmGz6UrE1s6wnSJz11jTdS1aHxLJ1hFPcRL6kdL4yzeHxvze
DLOvQLjXyGH8tHE3qYvzoqffFA73kaURzTl8hrnyfQB3ZEe3FrHnq7Eet9k03zYKOoUe6M8U3E+D
9TVtw5uZo4mqkxGo63RmloaLhH7BhokkwTCr8OokcDjZaLCQCDS0sII+2MRrH7y5lyPWqzfHFBjU
KGiWYXmtMidG9a2hbJcyDoG4lz3PeL7vzrumILvjNnB/nR44b+pHmk59aylGobWA9LEM31dXbyqA
1rXB1QsybuJuSzTvdZwt4JXu9xD9I5ktWYT875hxdqCx/d8rVu+eChISnprjv+r/QBGuOFl9vC1w
zBT5f+2b9Ef+2LyuQi7/4u8qpGarf8HOpk7xm9bIS/pdg9RM8y+TvophCM5KdNaZbf8FTTP/Uh2I
xyp8RwMl7lJB/rsEqaDQFRQb+CPmCwvemviTbsnRCIaRSxGUMw91dIqh1DeOTto1DBTywrLYzzpD
P29KXLwWoQwUkKwQRkLQn2tN0IFmxKFABo25Sdp43CayIF3V6sCrUrL+4GD5ctb6Zz78/ZscbSmC
uCYK5eVZvh7XpBaMreH20k/a0ibou9Dwv5ljeieKNHgayDLEfSbBO4OqZH0yAcJbQovovJtk7cFI
08SuDIV2BwoSdk+J7Qdbwyhh6+e4Vj/4Co8aTr9/LmFGfIxI+hFIH03fIqk6gGFT7Kdqi32t6HHT
kR9R0RRNbcV3JkhTFGmJY4P90d+M8LNDuBfWT/Q1+jV4Of1LXzrjnUm9B6cY4a5PJF0FiO2t4PPi
z3gG2Rj/Mo0IEFJDvFOijzdq1Cv3p6eTw4LBv+6DSpBOK06Qy3H42LWordmT1zGm0EHundAAKW+a
2vb0VQ7X1JerMGjJtlR12KbE5RxeZaEIxoT8MOBIil33BnFs5VhVF7Vkr3H6Ust25WgcEWAiDAtA
mtChnB5eqk9il/hEbkiJu+cU3QiBy/pVo2isga755fTF3rsvTbOIbmEHtbBbDy82VKaBhc6I/ai0
xSVUYeIdc+lcaVkzXp6+1DsvytWXejDAOt0VxtH3oRtunM1zLX2ZR/F2MMSwmSdIP//BVZgZiGWx
NN7Wsva9Wl0mzDkxwh+J9iGTW/6JeoOTRnzwjt7ei2kDhWSDQ0POtei8HVxF16wBNrMmfddUlyCX
qtsGGF4+uBdteSSHQwFhqE2lk7+GlrCtH16mHcnBzaOEoYAcZp1jSTtTmNNWMQdMO8x4gBUaVBQb
I0AcyBwCrMjV6ed5uLleBr7p6Bo9ZcOga0Mh6/AnSBNfsNUn0h8i/bkrZb2D6kN3JcJLa8zkuuHJ
iddtga7r9IXfecRwMW3WGx4xXdHlz1+9SCdNAzyTjvTrvAvXXZRCmSjwC56+ytuPDY8JXQrb0NiM
2PbRcHFafBc6nk9frVzhmb35Q5/yByVFTh6O16ev9d6jZMGk9k3jTuBUObwjzIvR1MC88Ns61TZ1
35pLMgTR6SRmrcXoVpezgQAAeFnx0UA63HO9vMWlOagxm7Bb500eXTrqnHwImtR3xu9J0+PnE5th
UVNLdU8/7w4qm0cKg4d1bu3a6iabb6NJ/qg19rJTueqIAk+6x9OP4+0LtmxtUT3o7BTYaxw9equv
Ih2Eb+S7RLjdu4p0b6SJWe30VbTDtvZy6y9pTTbu0eVVL7KP1+MoQKXsFF0klxUtWcfCTeD/Wi3U
dS1GTBYhlibR95tVdyQ0ohyBtBY0Wwz/o3f6l7x9/RZCkWVIs7liXB9PtZpRk1MrpY/ZOSHfSbTs
SsiYRnCGkg5BG+fXOaZ3itL39JXfDnKubPIla/C6HXpSh48gExrNkZGBh9p4AipEzSe2aIvgVzRJ
JpbqB898uZPDaQt/FnsLuAE8dtTGh9fTtWbIzJA7jXtOZ3hwBbwD3C6Lw4AYEHA0sEW9ZKoyMjKI
gsqDcP7glt977exF9RelhWawGhz+hhL3LGTXTPp2qbkXouXkZrFnQRLTQLzrk3xPsbG9lSMsBjSS
lof/dfJInik/2BeiAzp+Go7qaizlAlGpoZtHe9UOs3rbT6RsxXHLYhEVJQiGQupFt+l6Ta+RImZp
h0a+CC8UhXDqBWeK7HsoqGAYWBy9KlN6n1pQTkRMsPj58w7XwqoILeCkTjMitJwaKEBocgPnsm5z
/VtBaX6NrJyw6GzM2692b4w3mezAOTV6PT2puAieKzKk7oaumfBMhGX9XHYTaMI/HXvsiZdvkP/y
satH7yF22xClZtL4BBHqkArYahLvF3iRuYiY8Frdnr7e2w0NSz9IZ1vXHIsN29HTFnbvWLIaOb/X
VXlmRsJkE4uCQBbqn3XRl5mFSzFxOSoFF5f3ezjEtK6sphalsh+zFJ8rCQwVW6rW9vQNvZ0ml72M
uixSrmCHezR/VVOHae6lIKEKxspYPigGCvf/4CJU0FzOe+KFzn8wSUZVH1m9KKjdTDpYlDnUMVTP
8fqPr0JiHnZMNCwI8I63M5NSlbopW0otoZ5utD74SfzMRyv6O88LEZVGTp0hKL4v4O7X8z1gw6ht
yrjzATA1m3bsn/oJL/vpO3m7njqCfR+nUDbOSxf68CItq7vbEl3sS7dO92D86jPFVdM9x89wM88C
d8RgfbSAvHdny+Ga0gnvyF3EP6/vzLIrU9jgx3ypIntIzB74NirhD27tnQ+IPT8dRb4gQkmOR3WW
a7XpjnXtJzDJPLeSylrhAXBKJT/49FN85xhPH1ZdikHs1QXD7/CO4Aw5vcDc6ctios+jpoQsy1HD
cGoHV4HewlA0wFIp0qzo/unVZggrcQvjVm4sDFFf9KEVv63Z/7Zv+85DRqCncS4WSDKZsQ5/kmX2
yZhFeevncLJ3dmg/BYojNh/c+DsPmfMD1WqCNDhULuT516+yLY0wVWuz9ZNChvcKlGcaM6GBlClB
/k+G2siOYM6HjdGrWgXhe8DFFoTS1KEeD6FEEtOAeSO69SHuFDpnlVtk+Qe/8r0fabIHp9TCC8J4
ffgj46yiJpCXnd+61oiXdojQ2riKZzjN9B+MBHYK/1zraCTYdqkTZFF0vlZHDpxbEX4yIoUaYRSJ
vQpEc4sTzbwsTVf5ZAMdxz1UYt9LAnkm4SvBl4vsD27/Rch2uI1BZcdh1eFreJnsD+8fskUUTBrZ
1iVO5UuZNdVK1CVx8kPQD78sLTbptc853G6lIoNn6xLY51MBgj/T9G3b0qYKM9IynKjEsmpHtH+i
cKrJ2QataHutldLCqayu2UamAraK6DV66lRISt8q1CD+YEsklvXo+H7YAy6ZpTZHgWNJgkP+WxgW
bufHlVjo9fWCEhIaAjoLiE0G+iqz5JO0KT4FTdOfB+35kNB5HHSw2wCVpzwNtzNN3jW2QVhg8LfW
RZrq1F/1/nHI6XHgT0f50nCnsWk+R21n+A6I8m0RSx0C4pjvBzm4OycmJ3iIMH0ohLtsRhsOR4/q
44NV7e0AZro0OGToVG04pB8t0KVqdxyf1cEnGkQhR9itHywLlA4paPLz6S/67bSxwAdcyjVoNimb
Hi0IsD3wu8w2Oej1JHZRkz5VCey8/+AioMnFy//t4w9SEVWLv6MdfWpsmNuVyPao7ekfLADL3HM4
TKh0UQBlakIFRiX3cNhPbVLM7BNGv5fNU9w6hHPRNGkrddW39GJO39J7rwjSA5cxoRtQHz68WDAY
ZpIVweiDkCJ1ZSaugIQKqp8gkj/4nl8m1eMbY7Wh4rlcDVrE4bVQeMpgMpPJr0MTPH/oxPuKpJqt
Tj9+TXAQuRlT0vzQYkvHtZj01gUYZXROZlM0tN6HDHN3LGvhUvgAn7MD+Do8S+Go9QcP5Z3BpKmm
LVDYCv7147PL0CDAVVmEfZyK4IM6eEwWZKYPrvLOEYmagM2u0kDOy7hdfsarCkuV6YqdaTwPnGhY
nEALS5QTiYGsa7BqUr5qW63PJL7vbmU0jfYj7JIw3I5B2NwGHcDmDxaBdwYe9Ti07JSaWHyPC4Rm
GIpaxOWMUy/WfswYyBnetvRzu17YfHn1wUB/p7zmHlzwaKQjTFWqrOKCrVMGnyYMrbva0MkJTi0i
ylEqrAaSLb7m6qTetmkqSB2GFfvHHwCbLGpcBgnq5GofVWai0LYafEezX9l6tZvTKSM2WGnXxLwZ
H9zvO98au6xl38oJiRSao/HfzUFMzugAm89CeD24leOJrh+2UOk+UkIuavPjSYRrIQFeOiJLHeBw
bKUxlhkLUDQFJ0cgmHAEfCCgDuAMnDMlwoMKLY6c0XjqNrOL7Ad4dOxJUynvghqn5emH/LYgwYt2
2HFRF9Y4hIrDX6OUtZNPC5VwYnYAY96bX4qsk+BI8uY8SaBeAEKcNtzRL2BCygdbyveeu0Gj3HQt
jUXoeLOndQQwAGuYfZL2vrYhgg1cvPeNAEp++jZf9uZHMxw713+udPTUJ4n9U8dA50OdS68Ql7na
VtObEheztkDXDSuSqzSA+bkaRKP5fVjrVCFKeO5z66AJERTg7kLorVgwVRNPstvXi4M6c0lyyPX6
lxP3yOtsfHvqJV+obq1wM8nLvCqE61Xw0qoP7untrO1QJsTyxIGRc4kwj0Ytoq4x10wF9jgRbdsg
LpUd4TuZT4CopmB2LicX0v1Uxyts98Vnl2bgAyxctYemRgIzehlzJk7RtZ+JN1dUVrJBuU2UXrs/
/fCNoxGPBsKxaW6qhISwuqjLKHg1m8axY02zLEgq1hQTFYyYd4NLwNCfXsWmFAAxR+d6WI+PpqwB
2KZo27rzDauNz2pCLfC5Tv2301c5nokpm3HCNDCg8LkI47i9mrslnsWmHvxxaKfLkPPsqhwT94sS
5/Z+QrJ2e/p6L12E1wMX5SqbJhqnbLVpdDhHt1VCqhRsmlQ/qIRNPDIbe7xtdqggXO2JfUylTem/
YJvde/wdeksiOmnaK1hG4WMjEtXwakgtwaonpfnBJsNOWxsyd4dVoTUadD1zsWws57rMs9vI+qRl
MXy6srJiSOuqUQD6JPcXpFnX/KxrLbzChYtqalAUeIpETHUra0bMDrogoLAWw/WLvbKoTWMlm7il
/6knQANFbfa0pGGYkUJjTM6KeEV05y2ClWIdmaK8ihXnhcAzlr9OP0LneI5jt2CY9PE4s0DB4GR5
OP66TlMTAjU73421iJpmTOixOzjqtVERdCiUL2YyT99mMJl7B+TwSrW6tFjTrpCFlxnSPVeLuXzM
NZpz5MSjy1tnMhYpmWQFhvne1sC6D7Z6Hi3aokvNFvM+Dpb2NYKW9mcUOSX0TFTPZ7xe3kw2uJGv
1lZ9F6UO3YUQ1I7XzXWirmTXluIKPjoA5aDN2vOsazFl4FRQKUROCSJFFJ5htelEb9x3XVjUKyIW
lF0GnMUB6JySXmNJnSzBGdwC1vupuUe3h+y/qCmSeItYDABM3nW4mp3O/EwDsHQ3Jhnx56TzGhXT
/YK3HNoc0Zw7zWSHtYRQXSiDTPVzvTfaL3pC3o/Xd03neCE5zdGFgznnSgnn/nNROKCI0hAHtIvP
cqVGnQaCMw1AnUx2hfyV097geARVEOVq6gPn1bKCDZwD8LiLk6QCIjCMTkKcSpmMmyzMoZKMcEcy
IEMgyGN6AGhdg/peNzjC4GWJSP0iM/drYGkjMmHVrJ3d6QF0PH8t4weEGsU/jkso4I7mr2bKME2X
euerndVutJxiY0lTcvvHV6FgRl92gbjRkll+xatZsgTxoReExfk14JiVEAma0sT86OD3ZmfHzXAZ
ixtaVIEYcQ4vExRt1pFMOaHYasoz1WqXeOyq9KSYh91kjz+gY4+rZhJoxDtO2o0L+fL0nS7VkcMp
jW+RxY/OJT0XSp6HPwFlbDApQ9DRONU0om6HX3XfRCsKxLmXQvU/q6S9tUFKnr7sGxnKcuvMBJwd
2ESzszy6btH2tlCcioZB0wGFikaleQBu3bSrQXHd57wt+2eXTUhCcPRsXZeWhveKWpdP8LbhDVl6
r8GyIjWVveFm0iYyPWCkAa9oWz39oDey/JY3z4iGFPMWZ0D0FYfPqMmB4MvO6H04v3S0SZ7ZS51M
AKMd1bOxdMF3NHbpnX5C7wx0JkmayqzXtAOPdYuqCVqTxNLe7wYNqKkqOdVRvP3gKu9Mx1QR8WNa
LiU+NsKHt5ZrRWtXqjL4g6PEZzj+EWg7MVQM4szj7FubZ9BryEWPIN91ceUFVTB9VPF55/HyjdFw
RIxkMOcdLQmy79I6nRRO8oMzn2mjG+9CiDKfzbzfu1Dq7rLW1u9OP903NV3Gn8VGlxI/vQodgOPh
jRNKYgWwkqf/xdl57DiORGv6iQjQm61EmfRSVpfJ2hBlaYLeM55+PuYdYFKURkLdTXcD1d0hkhEn
jvnNIVY9iCLYvo35M4XjfzoT/KlSEVEpf/S4uIOmPqC1v0uxoEqNxL/xOy58Zn4Hc3boqu8z5tPf
0SJOTcwNqXbGdrxzIx1zV+wN7jPEJlaFgTXGiEAV4nbaTLHX6nVuTQ6zIqTiBwwKNlmua2tgOjd7
v3Mus9j01LhsvDk2ze6jpz8srS3YKIIf5vYdDgJF9NdV6LYgRF3sGwSFVpXVApbF3OhHmmB8JXFA
W7c5qev1N3Rhd3AKQHfMH4pIvggUHponKKpR/YYDMi8qovgvYx9haWeNqIkbxeiXCkb31xd9Bzks
nn7OKEmV6fxj6z1/tg8XgG2lSWngrnBAFQj+i90j1IJvzG5ACf0OeFi+0szwU6UhNmUqJjb0yGps
JuYEsG9a90h95ey6PEc6LBLVo5lY2NnHYfsAsAjtxk46dz2S8b8mLx7ujCjQV3jOpL4+K8L2qvll
kka0ISBTM/Dl0SMpFJDHAbwfOUAoyfOMNicq3BwnhisI5jJKTH0tn9CKjPv8BiRqmWdzVpiGzWMk
3oh1Vts0phMkfarJQzPVzQZpOxT6yjrDARbNn0SfzBt30rISndcz3y24Ne6Id+zmx5ePMaiFZVbA
1tO7ATMfZKFSEbWbJKqL3fUPfeH4kYjSbVZVplKMd06/s4J/p9JJoR4E8LP9ICNz13vKrerw0ir0
sxkr6wDLbHORtMCz1tBf69VDY5HM6kiH7XuVc3T9Wc66GfN7sxm6zWBYA6WPRXmSSyNJxibSDkHK
/QpKZs73DPLpY4+W2Vs4jv1XzKAjHFx50lf8GrRsXaWWU20VhG9wai1q6CrXf9WlZ6cVPCOp2UPu
kmNdBhgEapGnHtA1AUAi6mkdE2tvrHIhn5hnjqQw9OWQhlg2qApsxwz04/SDsLDaK3ovnBDdzGI0
pLxUfMHuJfpK8xZqWhCG1SHpjY7qTMSQAjBriL8zPDTjvdVl+U/bjRrcvVM4ZI6NPNLaxG/QvRHW
zl8Lv9djaDUXsQgGL8JagiZ+BliV5oY6ca2iMulrU9/euN7PTy79fhB5ANiRKCa/O93elPgIt3WF
fkAzd0AZMYqos4z2UeLFsE8GiarA9a99cUF6wvNNDoZkeZ646kKJ+qx+sAM38t0YCx0ATNpmoKrE
6j31/OvrvadBp4GaJ/yw4PyePwRqugNaXnWGfsiNCSXMOPFdQ97HpvNIszjeakPh7nulxd/YG4It
9j3mjlYN2ghdUb3SCcn9MB+m+6KpfozCTTYVk4q73EZhd7RufIzzsMZPhf4KVo92hbPM9nPTSkC2
8FMbpUNUMwYpWwKWRMar/b8e6//f8fDFz/BhqUVY88h45MiA4OCZWeszKqC3lJraykb5fwtn8VYa
eWk3c7oR2gBpoNIYP/0KIQ5G1GWZfjBiM7wLY5WnmjDqu/6xz1OB95PNF8CUR7WXlAxcrAq0R3U2
l1XZ6zKonAN2zgnGfTHCGhT/GxBk3tfri54XSJ5qcXrQMyJLBaB2+mh4KPRe5grj0ErDXg9t+lct
Lfc/Ztz2Y6OW1OReL38EseLciBCXvqHjIBjuzbBD4IynCxu2PnHCEuMwWmW8J2pPPqNn+WxmaDEg
/9X9L9ZzCUic3bkNvewMdqVldXo4GgelTWm8WrjwOl5dotJtTpCksuJGVXXhOLBdqDl0amwK0MVt
Rbc7nsYukweKHJK4ZNJ3bmf8ScpQ3Fjpwu4Eywg6GYAS6y37hEHcj0Ns1fKQGJW6yyPnCezrLQDd
hccBAOzypViEQdXic+XGaGIrQZLUdSnal62IfKkzmwmKOrzxPBd2BlMYcNaUDUwlZyGwjzHP83Bg
UUpF8qVcbHnQH30S+BttUySvd3QB0xvn7uJ6s0iAo5PAOGePFgXFRDdXPSSJNLcOBdvXKu2+K4Yj
nqUYoxuDiAttEY8khi2IShD7fnlrTfjUlFZsqwe7VOWuGbz6aEToHVZBoG45rRECqZW2KlO331pt
nd83g1BuVAAXPie/AeIOclYIZJ8Fa63tpowr/IBRTLmNcYxn2pgYO5Tq+xuv98L2JHNTKTYMnFhU
e3GFIVXR2jZo20Mf68HDNML7Rs1bvRHHziYUBpcO4ztqQUS6mGLPge7DTVlUhZv1c8YxOW75y1AQ
GhwNRd9YeQA3SU0jdNDD4V53pIk1MPRee2iVrVHa+g7T1ewuNeI/yClr+2Eq820uMFC7Hmkv3eX0
O2b+1YxNOEuT3Tpxp0bN1MPkddCDHSSNcXXv93ETv41QuHYAweL7NM2+6iipPzoTWg7lSAs4LxPr
K0L/xqatXSAUPdjwarAQD8iRRW9z/IWGG4nOpf3BVzN1m6EPk8NFeezmlYDebakHp3VhSZZd9to7
5lyeB7eoQxduoHlGSZtupr6cUaB09GCQAQ+1A7QX5t+MHZ7GOs2fWxs9TyhT2szXUrkh9Pb39S9y
6SG5EVDfQW8NnPQijRhivYmSXmoQO1AyimL5vbGwMU4Trd9cX+lsyj/vTq7ZeTSgAz1XFzHNDVop
+Pr6Qbrlc8EQYKeFWfuTqyH/lKIYjItQim8VI5jvGsaGn60mnfaGE9+IPRdSDOIcpa6qo1MCCPT0
kIxRHBey7vVDqNfoNknzOR9cTB3plOAc7QI5CrVP1x/9PXwuUlim6lwZiKZZXIXzb/pwMEunV8QY
WMYBZe165llE6aM5Qq3C79lOxYrodo8tNjw3F2FPHaWT2nLQHkjzmMnNJJB6tf4yWawjX2eesvEm
1fuKiab9UyHRVLYRfn/oWaCAqvqdI/K/STKMA2JXDZZMyAthjFUrjpFsXEdxkb2vPP2b1mXT84RN
2E5OrWI/mfjY3jvVrIrCNq/QGMiyh0AMNsNYmVQt8wmrbPy4CExECJShf4CS1DOpks0EB02N0szH
OluWK0tTqglxYs1+MQKmZk+aM6EAPlAoFcCfFZfpldU14zqdAkSWW7bKznLs/EFV8vyXxljZXjWk
Wy9YcwNSU6sSj2B6hsW6at3iq6EMqu7ngXQx8IrK/msp4wxNKSP5HVh1Ud61WBvM3T7061cZ/lCI
MHkF2iJBEN4ClV/a1ICFkBebOyfQSRchVzKD8vSkMQ4gc14clNMfm9iRn2U+dn/NSR3uW4iLvsO4
7y1XA2UEBF82z5rEF/P6HrtwxVAIgTDj+tZg9ixO12AKRdGDwaDFmod3jBBhHzpuuPvnVeYjjDrj
zKDV9cVFljuNHiRKYBxSHMO2gW6LDcTqH/+4iE6nRgMMpOL+gLLp4lFGpPpHtW3tQ9wO1aZCcdKX
MaaT11c5i3ys4uBnM9Pn9NmW5/RM4lpsjmqgOYcxQfnZSUL9eS5y9pVj3gp9Z+GdORYnf+Ykk3aT
QZ4uNQzCROVEKIfCSQxML8tXoaI7n4pcuW9T7BxUdNp91yxuIasuLEyK5VFgEHqhpS4yViuRUisG
QznYTKOPTo2DQ1pl3SaW2W9k+xGcF7L10Vy6tRv/pw1wEvJAvlMEUyuq+gxFWIS8CuCpVIxY4Frv
UKTS1Ym2TSHTp65RYukz/1KYDWs1vlymnuwx8Sg3yE2DO84gmZqhSuPCxgbyxURY6FeG3v2XWHYV
7sdCmGsvaIriPxorCFSXApPsrRYOdrMl/Sk2VS4R4S8DlEIR2dMRdWiasbivbB1jAqcEcOMTXp0X
oTlth2+tjZEn4lH4w9fYiO9rWYa43OkotXuWF8YISKbx0Va8/pji+4AQQtHnB63CYw1NnfRHUmgp
gbvx0EJJM/D+AteJr0k0oWIOH2P4Y9f4FyKE0+h/NCcY0VoZ8O5tB+8hQrmoeSKK4oTUaNX0tbWG
0MAixcjCbdNYs5BgginS2FnG76wO1b8FtF+q0qRB9GQGk3qbVsRwnSOE53GFjIXlwzJt/ogsvVOI
TIT/EKdMVHbYDHtFiOFxSjzzU2tJhYeMU3tfDdIOUZCecDDuPBFunAx8wqqJrCny69bofuPIbNUY
ePeIx/W60W9RRsubDT3zeK8pqR6ia9nRTHErRvZOTic9wJgYfQvle2ek4mtm6lnGtyk85f2pknu6
e+aBRmHy1XQxb0UrM7JQfOqj5ltrNlWFYwJwb7eTydbEhQRJdiHe0rozwH6WnfEcWTBeVhFlbLDC
BaEJbwSHsyRh3r10IZga8Y3pCyxObEPLlNQgPqoo8SPpoSobLW4KvzPLdtPgreqXtjveSDjPu7tM
QBz4h0RYk9i3JEeqSmXmdueKo5IwiLOGqvwCY3DCuEIp9/o0JDt8PtKdwHELFVGp7w2GuVIK7cFp
7PhfS1B40JQsNGKY4MIAn+Pnh5wlwXKu97AKOvI7og2eYoaPASEW1D0s2HAKvBtXy3lNSC5tMadk
CMGacB9OF+zS1DMT0RRHZH3xQXQUuUsEPHNRZM2L7N3pQRW2ytvPMKvK0ulVm4T+dv1SOLtFdfoV
JqU934Er3VtcPaqrRK6LeezRwcvgwcXq7MHWsUe8vsoc709joz0rWpAtzMRtphOnT6p3GBnZbWQe
pCF2ijli9Rzpmp8WEEEjPXp25WxEXnv9ZpjiW5je83uPxWeJ77nTxc23yFgIaLoDVs08WGYdPjnY
SeD0hVBTgKbA9cc8v31wqJxZvsCo3j/q6WNa0dhLtRY8ZgNPJGIaMuVTssvR5NgM2KDQie0M4rTt
/SNVfBb2IO2gIzRTxqk4ThfOpwh0adyYh1r3ajxBnOZHOFbm1hu86V7Yw+Cjg1Ng7CuVW5t43iDL
TzvrWNCEIoDos0z7x1PT6JPlZlVmHYJs+jKJ1v7P6ewEUKkV3WuzQldRTXfEnMi3zcJ7HrXkzrPT
XatEP//95dPcoLAjfDlnEz0bP6LU6yzrgAZJ92JJ6ulV2df6Xk2VN14+BFRIJRkZgJCfry99aXvT
1pzpiLR3gNicvgPuzKTMYsMCGijx6ezi7DF2xvAum9Lhpajdh6RMYRsnRFacpm5E7gthhHYqTBlm
cUzdAQ+ero43i+MlI9ljHxfIg+Rxue/DqXnJB8f9jl8Pur1mYyIwCa3oCGAn3YyFVb9cfwVn/TR2
4McfsdgGXuB0vcwjmyFJr65HDxvhcKDAtnAA2kCzjzfX13u/Gk73nYOhAERDdEdIxpZYkhEmwdAh
inKo1UwBcoYnzTfDTrIfFhfFq1UCWV23qpuG67ZsjW/kE1rjM5WowZxgot6u2Q1DiA2zkqfbbmiQ
OLTBq34joQAuF6cTNkoVCNZylcSN2JO+WoAoqIjgSrSx8q1Jah0rDYa6+1TTMIkToFt/jTU5z/Un
vXBJkkUzNYbtyNIANU+/b4Xzi+LVrn2YRsbjRaMod15Te89JFnRb8MKwmiZssgEsWCsujAfcPbtV
2Ubo9Gq6emsqef6h+TVk9nOfVoVMv9htjV4M/VBU9gGgXH3Mc+8PB3zYO/jsPgz6eGv4dn4/sRw7
mw4+VzP1y+nDx2AEq9ga7YOmxcajVWQDPZs+urvxjs8jN4x1YNXIbTDVhbR+uow147MJXs7BrBTr
J2B4KvspOmqx7r3oBUqjodIq34xJaf7r02l8MsbkoU085Td0MVJqPQutTagH7uxOlQUHL/BCH4t7
DNpyrZ9uYBfms7Tc+rhwztN3i6CzzJqwTIvLzp3sw+CEEjBkiCQjYMUVSLpb0tIX3guBZS5J30FF
y1Mm7HKw49JwDgLDsl3oedpucCbvIRwDzDADAW+/GDy/7l31xgE/T0gdi3R0zsngRp81zPPUaGXi
ROFRm+S4n3olvOvSsLnrmmhYh2qSbRh85zdi6Xkgp4dM+sdomVgORuZ0G4QyV2ykLKIjohDpQ9ZX
1T0VX+nHlY7XmBzw4KnxmgLpj6O3p0n/+jY8P1vz8mj6cYXTrUOp6+QuLczW0tWC5fGSs/cMkzpG
LXbndwqYZ5BSt2imF9cj+QaaQmxhGnK6nlAzJ5xSNzomXdXsnCGt98hFaWuRKujYdvmt0f35YZ7R
NhBh8OcES78cggg7MDRQGvGxZ8xCiwNUQ45n0er6WzzHTVDF0OuE3DODU2Agnj5WB5qZcbQWH3V0
ij9NFtQA/Oez1HzClCnq1kGelv/BmQTOK/QWW42wL1J9FYEDhAIUhhhsm/rs62uYSBS30jb+4H0W
qr6N0e9LYqCBduMnX7jN+MkkLwAGCUQMTU5/sqtNzL+MMjlGk6P4eRxxfYpM/ybTSNmpuRL6Zetq
+1Kr+bVuUN4Jo3IA3hvKJ8podxOIxNjbrnD3sdY5m6lD50QLyu7oNHl83xrTtIG1fUCAUXhA943m
3mncZm9rYXmvZ47mJzkCkDm17z8XVaT8zA5NJnuAeJaB1fYQIC1ckRwzmgNtTeOpj2OTstvEQA/t
xuuf/jwyshq4QxAH2LxwT52+xtqKpNW6YXK0UsRmgVrh82Y1iP/TU76R+F7YyywF2hfRubleXmyy
lJZ6pkk3PmKCIL4WapStQ9E0N17fxVV4cd7M5+LwL2qXXlRKWI9NcjRkFe4gcCh+a6KDfP21XYgD
5I3/b5U5LH6ofPFjq6WVsEpk1M66U1PggZ736qqVtoVJ878Ic5SBs2YsgzGmg4tXp45D77i9mhyd
yTI/VV0p1/00OWh4Kt59N0S3enPnVwmQdCwLMCgnbWEWd/p4Ua26ZtpDPNYB+23hkbZ+UdrYi+ik
gRYS/v4UV/a/x3Jaao4KEJ6HpKNwuqgzYUsN1yE5zkSZPULq0RrdDHsTRfGvwkhuVQEXbi5KP/Dn
QO5N4398zD98wggb2chsB3FMNCVfOUb+0I7Kp6wy/+q9cfTG5NHMrOexyv9V9IM7mvEOJb0O4Rsw
wqL0jOiOWFpKTA864Oxx6CAtm039jbe5UBqGyMgyRHRa/Qj5gDZabNE2D5ogUulPIWMChwMSVfs1
hzuDj7EgbOGUqlh3KsmYz+SZrmcHkzNcBT2iQrGOLjmoKVP9042w16QcirUTyMbauEMitwiQy26F
5IO41d+6cK7gdXBqocDPmp2LcDSKwJKBQkvYGbJ5tt9Wu9gW8U7IxF5PkDRvnOML4Y+kcCbdM9nE
ImgRLWAIppMbJLTT6v4tpg9+lzT9H6gwtzSeLoQlUOZQ0Wf8EEvOD/5ht+Fn62UlbpLHMIyhSReJ
uW51Z7zx0S+cW3ceEM+aK7RtrEV6YmeTZhadmR1R+WG8piq2P0BXWxe2JzY5ok1+jUjp5nosPMcU
zJAXcBI6Zxfg/vIlZmNNstmF+XHQamwmnTLD09aqHlxABbs6KoYjlqng6wuU2ZLUs36UKL37VP4W
DCp6un2sDNuuCvLnGr/rZ1PebBxe+MwuSfE8+aJbC1Xw9O0PnZuFoT3lxyTtxIOrSvrqKgas5ei2
Nz7BhQ/NV6YxyICKBuUSx9G2CDg5MPGPelKN6zpXkHROkc6+/s7P2LOcbmiVoA64EN7ThdMnUp1B
Q2lJFEf4SyYgccO6D2or+yar/v1AMz5hzvoosY3dkfkU21Lo1RPqo7Q6LKvalrKF0aOUf+qyiLcA
pvJNHaTYdksR39l9+qYnFsRuvZS/Qlh16xQz9X+/qcExcIeiTcUsbwlUVoZZAbJ3C3JpVSMANzay
F9EtXsk7guy09iNZ91xq1Zm2AwLs9E2FMP4A9nnlMW9NwXZM+niHeD7SbkqXGanfGWX8MxIwg/1K
b40vcgpLZzWYZvCDcYR27Ed9/BzoYfkpl7b9M8inBgNZp06OhaUHv2DQ6XjWkj3X4P/xmsMNNchu
HLFLm2rufM8t53dZxNNnkF5lVHEhyiOusik+B22AsUOTeW/Xd9U5H4ZdxTRw1kuGFEnpcbpO6Nnl
OGKncDSCADGF4UsxMEIRuIZ2DV39ZmN22iapEN+WVrPuxgGPZvWpkP+mRf9+d9F+ZhjKZIUeqbo4
rwbKAnzQPDnaWDWtEZcb7xLL6GdP1WbnyeHvlDvbLmjrz8aYpzfQHxfeAukpRbwLHtFGcniRiGii
UhMYePmxNnoHyqg2fjEirBbgEdm7BKc7sSoNzFAstcA2GdXRTWn37g6OarK2o9ra5KZR3NDjvHCd
E75mmiAcKWBA3uJmhB4XIi9EP9IxxvBH3QjsbQ2QW2+T3SvZSqn0AuuUyQ1RqjPjh6Sqjb2Jb7i9
6kJNDTYx/9bP1NGoi8Y4gVLSVuNffFLgqyZ5gD87iYp6a4rxnrOdHj4A53RCGGozUUCp5XRDJUE2
ppBJqQkbs341qsj+TEuCzmHI9AGtKIQlC5+qAwdyB9r0HV+k3KE+HSvrIUb0fl1ZmI1uq7wzfxaB
qj21PNxWz8eaczYqPaAcu0vg/gUKvmgNsXBu63U6cP1JF4deMWHkOKXSvGlxxp9BC3QHtFn7YCOw
H3lxp3hy/dKohnKjQYMWfusl05PVkR76NGdH+DyhC12g8fJ83QelYm+NCkjuZnCbOFx3tZGWvlQr
hy4bCKU7Jewi9V6RUbMTkaNjgY3u1dHWahOMcC1rLGpCtBJBESg+td+6xaQdESN5KAeAGdKS9q8C
UZhqFZgKzvat3om1rkbDD7V2TLEG8YljTNmI/FcQ9MVbm0obvxLNzfeti/gKtgIBHhYjI+J0bSp9
AHxoHBVMhQZhYx3O2vVaI74jzhs4YE2qLLeOrbAqncZuOP0WcI6q9eQ1TE0TVJPslUhRnFx1TeP+
ncySQez1mOOdxbb5qM2YNhq1Nm2rxcY2FNOK4cXIo10JYEPEA8Qhq6JUsS2M3RTCsXTI/Trp5TvF
Swf1cwK4ddvrOZp/oEM08cAccCxXTVEbf/RxDP6z+hZBdeqXcF3jicLpQPsQuxU0er+XvQzaNcy5
4QGavQq/lU/wGnfUc5suNPW32G2jbDXJGmK4adQY/U3a+KCPrYSEG9UVS6e6MZvTqT/iXJdfCjXl
4FR9VRp+kKrpQUNQi0lSO4l0A2E3DdYFdlDlRoxl9hN7ol73C91tdX/gxGMe4U0DtIzUpapz+tJ4
U1sx3ZnVGM6GbJXb7zwcrYdVbZo0Ksa01WsMI5C3cpoJ7FZh9J61dbuy11YKLIkWnvrseOZEubrJ
iynzoal66dqotHxVhVb0OyjDIgYkGUbpOks1O7qHz6eQ+ydG9FeVbfgVJc/kkxZ1eDRVtY1eYDmz
E0xj9ipkKIPdeCbBpA2pmKC0GZl8EHCk8w0XpPmGfm1AsOzC8Ecw233LQYcwWw9ONHtGASlfK0oV
PEUiE8Vz2Ap9uE8CS+137gTWbCvrovh0fY+d9WSZ9s0gE6LHjOhRF03KKA6SNO7a5jgkbrq2ytK5
N/X62KhhveotFEmtdPjZjIZ3o+08R7eT6AdHAUIZs2qmLbMw9Gn0mxJysERO9bEUqbEuOqSTi1BH
dDEwq13b32SYXXjOmalO44hLnGJm8ZxNkmujawaslwYPXUp/qsMZF4Bv9tDV+Y69hbWkbvxzQUsW
yjOSadKLA461WFa3Q82Vet8co5kFPQvCb1IbAf7rH/Esh2eg4czwUzBKdECWeVwjM46nmvVHrXKO
Yxf9SFXTexzMWr+xWy4sROozq6MAk2bfzH/+oVQLWkRwQr3rjgUC2D5FC7xMhhlbUdW30vgLSwFu
R2aZAIjF33IuMWggFcgfx2OOwPCamCA30CndB3hr4sZTnQ896VZ/XGtR6iZGAUapG8fjINAxwpFe
rEOJeJghdGQuuAh3eFc4XyyLG7mMknpFz7/YXP+G57EeFw50JNmkdEAQODp9tY7IwIy4znjU0dfz
7cb27vNJ3tLmOkdc8qjUsXOqzFahoXC6jF0norJqZTyOulbslMzuH2r8sTa1OUwPAB/cdRUOyaub
AhtKZ/FhcGidr1SW+6/tBX7Iu4Y2LSaqj+UPGacEHdyqHajHzXo1DpW1AdRR+AJzYf/6q9Uu7aUZ
PahyFufHX7xbBF8A6qT1eGwsYyfS8PvguvFbVVUrNwh2Rhf5wgh301jdgWx4AEP9X8vuW5WOoTw5
9aRCHLb313/ThZ/EBwDXyOSTtseynIg7I3Zl541HNDnTHTKRw0syAGisdVpJ/x4eZsUqymEPXBad
39Nv7lVpP5l0PY611QJEE4n7KRkcZCINVKKuP9b57IFWkc3QE98LOGhgV07XsoE8KVFoascBwC5l
n+rk6tYk5cpXvedB64uHpFTWmGqS6WazfuFnVdGUx7gZEcNNeGX6SjpWcai4L4fV1AXmQ0gancyy
qTAZ2iAzNgD+7J8STuhLGnPnrutx+DvKQvzisulwLBwUeQfVlxvZGYGhPckAY8Z/37+IQtBxRthv
FhedP/CHUAjsqDfCyZ6OllEYMEOwuYpoZL0ySahuVF2X9gqD5P9BVdG3XJxZpe96ZRLKdPSmfvJz
0afrKMNiKpyimwKuc4f19F6mCwd3ap6U0i1zFt8PwbdClzZrWW3srIu2KuHv28ia56iWG0r0BBlG
8QUk+j3f43HQveLGi51XWPwCXNOJUGwhdF+Wd0zqKdZIzj0dmxSEPwJfKqlZiKqpIvlHBOHfUrXI
GZvK7NY9ep6UAACBHG6h4DdrdC/ybYZ10oq6VB4tyhnsQTPkqOyhoijCZmwatX8/l8yHITfDRQfm
uxSUw+a37h1nUo8eRB4n1qvPRma0d+MA6/z6sbwQ9mFpzbQmki6qTmORh3RY2MoyTa2jBPvxOfAA
ISQevqjrqoLFteqR670rFIATmFin6JF60ht1PywFCKSqcb5c/znnd90MgKfpy/elHbhkNuZI1taF
NiOCR+8N+JyJcq5b3Yiw5x8TQhA4Mjpcc8NmuZNz3YurSq+sY21GYjv0NY+sm8md1uKnKPpWu9GG
uPBQLi0Ra87CkO5bohtowCO2EdbmUUW5ZzXktL7qwmu311/dhafitgSY5nGLz7P207DTlU1Nh7yx
j3lt5fcC2su+C41oR/UwAmxQ1X+FYhEO5sY18Pf5Qy11tIOmSuVkTvaRUYq2zshmN5060JgOU2/f
Vnj+XX++89MPzQcsFtMZFC75++nzZXmI+oMWOUfNA4YUwD+H+dIqd2FFm02TdbOWuevspBL9vr7w
+/c5jTvcxu/YQ3RlTWLg6cp21CIYUvNm8cEa/pomqXSopPXG6pTPvOLmtWTe78eNC75eTaHflFiR
MtI1N8ghTM9aZKVrLzF+NiSH2BpG+dFFtHgbtI65ih0rv7G937FRy98LyhlFCyIWQ/HFBdQIjLzG
znCOVarkGxti0NrpmuQtKNBmUwcUIr1giH2KrOmxaPKSmjiMN1pbKn7j2OUqgm+/FgOoousv8vwc
AP8AjjH3KxjpLHEgQc/rsMIxfA10YO9T2OrrBFHKW7fE+UUF2ZyAhNwKa+Docvq5wJPhPMz0+lWh
H3n0qkqh/h47D+GZsh1+FGNgHp2KpsFaMk1xt0mIgNA6jjWtQN+vHnDdFU7xknLbwbnCa/snhlOd
fu9iibTPk9DbRUkC9s0NoGGvxjLGqHgKm0r6k+W1x6my8A6zc8rrlWolNR6wlpV9QUtcPth2XmeI
70UevAcg5+CTVVNunCgR+8Tz+uwN1JNE1KKrMP9NHTvd0KopvnodrP2+jsQrt3P22wljs92jPZV/
rmrTA95SxvprIB1nSzGT/VCrIqoR5wjGzLd5mD9gC1S5IgrJN90QmHM17YSqhDHUeNiWXR1sBq3S
7gCvJL/jUktULrZUhGs3M+sKnTq7fGi6OvlbkZIiY66H8mtV6PZLUnWZQDheGM+ZjrrgznFwuEH4
e+zDVYe2HsOcoIzSXTrk/TqNUpt9VdFeBec1thsdS/FHJQSkDfrcxNu3SWyh3dgPcw50ehpmGf5Z
fAeQF20z43Q7tBNiqE7axq9Ji+a8Zw+6b2RO+60xFcRbjL69rx3F2BQVQy6JaNyNFO08bLH8e7eO
uRaTzEXmEEv8Z8wA259cGN+yMYKmEgl77QyxTevV6Q6MS/DX7dEwvX7a5v/xyXMjpkqOBFCcEga1
5cVz2zGONB2ogVeGOfXTWDi9X0e2dp/QDNtaQRI+kfMrN474eTphkZlze3P0wCRQrZ6+bSXlXHKe
9Ne2y4rHwKKXOmTK6GfM3O8q8rYHqxDBtsRwjCEB3tWuEPkj9NzqxvX0nrgsnh9cBMKy4DoRSVi2
Ptpa1wZ+i/kqIxtE3di5lrJJdGt4Gd1Je9aSiG5vUKilsbLNsAO01FtvRoP3AWTRqkc1vy6ah57q
aNj2eW4+196AfFOeSXXwSxIllCVLbDTWvRfk2yEJG4DA6POsUNfrwg1gUjPxzcL07gSVDWmpRGLf
17S8RJOMnjhGypid022KK/QJQ6flBru+A84yAj4CoZC/4AmGUM6iOrDbpB5q8pxXjz4t6DMvW0OS
lNuyHvINvh+xf329s60+d9De+2iMVwFSzL/nQ+ETorWNI2RivDZ2LZ4wMzKgHQdu+rlSi/9Erepv
VTFYb7geNjeICWc3y7wyCoPznJobejl8qg2laXRlMl6Hepxth5V0Dejm1v11YXMz3aJFMqemc+d9
8UIzLxsHvayM13gKi/vYSzHHtLDjzkTqcJXJEL0/PXnW+LjfrUl8c1szvkOZ+paw21nZx+OCU4DP
AQbHYEB7+qLT0uySOOyMV/gS03/qkBd7r2TIF7VK+OX6N730Zj8utci6yO0y0yRyvmYuzcmxVLI1
GdKwub7KWYwGVATkBmoqNg50Kudf8WHnxI6morDU2a/RZGhbocbZHYh3Ay/OKd93Zandh7qBp5ba
yadJaNqNUHne5gPQRK8b/AFYf97nImWIzYFr3w7M19Ic3U3iZrs4StKV2VYPoHHf+lx9bmR/V5j1
S+/Et1af3+FppAK5Q+pOUW3ZjNUX77gfHEVt88h6lXKUT53QjCMqutFTL1rp1zE4UWi29R9hqNl3
vNk/50U8C9fWya3Ecb4SFj+EPHcmifEZaPovrozG6xzp1JnyqtYUEivNGZhkI8rSvtT82cHOsINd
VflYGmsXabu/Q9jtW4IsNNKhmdayLWMNa2kv+Xl9e5wdPHPuTMLs4lrRwZ0tv08jQsDjQMOOejeF
u1G1Ht1wMvaOWRgFfjnZdI90b3OwBNiZKskU+hEi/9GERnzrOCyP3mxnPXfLuFZMsswlQExz6jiy
6TYf81KvIr+ZlFJs9Igk3hOVyNeQZJhVWOifyEevVACRl1mFcFtoeu03l/828Efk2CfQa51m+NJw
03kANpjxppYoMq1Us7EJm6CbkRPNZf4YOOngrOpCKPs6Na1fFSSCRyYLQw0RNG7eXO7SbgX/pRxW
aJT3P81Oml89tYwfq0JltmBQOHnrIofut87quXeWhGL84hpTC0Y5yR5wCrQQ1UpyfUX2Vur/h73r
ao5cuc5/RXWf7AdcI4cqyw/diJOHmXxBzTIgp0Yj/np/4K4kcna14yvr2lZZWrEkcgJCN06fPucL
NsNWRoB0ST2PlM95maLOgnYvkcYiueRG9R0QatlQIWUARRPo1u/Vf8SIl9JQN9l1pGZMDsYZmBvC
4wjKjklvtjJBvM9e+0zOb0JBblG5mzN+LfNO8ZF/518SKVWBsEaxGGXD1IpiCgFeVDEkuO28XZiH
Sxz4+IDgXGEsAiQBCO7AK51vLfJZq9oixbmClQshy8zMOe37RvIKRew8VY6rIJaqwpNTll1Pi2Al
wBe9LQ1ZRlH/vKSkIp0/sPBuQdcF0JOFUYL17yzbgrJuMrFGkK8FmIdAJN1HcdqR9KfYREmj1d1F
w6XST4WU7rQZd67qfXXMfmOCjZMAhQLeqlDHAVfkXaTjQ/CGvIrWaaEsXudVp1MdjptUnCfd65F5
r4pWbEhdx8PTAE1oKHdeyDm+QyohwUX901p4cViVEUE/Lx2841po6IVxPcuHJN+20r5CV9ZUOhv6
lPbio6ZCkjdNr3RuwbjtYQJRTVFrGmnbAhkpMx21lIgl36dl6okFu7Cyfbe0vJ8fwJLfzu/cAW00
h1HIpNy4BjTWKxwz6B2TjE5Mjj+fm+dL6HIcqFOgkYHZiXre2X1Qh3qEXxDuQ0ZkCikU2pPBxiN0
4X5/F4rPj3OW5CVKWPeDjusRqURaGttQgbSdlAAb8nVe/dsnKb72P/4dvz9XNVRWIvj2ff71P7bJ
M7Ls6o3/+/KxP7/t7F37+rW85uz1lW9P9fk7P30Q3//t+PaJnz794pQ84dOxe2XT1WuLRe39INFr
tbzzv/riH17fv+Vmql//+MtzBe7K8m1RUpW/fHspePnjL+DOfhjc5fu/vbg7FfjcdVJGJ3gLvH73
mddTy//4CzStf1WRqKAKj0I46tKYC8Pr11eUX4GfBIgS3hHQJV9IyGXFeIwP/YqWC7BLEK3AhgBF
T+RYEH76+tJiCmksJSPgt9BmlH/507Ufvka/r8OCe/Ht9z+UXXEA/IK3f/xFXWbAX4IkcLRIoFB0
QiaOhHzBg31+IkcQL6aJCaXXlGH2HCvcLlivUvBwRpICpnMn61Nx4qgtpig1KzBRGMNegnVsxgAq
aFvYX9dGWBYkNKco0AYWO6CTzNDcMrqRQdzGMGmPDZrhgg26H+UamBNIOKRgwqXgSrJaiHqayUK5
ZzkDRqgOsfvKOys/ttD0uZWlIr9OsGEGykeCcBIRrXkvViFkXyGRpGNPGEJBSewXHwM90e/zDiAN
W4v6SIEPONzxssHIMsJhpYa9niLVMKlr5gDLgHgBCfHu1/b5TioWuKeLkAqM20Gd+nwn8z6ERBZM
5Lxx1nw9FKs1g7Z0YLYFo0WpwwyjmAoXmhsW7VqxX+VDug3T8RE6hzIUeobTiA2Bj6o0QMKqstZD
nm/iOX+tIs1yWktBQTPUvsD+iRG1r+ftDPQPHE6TbiIqOhAQIM2GEKCq+TfVRJYZguta2g1AXCPZ
P58hWFirdhSHyoMR0pcFJSkYubLNNaDFpBhe1WW2i8OsOXx4iH4wMb+flzjqMs8hGI6iyLlurBYj
pU/RnfNQ9DGpnKaKm2ShQKwCC0Q4i5d2FZ8LMF+vEgUI8Brx/7EtPYvIrOiVURC0yptUeToIfSRu
ZK1pkA1EsZ2GM9sao3yp3LR86fmU+XjQs/BcWYWis9GsPIvHIgl1WEC1WSg50Gu9pLJ5lrl9u0DQ
JEBkNKSFefB5epZiX0dQU6gxjNPsavCTYLKyapVohS2AZE9RFNmTasFS0Mp3GefwSCz79NkAEs8u
YkGG9UtRbcu5AUer6cQLacmPhhvZGhiOaFqi77IMz4e0hEVR3kVGUXmdea/DzWXN2TwHspUOPmMV
/fncWjao57cdlGnsX5feFVRPPx8M2LAxrVM8qWY4xwFmYOQOObRAf36UH80oVB3QPQcmC4ies8Fl
UwhAaNdWSK1CNWAp3B9Qo568vMjgmjMaNSJaOjo/P+gPLw0wJVyZhEKSfHZpug4MNQfq3BsGaF+N
ZQJak5heklB9r518voPgeYNTokP+GMjXcxgWH6AgUE965cVGEHVXJgtCJtppYjlVJa1zVgM+dzWU
viDcd81kqzX8NRfbK+FNFFyJWa6A7Q0Pb1H1JGWluDP0B6SXQYbuHHq0oO3TRKXdlLriUNvM8EJF
h7uSA2DtuhFf1E4FHHZxoTkV4RwMwsrMDU9Vn3jjxFYQ5ltovBKtgJheKXlVeFQg+8BBuWYlBz4W
knAFWiYzcqGoIwYfHA0EAcD0iMqgo/3zAXkv73y+VVgbFRmFH+iFYRt6tsAyq7WEOckaDwBEwS0i
PaYDHoRjmeqpk9YGhG2UZnYrBcE/VlKJlOaAjTpKaA7KVSwQUcfcwbm98UJgE7FhNiICN55TkyyO
FfIES63IbC9N3h+eNsob6MtAIAVpwdns1XO1nxKJMW8yKZoxsMtY1uVn41Z5KzZ6RWpHp+M9tKix
58P+Rff0q6P+tRX7m3LKn2aLn7LMv5p9/h/MKcGJR4KHTPDf/pS7fZdXrpFJ99XHpPLPH/qaWMrS
r6iigl+CrA399/c63NfEUhZ/XR5O/BmYTOw5l2j6LbFUlV/RXwDOEE1SbMVRoflzYqlKvy6USMVC
bQabVAmCPH86uW/r9c8SSwl5z+cwK8MhHRZYKMCgIKR/X4DNgZEtUCUpge5u2JWW1vNK6FrIWLEU
ecqMdaXK7RgWXySaKhFw5za/M7T6JaryJzjhruSOn1KxhFPUVMxOPdV82RND7ULTBRDvDeU49iNY
fWjF2bkMdZtkHNzJYBBUmyYb/nl4UJphH6HW6ypleDegqRLpEL8o2+IoQGLVj034XA8Ahk91ZFEx
kvZyNx4KCKqhUFCB6y1IW6gUyddsWFWmtBpTFq0YePBjwl/ltG5gdjF0OzyFMxGg+GWHXWsQXdIy
vMBgUhaHXyRr8GO92ZWjthmN7AGl1ZXaF9E6gkK9DWOkQKqLyIHK1Aad1o52en2FmmfhlWBy2Uii
c9g15Lu5beQgFPK1YVQbQBnXYCSo2yTRjt2kgrcTLtQIvQKuvarcJkv3qTDlDtT/Qwd7tkMhKMJK
NUfA+Sc/7QXNQ7Gi9CDOj54OaP6VIVEZcnWkRuI8Iu3nqN3MzKJMaTuSwvUntcaBjIpyHUXjrql7
aqnVlWhNDri6ftKMqIixIBlHWtZKYIrRphcVx0y6zVCjk9GYJCwgUFakBcVMuIGjHN7ZGLcWqBJQ
hlfuJsOqqCQAEy/rkmcV7FYeZVcD7cHns1xuJ1XNnRQSZELLEicEWhwUgOeMjfBynr164oadlZB/
i5vatNN2Dso4vC4Y4mmhzUQF6p9GcWaXrdIRTWUw2Uih8Qa5u6nL7dzMAvD7fLls/EbTt0luIt2E
SpPRVDZKXYkNHvcaBjbroQ4VOKArFhFYEROMxoMkYXkD4ZQD5dRQJumu3BqviQlPALUOnXmp+FUN
TPtgJOaFaffcq9ImhcYckdophdyAgbJj5qkL6Qgqep4oYykyZhgXNH1KRWUCDnh6sgZAGwHicaFw
sZnz4k5oMxhLdvtG0u2s7W/CAomxmtvZWDqSzGcic6i0QVMvqVN0v9J6BBrf/NLkhQevM9XVS1mg
ooQ0Ph2SBDZw1WowRD+U+NXYy4Go6Bu4zgS6AHJUP0kCkPqiQmoVvFnMn7uwNHbinDe2iU4A2Bm4
kKHaCEkTOSVr/GxEyxqKGchl0ZpO5BKqIJ1lF1yjcyoXDizXr+syc6MaElRTeI+kNFqUF740aNPX
c/ysysLdVJbNCs6r9tSrz2iYn1jL15EcPxtQpKPCqN3IzMifOz251lgYjIa0UbRpoxTwzJsaX446
g05TYw9a4qW6tGclmt4ZwJoCOATmZG2qfLyNm/QYNbKTVMp1I0fHWhKukhKzBaIe8oKMsfTyRgYp
ioSZ5Jr55OmwyaJqbt0rVWN3sbJT2/A0N5jes9IcmQl0cci3vK59OFCqBL6fVBNEX0r7npSW5od1
9WLwPEjNFzlHf11sq+tBElZtiG0shy+rzVjXu2aJIJF1oKNznfv5wEDCK9Rn02B9AGWWwq3B2hKj
dRhVdluADasxzCm5lG/wC0qYi+ZDC8jfLD9iiobY+cq7Ai0i0NsajUgIOJDUW0l654aKnO+bVCoD
nWmuXnU3zdzeykOx7yEGAVwmqD6VtGgn8cIOYYbsDZYSkbmOb01hsPUkgUGzdQ8NCduUqy2Y/JJt
QhaxWA+Zbel3Vnkbm7eLuAadFBA1JQAeQY489gnKB9Hcb8WwhyasfJch4eBWaLfm9FxNjHIVDBGo
/ahu0lqp3/JRdiTgEjisKLUx2YnpiJRRLTuqJPoaGKhtAUxh1SUaVfDoElh/2GCO32pGeTA0PGzQ
UsRTItcxmUKuE7lVAq3rHgHsuVLzmcKmwofPyEFWu/tOa8GKUgB+CSMGw2mGsFaoOzS9UlrP/Utb
KbWnRIVCYLpy7Mb+qagi3RtayPwwZt6ib3u06oHhSJUGrd/iNMQJrIwKdqwa0S0W6UlZQ8g1pv5+
6PBbq0YVEdEw8rlgfRlQEifdqKwGsTwgFEAMTxjuAbmYr/sxvmtVOLhE+sYqm2fsWQ9RkT8gnAcs
FIMc7HUUUTJUcLo7kXW+jIoDcCosMKoST3OC251OspvXU4dWdwiUiF4Cn6n0FRWncaU3yRdBh6i/
HoNyAx91Gzz17SSbzzl0qu1+6GLHYspdiVKuHes5d8K03kMXEStTDvZVZL0NEHtwJ7noEOWljmAn
EjmpofebqomexkF8MNN8NauFxyqQobC4ZSSyjOd57NdgkewTABZAvxdqgA9AfLIQGYgRlfellDau
HiWHRJnuClF4BchMJtbAA3WSrvikwyZbN/zQMo4o/GzVih+KvDkB7XIlz5JBTLPfoUJOuZJ0Nm/H
tWkOCTEzw68GSV+Wc1iNjYDEGVBl6OB6MSTgu6aK/GKk8gHDeYvAxTZZVvsZYLTgy5k1revuyhjq
HgME4A6YldQCkR9smPF1jKRrHsLTkwv9mlv1DksHsEI1h6NvKDoMm7SCo3sHbqObAK6bM9SphtZs
XHDJD9jLr9DGO2JTp2Hqdih99znsU1WoHSRDBELPolNtCXtFzZ5b2VzFFrwtp3JOt8hoMgQbKE5D
o+0eO44UzaG2IM0wOcAbJaROqqukLh4kpeFY3HO/78uUClZWg+PEQLjrd8WSdvFuI6ONmVftm2Ap
fjU38NMssQuoRkeAjB1wYnNQ1AWerUHEJqzvbSUCOKuTO2mb1I86CvzdHNNEb+wp6wOuiSgvAJbF
hwYUTZQZDWlGeGjdoZhc1AsNGls8AAozAw14fkp088skFZwaUWeSThP3k5F6Vj0/ViHGSYc7daJX
ILoPKYYkO7WyGq+VaVzHKdYI2eqvFFC8CU8LT6lNGfO+xXQuFUDVgQtWwTYE9XfxCKiK3iuh3UrB
7D8pypzbPBkAjJhFp9e1nmRK6xWm3qJFMUSkmdNbiBwGU1M+N70uUWYl2yYCuFgqBk7h1+7rECZ1
JShc2qmW3QjJUlEKUw+BrHPCHp7O0Zg0TgTmHI1F1tt1lKcuEGI5MfMWwVZTN01RQGCuRdRIpdXU
s5DGYXQ/jE3nzlMDlwYNHLsG0rmk4KhiALuIuBgNMkxyoV0OxDKuGzWlstqVhnySaih9MKwFbjvx
HeLculf6DSL5hJAIFxSzPBk5hitZnN7A/hRgboN8i6d2J0YhETh8EooMBqhZOmpO0+Z7fVJUJ9fM
Wy5PV3qXPA7ztJWLZNO26cnoDE6YwXE2Wtaj7wqUnMZbxYYbXEP1pkYqEOYTFUsjdaTIeK2VTncQ
F4F2zKb9gBVXbVK/U5ttU4ci2NnDXpBR9Bwa5chHBGYJrX6ASAiHsvTaHLnhdAIEToYRJBC+LlDf
iqoJuqKd8lID97o2xuF6rs1b4IYcJphvw6xaVB81DShQl1ehG+s1NKi0onKBa8ejJRhOXmAJV8xK
AXY+GylEI3O7FSsEnWl4nFAm62AbR2Jr2ExMDAmCKfxy695O9CkM0jy8GqY+R5KctgiZ6Skbu40k
tWj0SuYA55Rhp6NVBywd5DLguTyjQlD6mQgibNZ0R8y+GAV3+YU31W0YlkEKY68U1Im6V8C2neYb
tAhAY82bG8j/gn85KWuobz4IED0HaxEdajZON3LINmOq3BShvjez+QpWvGvM4QLDOtyAwtTAH1v7
0lr9losQoYmEcaWkuT9pw1qNlSBCP5j08EyngqE5U4qEChIchz434IpbCK9y1WzhlAu+fp1PpE+t
PZTnIe0M2ViAXUDunTEhJ/j2ARCi2UKucZploa8J1kGurYC30VsIPAnU71HhwaqSCqBxQtpaWzXF
cJ9BusnLo+KpEzJHY1YgqKW5EU1eeAXPulUW6zugKnMHd48gFkEjK93WjeYj7XKUOn6ojBFRR6y7
QMwL7kN3t3d1Qez8poaLF9yCtSDWEK6tKun8qePIxhFWV5CDFB2OZv8K2l6rWYNCQqOuJ2DOSJNY
p75D4trmHAmu1dqQaVzVMGmG63AruEkn5EhTQJnVkhwKVxamasut1aiImQuCSGKLw/TQ5rWMrbEG
6/SOdFObOqiNYheatfcKLzawOLiD0PE6CU3FCSvFAAU/Oyk1nka1QlPFGCIX4v4DPsWQBvYaYUrJ
3FTQa1tIQe9tWH7o56SFDV2IUv3QJEdIQ3yR5Hheq522KjQlQmsGIRH2KJ4KzLuHSmFIQx3bUSMS
d/CiOcSxduIaUwB9TnccXHPSMHjPaw0BDIGwQTsaBogVs7lTkcWSlONLQEJnQuOIZvWA3lqCjV8E
CwLUtkiK5gay5+lJ7xUU4ZJbPK7PKGXu42TZX7ACtaSJvVg1BGRAML/Wy+dJye91BbREphSuitwa
O9gGLNsxGxwu5DDLzWbpCX38kppxHQOBK0+YiIJCp6zON2CInKQYjPBQwqcAsxdRd4mvgf4C3YiD
rjvnpq1n+aLjJmADYTmNlAIgryZ2rW8mU3hI42OBRJDn0lorJY20SXkzw7cc2xBUwpkBxIZBJDmi
bdK/mJUzT+A4wfgwVIJQ5QfgPRCba+giRqof99mVruytMm1og/oNkWH5WExtUNfTSq2alS5CBlkw
NReGcrPdxhDuBHAYX88eygj2qKgQICh2+uToggwn81k9cvEBrLswkGvVhTMinQslgG86J9AUvx97
LYGX7XzXGPpCdt+GiN7hMO2qVmHoyCl7GaXQyjI8qyyCETo2JfSJqMyT3VxV66QVtwAebTlSsFgv
b8E/v4GuyLWVVXfSIPlAD8ATWGp9gFggYjXdoIwAio3VHgyAi5CZoNZayUPu5DLw7FwiXTszbHa7
hzTdFW1zywpNtKMYWqpoM76wWV01LbamKjKwcFi28eCpZ3XXAZsdSzScdRncZmD22ZBgY1yu4C44
QCYEBcpoEfJXQujayQMRwmdFvh8QEPu5OSb9FHsgOjysC4gsV3Wx7XtpJY7QshD7cB+zPg80M1zB
oBzxDE60mh6/tkazqUWT6mIB1xvspkWt2RjdAqgTCNLMh7k4Nd1Bq09orNKRZ6VtCL3La+QkInzn
OmgnkEQKg4LvWtYZwFZWV2MHCfwyKQpbG+PrCerea3HouM2BP3Sbvkeub4i7yVBvqsy8VVoZIBm8
gUyMSX4GW4Cqc3KlelmEjCExP+8YyF2z3A1exxZfbWlXtxaVwt5HD+UmiSvmltNJS7UTIPRGkI1v
aQ6dEVQSilLcN3U3A2liwM9ceJFwRveqCEiTaD6UzVz5Hc9eqhBXYfZTvwNxPSLQ+qKyHg+2sRBJ
eZLKTm5BWKO2QskF9RWK6DGqdcDACaD9QdWkEzwJdT5lLHHuFR4Uq0zkNxZDZBciLMDswezVk9Uq
3faaKay01kjXOlckdANQBhjkLFuAITNtO+36vZj6m2rLf7Vi/Kmu/NMK9P/B2vJiePXXy8q0eq7a
P/zL+vU1B3DhX/8QtPmpfGk/1pmXL/haYrb0X7HkgMBjAaQAXPzS5/laYsYrJnSNQIbAQEJRE7Xf
bxVmQUIdGQq0sDnF9gTCNvjMN+iCIMm/AvOCD8AEDKRhMJJ+S4n5HY3zl9YKIMuGrKJQDbExqI1B
mOustTKrKaYzWASe3hdE69dp5CdsDau4ogg4s/XCLmCqhI0t9mywEPZHjpx8rc89tkiAB8Srcrab
HNVHAo+vGjXf2RcHqugrZrpq5+igBKm0re2mve5TD4ukEPoMKmMGRSwo5EUuB7tfGMWtWBkowybU
gyF2wo5qua1zrxjX9RzAshHPYzLdFCgIt9t4bdy1N8ULPO/fxhP0PtTdBDGz9HFSgyK8pD/1ua36
/R1acEgf2qoyYMAsjFU4DgpO+zS9GvfVU/Mk61S7F197lC+/SLVtfKmeqqfutYwJoBLzlxGCSNdY
4EK3m16nBEoeQGihqGJrlT+k6y591jOI66GjNW9brLOpO1UBz2BkBV/Zx1x4A+iXFAMS1/QwTBcg
TQoaFB+at99dknnWxzbyulXCCIM+GA81O5q5L5prTbitZSitk938JhzNh25T3Mx32aPiCDnJHgEu
b3pazsRqKCw7EXjqK2AlJuTtDIKpRMEHPzxU39ohH3E1F0/zDCb8v3SaZ/Cf7+/mcrf/sSbIpahg
nuFw/v9FhR8EBeDKAL5chAsA0z7DWhQS3I/0Qle8pERbBobnOU0VNMRD9BEmfkk78dLRzoL0f/No
5wjTZU2A/ymaoqDTKLBhPot4TJ2rSO3hftxR3Zvo4Kg0tVMbDz21HIR4OuOfRtHQcWHgYmsXwhNw
xd/Hp48nYJzFpyIHsCCEl6ynetibOaiWzR10sUiLYm5OtIeJ8g2aXFyl/Y15Gl/Chsi3AFF3I7oN
qLFA4Yhkq/oaKqYNdJ1nj4FR8CVZFSNVQnth0d8Wr9GRY5Oi06ii2a2wUwzC18mtiI6lAc4oAQLb
z8Vvv6g1GbFLKciQQuWFdCkxnKwioBFmrZMCEBFS/Sba8Le4sIVbYZteoSKKvRyKJ4focT6hb9Sp
tNwNdn8VqTTM6SYk3YbdAX1X52SDhqv+IN21L5Bh3E/3wzqyi6uGQNU5uYLfAli0okZuFBc7m6ih
c04rjTQpHWJ3fgSNO7ZRZ07eYrz6Vj+Xz/UzSwHMWP6r1ETfvWAjimUXAmgSTpgq9S3q/5C9yjMP
emgMTk8qQWGwfJLXCfoGYGyThad1zb0QGu2QWFgjQb3kFHt5mM/i+z+H+R9xmC9FE2BtPy2Pf+9o
8hlC9r46I8UGewzQXGBKzw240PORzHjKVa+Wo9dBVuH2AfgdN9rZR/sFyHHU/cnPE5dLhzxbHP4e
hzxHqX+N2VByBt4IwDXAjT7f5UyTs8ZSStWDFCEd7Zbe3EMlake7C9d28UBni8PffCD5R4ueDukV
aMpgd4KtyecrSuQqlgHKUr0+DEOK6vFAUOSuKIQrfBkgCbetx8g3LAjCApkyu0CIoTKvo8vD2GQ6
i3eojZY52gtKXK9i1OOpCpU92IzGaH9NiLxswWDUVDcRktMQ1YcwuxllNYcrHf+tTgTvA/Txcs4G
qGwzPQG1TfUslO1oPBBxROkenHVUA3EKNO9pVNp5YmMx6+HIR1CTSgD6OGDhQKsRXB9j3JanvCAG
1MbopUX3h4/px/M7G1e0PkW0PnF+EzL7AJaKNUCAAP/R9JrtzQfdN335ocbewNwPX/rt6LFtcoHB
fGnIz+22/sGHXDtb3/6nh3yZcWdbf+R2f37AtLPAXMUoYMkC0jwAIWHEA7naU9sRyBpdgApfmlrn
qP7fY2pdutYF8/thj/Y3X+u5FMn7Y24AMihDx2j5z1nUavs4T2fYtHoPDyLd7yPCyePj7fX1harE
++CcD97H45yFk8gsYaq4HGdaRVc8gHoREVehF/k8+FIHLEDlEOhSJMhBS0biCZ5CQ1IT5HabeleS
02llO4LnrHT8Ecz/XU3uVaKTkuzQryfWxaReXmbTz074PL4Ao580ELT3KnAXrxD/QrT9jpYbH6TY
yWgD1ETAgB6Bs9OxXjV7JlJRpWiMhLdG8PP1+dK5vFPYPsyG6Hc8l0sT5n29/XAuf+uE+eG6/WHC
vLuhfTiOFkcoRRaYMCiwYxFctU8BFpnKUy0YKDjjJd+Mi/f4rIQwpE0rglWtetwen4vRtvb5DSAX
GsRIYjtObKx3gA1wg6S+AryAcgNEfz/TxoakcI7t0iVtiEtPzPtAfLgB/+tPzMURO+Mh/HdH7H0G
/OQJlZaE7MMNavXO6rMEM6QsaOWJ2BbT0FdVW3pTaIwO3Ay82aWl4UJUkM7C5e8+Sy7ehLO4+ve4
CT8qIELIDGwa1PxRTzoXNVRS4NGGtlY9236qyFPtDt72Cc1/+8FNbfIaOaS1W9vcP9Jj6yjEv77e
QY+ATLa/nuiDb/u3KfF/HiIhCvejeP2Xk1LPajB5x024bOOkRA9kfBsLDdWPGhnd+Eb3wJfr7bjH
b+2qWrcrPMgP+hb8/COYrc94J3rP/oRHn7sKuRPcl8ZXHjW7o+hJUgBbSeOYtyE2J8fQOd7Bq+Cg
O9MK9RI/gO4zRTs5QCGNjr5pJx5QaxQ/DifeASxvF7Ak9xXWRg56WnbtvLI1MDrqzQGlKcFB7vxa
bUNbPXDyKlAvyDzD6XEDdUKdR04yfH1GzRfTfs2x2jmUkRX8K934C5bqL5HXugm+FVIQXkKfD9qW
FJuDaYNH4gTAFQQANuA8dDsnTutyIgY9NfBnFe+A3QNNvHBT3ic4pG5rV8ZuKZdJnhjcp2981bn3
PR1XuJ7njD7r9uZxsO93JrlHeYveH64K6qk4HLCXAXxlsRh793hp0yZEW63AocbblRUAljMV3Soo
yWp3fTyit0ugbkR0Z906y78HGJ+T9cu4zwhzO8rs1uH2uqMvdzJCPwDUWNxT+qLhc/BFd5hdbgrS
uw/rjmzRw8WswwJhD/Rhu04DZjcOqkP7eLMuN8uXgUnkxsGw6h+at4mRuiIDnVbpJg066G9RdH5I
twIEzh0PMsqH6WZaKfvlsMsZAheBn7uMAO6Jw7/sHjUv3Jvk5L915O5OPAK0NBKRkGYDjATuce20
tvjgPGYBd3TSO1Xw2NqdDczPanCNLW6zQEcSRMSbyET8kvoDru/Ck/CZDva1gPDh6Vx6cR/DIhq8
EJFank7gFpwcV4oL2LpB5SVkvx3t2S03g2MfDA9K9KvHNnCkFU7RnVyH2heyvkuR4ly9938kUly6
P2cLPeNNw2G0sNyfZVKFW2M/OFtYuIKS/yTZsw3cL12dpg11FA/PQElENzpsVqvr44XbczlonaX5
/wxa/wxa/z+D1lnu+Hs+lJfiw1la+XvGT3nBVHy3C0VbC2INix0suPGfg7mgctCV4RaEtYnZzBa9
ZX1snd7t3c7pnNmd8b/F3eiOLnpPdHltWjVYJfn7+5aO1PIapJ/c6lQGkgs2ywr8CCrZmis7MS2c
zEmc1Bac3jeuer/3BarbSGhsoGRtAMl8Db4LRO6oAWDRXWePVCebznZ6R1v1zimyLdt0lpUUJkLB
4AjXE1ZRKOq4A/5a08JGnwZ7dmQMObIaRNNdSmJye1Loqcbfly0+kgbvtaDmocLqeJV5hyvV5kiM
enJV0Y3ckWxj7ZpnxZvpBittSTaHzf2jjqJATPwc6cNdRSwCGO17QH95Wd9pyBVQzzAIMkBwZMix
Iy/LvXlbTuj6Dcs3Xh/w+pJUvLy8oBu6oqkDapKbewWSV5VMbufWznJbICJ1Cxy7q7uFXXtLUgAk
pp17P1+3MZ4XxvoslU/gfFZGrELlH6PX4e511MTPMvIKlvJlJNe9vXQ4l2FUV4NTB2VgenUw2pOj
uCJajzKKKDWy8MTR/NyNnNhN8VuJ+nrhQCofA67Yhhtj+Je/NV7sCihmpG7itBQ0MgfvdiuaOLNf
eBleHf1siz1vbdnivqiQ0ojujBQUyLUNEMcMhDii7iWPOYPbBrMz2cj0Q0cmsjs6UDRENl0jB8PF
4J+EswKLD5eh42dykL3ZBjLuxulosW4cZa97kiuiEJQHvVvbIcUnUThmmGCZW7mcyn5NaQk8jRP7
pLkRg3mnHKtNE8gb7tHYiWzoe1HoVuJ0pFXpJ4QgPXcar3QLxx0CvuM70RXtcoVv2h5tSMTSeFXg
U9XaxBReUk9uizRHIonEkCZ3PX7Pncoe8Y2gPyKXTqiKecwdjluxRt0JCajsVY7p6PgxcEFI2peH
B4UB39hYm8T1LdoT/Wbady5JgiigMHPy4kvT52KoOCtY/TNU/MOGCojj/id739kcObJd+Vde7HdM
wJsNSRGbCVPekmySXxC08N7j1+/J6pGGBPsVNHqjnXmrDnbTViHdzevvPddZxdTYdRuZi9DunznH
KjCKykIzLzD83naP/a+CwcVdEsEj2F+Ue0BlgD8IJm8NuIGuw9MBWRKpGdpIdaUvLQxWEK21DADo
c1/BHGjM0UrMAPSs4RLGNHZWZrqtt91SvUdFBEFFHfyw42rYI+3AxK1ACaiNdnnMvsDtHSiC/3ik
vOfJTrz3TzWNV8j7d2oHl8+WHGRfLf1dtkRQn+qXmwNuZ11nqQDjmNmniS1UtiEaeXel7EhwCbAb
3VBY8tuOMvHYWMrLaKMGB2IR3VHu4+UIroSSDFMyGZ9kHyoViEobJzbRtg0cE5UvZuWEto998/A9
UI8WnoUicLPHV8/KHG8VWLFdOYUjPDPeG4GzpuCvoYnOGWf2vgTZKey1wTGA8EVKnVls8T7wXuGZ
PUFYhHaB9/smzsZKqGty2PB2nTjsVd9fWb2xV2T48G322VvFdrASFoWDrxgxsAqK0iXMO8C5xHZB
Y3yOMLPIQiGujTlhjSmkQGw3mAHj+q7pYx2Jg/9b1AtjPcxz4a1Cc1xkbD42+4p5YiUZXsVGvvzf
MznB3gdmu2sXCVguY7saFAgNDoWAHqJlAp1hM1KmP8TEOCqrahmfwpN8ny3BviFbkTJ9I6w6s7eB
Oeg0FyWnh2XPlBk0PzQFs3FSnIJMfRpByjUWJAb4N1CZnOzCozOz3o0WuDtl0gVFo6a3YPTY4wx4
3BLXyimqtChvonrmpFABAYXI9C3uENiR7Vu+ZQL5GsoJZ3IQ70x0FRAIyJm3hkXsoPTCGuzBTPC3
2oYngSkUMuba2kxU+w7zUwCDB0IA/b5PgynQjW7n7woUC9RwbYEFaKI65IDY7sozzxmyfpwYXp7U
0U+hE5gQ8y7kmkuhlAy4WxbwXqiCnURIxoAXKKNAtHEUajjFstpUG805bwuIyhJibNtBhoqYeEkj
816wFSy6wgZVVg6yZ/cLUIlIfops1DgjEWq9WBvLjtyxFerYGEwZ0zcXzQLxXIjcBhcEszVLqzEz
uLZySzuiQyXGNiwC0dcSosFrMNLbhQs5D71sAVf4slqiu9BGcMR7+UV9qczhxQNlVma00TftYgm7
OqMjM7TRAQ/qV0LWcOWY29G+t1uL2+JooXl6DrLUDtyqd2KLvgPJjr6/x/T4inA6Pd/unkJye9uR
V2h9Lg6MNovwVt2Za6btoW6VnJiLpSI3bJQC32QYy4B6CPBTDPj6emcsShNuEJORWWF1C+Pg4YR1
7FQBfRpVFtBkW1sxdby8tOFvcrpFts5wMIwXst1CewWI9wSniU7q6Ks3mBskXsG919nSyl+scJJM
HUetEKiOEROi5SAhl4YUyjLIYQC9JmCwKKoiVHOypeYI2Dhppd5zcA2lDpZFd6Kp0AEbs6H+grn3
iGU4lmQle2//nqGZX+i4oP0UH8hrwxIYo5bwWwNHqJmoZcVjuBmXhXJJf5l63T9YJFOXjpzrAcpz
K8RJLt66whIvNgm7sExDZZcCEZSLfdLfM9uDXehsB+Fjo9eCpdjomHuj2IIpU2EjgME2O2+t4ed6
yVtSQLyFTNndVemWqanKJrefUURyCy5mpvuLpgquxvgYNFY7taNV4xTgd9Bej8Nt45RngN9uK0cg
4HZ4HTihI6wzB3wanDkEB84gqxivg+YL3yYKdy8fMDMMIFjugeJ1Fs/BpnkQdso22qDB3a79ljk9
4fAuw2IuUnhWDwZsA8YLGR8WCObGuCwkQ+SgkRE4HweRyp6NgkrqbWRSwmKSocOCbBaereOSsVNi
Dkbo1mtUP1D/rrPxKrhzW7ynO7RUXfZrcGYnPnsWm2W9gMPWhOOutqDBpreeGUPHhl/6W/etdBoT
xbV4J49rjgY+eHbo6GAvIS7xAKGNQnz7qaQUanUJ8sQ54QR9p3qOYdTkpniEHYf7z0yg0BGW8IaC
CuEuZdotvrY2O+kSrlYmOhlrZt519h3cjBD5BRJ5SjhjYZ2CEKEzOMF+gI+TwxNTB1378JTLhwU8
WfAm5lYF78Jm+KBqAf5xVFxBqR5Mw+lgbuXvO+RC2tqGOWm1CxvzoLvjTyaqS/EZ5obNNPEGLtYe
u8be3lsjbAUDNodE2BVm19UAwzZgpnrYkRh7DtDIQ/INbG7p0gTmDM4KlJCAtTGDF4YnMkZZAKPG
85m5gyJCQsHBcZ20iyi67MyCwyO1h27NLX1c5suHHa9ap6bGMt3xSJZM79qVssVxMac78Z+4IwS5
5Z5VBAdASjvX1Jf4fyFFHemq3wUqypq/RZgCMyKUnW5K+M+Ea3TrLrkTBPM6uW0X/ZoJZkZw7AlA
5cITmVIBpcROzWDBjMERl+gZlne1rFD+gHYf4FyuxU4jBNMW7Y1oa9YLI+QASkHn+DABoXRgC5IN
2lzvc2cR2Cml8VsDR7WO020QCClwfoYZgJRrxydpQegr6BgbxHZbPvkOo2pmIRff2G5DKsLYAa3f
MDHE3bDXst+iRHnBvleWoSOemORk1qDvwIyCNYhXU5DdjEI4a2NPMRd+2tg/bezfGqcKc+bExF2P
3thott3BGxdC+WXMvYKS98TYpLidS8qcN17YbD7Et38aLz+Nl5/Gy0/j5afx0v/vHze+Zh7Qa6bL
JLIjcEniGYx9I9UAPumlg0JqOlMEODfGJGDzXxpj3gibhAp+GmE/jbCfRhj0rp9G2J9vhM1q0ZNA
1T+kRWsz/HhaosHzRZQYPSIlHZUvcY98yQLn6Ubas8AqyxxD/JHAWYHornKJIeawTTX4jUdTtkTE
MRT4mkb4YZh/+7vXCHl6uvnyxvyyEX3LDMK/fhtXcG+jXtJCo0S4DRo4cXokPaKVKNLfmEOG+Ty+
+1nXzD6ey/uaXekk1vHPu9LZ8Nclkv7BMvofGv4CRuiPFB5APaK7Mw+gyWkKeVe2gCVqa0b88NbB
X8d8bnd3r3cDfYZTFTDy5A6/yE1409dIE+zwWWKudebvgx9qOZrPp5HsC7y0onCq33Bkj1SCVbpP
95WjH+pv4kHaSdv+KN/kVg6HdoHMEQ3hqgquJXI4HF7Q8IUc4NWMyQGuqHE1rvglclJXo1OYClz9
jZ3BO+rbAs2WA5JZC5OlhPQwrn2b4N0tGVcPMdGO7+9nn5wRBsBcOfM1MI/viAFIWEOEwB6aX9E7
lgDC2eu7NRzfm4a49PU1pMj9QOQP3v+70rxDaAN+QYUtGCmcyApBGy7sCP7CVn+8w15c9ghPrm18
witYUsHx9Xpk8sde9A8nM7Ht4yAyIj1qZOQqs481Qj70sbN6MyP3GrFvUIjzrSUeOfXk5lLL7iB5
mVgbgvyXDTJoblEjY3nENYGRQljYDr1UqZ0ieBVaAQITWAs6qNG7V6TaDJdde0fuS2i9DzPpppd0
0i9K9YeVTJTqXho4pRcRD1Af83v3DWnWTrfSzsGTeuSP4rE/VJaWkt43gfyC0kfeIOiXyI1E2+pn
FAfKaEUWsmqa/jl7URHkMznkYoe0clHhRVknuaNqtehf+nD9BCSW5nlt3hNFHaAmABh2cTeA/xwg
TvvGQqAJfQFmEjHRxmkbePQ2sRM7tjgzOkdnfysSFrkLEBFiPm2WH3x9TpcCu2tzmqj1denJUpSz
2AoiVDJFJAqhEMmuNzryuFg8DwkxpFpcck0oek/XgpUhE0j41tkr5C6hYgqRTUQBq0tQBkjmNMRU
kRODGFGHEGa8RcwIWlPqKA8oUZ0hBfQCmtlT9vcPfDkEaLYWcJg/ixbomC8L0iJusGUpPwNCtiw6
wOJDKRKXOss7sfSlFpE49w6xH+Sj1XuWjVbdxvjKwtssyOwi/MzC6SydiYW/WZI9o/eAomcdWiXk
lieb0tG7KY11IZuFRFI4ntHxHOnXFSKYlRlsenjpntT9aC1Yyo9Oc4h7BH5xijoCpxXifq19CafB
Cc1mHC/7S1qSYUbIX5P3LF+htaQVDxUhRaD4PXe69eura72/327eEud0SNF5NSW4f+BRgYlPPu7g
+d0wK2SoMe8483kzuc8+d/B8I26NQEGzYD+zKBDzlSO8COd6eYknI2T7D5KXOCmRaOQ0cAcJJJ8Q
/pKDgHrdBdve7lZaFIRFzwKCrq1gJWC8qxU4xjmnA8npLU9uE/P29pyZiX1ZIXji8fU1Re0d45HX
78GPNcTfeMqlQPMDHfHoHIwu9phocYr3sgqtC5lmTutkLAvMKXFI40b8NjPonLS8VIh9GPWntPx/
JS1n6WGSsv+H0MMcMxYnzv4/77bMsd1LZuAHwv3Jdv9abHeiIf3FpPqcoiT+CYrSnNJ5weX7QPF/
FaVzTu2fghP/ddV+jXkTvqiqwHRlHcUAoCdNuKOClv5oOgJVTz8+tsjc2Wf9YrlPz9VWWCDJ23xD
JoUVk7do60GTQ+6B2dwijZ4GK6gXi2SF3B6CZB+Ydy89VZwKuWToWeWo9rjN4IkJCRL12i1g6PCR
UlZl4N8a0LyDiPrH3AHiQ3gsC3KMYemhWHNGlZ1d3sQ++ydbnvrDQDbgxAQBUNka6ng/K+p6UiUB
gHlRLDvQ9KZBioz8TTPvmWrOcmF7E8o4LW9gfsAAiRbRWr3kiha02bI8UKDBoEykRfcaUg8EmCMx
y9tjxQNmuEeSlZ1sDZj8LOWoQYScJVwilYdKOFM0gXU8VBBkAulURxFso7GuK3Kzi5toC/9Ui2P4
sF/v3YeTm9y7gY+8VARgsgM3gULWxzv4Ne7uYUcj946HF8RxDjI8Li29eCcPzuGYo1xGoLBHZswJ
Jra+cIAPM5lckcJFJ6NYwUz29nJ1vn6Gs8ucyMz/xmUqbEevrXMi/xQpC9SmhKumsFguabQb4aSx
A3CvZ+Z8eV7uRPL0sHGADwHuttzBZYPuNPjL/hnJjnhZRuFDY26FwXqUnGop28lB3KgLda0vkrNX
k2xxfffYjK7NeOJGGIGEkuk9ZozetvYaDr3rj5d/aOZ/OPmJmV9HmZyJGrgHIHIKFAMNNLp7ZsVk
wkamPL6myMBUFixDk2Wix6awsIU1SxtnFrxv++apAhr6e4mqfHgsuo1EBTAHl0g0Po1WSZCcRtrO
ck/XJz6zL8bU/u1VnvNH7EtyfEDp2HHOwP6x1PhtY4yJCz4ver+WCgywrlFFDDgeE92yaAbfHlyo
HLlhlIGu4vQZflV7SRxUsqX4hWI/j/DuveHf2wG9bm5L8oDm66QkmCXqzpmHEA236aokJ8hCFDid
4cd75wmPtLz3mdOV2C5coR5jIhu4fORC3sciwFUGTP7eIPcFHMDMW/y4Zb9pzYKls0LA19bmgR0e
55TEvH5Yc/fOmLDxv/69Mxgn+aCV/t57N0e+E4bb/OHkO2G6/5zkO2HX/13kOyMdjQkP/l3ScY4B
XzxZHwjtL8OAxR/vCgJRGi9L6Pw44cBpxAkVcFdk59lHeVLlZGjcA2fjN/A6eoaKcgt+Z6KWggWp
ZioXBJ4xjK+M7bfBJ9w5Hmsx46Qe9bUJLXYhKopG1MIO1vbS2WufWNIiRbI9S+c3UEzVo9kU8jzP
Cgqhntfl2SuJXhA/hCBH4jVquhiHR08NadGa7gNS0u3djsc6RPMduIhm6+hrHuFfwDShKiczJXrm
8e2w7B1WahTCYR/Y/ALgC8RDFQmCNMzRGlriIoL9k9ihlSDFGn9E9YcIBVo0eVM0n5geXeAP15kt
+m7ObM6E6w9FgC6ULk7G1FBJPaCYhnH8dQbRM0CtZD/yYP3bR/5STcNqa1BtjN9o5P7fo1isCrtH
bblkMxkBODDUBjwaeGeBXzOtiVXisHpE9rTHguBv3z/8A3sN+gfDKLxBCRiS+FmaP0DYWMjQEhEc
1FERNdIe5V0syo6WW+xnpPujIgll4RoqBtpLgQVwvvAXKyWG8z17X1gBngtv1Mn1Lfs78uk3cprI
p8QTkiaLQE48rKSCPHtkWdDTjQdVD6phRVLTZr9gNJJY6fLx8dtgfpMoOtflUHqenl7RwQYyPCSv
x/cV4IFw+j6IITHnznaW8Cdy6X8S4f+wbRRgkf+DI02EalG6aZsnOMWLOs88FeyDHRpT30L7ZnmD
GiLUEqGA/KL0Bzjfm+dnACCR4/vdHVoPvL3p6P0UwR4GHCk0PNTTblbv7++oJTwv6DuHcCw73JVI
2H2mZ5ToBSjRyVGHlzoocGPx2nB19q2BzPC82dVNJPo/1+rmmdZE1v9kWrNMa6KW/GlMa1ZTmNiY
f6im8ENF2xB4AYA2gihdnBMf1CvXVYN4ALKpAylV4bp7MOEhrTKwhNWTavMkXs3w6B+2nNU/DDlZ
biBytRqKGNLXhNee19GVQi8BwFI/yz7KT1uhdZJQKM0oShJAfqFHqiyg1agcEYOX77sOjfaLJK0o
x+eHpBWfc2BBtulQAmAvAppu1/JzM/6hwvDbjOWJKpeEUaS4FRgnOpG0qMNFSo5P86VEhi38g8AC
bBfAurVvn1hSwmrnoT//jAS+ePm/KHQfpjBR6JJSkwdVxhRgWDMWffIsVijH2tnFhLWFYXWDHvKE
jtCuzu8xciGu6wAi04quzWCiNSV9U0V+gRlsmXX8etyyhoh7Gz39atbV5nYVkuPMkHP7PlU7/vh9
v3Qyv7bqiT5R5U3dcRxWLdgFNDnkhQHaDmkD7DOrSRxxX1hjBHTyaUln7lDHx1TDhBxTZBMEJhIk
hgWOhGm/Ctz+8HIgSen97vpO/ZjXfSCPiWjv9ZbjxBTTvIO0fmYaJrQyqJ1waTCV9t50Wop+RDk5
sCaLLzIaC7G2jc6uZHYIK+xeLG6YJsCm3jF/DEUh+t3d+/n9+kxnCZmd+QeG88cT8uyRTiTpn3Sk
c2ySoZZ93Kg/n03O3dYJX0+8SOqiHDSYkO1hs7hONzMPn+Y2/76HX4AmrtzyS37EB6IMe0nh3Q4i
CbelwgUW0KYEjUlotA2/1WTDquADGu8AGogWmmikgBwnwGKTHZozsIynVxZxeLCur3juTk8zf/+8
Oy3MKBHTJvJ/hBIxI40um/fhxP4AaTRLJBMem4yBquUlIxKeopWYh0ReaEuQABVlrW+ZTODIY2/C
5ncUJNENcIBEtrtDLqKDXMYzavPpjGYyO6cpN/0rzGnCX//Iy/S74DD/T1PV5VMcPKV/I0359tT8
LXv/27l+qoOqDl6qf/mEdflvn3+svv+M2jvzqX769IOV1kE9HJu3cji9VU1c/9u/AF/z11f+Z//4
t7fLU26G/O1f/9dL1qQ1e5oXZOlH5ErGAv4+9OUuA6LvW5n+bftUYpFPP8K+ZE/4jn0pyOovvCpD
ZwCEtqoJOuTLd+xLQZZ/wa8AWANoTFlTFRDVr+CXIv+Lokga4BMEQFyqQMz8D/BLQf5FEEQRyGSS
psqqrMu/B/tywlHwfFURAZYjAKVdBwrmRJYIXJRmvav0h4grJZPnhEctKoAEk/IaKdJ0pH6JsNqH
3Tp8Z/cfMQ2ZKvdBCGBMTVRVA4DgiqCowpTf5pWupVIqdIexbVo74IGe6QOgfnl9lAuAwWQYSdYh
UHRJkA38/yzXhTyMu0QU2kMp+OnGD5PF6Ie9GY+yaIZc3xK/Er1t1EXLPtXPapx7zswMvmyuqOiC
wQOhVBIk4MhNzJlMb5thHIfyoGd1u5DzyLC7XFFs3mjR2rJSolWS8PDD+h7yjotWXHIRANWkzIgX
kVCilbBaDuvGl6KtUAve2mtz71lSW39mp6aqIs+LmiEroqQBu15hUH6fd4offTlUBTk9hFLq22oa
QoVOPc7p0kRZjOLYwtobKxkABcUu4JB2z4/5g+D7IfCtx9c68PyXVKylXciXxSpx437ru6GxiEWt
setOkpzc00Nb1418IfPNoVOH7l6QgLGmK8aAYxBaGtV8+qiG/XnmCCaBRyxNF7D9oqyjWkU01MkR
pMnADa0kxwfFiAAKnQo91UYl2PCdV1GjjAGwLJfdTnaTzvLTgbdTA8AL1yfBFMhPhIgmq+hoLwuq
KIoGEG0/b29WqZ2iK2F06NJaXMex8i30xNSSOrWxB21vjB4i1Wo5173x6wVQdAPcw+CBuSuL2jTj
ueaNqlXTxDt02uDTURe+xX6DlkChwpluWBmLoPbPmqsgmuBFlcmVLUeur3xqy6JAyADvY4Bc4HOG
Lk/uYCoYWRqqqbEHaFXlaB6HXPpi1E5eGnSW7mqxIwxn2Qv3lTggXgFk1SooXVtoRLj2AZWyjqTC
t/U2Ho5RqS/8IHHElEODuVq4r2OR1uiBpI3GTL31FwalANAS4SRRVnFmCj8RrFEt513Pica+DAzt
PChda9VD4c7onQK7Vp/oAk/XJeyPLisCr01VK7EHknWm6eM+CIGZ7jWc0wsgUuQakSZSQluoy/5J
yuXnoEGDoVEdSNLo2gwznpo/PNC8MbSusfORGGzaZ+rkotJP22wU96nk8jslbzf82McPbW2gFMvN
gThZSJGwEQGLBeh3vn1WlEL1zSbXdBBOEWUPirL1K6PLaB3xyLzSlVJcpkpZEVcLZbS6rQsmS+Ty
cWxK6e06hU1VYjZ9XZM1QxR0CDJemyhmXiarShkZ/N5PlE3JBd5DJYG2Qk2W0TpKGFqkAzZGuAUU
S7bVAllzSd+37lJrFV6yZT8SiTz4wqPSqdUWaRguejVJg7dNXX6ckwcT2wpzFSVF0IB0D9kuG9M2
Z6LRR0mVtvVeCpPiJCpK7XSFq0GtjQSb4zw0vm1TbZ0OeX+bZDk2MBEyODdaHay2CNuKRnKahyRP
wnrPaVJh+2lqtN8v7e9S4f7/RDRngIB/X60DcHz0Q1UO7/quynGCov0iiQLQBVVdUWT1N12OA4/7
RZehq+mQogj98L8pc5wO9HMelZQSjlxUeY0d/L9DmYvCLwYacfOGLIuCBAVR/D3qHBMlv7EURYPs
VhVoG4rEQ9CA2j5fZk3plUYtXelUcSL8l5FXUtnPNKdWiIs8SZA3GbqeCOM4I2g/s8zLwJqG7QFi
rgR9R5hwkQQ+U6XySvkEGMLMzDQfgWxtnNNU2FM+LQ+aMnRfYL9LiPXjFn1enpK2YZM0NX8cOWnL
acWbK3CoLeL6VdS9enKYrjSBn2HTny8tVjYZcyLCsiou8z7k+WPluyTxPbRVrBJ0kuO9g56XM4N9
1hi/DyYDz54XUVoL0TDZxoxLXDBeDOanHW8aKOYE8G80mAEqVs8J3/n2Bwo/fN+6j6r4RAZdBlTA
OqGESzKA76dKcttUUunWmngsvegkunK1Kd1imUbR0uO6m1IeuGUgwhUjL9xmp9SjP6MhTMpwLhPQ
FEUQNICTGhC7bPs/+BcyKR9Ko87EI4aSNo0s7gIjy52C67RFlzUIbKsVWiO2mWiqflqfI7sVGzhY
8zT8FgTpklvWVVtvr2/LlzNH03wZurui8zCKoMN8npQHKSnkcaAdRrlB2WY1DAR56ej3mWvjQu+L
ORr7ugsYUNF1DcqGDrNoeu5lq1aqXozqIVUMjw56cC4Fbi0keWHn4YCGn7U43sRp3xO/4KjSoWtg
1wHqJx/ypQhZa/JJdvYabU47+MJPMC/0TpAMtIvRNKDHft4IXuyjLjFG7ZDxKGGMlSWwAx6TsCks
KJ6C46v8pinHcDHEQjkTZ/7hnhiyyquqBK6oT9vqlbGnVU2LsTWv2iRa+G5Ak78VvN7GbPtvmtHs
/Rp9TUellC1Zkr2lgYhWpkkwodph2Bi9K5q/ny4MDUlGsJM0Q78kRXwgVk4Ef/UKEceUl9GB142C
1l7zFnHyQ1rp4gwVTjefASjqusR4HUx0bP/nze8C15VhPSkn3WiejEJcljlnt1xx0/fioz/Wt32A
VvLpOKuYTpm5AfEmCRBjBmxC4AVPTr0L/BxVzKNwko1zoGUk0j1TTiTirTz0LUVtBJr1NjVR0LXY
lUkYBKY0V0p9ERgfWf1lDqIMaStArIL0Pi8+80pJHjtROLWort1qQF+TnmXRbtSdUlLQwrum2n2w
UDkgxtI8o/7SHUko/172NJ3GhD3FZTDEHodpeO+qbJcvQrMA0njZUk5bqSl1GxKiDfaTWpqasJLn
YoET7RY0xk7iwy5MSKDOvMTlBwzfoW+dsPDERRuYYwAQ4H3HLbxbWSB+ScvxNkZ/zvs0PlQoFn67
TvQTO/LrJCbk0IRJCsuOF06NmlCleGhFNDrQoav2Lyl/zEEgpQF3/iDPmSZTaXhZvcTcY7DgVVmb
iN6WLwNvCGLxJANRxKcyz8CCG4+qvdOOJ9dD52tpAdFAom4bVj0pu8cx26XyaujsLr7RAOcqI5NO
OvuNmeSrQF4mEfXUrSgurm/RRa/6Qq24LxIkN8SYPCUThWvKLJKEU1TaPZLHWrJXe1PvaYYGsggA
AuwB2BORlZ6hxBcv7Xu1VFK0Cu+hl8V2njpFsysEIhokRZ8Fk7eVuyozG582GpEFajQLcZwh7Ynh
9/1YZYEHk4G2qBtTZSr3dTfhpFY8RSjkjxbDUyluvJZw6YOGjvQJDTyiLQIZk7eK0EIbhdE7jt1t
D/iS1ISLZ4bbXYL70z38OJ/JafdC5qcZ12A+QHtJ6OBRbae3Ww+NcgJb1awezv9oW3lLqTL93k6K
21BaCAMaizR77zEBI4qPCb9W+AUfEA4NdvhvQUfKzBKLlQb8u1JGKb+TB44K/8F9pB9jd6GWhD8B
1PE6ObALcW0lE95l8HXdcDV2Nhgfa2NhaHaMHAL9qRnuJOlwfawvGpwhg0GqEJOwL+CtmLpYZM5X
DCOVhZNRA5xQshP003cXxtZ41IAge32wSagMNDMZbLKyDqhBmq+BzhvkREr4R+rSClQEszVLy1ZK
Qox0FfmOHK3blkou5aA/9eMpQL4JUPDCfdvs0GCCzwG/U6DFcUaUI78ZI2CvkgoNYmLSIAnzHJwB
hFogC+BetlHUFanb0A8AtMcRqbuppMXYbv3QCmUzGTaSZ+LNwYuamT53EtPV9SV/UUO+L9lQmCsL
Jt9U5kPblDk5HYTT4BjIVy1ogkbjL9J9p9JKtN3AgX+81czA3xQRLYuZW3qJt36iJbbjEML4AmkA
BfmzHOS6WDbCHDtueE6ITuzoBD2ajAMrKTq1aII1hLtUcTK4POxeWfgx7V/hqOl0sxZImm07OAlc
uwtCIoZ3rA1KTFxkzyTHtDVl3LV4M1Z3ekbks7hAHaQUWeVbgcbdyb2RnTyOCpntIylIvxmFNZ+j
N5qemeksBOpnV9ivdAWNChawiOLBSybxB8WqyitDGz1scoze4SONkPH7xIN73qmI/uW0EbaFZ4v9
KkU8eNe0pFaJhMzdyg5Vk68cuAGvn7r22W/8dUITwevWrZBUfS+c9IEGiDeKd6G86YDssEcfmTbe
FvW+DfatumrCtaCuEMJoOCKelZL4qMtSSRQSGfzTMyvXTFOYLmaPQ0mJt9d96me0ea7utJfcHE7+
UXlSXaKdQV3uuLRVZCnHJNNJedJt914ViXQnRMRTifwO0aIrpLtLdtABjL1xCFELlNhdS0WOSniX
aOYr7vX6XkzyOH7dC/hvYaFpCDh9cVvxKqJUXCecuLOxV17CV0OiynMirmt5yQu2ytkN2PWmXClv
5Ui8kBR7rD15giJu3CO3PXviBDPZ1SfJyu+Sm2KpvJc7kByfkPS+0WkNofMSnNKNu4YDmDsCiGKZ
zVkTU5Puco0NXhCh1+qyzk+c8KIWZ3VvYBHY3BLIJygNK0my49C3vnRyhQjRAsemvdXAZU1hVaAH
+fVtvNRhT28yM/JkeDBgc19I7gONd5XBJarviyf/NUXC/62PLv5O1JgGesh1BF6ZuLNjwwbTVELK
34tEX1c36QkH2iyT3ExlEsuwbLb1becTHWUGnHN9hhPc3+8HraiXcBUMLlhRn3mNkWhlrurYI4DY
Ir84Jv0N5L9ytMKAVocatdL/4IAT5lbGScOpjLLSEqYEUd9SIHvxZAAkwEDGrYxW8NDq0hm9cnad
E1pIo9TVE0YL7u34Uouk2zVv+o1wDJ/aJ+MuntGfv5hxYN0fdnUaguLU5NfRvDsXrcSAWvwkvio+
A/oOZtMX5wabhPK8sVb9SoHpNgAht19KDfWGfZahcmBAwUR272sJ0jxjAn0qQw46b8sczXU7gAR2
bxptkYkHY1zk7o5XPKKUd3K6lUFuLSwvZe8W56yf60n+QwXm4/6In6nODzmukQKw2gKADL453KbZ
IgMkREAk+L5fEJ5KwznCY3rKl7v4G6WrE0di2tWx6vkY08U5CGQYLM6w0+oMHZNzLemW08z0FHoE
S1cObj530X4k7uBX4UVE92E5TVs2cF6Xys2YiCf3nX/yhpX7YAhW+pyvBZlw9T5IZnTrixvvy3p/
G3AaiRa9Nq2MrBBPqmGJutlHVDHsZLhJsXalIC2uewAULXGtQc+KeNUWs5ktZ7zj2gwmhNmWRiVL
Gpbc3pRAd25MHxi4ARmim+s85YvuzdQHsDJe05lHc5q/5ntl1w+uy5+7HjZjSeJmNRR2m7gk90US
GA/Xh/vqp5iMN11X1KRaGWC8aLBifdEkVt06MaAdVToC9C8x68QUi2OsmRGM59v2WAHV2gqimROe
W/bkEnUIMbpdi2nowkoHQAlwiaqV4D0EKU30389lJoueXB8lzEbd9TEahxg+2iuixWBlAwqdV4gH
JC7ZatV9stWRvqdbXr/kH9KYSN5WlRCNMCOX4J8HUJbA5DJaqrQQ4NKEG5/mon39eC5Owk9kN5mp
/Jm5KJHb6nmGmcYAj6mpl298gCq1TghP4c6vll62Rt7HAGCzkUilk+JC9K1IlOGlkHdyDh3bDWAB
J6aUw5lQbjsgnRa7CJXKwL/hRNoDyDHeoAAcMXSn4X2qQHCptOdiqhZArAEqE7fIhIzyMFQL7Zy0
r9dXKLC9/rJCVZBkCc5qhH0mrgeF88MmELHCNt0/5gZa0qIDm7osASsjPUjR0oBpPx7intbqnBz9
oiSzzf0w9FRf0AOD93kM7cuWZjhhh02gDcrUUYiJq4A+H3PV8F+FxWTIicaQIm/g1/OMNxm/5Gnf
rlrD5tVXDSkO/FYyLK2aYdfqF3aNQUXkYrE8LIVHYsBnIvI5PlD5cBDO8MLVxVLmnQJpKxKcM7bi
EwO5qjEZ7jhwTsMUg1UY2ZrvCPDEdbaIthk1pOYyASASIIVyM0Q7TY66miWGptwR5f+ydyXLdetY
8lc6et2s4ASQ3JK8kwZrtGTdDcKybBAgAQ4Ax6/vpKsqSr5y6EbvO+Lt3nvCBYjhnDyZee7Hl+Ta
RdOe8IdznF849iLHn7Z5UaXIj+FlOdx3qFSjv6LKkutYpIAZjYeAdQ1UBew546uk6VMbPsftzvKL
uMtGhQTizFH6/SaebjQ/oKjv+QHYJKcsoSqRvc+t4z6IJcV4HcrWV8MvmLgs24jdJHBp0Dl2QZgN
xWsPuqbIcXy65+kC3X2TNH507kFuqmIswDUCvLDYuPE+MNs+3osX/lheK5zLdCIbEefVsCvAfDLb
KU5pk3K0lJq+Js6mD3/1zgVIO0Gdjf12kamIU38HqGjBYj4XFHD8TwYDSORoQIXlmRD+Q3D1ex/8
ZwVOLlmbmMT0Evvd+He2QRqxE86eHr63CkpS5/D5wT7pvYon7GS0k0u2cOLZ0RTrDZDl0P2I8Klj
dFRqET/WUOw2WYyugj+rKm0hAtQ7H0HzBXJM5FU/uqMsUzw07LU8hwD95bYBHr36UaD8ASXTn0cB
XDdXlIv0HsAWDEw68Ax5yecT/xisrBMnLo3w5zHQKeKi27LyVDd5DxHkEWhACD1vndq36pX7qWSZ
HfMFXj9NqvmeP38+9glh6V+L/m7sk/cimIKkCBXGFiYNn6Jn92fcrFuQPA/PI/gucjUnipCOvwDt
MV7GnxkwlX2Jteape4aH9LdH/f1CnKBtPHHrUUyj92BVtqDP4Z0imQv7UY7WQJ/P+2NKdLLmJ6+I
TpbZUd3iPZhZ7+MSYB5OY+6if6p3FeFVd5C4bB33eu7PXCtnRz55REo1Fy5E4thRbQ6Aq4XaFY2d
0RAOGQq4OeigGKcEnSPPZoHrp/xwn7371CdPiSplGIDb5T3QY//UvWCP0e9LnEqdOk/Oz8LN2jav
phSRyZm1/tuL/f6zrtfMOyCAGCXjqMRak+A+QM/CIeftzv2CADK4mb+HP/tp1wT40suZ7XTC8/z3
5l7L7WCboah7EqsmVWSDYXQ91EMyid61QebM247tSGLz+UjjIe2Lx67+pqMlDeUPwR/mr0tz0QUv
reelyrsdS1RgUItFKZDBJNvPqD+ngeiywDeosGw+X6i/b////NyTu6ZgjTdYjPzAAAKEWYN3xhyY
94TyY9+eg3n/+sav4BY4cKBqnuozbeWsTbga70HbTUthJNZMmQcD6pVqcFU0TsrEtikuzkKfwbq/
P2zDdwOf7IbWqeOmJzVmibC9SvEGomzUlnnlb2JYW4dpP+RqyJdnFEJKf2udjPaQbOYQZibw/Qk2
PXoI9yCv5kV5mKdLH8VwuwvlNqBXNLobwgcOK+rhMIwXpL9eph0zZy7svz6L/5nBqWoz1sJzjGqx
rcLMApnusD+Ahs7yxU7gXCPeKfPPd8ZHSHK9rig4I1DTRn54StCovCWsR4uIrIgOwULSTl4Zr0f+
ofOwOvh9btDkET083awL97NR2wk5oBdkFNbb3bbST0RdV9U1QDcfJvbiZlquYz8bnDzw0645tON1
hKwpqp8790Wg8+ewWapvVXjo9MGP9xU8O8rlqlFV2lTtRkvg5T4wFe++YFfCPJyZ7IdzgAJAACoK
BTwOGvEpxXEWRBR0QiCQNNc1QrswRndKC5g53qmnLjlE9k42NzitSl1ydYjkdqlQlr0jJm1oyspM
N9ko8uSnTWCQ5c2bQuWln/eI1RCEIXj44jibDkC7Rt52aXdNBTeQat5M3dZEh/GbD88RPL1YEAtP
Pn33+fR+V3H/OAAn0zt5AByyzHYwmF4I540eGWJm4G/1Pc4cNPceYEEOXxS4m3R3QJEjHwu/4dFl
SABIbUP0USZpg7mFWYx2zv4GtivJ+EuiabG/6bFMwa6mmfQy4+yaBmTjjVLwpw71Q+emYZWNZm+j
NIkzt8jJFxVlnsywNF2cE56pZUvL76rfWP8aELsRee/nqNh2Ku0hSW5TMaWgj9rj1KbNEelr52+r
Zkkpy8J425HnJrn6fK0+hkbrWkFMErpuDNzoVDrRecID04YjNAo3s791izJd7K3mTWpBCYK4PMxM
f8vbi2WNvacLas+AmR9uq5MfcBKUdoM/Wtoi/ovlPm6/NvZLRLPIvxzZmSP+Ma89Gek0EmtIAE4U
gm2XbSxSy3n+5tE7Pzq0TdrXFwnbl91lJPK6zs05szvvw5V2MvhJ5OWqoJ3Yuidb+NDNGa3yBJth
unBXUcSVGQ6k2JJpw9iF6Hae/MK7He2yBD0J8Cyeg84+EjBOfs1JcLZ0ofaYLLwHpS9ttI9Rneg3
4UP9Bt5eC/qAOReTfYhQTgY8OZJg9ITd4mP6IDjq+a0dDirmKQ2eXXWv57w1d736hlVH6MImc/h8
k39MfMD78F0Qm5KIgjH7gfhl/GrSS1g+KLDREXzHOg2tEhubLC8sqmGABw0Pksv+yNukuCzX9MuQ
YMxNhGxIE0J2c8e+jJ3SWTjPv2IfJGrPc352lh4R8827QM0/Cr4dljG6xov1uJiuOxNsfYguMYkA
6TL0XgTSqlPHu7VUHwXCKx86vZIqaDttJjxbu8/X6iMegnTco0BOwd9Aee73v38XS9poChzJo+Kh
jenLVKsF7a4tCL61RYmpZN4GVOWrBLca6GmonPYoqgfDubl+vJZ+/wrQR2G/BY1NfAKQTF1cc87m
4oFOKGWWhudxS2Wme0MPYZfXMWhTSRhAYkMzVe8d58pI/yFqva/9KJYzu3c9De/ekxg6H7CmfBAi
wBqC+OUkrm+nqbUFY/xhwiB5K6qHYjJR6lr+a+y6sxKXk7OyDkfCBCjYSuwHWfRkuDLWxF2SGnMf
givqC2/rBbbIWut/ZRVPqyYUe+sH3abR6ntbIpMK3Nq5NO7yrR7wijdD5KQhbdoNr9QPFEB535N9
OwTINqcwyAQuFo9ApVZQUp2Jek85QOuPX6sQUMmBuBS4p3rsea4hCQPz4d6fUPpYWsCHnafDbcLK
A7PVNXEi76D5ZNPWUUUec+VseYcaUtOWbRrR+mmu2zIVrn/wm5jvgviSFrOTywgNWEiP5hwkOPd9
T2xcEAi5v2lWPngtLqB+chIxjzPrmR9x92Gi3pdCuenYhjIfY2EuF8keHVE6d75aOKruU7SvikZv
tPHdnYzHL0Q29nKaABaCXno1CzUf+sDLGkauBXjd6ey6xS3DPLO+XxAFUDJ8Kdx+hO7NlVmt5JJ9
foJPbzvMhoKAlVBwiimFCufkrrW0l4kgrnkYZILW2wVWnztGILjQ0YZ0AkQs+S2iXr9FQ5wiYxxE
mkiVYMHViNk63U8XjjMCjUJlWZeGfZECEBxf6Bb9LjJIWds760c1gqAZ5m9Dg/ZhTsdyqI/8M3nA
aS0EVGmQRSH4wvlLopXN/Gdi645TMiSqSe5l09WXjhi/+gg1FY2+EGykrKaNySrR78kCrDSYyPhF
FSC0BF5cXlReuelHR14ElUyRqNY56E4y9wM8979X/P/1Lf+Nc/xu860C6n/Jnb98V5A7f/k5/tfx
5/fqu357L3b+/X/9W+AS0X94YDn9s3jm/5Yk/0usvOpbQJ2AZA1aUagwEBL9S6wMJdw/oEdGxW2l
NQAiX+k7/9a3EP8f2N8u0ExQ2yOIEen/Rd9yihatpmq41CGNiEFGByn05Oz77lTPg5b2pYqmeEs4
n59HaJvTRjdO5lDrf6PGai+nVTVco3YT3QPQL76PlgA4hwa0f3m3grf/fFbeCyjWQPD9YwNtI+RA
iMVBwFsx8ZPbXywF80YjwhdPDfHlKARC78CChFX65ExEvE7tj6Eg54HFJeQB7nrITvF3kUCeqnCv
Hhu2i9VhQdQTU4K0DF12EFx0Nc5WdeZ2+uuY8EhLMDBkAKfUHwt9rp5ijGlSAwsGAbtEueG5c+bJ
Pg1j4nCd27tx1kf2XRhDomEYez7Lo4VPvN6CaL5pD99dtJ1qzszoxJSSfBjqJK9ooRCqAoGhIrgn
G9hDRjCJdnOR/WhzWB8HqM6e+3LRCbgUQ+IPeSUY/DECko/BYIU4kXVS+q99J10DdX3sH7jsAG5S
TX26i9yu4XmkBrJhXgOWXkuhDc0HhBxJ5nMSG3CeHY52BkHdK4DiumHZQDoKgkzUBKgLGbcMMu5D
8L5lZqzgmVREFik9FOU3QaTBdVrGOn6N7ch1apoJaWwwe0qDTM4dOC83hL4wNdD9ErkDPIumBIns
hGBvZ8SCd6THAWrTivnlsnNm0/ubaoq8Hw3kUeiaEBj7ZmBpHma8WhDqTLFk6F01MvnYTG6N9mAj
zM9Sg/vlcZqphwxu1HO414so47TyqWrSYCQi2QkWLEmmGoZyq2x6lWS87kuUjxJjytyzWprLoPUa
mwbKA+iToBNKZp2wj/NBuS26AyAZJqmiYoG1mpmRucsEUxaTVPXlopgP2CwMuyrnvVX3kK0hNv78
SjiJ/NePvd6QeAsDXInuqQYvKRK858DSXwtvQWMpTy9X8AE4R9Y6vXgomGwgFgEVwkghxGJ/npg5
iGzZoPb62kSwnh0KcClEVNbQtLfn8L0Pp/P3WLjjYii4V+3qyaWrokJ2wlTeqzviDsRgTdCnw+Bp
N22NW1UbQALqQUyFeKQ2YT+rRqJu0ydxeewj5oWbzxf4L1OnWGJw+JKI4HE5+TnI1Tiu5BlT15xu
ieeMW+bZZt/N0XImQP7z/kPWhksdvg0r7zla+12erDIo8pDq91q94HastqUwTtbLuMzmGZ38QsYA
utApBJmhTq4Mc9XX/8tM1+HXgd0EX5pAHnoansM6ojeep4IXLoHnjAlEF/U09BtSAn/4fKg/d+3v
oZCvIhaAC8Qqfz+ZaTzOEBl7fvjSij4A0L+EkN2DwfD5KH/mZv8cZd2yeL7giQBXhj93reGBP0e2
oS91C0mziGh37TOLVnaLmC+TJnSePx8PQecfryZGxHcLPIDEiEAQap8anNgmrtRQk+D7IGT5qrwF
WYpDChBnhe0GfRUOeDVT5tA+RrO9flUbxFL7GY9FAzXGUgTtTtG2QssFL1Lddhij+tVvHSdIh9jK
YlMTD8B779sFb5dk+nVCXbPMx0a26J8p5+CNVN2Mpiax7vh1yJziMJoQjzf3cGPuEEfJt4W3DCWZ
kLfioCMHRJRiJgAr58HaIxMy4PuY4GXYgNzqTOkSjNNTwyoJa9mkiMaUdg770tGalTvZFmW8XcKo
Sh7VEIXXfluFoNmXHNKgRdMRlWFgBmOzCZPee5PBohuEEyoaDjoYapvO9WRvxlo2qG92I0FTQncm
LlqqzF4CvnkYPE1hE3+tC47/GJSAqs5K5fIBwpqm2g8JpLk5Xlhv2pOICwkxI0vC6xq2jkkqOKfe
vkCjh+W6jxmEg4FGlHdbNAsv96j6gnnGBBlusBUHGH5Rryr3bdgVF5MSfoc3YpHFTphAEZwBU6EG
7hUrHaBxkdJMbjMSeI0YhoqxzxU+mV9p7zbRApTxWLas20UG1g4ZHLs9my08RBql8F3mXIXjiDYS
Ucx/maguQd1OXLy6Yet1m6RweYKDTj08q65qwa3qY3dMfce3NheknCrULHEDlCzkTwvl8f1qqblA
ne8DNiM9Ry7PcdYfF8JB3q7ducrAGiN3mied2sg6QSWhHgmqjZZF4fOwmJqgvJ7IfJYL4Ga36mWb
R5Pn8bzq+nYbtENX3XkNn4NMU1gIHKoikagSRZUe0zhIVL+TVBVPfZu0z92y8B/lnPDgog1kezlO
Yck2ZWXqGDym0XkbpgkV7DZYSr1xRZ18XTq/+DUpCZUFg/0DQPXJBNjOTlPgWZVB8dTYAuIzMvUc
nSSUX946UWhBeIL7D+jghYManWjpjgdmeaKhtfB6sz14C6E3LaBmuL7Y9jYQLJvDSMDPu6DUbMvB
TMMBgufkbmTGv5hi1x8yKMxWrStU9A1UZqN322i3A9BFEAQZ2kGXF9RLKx+rApDQEaFULN5KRD7x
F1vx4ob32vlKzFofAs+xHK+070t5BXeUyV4KMqIIFJtZAjmcE/cSJgwa1uQTlK9blUSw/ljgggEs
y8jxkdPKlZvETuG1Gt34a8JM8tI4EuGL79HyW90l2KXwLJnhS74w576VMTp5x9atbsTseSazWsd3
0hvJT/hGJb8Cab1no5hEnZl0HBJPZ8H/QKaGyj0f4wp0OSeR90tZEfDWIdm88/AnwQXgetr08G4a
wftvDYKtOZnaDQEuAtb9GDY3hHfmOpy4LrGAbY/osKrat0iJkWxkTKpHx+3hvhPAI2aD22y4C7qe
vbQQhUWZYp1/R+JZPA2t6h/nJagnsNf4cO+YWB4LOxJMpUhWbhwF9DXgYxWpqGIXJ9JlNCek9JZ0
7qPhOnZqn6WAKJDzz0OJper10HUpH0LzY4DJLDRD8eDS1C1J9NqUs27Sup0dEKfMAjx3Zsb8iqJh
zFtbzixXiwP5BXXsgwgHACJNNY+3DKAVXHWHapmykmh9W/SFD12gjPAldOWZu6CeiyKLghJFG6xl
C2dOZ+BvM6lkjQtRR+gN3fUInLnlEPn0uMJuW4J7LR/BwfnG3RIJZJnAddFRJe2R4LmoH1XFpOYv
EW8BcHoy8ljqqSSBLxKDVJOMiPuuEjUZhKi+J0eUbaNkvMCV5Qe5hlC52wCZAzWPtbJpoK+eegLG
e02f6URg2TBy5ty0CALERgWqB9GkrJYmHYWuXsrSD78CHCsW1La6qty2lTcvgDt18mKZqMwmMUU4
ZUYmA9TrI4VoPuSrYjmcHKhHoCytb9qlcNCq1kx8zLhkgNJEyy14/5UuhnxwpJ1y7rEZt5wy4BNF
SxN5WQjEqoBGp3DH3F+88UIGMzC2sfHl11ni7250EDlvFUBoHFBnVBCm9cpX6cLHHvuojhcL7ZH1
OqwfBUN1qGlvsmJJwHdzFUynsoH2fbARTeVeBY1tXybtLDPsomZ1GPsZ4gAWdGu1rYia+BDUasCl
mUjIwd3Jw6bWgAAsuCNRQbaTH1FoL3msaDr1XSJBv6MJy+gw0/vQKfkPpSekPKwp7KUvGwhRykk8
lsSF8IgL1l0B1GhINvf9GoMtquNbidBoAh3UtEO2FMC78RZIdtcPxNwEZVUD3TJe9AtgBTjATsii
o186pt4Mtlu+Dzy0y3ZU8/QgCR++xtMAekHsdHOfN37Lb+BSQ980wggD0iyYCnnXKu+uLAz9YRa2
/FIBn7exw3AHVrSFWCu0MQXLGOS8NuVFPD26auTeructki5iEnjgmHFu0MHZ76rxwFtnhq3XEB/n
WiIXC91yfKxEK9wNZkHcDLcIstSOVcttCFLED04oYP2WaeR6czWaV9nP5sbqmqrUGURVbMZ6YK9T
O81YMgJ/hCyMoC/TEB3YTJiOvzlRZd9QxKkKlMm98hci2PmSVzLc2PpOh5VbZXXLYr01SEGezeh0
eF+XSJIdwMupypbBKb1U1jS6JkoUxYbEHLo0iZvpqo9jeOU4S88d3BEx5hyUhL7Wup7RNiGGqqE0
lLVpnYQGe0NM/AgfHQEZzajQDDCazb2hbggaPHNrm+PFLI620OULPIModmRJ1XcES/IHTLAjXFx1
P/mZtr28JTNv0aA+cuNyWy8aSQ8vhuTZk669DdQ0oR10FMowE1MABmhhxqvFF08JaeubWnPxZDQc
OUDZs0u3jWo4WaUeC8JjW+lV/8jrpNhqd+zvZx1HUJAh6oQFyeRAR+axGDcBxzkpUNqapgQMh84C
S5VSXPs9SVSqQm9Um3YqW7AFLa4p4QlGU5AMqi90cEx7EZrWR0V84ROQlqmRdoNdO9k9CK/+Xs2y
z7AT2fVCPbeAfLCxD36rEUbCBQG3oAB7lTPQ+BePyONQDz0eaQ81i7xRw8RAFqDTc4hzClWh39YA
WSbcwL6c5VVQJSDML9ZDhz8qRz9rSCVQY5j47OZ0sihgy45XW9aZxUMppVLsxq9L9b1xa+qCIDME
cVokVeyn7sKwBMXI2um1KjUH7qBGgNto1tEL3e+YF6hh4/eRDBAxOA1uf/hBPRe6rW9hPGCvS09w
i4L9YMBcL53BP3JuYriPGUqvdKijrK9cmJCxyR/Hx7JbGj9z6tqRqRd31Y0TIr5IgUDI/XqvVAiJ
G1B8ia1HvWOyKh/l0K6ISmm7etf7La4Pd1wokPCmA7eMFd64bF1njl71PFe3FloYXFF42g+OiAfc
JBDf3dFlMqg+d0P8lTFi+WFulUHj9kWL8NIfA6bmDW9kw2TeRH1r7mCnB4923oQhh7NUDRynVDXu
KW9s2A9R9o7IkJgHNwp1Vpv5XS/N3reRuam60reH0Me1mfLQBXSi20Yn4ELN/rKZna4o8mKhkwZz
Zja3gKYGF/xft7zszOx9U7VKfrgNroPM47WrNl3glV3au4hBMm6iBJ1WKhV42yjUMHcxooTCuyB4
FpgRaHbu00XctAkYlg5b9LiddIsKwdJ1zZzTGOkwXCdq58ZamJRt28SjLl6SeHiL5Qi+tDcgAQNi
ZJ1+T1fSAEsqisSmMahWQe+G79DMoT56XV98Z9xtDgQ5HN22QyvvY94vFeglAtelRf5y2w4D+IBi
mAORRckc/UwsC5u00rCeQebHbhDGlEU6+023h/dQmPt9x6HSw42Fe5gH7mtSc5iSwyvkvsVR25AJ
rTNT0PjpPTZF/ErL6GoRsFPU9+GEXZZK2Et9RRZbzVBwdMN4ice4/+5rHwRzMrPhJu4c04NgUjgi
r5qqfvJxpbHr2bJSiCwcHMjgWTFynvuodz5x44nuCr1IBN8EwzqxiVYGfQD63r+BgiOqL2dCBpE1
Qg4vDuC2BBrUmLtYBlJccIdik+ECqt/6TuHybxoBtZAzjKJG3VLLAbgaTxhqT2R4LoBjvPpyChE+
I4claYhC5oUQxfyMjeCjf1EggnA3+LV+1B7QoxwOkmr1IwywqnAgZHcqaetHlEIblodxEl2ahKOE
ymyn7hbhVg/IStXRDUeYkzJaOc/a1TiHlpfdE5Lz4smpG30kbdi/jm41Pg3MBl3aIDu+aqqyqW+H
uB8gUCHUAdl08Pz+BnX65TEcBvU64+CMKYIC8jLMUW9RAy1gDyAGOwnonxNuXvlk9I+ZRQm7CHxI
Li5dxw9GCCvCcMzqRJbf8CO6Z+UM9EFOzXRP+IyLKKLlcFUGTo0oPZoTCyUSBWgfsRmMXhOg8Dqp
Iu5yH/QeeigiUexUDem1oXZ1N6jHYIKmZpl/1IN4dTmOf86qQF72wJoRG2hoQXuJ2yTVsUAyM9vA
hOlsFvK1a3qgqaLmydaCEypSlFWKJGMwsdB5U8BeCK/Z7C6pLkcIcpIiMN8MIBqg/COvw2sK4pm3
s6Vf2Ksw5lGzKWUJ5AuFvulZRkHvfPVNrPT1jNWrcjMvRl0WPm3opsUPjTZx3w330dQ1iPoVHc1h
UHCceOZL4UnobQRUzVE8arrxSj38EnoIwq10ay22hRMJms2FWSQEiiEdD4SFIFYxgKug+7n11zBG
JeiWY9H2hMOQ55Csxyubmzh5HZeuj9YKZO+BOdbpC1I3vbd3dT3iI3ABWlnRUt2nC9xvG0RKcRNl
SJrx+AW+HMm29iURW9AMJ3vBp2CRIN4HgUZIM7n6grdhUh4XR7fwolHhTHKH8k4cRNxO/YErT7WX
iWSsfAAAocMnMROg4lgQ2Efhu0QQ+jrrF2cLXHbg7OcXt9YGpcmmpHXQWMpVw2Pje8E35EcTDBjJ
Uj0V8IlBkOdaxPqsQYoDPQaUXoMCQpiXYRheV5MbMvxN06pdVIBtkid8RtGgQtS3RhZ1/VAWVj4P
2FYy62kkUf4oSYmj0IjawOujRJ7NuhGBlYeOk+0ObyPkmMQDAD8BlrmTKBxCtuc07bNXwRoLhFVs
iks4oqz5ZVAqculXDK4QptTkWxx2oMuOA6kfVTW7ZAM8H+r5/wHm7pNG9cFLT2n9s0ngsQMKgQje
Pgf/PkCaECeFFPwYP3RXGHcFI98VlZZlame7zMmLqOi4qWaOlhGVd2aQD4jm70GA08KoCWrO3zS2
d4OUFQVAA0T1Zeojkw9xwPY16aY08mFcIXs5nQG/V4T0P1XA33gmgCYs0Orv58M79M9JTZGwNoY1
1MuSQLJWIz5Hcifca0CgessG/6mIxbx1JmhjPl/NjxP1CcpXqGLhfQIHcUXl3020G20oqC31MYmg
NhEz6y4dxBhZpxaWk7K3Z3ihH74e3jpQUkB3RdkMBhgnKD8B8buvgMUek7FYdlMJ51O3NO2Z5Vx/
9R/L+cco0Hj9OauoJuPMgwCYhnLqS7/Ge0cLu7omOs0ZC4KPE1q5NCC0waQxwHY5IXo4g0XQHXF9
tPUAwxQU6W5movvHzz/TxwnBDdV1UTAgGAXK8z8nBPzHsmmp9NF1cFQLJIlIDyHIAgx7Bsv/23ze
j3RyvECzgrGlq/XRibk9BADt8iBpfn0+nQ+7buUcgMqFGgwISuD9/DmddgTZTAyjPlYjL7ddHesb
zv32ZW5N8GWMl3OqqxMqG84XnHBXBTG+Exw7oWf6c0BTdlVnl9Yc57F2XrgD1lbWlQ55UJ2A+o/K
Zq8n/sgqO926BmZ08E1vgR3WHb1bKHxJoMNtv02hdc+Uov7yYSOYiK7MGoKr/pTp5828GxocuCPB
rbkzHspOvSHOYWn6H5+v+V8+bASFF8TTeC/xz8kW6lC0wHM5tUcLCmUW1X6ZA9RnZ+6Tv80Hnvc4
4fAfBiK9/op39wkcnJtmDJU9yirxAf6ot6VyVFagMnxmpBPSyO9vipoL7krsoZDiAP451ISULRq5
McfKGdgGHRb9PbB1fYNkw9s7LRv3bbUU18Yph6eq68AesWNzvXjG/0kGzs/cA7/V/X/eOavR5koI
QHEKN5t/8nOacOljPY/HItSgprNoQNKSFJLuKgQHIVzAohJMdr+F/VaLKkROjWmSrcQ5ux2HOvxG
mW3RJjOEyXo6DsnUbxKk/PCQSZL5oH0ZdllJNexM5qrn+6YNFMxSNX+rAuXcxGRslnwJdPXVCTR8
ZhIwx+psDpbwbsD1f+OANnqO5fZhS62vJLxp128QI3A5OVVMlbWEvWX8IpTwrmo5ec9gWJfbzzfu
h7cRfxxepji0yIkhUj1Z2CaxfcLGCCWzphDQJiG26hE5bi3GzouYFN8wqP2OQtk5TuJfNnMcofYd
rk7eMJk5uaaiuoUFSOH1xwDAwhHRbXs9UE9tw5aY/PNJ/mWoZC3UohgN0pX3e3e9Ozcw31JxuTB7
rAgsGVdpcqYi/SzbTp9Zzg+lU7AL1i3qBfCthlXFybFpHMLRwEEvx7GLNotDoeVvodEovfEnlULu
y16cOakf5paAQQYm80r7hraHnhShRT+GSx0H9sgtkkZSeWiQK9D/tirOiWr+NhKOYLxODiyK34yd
d6s4xL6jq5YPx7gHoMREOW77GU57sR+dVTKs2+6P845ZrWFohDAU93d8ctNFM7BC1sT9MWTFcuPY
mt16hkwwh/CXrF6GYtO0zppr2JcJae03p+r7vSMKkrtiok+fb58TXQUuQ/waaOpgn+xRNBE59QuY
K9W4jmiGo0RimQ7g4O+nIRm2qJiiTDx58T2TM0sTr6P30dC4kDcN5KlDpwrgLRD5+8Z9+fwn/e1b
rDwZ2Lyu0eX/sncmy3ErWZp+lbLeezYAx9jW1osYOYuSKEqKDSxESphnx/j0/YE3rZoBshimWrfl
4lrmTckDDsfxM/yDttgf4TQ9UwLZHdpWi27MLNG2YWtVVzS0zx2wBb/35ektBKRNTjRgRGNJgczt
su96ox0OwrFHKA0V3UDAg56ESNM44yfEUCm43NYYHlFdpVcgU8vb11YBACBVWX8nnHrApcAYGSQ4
XQoCS3Oa/I8ZvjQw6SHAERkpbms26pdNk+RRx9fuMY1D7eHjbZu3ZXGsOFeYWxAJAFMsj7CBiv2U
RnI49FOe78e4S+Et+fmZ20p/5+3MmB9EajCpIR1YRIGUySzI4Xw85HpYb0Xl2HdTOZW7SpbZlxDq
w7rK4FCFEADvnDiq76fWZMfGQW3HxoWGp7L2GpCbeUHNN1x8vAdv0kPvxSaHasRgjINI8OlVqht1
oqIpHg+DbrUrMqRsG1Zws32+sbDDkuDj5d7bcghYQLVn7XewJafLeYwyZhjBeGBewbzTH+JtGQzl
mbj7zkMBj6HBxV2G+N9yx2upfC0yyukgbG1uuUbNvhgjjDu1SdwaDWIif/1UZEfIOpgEXu6P+fe8
ioVGKwCYeMV46G1NXAmjYFbvGsn2v7EKeSXXskfUlYvLOSuDKBNBPR6qceLlpJ34lRWFceZZFsyt
+ZPG0MgDqwoeg7WWdhaDZfRu5cX6wY+d+qqtrOHBtRPI+cpkjJTRtdurus0u9QpRiqIx/UNB13Rl
NzK9iawcBY2EjGGkWXYr3QiGtBuR7Hv6dZsw7sz7OD9zhN+eKZJgpB1JWUz+4yy+LxuSU+4LXT+U
CUTdssqMVd6a4ZnP+O1XzCpszqxRC/V7KYtUC1e2tu/rhzj3fNRvNFzjUXrfeKqXZx7o7fEFNGdx
muZrhk9y/imvjlOsSeXFRmkdXIsO/+iYEGud2r71zGq4Yh4vNx8frDdpCmeWpTSbDwZy5EtF92q9
UQ9b4Eyad+C59b2TWF3KsMq2IUdMlU5TPhqhtPrlj4+Xfecixe2AaoLWEpeJXKIiDSullV0rcQCO
ZVwQFZS4Kyt78K8LTved6JLgthiTsv2MYk3TML0OrR++kVXxerKFd2hMpuFr3ffov378094eqfmX
zY0aKHSUVotsNOxtr/AMyz8oACtf+bTDb5kTnRNue2ff4Z394zhBM/6l6nq1775RGr5QsTgkPdwN
LTWqjR3oFUPBsMYnyo6ivezz4MwH/s6qHC3eJNf37NIjT0+XXkk/yCvGN1Qw4jLQdfN3ksTGzzhV
aO60ubVNvDQ5w7t9e6QBRdqI7FJVeBa59+mizVhNXupN2bEm+b30YnT4sYWgQ98U4T7Wxvbxr1+g
p2mA7nlL/ONN1wPqZRdXQ37kjJEicq/dRkD6zsSEt8cEwVVwrRwSjDtgsJ0+FePGyoASWR5ta3r2
YrPZaE127jJbBh7qe3v2ewM7LAFKLN8XUyujBEdlHUvfQcbdspGYm+QqtApr/3ebhsMbcQecFRwV
8lo5P+6r85hLqsqSPPWYKbe6Rg3DXA+wEs8I4BjzrrxOu+ZlOH0UeoQ5OpSL8OboAlAa4n3HKeqR
vNB7z+gvS6OLo5vKEdbNaAfxLbMJfHn6VJYMZF2gMxvP6qx6JZgAgMRXxm7KdSlWlDi5BG4TevsB
lma5zyOtUauoBzqPOJreffYm13usMeYj0czq1KBc1+Dzf7x1y/P98kyca74WXcc8ZtFrzbqkwFnK
Zet6fYvkcLEds766UpP5CWxC8JfhabHaUi8CSKbn5x6rtUpPN1IpC8MYZAo+fqY3B29+T/M1RM5h
EioWp5tcQ+mZ6cC5jBOxTlOkMH2vQvyh737/7UpknjM+fOY40ZdfZDZh0wa4/FXhMUh5d72wKehK
yvIJssGZu+7tQ9FGoUCGYkAKxus6PeNZXoGITQdcKbUBK7miZ4JVKeuK6G6feUtvumYkgnAYYK5w
kxP6luGhj6m6u9xMjrkSSPyXptoUYPoBF6tS21hmJCh93BIdhTH3f3cyHzaylv1NOIZFhyuEmZxJ
LJbxavmDFg8vgsZOGkdLjiB7GAfqGQ4IqUFq9/HrfG8Zc45VNJ2xQ1zabtS6m3V1KZNjVAfapvYy
7d6VffHr41WWzAIexsZ2jdg7Jw/Uvqdvsi4iQGq9Ko5ah9C1lWrtDV2R4RpIvPddZZIaEymq7TSW
07b1w/jMdOXtFz/rOePWxHPCUF/WGI4JRhdgYHFk9ubcFEbhXMaZba3bKC4AQYRkTx8/7zu7erLg
IsT4RlgB+3OLo0rabG8HfbVv3a47c0TeJGVsKz1VCIc8E/HMXmyrZWMjEPlFeQyTMvxRCB+ma1Dh
Zznq7bZMgWGFuslAnzPa7gNbIA5iW0g/ASWZ1hMxn46a5W0/fvZ3NtuBEIQD4ws7cqnaETeAvVrD
r48moO+bVDjWowscEOBiqt+2KrDOhL531nPxjkVZds5Msc84PVtJ2jpRTNl4BAU5fRpgCNxXlYOw
lptrt/DRvd3Hz7egkXPXcunOrmck+/idUnydLijLCtsdYKhH36l1axdnmYXWaqOAQynM655E0ruP
3qSJZ5UMHYCEqboImyaFgtf72V09cFLR+Rq9S4v02F5Fdu9pmwqelobWR2Jl/GWps6vLHHk7c3Cd
P7YCEHJm2945ogx/aAjy9cOyXI4JzMESqa6a5uilLaYDk9tcF7rvn9mst6tQmwKyM8hUGBlbM1fw
VZrSRj0jDtx7jhYC89tARNpFUVXn1M3eXcXjI5iFNBCLWXxuUdrbygTLd7SnJl1DsE42YJzl337U
MIQRECC5Y14GI2Lx3hvCfRTJZDpmlHo7LcKKCMBsdObzeRMqIYDP9x0Bc67yZpvk1zs2MzlqLcQD
ifGNaLYhbrUJfblYR+1H1bexHLRLIHo9UqxMwmEZeumZTPnNB8UvAAEKO2rOjzjgp78gQ6EoFlLr
jioU5vXY9ajCDB0gq2wA0DEj2z/+oE6LHO5c5kOzE4JBccyRXJ5EPW/bJrGriSFk+R2QJ2KHdjsN
OJxgeGNZoFHCaCzOkbMWOjP/LEvMoA0Lo/BtNw0ojGpLS58OapTFl8wpFEJvfQcqN8G4TV9PjhNd
Obi4gu+VYadd2pCwyeDiPP27gcrLT7Ecwsk8hTR13D1Pd9yIAJblJj0wNbkZWG2cqPWIRlg5eO1f
DVZfluJZZ0VTGGIMNBZLKYC6aV7bMEdg0OwLmC4ggUIsVFL3XGG+CJQva1EdcJqpJpF8ePFXefXx
S19kaT2k2sEro8BZW9OY3BcxNl+AeMHhbXsjqB+6GJzbhlzPs4AZd6jBjkla3Why8s1NAbrtAvQg
fBUZlJq8FiqvPmEb54t7L0iCK3BL4kHoDP1XOafrwTWr5tvHx/P0g/znKYgrsPAR6SFFXASXMbLr
gbEJx9PWUVbxXKV/MvVGrauhH79MQ6/dwJmpfmUy727H2MnP1GCnWfC/10fqmM+E6MO87fRwRGMj
UltO06HT7WbTCOBtEckSzI+6OBOt312Ky02ncclrW+b23ZArJVSlHcwItnbriunS81OwZg3MkI93
1eVX/7/C8p+nevnewfXMZLLFrsrUGCW26/ohA1a6iUBZ/W78xFg3motiekJTQ1XCuwq1MP6r9sa/
V4ZHjKyYQ4B9EVx5dSqLMna6AkLJYUir+inm5tjy/zbnLmh4OaUNkpgfP+p7u0pXQ85lBQ3uN6OL
Ig+tdMJsHutxuYGi5F41fehuQkuvz3zdp6F7fraZtsul7iLVwNhneVY63eTDquTBzAipGOhGKCN6
VfUD0jm0qSjMw+8fP9yCLv3Pkihn0Fghw3dsuVgSjqnyu2jSDm5cd86uc03EfeBahV96r+kP+VCC
qo6SKPncmbK8IebmaKwGWPzyN57Z6beHCiEkxBssBiWUcMsbGixnR743932BcKDI7MYkZtMIudJw
kwgSZpw+RPUAsDMvjaePN+I0B3nZh7ldxt05q2S8ATxNopgCW0l5CNygu0onP91oHnjkj1d5e5ZA
6jDQoxHJZ6otrQ0Q35hCqI3ewRAVOn6DZ2zCusNVQSVnjtLblQDecGaJ3qTzTBFPw44xND2m2Co+
MuXVN3psZjurFu3GFZE6V8e83TtSXg0nWIAi5syqPV0rZCpftZ5KjmXg5T+TgZEaUE1jGwRAjesu
KG51OG/oJermo+htk7CvtLWfYaQC/hvUTgvwOBLVuUzonT3Ahw+7v5nFzext/vevQsUkqtIVrZMe
ezeON14TtetibIK9ETEV/fjFvrcFTBAk3y94R+LN6VIAm4fQsoLsmDdDttemvNgWoalffrzK21QL
Iw5Ui0wPLVEJ5Ol0FeU3iBvkTXnshlTe1PR4mOtqPXwcK4J4MDg/gTmozceLvvNoDgUaRZqcfWaX
IM5SoXAH66ckb+5mE3szvxzz+O9zKJqcCHzNuBTC0TL0OaEmhmGMK2qA1F9HYQWgQAhjlyd+fCZB
fhm0nl5e2OVijsb4niSZ2He6jTZALoxgWzrWmoMvY+4p+8kNRHgt/WT4xEmvGLbbloKypVsIKKQg
caKVOzrIR/ZuaF9QBtuoC9epQBCk7yTj9nKCb0r2Czsnd1IkeeXUPBhDWCc7Lbb1KyvSZLzGPygq
IRc7Daqzg8OppBGs/ckhWLhYvafWt4GWQ7mqiD2wxOZ6aKUcCYUD4PGPws/an1lp8RuBQ7Sonzne
AxDb7rltE3q1MonxJPIMxg6XgEPFr0nLSnOVlaW507QObVLaCVjdlW5VPtW45GIXDAYoW4Ex7yfM
OZVx3Tjw1Zka+PGz01UGhJxcDvd9n9M7K/y6wCiy0aFkqnycUJCMa0tcK1hJGlp5CZYSKV7T/iaG
yyzWRqKMp4De3BeFf82fwoJazezFh1w/OGl1tCYX8YJaae6vXLYpPPMgKm7t3B0QcFZJRk/cUXG+
6dIYxms+yQxK3zBZ9tqAGgHnDlSI2mburPAB4c997IY6O9fFfCcN5tA7BDYGtTQZlwlcOhgdxyKv
MT7TinBVgrS4TuT4O8qC8r70ZlIzpt4Xkd6CxTAawU8xy4fatNodGhjhptJVshtRTb40if+XUxO6
2yan5xBoariiAIScWabGJcoL5plL4J1Pl3ayZrwIFjlkhqcHPYR1OBjRWB/zvi4pyGpA33ahbz8O
EO+EWZoqwK2RuALcsFSt6NKqt8ehSY9VC8119HpvM04dzIBgtP4bS3GDSmSU6UYwNj99oABZRvjp
koiOz/NFZgf2Rk+Vd4kC0XimwfJOrEW6y6UpzwB6jn+nS/kSumBnpdlRhAbcVkYb3B5BnV93YqrQ
+le+90WVw/jl7zfzpdoCJ0NHZBlt0clAjsjx82Nr1cZGSlkw4/Dleorc8Ewy8jbbpKFLusnxYBIN
iuP0CXWZx95ge/mxkNjxORPUqjAMk4veRBBb9nV8pjx5p2Sf9RtpdwLeABhsLuKuKNu0N9OUNjIT
vm1V0Q1PYsSeG6OjaaY5/neRJuG2Jim4Mk0ZbU2m0Gcu6jflIO0CfEc5prOEITPL04eW7Tj49LF4
rTGsJcVE61Zayr/LhB590hzb32X8xBU0j2RbjXI4c5m+OVWU7ewA5RkHWKdHdLq86cQB+iGZTidd
b35wiH/rplns4PHElyVwrguvb4oz7/ntI3PXoeXFuJH8mm7e6Zr5lHsx96BxDJqpuKogFiMBrWWo
SuVFc5+kPUz6ps1unaputu7UnEO6volCPDO5AxvP6jM663T93k5D6ATSOJp+jXa/ZQ438WSdy0Jf
kN6vb3VyXGCCDLU4zPAJll9OT5McYFhmHenEYjkT5BG3M/RY77oogxRj7mYUKYrrlvfDbCC4IRAS
IKOiUZ7jyF0k6g4XE/un8gTiBUVWw1TK5IjwJM7lVodfc699QXXEvW4L2d52uY/UMzSTZm2k0E8L
pqUzk8j/44xJ8eTn+PuUNu4JG53TJtdNNcbhBqEe/QJKNlLngPmgwwSym34KozdCuOU+vO+hCqcn
iV4NcNnUmKq1jRjYN9evIUn4hpdeoFzlXupj12h73e6Qssm5kLHzaHCcX2l+oVsrC/pTBV4I1vlW
maF1I6Og61egJEvs9TJsfuo81+5Ea/Hrh3iQWKWb2dOQRCYKZBzcdZaHsFynIqtwTneN7tDAP9t7
jomcnz9kODF8HPUWapwggw14QoRZA8QpV+1SjXMIoBcjhmsep9r3RwSNumydJIVpk4jp9iWZCOBF
vS+ie79JvO4S2ig000qQ5K1VHWbRZgyM6LMUwnksDXqweFQ65pexj7o7nT1pr/LUE2c+LBDGHN2T
M2fCX6HxZ5nUcsxaFhcskgF6n5TQXiWcaui+LczUOk9qD9sVN97EOe0RGLCztIEhK69et76uPYRT
XBzNeEjdFQO1wt/YTuCb+1SVzY0KGvUrxWfwq9cKq74acgONCF22tYUhXD1cKzGoaZ0XWuTsu7ZD
xCT13fgJNrg9rdoKOsgqn1mFneqNX3YKnXZVI7bhrybfGfzdkPYJAJi+g/eNog1ybIWRQwbzECKy
dtM0YZ+pp035hKqPqDdJIbIHu++GcQ8E2tS3vefb49oRpYXjoOYn3ldUuvABT/AZYGgdqvQr2mKD
tY7qvvhEyRXcxoDA25XeFNNPzx/Ga8ONMn8dlk1w2yYKpRJvFBBEtDqZPjtRm4hNkJTiou3tYtgi
whLfBlo7+JvQs/ICjQSERTZ60no/7KLF+0Y1abKN1Oj+SoNius0gJOI8UdN9X3X02I95bWqfkCgZ
f9KfRF6g0ywiXjJ2zm8zaSG+EYD9z3mSuR3YryLxrlVaBIeiQahpFRsTCkBIcJBjJ2GPwIms45Vt
qvqLVaAei8VNXYDXS1vrKemnymfzC6vcQi4ViBRFUfxQpVWh3WYK/YRN7BlDvC+9DF/kvsoLHSfR
rBePowBWvAk1PcBXplLDeJtWE1z3CSTGcSiLcrzzrETEnyEn+/HBRgJYgB6r2h7GrB6J5ovU/BR3
O261Ir5op27o8F3NRxvfiFADFQEyU9gXDmNigc5uUHyLIf3huZCIxNzEQaI1TM3pSqyKLG33DOzR
2qAe8NEhGu3yt2Mr9d3tJv6IboUjFrCp0Tz4Eh0ku0yw/Jp8v7nJhAg1+LmxQWnAEPWKYg7rryZo
cT7Ixo4MI6sML74b/dnXEyUMvd8XKqlQrGrj9qKXTanWfVKX3dYXbpittVaMyXXmaulv2gz2zWjG
eGyGvmEhcNPr9i1dtPrJlI1ZrRkI2NfIq8WwDAcfdcEBcvYGUSAktkCnRAPCPtps+ja27rCfUZ/8
LwA6wq2kfTxdMrXLtavWjEexpU1j3DjNEGLbLSrUW80W/OclqkjVl2DoRH6Zq6xMbjo79KJPdS8d
0P80NC71tikwFafPHa1jMaVPYehjDe+7Npste1FCf5FBvdLLzLnlOVGcFmNOvPI7u7pDMVP8aVUJ
JnuMhESpaciwRyQr9G97ExmSq6HQg+ACGLF3oYfkSEhDF2mz1pTETzmRfWvshn6IcvwA7RQnXN3H
UEQvOlQRmEKiMhAXboYvQRi2WJPLHCkyXwsg3k493xAI/wbJhYIfvircoXxyUHAAm2gw+dsZvOgf
HpRitXaDF9czIwq+dJrKqlVFg/QnY2Xf2upiwB0oQdX8UiEu4qyQlEmfOr0Cnm+E4aRhhF4TtvrE
yLeGx+/YlF4QXVsRvw+1Mz2JVqFThU+yiSy5n+vHCsR2aX8OEvTMrlDHxAdRk+gG1G4CGwmBjh6v
2lTgcpGakzMHSiP95vjU3GjtW/XDxDX7p2qTWq3QFQwAX6OJ46FfNkYHv3FROINB7JVw3ach2rut
HnwfphpYgdG5jU18UrqBQXxK/Z+nyrxtNdQrV3U9ReamolVRzsJgoUVBLm1tZ7cjMzCFCGq0Qu2K
6sFHhSugUDWmBwA+OHhUfqUeR7Mo/7hNLg/EcjSrChmY35N4rH6VlSI9s0UUs7PSCQs8AkrnyMud
ynWpnIFLrwiTB1FGerYhv8C+MHOj7tlME0ffhDwkWbzS9a2MaqRQzSgcsAULI0zKaBSkaPxbUNE3
edfTYtWRWcCTLi20rYJHiGVY66XoomZMmDdT78p9EVCTrata878Zhd3kzE5E/A32t/VttBUy/TQ0
ImOrkCz6SdctcDfG4CWf+iFjIyyv0m9qKdQNym3G1zjP7aPjR/wpBEbaG9fOVYBzu4h+ETjMbN14
aA2spKSDsHf8ybwTWY8Cgj+OiD2RSdJcUW6JpCEYZ48OBqpCNDb8wrmwR8YSG9PXYu48qYUCNS1b
uau+jcxdkpZU6XlBkF2NZab9NKPUe2QknIWwr6rWIgGLnQslQ4vbodSNP2Hc2Om61pLoqYgGbM1i
juK1qdKpRSep0FA+GYre2CBgNfysmy7syaOLKt4V+Zigs5mgP4XARYu2V55E8jOpHYJipWcHP9AU
x+s1YRqO8kRRBQY20h6O2eUkunJLpBkxXu8DPqwmn1Ak02TYHqpcZE9VJKbgAmkwJOLHCElHyOrj
leyyyEbrDkGflZGl6tEyA3UoUS+5xzo6rC5aszUDrh/HeDBzt/wCNKq8z7MQoC3Hl4wwpeze5b5R
aCto/ckn2xVPdiVVzhQiI6L2g2hRyU+jjrcdD66+HXRPoLhV6N5wSScam7scsd1rMhON9lnURc/I
9WUocNE2DfCTNDASd+PSlN+I3iZuiNVkoETBGIHiU8n83qFnLREbGCdz34wJA48+bXvChR3J33mi
UuNTGkj/NlJaz2DAHBDJa6CUfSOqc8vgoIDFx6QS/cuIY3YEfjG2vtH50JzryHXzZK+jW5KumDP6
7tecUNuvkSbpx589eX+7kgNKGvu2QStoRzO3aZm3MBPcD5PJld+PqGz0SFeqPQkHX1OBosl45cWT
5h9MOlDTZRLqZfEr12wU+LSpmtpd6wb2sXZFPK7sYQq/SLMyUC/qGyu9aKkAvzN5RXB4AOEurmxk
Rh/D1HPotnmOt9LCsbM3pjsUBw8nHSTOkCvrtwhcGDBoCpc/EVIIrZkXxdnnQR/D/i7169L6w/tr
tZ+JD4oJic1I064qwkyAJ0lt4P9K0EC0WRnyS1bVfXYhrDirkbIfcBnpy0TZjyW6rTeIl9sPkW62
csfwX/+DIARWmHYWqGSjOIqYqPXwi3ZNK9tkM6SFWTJEaqsJhppsrwEpecY2VqQaHVH5gBBL2W40
OlIRQvkGmvlGW5g01TxR/ez0yRhAO2rdcGvo6eTcj2aXDPtiMuph40RuH6xdPmBtw7RqiAlcxtiu
pUr63208OmINdqw4ZLovyssxq0kiahvo5opZDyZZuZllT1LZI3fFWCXJzhzTJLhBkSO6jXO6mRvd
p5JDHQA1pp3T0Vdd+20Bb4hmpnYPULcnU3ed5rFTYV9dUsYg5cMTZ89lqTl35dgJsRNQ88dVUyun
x9BTj4y1RSC6tyxkKPfI2HXOtgmUjRlTUje/qZS1B5R71JEQLYpdoUGo8Mw+C8AW2cZlogtzXHdp
J78LX0wNW04xsaujVruJKVaJGGOY+Bu3q51mxd/YfB60uKLmyCpR7hG6qe/sutKG3aBTsW1kZozN
avATzb8uE728ycBnoFLQB6mC3z8ZxlaPU4zGMhD4K62yjV9DWHF7dw4CRWu/q/Rt0AhQ7AUS3Tsz
mHB7U20X5T/JwOKtOzTYNhgNosOlBYEDtSREv9ZeUHGnGePInRvXU7BuOpB7q9BImk1QZQV2IZEn
q3WHqhplhZ0EySocsylCmhFxiD0Et77eaw2OGE6K1s9NWRB0kqjWtRtcCY37zGsra23WQYzR1Tzh
pNrRhL1JMT89DJY2/ND0McnRdB3A7xZ142Hx0ghnQJRNWP7a6hzNQVNqam9am/+yKiImSnxUZv+U
NIb5x3Mn78to9Xp8mQobcTw8jGOqucz/oVXt9CmLhRmteqVZxw5RShOtV+EWO8LtACAzznR1V9a+
Vd8Z5TA9WX5V1Ff12KP17XezQjOCudTjXDh/elnb3bYbvVJbq2xW9DPc0fya5gNWkzXHFKvJZhyR
OrfGyV4ZaAF7Ny4KW9Oma6u+3/R9n92lLexYOPA9F58O/GhYR3lcRBe2k4c/BAn7L8cPJrVG5hOP
3hBhK756KRgSxkYW/kYdN5MPamB8AM+omb3lON4XvsdUY08rdPhTofVGYpoP1i/U0LxyUyA7bW1K
O/CQQZ81tvDEAOr6kCKCFq6LkuEUUQuPA/aWipOHjepjESduSLli4BQbRMnw7KFAjn5XjIj/thWt
+YmC0RkpkOlNcO+YzgMMeBcug2EESAzRHVVrBo/I/xTwLJDMFX58hyKoIy6RO8hQXUScUr+q9WxE
h1Z2NNylCNtvUT9rNpp25kBD9pNsJ2NmzvNMhikL/D94V4GFS6RlIphzIfQul1ujZ1QLczlDtBFF
vei+wTOEPagt/XEYImYnXIjtcQj78Y75cf8pirPRvzTRJcB8zynFHYonwbg2ZdH9hPnTMWwZhuJW
S8YM+TXw2ABTBimfujBq/CtvmkBejk5jX1SZU/2efLRVtwa0TbFqJxObEq/PigekF+vrUNKYWhU2
KmGrtErrrwj2tjBilRppZQpPay5SK26sT4h9OGh99kVGLQ6e4KIzBhJfprnmNcQzdFB9idT+OqtH
VBzNVotvx0k3j0PtON3KSHSuToSpQnNthFSRK2ewmn7V2p36OU0FOgSF42SUkmHkXg+IhvjXhjTp
e7RkVNpqCO3mYbaK+Dah0H7jybIPt02BrcDGih3nkx+aNmYw5fScNUKZa/6u6k+YJvZzX5E2rzz2
64CUYYP+beQYR2ikWN8VKAfFK79I5Q/aeMHXpEP3ieo8MrpVR+LfID3nlfcVyrKwuQpBcClBpDuE
HiS9t0ozB+0h43My0TVGgZKGRusTR0ouZPKBJr+xgTQjY4glQLOXdq1+1EMc/TnT/Jp7ziddJHAX
Br1JsP/gWpjanjZIy4RIlwcqfyYirdrgT5a5OzRfJ/chLyhjc+JxflnEv5Loi45W3ZnVl+1Z8Dsn
qy96WHpeeprjtPkzRdQteWf5VHw1b9UP+zPhsdTXUbsvnY3af7zssim9XHUxfMilWwamYNVUwrKZ
rCe0MK+EqFdDjbqutbVHc93iXffxqvPf+tFOz7/qFSIgsVHK8lXPs6Lo5jjs7yMiOinbrtCE9c+5
Q88v7r9ejg7h6XIIqmpa4vOQ9mBs0jRbj9of4SSIL4ZnBmMfPxgj6tOVetH2vtF1+fMguk+MEFgJ
A1G3o6hBU0vtDO/h4538+NRweE8XLHOE3xvca57LhBk4u5lH9x+vsBwrnp6QN2ggKy8Dgdxp/kxf
bTXz18RTP5xZ403/dj77oHGAygJcAR14+hQM4y2GfHr+nF82e3Pj7MXl3zls0NleLLHYqGFqLOUO
Rv4MjnxbZ8+hfg6gtuARvF1iMeCBQqijo8RTUPdyy+bGqlmlj9Wm3k5X3ufgflqH/52v99W+zafj
1XdkwZZt0PjPn0O33ZvRvmrpOe7NIt+nwUUuvsPaWn18Gt49b69WXAzOjHpsaidhRRsakV/vgubc
wPfdj/XVCosoTO+YfIDO5bMmtJ0pzEsbFWhMM5PmDP7kzRx0eSQWEdeH9Rs57Zg/w6a4BBG6Hp2a
jCbdtPUtgt1rTW92cf671s8KRr0bJkBooTkzI4itxXmnUT+VDIPzZ+crQI6r7DG6KnB1WCV78ysN
mWQT3yJ+/3W8GVfnbJPeDfivll58BwxlRjsy3Py5847t8I36L+jrjSufteBOpOHelIePT8y78ePV
gouvAmBzLsfayZ8zvjhPPULqX2vIi3+8yvsv89Uyi09hYpjrZMiXEUL03Zf7e2S3N0ganVnm3eP/
apXF8YejEcqWVtlz5uAgQUYbRbuPH+Tc0Vgcf2M0BRB6tqtEM1dtaQzpsz7FesBN6xy/6t2w++pp
Fh+AMBNslXTWKty1s7MOzgHJ5OzMlulvVnFtoI/M+AFBYi5mL95MNRWBaUyD/mzYQ38P6Auh2s4O
ILTH02YMZ2xtpYJbhpESm6U8XZOXJ79inAE27WCCWY+bbFhlnm1u6kJ0ax18HMhQTAk/3vn34/cM
wpgVp2Y2w2k0dSoGv9l80+FTjPC5VazsY/Mz+OZ9pod6GRZ3GLecuzTebM4i6zNO18ziTEW6JGHI
3JiM/jD5n0b3D1AxRubnLMVemJ7/dR4EUOh0MSDb6Apl5EHZMbqLrpLP7qV9D8zNoQFxg0dYgMD0
7+xMmH33+3+VVS9ev693jQWagpRo/Dp538tyjfbYx2/u3Zj2aonFVzkWTZwxcuVSAoS2EvpnAQJO
qPuk7n6aNNXz9uiFTx+vacybdbKZHqJhljnjVwBTQLo/3UxptOWsLen/Al8MRoZGxJCsHazQwjXD
jyjaqEryJucG06psYwRSYKzgqtPJxvmsD55E8tia8mtv9KdfCTwSUDi97NWK7FiVV2CCHMx8XI8h
SyvCYJXNgJVVZ0wuTHGJhrRvQIp8eaj/b3P5P2b5hf/5f/730/C/gt/FG5fL3e/n3/VR/X7+j6+K
fzT/Ufz5j9sI7GX+u4mOr40v57/nH99LWpb/QoAKGUKcfOH9OhyAf9teSudfmBOiK2I5ACpgRf2n
7aWu/euFXQe3HLzGDPr6T9dLnX9DFjzDigE3goky/sb08jSugGsHvAbt2wR0CMwd1tDp6YxkjKg6
0o+3WgOQwFXbIBFY2eQrBMRWwd9VIf9eDQ3ROcID1MOv8yQPxYhLF4hJJbfE54saFw5TO4PxOL14
WQEoMqwLB+wn6hawu05XGDo8K/BUM28lQtTrMAOu7kUglF+99ft/vt7Xzpxvdg0xCI93CqELqQe5
tIHO/i97Z9bjtrJs6b/S6HcecB4e+oWipFKVJdXgsst+ITxynmf++v5Y595tiVKL8D2vDWPb2DBc
wcyMzIyMWLGWaQitZsb1Hm2B3I5IZK6LElmkrsn9NRcZSjWFpC6ofs96P97HBhoNHjNQjqAp5wxR
dZAGeYZY4b4yGuGD5Ka/c2OIwXxY5g425MEpJdVDPR7BYuLGAXZy9DpWaUux5Pbw33sE/5xp//Ul
uB+vPHpfyAOdzzIl8U6waqXc12lgok4BKgPRFOlNiAzvzu1qb23FsrpRA8V1RkuA7Z8s0rYz28wp
qKPskISK1kOsRA+G5pKzDmQFLfgiv6NW/5alauY0GQALuFjMrQSOHf1BXW0fdKl0nxE5Awuj+hkt
YZTpP4Ch0p9uj+/dSy7Hp0HiB84O+OG0/ifvpdgEU+ClY7UvfKvcKFr3OeN0t9nBhpN5NSItfa48
Ndlg2olr+AcNjyBYLdyjGyqaIwHiXRvy8NFtzOytLNThEZbK2kHBHPFulLl3t7932jbnn0uzvUXx
iG4DCGS02XJAoDaggSPre9hQ9W1nNAZVBEtZlUpnrbVSKRbW/3KT8fgGmcHRRHsDhaTz6dFiK41G
up32IsIAyETYiHg7t4c0Q5hNLnZuY4p/T5aA8g+qMpoS7Kt1chhbW9sQdDjemsSCg0TJiizvh/I+
c2jiXhjd5WzS1k5FSFYBt1n0np9bzilHeKDWAwqXG2P0PwSpAahueBjUcsHSOy/Z+cJNHfQ60BU6
26f+43NTcu1HZTTIwb7e6NvgOfxoHclh3uPv0lv4AW22bfqhP8pbY5Nvqlfvl7W3ng75IdvJx3pA
A2Gl/e5a2z0GC7M/Ocyt75o5VFQgYVOgVrFXuocBAqYcFn2hrLcuciJhMBHymYjA7m8v+YVXmTJh
/9TUxbmi0VJ2PhkqSATwS0G/rws4DyMQbC6lrds2Ltb23QasLVAgsWfm7XOgfXIxpXS61+FtQGMF
HXmOH/Wxj37dNnR5WM8syeejCZG3c/USS4o9Otm9dhc6P0CcrKrjEsHOxWJhCfJhkeLzO2PYLFr3
hkSMdRdLIaAqxe02XTGspOFbO34OqnYdU40qjIUu2fPXJ7vz3Sa9A4QiEzX9LGxQUeJ12zTv99Yk
0StHtmuYa8Pfm9YLWq4rrVi41pfszQMHoVasVsIeMCUUC7N9O6LkLEHV4O48K9/LS6xc15yRwGzq
6yTc4o/z5UMa0OgRSu73Uuf3u475WFHQXGpDu1g6qIMoooiAvcGNQ5B4bsWLMyD2WlUc6N2xfb9C
Ys10LEFZZT6vLDQQzMzf9W21EL5czOa72altYWpahYf33CwM7orah0VxEKzgSRSiDaJuNOBX60IG
vBBHtke9+vZ+uDJSlew5dX3Y41CZmZksDLrG3WmkRSqts8TdAT7bVJqxGcVyBXHdU6Ol95W1u231
YrvTAwTFAXRuE80/xs8HCq4YDsJcR54K8YpBHdaTSie02Cje/rht6d0hTo9MWZShZ564jLlk+TVb
SjOjHchXRmWv7oWjet8donsob+SPLpeVv5K2+TpdqwZiRStliZJl+tGXpiejEp2GdBuej7LPlEG2
Kk3Zj72+4tqkRGeBR1TtCsWeEou3h3rVHJf/RCpJW/c8DLVQ6EFXRlD2nimCsXqE7mQbd8NDoKwj
ueCV9M/76kqkPd+H79N6Ymy2gjpIICMAPYaxB1P4KrnPf/vzaS5BPB03oaYAz/b53MlGjlCoqAv7
onObNSASiM0HGhFuW5mOw/MVooNlIpKcOnthFpytkCqB3pPR3TnAu9BuUhQAMqi27kCEKZvbli7n
C1ILsgzcodSv6Bc6H08Gb08y+mNwqCvE2iCBR7vcR0fotpX5vuLU10kLTbRD0wP0PZV3Epx5lPED
DRzs0QehsI19U/k4trn0HdyitS3EeCE1PD+vMGfwUNW443jSQVxyPii1BP0+xlZ5DHvLASRx7BLF
FgfJGSr5pcslu2kXtvOVAfJMfV8u3uVEaOcWc7o6irBoUVxUYgB0EDNqIGjsxDMeitZY8MEL72B4
xJnwhECsCY3qzMerDAqn3i1RPeQ4pmVusEPVuE8sbSHDduEbXDYKWc+JhYH2vzkVgxvlKZzOVXVs
4uwhaB4S0dre9oslC7PdRFt8GPVoqh4Lw1yN4hEU34LnXZkr+hYn+ik604A/znYS4m+G3Hp1dTQI
3gTxXq6Qssud28OYZXhhUZlm6o+VeQtUIqGFaUVYUV/zoyHa4+coW9GgYD0FP+AHin91LjCahaFd
nKszo7NiD0qUQ5ZkGAVdDjm5AAWRAt2ADWbw9vCubCf2Lk179Jbx2/xWrEDwVXQoVcesR5Gmzx4R
DgdoTqqwS2HhrqUC5Yeft21O63J2AjI42tLBqXIfg02dPOfkxPA9KXYrayyP5rCS0Sc7KOEdTdW5
Zzf+qmoWTsGLB/y0gKiMUGuFQ8rS1Fm4oY/uEFkgSlhA7S5/9ECkbJSH8SHae9txG+2Ue+sejONP
gIL5r+zz7bFe2wWnxmeHh1oCgB5bjNPZslKyx8goFxz02gqaCilFTmHu/Iv8k5t1yMphgfsEYpN0
TfO1o4CD4uQYD+6QfkXmbOEQvrIpoC0D9AIRsgXnx/ztREKPzjJF6I49rXbx2D7qlvyhkipHytRV
K3ekDtVNGX3txWitZ6iHAFBx093tub3c/7QRU//n3uEeJQI59yMEtBHQK4PxKEnpyqAbou53mvXz
tpFrQ+XGgZaeHiky9xfRamn2AVM/HCXZdukuBRWt2PIP860/dHbxvf1UvqbCQoxweeUwshObM6+p
pKhI3c5jZPAao7eRJMispiQ+tMeF0U3Of74XNQjASK8QqeI8c/KLYgzIaOYSWEgOmhadAjuhA+Cn
8RVy6zRxqg/K62isbxu93BPnNqd1Pdn/Lu2mNC0N49FXJEfsP+f1Usl1VmiZDu1zE9MEn5hQpKD1
Y1UcjwqpIuWh2NMutG5XvBcfhJ3gBLveDra0QqEvGezKbfLb31ofzXRhay4NdHYFVlXu8Ujox6Pl
B/dyf2fo+cJb+D3Avli/KUVCqZOIdQ4eGmUjakC7jcfhXoxtfZt98n+2JYVH26SPchu/mC8HqHaf
xB+0gwlPwlN4KD9FHyFkX+u2+9AshBUXqY73iZ/ahTUZXjVlXkMA7qgbhZaIx+gTWQdSczAXx3bz
Agex8WXpSXd1b0LF/4+12TJHeSLXhjhZ+93+1JSdVmwRswYUoXrcYbYm2MNdFmzchYfIXKvi3+51
Yne2sIpvAq3vsJv8Dp61jb9RnYiyqPHgvwQf/Af6OMXPS3iny3Mel7bQgoBmhYTYPLErkjUfPAGb
4m/V+BC1d8kuVl64rJWlM+Ey+ODVwNHOtEJHDlvN+eYBlJ1xa+nDsX+rN8E34+P4g0bs54iGnQfx
lUaCCqkynK1ZmW/N3d+fDdSDJEo2pEFgeDm3rQmuRf++OxxHGRl1eEjGpajxSjwwDe+PidniGWqc
G+LIgS7ea07r9Jvhd/4h/SBvq/t0F+7UbXRXqGvlkIY7CF+WyA+vnQmn1qdlPjmZhs5Hob5EnydG
hszOe2FTNLG+ENVdNQLl7hS2kvWYi8uZsQmCpgThLqhshy6ihf3z7XW6dveiUfOPhdkwhKSlVQEZ
sWNVfhqD6AHIM4BnccEbrtyDZIpgwyO6Ics4Z50Igmash+kYb6yDNWya7nOZruluvT2WK/6u4+xc
gzyHoMOa+ftoFhAhUlE/QHp1GLxNE76mfv00jB8sQV24+y5j3ylaQs2AWiESEvN3l4mGjBRaqXaQ
Q7SuW/+1t3Zi8GC5dFWDWCnr1BnbpZTDlXOSTntABwQxlCop7p47XTFEdRkWTXMoEKfNx3E3WMbG
NelXFXaDAQ9Pra8RkN205fdWBkFuyrx02s3tab5cTEpoBjyOFLGhmH4/VE88X/eV3CwjsT8ELhUU
eTA25P4L2jWqjxXUZgt375xWHGlhqOAopPA71BLkw87HnPtRJXS97B0RzKDDDK5BQOS7Ok53Zuxu
ffJVA+3YouzvTDphS1ib6Ui8PeKLTUJFR0L5akpWUNs3p+DrZMQuBJsTkMk6BAVUVBVtvWtBK7yN
igLLQkH4qimIxJFSmzq6tNkKKymUmAHB+sHVRm0dx3QLi5Vr0jJcLQnsXLgwL20yShP9NfkJin/n
o4r7WoQaQByO3TjS+V9ve/9X0L+OWvgBPWEaaY9+vVBiuGpyeueznFOFbHZkq4UilwAJhmMFqQXZ
4TtEDJxAVR7JoKwGdORRod6OXbPgQ9OknQVXU9Yfqml6KvRJUm22flmA2HRvdeWxldFBHIS2fbBi
d1z3vi/bYSgekE2Tdq0+LLGBXnFeLJN2gBSf9xXkK+dzTMWLTty4qLAcbbPAuNNS2qQlnuWe5n+n
sLP2QnEDMzCOt21dU7L19u8oHfGjSdsImnNABuj/wZJx/g1xVfYDzdzlMRqRCQEEokbruLLAYklW
9ROKW5rLaXd/bKVyKSsxI+76L9ukwCBCRziXV+a5ba31xQZ68fJYagjU2ZYuxNvMiKyjZmTpXmrk
ATFof3wYyiFZ5c3U5InCtcM4SFpAy7XqBv/zgN6UM9ITsxLcVl1BLj5uAjqeVoh297uo1FFPzpNi
e3vTX9y907RNRxziqRRU5i8qd0xHv6SZ8xh0VrPukjBwekG3FnbEDLv67xkiccezlyIDVmYzpBb5
2MN+Vx3D0CJMQuV0rWvNGxo10kOLcLOjjuOTl8blqgsVcx2aZfGXNdrJPyaaK+AvVHEurrIxSF0/
ccXqqLd5s4NRL4W+wIwXpvNy65MQnTYBNERTonI+TgvIgukq1bGqdHUtmgiidC6MCPowdC+Q1TYr
w2+CO7ONuwOcxfHz7dW8cgQY7ENE2Dh2pqLAuSOWalfUKMpXR8h11K2eFooTZq2yzSnGSXkXbvQW
qgBBFZYg7dMPnp09HOe0FcmYZi9ObnZyd9AS1/tu1OmHqKaC09BouZWrjm5O/J7eO1G5KyPrx+3B
XtikmwJGeoveO40K8nyuE6pakm94CrvuuyDsg85doUIKTdunDsq+27YuLqyZrdn4elr5hCZ35aMV
QBdkqg/WCA0+JAe3zVwf0lRpnCCVwHTPpxFmWFNqIlU+qpqt/6JNjL5EtBA+37ZyfTB/rExfcbJY
utXWtRgSNbVFf5dlxipo731vXHhcX/giU4YqlA4+hK4vUqjnVngbRa44RvIR1lB9vBuU+75k56+l
7LHuV7dHdBGskbQUqQ+Q4iNM5fY7tyXUA9KDRs+I3hKdHs51/8lTdrdtXGztyYb6XpAFwQgk8tyG
FEFTXDNxR1+FJwlyqNeoHqceQXtUq5UrwWdQDfIuLb2Fe/3yej23PIeXkBxqpNEqRN5HDVlnWmyJ
k1bC+KNMgudMNLYVXduyLqzr8avViM4QKgv0jtP8nW3v6QuQGADxQzvHRUTD7W5GKDpKR8uIN4bg
rX3r89CF6yZ5qr0l+YTL+H+yNp3SQAWJ/+fvwZLg1PCDQjrGveR0hr7Nw3hd+bLT1eEntX9zY/nN
z15QbHY6AYXSptwNWby5vdzXXIoATme4GqDPeatkmkhZFPqydNRGwUEkW4Heyqh+inRS3zZ0za/A
aRBBcWBBFjgL20ZYWsKyLKWj8hK2m6b8WgQP2c/YfS7UIxCf28aujQqoLIJWXIU0ok1/f7L1A1rU
qyiSlGPams/GKD50fbSvy+StjIyF/XLllAGj8cfUbE/SvdoHVi8r1GrkZ0+XN03dP/R9t7A7rrnm
9GgBpEwkwxyej6hISniUIHU4ItUWrbzQenPbBtZYtfmkREiY68ES9OUyJcPblCgPgnYd7+QVfm4y
T9ImiKSiPopBYr7Fg1TbbZmM94rsQyiXJOWO4/BXLEbG2ojUbN2lzbr12w9aTsOFK3JVuUHijFlQ
7IdJYT2Pqh+ZFAfbQKvaz7cX/DL5Z06PLGQBoJadoI+zFdeiToZzIq65JVtlpZrpl8KqYX6pW23l
lRzJKqHoQytbgu2LtbiODSixUPaDRqFN/VXjdwpdyYlgZwjSb25/3OXaIRnL6wxRKUjYAS6eT2TJ
9dDlSUy01JrWWq7DD2EJD1ar9eNa0YUH0w3z9W2T7wDY86OMfBa1PNCmABh5Jp3btHy5hqoPvGvn
DgYc7I3/s4Px5WXoGsGzycR3X/tEsbIV/VbJF1rwFR0aGpjgKNUPNLMVZnAwBTWtbJS4rRLJJDd8
jWIEH/NClBKePQa4YGGwgq9KII3w2eAklu25svwU+jXt3qIvj/ddWGtPKjxo1apEIA29eRkuvpVo
RS7aFBHtyUMvQwgHmX51SAVUUG1JCqIvZM+H0I5MwfiqhnL3FME5Edl13nTfh0qnstvScPMR8vsC
vG6st58AjyTfu64padcsEu/YI6axVMCY5ux0TinJAqjgAqZfBI3Tud6wmHsVyBG9OHJ0O16/HmTP
Vvx6Befa7dWbnylzQ7PN3gliVykFhhoTghY6pcz4CNPfwiE5BXO3hjNzkZQ8DzRmWNFEMLQFPVFV
tnBqzWeMnAS5O+64SQWScHmW7lFNQapTKWyPcRIePD/ZtQHK2VYZIlsfkV27PW3zAVFqBenILjMN
DTXYqY/j9NQPUyBsedy2x8AnszOIebWqTPD+t61cXGSkV0mw8L4ywFfDpnRupdX1voWCFJCG365L
lCvstjae66LbIINlDy1Mb5aZroYg+kuv4J2FYahfaXelR27+9Dc7va+zIuFxCYtnhiqIUQR2ay4M
b5qkU694t0J1nvQG08n1eT483nOA2JSUJIfQOnJzNKXAzkDw3J7Ey6ViLCdW5ksVuPUg6RnP1DBO
14nlfqb20G1uG5m1yXEfTDM2PRGxxBNqnkNutLGD9CbknVi7DpznxyIb7br+RR13FY35OkSXPLfg
XkRFghtrgCQNwo5o7O5yYWkrXLoNsQ/VY8pvfBflovN5HWCBzHrV9R97AV52S7+PstwZIyBS8K64
mrop6qdKtha2xMXV8065TbMN6VYy9rQinW0JdbDUgdJR8KhTeEMop7/XxpWn7pLPt6f6cj252kg9
TKjwKcE7W081gSFYToXgEQ01YSOOOqVxTV5K/V3kV3hh8fxB1ZNQ9R1zeD4cBI2NIPZkblLFguU9
kmFJCbthg86LLXZ08nJvqaR3qm/VwIslyPIlYN18oHzBe+GDiE8kAzbXt067oGhSlPWOLdBr1C+S
zh7rJFsIKpeszM4YSYjAN2difewt76hBxrY26MhZ8I1rRuAMf59TcsZzRZO+S+K4J4d7VDydazNC
WfZVGCVxYRdO33p6oEwzxmUJRzfqENABzFzQIOgxs+B9E8JzVXRB6SQ+TLhybwaboiqKhQPsYliE
WDJIDSDUHFRUdc59RMlhNE0VqTh6OqQ19e9Ce73t65Mvnw3o3QBoZRyB83i+k4nN9UxsteIYGx68
5sQxlIj8T/+ZkdnN2ZcpHiBhJEi7VVh87saXwij/1gNmI5ktTYpklgffX3GUsq/o/k7aQAvn/PzU
I5JhMf7MlXK+GEnh63nvK8Uxo/F9l1RwA9vwPNLw5tbrbqmYtbQyk2ucPPugJDNjQFbFEcYtKYJS
sHsggbEwafMjdT6k6SNOjEi5glrLtPz5D8Yz7iAWggCpW3ovX3fjPzM3OwKQoW1qWpKK49B+h9HO
DpaeCEuTNY3zZBxKQP8qNNHF0SSXLySPhvZRMn//Z14824txLCRBGGPDG8ADm9+U5JPWLGS8l8Yx
ueDJOIJMH5FawMXChFYzCWhW/DleLEcvLMcccNqNVVjlFiNpIYVWVd8u4De8PVkXB+X5XpnD9+KK
QeSFXBwNKbwrDFQBwVHL+VrJv982dNWDaQ+Qzanhg0zi+YyJ9STEUbLteVqsTWo1WvfVGJS1YT27
2kJJ5OrqnNia7ZaJmdxIs+kpU1qrxvggta964ju3B7RkZLZXSkFE8lSezrE2t2PlTjSFlfQ/ef7R
G/Bn2mYbpu4iq6zerciQemkFBEqyjelVk/69SwOgpLxBIpJi+VweWhfk0qoEkcNfz1dq3ti8l+20
X7By5WwmmQSaiAetynNpFpEWTRW6eVkVR7iFRICGUOkmtjwpLVFVXcEM+NeLhDkicjBxJCUuSnCI
KFGP73Dv4stI6ipSIps+2NtGLpKq70/nEytzf+u1OCYZVByLZD29XA75Y/QEXayY21VrFz/Gvf8k
Lz08r/gfkSAQCqJTKhrzbuSoDmRB9hvWy4od1+1+6U2LMEa6kJ6+auYk/zC7rg2TDDmVCAKPEBbB
2I6FQ9T8vD2BVw6hsxzH7MKWVSmqNQEboRtvRPWplF6rOtiOSbzgDtdX6mQ0s+2kVGHX1hXHHSJO
KxgwoFs2+33ZyW9Z7DlKZlLFa7aA1Z81A00GK7xvDWXbyt7fH7tnI57dUQgUkFbtphMqrKGKRSMI
8VRQD1szX9JlvniQzhM7s7sKJeZMokWlOFb+Siud1LXrj9WzcRe9urDlJA51sAwBiQ2cibeX9cr1
dTpIa7bXIb+No24yDCetU8cuIgRPty1cvs3Os2Nz6re+QYaWvEVxhOzAemtGW/oeQdZZ03PmWN4m
WRIeWvDUufCQJ0nZYAGFOCq95kTDXoZhKYzSDXoeC5O3sO/m0MtAizg9AywFcrFWg/siajdS9On2
/C0ZmV3KSdJ4ZfW+Qml/pzUPil/txCXFqCs3/5kbTB9xEiu5AgS8mcIaiUm3ldrSHnVvLTedLUSH
UvK2t4d09YL5s8PnOWgpLwNBm+YNrYJVH7lggLf5mDmW+mrU7Hk6hRtt6U2z5BazY6Ud/9soOHaO
laPfvZr957FaaLaYToXZI5CZpGZGY/fUYT19xslMWjTupU1NeF6n2SaC4Z5UNPy+mW1Y+YY83aEZ
P9+ezesWkVjkHc1/c3/PqNMVSTxyf+aW44bhhzwdVmk6gjYynyPLgoF8CWx0ARz/93n1x+bsNqi9
wOogRUdiWhVWnfIGdy0Mc+2kbbHJMogXUPCw1kp1ryw2sV6sI92eIBN1mXos6rHvzAwnE+xnBioK
sqAd6vyLEhdOTVdupkFybixB5y4mdmZpNkgLMa+JJlw/lOKjW4g7pWKAiA+pdfBaw9RKeWFzeynf
Uytn3jMzOdvsyqB3uuRiUt068n31SR5X1MzQxAwqGyCJbdyhbrGiIvNJux/0ZyR9wofAWapnXFT4
JpbOib6IFhpJomdodisUQop0BTK9h+BT9a37XTrlrnouX7wn4zlfx9+aXfOSPWKcEpqzWP6+usAn
xmcZjqHvRleXMa7vO1Lm8IdINoqeSrVqH6DCf+y38Sssbf2vJfqQS6+ehj1hbwHWEHLOYZmRkihm
Zfn6oS+dtoUK2RlqpxTQPFq7yHM58l5f317wi3N3ZnF274vxMChRhsVisJ7k9CPc4+seDfHS/TT6
S8t6cZOcG5uXG0X4jQu/mvyZLjCzXJtG4fSWuHC4L1mZLV8sjKlbRgwpqzYw0XODeIgC/bg9b1e3
5p+VmmM9O5DJyiRKeQj8ZIvEAU8t604pe3hfIesp0AelYfG2yatuCeIcx4D0hdrp+cFuFmNJXczV
DrEJT3Xcr7TIEeJ7f6nJ6/r8/bEzOwICGN3bcTS1QwD7eqAccnErFwsPhqWxTN9wcoZ2WTxC+m5x
hmYf46RxFENAdbezU23hQLsMbN997s9opi85sTS6opJV1MsOUWmLT9aP+iVFBPGDvIu/Nz+6N8gz
TGjAl6LapTmc3fWd1vdiSR38kFZrv+zsaGxXsvB62yGWjEw+ejI0pZC8EAUG7aAK1tqEJjRMflWh
vL5t5f9xKP2ZwdkRIYjAcCwZv6vSdaseBaQevpk/efnon1HpaIKNni/s4NvegdD2+cCyCgQ3TwHt
UGRbxXqIjY8VDQfREo5kyczsoBiHHJ59j0XSPAQYDA8U8FvaO7JVLkzhRbh55oMXtS6RNqxQGVio
PHACOBih1KcxfAtniSigR7m6vWBLw5qdEzWkxlmEWMShVn+4SLDnxXde/6uuVJzbhi4fyqCYTOI9
C8ZV6Afm6boE/eu0qnrt0NO/F7ar5LmHo8wOflqto9sv8Xapk246embRCeAG+vfpB6HQPW/3Ugdg
5CW14YOlrAdkK0T27u0xXdlTWJjqhNzAUC7OnN0CK46yJBaQr3HJ2MXVZsgg5TMibenqXTA1j3GE
RG9VnyajQ6KHq7RYh3KJvvTv/2g8c5yDacZiUIBhOYhoU0UVqj5VjrzFkocvjUU+37EyUqKp0jIW
A0kclcKDGHzL2qUGmesOB9CFku7UaDhPZ+nWmKR1IWoH6SU5uJ+KHqYIXvMoSwyUIeyysOXahirn
fzKHf6zOztlsHMRM6bGaTdCkj7X2pi/R8F2Lu/G7PzZmfjc1QI1GNmoHkGofEDBR1+mLcfCd8iXe
mA5i3r/Db9pWWSUb+btY29aX7Ht29x8Nc45yRbuPZGwxaIdBanifWg5P0zh7vW3k+g7+Z5xzWnIE
XFyUcxnnJIXpfxvrL3/382GBBokIeBVsBTiYd+ngkzsxKkS3DryieazCMXZoFvwl9OJSn+FFv8l0
OEy4Q7jggCFeQFFMAIMop0rtYySkIvTqvSt8Nc2yfYuGsfmiyinqTKrelJ/RWSId2viIBzuJm7RO
1Hj9p6BD/dNGwq77Kum5hhJL3HhortDN+lnJgyJc9SSrBzuBYCtFvLiqBbrti3ohhp3H/tMoQPrK
BtsJ4MeczMNqlLz21Lh+9OV4/NimRWuHZZGQyTT8VSolu4nGc2EvzePmd5sQh3BfWHD2za92JW6S
rLCU+pGzvP0ldWG3AgEb2GkH6aSWK+OXSGxfe0Xb3faLK2M1prKFBD5uwpvMgtrQkmqq/WL3CCHQ
U+cH6cZPQsDNDTUFKMz8rZwYv/7eJDOLF8LOyItuFl4MMZjKbtS6R0R7fYRM218Cm0p9FwMb924T
t3958TO301L+Y3B2CIcaRLxoSHaP1E/8dRcLH61E72x5oB2rqty/fI5gjUHBcYoGN4ww2izMkMxc
Dz0RunXL9eVVNJThs+52n7LYcH9WZbvEWzKPaiZzcByB0MYeKIrZIcwFI+uxl3aPmgEzkIJGn+NB
BLdKMqTRhAz9u9urdxH20kYHlA6kKqg2ykNzuJmnaVWOTLjyGBu/A8V71uDwjHL1LhKJ3VzZ6TXz
Qe6SfVjkH9RwKSF/sU9A0VH4gkUEjArcz9OFe3KOWaWpCWg4Ko/KgLiZWnm7QfQQzE3rT1auFAgX
+YYd5kssTBetDoz6zO60DCd2O1fv4gF9qsc4lD73g7rxNeWhE2R6UnNUwmu7Ao5bVu4uRCbNjnqF
Zpwlwvr5HTExnrPSVONovIdLa7bUZWyKQjAa+qMWiaaTKRpCC9WwVBq7agWnIWWJDjltFecjlVjd
cmpTe4wFt9imiRIT5NHDseBGF34LJJKqH92g8G5ryCudmzFMJOSR+g2e+l5vXuXEhITf7VzxaI0u
GtdFgkZqivwAei5B5vfoqdWosudGmn/0YMl8EsugR/+z3nlVFm1GTyzux1AI/30V/H9W9v89tXP8
wxp4ycpe/kp/+P/rkUfGJQ87//LfPOyCpKj/QgtwooOinGq8n+X/JmLnKaD+a6ok8AwSVZB3E+o2
zcra/z//WzD+BUMWRIdwSBqk9dCZ/oeKXZCNf8HeCQgMVLDCn+T6/ps7fvoaL0ur2f+fsoq/tzT/
eRlNaF+eQ8Bi3/0ZuMYsfkSnVaoDAIf7LmjcTUGA8lB3ISDZlu0ZlV27b/q6W0sSWoGQbY33TZqh
ySwisN5NusGhlvcOrx0ob1Rf3AgoqyFAFyf3hS4WaLoFzccg0QV07sdPZd+8FkPwrQv75qMbNepW
1Hj2CQLtCieL8V/DPB3WrHTHsDgHuK9ppNSZPe63893TFZ6FqiAAgzgfzR0MiOLXnJQNJFnC9v1D
Rd4bXhX4j6oeDDx1s6XOthnRMp/AF6jGVEQnSwTxw+ye0wPdCpVcEvej327ezGJIH+meD7O7NhLW
qYksqtS7ou+gQOK9SW6ImGNruvVncZSyp7BLUQ/MkDjr7DqzxrskAkZtQzmavjWZFv6ApCc5hkrU
3KOIjohwKmrhrldQvRX8MdzRfKB+KMsCaYc4syoZHc4QmZaiiuEglmNLQ81QCA0O4aXkyCxx9j5u
TmHa7GA7nujXZuFLWfjNIBVlv080S3mOvRq5VwgMhMbO1Kr4LQU+lCttHHcbjj5gRz2iave9Rju/
jOC2BC4JDNqQhF8Mkh+tveAY06yf+TsOAc4W0lKyocD4Z18XRkFoxZ0k70PYW76lsY9moVFF7lYr
BvULjUcawuSl4h1DL+/v4xbiupUqU4Dl/dtDyMfDmMO3i9wF6Mr5rTLNmqESUU/xwkTZMX9EVUFl
6Ui0dvsyCL/WU/GrNZfxsVMC7Hz0Bp0L5F2mGIWu6tnd1aLUTqd7Me5Fnh+rsuwIhlSBvav5L1FR
1PeEFeMvyZeFNSrsoE2TWCg3SV4nH5M484KVntWxzlwg4DmKg9s68ODBxJwowlapxxa52rSghcQy
woMOG6ijSEMNSXNqPiUSRGorCBa/DVoGBUbvD8AmKylQX9TeTL4aSfk10KjdrP0A4nr6NH1HrdPS
6WLK1Tbw+lB2KqPDcKQXP3G8yOEajpcCqCv+y7HB0UsLHGE/NaTzo6McOzkL/V7cc//Wb3I0qKat
DalW8rGKsBKyoNq4FNDUKsx1VFUa40X3CzS5KiMJLKf7iIRwGcY/Fxx3cszzpYP1Hu+g55/nKX1h
559VoaQXdbk17NMccmbBHeV9NOiJ48pKs0s6cVwJQtftxqztPqG2WWyGUDPuUDFO3ha+5HILQQeA
7gASIjRtcMydf4k0ql6Y5oK4F/qMKqYbax4sAAqLFFZq41hEepvQy0LEPVAa/cprrpTtrGICo17L
8nWks5fsZuh15/aXnYdMFN5wbcI/GKUAeoKXnp24tRLXSBW77ZMRpd9ymWkyNR+tNNhWV1EvL7wM
5zt2Ypchd0k6CfUouEpm0yD0Wk/bvi4+Vb1SfFH72N8kYZne3R7TxU3Gg50QAYIHHhREgXOQmSDI
WtQUnvQ0iJBXtlUsrKsigfzLJcYdWqq6YqJ8zQ03sis4rb6GSZcuPWmmoZz6Ht8wBSNApUyNvt75
G2q0iDuqtBmemt7qt0aV5ptOFau1IeOFvmEeWsvYm5Ue3hl0y9GW0bqIAkeHhJ9rZ64FkEBEOWvl
qmj7LszPdGSdfxuhPvkIw2Q5oIqaBf2UtbVGjt34yUqlbqUj0o2Q9VR0HgDLodcnrvSoyNa5X2vP
QVUmK09qtHUUQ1rTEh4vuOAULl18Df5gErZB9jlvalW9tO8TUYmfpESKt5oHWR6Nf5JjOgdSJvqL
lqC2rCEUs7RE8+OBtiDW6I/h2fuL1FGjyKEYP9EEUdpKXonrXlTC6Z1QvLoFBL9BSs/TYBTiuskR
Lw6UdGOGlrfkrxebELpO/BSiK4JTCG1m26KPJLVPe8F/MvKSFiSiYifv0/rObZTsKQ1TRP18EOyp
4KaIX33JtPpLRfUOTdf6tatG4zGkc3Ovj/246fx4KRtwuZ0mNtHJmSkCcAG+v95P3qmNQA7JNcLg
SfEa3+ldo3zqlPFO63XvQQo7DvlSbA5hWFsPgPWo4Hv5Ei3A5JFnPsIn0I1GUsIgiify5u9PPgEh
39BXsg4afNWlfK6Jz6o3ZGve1+6uqiXJzhrXP5iFkT/e3ivXlgYACtmXiR6LR8e5YbrzNS8ZXQwX
WrVRGtzDT6JghVqOvyFJEi/4gjy/KeRppLBnc99DiQvm5dzgECMhp5Zh+PR/OTuz3biRJko/EQEy
ud+yVpVKqpK3tn1DuL1w38nk8vTzUf8A42IJInoAA90NN5CsXCNOnDjHdLE6k37cP1SWb3rYulsP
UVuNXtnUYpd1aeDNvYCbesLQvVfzyeuUSjkNav+9iuNuP9ZVvjNln28MENCtGhfGti/98XsTZtbW
HNovVl1q+8DSgxXBqzfnjHARDEmADN9FTBGtwHXURS+i66KdkujTNkrjr7GGGKuWGcbm/SWaZ+Ru
b1gIcwNYze/ZYsacAXtpZUrjlyq0P9HpIQ9l5oS0n4X/FrF7Llx9jQq46DPn1UTXUlXRHSdRcmlo
XWSAZhJNaagiAx6bNTCCL76qM07T00MBoRqVhshu0dgtPrjOs2sWz1Efteei7Q41EN8OI1mFmX9/
Fu4nnV5NcgIVJtrctTn//V8nJA9sGSoFd4jWDM7GKOwvQsiXqQ217eQXa5Y4Cx+F/82AA+pPHyjp
CrYmt8MhI5+03dhGL7kymemmRoMHLSczEKpXD1P9y8i1KyDxflJmQmYqaFSNQPiajdqE00FGCoUV
YR5lMJqfqZ+mP5huc02o5/UrbrfGrENP0+OsHojO8SK6IfDOKnzkY8jemX6RgzZ9bmUfPoRu2lWb
HAg884wUo3Ovo3gXk1dFya6wOWtbzYr1j70pO0zm0/SnQ50DaEzD8ydprM7YiibXn3K4f+fAUsaX
PDXF1/dX9FX9evH1MP8dFhNcg/LKYkltxy+I9fPgJcVg1vMrp9qlVA+OuTsJ/MM1fUsoLzZZF4lt
kCQHf+z1x7EZx6+Wr7nHsRcGAirJsa4GinVdHG5VraVpgSqKFdq2J5ykPwmlh5aptJum0aZNxH3q
Dr6/NWrL9QppGhtS399gwcrJrD9glZp8RCS43BpGMmyrVPk4JK14DvN62OjJUB77anZZz610M7au
eBBp3B6cjgxkZW7uzjxNBPgDIYdEX69qzoHmX7tdGRM1sIdJuY5l0Hkiw248N6dohTnz+qwsV4CE
hqoTDeVEyIvM1w0ardCGLHhp7GrcGmZpP4i8wMuNt2hb02aE8X3V7hpFmz6i+6Qj5hl1F/pNP4V+
Pj3ROlicUjeFBW2UP4Sdfe4S197yzn6yxuGb32fhbgqyndpU/aESrX/wBeCOIVkSjOqqlUDrLvqG
4ocaGLmy45AXLeuBjtqNNTtKueoN7oFTLdKrO4X/F978n9Xi9X+z8y6OxBWGWAhQOk3/1LyWl6Ov
lKBMqpVdo4iD5UuboDYYyI71/GI0LT0Fob1HKKzcOpn6ZNZmtvL+vPpa3C4bXzDTcl+pEkS4t7tD
bSE7DqOZXTGB+BSVB2rlij969r+xge9fa+8aO3nUpp1L03A9Dme9cg/90D2V4Z9ARJshdleQigXH
cr4u+SLqf4iGzeYvS9HAqUp9hQJOdp2CVj/qlH89bYzEfooN2CJJnj3SHat+klWVcek0+SFvrWmj
+jjxqU477vQhkdseL+1fCtWl05gpGA8FJsqY8JIIuBLnP++V+TEheaGbBZ7x8uaEWmBUWmJkVwl1
cjf2Tb+JXGhd7x/juySJaQHKBfdiGOQU5rDvr2OcqqiwjKaeXZ1QNoek64NNqunN1h87Z2Wo+/cR
D7w5vKb9QOdfF3silJGlFr0bX6coC7ZihCYd+Gi3R7aIN4murq34Gz/t/40Hd3rxQAojjmtpRck1
Tp2HyJHcAXr72CTuMTS0XamHT7lTnlK93EBO8SLlWMn80Ouj58jqFAz79yf6LscSAOnzKwKcjnvb
sv06yNoWycg6vZaJH3qlCapkxFg9FjI8CishRoyc1iPMNzexMvi790d/Y/ujg8g1TdIPWkc2fLvO
Zi3ztDKH+BoZxnSw7Lr+6I+V/WTr/SlEMQ+ZPqE/9YbSwcbQOtidY/+c5UpwzmUDF02J8vE0JrV2
DNTG9XIfxXalHIMnt42jc6v5n97/4Pt0A8EjtCIQEqE3jprB7fcWpeXrOiDatZloWWUFoWHL2Nzm
yLFtgjSf9o2tXAqnWGsrfiPXArrA1WRW6wE70Oc7/K8TYad5z/5AIAIAb9z3aJ5Jx5g+Syl+qU4w
/dNqbunptapvYjfycT0ws5Vw+n7j8gXzTtHm0I6C6O0XiGqg1UFO4dVtmg95WYsr/Y4o++R5vjLL
C4rRfCsyFDPMieQtRz3vdqgxjvuq7AqGGopjbCPToDiJ/tQpRfNoZ81ziULGcyi7bYmQI4qE26CG
XAdg/9yNKPn95zXXVIQJyCQ0cq9X1tBfMy9625o6fYyuOlaoNKYnzbNjJeaLcKavUd0cayvPPqpZ
Gq/0kMwrevtYEcT8j4g+u6kvZRDRL6gqWzTxVfNN86DgTr1xhXS37/+6++uP1ZzhBVAxeDuvGc1f
vw6apz8leh5e43qQD7hT9xtwvnI3WcbHRhtXvA/e2EPc7Fiuq+CdAEzz3/81mlFZSU9LTHxVKvdT
mtfJfpzALwES+of3f9d98kea7FDDhkGITs2yBlCLqh8aFKmustd+FS39y5ov6i8o9P5Mx1b9BbNo
zSPjrR/HoMhrakgMoZ1x++OKKspEH6NyosW6crb05kuACO4xtdTf7/+2N9YMRJ2CJvISJDDL7qKw
GOTU8DZfqkjIfZm21tGK6IQQffk4QldaOQBvZEszOM3eIESZWQGL46iVqQ/WJLTLFOb2kym0eu+E
0fRMdQnAw4zoi4zlMUzs6UyVzDlV1Iq+ul25raPKfqhDXxzrwJyoZdR28LNr2+HQlcMfPRySDzA3
mk02JdEKM+aN9eeqmjcZIYTLqtwuhghRoLXoZrvUtW1sS1nGL0phnFubYDOvlYaeB+Qj31+XNycK
qgFFauBK4NPFFTn6UZm3XSUuZpIf4Iqc2uZT0v3RFfGbgOrYhkgyj75nZBluw27rxQFyisXJ8A9N
nnmJKT87k+Jyx1gbw9eOcd+t3Cn3s0LWCCIyM3hsesgXs5L56CEhhBVcRaFeu8790PSq/lwJ52yo
dfahz6twJby6v8XmPJXjMCcXYKqLvVOWDb6wlR9cAdJir3BzB6VzrTu8P/MLotD8YtwMs4QdciL+
vrDs4GpVe1G328RNT9J04w3Vwq9WOn2dnPaQBcq5NoZ/setYK5esfsBiZs0xCvRIusGV3bFXegg6
ZuSqHknhvivFXrrJk5K6XzP/5NNUmbnTmknF/aVAWMJuR7WBuwspsNsN3/tVYki94PapdDSrkIDM
xu6PFmDGnTX/vD/dr2Dj7dvEjAPxgORRs7kroKWtHkeRUIOrXsUfVI0gLC3RFh/zTNBjoRd7Y4zr
P2QuweMMRn/T1Mp5bA0rPxoNV3GCCSBaf4Z7bsZA/RO3pYV1UapYsVc61e+y8cHYu6n6Ar7QN+gI
BgfFTlAUNIwhe1TcMEy2PhqNW1QG410UCATjhnR8ip3Q3QtzTJ6Fk5Z7X2bWv7pSpZu2HP2vaIr5
Z4dFWrlq3lp7ThRWDRTyEBBfhiu+XnVuUkbRtYN+dLKy6TfEserkC2WvS9GdTFsCwE8RyJYdFDsK
x9rnUi9XEOL72JRqJmk1KTaOM9iJ3m6AVjUAfGstvJpsQxTEkz/uVEUHWffJmSyn2mpt9ytLW/XP
+5vhjXEJIODeILpNy+CSHiLQqQzyRgbXAKdWLybQfyk6/Bn8UVxVgriHAS3uYx639oq28htoK2U8
Q2UHWoQU1FBvf3GhdF1VUVO4qoLSHSzCP62fxdtMF2m5qQKaccq0909uqXxRh9Z9GcUoDpCfISS0
YbgzmwgeTmlcYsd+eX9O3ohgwRW5X4FCUZhFC+r20yIFBWQwIvcSu+JHCRayKf8RlOFhrePunAzJ
R6tNzp1FttmL7NTZye8GNdWnMQnW2nTfuIFnxAWoE8MwONnz+v0VcxX0jdcWlrL4EibDD7eYEk+1
p2RlF9wHP9QNeVoIfsC+tWUtqEgjQF+spC5Z0V1kGg7nJnbrQy9rK1p5Ut54xLCOJFsFwuWiW5Je
RT7pkSV6/5IBt+0SV8b7oApyr7Itua30Qm7SUqxJEr6BHXHAmb3Z5A17h+WK5pWIrJomLJrj0ebz
jNowN02BcF5hRN9g3tpeJq3wkHYj12+cC39LB+uLPjnh0TWqCnnS2nY3TVsqJyyd8WEqHfVP0xlf
VnbefM8vrmYocmAznERk8NTFgzv1SiUnNXMuQW9lx0JUFrzgKd60tej+4QL5kWt6eR7aUT3xVc6D
U+HgHHfhz5XvmMe5/Y7ZgMKgGELsSClgfq/+2nZuQgdPW/nltZvy8h8L4ZUHEsiYUKzutyO13a1F
snYUlv9ZMcZ+J4njt3IcNqUy5NusHHdiiM1zr6D02k5ptB9KHNLycVAe0zRc09Oav+bma0EfiBbh
hyKh7KAPevu1mglqXnCZXNVq6DbqUIP8t/Fnd5rczTC5/3kLMxzK9tzTBGME1ovJSUgV4J/qASl0
F0MXnLL9oDjV1qnzdG+FebPl0U1X7su7i2AeFBozlwDcf3sZIdRsYRt5xuDag8RswKZTzECyceUZ
ei3LL6ZyPpUzUIDsPXYst1NJ3ooAnlq6l6SJD8AkwNq5hzyB13UPboRCQKBvs+DQd79T+VgoD0Oi
XqT8LIqCOkv5qAzJNkCKZ4j6Q1HFe7P8jJerZ0SSfxorH3tHUCJ04UwT9XJ5WXCBFoBOnWMrVmWF
cmkpHOzsTKIHXseHOQ/6BF8tOaZRp2zH2v1gj415khkSyHnqU7tSBzUH6lftYwSB/GHl9NzdcdgC
sVysFvkygt6L7yIjT/phHINrRzV9H9R+dAxIkh7g9COdbCVHo6QaTMoQPDtqHB8wUem3Rh92hxa+
UuC1jtOhpMuktWP0O6Aa+QLtaloJu+9OjcH7Nus/ANTOgM284/4640ZQ1q0WauLDSGl+n+X/BqiU
6lMOjbrPtitToi+P6Nx0zTAsFtE8ANFisGRKiBbJ40rFsS51YVzsaMDOM5aEjUFpn0KrEY9zvGsU
TvyIMIVKW7H6r95FCFJTb9y//0H32R66lTx0ODdpAmrqkgLgTJ1LCCLca2c07mHomgmpADUApIQ7
9KFDBeOplu43/NXFoaczaWcXlVC2dD2yhtWQHVBe9RF3rZpPDoygn2WlgAbTO1VXO70LfG90nT+w
g1FWf//L75aNDwdCpAZDFK/dpalGgp2YpvrGdQr73TRE9kYRxQsFOp4LCkD/fTAokmBZBCHzgLfL
Bh2L9qbaNK5Zkoxny8zzjZ9TbWwxsDiisyBWxru75fhxgC8G9mGcUvbK7XhtzgbM+o4fhyGcVwo0
t2yprt1yb47CLsRbnJ0IP+52lCyzysqpLeOKmtmwkWUFAcfVqxVA4RWlurlLuQEQOOAZVTE/BFm6
HQZecoxK4mBfM03Is6q03eciCfpt1/TmB0fP1VkXigwjtieF9qKk37RwG+1dr8CM2XVapyG6bljy
WhCcBN4Ujv4fux3tr87Y+B/7rkZpLchVq/XmgHWThsA3ZHFqn3tyqJ2dsDG9t5Ms+QyxGo5PNDRN
7Q2k9McxGEygQoGttjoWCT60rpk9xFjveoHCf2+gTJY/3FAeSxUYd+P6Nb21UyDC0qssNLI3sUzF
lgKJzwMI1zHBas0uNKXdlcmg7X0jhWReBtEQeNJO6S/i2QpWzvDdSeClousOQiBpOd6ni9iYrGUK
u9JVr0aUR7sGwi1Cd43BV6UJ1LdVk+DX1uWbBYXAjkMYXZwzDoNA7O2CtpmZyDbFXlaT6smxv2lS
/952zjkKU/jAtRfEp8r5XoTjhz5NPA1CdRWnRx3tF9/dAJjuhN4eBZ5Civ276f6kxm+KwtSKBXXh
yCurdN9SVY58ZZuKF50aBboBjyWFpBzQLlM+O3JskdPXXhBc3BdavlNTZdv2K/Xxu2Rg/pWzdAqc
cIDDZSNER/Deq32JB+QoyfRF3ZyHoEp/RZP89P7t8uZI9CT8rzBCafd2PvtAD6UTGtNFxvb4D0Xu
R3Z2/jC1bbp7f6T7bJMfBaA8m0rRi3DXqwQjUPMtt5ouhTnAfjR+Nmn64lgQAQvZHCNZ6J4xtn+i
GqdCs/HSOL32PMpJ2G9LBwBfrVZuunuuzfxFPIrEkeggkRLd/vhEiEgdVXxJw8ZuN0knjIdCyNCz
W8MPPOhy5a4Wg3XIUs05xzKjVmOdmoz2AH1Q8q2tgZZIq3Sebb0U26JP65WC+90tSXeiRlcioTXf
yL18+4GFSvJnF7Z2USY3fjCdiggwaa4rCzP/zNszBQuPg8zKUCehB/F2FNm7Ld0OAkdh8r69Jvo+
4elMzYeeWNRrQ9/51hXuVS9ccbTSaNj4kwpHjk6QgxWFtIW2ZWc/ydD/1YczIyqKQpYy0RJPKka2
so1eGSiLr6VySKsRTyJ0ZGcRxiSxUWpGqHQX2+IVlG4cHWwjMvcZOoMVmUeTnlxTGZ8iDDG80mjU
Axk8uvA5ItJ+oNfXFKWmQ6bXFrcUXDptyNGyqGtcOLS6GzdhiaTFpHXZRlJg9zAiDA6ysxXb04Oc
n1QYwGZqihiuUWQHV5/2bp41PxPRYMAMFcR/qEw/2Obt2B5yN82pu/b03Yx2tAdGEA/s834XtnG9
HUYRnSg+/s7GqDvIUm8/RmPv7HH/e3FGzWUjllr0vR9U99KWRbGnoD/sfGk+82qfGz12D52CQvr7
2+G1i3gxwXR/IKfwmnwSod1uhzKpIzXR2+FiFYLnzTXb4CXATrQP/AmGfaVucQ/50mix/0z13b5E
hoG1qWpF13qqnIteknV2mR0dqnBoDhMuKI9tF9I70QTDcwm/5HH0E/s3jiL6FsBf9XDVbY4u6OvK
xr7LoPGFmYN//sD8Ae64/SHSGhJzDMMe05pe24VYs2zZvvJQ55r6m931s2ojpCDbUbb7ZKi1NabC
fG6WEwkpHy1WrOVmcdbb8bOKGkeDPehFxLH9RVMaeM/24JyGnoiUAGQ8aHFUfe7MoPneKGQpHYpZ
jeb3XtA5a96wr6X1xdfQAQXlCtHrmXi7uOzGQBeyK1v7Qrtc/KBaFTxXZzLtszWMHyanUyVf1yKD
FksdqD1ufmT0fP7UunT8QMGh+aRL3/IygsOnuFbdlwom++Oo5/az0mTZ7GeW7GnFyjynVDM6xK14
306x3FlDQGrjjjSHlk1IVT0zavNBRK31HQJ4+DEvy9Jd2cN3YcnM1oSFTnQOlnZX+i30AMizdrqL
jkoiikJNfIFzEx9gAGubuurrFWTgPg12EQvnsXbhGMO7WVph9HDrSxwanIuGCOTeLvPpOwlE8BS5
JU4mSa1u41rr9ux+eTCGqUJF25C/utAufsDCq3fcqGIjMExamYi7BwQAQUPgj9cWTPEuUxmlHhs5
dlaXEvlCmv0K66EU/ZqkyfwM3WwtqiZzsk2tmDTFWHKadC2PVRFN7sUV7ZMshPKlFf2JpkHt3/fv
prcHIlMEQIRJsSykxllopjLEWBT59vwJTchiY/thcygbEa+k5vfZ6WyuA/pCtf0VJJ+n9q/cHPsW
fXRE6lwUOWa/8jzWX8hB1W9WjUeMG0/hOR2jr7qCeOJQFXOAmLkfA3U0PQRemu+KosQwc0vrOGZj
xtOixF+tQpHHniRcejqQIqIYpvv7/Rm6e8tfO3EpbQuXjc8FePvVY5c6eHW2zgW7CdT9VK3xrAhL
MRi4sj8nzug+KWY+fp6qZM255w5yYeiZsj23MNHFu5R2k4UZkujhV+t0U7xT+w/2YKvbHp23urVC
Lxn9NfTprR9rc9RnkAdu//JKq80g0pNEcS6czmQ7ScXayjIPnllWLA5pgwvPDrWl1rPCYQ1huk8t
+blg6LTew7JR+YrbmR7q2A2TonEubTRqH9UcgTQ9RNBhqp3iKZGdto8a392PTo30d+A409ZMtWKT
602AUUxF2BBU8tybNaW6alS/0zxEm0xkTYiqTF1GGlmFTN1E62GXtOp5MrHzMuNQ4k3KqxX6Iy4f
Zoii00TH5LFtQ/u1IyHYsQlarw/HdC+berwoGGUGgDnYNcVKK7EbwlBeZorhlZgUTB4syehYq1F0
Cqep3JgTbbqG4z/4eVU+xIFsn2L8xDZF1Ru6B8ARbTJnGDdWp+qf3t+82v2C0nw+M4XI+ulHWXo2
4tumRWmX4Pan6Ca+QZKmQSyZnqJswvzJbEWyaZnaR2L6z1Wbapu4taIt4jPygVjxY9SKeBdquaRh
tIMn4Gd982T7RrRTNbFGVri/i/hWOApwHwHWtKWMkyatTmmilOoXIjo/fCff6RPN08EUfXh/Vu4f
M4oQKPTM9i6EvEuFm2GKSng/rX7RpivBKiTV3raPrSg/jZa2EjLdvxcMMBNHeTMhqy0vWLsYilBP
TZwd+1A+a01rbjI5KNv//It4nFkkoHQoOEuijzUIgyqCol+qURB/yQ7DwCz8NzTwF7B9mAfvD/fG
j4LLTmmfqxwGzlLat9KyDt8i6pST0lPntDufkprfdyvrdE8xBKTldyHphR8h7JBFvDkWdd9Z5AcX
NQi+m10IgX70afxr1Db2VKt8jMYh3k9DWu/QyjBeRJh8fP+XvsYZty8xNb2ZJkIED69paWGLT/3U
a9WkX9opSXZ6lvbHKY+ca2v6L9Apxm905PEkmHWRftFKq9pYoPaDS4t1F4/6Uy3CfyJz7J/oYOge
q7Ef9kqrOgcdZfW9W/rNNdCKwAsnQz74aQ9wJ5vHMTW8NqhpiG5EuXFk9hgntOakELaLnQ2Pxqtp
Fd7WQRSe4lwr1mKv+aJd/GbET6hD8E6TLS+T5Docq9p1O+MSZR0q97Y9nNOCEEtPUnEJbKf6p1bc
K4gUNx6VAmgNmi2/vT/xd6kG0QD9e4RaJNE0py7gTDNExqfOdP3i0Jz00JkmptW0Vz4WmdNtkXv7
0ZptvoetfLGqUV8JVd64iXDtmutu5PEQVxaRfaGJOOrtUr+koXkWshWpV+QYPhs1lOT3f+cbR4nM
27XgaFH/gsx5++hpdjTiMF84l6Ifo38DN/9eYVu/sovfOkgsI3HkrBzEJp5vxL9CL8UqVUXBouCC
kjMNNmmvwHDk9Zs1DSkhNfHZVmSBHlRuH8zM/10l9O28/0PfeIkAheinQByKUNNc5G5JrOhOp2fu
BVn/szDGZzFm2YsFar0ZqyI7uzFPYobJ6fvDvjG/NDHMeA/x9KzEcvvLp7aJDNBG91JkibYv3UDb
BSWOov8fo2BlwV3PZoUjfDtKpmUyrDvfvSg0nl7TSD3r2pC+vD/IGzkR7WGc77kPfq6XLKbQ7AK3
6QbLuZSpfqVKiPcoDTwnPSzLc2kZ1Qe9MMYnw5Zf4mBQX8wwM/d+Yzf71Mj7h8QO2lNntisP3P1B
FUCqs+0Lrml4s8xn6a+tVWkjNSN4WRjMjd8V2bSPcUX7oO8WMt7Eaosql9XTHR5zBZ0U33BW3qL7
fcXr6jK8Tvc887/Y2rWjBlqikVUYWDSe+rwvtk1bRZ6evFQNKtl5vgW0XKM23Yfm9AgQWM31FtQI
li9TGkaqM1aafbGn4muaSOhmCEcUffyB0u0PXZFy5UpaSHDBJwSln/ttBT9xrgssFj+RiRY0tTJd
iM26w1ib0aF0J/ShRr9+0qxgbzu19mjEUbGlVyHbOVivbHt4DBsK92seVvfck5mYQKROi8osiLrM
ilSl7ElQuZ67Mjd3uNaD5TpRnH1PqKw8NvlYXtrc0X6pboADL+SScUq27jBANaKBXP9iqGjZCH/K
dpWhhtdS14GSdN71/3wwBc3qfB+BChffssE3jrJarQQxpWZE1tVy86e068KVI/AK4N0+mIJAkgt8
frTgPy/WBtJxF2tUyy5BkWGnGobYpcRRO+yzsX0Mkyzfmu007vJOFXtX7z42Ex5JpeG7f1ZuiDe2
Jc8lzs1szDkc1G8Po68ggCdKRbv0o5Y8BPFUPJSGSQIEhBSjHK+Uxnc/HNHhzbvkkDb2eI306qGj
ffBbE5TOk1uiGEPOV5PWjBgTPwQiy05ut5ZV398ahBbI2QPsQIW/l2yl4NsosWZdJqFMv4MGoaJC
ahjMGN6o28dwiD+nWjN9L9CYWtkSr+DJ7Wox9qzki6oHBecls0bpJj3u3cG64KTggYmc20ovvcRF
uko5TdPPOvtVyeFnETseBLWH3OpODoCEl0/EebSz4BczxE9223jSeYwtRAUw4GlMhBzdNX3K+0CE
vYvYAhRaxK7ATW7XMwwLuIFBaDyHjvEnl1H5nKVBuXUNGT68v3Xuc6I5e6ADfg536LtcxCFqEDdK
VvboumvI+1VYDuz71C52DYSL3Zy4r4QD98UrxkJCCu4NUaZL58DtTzPVloJIm+rPdY9Yh6NmxkFJ
I3p6o9T6KXLXPFlVHnr9HO+byWzq4Ic7IBHjU2qFCg7hsb2vZRVtithaCxru1L3AemgUB4tgg8yU
ocWjpnC7F6PeWpfAf4YUUNY4s4/hz9D4qmTaNkLgSCbWo8zzM27jwwbhGy8R/7bm9GIFzWOjHC0H
baFPivIxUMrBc9XnWjxFzoslYdyGKYm4vq1dauPILQ2wcIfm2BYHqdhrm/2NyI9fQhSN160gZFgq
nJLcT7nFHwC28EtYz+YAU415WtyVL4HvJNsGrY6vnaU1GxSgykNTKisdNvd3EpkEelQUDF5zxcXO
Qm1LuEFsiYvVR9q5TJUXfNx3XW88abKC7Rf1n9/fyq+5wfKAs6sgPkP2Q19gERIEWmvV4RCQDZvZ
yTDrnaRQEeLFkjTNLuk+OLD9DQVKuhrtpzHfdCHUSKt4yKriS6Bam2r6MDjlRjVPoX8uDN+LlfIy
Drs2CTdOK46pjjsQNup5++H9L3/jIWGu6JviGhFwJZe2V5Va2HmY6OJCWj08h6iYfgjkEGOh02gb
3jIeeFsGO9NQ1EPTGObOj0S0bSaI6O9/ifHGBQ3AwzHggJL7Lp+0QUQ59m2ZgW7bBO/AeIzxKCwz
cU2ifucmH7T4JeviraOExwoZSg4RTIFxp5jVDszo6oZ7ESpXWX4ZlBPMSbP+EiuH2kQbzvkZqc8m
+nXlFY+RT1ZQHSs3P/a2+BLlD5aq8L8EFztudrH63NWgczmFlSCECNEmP31hHioxvdBT/zHNcdQw
W+ogk2J/yTv3aVYOIHVZ6+F/FeVd7Cjy4FdNFxAWmo1vLyurmJPVUqqXGm0mQ+Han3zPSv5Rhn7T
EfpE9nWMPwH4NRQbcZLQIzykzuHwZ9L/GfB1CuQFNG3ow30Z0DVPJ3WRqw+do39HC8/y7Dx9Qc/h
MuEG1n4ukBVSzeP7C/pG8oC4BJ0RpJhcbfrSPRHdGNTb6m66GKE5nUNFIHlAtnjNSj/bR5NID3FT
9E9d4ccHVal9yOhJNnr0U3dbxVTTR1um3UMYSGetWeE+RYPAQCTJTYtwnbVUvO9loo8ljODL0Ean
GPc+L7J686g5qeNNuq0A7mbtdwLRcU8QJ3+2+RTtzSlWPdctPhV+NnyVdbNyibx1cVL0pbcWFgOF
i9cD8lde0w/CN+KUljZiIe3UGOIb4W2IwG3hvsgsjA6WhQWPXgs4aiDNJzvU1+QM719/oA+kA+dO
ZKbGWrz+UnFjs9DhdwR6ctSQCYAjQMfW4xSGa4HGfd/zDLMA6pHTIG181zFi+sj2ydYfL40zyhNq
W+fJqNKTSdvaU5CgRFf1tMng8hx+CyDTtrCAMjasDKdHXuFsm8cpr2KpR92TK4X2w1UC+yjqwHpR
x8l+0iNfXXlX7svqQAlsabhLXPMC0bzbQ9lpSeRUlTtcOjU70VYxXKKWwrcXqgI8MDK9lBvaswbb
eGnUMXxUIwrnvounfCuT4IQQYeQJJxyfmzobLloWO8+9aaOfZbdnnIKqHRnUIQga9AvyKrl2rfJv
YCHMsnLVvhV5oXaBaBP8AAfCyO3PyLrJgMTW6c9xnW0RSfC30HguctK7jVsaK4PdnzWiLvJk6lhQ
nuxlYAN1zwnNqtKfB6XTNpWi29uqqX+/f9fc71u6figXc6eQ9fCg3f6iJB7jEipqevGNML9UTvNh
jFzzaUrK/5z7zwNRIgXXQnlfXeB0dL770hBNerEDJT+6lfxVp+4p7qN402vJOSf29+ok+88yTtDV
TYqBNK9AlWX33f4+WfiJG6tZcYlsN/iiT+Y3MYafjDKBzOI63TEJC3///pTer9s8JH0A+uyqctdL
59OVbWdTW1yUwLHOyP6Ic2uukaPuI7WZAUj+SrZBv6gtbn+X2usyQ+WDWAfqxy5uRwfMtYh3tpUJ
bxBi8JRUJivH+D7QmGXwUcihXY1kcEl4tJ088JH1Li/5aPYHnmDlQ1Ma3XMdOz/c2jhTHtfAoPXx
XPhAHCvn4b43gLX8e/j58/665iM7VqY4acrLpNaezF789EmBldVLbAJ7HKhU8xMGDUcDunvR/Vs4
EjAN7aA6/1hhv1qanyti96Q9TNVZ4lYFrP7dKeurG0SYf2kfQndNrvGtnUC+hZobRXsaqOa//+uD
XTXPS2eMcKjvkWpufVfsHLdY82R7aytQcSH/4Qnkcl2cLFWlRdoM1RIZnCR4SKOQyUnyL/+HufNY
jhzZ0vSrXKs9qqFFW99rNkBIqiCTTLmBMUUBDq3V088H1u0eBoJGTM5qFmVlWaykAw7348fP+cVo
p5k7Rm11b036Wh7wxphIF8EeJ5zbvNziU6jlaNaTaaSnub1vgn7VjfqDIaUboY3bqPS9ChHltvuO
uMRdVDymjv0h7ySPw/sKxf17XQv3Wb+2Jy6jM7iEGW3E0gTIt6zsDlM+tkWsZKco7z83ppVTEZHN
46SnqGqUxeq1+HISQOARnUmH6MEQ2M4/b6FWpeCd21PS6dnnOEmCXVXa0ycxqkCuVAE3PdGj/i6u
Vf/Y6M6HjA39MRMl2ZCFzmDlgzFzHTPQPqRNJo5RYU3PqWOET+8HpDeuKjOAnsBLfoR40tLqLhcG
QLCqQEuc5OVQW6p/0/SaWXu6GX8ZnObez+pdlVPicxXJzD6WEw7kOfeNlTPg8gNxseXkJKMFk0Yt
8nzCIlsJ+qQGvShXiJNqUi/t2top93lh0C1U8jWltst6M+ORdMyhkh71sjEF4rCMcihZJ9Hh2K6m
ZbE1Gju6TSt919iDcpP36Aq0Yog2KzM+5zPnlxAwKDREweDNHRR9sSdVa9Iku7PaUyxkYyuyWt13
oyFd+TUMj7TppYcwGKAMFQ0SaVB6vwp+CkZCGKfJL+pNnzprcjlvrFbuhwChAEWxCJZmJjHWhnJK
0+aUNqp5IJP1rwyjzDZ06fKvgG2dbZcMX9+fh8sAyFkBJmYuPBsqaJXzD96MQV/mYugohHMltZXY
8iYFzbP3R7nMYUAqvZBEkDul/zj//FWYjUqMNqqkKk+IZdTgB9N6byuF/DCFjljpt771QjN/CHYu
AAG+8flQRZOUo237xWkQ5A0+mBZqQtW0cs6+tCTOl89M/QVeQXBl3pYKVvBBuc5ksn8X1XShzTHJ
jiRQN1lqmJ6KRcy2yI3vxagP1x06cr+cBkq7ZnHDTqoY5gZdhK2UpLVnGtPzQGa061VfuFDoNbQE
EuSgCzPdjlKn//jdL8G64loCYRjsJzXD8+mpzMYaAVD4d7jJU6eJ4e3lZlbv+4ry7ftDvXHpIwmZ
E0qZb0/IX3yKOkXNFzhMeYLq8dxwy/sgqs7f9nGAIbiwHTchch80WaJ5b0+zFmNTryy8eYjXn0nD
wY7Uy6Rq51BUWL5uM7RWlRlNc0e9U9r1tgi2whntT52diEMf5+LQGXV96kLtJu/wKVybguWW1lBy
miMM+sbsLX2JwhKjsERh99Zdi+TzdW+r5VGUwW7wZ6k3OdpmEbs61PSJu3n8VbSmf5Q66H8N940P
hdRh+pOU4W4M1S+Dn/WHXCjt9v3PdPGITA0XP8rhLGMO5XlDvdqbThDAGRl1cd855c+w7w1qLnZ1
lI04P2kVgFlNZO2X98e86L/NzmEUUslRSTj512LQIEP0HE55dJ9qevDYBw78IiNCQSah5WkPcK+R
Uw0PkqY23lBL2Q1a5akXm1NhuKFRrF0Ilsfey+Pggfl3dsJt63wOWqAEQPJscd9LzvdIbb6kmrHH
AhbPrDLvVtbk/G5na3J+91eDLbYgd2ZBud4S93or7Gs/brBGz9DKfX+KL18J4uLcyiW5JSm/OFmV
LlDHoRP3auOkT3bicwfhK3sVHjkHhRvlylJfhnjKHArARdIYdhrKPIsQr1LPEX7GW/WB8X0y9Pho
xE3hhaO0dky+OdLcv+GKysm1jPC5LnF/awdxj0uHbbgZ2l1uMnTa5HJ5jLz3p/Ei0L+8F1kvqN75
SJEX79XHMDkJ8bAHlMYrtGin2XP3SiAh2A/D5E1++6GIQR1RDoeJY22NYDzI6bQr0vh2nEb4FRTF
8R3ySGxcZFV2gRbcoCZzJYJ4JelfZlPzs86Ec30G5HGeL54VGT3Lj0xH3IfFqEIAyewPU6Nm26JD
hyKXRb/JR8Pf6sWwdu9865vQ6DKQcuQ2Sx/wfANlsV1V2MuJe5Eauqu0kXYtEt93A1nPfpN0NL8k
neH5PUGicMSfDyVN5mhUAhmuUFgpdrKD6UlO369898tNOu9SIHksM7LEZVvTD2Opibogui/gNdIs
iEnDYBLu3l9db21SjgauZywtBEzmn7+KvSYih1AUe3HvO/5dEvjdqaIme1VK/XAn0FE7/r8MN/N0
UbrAQWVxIAPcwV2kYI9C80CI1PyLFLPcOpL9XU3UYfv+YJfnCjNIfZw+GY4DZGLn74bcqlpEg0yY
GzrDHaLwVymXSHW1Ub9PUvs+Uusf7494uQg1pBaYyJcKM6jX8xG7SS3CVu9pg+smuOJkqHZIf7Zu
p5X9SnS9qHSQoCkQdyh2EGBnmPX5WHFnQKjKVAPIhrZTa383UAXdDHYNHblvrqS+kTZ2aH838kc1
UA+DuE30+3z4GKb3dQXkUL9SwDCrIeXQZNoJaVC9yso+KjMvXOmbnZ1oKEnlK499cc/ksanvUauc
ZfoA+MzL/tWC6wthDg7Xy1OMI40bpVq/Qaec3DWM7E1cGsXnCMVA12wa806Ru+6qU1B5iSynWVn5
b3wrLjnQcrl6GKQCi29lVE1lRjHi3I1olOu5NX8YJAGnFfD2ykvP73R+3lqzgwAwBYIT15BFuwkZ
f6N0Umk4ZWGAYhOqgbtBrrLP7y++y618PsrihfKgKMzKD0bKmDbYdE3FwMFW9rFGU8sP1ty7XzqG
y5ea/c6gpuPeByr9/EMqEsI7dlWPpyBTdlLtPxW26ntxDakwxBPgquy/SlFw0yo3WXRv9ldR+UFE
n8boZPg36vAjsE9GdK/Ozqej15adV5j3wOROSfFcx9/r6irtfwZNgPUvAjw7Vf1pT9+nFil7PAbw
Qbdtt/W/9siLj86VY6Pn0iD+/aUp7oPhRjjfe0fDpKCCcX3AR89zlEfNeJCmJ1necrOV+ofGQS8s
2hvlX0537JVPyOZ3lCMx33Ct8C/J8XIjxXPkYM46Q9+z4HMvxW4W/aCfHodQWOpnS/zKsr9SGPK2
r5NmXI31laJ+Lpw7uwUBpW4ypIQl8NtWcsT2xH3/a1/cbWbDSoCmqBhTl6d8sJx/2xBDyF0K9GBL
i7J1lE/I8Bs/GmcIrks1DJCHT5UjdAn9JgfW56K7a60ZurykyYtVwLViRguSuaPwPe+yV9s5jQcb
Mpffn5oK50ghX0XFYTSaZywkKBSFyS+agMlmSowfCpaIsvIcjVT6MrcFiFPiWadddWK6Seov9vBz
Un45yiGx4XNId63+LIGsyKfiNs6vh2YX5dZnPVcfjPTZGugeo4zhUbZbiQqXCQwQYe6mNDs4ci+o
voYchlZvJtpJFfCvtfBJonLqCUg6Oz0zsms0+13NKY2VYS/audpLmw486OzCBshhkZIrZYbEmTGM
p1bnI0VWXe6HCfHLxPCbvR6ByEN7uFO+CM3fN2mWPMatZtyKPCnu47zTb5u29T0TaOxvH9iUZfDl
Q28UTPMFMDKPYyNMcIA91QjS5ohX7/Qusz1qZm45A9HeX9SXgRKTF2IJZT/NmRGg56sJo/dAHkXO
aEje7saizSDADmtgiIvmKJPNKU3onyU0ETxebB0Leq6qFCq09lQ6+kTk5giUGVPOxy5NWYNdSCvN
wHtICrwoAJ05Kd8jP/th5oXmZlX9iNbovooTrxvg3GvTqtH6ZSifmXWc6tQtuDgtb4Mi4sfNiLxB
URg9El+a9GQ4kvB8LIUeabFof70/75dnIb+QqUfKFCQysO7zeUd4ozQpjcsnVYKZ3ThhveuCfNhq
5lru/Mb+gqXPQWXQSJzpLecjTak+hVIAbMFC7mwTCGCN0H5b1w+nmyDcU1Tzf/RG+/H997vAt85f
nJwDFBFgawBg84S/ClNamoMtCpPp1MMO/5QCUrym9ZUjuK+Mp4yC9inMyh7TG+74uiT9yBsJ7Sox
Fl6jBUApuOftOxipRxMGvCsnVYddVB9/e/8xLxNWm/OUSEAtZMb1L/IEgbtHNNYm2h2an0PsqpWH
rKzNu0KfhNcLI9pqXbvW/Xzj21MEAYEM7prbzFJbMkPKrfJ7hS/CjXkaFJtqN34QQAG6lVV2gRHk
K8A0BwEJ9Ybr01LIcZRGYFq2A2ZFjcyN0snY8lbTx6SIJxCXTqP/Gms0upwieaAD4Jr4Un4tHGPY
6+gqfq2G+EkLumrXNZr22xkavBSTuxyPR7ViSSFTMXAP66GoTrQ2ArSRDMkthiJdCW9vLcO50/dy
tszfebEMk7IAOGOU1UnUE6iiJByvbQT8XAXq4G2jSfouGsqtrDZiRyJiboTVIwWeVSe0IrQtoKxs
l7fyV2hnk5fMDixjPAxrD3kZhGcFLNoAcCzYoUssuNWoSHMbVXEKoYF91I2+uJvs6Es6COeLUYXx
bWRaz4qTNh8kq9Pvaku0ADzr7gFx6s+RqOhRlHKydjRcCF5iXg+aAtIHToazi8LibLCbFmi42ean
pv0i0CG7Uv2qutITo/+SZSB5ssCBm+mPxs2ER9B9gynMVk6L8Esr91d9uuY8+dYssVzg5oHvg1O2
eJy2wfymremoJkFYPIk6D3ddFk/b9yPCW6Nwd6XuAxUD7rB6HrdaMNxNCcz+ZNlpeNNOAtVfc1yz
3JiX3XkSBzJs5mbRqJ1lXhZxJ0lAOchlXkLE5z4EmbLclrYxbUwpBGQ/RL/ZIJm/JGNRiyZx1ACy
nr9Ub9jFNBRqfsJdrLmWW5kEsLdW+oiXYY04Q5OXvAWNCxQdzgdRGzng5m0WiHQEAcTy+iEflOSH
gwLj+5/orYVJ2WluYbFfZtmzxUjKFFqJ5NQnDjJEPFrFP6hWtDejetznaEL8LCr1IJpm/NYNo/CA
ubZeq2oxStHaU2Rla/pkF3hZ5neOsZCEmWd4DIv0pmjAYEQYuJ7qsD+0uuHaUYFMF6a+PmTmNJa9
PO21x5Ads8kdeSs3vbOZ5Lb9jO/izPzUnZxmfd67TohujYP67g1/13bjtOm2UY8gLmej0X2z06h1
kZYcn7rGkY91jlOhnDTV5IaaAD6XpNr39yd7Tg/OVirdHNKTGc5Nz5SPez7XRTtMqH2O8kmuga/o
4SSQAsydq1ZBJyRNbXHsQGM+5UohjkKWppWa3OW3Ji4il0ajXJ+Jb8uinJ2ElTNFiXJKhjR+8m3n
UETTcPATbQfSErR7V/t75L6+ZUUUe0bemRsLOwd1wi5vnPpspQl4sch5nJmxRJsdK4ILF5tAMRua
S6lyonmfXCVqEN6M0P+ey9Rfu29eRKJ5KPqNkO5YX8jfnM+834bNaDi5QnUhn+4lw6q9QaVH/v73
vUgPGcXGpZWaDEwJmCTno0AtSELk7eXTTA72ErVJD1qu9OiNjcOJrVU9lobRbUsE11eOvQuOAEce
RV1usNTVoAksS9eAxcvOdpr6hHUytnJpXH+RcAnZDGmvXpeNMh6s0PicyQARozwAO4nV32lsQ/tx
tLCUpZncYR0S+I8JYuOHosNXN6/Kb2DW77mly64SO83V6AzpSQprznHKMn/pycw3QSBRPRTIZu20
AVfWvpB2BQiJTZIZ0lfaJupuxLJ1ZSlf5Jq8LlVYyKr8Q7NkkYgnuXA63KXpPJYVsqjUrzbWhN9n
NCoYBWhOi66VFe9XPu8c2s/3L6POLRqghLgCXbhpWpMdp51en1D524PqsOpPBhVAqeiASG9bcutS
jz0136fVE7o4bt9fNZAxpOxLEIENTx+Cut7MYbbQdWqdD36PYIRazPpnBynCy8p5Lnp1FzfRJsnv
mlDCAWGHfHPY0v1Q0kPha1hZIrQjGs/W422gMv0huoe3cM6D2PCkJt+EXb+LrGgHE+9gJf0WHu4G
NbwUeEJYIfmZhYdBz7Z1lGzmRDFBFDHhr/kY1Q6HRg8AfAJXAV9sbzWj2mU2xtP8O+hl7JbtnZ6I
jS8dQW/vE0vx4uC7zNMM+r5V1X3tj/uUGgkCUlUXRhyMUOPf/wiX118KHPTHLO6Vc9142ZLOzFqm
V1XJJ7+d3EKaOjfGZBDtNudG0sbgNDJb+wE000Y1kwruSz0hQBmXV6Np/SVpZX5MjMza+LQoPIyh
g60E42BTV7Z2y/VtTVT4QvMCNDmyX5S6WDOE/qXRhhPbviIlKiUmo8kPWSHKG1RaFYqGvXStT4Fy
F8qJcEMg3Upv61u5avxtnWjKNR7TX4E4nDKLFvksJlN6Uxz1O19zsnstndZO3ssYCcaAFj9lXroO
9CHPo5c56Y1Wj2ClCqoFmzEdgt2oWuXD+9/vrVFm0gLNGhJPWtfnoziFbHQQA1uofjZWYjlCuKaM
Qtv7o7xx1JHNgFhDGmkuiS2TwqrNQl/W6vYeGyTrik7YVxUvBLdK1V+DDJ9P01N8H7s9dTkvrmoE
bKxoctw0iMU186tsVp5nnrzz0AEcjDY5lzRQukg3nL92nlZGFUhxcV85meZpedyf7AzV7kwExk6U
4TMexd22B+DnZTmpFwb2lifi5vH957ic/RnGwXwgcg39fDkthgiGCN+X7H5yrGdHj3BUC+R85Ri8
GEQHCo/7BTJO9JgvmiSZUweYfUTSaUJ08wY+ItW/eshXovFFMjWPgqwhix+CEheA8xmNBMtUU0bp
JOn5tG2Srti2Zt4dnAIchG2H0a4VvXmURtvagw+UVjL0Fy2Esy+KZxnA0FmenPIMdc/z8TV1yrTI
6I07oxeIsWPP6ioDbjVlHgYbrng6DC3qhK4jqODbI+ppIv05Op3miji512qkymo1Hj0EcT5HXQeQ
KJA67BUrS70fnMg62LSdr+O6690Rw/ft+wvh4gDl9genC2EvPGdmHeDzp8+HNG2axohPcVoqG6pP
GXyqiIJR3+wrRRxN0cpre/Li+ERwhrN61pLlk/Hlzses9KFiGmnxpLgoeQ12Jvd9hHSINeT6D0to
4jjk1KaVaTJu8cPA59I3i2M9CXs/Iu/ovT8DF9kntUk2waxZitoYtZ3zp3HQ2PcLMRVwLWzcVgyh
fS4RFP5LGiV9ZfdfbggaZ1DmYUJzllzcUMPB0P1YAq5QSlm8o+wAXAkZxZVRLrJPZg2ULiyU+avS
Vjl/oRZ+w0jtIjr5VpvtohAf1Bj5sh0y58GnMu3F5zj3w11F22tl5Mu2KIJgGIfiugXPcb5Fng8d
D72vt2ZTnNq+MTZDKLe3ODBE+A9Gu1wf4l0Ar9OtkjA/WngcdIg1elGmd9/f/6SXIWEWN+LABUBD
EX6JFvOtXqdXU6cnwwAngqRIs28My1OisX8oonFEBp0GT673SCz7tboyC5dbiksVEvmAJ19EPhY5
aa/iEjHJfXqCWhO6GYSpvd4a3YYd+CHqYnubKdGap9plTQ7wA/HHlrnVUGNZVqSRQ50Q+bLVOw4u
fUuCWmzJ9Ip008R68DWQ5PQQyhME/xzJU5eyT+jmQ4sce2DGt1kRq17eTAXNR03+ZhQtmz4uYu1a
S2Tnd/fbzKxGEgN2NQ1XYOXnaySass4uhkG+0yX1I13yjoqTjnaP360cPxffAXwGlyDgLZRp4XTP
u/FVtVxKwUsUOQNN0slK068WtpNZjvREVcWf/NRf6yXPv+/sIJjHo/MwF6Beao/n402VnlW0+uU7
qKeNG1qD8MwgSVbe6iJczaMgGc1dh/Iz1dfzUbI48RGL6+U7SUrRwcYb7qgSsV3K7NNKhesyeWIs
HSrLC5eNQLIIjcUglDSdavkuNNVHbQbWYu4SezqIqF96O3T7rpZv/UJ9FGbtquDsSzeuAmcfpHRL
s8H++f62flGpXs6wDs6BlILmAqnj+btrrV2JwSnlOzsoxk1mhv4WKZDoSsm11k1k39lHchgfJl+O
/ipMnDFdOMnhN0edNJTbm9TZYqhV76vAalysx7OdT6tib9pJeUBp8udgJuEB+KS0l2Pjlx/Hxaas
1JEwJWnXRh+nd2LKw+fS9McvFdrthyRXjetW6OapzBrFI55jv6p35Q0HmfOkZO2qu84cu89ngCYm
4BzyDRhs+Mefz4Bl5VHUqgXsQqU1N2YPdbzvlIc4Uj0n7w1Yyfznuq/Q7dPswCsrqVxJGC575ZQV
8Goi6wIZNJdbzx/BN61IDTK4IGomXWmGdNNqQb0tK2u4TtHqu6rD5Lmfuug6k9EQxGCygHcQaXht
xKm4SRImVAsmZY8zbfeX2ST6xq8rDJoT6PdRERwqkpx9xJG9Lcl+tr0yyDe1nRZXpdAaT5aQ3vem
EUblNGrmbeYL3bXzVLpRNKXEbzEj1ltoNons/v3V90aIRRiEOvms54No+zKelINURG0Zw7AZNWmn
o0Tvm1qN0IZQSsKlaNqbVHKqTRVPh6SfHpsy2SQa1rdyVxvHNKIHSxLY+I/0P50NRY1Ta/faSnS9
DHo8JBwQrlXkGBwE51/HDsBRVXYtgRXXy6t6DJFMTGAuRTYYFVFFg1t3mrxy4l1GPiq1NJ0oeTkc
fEvlvQgromLmY5zKIJge0QyrbuUwWmvxzWv7bO3P5CMNTOasB4IA2uJcRb+55CUQUJBZ/+qo99t8
6ONt00clgNJVD4LL6EdRgeYRaRT1fSAN81u/Oj9sk0hrJKNyiuICfe+iNqmJtEP9Je91aVv6Fc4E
mrgba0U9RlpoeHGObrwqDfVGjZLhEdjbWmp38XXnR0LMi9yCwEZD5fyRshoNEGtESQf5uS/8k3pJ
WqQ/0hyYSqDL4uPorwmxX3zblyFBtCPewz3nRT/31SxgED2YY+4rp1EYgdcge7qJhrz/3RIwKkj0
LGeRV5pEFMXPX0yWka2OaYie9EoJdvaU2F9apNsPqZRrj+/v44vkkMyMYehEMYEwxRY7JCr6CNlh
ZPTkKm7vRHzdOhVGgI4jJR7iQprs0WLfqqi9X0ESXhn8EiGDydeLeCTVINotS0zEFONnJswmPfXI
3+2RXvQPsWFVFCQUBeIm9lbyti/lJ9kOi21XJwouBXm3TSmKu0Vv+F4QmONKSL9M2+eHAnbMvMyU
wiVn3Y47iYM9TE9C0+sjRW15k+e5s4+DynBjmkbHTlY/hMbgxXKEapOID76arJVVL7FgPAbVkVne
hmsEF4nzRaABqcTgp09OWancjrIIbtHa1LZk2QCZlDLfJHA6Nk4rx5shw9w7ibOV5Opyf5FVcHXg
8kA14cImI52CmKOlgyPe6o+6LgXHJkI1SwqLZoOW1zbRyrUt/cZbg9MCIA1HR8YkR58TvlcbLEGu
s6nTPDmNRVYhw1o436pQwo2uiSld9rYMvIPKQUTFjEVal9t6cCgSvL8pLnf5+UMs8oqUGlFcVW1y
kmIh7UpTirZJHgUff3sUyP30eGjQQsJfwsPSxlGkOI3Ck9qHYOxkRdr0GSSm90d5YaOeHxSUYWgZ
QttGBJCa6/mMilHWy2bMwlPg9BsOczeNPyWa2MBV2g3GF0e9j4yrRvuk95lnRboLiNZ1knYzSlgN
t3eWP6LHLPAplN1GPKtTfKdlV4b+qw10DOMf1fCjP+AqEQO9bHvProGalMmBzHxnZ/1HiFA3dtB9
KqpvOR5p26r4jtrx738vCICcgYAIOAiWrGRIP23QCjU44alybaeSildEvZrxXBQrASnYgAiREpxJ
Ast8G43ZgQylDE8xwvWHwhgtz4ehdxidfBdKVrDFoqPyejtyPAss3SFLVMUF4FCvfNE3VufM+gLf
DHaWy9zidKgR9XBa9EVOfRdpNDcwG5TnCun76+Zy88MtY93MEQC52mUULFqnC4SVBadsqp56eXIe
y9pqniQCFS4owuKKwwL+8NuDkk4DByGvB7y1TOjDGhBVaCMtNMl1cpwwirgGWI7/ij/skljqNmSi
a06nly/KlZiJ5KqKnTbk9vP9UetDSFe4yVBVAR9omJHxSbanZmNng7JhGQXXokyT/fsv+mLDcb4r
GRVwEkAT8DioVJyP6qT00cqxyk6Nc5py31NC/A2NBMWx1M1hGEz9roWjnT0NYHDl/imRuM3pW78/
Fv6hoFZlxndNe0S4xbXsh05800vHM8fxEI8HRcOdBvoX3Kw032l96Ebao5LeauGd5VAGDoz6wZyU
3SiDWa8TNB5rV3CsOiLd+U26r5HK7JRm0yCXadXxcwrweTsmYGbtCsBi2OAW1Ff94f0pmW9Kr2eE
kgQVOtxmrRl5A0DyfEasib0t96L/kHE4HEoZX7QSM8iDlMsavTk0FBqrs7Zpq6+FyJes7WxotG4R
WiFpn/0cKCWcD207aThxKCUfEMpU3QYB2sc2Me4rtQmO+LfQQguYa99O/a0Wsb3NttcPUQOSPDVH
5LK6VMWV1xRX6P/oHkFo3JWETAvz1scpxXZr8D+9P1kX/T6kJbj527PsIKvowupxGII41CtTeuDq
fUBEpbjKLUmcijCpt1JhVAeprTeJIRcbqSeBGQfZ3vq6pNxHtnAOQ4PDcUtJ3RxV7MY7RXsc7a7a
NHkQ36dqpK4s94tEb0bsQMjHnIQISvNjsclyySlbq6u0B18JuCioer2DSJB/AWH+TfJbVMgQMfBk
1c9vg8k23NJ0Wi8WXbuxayveYanUebiHR795BAPbo7M3X2NnBgeV4vMPH+eTlDv5oD74eRBuI1Oq
N20Q+iuVo2XAfhkFigz2ZnDw6dKejzIUSZj102ylMYpih/0e264sm+P7S+JFheX1KgbgB/AKaDcI
P1L65bnQpUqiNIlkPESKU+7MSh+9AqVX+NDyM8oAV32sxdvYTp7MWaNjrNtt1kXFdhwQ/XXsptrm
6RAfnMxRrhBb+Vzh4uO24WMYihCpZPtjZMjDptOy/Io6u0l04AaEskrpqYESbjPdKm8cPzUOYVhk
njJJ8Y7irOHpcmqh3Nmg+oZPtZeVuv5kx2bi6bFVoh9nJysn18V2ZiKYBToKBFfy0JfF+CqHFEU/
OQ02gQ/kOltjh967N3rdUWwp818PXn4bbqD4nYpvzS/x6K8cYfOSWXyFGV0PcGcuR3JLPP/YCC03
alg16gOAzwMsTr2yNqa+V7guvP+9L8hiL68J6gJBKojoIL3PR8J60U7Z/epDcWPvzX18N+yKo7KD
ae0GW8WVd6mn7YtP3dZ6MPbWlbzJ9sEmdKXd+8+xPD+Xj6GeP8Zgtq3o5FJ9QCXYNZCCS4xvWrGv
VBP45soaX+4kcmVwLXPuRWaClMjilXVtrqaEqK0NSmbcWnbwqc4cZ+X2/fYgYKcp63EwLz0uSKjK
yk9SwNMCN8VcRGKLgZxYeZX5gD9bJ+iSAIGg1z9L13H8nE+b0YdIuU5FdjLbAPdmuNbIQefBzMz3
N4hlfKM1kN6XYOY8KZ7WFs/lO85Ywr+rOZS1l4w9isMjPFRGL+XYhD055vMNa83FdTEKYK8ZZYD/
7txep4Snnb9jmlD5SRGeOFHBTVt3AnZ8SLhQP7y/ApfgyL/HoQaOBgi1MPb8+ThojPjsBj09DXI0
HMNs6OnU5l6exxbHudJgLtoUlVf5RrWxYzRdAcNPT7Uh+3ulw5OuSbvcZSXkW0WruusxHEN3iqF+
l1Vr7oNiOLbhIe7E9x6vP69Rqmu7iB+hhUf7XC1+jKYfr/TRF8nQ329EX4ge1oyAXsonjLDG/SbT
0lPpBA+jTrm34jsZEEFdVHyEqwdoVBaKbP/eZn4ZV6dDRAQno6I9ez6TI0BICw1zCjK1YnxM0kRc
FS1XukZPAzcprc91sWYH/cYiAZECQpmCGq+7RCzEOgdJX4rk1Fh6ePDHyfYSDWrUyxr5jx/Dfwa/
8vu/d1b9r//izz/yYqR5GzaLP/7rVPzKHpvq16/m9rn4r/mv/s//+q/zP/I3//2bN8/N89kfthnc
0fGh/VWNH37VmAq9jMkzzP/n/+0P//Hr5bc8jcWvf/7xI2+zZv5t6I1lf/z7R8ef//yDyf+P17/9
3z+6e075W/+L3xC0z/94zn7+w32uvrc/nxd/99dz3fzzD8lU/sSBDqUcFEtmbNh8jvS//vtHoDI1
SjtkZhT/5kJjlldN+M8/FOvPWUOJwjlRkCL2nG3UefvyI/NPsMh07qkm8Nn4lX/891OefYf/813+
kbXpfS6ypualFk0cQBQUuiCdIniImC2K6OdLjv4N7PGoGjdJl+JmNLT1Fap2BCQwqfhwFw5aWUYX
+7teVtrbbLJRPG36sdTduAuto0oL7MEYKv84ikn/DDesdryxGRoK/I08fY9Br+39SWoz1xoye0U2
4AVy/iqMU7pBjhPS2XxtZUaWq1eSaa+NudFvwtYYn/tBUx9j0wAaOjhYSoWOU32Ceqa6+Yv9+5iq
GzAk3Lzoi7swzvVjNaSOcCWaGLnXk6MabivF2ke8q7ZxKlt3YMFHdC21/otW4ePg4nNDtjyIaWch
3LU1raRqoVyDppzw35RPAX6/oStn9vhgRlF446tZfHTGCvWfPtWxBG7GuNzXQu7WkHJzlF1OBSk+
tzfmY77En39IpdW7NDHzYQN13/cKoKZuO8iIvxXoNb9a6v9eRK8XzSLneJl1rvoUrZFchV6zyANE
nupKA091Y1pjtU2yQr6qJV/yVKezXav2rX3QZn+fMr8VQW7Fjyqv87+a83BxHnb+dep+VU1b/foH
Yab+x67Nfj43bO3l3zkLQP9/RByyyVcfYo5oZzHn2Dwn4+so8/L//x1nFPtPMm6+BxRA8B7Emf8O
M+afgMFI17hdz3wKVDD/J8ro1p9wo7gV0Z1DUfuFqPbvKKMZf5LYoqJIgwLdW7KC34ky5wsG9ilX
ARpMtGop6lNeWCwYeN/lBDtcdUPR9NeRJT+bTq8A8VW1A1rUtRcaSrhihXq+H2YdLK56YCz/xqHQ
DTzfD2M3RZGiWTnS8rWtbeVREsm2yoFeemoK9PHvE+7sgHu9J85ThpfhSH7AGjFtOqijRUKZjYrI
CB9zWjDyy8UADGE3jkEY7W0/FqGb0P/EVrvATH1XT01tbV6thTc2JfflswjAI8xOq9QK2fzsy79/
/vri1atiwES3gOHdlO3nEBiOtI10vTG9vJIQDK8BuGwlXCyanRHW8Vd/SnLJM4ISAE5rVfK0aaH4
OKQbYrqrAzRaXdR/QO9ggocTvWZTAvD8RtNzTx98KtJxY4S9Vwa9uCFvV6fDgG+EBY885ADxw8xK
3FHOVcq1OAqFG6NtlMEbg5SpMTo8DDfgYNNwA3wrz08wE7IKER69ijyUHepvdoC20TU2HEK9mwLD
pJiSzDW2KvnfzJ3Xct3IlqZfpR9gcALe3ALYll4iRVE3CFl4k4mEffr+IPV0i1vVYpy5mqiKCgWL
2thwmWv96zdKV/dEgXGdg3422qe1bEW56zoYSbguz06/V6POB/toC5BBDgnSZ1xL+HMwJfwXU8yW
ZrxNnCvB5v2QBgs/FTj0O6GcLG8I7Rao9UB6vT5HqsimIjLp8OlepcoPylLcSjbp9DPVKcZVeWH4
51qS1xHbyhuuGXAHP3Rizrlc6xZ7M1Hxi/Og3CR5boKkYsaWZdmHVar1wdMWBSXUtPkKTsUYf2c2
Tlpd57JLC/jsY15dK1+b12PmLMvw3alsfT22CIm093NhJeq0tKPpHvoBQXNYYWdkxO3qgya20C6q
ayvPi2ZnrqLBtwi4pY5o4irwANr4fq8bY37Q5oJrmQiHD8YrUVMnVc+GiY+EzIuD6i2ugiPI/zhD
JtHmPeQHqEt9A3PqqIxJr69mb8KlXeUiz8MhWDqxG39+AoQUDjJwx4u47SfhhXOaA4H5q/HzInic
tNfj289Dg0jkenX7AWtiwqL6ezUH3Uu/FsrfwTJJXuZsCvY5NdGzaUmeGhDZ+rxok7hNlGrqXdKV
Sdglmv85KeebviAOG5PUYrkl774veAGLRTubTsEh56kYW27saIeaGIkO9mfvh9GW5sOSloZNdiZz
iDipm7U6L6Jr3pKtXiyIuKSxVODtQGEHNvdHLn3gwuchwtYM8z43icqcfO+Bc2Sd8u1E0yNDZLeF
P3AL/r5IvK72WSJoLGgIPY7P+IIe9PWiaDLNrRJ/MhHmBzVOTprJg0Ak1vwWP4W15/VqtJlbE2jB
kgcSw2J8aaZo2nUpKRN07ojq16eOyUxzqjWsiuIgKYIhHse+cLEsXrrutij81rtbiTJhxmvbjbgq
Gs2RZ4vRrtxbI0KIHTldvICjvubryU4muetY/78ZqWkkccF0mMQAmTEMKiq0QS9+tQHXXSBFd9Z5
wNrYsYqu2XlinOOyLBPrqivrPg+Lzuye03RYvmkMdJAz9Doq+lIPRJh4/fgREnQ27ieWRNKSAwxd
74tF795T3ZVJPE7d6p6hRqk6dPoKKQzUR/ujQ4JOetB8N1v4avM0oMDGbtza9STozlFT5NxZUbqs
D7TuGgODYClZY+ZyYVE0Vpl7V9k4urKKFRUmJqpS2tMJu7y5ftcHeWLGbToGh9oYhocig+xipqmf
RVA19Je61u80MWc9OSbpdNPlSKMy6Y5u6FqT97EmOZ4xY9vb7X0yeW29r6p21t73loV9PQa1Q3W9
ldVm6LvFXByMzChfJqNxn6kmk11jSteOnK7uXmAPSDJ//enL0Ns5yT8OuhLcJbCi3rUTMdSR4S1m
/UWHEYLkRyC9CCsry5jaayBqkK1r0zjqpcbPpZUFeJTUnRNi1Ft64YqJaRolpvV+JLkdHVdTWR0k
p1SRTmer3TpMDMBDrQTavichcBzf9zVAPL9SixfdabOICQ8ubVZv2WWYzt56JnCqxRa41+wzLK38
0bNbI98XaT81u6VPiq96rYSPtahw8h00ZRbVmf1UEney2noXLnVTSmT8ZrVm0Yq7ZXInC22cvvm4
vBrWOQhE0aygA6venRd9YPyj7H6o0dXkRX9f60iY9LHgjyWIegFHT4DE4+Zi5sTleDmbIIdeRLGX
SdKUO80LEnlf9oZV3gtrUCXqkHoG3jXnhrpCKYvny3BqvX+YYdel7PxL2wxTPIEKTfe6GJriqe6I
07l2eOx5Ct1y+21s43DTBy789UPW4nw8zoFZlHGmB3xyss6eV0Ie893eiqou9VeEBFPijCvRPk06
4AOYeO4nO9XSJf61oXeem2nPUmRctRW9F482RPaXMR/Z0TQxscQv08BZk0bM/0zZrR/Ii2YxHsZe
9C+LgwIsRh/fxrwprROzJqp5NywkPkbNaPP3tUEq/dB6s1E+jRVeEjHsq6WAA9pWxQdPZbK8nzbH
lkcagrpHT5izbqgeVfOuCLBojAskxI+5LbT8JJaiWGKSMX3vK2EPBTgxza9+aDzRfFeQm35U0gje
KROb5Bcs1lbG8a1B5WQA0JeG3GuMSj6QdY6X0uT09mMqcu+2HQz9RizVMUvrUOh5OG8QYoYgMDbH
xQ4LwzvkvXcqRlN9GmifDoY77KlunqylHI/bvk9qJ1ndooLgRHmET3pb3bMza9GAGFcP3TWfr6zS
SD6Mqz/IXWlquffgms0jgNUP0SaTAjWdnQOyYeM0rGMTUFQNXP3cus1YjKtIBPb0vjFYCKvcbL+Z
dWKE5ay7D1VbH0ucdfde6jyPBZ1x02R2PKzGh85vv9ds4zeeUCLObONIskt/YHNMTl4zfGmgEaE0
ZqtWUxbrifZeK3CfnXpviYPtxlAAhUrzxVkuQSy0+WnK1aFTOtUwI46IkCPvBqmv4nEYD4NMQm3J
ydXqCbdyh/bWaxoWVpBpwqKGNL/dwpr82trl9opxQ2qqndcS+10iwflopIYVleWHxsYMAh07Jknp
eViB6fVMnIk+iqVb2qeFOU0lk+uVFgKqLHuBNaxXadtX+5rwFNywgnyvi7kMhaWuLLXpFofiHTvY
FMuWVxbM82x2LKPF6u9Zqpzn1Vsercr1IbU3+jHrsapKzFWeoFGfUoWPV96u10kyfuoYfUUIjYkM
FzaJV67bImedfFg1Eib1YB0GjAnWwI+tdohT0/oGXHTSDKgduWnB/6uXl6QES6LM5i5lk66HI14W
naFdm0X6aAWIHJx6DSVQM3JYSS3EBBWvviUvEBlOazbs9dHyH4QeaE5oKXFjp+45LZvgdkicB70b
pyireZiSYHgeR+9BL9B+Dn1+rQLnOPpNHwZlemvmCQv3HNRRCn0ZKjSOKqW5nJalune0rI6N3txt
GFR6DrTSEWyTbFQa+d8nrcOXdeznKQSELAgSH119DXXWx5B3a3oI8AoPDdaenTNVD4ZcKa9TpYtQ
ql6N0ewvzedJrSxNWufVWtzNY7XLVyepwkKMuDW71XQYGVUcp8YtnhY9Qdc3zKnPpZYThartph+D
BS9ysKt+CDVjyLs4M4fyLJO5e2yUR0qLqNNPpAJ2buR6Mih3xtJds3Isd7Lv8I+sHP8j9kHG2V7L
5nMGfdjY19lCK1UXpdotHddslmmcek55RN9AjLosrK7Yocn2H/tu0IowK6asC5MVJmc/YRSQsF/c
ZGlZsTam4Er6PPZUv8o4Sj3zPnWuKXab0+4DWi6Gilo5jnt3XlyI2MFn3RHVzk812woFZlblwTDS
1v3iMAM0rgPFXwv9IU31sKZY0KEvjN2hc8eB4JzBjdJVy+6Ekc4/ApGbcQCIjyc9vfPzZjERAecV
pH/JFl/EwXB6WsAE16GdnVjuGPdusrW4ekVzwG30n/WiUrd1nqKsacwMuBwatv6Q1mpGoKw3nLQ5
JVqckqx3W68ZlP2kk95hGBsr7EeZ3dWa0R8Sc/K+BPoImV6fGF+XpRcFXopevFcqxiykqCJ3xvPO
nIu5C6scpxShu4IKI3AevM7pSWQg0jB2e60UN8R2YwKWjZ4IWyate0eW4r0Qy3qkGB5nrOda46Tn
sxl3Rl+y62OmjNWasxysvjA+is6wUCmvVbVGDewVETYV84m0LeyP/UDQXlkPytynSG36sBa5/sGb
goMInCLMa6GOiS3rk16j9wwlYe5hixE9PfgW9lYI70yaZPuebuQ5r6Qe9/1oEHU1EqBBjOhtjmFc
pBp6PdZF7JLM0oylpRmPsk/MHVtsE4mk6aJVzNMBuNR6ICw+P9osoEclzOKUW221TyjcWQ5R3Xds
h1ee0OShGSz0N1Y1nhQyVeyhS/cB+cj6MMhhCptUuFfKcX7M+lydumpbhIU/4ohQDbKF5+KBGgRt
atwU5aCf6eHW28zMqzomoCnXd2lS118hsPY1KeRjc/KDsbld52A/tDI5eKVsyihbh55X21Kl905p
kgordQsmRNpGBmoL7ctS9dlHXfYStAg/oxOemEFy9Eb468z4fcw46ipapUu4qldDVOym7Dt7am+E
vlLTwZtmeV4ymgog8SCypgn9MoEqDyw9A4HpWe4cMn3z2PUJKj6uxlgRN7gOftT1OUMqC6Vu2RON
lECF2hfmqp7gCGtjRG7zcix6vbhSaaH2WPZYLwGNTvvdbhNXj0wFm+JqdFd1V/bB9KHT0ePhJEw6
VljZm05/8RL13odRfmNJ5Ov2UI3vgPMQbJHaNh30ZAQh82dmTn01sFgv9tpi0qH3M9QwYxx5of3s
hwteLcCiF/NTCh8x6qWblpG+BFYkbNnBaNIqI4/GSQ8OXZP6uEHNvh8TTVVGwhqXL92Eues+KDPM
2qRrzsQRar51LvHQRrKunGrC8TVtvat+dR4qtWY4wJZBKw9ylN45M6z6EY8PfBsRiJ8HTDLPTV0V
Yd/6EDg9fB6FMkS8KmO8JkpLA5omQupBmxecLJ0mCQNpwXXOGR2UiK+BMtLJ2K92nxCQPLKot5rA
+N/MlwJ7y2RM7d1IuZPeZdx+fA06148WXE1pbki5Dy1b1PnBhGYTQy8xjjiffO7HdnkH47kq99NU
9E5MKaYiW3XVzZQ02kmxUl8P2ZARopJ/SNwsv2JVNyA1rs7tmEuyklg1D4EvzP04OMmNzSp+50yN
tzN9uKqJmeZPjNOgcoo1IxDTzG5G8M24Lyz7qz+s3TPuAf31LKvxQUv08tC0MDusSkAlw77Gcerm
Sc6i36/onXYY7vQHzW5aGM4Ehe1Zg7q4bCB4hrXudiH2oNNNqUw26iXQ212b5xT6K0/z4E0sTmJ+
t46ze3AanUIjb0Um46xK+uHKoaHcEWKPEBDNVRfmbPmH2RTjSW9GS10TbqPtN6j57DcuAdW8MtoR
uSZ8NtnMIZQId7MBz6kQu6Br88gaWueD2/t2lDT03UXKWzs48DAIAei3rtIooatywqUy0nsoq+4e
Dp55U4nG+5AydvxRBBrUc6Xr612tS7J7ciZJgm+7Cwh6QbdSGbgqCK2MZqUNwVVSUCtqrmr1K99v
MMIsfJu71SHzIRrinZJoWVVDZX8gy728J5dmDELNTkt+VXUsYKkTpFaI5iI7D9XUzhGqoXVnEloU
TUmVfxMtgcTw3Tqc+gEl91OtZWrfCNcacTJlrkUb5bRXkzeRaoT7RQsG2ninpQdYwU0F+1VwWHzZ
dPuLuwzO+2Va1nPV924Z6kOfhGM+2Au4dEEoS0qDgd+C9ImuLNqNU25a6bOVluLFqVIEYtK23hnW
IHbOkmIx7Hv5mbGLxQPZV/XjwLwYXlwzQzoCCw1+OCxFj+gOvtfpzK47phTBmdmPVsSdDxxkQon5
vKRI2EKz6KyvUldebGG1QMWuKvrPmXzhaFRldwU3rzz1Mh/3GtwPjEwqP90JoacRQtqc3I9etXuO
nEEYM+rYVEka2nLA38MZ+mc2t/qEBsy6HTDsOSIBazH745kxo3nCcxNCZHlTWVX+CJevvAWJEuHY
qZWr71/hFNKek0KWe2Ets7FL3HLoaYAkhYLUy+JbhTXuntDF3Pq6DFb5uaoRWobp4n1hiDyfO6fr
DkXTtCdyVnJn5wWyMMK+LPOFvTidHpRMPEwqM6+GYzAazvvVm8zx2MFHfVYjNz1qWceup1LX8pBu
OqcJpJi6KhdwtP1aYdEUA0+XB1Nk5OwuqswfCpOeaJeUpvupMtJqiMBsNox77fq0IBlKVUfPLOF/
VswAvkwESYjr0plWDz3+OlsnkrGbz1WziM+6Vq9Psz6sZThD4ZO8RtSlXL1MkzeT3SxpNJZkt12V
5TLtCefLnjO3o/hhDwXIlVScPyjOIC20XmZi+ZJr+Y3Z6ymhXQ6v2GzVxgvolA7BwJnSK9TuybOo
vUf2b52dY+rbb9Pg6VnUNfiz8mQt/ecS4sJ5ypoNL/6JbzkMjiXrUdd8ZV8gdXnSNO8B8svYxayW
8ikvhwIEK7MKPECBXI4rFCIZqbwbz5q/il1mwLAlmNDbYTQvqR8DI3seOr86YwtVGxtxJP2suhZg
wdESg04pGTWwhnnqrAqbUb95Hl0Tr59sNUDXNOWBDJQL+bY7g5kHfHpcS7J4zvGaigWLOjBFhmY9
UrWRf5rtig1GDi1IBFlkYFH4woHJmpI8U5KDAgIP2imTX/nbFP3OSKlhlFX3ghVOctX0XTLROiDL
Knf0bnxI57BFxVoqdJLQOs+msl/6amf3tf3kk9gdsTPxa7yTFg9vMK68Q1ZdkMnx8+fFT9zJ2bAT
M6+tE3zsc5o26RIGRARXpzxx9LoKy0myW4duUg96F9XgDgj9cPBC5gg02LV3NYZlnIVRrPoSZqu7
1ldVMJIhG3bLBOxkefjU7D0CdDXU13Xa37trADyDn1L30tgO16qzAj4Co17+axS1WV8xMNTbJwtv
QtOn/bWqJ6bi3H6pcNU7qmxgF9IKNH4VELuwypseHr34Ujd4LOzqBIT1v6Ac8CsukqkKoKChlow4
skLLnbgRXtLuAjzMi6M+acwdXGco5oc5Ed2L5lh8wC8E/xe2YzFOq680LWPIMGEdWO5c4tn7vWvN
XGJUqIyFegdTr8OCtS6Q1yQDLtRQSk7p11xDcZ9AXruuIToQ6QkZC4hd6ishRd2/YCfET9IuWdsn
3Ryq+YHlkrFMTxxpeaPZkocSXy3OtF5mu3CixS+G8tZg6amvx6Ecnin8e/WhcedEPhk9svf91Hrt
tqGl+BAPDAlEJP2OT6v7lS8qJwKzb5EZ8a0w3B0YDXmBJqKmVkvElt43xGD2rCjonYOZXJWsDcC1
rG3Q6FrYZk9a1wy7nEReYrcrmJKhaQ7TTIEk00M+MKKUvV1fa+6iQiln+0M++yZdqg+f2jH2ZeOt
9aOdjJMb/h/dZIg3b7SIViWOFzY4zGNwBJpJ7t3UGO3Jb3vn5e9DitccTty3IZJBMkcNAAeK93Ab
Yvw2x8QNzwx0Eu3CzLTEXTNbuQGeMrozo1xP5nsL1wD1BqXhp03W/9AnOCh/F/4a/j8UguiZLyYj
FNPQbyieQtfTuhfQu1GPEp6G75L2LjaH1TnbSy9E6I9aAxlraDRtvwC1wIYpxUM1bUYlwYjlVmE2
Q9iQ+rVfUGh9EpOvppg5Ka2xWDs2+4WY4YbGRflPtquN7z1hZPvAEMZZMXWUceAW8q2B0+VsmNNj
Hon18ebKYDGIf31NV83sDLYPBmIgmzzbrTylWSni3nLmeznZ043loUDChk08/pt3Ews4SN4YHwFy
bTyA10cWvGpj3iCUGAuTwrKs3BOocfadxB8aiIDx/1vxLhdi2e1eUrQiR3I2NsTm+PP6kLLJ+4Gc
zp5qvUpuV+y1gZ204DwXq7O5bAT+dV0K705zxu5MLlIQgt/3aaQT6KTt8SubjDDLLEwl/34pLikJ
3AIEQ3w/2BiwHS4tk8niNkvBhh4i5pjv/bqe74tMUi5KvaA2+PvBLkd928GQDINvbs5ZvE+vL0Kw
kDTR9gZJGUFNc5UxGCYud07t09+Ps/Eofn9xGG7RUxnoIXysEBj6vT4Orb09qqKVoW0RMZ4FRv29
0C0pjlkR4PdvNggjwmqFMX+VrAaaA+bfP/7+Ff6YpmIW5OJCDYoINQ4exOuvsAaLqTW1C3Y4+fN9
u7CT0O14D4YJTSm0nOVbnS5c5r8f9XKZ4oxhx2zJJCgYcF6+OHFg4AyNGE0IipniyjLYYiEobBMX
OGAvyLfGtwy7Lp+fzRRpU1tDroe6bPgXNJqJMT0emUwi1iwP7uYlmbo4na3v8MuYsfz97C4fH2Rn
vDobKRBDKwMG0etr2jA3DdRciDAN2A1DCstSe2hVtzZf/n6gf7p5DlcSBj0jUAx7Xh8oG9LGlra3
hrill18cJ8kFLqQVPwjGtgs9SYzBr5ni34/LkJ9P/v3JJeUdxz28nxChcE0vg0vht+DblxgTr5+q
7nS978+Lrcs2LNEVdjvTbt1vuVfOP5y8Nb45GqKGyCz8/nOPF6vaaf4ivpltIc0d41LnqgTEXuIu
CaoHrx6tp67x6utgpsEOc6Z9HwLmIZ/r3NRV3CZ4geF5yZAzBHmhl86RTcRmOo6fq5zA7bjIg/mM
a5XTIrsNls+WMyL10ApNFNcQMUA5hdt+mVSiicNqmPOJ8WDj38+Gxzaz5DLNP7aBj51WlNkCo+7Q
1bzaOng/S7wBDpAWdWC5Ndhi7RGTSls2fA9MRbXQJ/7anad2tT0QXSyDjsx8qfEyu1BDKActb5mW
bCVsIDt+3vzsbzSLre2mptz07+1x4RPSqsubW121ybvSSw0mCeukyCEnDw8bx95XHQPsoSYkWjPR
HId2k7UmHJlgvU97a2Wy6dvMS9eOI1VA3DdixCB0D82U0rSZCu2uZ0T1fv7Zi2QpFrkVY4NvhWq2
Ji8PiDxwasWJMCkG9lgomYLCnw9OiRtFZDWMlo1m/FFVltMwGCUXKjIXX++jfhOnX/dOAWjiQJCO
O0Jc7WPbNQtNtuYkz3nWNN5+qQe0XGtqfey7fPrgoC+CcqS5TnfGKcC52kjxabSQwpPvGtTkB1ls
K5OCjXdkYoLdGGmWsF2WwlZ25M/TKK/6coUfgbj+6hf9w6FBlaxriVZe/+pLCptc05cum7ZbFfjQ
f7o0h3r16/cBI/2UHHfEa9e5kr597dE1f5ydFjNS3527o1rWwI1LAmFfNCDCR5tJLw2MrSfrJyaz
5RXe/S05LZ0mAG5gtB2cJXD20xKQYFQFM3b++ko0xk3RgIHsZa2QgTOIrOubfOqXMapmyMaxw4xZ
i6Ad8jD/msCucuErN40iOMetfUCTCtMUEwSmy3Tcj+GvAgJvN7eQubVGnSvb4Kpd5vnw883/t6ik
j23Nv5ec0Fec9P+Vbfr/IXPUZ6v438nqe/m9+Zr9x/uNQE69+pO0DoH9s/yq8q//cQ2Hvf+dVrp9
2C9Wqef9C4cjZJk8LqgEMOD8v6xSK/jX5lexKYG20DHUo//NKoUY9y909Y4B1xNSKZuW+d/kdc0O
/oW/HQA7rnNQn/7fSaVbcQPTcktQgVQOnHDpXkn/OKt2TTMoNFn/WFpeeadooD6Pup3sKzhD4QoO
8ta2uG1H/7NpcFRMhmwdEhVtCmFBP/uI35oTeIlJhRy2iKpyiMVwazjXlfdFBtdr8c5miDnKh958
J1Sxq6mJ0qCKjeJRNO/tvIQt9DI4E2iMfqrlF9yI9qOhwaM/ElRdefOpxiDHHR4w/t+PCSw4Vo+8
uDaDR2Fg1NaXwAwpQ9cVLAEa5dAcxswIOx0ZX3cwkyBSAKi/PSf/RCp93Tf8eboXRQ51XIuMitP1
3vs3+a0Ih7AOqXP2TK/vup31UH2QVWhEZhi8UVe+deSLhmyaV01P8JyE0DMMIdbOd4n8mBrFTjT5
j2F2Tnb/RhlpvK7o/jzZrdT97d62DlPEmsl5hMHjbi92exVjIhZWe+eQHNuTG9b793+/vq+Lnz+O
eBmbs7TthOUNR8zQR1Z3a2Tvpzfkr/94CDp05kWUdNh6vD4pYxhXQ5mYdszeV1ihO9e5TwUz3fZD
Xbz8/WxMXuw/X47fjnXxtFSOhF63GYSktw0mRd/8g3iSx/mqPZAocZt+T8/mnc3c/ap5yA7A2tYj
U9Dp+e/fwnjNPPx5UQM8BYi2QMW/6Qhfn7Fd9QM7bVVGvbazjNj/gGB+9cJxgREQZgxCjNB8y9v3
Hx6dV8e8eFprQ7o6LGmOyUAeZP/QqLWHdYYrUluu+zfO8M+jbVR/cmAxFEFF+NOb7rcHFasErWaY
x5ip1ewoNYGlUkqBPaCnGzetZR0RGDOrWLv6xg4INscq0P+8oKc79sISV13dD3c0GuadlvslU1LX
/veeOpZHZHPYVLFYmujnfjpQ//YNDUczWP9yLcRRYjNe0/HKgbd4ZWkLsFai4deNn88bS8brgp5O
1wVkwNCa/Av+wW7x9Y3XjTqoDLN2owE8MKz9VO7R6OXHv1/9bRX4bQfAY51zArZEUb/tjJeqdcgN
Y5H7/YKL92JszurugFWL2ziPUie8ZG4X7woHJURIpXS9nGrJfUvlfIFwsO+xu9IBbmaIuGPr+sVK
ZXRY9poF0W4mJMydY1QBthXIO21iiEPXrtvdmnafMhdCQC4CeVVkSN+ZzyxRoKnkPA74V/z9qlws
M8jeMYqjjcNrFcdV/DxeX/u1DVSTIi3YK4tGXMtXKLydECdb+t8tQncAhxkD//2YP7NafrsV20HZ
hzcJL30//1xchtZqC6VBI9kz7anfd0Dh+3wIyicPKuMxsyxgNHPj4tgps4rYKRZrDnOrx5HQX8fO
DgejfCuN68JCadP/+7xMJiIQoEs4CBerz2jqGbDzKvYZrSchs0t5lXgM3gDCkr2e+N/KCcF/i0DW
SJcxVoFwH/7dy+KwLGBmSugSPTyOGq/vhbMmgqwSQYQ9j0gWbUAtT0U16kjivDZ7BxvKnLAntKvl
sAGGH5NMis+eXrfuPsArgVVyFskbff5FVBUX5mdyDJqxTQ6J5vHiwtjp1GujMJkj5tY07zEcWd8V
2I0fG9xx33kO4oFQt8cO25d0mb+qOnf8uPKsxQhXKYsNL6uNcDI9rYXFva5PEOHSPH7j2l0srds2
CRvNB3jedO6Gc2EgQKq6YqDbuEfWgOR6rmT90ZjQFTAhIZN4XADILaMPfQ8GlUMkDDzSqd262SDK
FxBDO7GxhFQOScZdiaOtGt7QJv/x0G/f0PMdogYoonH5vgBMysXqvUE33GOTLAhs7MY1doZgrmTI
zgwnY57OrZFYxMoTqeb7Es5N6hvgAMTNYNg3vbEZbS/27+/g9nW4ubSroFLEK188bB3cSIVfu3ss
tkkG+Y71rky6iXfL+C8V8f+qsfqHQ20eyizuyJWBii7wL105Q16r1DuSn/Ndl1AMJggzuxoh/Ft1
70WZz2NgkKXLJABNNtjepXrBAOmfBSTn4yKLr0uwqWBqgymu1ZRhXjX2I3Yj4vNg9W0IP0LGZSEl
EpnCj6a5zCJvEu0bb/WFUhc/cL4SGmIw3S1kF/ei12/1ZLGIkZeSHFG7FN/myrIfgsE56WmlRYVV
tgcW+faqylSwbzRpPhkLg8mpWNV+nvIaYEobrnpkAAhuRl/t5KSac7n29UHh4/pOsB3vjBGu6t9f
qD/vGd8ax0qaPfomZg+vv3XF9uWb0A2Ow+it10h/mnAehH6sEO6+9e5eFH7bFQJV38Q1LIDeH0MO
p0wDd0YgBFRjD4++BFTfZ17QHTc/eZS9gUo/OX7df88Si4DnwiiPLUhVs5dN4fjR30/8shj++W1Y
PBl+MIrwWfden/nkzPx8NJMjYlWBEWlSPtiz0z902WyVcYUz+hjmzjKoSJE+8a3h1YJNY3f2bvV1
DV0Ayqen1ukc/zROGumlhYDpFGVWFWDJo0brehgliCI4VXv0akfvDrU0aAElAUpv7O5/7GrbpWVC
hpcrXhhbRsbrk1FkOY4p7E8evszb18PmvjYl6ogJ7bBzQLz3decVux4fqR1pVRWUZW84/P2K/sOj
RMMNWmsDTTso6l9/ByRkWIn3vADB7I37vKvWQzJW7lVtlm851140n9u9o7rDW4WlzQMcvnhqC310
fVQc2hG6lBMP1ohKasVZuFhmP57JvYQKCDqoWq9747HZlsvXyylHBtflwBj8Mld5fZIVrn1LAc3p
2CxNf9T0/HPb1WZkiZVVvoRxrMEs30Ek7e7aDqz6377EW/VGoqIJL4lZw+ujIzmsmC8U6alrU+c6
GRb9vuHZgxodvPV+XBaM2yX+/VAXd3NWWa37ZZqeeGV9DMcy5zTobrVfqOri0UmGuDWq8o0l4h8e
IUpUhg1YBaDmvBTJ19bI9jGUWGmm/rhD5fHs8erf6h6TlL9fyX88PYZCzDTgPNKGvr6SmA6Yym8N
To+uJCZrIYSOlb9465icrTqx36O1/PT3Q/55cix9zGyYxuGQa13GjtrFVEHp4uTKKuj2XhXIfa8P
Kc4NdfBGD/Tn+7EdinfQRUsY0HK9PjvNwoDOUjwnfVEAFusufFRyK+AeTY7V7Hx4VfRfZNcgBX7j
LP+8sOY2a+Q24kbkcOzXh57XqghYztOTlfnNSfOxs6zMcb6V3lY55l0CXX6t3yq6/txaeCEcplPb
7WQRvCgLIbNXhrH46anNyAvgiCY+natcF1Q+61SfiCkD2PC7VI4nQtuNc7VA2gD7a9KXds7eQgB+
OsG8XiYAXQPciyydyRVT5ddXgSV6btYyCI7Cd9sYPg+RCpLy081EH9msIKhzpRObGJKdAoSv5zKj
N3NTbTgk/0ndeSxHjmRZ9ItQBi22oSMoM8ikyA0smcmC1nAI//o5YNZYM0A2w2p20221KZEIAA73
J+4712GEoutS/1uWYFzYhlqBQVojDlXcj0+ZE2PxnqvNOhsM+yLy4/I2NV3BkE+S7NGlMTRE1rVv
mfq61QbfuGpHIz2oiDTwMewqIHwgxSK3dc4EEh/fO9shLhVTSsWMrzXbmhjALGowgXRcRLiqmQiv
gQtZT3l1HZ1laXxyrSlYIaidBChM6Z4+3QEDJjpe8LOiyAmvKuE9geVRL7TSxsCxTO8bedb75pMT
FpYocG9Xc2xipXnFhCHAVgbAD/dBjL+lZgRIrsNhMW1U8DhFsxOO7y1Sz0tWLmL0S78Y/TOP+GPu
w09g5ydR0yydGOr0tosI7avUAQ0nbtEtNNv7qYgqWNmjZISnRzj7b/crbBZ5uPDagHk78y85zzEr
KoMg3Lv5KA6aElVXctC7y3Qc25uvL/XxVJ26BYxcc2dwMtTZqTq2oxgRLYb7wWXGqfBr/OAzZ8XQ
V7pteJrE775/BwDTXlVmH59JkeYVScKJqSzFtgUskpzNmj1YTDoMpZMMHZYFhgH5GLn7KjAQiHtG
vWS9y10zZspLg8Z57cKVuckL5TGyO8c7c75/XNhMZLNxk69h/IUF/ekbdtPYyobQi/a0dKkIVMNK
yxT5jP7ZuKpDQ+2W8didueb0YZ5uVdM18Z60kUNQjpjezbtSoF/HfSMphO1tZL5rX4vDK0LW/sza
/Xj4mRraLWI1FPQoXmYbtMBvV8kr3Ep7xO7rVK/0nVFLA+Wj2p6pbX6ymKYnSH2FIiNeW7OdiDEF
9FJOGu/ToukOnW/dp6qdXGBWqu400igG2Yr0Mi5Ve1EwgniGa/LxI+VGiQ11UkHqnW9px7vHWWpI
kn2QTXvsy9I1ushiU/nM1Q2FsZed05z5cmZ0tynt5HqsUCgFCPLp2p2+PpPZGRwJi3iPqidc9bYz
rDtzDNajHwa7OHeVa19EzUEN6njDaZUsNbcNd2Hbdiim63zTqsJndDaKXlSB/qxNCmc3tpa/IqT1
Iepa8YUmEfgLDC34l2Pm5v18uIIZ5SLAs6yfkEK+GXbTfv96S/hkw+XG2GfpU3KiUKs7vTE4D2Ej
8iZGTa8x7Ona2drVK1SHfh5sY6e+qMJGPfRDCwV14B8OsLzPBImfPlwbGQpbAkY9wHlOf0Oj9ALA
VJTsB1+r1m+N81IfDJepMO0BZHLMJD/+WdTjCnMH3bG91HMGDjWtG7dq54Y7vaieRZ/JdRNiM9zY
do/Pj2XtXMWAm2sG5cohvj7kGslmV1k0IBUGSghUeiQl1SJzjHzb2FI9A3H8bJ+BeEaMz25DuD0L
0qoMiWjICMG+18x405ZavpbVGK6VNDBWeuNX9QI1xc+v3+hnW4ALTcOlOTJ5uc2CUlNjFt+iNrKv
bGEt1GIoKPP2xsqrreLM0fXJR0j13WK7ocrrgGI7fW9R0AgtZsRkrysF8h5fDS5EwEiAbqBWwA/z
HFT1kz1U50hmsdrcG1/j6fUYspqcX1mrWqPZzOwwtxFien9mOU6f8myn5hKcUeCgqCDPtxZFOmWL
hCbe+73d7SiJhKj0G0AvQGj4NJkMVvS+WPHd+Gfi60/vbzJsYcnY9PRnz5Npla6MdTfeN5qLTRsK
lIe+8OrbrxfIZ2+NXhRhPOuSvWwW1o0B1sKupbCVDZ62LgLVvwIcoewUR0m+2X5Tnjn5Pr8eMgGy
lSmnn+0wlmZndS94nl0Ur6FHFhsd3Chi/RqboPZcC/Kzt0eQQcOTkIru12yjTsATB57D1ZwG+Tpu
dskKWymYTIlcotK/sqvhCeVtsf4/PFS6YHzl9KXUDzpT+j21n1vxPgQ0sY1jp9oEWioWDHUpV06k
Wt/+D9ez2fu4nEZFar5Uqtz0wAMle6tkNFaXaX7pI0df9B6lzK7oz1nEfXLaI5imEkQLna9ifkzA
HSncqCL3oc6pLHtNxLuhIWxkqtPZKyrUUm/UCmqsXrjrVSU8E2x8sqkRj8MEpRmBOH0ek+N6a3P8
2sm+5N4WvrCG6yGufwzCbndfP9jPr8TSmRwxCcpnX0dI59pLqjDdA2X110Hk1bs6oleO/+Q5vupn
Z69O7/LNdxJa3fx8gH47aMyNsWjUNnyB9VoBDKgcuO1xtY9sUe4DaJFXiBD9JcFQ84T88Zzb6CeN
FJRLlo0+farQ4qR1uqmWeAPkvjbGexVNH+wcHG6J04HMZ56kbtxhseJk2o61H2AMGRYMJBshy8Av
d8z3dtuvHz++mx+2X2B79HUNEl2KU/OCsangWqVXUtlFcaUx8uCExd9Za2o3DvNbcousaTR3bZmY
v9M69autDQXpcqh667lpy4Hisq3dMQNYXzHGit5eE4P+GCtOd7D6zngYTcbYFmPZprfSHaBXqMkE
2tW7gIpF8ty1+ZGihrgRJTPPGxqc2asf5f0wsbes5yEwGpdtJF6ROC60sJRHXWjpdQ7UAl6Bohwz
0yxvQRnF8SLvmVVZJJY6povKJDBdVYgQwwUgAMZADZm3q87OkTaZYeAOq17B52FT055NFz4TfVsR
VyUxj4U9C0CPxuWiVpv+KgyAK1mGGHeRDaJ/ccsxvXKxt380FWkzpZaFNJ3t3vAXQji05jHdhvgZ
MLJ5qdZaeTVUDBytDETUT3rDbljXAdOxNBv5bZhui4TJ6rBZa67v/azGonnIpGI5Kwg7HViiplXu
Wn42QLkkyLSVjBify9Q8uBNDEbl4+tlwiyq1je4Uqygx7nNGd1hIwdx2qsXWZe+Wr30UPwSO4ljr
Ic2BCbRRPuz0kZ7rNQX2/qUCyL5OVChwC4rDkNyC2DF20/N2brIhasZFz7jRhUtdJ19mghhsGQ2m
06wNcDiPmCclL8z6dS3IDRE8m4XTB6ustcdnT2tt50DD2wRe0EGqKeUY/rQS8B37WnG0vVLXRs74
eCeuZVs0zPNnPdyzuooY0c+twv0VFRDqFwbMwHip2ChAvcGu7/ykp7dSI3vQ1oPiS5dh4tzhqFPw
vV8pkSfvMjOiZSr8wgW6h40EwJawy79nRokBM+zJdmeGRXHsgSzvmSqnwhTb6pVrWeXRcWuK3AAx
aDg4Xdd9K3NZxcu68ZKWqQKh3as+uwlMQBFfSrVWb2EdZMBp/QGPOVtRkmEx2r0abstIDXbCZpJ0
6WejcAGT2FfFaA+/8grd/bI1Hb9bBH0F3gZkYcqkK6yk36GE3rgAMqO6TAEF5ZPel91L0CSxh/QO
p5lFU6vls4FG/NUz0/bOsKT4KdVIG1jMg7EyW7yUFnbQxzdxG4zM5Y+W9WIxjMOA0VAxvKej5+lZ
hiHSv8Gq70SVMAzs+qgQl7mw7J9NE45Q+9iCfiYxnLC1Ajj9SU+ceBtRfDQgM0YlAJZo+nPSmJlT
iTjI3Kt9ob3A3tQAR/WDe0tzKUCBmxRmvExIaVbYAjD+hTv4Ia/GuF+mkSb8pRLkHQMUupn/8Hpq
q1gaRpagvjsG0drQU+MQcnwUdHihJ7FAEsNam5zKTw4a62mIsuRLMiNaVEuhhsyti1yM4zoNI2Es
GIJO6XvFdnqbGXlzi7HTCG9icIIV20D9q2iG7FEBq7TPCohUC5WhTnuRg0DYe/1gPDCP3/3GoRkg
dhQFXbDUosRHs51obrSUvgJOpQ9T8VyDOYAbgNrjRxAbgCX1XrrVBoM9/1cfi/ahH4FJLoGIgjIO
jFT3IeUKeDUhYlOTQrI5VntPxC2M+zC7TvsKcotb1QOizqy1jrEqDZJuhiTIc/N6uA1x8L2PmrLn
hQqW7gZJtP4a1tL6jbSavFKWwXhbx3WooCNApb5q6s5iqUdldMsGHnRLaRmyY62Nwc+ecptcsvTw
4CiYw77s4Mi9dH4evjij1uvo9tGYLPD985jhT6R3HEHHGCtgC3l/QXZk3KcC11eYWwEV8t5uVG3N
lzfgHTOKZEmzPv2WqVX7yyoBV8joUZWWKTYlpoZQinzspfaJU5fqqgSwuMpQnfYrH5Vbv0i7oayB
fkVFeFuGJkYHWuXku0KXXQAHOHScFR0r5RvEFTteR7Gsj00kwqPndt5Lz8O8D7LmMrO8R1LHOF7Z
gsNm2bK5I4XNxaVqqAzexyzg51J0ZcS0LWtLTQNFktvqo7kEYQd72U0E5BnGr6P7ODWC5wRo4gN/
fO2ggPJ4T8wr+wcJJ89ZRAofy4KSTvF3Yfq6WGjA575n6CG/iyatGm4K2fpCG/HVXIGmYMLPz4lF
FmHDwD1HlmEd3VEU23Qo9cu0SjBEEYPCfFMugJWs3d6rQTlZvs9iChMYO5iwgr/yaI70bZgka8yG
yhaDBuIrmTUdHMwqhN4kEC0xcOL1WOqp7uDt26bQnrsO8EMf9OCUba1kBLoIlP6CxQwpELm8062g
vJXlyi7awYGpV7S4EXkIhMfcLp6zqmpuSgJESLeGN3QLO6TgvNSxO2MAFphbBOWg056YmnWvoPp4
xZ888l8J7P+/0d4ZUnwXr31gL19EdfTys43e6+Tf/pN/MO8Ihf7CwxGIPvggqOT/UcqTsf9F5o5K
muIZtYKp/vkP5d38Cx08/yUGFETCpN6kbNOYKQD4SURPoj/9bYYFaecwgPUvMO+zWJdL2KQQDpWu
tw4+J8dprGtFCXqnoO1uCQP1NQyDhI9t/N2lUf+7qhJnr1WttSrsHNWiajarWGswaRHoQvVKaGdS
Rn0qa/2n0DD9GntqdnBKUB5iNHQqB7yrYWoDaKDQl9D60hJEmWIccKhIHwYr1Bd8fPUu0/J8JeBJ
bEpPtusy1KJVpHk7ReY/QAxDmm3cbFVlbnMPtKjedrVZ7Yn8VGJff7jMO+9piJRz9ZEJlf3hd5Nc
T6IAyoaeNaVQ7373AHJEOJ0S36plQy8MWGDeMgnAWPdqmgf/VtRdsHel2x5avfNucxf/UF9P0m1f
Wv0FTg71L5F1zUPJWKo1HDJNe323KG//PML3FOq5K830ZBHaUdZE0YsYa17gp/BsYm3PL8SOSD2a
Wdn9Hfk5TJ7attY0RqwL3NXKhVQrCrWiUVaVxODJ1kAPu8wqhE1T3ZiZ2X/L4eAB3ZPFFuwvx7bS
B8zJZflmiLp0V7iBelO1ImDATR1pDk3yysE7Z9305j7wfqEYtIVQD1EipX/CcTAl5+8eeCSowyZK
Wd8kht0zlKTWhgnLyzI3LnZgqyAKh35phfLYTGSIi65VXyri8Juo0cp2GXUjx0cbpFsnLWHHKU17
bbU4rSz8QkxUz1L5lTEwhUOzDcCux+VNGaz8VjqheM3HhvAjJJa9L607A3gMGYF7WVVgC8GBspVW
ba21AJ6NZKmUaXExjAadVRcoxaPtVC67v9JdG7HUH2U8mPccM3a+LAy4iIumDPMfPp2elaa3r7yv
SltAtTYQKYWud43GSc+JzmAZmrDS1n4Aa+tAdFafWS+ndTcKzigJaeIT5fD5042bbQtYi1dN0ETF
ndSQWeaEWpsWFsE59dBpZvvxMrPSgmkQMblFWNwRaJRbJZbhNpW1RyZVBP4C9fhVqYVIs7xwSTyY
PeS+mt97hrjPRuXp6y/kTX/7bkk5lB0o3U4COhTq03Tr6ZIynR5oNiOXR5khqRGGPVwXkizPdgv3
EtFitmQTr7f9QJxmdb32NwaTyiW5V3qR1LAGAaKbB7Py7KVFJLbIaXqvotFpb1JiumapVMbvAcPw
rW72OxgzfCu13VxoWaLt7GnOLzDcwgLoA66D+aTHUO2Gq2AYy5vaJVt0QqwrrbJRb7201478hYS5
iqsHwi33TMFn1pbktdBzoCWDiALZHGXRWSkNYiD08HDwjzgMgo6VVzHPoYGmJ1XUrL19sMtuGbTx
JuqLuwpd/devYm5Lx/V5Dwb1DqqGLnazs/poCevLbs3EPII+rA6WrwCYcPqDndqoKjD3pJ7mR3eR
knfrPgKqaSYDcC90Jyv+Pl6fYFguJ/bNmZbXh49i+lmUiCe7FtWlxXe6QqLW0hF2Dsax0MZHm3HN
aysKz43NT0fFyTKcLoJtyTROMI3oc/S/39nGMPF9phyNI1mbsbV12Go2UAZRt2c+vtMi9PSSLZtP
G9koYmFkT7ML6XCxGhN56FHGGcymoggbjJWScNWg5XjICn34E/39V5Xu9Aee3hkbNdMJ3B4CdGR0
p3cGJKoTqWa0x8Bs1mo33gyNBmrH/t0xAlejRKVTnJ255idLmSoijR9CJXQ6FDBPL0qzNaEA35XH
wSPbkfVdOCLDrsU2G5oXhzqK9ByQm8YKiunfup6dKd59vGd3GjqhFIm0TDfN2QYX2ZnZkAAOx14J
g1WX2+O3hDIIJYu2v2la/YWfpB+Q0XS7f/cNQfOge4kUXEOszGKd+/eYuWhIt416wrHIaxX8GczM
4gDnB+AkbULwVk0k16VfFBuZZP4jNbduY41JtauEK35yHBW3MRDPM0/kg0Wmin4EdTprgcCWouZs
n8Wviy+biPjGbuX4TbiddciqXl9mWePfyR6O15D6GKUmBpQk78JpIH8Bo/pNDYtMysmjnSBo2YQF
zTuJQG8FuFpbVpbN8VCW5wRVs4o0Lt+IyolE+bXQUVDhzD4TQPiI+ROpIL3oULHnC6UTl5p15Rlg
ivJiE8D0hGwFxE6eeYWztYP2xTMZUqMSTYyOrmm2C/pBnseIscebMW9pC432TqeBs4BaNyzKVLM2
BVXxnVedM6Gb7UBv12Voh16fQ0mDT/X0k9FSGm5mGMobAxYupNEC61KnSZagS9rN16t0uoV3W8JE
8iHAYDPQTYrbLIbTS6G90YBy2cntmKrKtdMrl7lUGM5DertkBH4Rjubw/PUl5+MmBMIYuFmTvJzj
Be3ybP1lpFzR6EMChMYiF0ZWgFJOGpktFKPWdk4qszXlo2xvVGKC9tm/fJVSVeGA8lVlrcGvUrqN
D1Vtq6hZdI7O8ra//+eRTHIKjwhdVzlmUKLSCTl9JNYQxjnn13jMclTeGkO9gagj5jVGD123YWHr
OUaAAtXwiUnn/tIPouY6EoJRgyjtQeNFzHhBnFpFgC/Xrj3CwKV5CqYhb8Jns2uSvS7zJZYtKLUj
u7zGV1Ze1YkJhXswn4QLgS4xxHAwoCic242nHz+/OVRG6LpAa7DQZmElVE2KOEEnjxQj7aVnROIC
3ioOLXKQYlGFJjaVmdYcYvdFgAoz0VQCvhbZNxbRd330gc6HmRS/vl4Spx8aj3zKfxmAZRnqBsti
9qGhd+gS4Y/aMW4T47flinyHrN1ZwvnK11DhhmeX1uxG888aZn14HlwZrQ5hljcpSOd7oeoMZmHl
hXaMfAdkQqgEy2H0tDMn/ekHPd2fw8aFCTvDr4Ty8/vz28Dutcqtj2xx3bY2rMeqqcA6avY5Z8nT
7/nPlaaHaeOqOykGZ4uXju8kISjqo4UG+MkqNGYAcu9C12gr9QP1w9ADIvz125tFi9NFGTOaZJmE
jMTu85lHtyqHjtNAHBEmFBtbCfVbu4JCrhdKexez+QA0HfsHATxsrTZdu3RDSYbBNCSCiSHY0cyK
0fk5zbmdZkpCT1b72w+bvmHEuBjCzZ6G7AcsDUrMZpHUE4BEuvaD4rm48H1D7oux9C/8JC2mM41+
NZzEA0dLTOkAeHNOsSIkC9ukphVsgc7rEELblyJwX80c1Gmbj92ZvdicQqH5z53UHR6waJbJ3KlK
zxnjgtZSH2u9tzaywkdpUdhqsHWqbuPWJRJeKbKt6dTmBlXdcOw6N6GqrsvwBxYP7pI/s9lrmsTd
zmiCa7Ks9sWqcC63pgnfLCiLVz2PsgNaaDD8VRBd4EE3ohpr9WVSWt5lqLv52gS2fl0X6g81SaoH
NgZEEVTFnGtYjRx3sq+vQ2yTjl1bupswZpp6Ao4fysrEfsDIgaeILNyfWWOfvEq2B86raW9mic0O
jWBQjCxxwuroqPG9NxbMu4yVCUPGxdK7KFv8/UJl1/Xi1iqkfPRxHHn2x+4pYcxuw8bbrrEfDBa6
xYjp6CXj9aiY4SFvLe/olrDJv/65p6H92xfBKYIEngQe+exc8BSLPBMyVMpjOprtzhvTkoaHjgvI
kMK+lZZcf329j589ET39OB4Q0T2SiNMzC3SphbjMpyun6+oTwyELBKywMyOPUsyIiZVnIcr++pof
NzVSMfZqWhbIgyAVnV4zc1wKNnVQHYuBPlCtA6UPWzC3fNLn1HifPE70qUAHmWBmEXyo7ildZ5sN
l3IzLAKUOA6uC9ptyyhM8kMq/HPDKB+v570RyxitIk2j0nt6a05mhyFxSHF0G0+570ukK4Efjgvs
hbq1psTlGeXoh/NvkhjSyvRMUiWU7dOjfldMg4TagvGNqHz0tb2TjIsu3AhvIztq7EWJNdkiLrNi
X6tY5H39EufjChx+VBpM2ClvaSEZy+mlcam2y9jmViNP6Z+HKhpeSq2UD21uXeuVZWwp3aoMqKv6
tVJF1iZh7G2fhnW/xtACOlGuFyuX5tBTogOWGOzGWJgKTEsv2tr8sath+KFoHDy+29S7HBLdsjJF
/QhIPXjEZWWR5jA2+J6BR1ZtTnOzG/td2rfiopDFGe3jhxU73SsOW5S5mXvEE/70Xssak56+YxkF
IYYfbuVHm4wtlCA3HXdfP9cPH+TsUrMQnvmsXPoaG4BbQkpV0uaJ9ji0vd57bMPqSR/bcwi6t+LH
yelBpoRmhoIsmYPDHnR6d2anxYXNiMeRpaoeBtNVxBIzseLJLipt1YNiXhpOmDNeqt9WtexWbBHF
NaPlMOXrLFxjYsNZCPdX3TN+vsbxKd0qSltvvFhGm7I37GMBb/+iMgZcG8BfwcBvX6fUYm3j2oez
ay3LYiELGV9UrlxVg1sccFs5d6OzhJAbY/h7OgEmsgDeKh/KGMo4ifVFclQkk2Lshpd0BzGyR2Sw
yTNlWHmDeRcCS6cRntLqM4eHr1/uh+1h+gEmHSJ+BqfRvKaQ9h31+aROjqgqQirRim2+Zr3ZbwjY
2+9jnyXbry84K6L8uWXXJOsjK5wGM2Z7rZrTBEK2mx6NqLIP+DtsDLJda5Ir5r1W7wKlMK/zDjeT
0gQSEFWmXFjhcK409jHS485xZaeTBiqKvHy2UYkaGWOtB+mxjsdoKzwv3CamU+Ab5kOfFc2r7vtI
n4PBXaML8FcRBdWm7HhNfmJ96/za/RnG517Hx8+aTh5pLA0rqiyID08XvmiAHruobo4aXIJHhrPS
leztaG3hX/bt6xcx64+9vQgq8iSH0wSSy259ei1m0qlnkTMcy0ZPFoUbJnjU0GmBWd/ge9IBLz8I
w8w3GhyLVVUo+galsjgw44KUQyvjpYWajGpCHr/5vzSTagdVVKNTiWM8d+9MAd9SJCjFfd8rwjOH
9od8hy4jQsLpvLYZRJzPu5ia4pdmSM3RdHGFzIc8wjJSuquvH9OcgjJ9om/i2okIwJY0H8pjN7Bc
ve+KY6cEr1Hn7PrIfSwmhY8VWYh9QDYuijDyvxnMFi0UX2hbJJbj94RCzzJVGYE584Om8PB0c+QH
ofOdROHIRed7BuKnQGXCvTgqOWl3xhzmOoERfIhK+x5SrbzKx5sGsxs8V+S9nvVi151LRmbRPYUc
linukkQxrFE4PKdLJ8DESJ8Itt80agdr0UqxMhP178xiOjtzmnoboKnFTa8T64xyVpZ1Z6rnsxCa
H4A+xoBaRV0fmckEhnsfZRgA/enoqfWxbDt7Wco+XRdN/JDH6s+gKZVlE+MoFtu480hD684EGrOF
9+fik/ofNBuTOfOiD5ZnVmzbZXMMhui3rozmJQXx7P7r1/zGAHn3mllzxL7TM+Ym0WnO1fi2VXey
7G1xpLzqbg2zDzaSzvSC1wHzbTR0jUgKHxpND3AAjNBEmVHfr5Uw9O/tUibHpHDlTzsukuvcjYct
5hj+0+iVwXOA+eTW1Ixwo4eD2OTGKDa414C2F7rcRFmDKo2iza7tSUiyPLjx/Z7aqeiaiyF0kq2j
hU+dnWZbBFXeWh3D+tqG2k+e2StrfFO8CymH4iocsBBxAie+7wbHWKiNnm5CHc2fX+GIGobFj6ra
FONFN0bNtnPM6jLYfP0M9VnowjNE6Y9InVdFZYTT5nSZZJ2WNMZgyGPlRb+M0e2XuqeohxQ7dmDj
mdSnvN5FkBjp/dYPxvJHEDbPiaBmXKdJ9FIWWXvVlXX5zQ1b5Mph2GyUMizATLv2BQR0d2VlRX8D
f9KDy23lCFd9BywJpixX2MnoyK+CdCcrqZ65tQ9r0GXEwCayJ4mk0DRfHUYGabV3Q/VI7tAumnhQ
viEa9W///QOkzQLcB5oi9dU5d8WO1B4YZ60dgdKvCtxisL1YIzxlBLjeuFp7F7o2Hn0myHdtm/T5
osvzWy3b5sFD0NzkeYbd3XjlgroWXr4O2l1at/cJhh5uj5OFIxZ8bIvSgGvKiX9mo/zk7VOZ1TQC
ZI3tCqLJ6dvvUaXB/2ndo3CKbOVgJwYDvyC0N/UBgZTRRrzlsQnoYBTW5Jqt8zeCuLgyq8ZE3kV1
pxsZTynjXi6rrj/I0P2F0KvcWsLyDhUt7W+dSpPBVdT0d+LVIRYl2CpGyJ1XVmDR6tT1flfEXnrm
7H7rp51uDlO8Rg6JgBsWNYzLk/1Pi80+DUNNOeLFPW58tFm0h4PbVHbDrZRdeVUroffQQN9fGbhr
LHpntK77ClFsgbQtiMxoU6kqZomV1PGnYUuJ6SANIFsZdV99vYhmMQ0fIfP7HNRTp4bi4VsP511G
6DCLh2pQ6MdCUTSKzQVa4FJGy0TRlTOpyqeXomZIz1MnhFLn5xIS5zRA53HUs9gn/6rSrYcgYp2w
vI5f39U8fvxzW9wX6jb+92GSYbBarZdtaRwRX4hdYgbaKhuDjrKRekH+i89OEe1TSAnbUfMeWvDh
O2Sh1aqNArnSNb4ONS7+XTT/9puY1nQnWrhHfWQWPpqFRwNP1sYxCvu/iaXLXN92tv8tNfpzTvCz
xOHPpTiEeaEUhmhrna5AdPfo/dAhHAct+6542H/gtmivbAWjFwdzkDOzW5+seHYgRv3QEjj0d+b9
8sAsWPEy946eMIoXW/E80GZussLKvUtxU0m0pwFsV7MCm7yTvqv8dq0OijnSd6xtbFKO25KBUhM5
16OiQqOW0LD3GgVQWm9FPJ75Qj+ePNQ+6CzRKZ4a1fP6Z98NGTVFGd9JIwSnIvX+l6GVxg6dEMaa
qS72GAhYZ6KieW7FS+GUQzFGzZWonl7x6Uvpyk56WpdVd43Q7T3o72yd5TbeUpmCq0yLEiQXg/GT
bRmLL0bfbiRa6rWJ+u3P6/pX4sz/ijY+ASD/f5NwTm2I/w5BXrymkXx9r9+c/v1/5Juu8xdYfbZD
8hUiR7g0/ws6VlzvL12nPjcFe9QFp/38H/mm5vIfUQOhAMuo0JtE83/lm5r1F2oEZBccz3g90Fv9
F+LN060TTQGbGMtmiiX4swjPT5cOKmcMbAy12bYKrITQXUV5fQiqcy3w0+/in8uAUQauYr4pCE8v
M0rGIHQ5Mn6jKBdFq27S8cU3fhtDCAAkOTPWNpcH/Lkp9J8wXEiZGFk8vVrCLWlY4zZbt3auA6ZS
AVX2TxEecEsny7xlbZbrIUFPZzJFUrvhbdwpPzQ/u8ud6KqUkBzqo2mHycYPmhdKx/dto5zZsmcb
2z9PBGkSoBsePkC409+oMUmkD96AA6k3KenxVDRKZrNL4HurOFXuQq0Czazj2qwcy0SvKFWV5Jnx
cGvG3qUKlT9RUNuUVkrRuiqoYw7ZmWBzRoX78xtZY8QZ5L+TMPX0N4YA2mViV82WvVkQv4/MfdWb
LqZiJOgmKWbxZA5UAsoqWCJDvApC7IaNytni/rWrQ2EtVUU8w3/80ef5nQwQ8hcSHZqKoei7z+32
Twj0Xpt6mhj+80uNaQXzpTlMup3+UiapDAfKdbMNdDPbltnYrKMIszhDBAt2PGdH6aWBmUqYJvtz
tf3pVf0nKvvn4iSldBHJzakWnF5cFW6J927ZbLEN3+a2z3ekPH99f/PPlHov0oZpPZMaajhdnl6C
edXIxOSs2cK1uoC/u4ssii+Ffaa8PCtM8udP1wGzinCPU+XDwK3datnIOCJ2Al79GuRuedUwA7Eu
jJQcJ3PSbeLGATFnGjCiFmBeHddnAiz7NML48xM0+jJsfzDC+P/preJS6aS4oNaU5bzkMonifl0j
NX5x+3HctDTRlUPQ9uMjoy3KokOZ+xwklrnAvdS9VK2kDJd2lkavHbSxElUyTBQrM4a9HO1+p1n8
URvbUpofQ+1f+ZV3XVZOdmXljrfVkm4vY4lLM64aalQzH9iV2lYTNnOLsI0MjI1XfeDcdAkjubH0
vxdFyyhljFAZWcqOn3GpqHW3HhPF2uBrFtybrWriJY05XY/x6sL0ixu31J21GcUQPhPcifraSRaN
GuIDqKTr3imAH6kTiRSoqu0Ey7BNlEcFk0mKcAGplDm8ILwmd7GjFVNcCoXrnaEju4c+5l1a3rlB
1jf5wPvFPa0IOB2Q+nEjmxAzp6+jyISLCR+1nbTyw7U++XuLuA+XbA3HyQk276NjC/VlS7F8yFdl
GYqtg6XkPsQS7VVE1oMQRn/T4wG8KFjZS1NmzrbJJqvGwFWWYxdcNYxABnXAhswt471X8w9L+nKL
GhYXI1Y5looxtrmVZ60C0B6LQHX//vcfGHOxTMdOdAdEDKe3OQbqYMkGtX+gN8r3NIjaq0A295VI
X7++0HSgfnieHN1kKfyFPur0Qj2z/DVjGvW2VNNklzOSK7DnSJVxIVR2rVT07bpr0ueYdXAmM/5s
E6FkiuR5anp+KB6oFJBQrpf1lgw2ea0a9yq0B+3ZlzStvr7J+XHPI5wqzJg4/JnBmD1NXzbM1Kp+
uZW5c2uJCuPC1LwLCDNMad5Gfvn76+t98lCpU5Bs0qieZHbTnb/LNTWF4TUmkOstA7LmujGcgzaQ
A1h2u/JL7cpMKE0zdPn1RT95nFyUtBNZBk39eZShUHlMh6ivt1kAcxNjtUuzp8OqmzSXvr7SZ9vy
1N2ctkW6NXwlp/dn4ZXsVUlVb3WnfA3G5Kfh9HLrWWLZMRu2svph34v270pt8mWTJb++vvynN4qW
mEiK3OKD9odyaufUHuumNiCfW9aVjVctM85n7vKTRUOqh3CEKJkC71y15onUbn0/r7eFBOSMwOwh
qtMVGpcUmpR2D+flHH5hlsy/nTVksdQomGxB3DTvymsaXcQB39itjpv7/1B3ZruRY9eafhXj3LPA
eQD6NNBkRDAUmhXK8YaQMpWc55lP3x9VbpeCCosny1cN2IbL5coVe3MPa6/1D190Hw8myDcYYHH6
jsnDOA4BzFG9gP7jy1tTrqJvZl1s+0bPd5reTxfBWOgrSKvzH5uaG/U3+Fnvsle9FQoz8wM+tifu
GqO17NIcnwrrRzUA8jGmQdiqIiARS67h/5n1StZ39jPMCoiyBmSUssLpWjM8JdKq3ipdrY8eGosC
aTpeyXp2M8r+M/ab/ubj1bXMnjgrKNHOEkU8amYMyGm8URd8biCthLVhHeQy/1JGa5X7c0NCEoHL
i6cWsODFHYbXO6XdqS9dH2/Wndp0GYTFatz10vjVn+V1BOfjMb17gbwO6q+IxuIA9K0ArQR8dl0/
L7xthDnpLeXkaJNm3VOtFfKwrRAHddXc1DZGX9MH1a/Qzf/W1fJNoqMBEWkDYor1U5fK134ppPz/
lWEfGeHLx7/03N6m5s/NrkvzI3CROI+1lOHK3ZYuPKHPRjJc90p5o0XBSl1kLcxiUcVtGyAa0KEr
UZfiRsD120+GeOOJ/Vp78Ez6iE/DXwNaLKc8wY15QgUa9vr0I1S6bdoJt0mrf27SNZDz2Z36es8B
zods+fr331w7Pdh5dO5n9WQlT7Dqu4pbCxxRLN3UpnaN2sKFECd7MVRz19D8h4+/3Ll9A8mFIqtG
n4N/ne6bfgjDXixYYqmMaG+mm91znQ7F1/8syuLmyZtwkAMyM3c0O4dawXb0k5VHx5nLG41CEL0z
FILH22JtwOwrPZxDCrdqh2uEaL5Zw/Qg1dGdEXhHsUyTDWbqaxnK2W9nUkjnnIO8AeHydPpQvpGH
qaCo702D5AoZhs7T+IAWxXQxGBx+XoiXO6hnZOgS5cKT1MePJ3ZRtPvz7uE+Z9wzn5IFe/oDIiwW
B3lI+X6F9D0vky8CnXhHBxMm+emnoYy/qUX4q5GTbDt7BtspzYyPf8Ir1mGRi/JWtuiozoBqKAKn
PwFhEVVH9rlwcw0djqlKXsJJeugyeN+VBmGqA/TqaJD5y75SDmka927TycCZVWM78E7dUEyJ72vU
+lypzA5+rUcOsoXJDgO6jVLoAwiaWdgVSF2Fk4ZT5RPmw52/azrhWFcB1DW//zwKVUcfX7scBit2
G0jqm1ICW2AoXoiAZSduml64SMps+orSH286P/ScTKgzO+WL6QJufrogZfRfvNA2ilmUQ4mPCDUk
cNjVu6IyLqIgDw6BpeGVC2nPCfr0OvOL5krFMhaZJ5j+jf84dEnnFLFyGKrhCiK74sYBZkaKb0ZO
OumdnQqxuFGpLQBZmdDrDsJk1wnlUcecYTcKvn4BX/MWBXYQI3kI7JvO2DdpshBUyL3LEr0ut56E
1K5N84rWE3LUoqA7eoGGIYgonO3rRjrElYltV5XNXfXnsI5vlGy8CPG93vi11dtSXmmXMAmFi9xX
f//mB1SPDhwU0LmXstjrXpQpViqOhdv0WeRM/eTbgR/ci3V451sRwEzJ/ngBnrmXcVRSAXKQbMxv
hdP1hzfCIERBWbhZa41OkZjARgIRGc/4APYkdHARWBniu5IWFzP9qBk+QFtYpZV6GlKtMGuMaz0n
ySzlTQlXaUvhKzrmmdHQxQyfWrwvXb2LrW1haffYgrwUeXPFT8uufRlbF6+YVaysSN5o4TDeak2W
PauCrOxaSa9tpJzpcn48S+dOCtAWHBOcUjRkX/n3b66ZkS7HaFk4G9b4fptGcUAdojlQw781laKm
uYndoRdN0cYq5V+dYB5VlOFWzoozFzgIeTIEZAg4sV7Z629+g9qXigE/Pee2SR0taRDjbjQsFY01
d4x5kS3OJBqH83loMWRKxqcfSKmLou2RV3TlOP2uR9qOB8dKhj0f7e9C0EYHxTKjRpcZLtWKso2q
DvZ5L3+u+6p2sNz8nOQBFkdRiPNKcK/7yr1RY/T08ac8d9Uhw0zOoIEiQeHxdHBZHCWWMojYadTh
ITa1l6TwHnGouRuDDNS3NjpZ1K0gc+cV/W60s6zA/JygZjRvwjdfDvQ4eMhGYrSxVjlYrB9LLd0a
YWzt0PhaCXZuamkkUA+eux3vqhvtmHj5YFqFC5r7TsCt3lHb1IFgf1kY+aWgGkel1I9RIH7//Yml
e4EYKKa7JESLVaP1eoBbmVS4nWRT6d3O/rN2koftpiilrTbKCWlZ/OXjoK8v0sXUUqSEOg7imRLZ
EiMfd3Vaa1xsLv23+EIVahBBPNfUWntW4gERIX/UbXNIn0ME9SgvbZA5v5RGvXMEyGJOjM0LuKkk
3fkoFzk+rBoTZTYUj4Sc4x5zGFUtqAUK9RaJltrJEL1wpLo6GrH2jEbVN6OYlE0xSZ+UGFHSVrJu
EFwQ3FqA/Q4l/gnqNRbVEVAHLTYvYSh2dqvCzo2sONhWdWmiv1fJuzS2hE0XlsePp0eeE7d300Mp
jUckXBCo8acrT0tUvQBGkrtDnZJMGYJqy/MDrKixZJ3y2fS+NXaFJx6Qn8J8RJDL78mY7eI6mY4i
SK6mRTENEMeFNuXRVjJylckoVScK1W+6GaWbCCXBXa5j8frxTz9zMUEUnoGYlCFAE82n4Zs90/iQ
suOq4JbQB+hU/B67RcBg09eDf4U0nG63pWmu7J0zj0YUrGe6uqXD4CM1PI2aJIMmI+mUu1WvNrt2
GAwH971gU3AvUwIpMCCb0tSxkKPYFQg2OIAEOUoidFUsT/mkmdrz0Def287r7V6c7sGJqQfQWOVW
zC1h5SY9cyvNSQJgNeonQG2WW66oG780WjVzRYtCbRM9InjYYI2eI34h+sP8P/Mzm8CWkqKjEVOm
+17u16DU7w8coOLkKgCp4WTS/jmdM0zEC8kz+8wV8EJLRvFGFAMnrsct1gMbPJWv+pAU1qzXnpnv
3w+QBoCrI21BiYY7ZD7q3ywRrcIMyOtCVJtadEDwMHGLAMTB2JiO6D9XXnBkldqD1l4nze/exYvQ
izEDQJLwN0m4IptxjxjdxZjTPyjWyFzvrvzTMMuSuNnJSWCUeD/lVnedJS3F1dqV87V607sLfw6D
ZC4yUXxCpFBPJ9IXU71VIiayH9TqwtNLfKYkNd1+vKPPfy/ZxMHEoNvNPXEaRp7MFshvlNOniHdy
A7xeV2/0MHjuLOuu9VNUGhP/sqzKvdyafys4F/5MpZrB74vzpEg6dLp6n+CFcMha5b71op9j3LRo
Zj6VTYkvQ5A4ZvWYjfnFysDnU+PkFJ7n903sxcAjQQAk6hPbD9udZiXbSp87tTz6Rvw8u+6xVKOv
gyk8DnVxhaLU7x6lc3gV3wmgmPzH8nXvZ8Yw9bGFn7D5HIyyXaX+ZV/eQonf44ayEuxdrrMItqiJ
TIIv8IA2MjfNKqczZVtH4q7XZKrWyX8YarFsPTBdFk9DFM7FzM57FBI5/aTuQaYo//EXPD8oAHRc
C0ie64uTRlHbotQlNkjbGOq20PVsbhUNPGWn8QYm1pqnwtl4c32CHQmDc1kSROMOlFfLyEaraneh
DD+g6pJi56E5uAFHlKys0LV48unONPq4a+WUjxb6xZ0h9dd1VV6UZuOI8poM8flQtBcUjYz4XR8F
jLKMNIGXuVIIEqAw1Rurxmw6SXvSw7Vm+rtkf16M9BUoXmMXh7fZ6bhqQc48aIeMa1RRpEDlP6z0
G4zitnU5XUTwt2JB+fTxWnl/K9O5px4IyYbaEtDdxQ5QK1EQG2/+eG0I6FMWNrUXPDdlupX84kJQ
06syKEPbhx6VNcYx6aqVx9V8lC2Om5MfsNgXrVqovTiw38sQ2E2C1yUdisTsHz4e6JlbgyXKC46S
Nc2DpSVHUuqTHg5Mbi1JwYHcvLR9ANwrSxPA1fvhUCSENSOSCUo8GhcfsZk4tmNyWF0WvmOA62HE
nuJkKutOArO/Rv31fiyQ0RqV8cdYRDRvKfltYjlEmHgQj7FQ/jLzorRDU+5cw4yqi6addRXL4hiD
Zt0ZU7Uf5fqyzJXraJDvxwwGWhTqw0WHr8KuDzXBDroScHk3iA45vuB4cvGJ+lR9Nea+5TaUu3d+
lamXHnIPM+SlBQKBFUbmtB7rnGa5hSOCEodu3aXmr7xDq7ZKAu0q78J9lwl3XauklzGR0OibALT3
4kFqFXMzdcql18fNrqut9m7KhG3fWfG+qyTZzQxGH6fTz6KJ1ZvSU7/61Lc2Az3fUkOu0kgbDEJV
4ZMSJckVH+m7lugDGsea4uSWP9myUiAfj6OJPY2esdcLXL5kLSkv+k5oN7D2cgdtqst2GvZ5kSQo
Bgs8V5K2vA8i1XSRTvNuVTWVIIYj1R7rYCxUjVeTLjUbP9CgYXrit6JuH3vBE2wlk28NT7qIpWIs
6O3J2q6qCx28gWx8C4jrhJqMcKihNBT8hPF6jMV+E8STdx94WucgKF0daJabTskOOwSVqNvaXDzs
0d98EZBrPejyWNyIFaln23joyPnV1ooabYusaHRlan7uiKkKATZA0FZvRLxk/Cu48vR+0qS/CFWp
22aKdFQQaPXSPrKj/hhKSn8IJQNxOuz4nMaMf2RqUtzgpPnMM3ti2NZGoX5uW+rUuIqSRNtenB23
xGSrAgjjDoxHewb67FEqj21sKfddYToI1ViObo3K1o8ibUPbWNkLenZL5Z1v13td4IZDAz2yzbWv
YwGn2R78qL0EnDNUgPe9HYJkKIBEct5v0yo49FVYf5IAudhA/TrbMlLZlXC13RiTmh/Uth72KbVE
tM7LCsvY/Gtu1snOV/AS682+vzebDnVTWWkvhNq7LvRR/NILvnbwZT++q7xCEbY5en12bQ02zBvv
SjcFdeOpav9dyyoED5h4BKFAASg7FJLEct8NknCtqzgjUz6utMyWvNG2ZPD+hh/sOmWq75EOll1j
6sAJ63rsJJ02ONRzM1ubiuIypVWBBv+w1eo6cqM81/nH88+G2OyltM+ftFbPL7xIe+AdHX+mtynK
dgcC8qLs9OYpUAq8cfH48WzE/voXLQhk1U7UvisPllz25kYYkbqOo/YxHJGMoWBhyymeGN6wRRXX
SRWr2eG3qh8GWftmBIN0WYqzlUyRzLB+Y7oFFIhMmS+gBcw3mZSWF3JZo+EitbzYkFzzEiebrM5N
pFLgSBH6/kr2/acGI6qt13C/pooW4ZhS+dNtA6VOcX1zBF7Is+fGQEiJM6NCbLmQ4Eo4CqyZnTjl
lD2xPp+cQq6BKPl+KbuC0faRU1SDIW6NKC9uUdnsro3U6g61xJ7ZSYgJbFNdqI/hKEhQc3M1tnuE
u38MuXdrBGbtTB1w/bxTQ6cTPfFe6OgZ233OSTam+mzC0ONTWt8ogd87Xpn91FrEFJ0iCP1tUVpT
5QihRk3SSzz9QsI9s3bzuOpvtEx7iJXUqRte0BZVmMs4Dno7LTx1UwqDI8bqbdxGd0AV73GT2QVe
8aWoop/VWAi2YQmXWpLcwLvbG2F/UKditFEayjeGEaCuW0lfhGmiLCMCwWjNiEpykhxGYDbuVOeX
pp7cT7Ck4MFXONTUQrLh/fEVPEK90TO92cWi9MXQuDFKEh9n9JU7s+YZMnRwaoaguaNm9zPF788e
6rHfdL1/ISED5nDlfJaRlLYxk/5FICjSQNmasrv0ivBT1qoYF3/pmgkkZtV+qfUUGUDe5J0p8EgW
i4feao6xqVzj9YlOa5NfmaGx7QUV0FOJIIb6rKKPhagzypDTSFM63PvMjDRa97i7s8U+W22Faacu
bpM8Qyqzvc50/2CYGdL9FowfiVrUZiwppOoVKh6Z5nhN+hLBo1Gtz0FuOWVhfcpgbVLrvsjV4JeH
LVOU1tfIX1wGWrsdzPZFTLJPXa9ugl6CfxPLc7GULF4HNBYpR0MSLrn9HaxA3DHUXIrnN4g0S0OT
sM2DL12hXyuxITsszNLp4+xOVqa9pXMWDH6SPQgSOz2e0s9Kh+b9aLqSlt/SK3b0rkE+cRB+BB16
7bHu36hSukFh/pug1vdIBKJgUCMWYprf2VPf4250DCPeNoOUPVsU/PwgvRSrynR960H39B26AeZT
msfXSNRdV42UOFHHcuwrYT8m6qHxNGmv8D8MiodQGpz+TakiUW+IlRNr3TYkIdlkFpqE6qg3jmpO
LhylhzgbXvoRe7CS3n2DqEvv64Mb6F1Yfx2DoQvvtVTNqvzey40h2IKR1Hd+GE8HKpi/Pk7Dzj2r
Z2A7ZBgTpRpoqaf5kTd4Rjuz2d1Irq6MLgAPCM7P/Cb3t6Ms3oLG/ewjVtmiC70S+V2NjvI5SwS/
HfjcyB8tIpfZ0Akso9yt68qxAnOfNALkomOe9DeWp98phXCBdxLKVSXrXH+BWn0YK+O+kYzLqX4S
E2HTrCEC3ie/oHR1lhtFofl5sUj5ezUXfB/tJ9f3OqdHCnxKM0cADfrx2N8npaiP0TSzwPIhdrVE
SsV4JVu4E2csfDRiw1nXmFNieuj6BO127ITLtYLo+4GJoGdedR5pmNBKOP3MmBKXYIOpnvSafmFC
rSXZvsbAYvPxwM68z2YIMiRbOpCQfRbfNIhCMaN1mrsdlqG+pblpIICGrHZiuab9cm7lzg8zkh+I
orN49mJIud5HCMcBzUjxWde9nT4+ydlntS4mB/MAmkJI9Y+Ulgtzre85/9Hv3kh/hV6yOPMUU6Ow
YTZR7bj0Ua3trGS++ouL3oztCSNq+qDGoVPNlffM+fn915iXe6YWBqFK+wBjDM96lKp6p2V4CZTZ
jTz8kwr0b5U6z60YSghI4cLdAgq6aDsNkxYPBULPQCt4airSPU8UB82LFe7TmVNgZnvChqU9Cu13
sTB9OZf0ifa+2/atrVtf5KSn5aTsgxo7EMFYgaqcWzS4eEHLAZqOzs3SGlfUW0MukoZ9MNYHXewO
aY7HV2XGz1NVUEJkem1vVD75ZXDQjTUc6Jk5JSida3zKUQJYSt/FQRJ3eZrz+aaUjkAzxrvI0EOn
aiV1ZSe+P2KQjpyZP6gtccgsxbHHou7CoSpzN+gm7bLQ0mmXpnJH86EP9yg7i5upnoatOTX6Stvo
zMv+TWQ0k073ZYEeD9ZcDNKozYu5e+iZqvvbx8xcA+IzolgE9mhxTEMPLpMpZP9pY3OZ6XtTuVF4
TqB1uxLozOoEXASyBt/sWYZzHuubJgHK31Xg9ZwxZlx9lcuHaox/wjzfIoyNKKm+srvPLQ/kzKmi
z3RAPL1Oo02COaDBSF+AlplTNfquymXbH9Zm78wHmt+HyLwhS0fLdbHlqjCZRhkevwsk4Xs1QxM1
9f7jD3Q2BC0BivWws6honY4E+6JJLERC4It5radpaWN4/vifxZjPyjffxpeHTA8sDqgo1RzajriH
rjUdznwQpDI4ABE1Atn82iB9EwLUC8JbZCluY4mfMbr52RXqPhDHv3E7z8Jir3R93g+vOK83cbrB
TAdRJ05mTJ+7NHrulAzRfWQZPp6y8+P5K85iygzV70qtoLYHVEfAAqXb9Kb5WFLR/zjO+c//V5x5
W70Zj9CPChg8xgPF7x6S+b2QBmutgrMxZg2kmU9lYSx2GqMd9Uq3vPl+Mrxt68n7clVe7nwIOpMU
ENGyXNZiCxOLLmAJFIAb4YCA+1XXqfuPZ+rMhU6pEVAHNEKNsSwOS7GzQCdalHvzKfmleu01LknP
ZZ1eTdZaO//saAz6c7O8qfSuTydVXqLz+TN3ID/B+pghdb+NVSGnBx2j6Ogy8aBYan9KVh5bXaxn
LjikG0vI8ZI3u51ahg5K4yuF6nPjmZM/KHUGNA5j0XbQexQHrVwkViPeT6i6eGsnzLntgqQoxz78
XTrUi4+TS1WOpGHHxxnTq/lVmXsxJcZwBftyLgwQFPSjDMwHsMk8XckJABLT97hkFGyI1HygRMmr
B/Pvj5faq+jHImvlujTIzumezE7np3GmuplML2EBUIS+zUeqiSjJSIZdFOXGKLQdooYb+h2bptIu
NMo5ki+7PbIqeAdnOka2ZebEP9JpziEmWy1Te5ItN86LDfnwIevVY5ZPqETH+0rBQ0m56TRt5YI8
cx2fjGBx79dBDRLAwpU4aRSqy8+NKruRmF/LarVV5cr9eMLORsMwRYFQyfdZvpl8qxVDo2AxY/+z
EadbYRxtIZjNtH+F1lqT8NwiINP4V7DF0Zzi04dJGcHEgFqtmWIuYtiG/uXvDAnPlDkxBEW5yDCy
IMYbZ2ACB23EhNV0BszvfHDvBbm9bqy0WM+P6a9oix3addSci5xoU27sDGV0NeFzIK+km+eDgOOQ
Z3QcNOfTVe11RpmkBTAWU0AxMLsXcayKq3JlKOfOaTL2f0WZ18qbGy1B2a82dJm2HAIlIkpJzYDg
3LCV1P9wOIslXgCO7hCJot2uoGqZ/kjkb1oprxwFZ1c2SCWsJXhBv7pOvR0Nd53Zpa005wG1K/S/
FL10c8HYUO7Co8RaeXSdnbu/oi25NGAXwrbuiTZ7Pgy+tZngg46mzBL/bfDpXFOab1NgIvQVl4tB
L8VCEfWRxSDKDlSEXWoaK3N3dr29CbFYCXXrm2InDKwEQ0Zf/WDmLdoxf2u9Qdgl+eRyA+N/ut7o
5+DM1LIM+vFaC0SYG/m2EHkVr5Egz34cLjjUiPiPd4BPXx2NDEEUUlxaboOhb0dsixoZsaU1ZbT3
kaitoWZLckC/910JKpMLS4xCUp1M03eKUl7UNR2Ssr2NeHh/fMzNs3N60xEKuhhQcRSJOepOZ6+T
8QRDSSVzcY3ZmeX4GfiDG0jBjRAHbqpc0a7NomYl6PuFQVBqbDrm8jLQ93n8b44IbBaxpskmsgX0
+kXji5UnNykG6R8P7f3WJQoSk7Pt1aysM2dFb6JYUgtmG2NZt4+mLZQSGoApnrBfwk6mqqA/fhzt
7JhmixjW4KxuuZjIElKZ5pfsp0aINxJEk0SgX4jv72+HkSinsWGpHQJKXAyKLmQSB9GYkmjJDhn3
FSO3yzZbOYjeZ4zU2+mdqRq0IVBk82jfzJ04gfANYzN1/VqM9Q26uM2jGenRGkr8zKyhUQpOzQBs
j9Tv4pbFITUJGwsdizRXj6pWbKReu4Pc8tsJ8AyvRzdwfseDT1mcEdIUJ0piKCkI0rhyTA2MZCho
K/fRmfWmoVvJvxEsU0mETuesMaOuGJopdWVr3GpyfpWK1lU3llsZDZZMzZ4/Xglr4RZj4mnde/Rt
U7fsxx0tiVvUxu25C2CV4abK1+T5z4ZDcQT9HorV70RCMc0V5U7vCFdUDgo7rqdNbpApdoJnc0Rv
8OPRnTmXgLxwAuowI3jvLxbGaNUBzr5p6vZYjQyS/6RN5RZ4n2NoN+E47tvR2Av+WuJ/5uA9ibrY
xK1exNOYZ6kLGsEpQsy/u2E71qEbp/qfG/m39KMe85R//a/5n/mRF2MV+kHzKnD011/9zySm3Jf8
5il9qZd/1MmfXP/v17/tv+SzLefJXwCAChvcg16q8eGlbpM/f8U//5//07/5j5fXP+VxLF7++79+
5G3WzH8ahmrZW7UoaUaE/nt5KRwUcQBPn+p/XNTJU/bz3T/6p9IUTaE/6IYhIawDM52ftf9PaGr+
O6iF099Dp2BWmmIb/lNoSpDEP1REplhSQEBU6uj8lH8ZhYp/zH+WNL/GZ5Ex/sTf0Jp6xdj+da+a
nLoI2PD7qOhROaRmcXoYWMrk039XpX1Z1MpBTmjR23CbDSDuBeCj0ELaI/PSEJ+USCl3KnZbUiXG
T2mn9FcpfdXclmrxOTKi4iLQ/TuM40f0N+UHK1EBU3RNVN2UgWw9dr43/ejKQXI04Au8P9Uxu1C9
+jrv+vjPY/S31uz/aeumekrCp+wfdlu9PLX/yH/949jg6Vo34Y//L1bgnFb/+xV489L/w3lKXn7m
UOBOlt/8z/1z+RnyHzQN5nuYHiFXJMdT/1I3//1f1Fj+mFcY7wXAI3NT6M3yM/8AJ8kRitcEWD6E
P/9afrL8B4tvdl6b+xBkRtbvLL95db1ZfZB94VSAn4VFwzJ8V1zKTaPxVb/wHtLiGbcWXfwSrMnz
n94HJB5zCMbJL551OqxFDidUbTIGKqaHSihuo+JrY4Vb1XqS/McG7ds3H+Duzx/+VvJqAfX8MxgJ
MRUftHlQPlnsJi+0enYtYqD9aIOTuYFMNJQuzUoDnzZ1T2Fr7UF+bnjkxTyBZuI0hfnT/StGjVSo
uSo8tL/y7/knMPTYkawFOb1u/hwWWTCORigPcc0tgmAZ3ptKpmEcGZl2Z/h2yo2matFuWiWBnxkP
GT4NLnhjKOEvjf08iqo+RkTeQyPSplc/FclXvShsLGhsPVxr+p5mj6/jomtIbwZTI45acZEJGdWQ
F3nZhGjndlu9ulVA9H28IpYLfBadoJxNe3dWyabzevp5+iZGdSIY/SOUqitTvhF9bSO0/fbjKPPv
fLuNllHmSX2TBaulbHajP/lHr9uCrNSVL96tvuvMyjaylQEtp2wOBQmA1x7bavYqOA0l1X7rmZYf
HBHgBxET70pNjldivM7KcjzcSLNVNCk98oynQYZeUTK8SYJjhT3gZhycsdhV2cXwnF/Iz5TrgtwJ
Blv+glKFiMG9tft4OpfL/XWMM5GIQw5A87JFKBcKPs9yHhy75NOolsegz/dYtv3oy2Llwy2a1zSO
5+l8E2pxYHBVRcDry+BooYIX2MaDuEtvy518NVynv9XBeR9q8eXqqtOMNCSUpHcXVQC5sVkDcCw3
L6Mh2YHFi70NvdXl25JWPFzLpGI0SM+ao3YJZ28bmanTSBLea2vH0vvNNX8fGv8ctIhnLXXQ6lpT
Cgpr/nEI5G1scbg2G0vZfLwYzgVh3/L4m0033yX489scdXvOiDyIfwnyftKiT6i7ryz599sKwp4M
YouJm63GF8+IyMwotARycCxRtH9UJSTdAsMT1qooZ8NQ8SQjoEb47jIUh7FSClMLjiZy4MCCTQcG
5+8hruaFxlio1JBaIFBFrnq6e2sroQul+5yqfbVtk5sgCe+6IHI//i5nhgL4f6ZTAIaYKzSnUdJy
0icN5MMRBJ/UoSZWqcK48lWW2fE8lJMgi6HA0SjQzSDI5vr2UdkDF7a+dLfKBuHu/fPD3eSMG3GT
b4qDelkNdn6UL0f7/m+Mk0yLMgotOHKv03HGlZ4HAUWOIxh4n4Z4fuNnzcoxdHYu38RYnLdBnWDp
JZZ8MTXZAzjeVv2KaPRaBOV0FFgRCE3QFOERdaxqC6SUllS15kN5PggqmTNnkUN1ccL1NeVhM23D
YxZX+yh0JvSn/87H+CvC4qJthihPh7EjAgdcTQ0jyFYm6jVFPL37WHLyXyGWOYnRWlEfDuGx2snu
sNPdaRPaj6mDDPCLV3BDhJ/ufhhuv7mh4v7ci7b3YDprDu5nZxJqJIW72bd6SeHVgr5rKnEKj23c
XvhTvMEKaCVXXgnxejO+yVn8EBubIBzDo3WLkqpbZ2ts6KXl6p+bdy4CzW5k4FIXd6taFkbk9Qqb
9znZ4Ay9L3Zg0K/ja+3GezS2P74d9saG76g/JNfwT/f5rnKD7Wj//Btr5s3PWKzKIIXsH8ZSeDT1
I+7NpLFrEM2lf9C7kS6WZYI5Y5/FRngcHc/1DuMLSLtSd8Cb+1vD0e1xk22TLaXedhMj0WPa+a2/
i1YOy7MflNIE6levmdtinFMTCeHQa+HRp/XUwy1/QjzAe/l4Muc/5N3uMAzqFZQraATMP+LNqmmK
NiCP13GJz29QxXMS4XJsoS8B9P440NnRvAm0WDxSJlh93jGl5hhSRizsdDXE2QUqz2A+xEdAWBiL
Q3EIsmRSuBmP18/pIdlJl9IXf7C7vbEtNwBenXSTOVCQt+2lv0mc1m7t+34Ps+5y/zfumFntB8i4
pPNrFoNts5CcYEqjo5pD6IjSm0HKtx/P5ys+7PTLwbUG1gPshtIzWc7pl9PzNpwiI66P1NKNF0SX
uqMUDU1l54pCS0VT++EbWJbpF8y95Os4ac1THSvJp0LtomtdGeQHxI3DQwUZC/LrKGDZnUed98Mc
ypLTccpT1U6jpryGxy3+Gnxp/NHpqQjloUiC617U8J0eJ0mZZnEeOr5B1aH7lMi1+piUch7bSUKr
Wc808VrWPf5aqyYYWei3AXmJkwIUcCmO6mxcXOM8aIVSduNVAxKmjTKpD1OZBtdmLYCqmFDdVbZD
o8W5bSYVIkaYVnmpHVZyH+LOFGDGY7WDhhu66lE1xps0/zqa4pDzX2nc2REeAZifDfWaou775wZb
Bsj43FoAyw0+6fQjYJ6WFMMQWY8xfiS7uizrbdmK+CDQIhau28pQb9mzwmWKAes1fj25XdSp9eXj
pTCfRicrYcaRwxCdGymq/K69n2ZqkYVh1B1lzbsZi4dc1X5ZCayP4IYb6bc6KiSj9Id4ktAkQmgA
ZOTiaMRaAnbR4IsEE21Damyhevl4OK+aKSfjmeUrUd1AEIxeIbN7Oqlioco+baHw0UwUVsnYJAVS
KL3yE75XUzummokPmJALna0NSoUYTqIZhwrF9l9pGPt3rVWS2MkN3DEbC4yk+tT6XR05IfiRz17j
8d4F+JH/9Ew5vROGofjVtLr4U66n9vuYynA7PK9TQrvRhnpw0IYuEBeZ2qyws0iLH3QUmks0yhRp
tGsEsC99TU7vzdgaPuEtoNCoiEoYqVqgZMlW8DL6xBXYkWuw4VB3sO2ONSCfPMaxk0vCNZjk65Pw
dPKoP1KEVmZ+9FxXPJ08Qyhx0S278FFAwwV9RuS8RBTtndZP8twO+6T5rhu1cDC9XASO7ysPfub/
8Puy3wYWsmAff8sFoIrlwnEM/nh+HqFcLL77OUVutWWZx4+xGBe7MpV8+LOeuRcwad0iLe5fwh+M
HUkylGNVFIbdjkr+SRGjEgd5OJVbmIfdTaV5w8GrC9GZcnwDcPoKsFaOM4qBvXH0vGQHnjK/xm6g
3YlDKWG9oI0HzsV8U/ftdN0lhgXPSu1sNWqUtZN4fhmdTjmiD9QMQT/y0uSpfjrlfSP6ldVI4qNl
JPNRlKvNLzB9SMcXuSRfhqg2fUPdfbpQpEro7Txp1PteGaNuX4lNduvz5H7MzLF6avVpvJviLPjM
7SY91mOhpPaI0wNmyHlf3DVpyt08kpjA4yq6XHoco76818KYbNJI2/haFysptKfS8+BRW7hgI9Ux
fA2qujLgB2dIxucBRDzd/L/snUdz48i6pv/L7HEi4YEtAFJeqhLJchtEWXifsL9+HujMuVGENOL0
3d2I2XREd3U3iMSXmZ95TdwLxIiaJn9CTWJo/EQoEzKB3RL9rsPK/axkqfsh7tBrhY02aOjGFXb2
RUNB6eeMnyYifXUtPjX0UQ+jksoHDflTwxssVJbCPLONi1qWa1l2tsictBCVke5jpQ2m+ueLPMMB
aMJhdI9954KPkbi/dQ+dCx9wlcUfjv2czUnQxF2dQumlS+j3TQeqfhnbrPfDOew/vR/arxIaZkwo
uDFMouOEtOf2IMwMLMuNITt2feqi215gGV3a9of3n7KRb143EKBKjYSGxhZ/3dZgIlIZWCdFeQxR
+faasbdgiipDUMPYzLhq/MLdYc5kXYVagmU7oKunsQhLP0GyMvFipuode3D//q96490BYwP1QhiJ
BvZWmaCSsM8LfSyPJeDofSsrc7csxXIhZXydzzE1MYxVtpfWyioiev7Ni6xTY0utq2NetN1dbInw
0UGC8tpZi/Z6zg6yaop7NUIyZMwVvruS6LsiMgu/N6ZsN/cg0BodDveUa4j5haK4VoWiB0uR4Rmt
wTTGu/0aXpR53XdlfD0oQ30nTQQxYbpC2AWLihwACp1dqOcXsvs1MziPZ96NG5t5JFOjVy5KkROZ
jd011XFsoijoLBtnR0PQYM7M+MIhfD5SJ4RYRhaPlh5RxExjcyXIhTA1mqU6OnhF3blhau3sWrje
lOo0tfMSp80hz46uGrp+zbT65h8Gy/p4ICs2mBw6ZVsRX8vCOhVqZ30kMVX8yZrCRxEn/QXgygvR
YLugjDfWzAQ2AtO582Cp60R0tSubY71AqR5XvwYvW+SyyxorvtKKRO4NCr/nqAgtbnj1odVT1R9U
Q7nW8ny+Lfq58OopU29zOWkg/xP7T6Jge50tyMCXZNExt3eR+I6ItD28ryl4f53WA2PzAoBVMCpG
SYjI2jpcKZCVsT0dmqM79Yuvmq3h0UiIfLMzD7JeXfwUeWHRXs05KOap5v/9WMitm4Ip1sOYe3tp
jrh5YJWXqOG1Ixd9N6oTa6QAr+V8pdzNcvVC+L/1srZBemLawHO4NM+/ltQYaWPB1B7drFCBiUon
9LplQdKhLTHwEkZ/qBytvvDUV+cW74uzMLMpTGzIMDfpumgLQ3Sq3h7TrpL+PCGya8zxJTmo11ub
cpryE4c0nSx2a9Sj9pEha4LrGE3AxaEn/5ByvY/GLPzHIaOvogvciczaVk3I81Xsow4aeGzqx6hk
a7luGu6465erWSkQ3QXqEJiKHl0Imq1tMG9FiILCZ/qtgknbBqoG+1dYY6Uc02Sq0OAwbxBdSdHn
g/Qvx1vpOndq3B9brdkj0wMYfDCfZWjUXogk4/t75vUHpbqmKf4io0qWuWm0YtZgJLo1KccY4ZBA
Te0/U9JXF1Z5jcXzjblaARMzILwAFW7HV7kuik7GaXRq7cbdWRpGVJUWJYFeOcVuSMPownn9Oocn
13mBBFDX6UCQN5/VmXGFF6a0j11iIZuNaEXYZl5qxB+n8GCOmOnQdSohgyZlpnqxqe2zrLmwVV6/
NAhANiguiHgu4lF0Hlq0pSg5EUZE8tDFAUebl1vI7jZTgWpGKQTdkPe/5KtRPxULKGum7tz4q0z6
5kQoSq4vbkvnGCcCy7J40bSvJViKD522pIPXMtJ5NubF7b1cx8fGV9Blifdhkhu/JPf+P26nrmih
F6DRv40g1wPsr8ZY0eTTYEMEO1pT4mLjoyj+kqt/3n9pc43P89BimA2VnvYbE2Du5vOnzK1o8yQ0
ihN+MatOw1AQV04qr+t2URdEiAd5g76GalxJo0cYI2tsSClFV1bMUpMUIf4CTXxRI9zvG3E8RYFj
jG4OhE1j1kXp+oSGIrQVvc2+4ElkV57Z1/S4YxXPNS+yQucDxVn5uY7bcUKS22rdYNSmLpjNKfuQ
UpQ8YVLSIk+ezz0FsJIMN1qfYsqWZ6HyiRJaQyEn6dyvCYbpo4fP2kqTMK26CJSsUZ6NdtFOlbsU
9JjcUiheF4fw9vqw7qMAm1Cz23dpouOFlLkucgpNOvnsQTTD47p6zkUjfr2/5G/EGfBWeJ3QO+E3
U7WdL3msD1Y3NBJ5Kbxl9o0rat9ddAVVAXaij/Ec2s9hXl3baXprDvOwh6CRnZrwopDCuoPOv71D
+4UtzpwSneQt5r9q6sKu8Zo/CRtVxtmKag8UxyWGzhstKh5DjWKQUwAz2OZFwuyE2mZhesLWK71u
EszVItsq6N0gTGQaYXYdorO1S3olflb70fYItC54f9FfHyYrrg40DdAkkHZb8HIFrc5YKis5IdPl
PjDMnk7j1IrHonKP+jy1l/yR33gePXM0KFE9ILnZppw1vJ4MF77khHeqEihxNFwv2noTmWLam1F8
aRr3GmDBPSwcCiGOyhXGtTktKPGVqUv4lhO22tdzJwe/74xot+Jc/a5sGlqlI5vPRWFpstx8X4WO
HijhoHkGKsb+ZCflYZwkxjxRhHgxRcOFOdjrVG/9hZzjVFLUbdslKQ077umMpSdH5ROYrQucisf7
pHrGtcyWyUeUpzmVycW2/BtxvsIrQTpRLIOc2xzsojGbVF+c9ETLKr4eSTL3dBYvDfzfuDQd6F/0
wakAyLu20ykEkidjcCzABPaqbo8c+J4p6bw3aRVcRX2i7+vB1r0ss9r72eyzWzNK7aCMhR6MIDcu
RPzr/JZ6B2g77Fu0juE6nJ8yjTo1LdIt2Skp3Kcpm/9YTnW0wuhraKePXTX8eH+DvU45yQMNkxQQ
fA/Q6c3w3qH9jMxHlZ3GxazvsBsynxVn+UILU73wYq+LSeCPlK7wU4CvcVmfv5iMQrMoOq08mYv7
LYuE/OCOdv6YjqsBhtqNOzXUx5tCqtgVQ9a7kO+98Z5UDPQCkE+Acby1NnB6GOYZk86Tvdjitmhp
AdbCanZ2YV7CHkJhfHVAr56GtNSBqoAXeMWerTFPXtywPdVs0fpaDOgdCqcxPCzFu2JXG0pW+1Wp
j98Wc9YFTBpaknAy0up7WeVIydlhngNkh3dSIGFeF9BJ68o8qE4TfZhVZYl2lo7kmG5VOaMKbNaO
o6ZUu0H0sb5TjDJHvJcvEWitJb6raEX9SXN6FYNat8atFfXx9ykLZe0lmD5bNACZQXil3Zche5mM
AHl1J/nqVv2MXeGqfjVSFf9wtN5gGNInxoepn40fZZS5GNazQdEv09sWFzl7vNfrEicOEo35OYz5
97yBEv/ZLVP9mFNm9J6bh82pizDHLtmOQbzi2G5FXSrSM3m1zkPlaeg93ayl5SPaYx+6ymwebPzl
nX2cdvHgTb0W6g9WUxaKZ9KCuJ5rPoO3jhjoXDE3ubH7XruN6HQeq0YJ/1AAYx2TTL2wPZKL4cui
9syckGHJd33ViwX8nI0iYFJW/BMBZGb0arFCC0S/xOIKZcSx9qNKxr0v5pGEZpFzTIJZjfaVqzBs
4iswHkjVbF6e2ihTvqLRKqRfolzYAyBqkFhj0DQ7wVilGpMWU2/MgHlbjHBXkxsohigJGmklGmuL
GVrabh4oMP2J74ZXQFMxL6m7FL5G6Yp+8HARyMqg02MrDLLYyicvHNryMye1rALMe9DBcwZVkbuK
XhS6+WMz34Vl5P5IaOj+CAejeJjnCP2e1XDR2plKVDaeGIvFwLIcNk3QG2ZyAxMXXckBMboTdwRy
+UPuVNRr9qA/uiSXJZqT6H8GBEb5NV/6dC8rutVimrodRwAKha2SHLHflj6i8VOgLYaJYnyMdlqg
jRNCeqaon6wua3XPZhJQBkllQ7dZijZ5dhnpHTQRpzIorSW6xei8eADqNH9Pl8ywfG2ZCuc6NftF
eJ1i66kX9bO6x7Or+O2YBRYHE/31Y+uGLp/RwasFHT/la5+F9te6d5oPipzz332PAmdr4FKDnYtR
3U2IKbmBYnXRj0Z20WdGlsrKZirFhwVQc+V1XXIyRgOD2bzBiKDVgfL51F3FJxT4+7vGmuMrp8Ho
00PgInboTYik8Juunj9VM9U8S5Qtlo/Uf5d5kVZat7OLLoE3kdd8Tru6ea4yTXxrOkxmufuT9rlp
W7vz2o4k3VvCwXxwZdJKP3WWeF8bKFvsUmns2llmp1kzhsdaTUbFU8pI1k+JuqCLaAIt4wnWmHwr
Fcd6ipYy+oEzfc/eVyw9v82zZP3Q7tNQOtaXkGl4S8qjqDQhlGX6xhSVmn1xphrpO3QpgzbPLZdW
llo1Qahkg4WSSjX/ahxX3g1Tql073cgyzM0qN59FwTgk4j4bhfUrbp2yBDba65+FvoxPfA4iL6Lp
Zu4mZYBmVUWV/inhz7rARZrfWXVy++MykeYfs3FREfmT7vJrUjP1qXfc/FekuZXiYQxXH9wot48i
7JYftjkZTNwgdPgSytjVHNkRBrF6SYu2qZc/g2l5XaE8Dql744oCqXgYEL8s5haBUSDqrIEG+BwZ
GDz7BLZWebpcZQEjKhvw42FzW2T411LewV/3pKPOFSKgAwKpmjOLP9rQhB/I1sZDFCrzp0Jt5lsX
697IU0ZE3L2J/hxtpLiZf6eOu7B8TW+gUmZy6teVNik+HBbkOKcwRyc/qho0y8hfcBc2FmKPMy7R
sEQyh/Rj6WTJvRjTCkV/xyodtHSl8blVzXC+0L55nQjCoSdVcGm7vTASNhd4KhW1yebmFFpdgZ+V
qfmV4+QBny70cOV2g34c4FlF5qWs/KUbc17xIODABIeeBnUAkkvnj24nS8+iOe9PGcV16odcu9ex
UUa7rNfwrRKVDak/DGWeedM8c6XVYzqPvqIXtZ8jV/bUhSJDySDF6mQ0aTWJzF6+c9d1N7Pd2cO+
HNUIiVVVa/EsKEz55HJM2wEL0gMrQMAVAUhZzj48eeJPtZNVSxFdsqvYmSyF+O7yzMeyHJlNGarR
x95CD+RCY+U1II1Vpz1NRQSglwJ0UysYRpZqbq+2J02rQ0zGZ+vjKI3vhau3j6bbiF3VomusN2Vy
leqjDNoCV78RD5Ud+Qj7wLIlsy2p3xvjwPWZz/l13dmuB49Ae4Q/OlzVAOevBuzLd6OxODdyiupn
+jbRrUF/+UI++DojW3s1q0EE2hwmaIjzb5pyy02za7anYWE1sxnxyyTG77cvLPPCyq2p5SZ8/nrU
qyQXZVoBZtNuT3MfRzs9Gc3AXZZLojlvvBBuKDAmYCHSAHoZyP3V+JmEEc+lMMtTqNTfEYPunyLH
wSINicML3Z833geAECwGZnwAlbdiIzWw+D5Ca/XUStSyJ9q7eNgY+dX7pcEbTyGDXQsikll6vptK
JAlTp7GGqD7FE1eczENyJ0v9pzSGlWptAj2hQ8EJxg4/DwNc3kKm1UPzKeOm8KseldtaAsB4/11e
iri/Q4AnsFgGdF5GPRBaNntnqaQpZy0cPlXet6DxOm/xKt/2a+9PvCv9i2CKbSxsH7dZO8uqk3Cy
eJzwTU/zSdX8ZIc1rRfxrHR3K7xk//4bbjsX6xNp6AOasIgLDsvzdSQRWOUocAzEVugJRV+wcnX6
I8/630p3yTZjGxnbZ22a52Hq5p1mKANyWveG+TNJj++/y8tMfvu1/n6ZtcD6aytpcLqnbGL57vD3
9VxPBv1uCG5+GH7uOZ7qP8f+FUdboO1jLwuEd4GgsW0JUL3hW70KU63rKV5hlaCCVFap6dMpQ0VW
9cOsmmnzzajK4YGodbdqVgMpq9E5ELusSrQaMNlsoyo2idzYUTOYT7nolnL3/rqomyv45XdxvpAL
M6hcDYHP10W0SRwi/DSf4IFOX3oVj5TMpJS1lXi56RsD68dKD5/tKtGZ4rjyRlZoIUdKh+BsWVv7
3m3bp6YZ0HPu8ns5txIxYhEFiZFlz+//1k2MvPxU5JbWCROiCsBwzn/qQn1JVmdNJ3exlaCf8VXA
S/RSU2ET9WxljHlXgV18zRHDczeR2BmDrhRDb59mcu2PSaEIP6u7HlM1x74OrbH+9znyj/is/28E
66f6d3mQ7e/f8uF7/T+BZb2yQ97huCb973NqK//6v6mtCqC7f9FAQsTghQbNrOs/3NaXP+KGtxHV
AIGisqnOyK2rtBys2PULorbAx/svbrX7L5pxwFZorjA0pCP2T8itG1g2KSt1IW0nuN/kTitaeROM
Zm5HuavUJ6GszZQhFm28m3T9Nl+oBrxwsZtHiSgMxbg204rpByv1ylZTr5gFLKM3J3hp+UmxRPdj
60YD5UEx4lGEAqQXp9yQAhNY4Kx194B/W/wDTEv2bwO0/x95/0td56L/98j79L3sv8v+PPj4L/7D
qxawp+lhoCHKcQ1k8D+xhxnov5DcRm9pbaUycia8/ovWr/+LrhwQJPhdK69wHZT+J/Q0/ofwk9GP
hvUItp0z5R/Q+je+dZA2HMhdpGogdlYb962QSDpqdlYXTnsYzMn67IR0OxtFGFcKrpbXGA3UXpzo
+n3XZdpN0vbpXVtm2ndacpo/0ZjdKUrXPJgpngaR4daBHunLE8mnfQVGrdot6SJ//LW6H/59y/5N
nd4cqS8/GKwNuABmyBBmNwlZRL8CzAjwcKBvS5BPy7Ibqhpylda5ezWPL3GFtG23dF0hoGoMcVn1
dQ5yvjnTzuydhevyMCQogRqN+2ThXexNBXI4/eR8znJcMmSJJ5Zr41mZ9QwcS2PIaXtgsForw0Mm
o85P8zH0UbLu73ED6HatzBt6dagxVm5q743ZsK9SxGtu9Fibr99fss21zJKBj3KBGCL9+n9EIv5O
V2gmWtz/hTykJp0ct+g5MXBf9F29y3czHUyRth3mHf3h/ee+Gkny4Jdig/E2sB9GJedLp0zpUCzl
JA8ApfrbWdGSKy2qk7uil/2tK40WNwylv6micLyuZ0UJCuQpA8dp3QsV1lu/hOczlgSqxVWwLX5y
RDTqEMGpA64S3XWaV/q9Ey/DfULBeT2bRveBlpu6l51ob1Zfhz3trxBBRhqqF9bkjY/BtEpw6NM+
hsL5KhEGiSXKejlQUvaMqnJUMMZ+PDVE0JU959OxnTrbSyYB55Ks6JHdlO2KhCIqpG1z04vB+Thm
Y/4Z/Ij2kHf98MlRsLoQkXtJAvnV+G+9MoGcIeuJDhQuZpsPqBe2mucAzg9OMyYPdtzUP+O6ALpV
Jt1DrI+QT6bWuurDuTyktYXNzlASYvNSqntRZdNex5Vozx8nVyV4viclIQN6f0G3pQw/kbkr39Vg
EocKIMfo38Gt9FFjRLTvD0bS6VdpjVDjgoGTj0/qJdbyW8uBSARbCJE8AX5//S1/5f0MCGKXaZx2
GBrDLT2nSMrFg3YJW0MWeaL5GPYVx6GUpvDUSIhnuj+TvU/6Oc13bt22MNLVROvQlVD7aW9HjWnd
KYmrfh70Rv/1/sJsB1qA0/mFkKzR4yez2IJtOrM1F4w09UNeLMlVO4TLPjaG+krIufGbIdXuENJe
7cmdMqBleBEI9yrQaYlRmr+MqRHr31qo9Zgd9blhuwddHcyv+Qw+8hYYSKd5VWmIAxD9Wfe6EpN5
YHLYc3gNarhGYKc5jJ1UdOa3ArJHGchadW/UsMYFcFKm8KQbuf3TFXHu2VNn3gGzszvfyuYh9mLL
mUpwjLH9E7s2DI3opzjRriswOuHxOsQed0y7mxaASA21poGxMy4Z9u3FNIwLnrXasvgdekmFr4WT
cRzcxqxxyjEb6bV5n/1i0uH+srUIh51wLqLMd5ysO9rwIBdgauryG7tkyDDRaGlNUBuzg12bITOB
duS4MCevsZPcu7J2tZ0ci/oqGhymD86wgC7JtRWFueQg23fqsPa456ZNkDXo1bjbR0ub3jFeVkBT
hK2eewUQyOwhrVYBsN7u9CxIwgSwdtnVx9RqEwYhfZQFhtrqTIxbTQuvBtmmU9BkS6rc1OaY3oxC
ttW+wbzoqe5KbIVweTWFX3ZjfqkUeoXXIKbBg3Doocq3Hiqbgy8qjW5M094+WMXk7hgSCq/AoWY/
KLXxrYJr8kG0vDPewuYBL/P41xTnxoXD4lXygE4NpTMptrbSVbd7Qq2quIgraR+UosmutKWe/JLZ
jDdEZXVd2NoYvL8HXx1OPI+kDx/l1QCSyfn5gWHX6TJLLXYOGHmO1zkeAIFZRegSusslHuIbr4aI
I6hMHZAt8PXNozhjU8UcF/fQVjGciNiM9pkClWfqtGhfaEAz/vGrcY2ROJIXkTau0j9/n4Xghvso
xC78kC0MzZbGsNi02e9S5JcUS996M/p8Nq0+Dt1XMnSNAUwsLER4GBno3IjRjYKoVsLrgQshGNtw
utReWW+1v9s7RCq9qLW5QsIHsGTTGyjqTNiJWyoHI9eq66xr9d2Q5BnzbXZpaXGjJRIIcTOVyw6H
ZuPazdL6QuRsezzIEanAFFc9yZUqBuLifH1DVx26tlLMwwxPIkdqC7zxTdY0og1A1jlhYE6FwVEW
GsykgfG7oy8JwshvS1s/LUh6wgGvGatf+mHrPt2sDrYLKwaYi9BEguf8h2F55GRpE7oHM+ktf3LD
mzp0yxu1sdSDDrn4DmtC23P1cAiEYjP1r+bxcbBi60IAvk7MyedWqQPCnmIIjMz5D+H0a6wqcbJj
LgvlZxh1yRezco2nJtblr57FmAN1ljDRmjSfvmsVx5wv+iRSA/TeFfWL27nZp1jm0kt1M/qUKkkD
U95WgNBnULJOusYLBkls26lPqUZ/WcwFy1znhh75CYyCSx4hryOdGEehCSIiaqzwcM7fqG9rOdEe
Cg9KrMdebVW61y8WQ+O47PdQAi/t4beex7oR56jM4nm0yWd6PbdEsVjhwdXa67zqwiCh0bYkxVMr
nf5C4LzxvVZIIKchcYPn07aVTte00+LOUQ6lY+SHSpfJkxZGUBpCq/bLfo5u4qZT4AZobRC3cgz0
ibpA77WfHSfzQyRBfiZgu65yPB+v3RQXeS926coXYWSiaj/jOWKDEt/ldbOAO0yaL8CzLkHT31oz
wo24X2XwSDnPvxG+iKHolSQizYtKL7HCb0O6/OoG7Qcwid0/PWNZMR1sIfAvGgEvQJ6/8s1UL7Vm
7EzloIPk8stC/xaP9aoYqX99/0Gv6yMO2LWhTCgwJGJ6d/5WIxp5xWy60bGKG/mtmavlu27OY+RV
xjQq/tyYqeKXadglFNrDsHiRKq1vo1q4i1cA5KgvsHHfyBb4QSQJa6JAEbl14zJKqSYFHkTH3Grt
a1upxg8Srjf2a4A9RdrJnWxEfg+yo945bug8UZbUFybKBi99ftIBRwQKRspP7kK1tlmUOE1xuozj
I3P78QbzxnFnJvM/lUOgk4MgMq1GukTUL1vd6rJrOytrJoAomYyDmAQsSIAdXNh9b4TtKn5LIUcl
x6Gpn79L0VartTqjENktDXjn7gC0i/57MwRqP/9+P5xeeHLnK0ftyRVK1wsbGHiN50+bS0tTnLZO
j9zYQRkJ7FLHqbdKHyBLq161sTQfjXxghI3rY5F+BBOPBmSL3uOHkVal2C2unE+5VrsfBkepfmhl
bdxYod/YzZVeWJ1Osgxm24dL0F6//9vX/bv56QAt2eAvs0voEec/3VIHxQXFkR470d2mFrNf6Gyn
KjfuhJn/1NSLKtyvc8TVYmJ1M1rZCK+uMTPFqTbu9PQ4OlNCUqFE+zDvxa4OB/dCELz1KHqONJth
t6xl/fm75aUZFXqvZsexnl0vnhwrGNXW9GY1v8RIeutR0BsRQub4ggSwOSZbLbVMs+NyJv9Ng6Wp
oiurzZSbWFMveZ6/6ERtPxnPoCOoch7r2+HpFIP41g1ZHTOj6T86Vqt9iRbH/mExHPvaq7P+Sx96
5SFF8hdR0SKzIQ4rwFSKDLUViAOJchow/9tnacuQbGyj6meWLUbmR0oKRAF1mBbz9NlsyAOXUd6H
ddYuASGpL7uxS7oPZWZWBvvISKES5LL9aim19aNtQzwvR30aSn9oJRixFIn01FOEOj4psrFv0ngu
8vvIGqZ70UWgQ5bIwgawmFtLD2w0PyK4jDGGssuCZ3XiTtp8J5ja2z6Xp/MRagPQwEELS7lvU5Hi
zGHVzVelMOCba2EcfxP1pENpSKs23zW2Vg0eykTjH3WMdK6tpt+nCh1Tb6hcC1tQ/Gkjv5jn6rFV
6g7aEawJUvtoGFqvsHDDDpLU7e71RioL6gXT9JipzUkqYZjucnue73JZiwsGKfp6MG0+LgABuLj0
YckbtgpDmp7jA6y29bGIijjxVGJ19BH0SCfwSKYdBqpYUsSNZseCTDPh5hZa7az6Td62H6uhHTkx
9Mb+vJCzM6ctpdiDmE9jbwin7oaRqX5TzlH9KY8G0xcASR6zNq6gkve6fBzgJec76ejDx8RK3Z8d
ChGdrxXjCMrTsLPfjSmSxKuKXHP8MZbqtLNHmX7BgFm5VAa90M82K0E5yVowJaKFubXLS6HBSRBi
7dHINPenWUqu4RaSduGpQ10P/IokJoRiFBG8WdS1uLKUUWIlS5Pf9TFDrbCBAwLn526BugQyIuFP
LFswC6/aRrO8RBdf5ZQjlgMWuHzglerBN2pyeOSwEzPC8j6jhy3zSNWxCDDLR8kH8BrIXJfc0F4f
wlDSqH9WMdpVenyTCNd9ldph79ZHMWnKXnXL8DZWh59S0etd7Mz2nZ1BvHn/4H99YkF519eO1Yvk
+bbgQvamle7QVUeVrnXQ1G241wrD3ol2nA/vP2o9Z8+/JFXd2kWEi8UAektcbgeETyo1bY6RCnPQ
Urt+507TcqHZ8boBx1PWdqW6LiLPOT/taSCb0oyb5jghJRN0wnmKe6XZYW+a+rGcn8uGIsMcskuK
/m+UrsyldOpnxKzoc2/P41k16gROVnfsSDu+C3sRD3Yl4ofZRqiiWhT1Q53JfGdx+AWZlTmP9Erd
32kc29dJW4QXLvQ3fw5bhkHtOkt7daPLQZI95pY8AgidroykOGrtavVo9uOPuY6JceHMH51KLfet
aet4ZM3DxyLMxK1WJ+WFxPaNTw/tHzEnxI1W/YNNZFspPGBjEh30eEgqRTPGgSiHS1ivN86KFbQE
6AC6pUNPaNM9aCIHylMyjEf0c9QHEQ3zTxQBSZpR25a7tLJm9JSUCAGYyuhuMRN35h2aTHHiN6Lv
IYSLnIvIEhmIPUfpW+cGNr/EmShMlp993nU9josQ43wLt0wrWGZsNSahzEXggJ7WAi0easygitb8
GSZS9TWpFK6/zG16icS6BZ0AMkOABbqbwNsM9oa1yWx71RmMKJmnI3jW8EobOm7NrMNjpImXvaSP
c1XqXXfPFzkt5ZCeCtxIrioYT17MVGxfROlMy6KpbqewHPZV3Km3YxRiJDSK6UJB8YboBQGEqAbt
MkiY2pZ86s6qlUB5n46RsOdPeTMNPrDRPPeSLHd3bZcqQeaI6yUFrqkSK8/Am5Wbzqmr28aO3Cct
duVXMOVy//6BtD371jVc9wZbFiyds9U3roc+7kyrnI9NGUde3STDXa8NgJn6Of5vPIp4fLEJXfPQ
zeeKlFG3EM2dj33SIMsgTEy+9bC46vX4kvnB9hZZ34q5B/KE7LhVOvz8ABQS8J4JeQTLAnwWBjvu
jvOI8VWUNsNDmWfOg2qR1Ly/lOsG/vtsXx8KCxNhCkYeEGw2D1Xdpk8se+ChjZGDoJ90rzUmnJAj
+lGiiS+1mF8dbzxwVfenakeSCDjKpkpFIzKXXS/Fsejcea+TnEy+GSXxfT20RqBlYXMl1mHCMpn0
Qwb1NLRVf0KBx30Yy6i9EOJvrPlKYVrV4Ndl33LK+xrnPypDcaRdmflD0k/P+Gzo3jgW6r5ptWln
TuN8Yc3fOgNW8Xrwk2Ap4Fmvp+5fjRKnNfRMq53laIaKcre4ZullRtIEyP3Jqw5m2Q5ZrepYt2W+
F0smjh2jt4BeUn3Xj/JBYdxxZ7aG+NjXirxRRL3ck+lXQWMp/1hEgUSCqGdUycCTfssW65MxB8ns
ajm2cVJ8SqteW7Mrd98OXX1hq20TACKDLIPcWSc0aCdvIqNSJw5gI1ePht0vN0wp5pt8RuPDzCG0
RPMgqDGqaTeFmbx5fxNsbzkSdUYsSLMgjMXob/uSQEkEvWd3OVrDLG5lq80fEPf5/v5DXr8eHHPO
LYcch4HSSwvpr48+I6lHiZuLY1lnRTDwt59LYRSea1TZXu/q6bZtiuGxiOSwe//J+na2yvu91Opr
tohcxFZfZB6iBogj8lb1YsyBdBTjuQAwDnPE7TUkII0ka4NlWcT3sovInGXVT2MgEfBAskkU9o4Z
phB+7QwQr5Yprk9aF5vXE6P/1q/wOMaDK3UfdbuCoo5l2vJn0mCS+TXkR+RBk/6ATMVX01zyD04L
cmFPGEQw5SFT/jEWs7pzwZIstzKxo2kfdlnyrY+U5KZNwDb4BiPGT3I2UUZPKBCfcteGoKIDWbnk
ZPbSLDk7DNGVWDmVwOtWK90t6tfJh3USZ2WntBPNHdQt0QepWU339pzkEcJsKCo+KUwtCvh9RvGx
sMtU+FVYoMuio/TU+9NSVCaOkwDkvVAqpfSR/PmuFH26Dm3hjqGtkijeVJZlkJbD5HqM44vqTpES
2MSMCyGguaIZnhfkU6K9q0kTRlMYSU81FZn49Hu6ayYpiLEZZZNe6Ku+VnqC06+uCEGMXegiblXw
K6UYq//N3nksx41lafhVJmaPCnizBZCOZIKkpKLMBiEL7z2efj6oq6aYYDYR7HXXRhElc4lrj/nN
oLTVn4YShrdlmXVHSYuLyIkDPQ+4gYoisrOwqzzSmvgYIGOHrUqnF5OjVoJQ2QV0k9Cpp1BJbGVO
+2MA02iX9pUV2uhbSJoLgWE6mxXauLZhLZacpjCE31T6Uu3OrJN438/UThw/N+r7ZJCoMWb6rLZ7
fPTUjWT9xbHgKIKSX7AYPHyc/8trmP5F2SeBWfzZ91W9R3+Pe4aVC2/wu1AP7JJil+HieRSDUG1t
QIjVxr3zoo7N3YryOmxhKimLvcbq9VWRIW46M+r/tLRkOCZFVu0Ko02OkB01dw607iQMCeK+psxj
nCqFMxR6/Bga2XR4/Yp4KSaD9s+/GlRAMBb41eVc9OIYIUxXjH9O2dB+NqTBBDHXhloCl9OMUyco
NfpHo1zKn2bcyXo7MJLgPjdkuUflL20fM6U3HDGZ0n8t0n+Rmv8rmaQ5/x6p6X3t6u4Cp7n8+b9w
mqAx6X+AcELJA48lgwj5L/+b5XdoWi3pLIHK7y31N04ThyUQwDq1Wx00In7ESx72N1CT39QWHhro
JPrj2u/D/wak5gokDD6YM7UkOoAoiHCIsS43FPSUNIQh7j/wGhLXhWjHNM03ICLTsTTlIwGQYCMl
u8jWBrBuf9ZC9UEQ595tDWSd2wxCoTAaT5Lp+GE0nqKiSxyamoHT9d+FWf72e2r/u8vYZYT8/36X
PUTt969Rnf9l99Vcbjj+6t+odFkFlY5YC/yyZVv9s+MEWsB/AP7l0fjLOYnw6u8tJyt/kNXrdKWI
54B7LD3Bv3ecrAEbXrwnKCvQOaOJ94b9dpnHoPGMExTlO/APRKmLd+Jqu8EVJC3MZ08bC2GXdZ0t
1ggq5yOIJESDtrpgqzRmGQ/u5IJphjEGmW+dN9VqNkaSFcoeWnGQWTAY2MkRCiJNr3vzIH8RpbRA
XaSND4L/kGWfKF6QWVXy1sW9Kp0s4taLytkif4m4h4Hk7OWHF3OG2FdTFF5Jeaya5dn28whh3GwM
b6vma5Pl/kGJQvROVQpWda39CprhfU5S6Kpjp3m50Tx2BWWHTBk+GEWDtWqmSu9k1T+2GFbvAx4l
t6qVete3aHS0QR+d5s+yXuKfFg3FBpgF5g0/7z8xGN+jwrla+A8S/WqK6KtSUKlVYaaNlXzOQodu
e1cjRWsr3zUoBFGzV+WbTjyq6Y2anALaCO0xbR4jRI0erPIUd/Dej5rg6D8LGMV2XR+a8mtj7mZ5
V0P/TRy+twLAhznbeSru4mhvgmNruWmI50C+udouOOmVqxhOQIhs2XUAGsPW8738Q0soKO/10J69
IYasdAw/Sl9Aw07GIYLCNJ1VRFyqU5E6072VP+kIIijF91y60fVjZ5wAyWm56x8B0RolglKu1UPI
PkhUEsyDUu+z0O06pC5dY3BHbZ+i9kekpTohPM7ILd91D3Ww1007fSz/ND4rn4mnpsA2UP2wxYYS
wT5rPiambcVuQY+Brs1dj8fCt2AHXV8wbOlj8Sh8tExbtBxR34/Z3hcwVvw+trtedovwPCtOCwrR
rnwiVje7LV3/SyUeNQuNcHvS7CQ7UIPTJFs+x2fjpLnGe1xWgCj6PxsAYoAi8Qm5Db6xatr7hq+K
j5PhVOgbfVBsVFEP6iE8xABKz9HHOXD9CanWU1zY1v3wtPfP1l13i2i2YWsfilu8du/GT5Zkq+c8
d9rA7YFQfYM4YjrTTb3XTv67VKXVZCdIOpTnhrbTeFAeesGWkL5yEVVK7q3P6UG4mz9n3/KzqR2y
0kXRilalg1H8L2TS/cf0bnCsO+sU7kS3IZ5xyi/TydyPT2CSHLDvO77xlHCmKC/uErAbGS0Lp/wV
/7JGO/6FMXQsnnrT0W5qO9gXt6APOHzzQ3xWC5cJ/ZwfNCc6Va1bxk63l5zkR3JCED0+WO/Mu/lg
nfvdcLJ+9l7qWY/41mDzknrzV45tvQuIRNHVru3oQdrlj/kj7T2rc0eV0psTI31CKZOE7C9q73+f
wf/lBXr1Gfxadl//Z7EePHRR/pPU/udvM83TDywFl7/6V9ylWX8ArgBegaLVEngRsP8Vd6niHziH
Lc8gxYIFR/DPIyj+QYBGUMV/YJtxClhAE3+/gpL0B2102sDw8BH0gbr1lmdwVclATQAeI1glfuEx
eIGAp3uLgDQtjruGeldst0or/MpxLTg+m5yHf13Hz1ktq8xpGYYyAl1OuCbgv9ZA0cyfCyFtSvMO
KE36JzLhs6siP+zVZZ5/DARJ/VjQUTwpUiZ+pOCub4hovfxKCwgKjQIqU3CVjFVRViisuoEZEZxz
cW4PEj7JbjYO717/xmuD/CbUL10JKoSrADYUjTYtpCA80xvzHYHIFRRHvRVIXD53wFGBDQGigKxA
Hsivy0/xrCokzFPgW1MUnkUkS5AZybPdbM6o9pmZ6L79gwxAsGAO8MUEq3k5VNJVbOu6C8/xFHff
rcIU9mK2QLPfPoxFKRllCepNlOkuh2lDU5usji8a+6zdUd0Q7VRLtiRz16nzMnGEXaw/q0Motm4v
R7Q+BamnTRdYBW+AUkBBV8RF0U3+OTQjWjKNbu6UrjP3wxQWFNzmYldnuvX2vYh6COqrSFSB1F7z
+hF4Un1hMMNz2BjdTWgCae9m468sGONhTH6vHLjL8Pb3NjGWZG7ppYOzXXeYrSnP/BENk3OViD8G
ije2pZePWkkVZZJH/e07hX4f+4Sright3VvumPM6snTe6k7teMqVBgkqDD9f3yhXtj5UUhEcEVuf
k7wqfvh11OtyVsdnZR79w0hxza2y6ecg+luidC+OMi1Rk2rWYnwASHndxMmSWkLQJs7ObZ74wC7Y
PEffaqSNG+PFIoFVAt0LdXdpp/AIXO58xJOzxDRKbow5i1yqhMkP1CRbW+8y87FAPfWty7Rgo+gm
skASe2893iQpzYCQUXT2Z7KcMC5wAVHQwn19mV5OHiA8er/U5VGaN9eAvyrthsqMkbiipiud5hjP
g6JMttwbXp7nBevHfiOf+U0AWt1O0CgktTb87FzqKlYdIyJesVyNPxARs/ZhG8j309w/KmbV/KJT
VNz7MjilYi6m/Vs/F/UUTjMYYyDN8m+Az7MLOdLSqZDCPDyroTrtgCD88PF/evPKLUU26HQ0VOj0
/xZRfzYIeg9FV0UcMMtvu52f15GLs8JWb+/lyl2OsrqJiybwm1SZwnMrJ5YTyuoI08esN77lxTHm
SVkOF3EHqRvthctdb02jmYpSkZ0zQVZdEGHTF1S+uh0dcPPh9bW5PhQCN+SFxEy/JX2eTZtYmIOJ
5DFqa5mkv1eUsPdtIMftU4JO8pbw4HL9/JOIcuXiBsuzDw91qV9QJr78rrlugqkwyuKc1enDiAji
qRpVmar+5Ehi76SVONtmPvQbodXLRWNYOEcc6uUWWRcylGQa+xb9r7Mp0UNQsghB9ilJ3rxojLJg
XQhkOdvrAM4M8aEVJK04V5SmS0B5QpfdVnPjB87UtlFwen3hrswlkgSLXdHCZaIHdTmXBsKjTT8n
5Rnil2Tu/GpOn9JQ7/x9Zs6mFxiz+WMSOv08lkLUbAQkL69lghFibpGWOqDh9eBBbaiFMhrVuaDJ
krsJcn6BneZ1/DkMUzDqqYgBwevf+2KjEvlQ9eQ6g/HOsKuXQEbHtamCrDkHI1B/0CnBw2zF8DLw
gb5/fagX+4WhCEAQk6WhzHu6mlpBRF5FL4v2TINT/qWi6+qViOvHG5N45YuIb7iyaGJSsVtrpQxT
h8lYnvbnuZP6W0Tdsn3WNcEpAE756fUverFeRB5LNx5WiYHewHpvFlaC5alWd+fazBoXQHt6M4wV
ut+m0B5VqTU3Irgrn7bArBD5IRB5CTNGhxKGvtV0Z0HmgxrMK9y8zgdKC6OxcbhfnIPl05b+GsEB
7jnispjPLjC2Xj2KSdediYakr4OYxo4QIPszasbg5XNNd62wenxBcE/5l+LFv40gYWGtL7Rl8KXV
RYN9ecdXO0UrBRUqkCXfV70wqo+jMQrqrjEHzXwMrLwe90t2KttjheT5XWDVsoqya14USCyVFhWj
GKXs3smkDHXZ2Z9FHQO4GglLEUZL2SGn2ylEooo6iMIJ5kCtuBpuYIWdKRgwuFrX+0+CngvExxN9
8GNS+qXs4lZXNAf8qOrc9quyatyOwuroquJgQvlHOE77UsdzNjmln80f01yOkocEME7tyFHZ6Lc5
JI8Y5MqYlMV7KeosnJJK+rggFOi6fo2Sfmj3Sk898yHsEEa8TxA7/6U1NcBuGrpCeJcXuHOd5Nzq
2scuDUpMCgGet3Rx9VQ8Km0mJm6sds2nIJsNw83AIwV3pumnWLeMCo4LAPwpDoWpbsLQB5t+J4pj
+tQC9ld2OMyH0Qd9Qv9TKriivo7KlMpeCGUrusegdpx2sLLNLw3x/EdBJnM4zBbMin2DtUNwmIGw
dh/TpEqEuzEeY+M0mj6mpTt0+XzpMR4kraIsBarunqacMOyR4za+KuokmW6YoWZ4KvJmkZUcUYU4
VkY5zBCXowKRIuykjAVKrbanXo0jWtr1EJt7XxbG90I/SqlbilX8qW6zEhWGzsiKXaOW+lL0U9TM
DSw/+lqGi6JfhUxb6LSk0CehDZLYlRrYCHaJ5kQMat1vvvmDrL9rh5GMjPPbI7HYIlawK0uV+leb
mjOOSWkfOVHLFX3wQ8jK7gwqXT0Lea8N+2Q2BomfouFg7kIiROM+UwS9Rfwj7YxvoZaipSskRhcg
NJNqlbkrjVmJnEKwim86Kg3f9LooZQfh2rRDLGEIksekjuQR8cdMlL+M5EHhT3rug3wUIs1EttAX
02Y39iHY9DDQw24/g0vV9iASUvHkLyjZfUPTVkImP4FQjYCgkswEPWE13lCub/RT0irYfthaanaU
7aweiljeVgoi/okopG4zIyPrNEmbtLc6xmh4e4EBx/tukqpmbw04vO6jRKmjnYIaxHDTWHjKNfak
aGN+a2oDZc5K0Njucd9k0W3dABE7g3JspR8Dmp0QjWIzDstzN6YaEPQGJ7Rd1lS+fILvr0cHLfZL
4aveZ0Vul4aV9lClxCI99E0E6BqFH/2R8k1ohg6y6pJo634VaCednkewN9KyqA9zh+rxKUr4yyh0
mFG6m+u2o5DaDqF4sxBGdVcHpkGpmmfK3w2dWD7oQT4glDpQVbpv6rpN7LYvZfNTkKZJ1tvUe+r8
aZZ63f8xS20efJoADA8IqKbBWGJVIAI/OJVzoiuUS5BSbb6WaaW17xJO+3QHkUHUDomRUXBoS6Vt
0dIMR78E3oLb/Y9+Sqr2G/18LFXyvYFJSS2yFweN6j4sJjHzBLFX5kMTKlr6kZQ7QZsf4nvYI6Rc
m11m3Y4jug3pxHydaj2buLEpsg3F+7INKpS54rYrHoYstuYj+plq+qjqtWY5QhVJwg1Hy+pudLD7
0bGG26I5eh2axT2GikP+fZzzeXyYIMRqUFHrwhydWIzy4edUT0X/K4kmuX8HZCJovThWZzJlIhnl
UNZCKP/MZGRXW64+bZ4/TDnKtrMtChjT3FRo09TfQU6J9YNYZHkErM+X412D3oF1k2Ezy8GSxfSd
0CiRcUiHWZkOUtxluHTFktyde8I6Da2RNCh+ZVXmd5ITcj3HppuhOGl1jjqMyp0fGOp3aYaJ/NXn
XKOpDYamQ4M5xoCvyE04ShgwRq1yjGloTRj2xoVWOiW2Kakz+kaP6DPqn5/6VOiGOy48w7fNELaR
K8hB4hXNaNU7AkmayUbTW09ZmJnc0cjx/bCsvJRtE5rHeGtlDQKwY6FndLzGwUQHt4JhcgSPb4k0
nOfScqwwM1g21JCxpgKD9Stv/Xq2h0yrJLtTkiLFxyyOviz0o9q2LK3KgTJ14U1YYx+B5LVCS0ae
zDTbV0Mqot+NQiAshA6STtEVgvpBbcPwe5UNtLfFnovoroIUwM1pcre75tB2ImSEPMUEN4/yxmVe
CtGdzFEtHaMJyh909HzJLbJuLhHCnahhjUKo6g/5mM310cJeGuXIUaiSFvJVaE2H2p+t8K4eQ5E2
RFFLyniHnk9AAlsgfuRmci0JJ3MkO3PEWlEaJ+/hN6G7XeGCaGfpaKEPHMcSPr1dFXPn6ZmmPVb1
GAdOIHX5u9IiLOMyB+FxH2J/OLpFpTXquy43g/qhrtKYIxbB9Mc0YaB1xU3QFJ5VKtjktPVgGa6q
VXp1jKRB8g+DUQzyjVGHvQBwpMTyMKvEkoaTpj+EyHzQuJWHxrLjYOyiXUro9kUnOs1uKkDTyHDI
SgxnGp2wOxWdYKOyozCV5wP3C4CxtkuSfrSVJOpax599LT/QT0T+vOhDXz0kPVGL0/fgPGFSJx12
i5KJq6gyNn54FMy4Dvfw3gbdTQ1c2UK7qVpdvKWMNUy2JVDG2NeGGf+aejmOTvxxnKHVpn1q6nKs
e7sfl+cnrMcStY0yEbC2GotRdpNIY9doap0J73KlwsEIClKpva8gOKQIW0sN10SjhyXI9Dwtf2hL
bHLq+9xAXiQKY4oi6McizytzTIcDyh7KdJbEMSj25ZxzZ/lUWruDnPUxxwItxczJYsJ0tx70MjlZ
0JGfIgOAJW3JwnifI0xl2iiKVMXB7HzrRxRJOPE1NV6+bAsY+nZdzsFXNEqr/DgRBub7NEat0VaC
Nt4SFL0agi9YAFhxmEasAYpKrpSzjGvoeTATdkokfILyVGPbOgUb5Z2rI6H2uxCSwM6stet0GX6Y
0hrd2Sqz2SmUiN2Eh6LDd25Vkq4ORYr920ZpQdBfBvv5UIw9NK/uPA99QfQnip9EX5xvokbdomms
4AgUK5g4mj6L9BfIBLLBy7EaWUemK5L7sylU+E0SpsXejKXojaTowVnsRjk/jqWhceFFlq/aZZDJ
P42qzu+rOpEeayKoLQLYlcQUGTIq4ugVAk5YdzZKDGBFahn9eRoKROj9Qb1R+8jfqCxcGwX2K4oT
tDSADay6NHM0C+3cMsrcpz52z+gUJVQSd29OSWnN0OeiQ0ctYQFiPc/bonBsuwl1pLM8UC2JqGIc
xDquTuhNVZ+6ponfnJISpsO9EMGYECeZy9Z6licOkxU2QivO5yFGFzxmoXgXhMqZJcRR3/ppbBo4
49R3Ke/yy+VQU2PkxYwWwDkWazLPrGlkyS4VWlKuUA2G76TxmCUb9ZGXeTCJJnhHjiEWsgAwLwcN
jMxHTD6wzmo3AgeNJa2JDgKqdPVpVky/3DU9OvMPqcVjfE7pnRkbP8ACB7oo7rGaqL2RgVOWonqy
1CCeTXAXymIlwaQ962Zt3gwYQN1PmUAi2kh9ZsdAz1Q3bvxoS9Hn5XYlAacLsVjSGIDqVzAlLdR8
qiuFf57ZZbs8qbEiKHh2Xl/Tl6MA9FuaUogl0iZd3wai7E+jXpj+Gaj8vJ9UOdxhS7PVT3xxv4Hx
A7lFoWvBDSI8czmHaU+BRLR649wVKYBdWlcOoQ6S7Xkqb5y/Fx+0GmpVTxObtDeRSjPOxtBJ50rM
zXvKRFt6Ji9HgQDIdqDBT0+KuvzlB5lBmcEkHaxzGQvGqer6wAYJvEU2eDltFPypRC62frDa1wXe
HkqbKqV14JU9XOmpyGRyQdDTo51WVvz0xp1AOwVJNTbcAmfH+unyk4zewBE6swJPSAOxvs/p2mdn
Cq3qxrP6YuqW2hI3FnjUxZh+LUMA4TsJ20biASeg3lfoVHzJlXDeYCO+PLWXo6y2gV5FVdBZhAlK
Jn5GS2PcyWpkHTOh8D/EKFbyysTDRpfyxZirGVyd2FmfMysUstBr5R5Tj1zYSc1PSMZgzXxt3jcm
lJ3X1+zaBqEFRWUeKSVAJstcP7ubkrE1oyWB8DCgTDtHTobsBm9fOToO2hR+f32wFwtHOZK2P+eX
yi5QwuWHeTbYJA+xgH1U6EGBlTxDahODKH8sf70+zJVZBDCz3BKLBBM75HIY3FYiU4r60MtDPfDi
oixIHqX8vpszf5fJLTKIajcoby1aLx8H4IaSNY1FqvGXo1LoS+oClwLPyP38VCMDucMr1XCrQtiK
YJeDdPGgLEMBcCVEYNFeSIjQwZCksp1DzyIrsmsBg4wJpDUYvtmXnVouog2k5LWFI+xB1wd1ogUK
fvltRoA1rFbIoTdmivEpMDXpcwKV6M0X7/KK8FAB+uUCWetiiNXYoclghJ40y1VzFLRS9++taRa3
eJbXPmepwUOLpTZMb+ryc3pd7eukbCOvwsvpJKfoIilTvOXCeOVocfWQX3C/I1UmryatbJtQmMC4
egCIgqMFJsTWxzg/G6m+FeJc2xBsBzTuFkwAjaDLD0rriQLeMESeJtbv2tQiD8wX6KnafabX/un1
43X1u9h3+u+zRQZ1OViMhl4N7Cby8iZV78VgqL7PzVg7yiRvdUuuLhQRKbqEy3Kt+015mqNG26ak
F5ISUEVBqbN5Eiwj7D+8/k1XByJ9+q3ZB7hhdTOlahTlSqtGno9gCOVHwdCfFOT02v9giy/ADR5j
EkJ4mZdzl5L2q7kQx7hgJt1HA+HP1i3mMs3fGpSZYNaIxzhG/AIe8HKcucp9eYbl7hmh1rlBKMn7
yTDD92+dNVrdONqgnSQuq7QaBYPkiXJJlXhmPY53adWLd2ihpBu02Zf7jfAUNJIC9h1ttLXk4EJj
tGqKJx4yMPHnGbf0vdYVgJFSYd4y6tkaa8klnr1QsZmauGzNiddH8vwIHFF1i0YcdtSLtxyfX245
FK0pPIP8wAqB6+5yqI5+hR+MY+S1meI/pUjr7WnJGW9N7qA/L1UB0mIexBfJT6aXilpHWez1SdQY
O0kfrO4d1Ne4d6xkNpW3ZsjLcCwVqFANKMP6bhAxUDK0TuHOGwYK1NSvnVbq9I2ndrk5L98/MEJc
CJyjBSy01pmTl/xC67gW/D5C1HYEdVARPWv9sRbN4q4zh/guFkLBU9VibPajlOE0//rWv7JRsEUA
D7Xw2YnhV6unNXFVqFMVe0ZD048K4uxHDtIsxUcEO7BvfH205V978cG4wyzvI8/JYrfwfFuqgVoO
oVDHntopzZ6iHEUVvWydxVfqRo+79jbIG/lYW1SYXh/5yi41EWglheQ9Xv67HDnqo8hKszD24imF
R1BJ0a4b5Gljl14bBV0XYFDAXyCFLrP97Nhp5kg7pGpjD0u2/qMuxmHm8j+jwHn9a16+kzq1OF1f
ppGkfL1xfCrvvjYyj8hzzO/1Vi3fx0YA/t4nRizpYG2Jq1/bJlz3nD2cMkDNrW7IzJiGORiEyCsb
sJqTKUBgbATrpqU+uXEZv4x6+TZiagTFwH6/iNHyfI6rWPXRaAoaFDFVMwB2eC57WXxCMah347nf
KjBc/bplwXgD0GFcP88D/UQIxlHsab2k7iH/5DeGMAp2rRjN4fWVu3YCqJ5gzo4JFK/O6gTUUUsy
NnKPdVGbvtfDKr1Faiu7GdpcdHt4w5pd+6V1g37AFqP96lcCQV8+lOr8b4m1Z5tzpLGnapYfe6Ok
N18Uq40Bmzcz9g+TAudq4yhc3aLIRIhoWjLoWtwxDLNqQogq9swOyyK/VEo3nJNkl/dSfqvDhv38
+sRe3TbPxltFqVlZ02ehDeNlw6RS/Ut/Bp2A/tuIFTqt9+xOStJsI7W+NqMQ9QCeQdhc5Bcuj7uS
p+FgCUujzfcxN41Dc8DYpcs/+yG0v4278zeJa315Ph9ttXXogtCfj+XYk+qmVN0xrzD47GHKxV08
HnKk70BF0Jec0HU17MZQ8o8wDrYiizXpeXkWTcSuSXsXk3I4jJcfbfnhbA0RTtD9MFAey1Mj/1El
Ie2N1lBoIPZF0KdIKAN7oAlfDI+1JvsPXVQGx6xU4tNYi/Mu1HNE19++AxYfFp4xLip1raxrYvip
+0jkeZPUhXhixUOzzxHfisDIyF1yGHLjG499uZFTXt0Ei4Y0f3fpxKw2HqVQ3+86oDyd1ngzlspP
c+yLiEbrwsbdce11IVMmylqQ2YDyLme+MoXaN1vuDgXFBLTt8tjVUfjYvz6N124oUnGAJ79DkzXM
ti2aJG9wM/AKCvWeGOrN+5RW/p2sDhkKC611q/hqe5QqP9hA5V2dSZR1WDuUbqD+XH6fWiciCvVS
7CVWou0sREx3gdwrN9S4t1Qrln9qfZYoYCOEBH8b2vZqKnnAumhRY/Tmsf6ZWWzVtqnmn02lyJ+p
VEyHEK2Gz4VZZD9BbTQbsLKrZwhnMhnWERhgVJkuvzQVg4rf8ROvJic4YCiBV0o4x/jay2NZv0/K
qP2IM3EK7miQfoyZ9nnKe3Vfmp3yvhYF8CshOvCf377wEBgwwcH8ndh32X7P3odkmmo6mYRIYqFQ
6qklad775dx+lYepp7CQ5l9ocjfvBISYNibk2p6DBSLy9uqAhtfR2aAkvVWItN+Mwh8MJ4wNpD9w
PQByVWfikLsCEOrRlvBMLdw0s6xu42hdez0QR0bSBpbW4qJz+e2C4ockA03syVhF3FeAw/6EmhKf
JaRaXey0tIMV9sr0H4RxwL+hPVDwWM705ahWFY/UCsrYS3O1DGwERosFSxEK9z11vZOSS8LG4b52
xGCV0/tktok+loV4tsbBFI4JAIvYwzCiCnBmhcWMwZKAfS6GsulWtHNtWtGsImlbMNNEHpfD9TNC
OCaWKp4U1ibjDNU3vJhBHqJCF+6HYbB+hWRaT69v5GuhB2B30jbY87jFrF4oiBZ4TsCv87p+BN4z
B2nW2TIQoMPCrev2yOM2f74+5LV5JTMVl5oVIet6Xsc2LibcehlyVPJ7IwzGyS3roIfYi+/J438w
GOaLQH1pYJO2Xc5qFJhzO+Utyb1Wp09aRzdyX4xR+q1GXiTcvT7Yyy457z2Dich0QtpD8eVytNHK
mwrvLKCqBXmMEONiL9A33wEQmh1dCpw+VaXHSGxyfF3k0J1mg2J10CApKozhVsl4+bb1xU3HhBcC
3CfFhtWOWvo2nRFlCVCgLvnsZ23rJUVIF414x/SUZKzuO5S1dVsBBnSnmZQsN8KMl6SbZUK4qwAD
81Jxh19OSAXzpNIEfoQ6aVTHkho0BOdem9y4iub7Et8BHF5CtMylVr0TIkNC6UDqwLEPw1YeeO3e
BJFB1ZqUjI7ichKeHec+iEO0d+rEi9XQ3NOHQExBnYPqtivNaY/Io/VdHbP0XBaFvrUvlnVfr8RC
KEXNQcaaYR0HNjVq/qmQpF6OohPm5KGgfmrNuPsktFpcO/rUNAcF0UHkm4ayXUywq1EDbAAJd+NS
u3bLkE1RxYA8wEZd7Yl4yFK0nLvEQ+UcgHJUUw13sIoCETVP1Cf3bRL4vwQhFeeN2O/ayNCQZar9
Gjfqugza8l05huww0PkjiCGUuRjuOqFV36UdSDm7Bj+JfkI7bfV2r903kFGXBg3sacRiLhdeHa1i
UgeBl0Mr0jtprAYUTvPqXS9Hxkbece0bof+xxRaVXlTmLocS9DmMQBZSHAVMs/fHdnFfkvQTOAPh
tsnCJyS5xI15vf55/4y5Cs8aDVWxqMwTT6QydjtMwTugbfmtX5TZ6fXr7dpbQdWSDhsiumCAlp/k
2QkqAClXIuA3zy8qY7QHOZnmQ5V3neUYch509tAJ9Ua0c3VMeGzYBcGTAoJzOaaPb4qkTWXiDfjB
Jbbazp1gc8Ih2ySKtSt6Y+vZv3ZPEFAuwZXJjlnXaEcBD7xEkRNvjDRx52clFtdy7ldHWU7028GI
QvQ8eCVdAYHkjYvi6v4hoqKsskTbyvL7z2Y47A2kaWX2jxDUN4Xoe3qMDHKhd49C5DfulG3VOa4m
ykgN/P+Iq/nNLSOVzDFOvFyGAYCgJFoVZeXvALDUN0bT9u5s5J8zebQOMgLbhyjs5I0r6VqqhqwM
DQugXEC2V+eTmq3UgBVOPDnLtQOmkqVt4sW9UWO5uqz6Yju69FCpOl5ObTqHylxlTeKFuZEg+ZgE
dpPoJto9fXjXA5HZ9+1klohkwB54/dxcPaHPhl6tqh6aJFC+RDODXpZgW3oa/lmZEdBf0VhoEK+P
dnU6F8L6cmhod65WNIgadE4bDBAnYcajx+x7IquyGtDWfX2ga58Fbhu4mkVP1Vj3aOSWgrwULYmZ
ia2FHeva2O4JbzMKCrUIq+c/GI5ofOGH4aOwBhKUcjlHcWCyU3U6DnaUp9VHYPzNL0H3uy0noGuT
uNit0EhbOjW/BS+fHcQUmwEhnwWuui4t3QbGkTMXY7ixJ6/OIDJ/C1GB9smaXw23qSkCK0q9lp6G
6Khhm8sHJQ/b90NjmM3Gel27SgkFIVGDmUQTYhWcCg09PaurU68rlOR9q7bT5xqJ608oeqim01BC
+A+qTCRsyApIAA3JVVfBhp9LOaIIc+pphmAQ42Pw11st0PgUco1ThJP6UPnNlr3rlVlFURabjaUA
j97k6qS3mp+aGG+lnjorPpo+hpLSPAQubZtCI2/kF9ciXDiRv5NxNOlgY17eK9zY+CvIVH9q7ETc
rtebm0hN01M15dNBD2p538p+dhcDhC5trRYrV1Ab41MqNfnGbrqyvgjz0TGCss81t+7/6o0vpNyg
qRf36lieutoH4I5RHNSFOpqVD21eN19eP5NX3iukapbyPChSttWyFM+OSZ1DuUIYmJiOOus3qQhg
3dWRuMsgudwDMfX3UHiMLYOTK4eTsuVCceRsigBmL0dtwtJCP1ZkgfN5Etw6NFpA1oNsJrvXP+9a
7YkbDvorRZ5FoWUVWwF6xmkprzNvrCc12Um1RQNOl4sUQ7mCdBlSUnyM+8qJey3eETZkblgFEHIR
7Dj7aVMd9XwUHl7/qa6t89I10zjFxJhriOdcW35FBp15wKCkXVvhxWcLUlEdoAKKJ8Dv5efXB7wW
JKChtxT/VBLpF+Bv2R9ajIu5p4iAMLzIW6TrS3k6sS+GhRcmOgkN4A4SHyQNkRn7IApJvvHZ1/Ya
V+Xi3/D7EVi9a/SXADNYHGvKqvOHqJq/YvM7HQW1N96XWqTv2W5bFP1lJ63yNgsNberkiJfCuF69
3CNe1sJA19kzM2V61wWiPt+WlO9rx6Km4KJt8xG+lzABSe0CvCUtS5mfXp/8a6tNOEgpGxwzTf3V
HVoOUOO0kVM9Stjg2OWQq5qrkR7+NOq8b2+tudOKjZfi2lSrVPbI00DfvpA/qmsl1BNVT71GSPs/
5f/j7Dx65DbCdf2LCDCHLTvNjDUcS7JkyxvCtmTmHIu//j415+IcNdloog0vZG1UXcUKX3hDuijP
hZqar44Y62Ofq8pTDPz4fH+iNwelXE+pmcYz0jvXp3qeLWG0fVQEjj5WJyioykUVCbyGXG2eNH3u
v02Z0u9sqrUDgezQUMrkFEkYKxB1edf8dIMpeR/mvWIVgZEm1e8UexP4S870tV2q6aIaUXNwE4FB
hLX4ihlGRxsxoAMtnfpZw00YQeHKvFQ19OP7i3Hz5kGvnMI+ITclnNXNE1ZKwp0NXxAXWuNpVHrv
CIhoSg4umICDosFcDQ14jmMioqOpdzRBEYwDcR4eqgYhPU2N06f7v+nWTiQtIZMmhEDDZPWTRCrq
SY+bIqDN7Ez+PAJ9Z3WQFz54idryyoyi3LPJvXUCZdtBZtP8ua5XaH0Vh+gKw5sUtXa2ELh89oDM
PIPLbc6zBWbAcxX7MBZziFphPYm9DXJrW2ITRxWYYBC1ltUVkCdTXJZ0nQPbRJ/gOA306fzRMGC1
Qa9CZU/E1iub69DAUUf+hMK3DX3c51JpD62SNS9p14p/4xkMrD+3bvU97PF891V9yr/f/0Dbd5FT
JzMc2W3E0m71GqMp05ppCKBtqNVpOEDe074YeWsuOyd1G2DBLJD9TG5GipzrDkSWzkhwyN5a31C1
E/zV4hHEpOhFyxH9/vHwrOA6g2aX247BVtuuWQYP9pwN9DA37ejYxFWzXHA4aaadBOPG8oHMB9rD
LUDwuMZtGHVZYHdFV9zNIBkYYVUcIXPtqZdt81BeE2Rd2dGQ5ulMri4c3eiYLeUFGuBVAvzLrd0j
MJJkQO7UiL8WSokNEIx/SaRXvWz86/5ybg8U4yPPLFMbwuM1fgOxWQtoWJIFIK1Q94RIu5xKfVSj
P2qlralFIp7wT6c4CU9L33fdaVIqhDbv/4jtoZJP6jsRAk88tKCvF6GJ6UgkKI8HTiLyU56hMEsT
PqkyTowmQDw1LoelyfVv98fdXmE8aIAPJORTms6sDrMTJVFFqEJa1856iFBqvESnuXORO7cKhj/G
o1nvURduTZaLgw0lddxQd7yebImSYK3PfHG8J5bvlAOXgzNa48XMjeYDiXnyR+ON3s5nvjFToLo0
6Gi0SP2k1aCKEtn1MFD0tM3Jo85L+A4HMS/xOTRmL4GZm6vuzle9cS/IeJRIES1mIP+r+yeN87jI
Fkosi4qgxHEoRid7yhujMXy3UIbfHv6Wsqkh0ZRceDiIXC9rQzWgCt2C5NKeDMQOSlX3F3dWvrhd
PwVU23tl54K4MT86kMjjmRbXK+Cu6xGl9YBde2EeaHqv2s9LrzbTqaf9Un+FX7ZnvHnjC5JQQWqC
GEi5dd3hX8x0sIRulIGRL9VRhdMVjEULW5pS1sWkS/Hl4fWkKI8JE0pWNGrWODlUtrLSdfMyCFM7
f1p6w/ALTxc/Srvr5kPfil0hxxsHA9wEIGKJ7tKJr6/XE6tFLU2WoQyAgevKsZ7DtxCiIN6KIn+y
xsH7xcvRpN7ZpTeueWk4g40weTKyW6t9Q60iBjy7lAEXkP5Fgb/9d9PE4vn+at4cBeUktCOhfG2E
eLQ2MocUHllQzVV1io1uxDds2gsTb+wR1g6iAesn4XirHYngZ9mYzVwBzSAfPpsJeCN/SqxUPy+6
G+vnThdatnMMtoOCf4WgDiWYxASDoevPZsRRmwydVwZxn1ifnHgx8Tlvyx9LHFqf82qw9yzWt2sJ
n4KyHyBRyVpakypS/ChDKhBVMNi2chpqcziHmNjt9FFuTUsK7EJSQoSeZOB6WmVkmmlsu4xSOBDl
9XzyrQKta6dDpLtbdOP86A5hVhLGAQREBhyrb5eK0OlddE4CXCmN17iHpGlUYucZ2B4x/n08zKQw
PkQle7XZe0Why9ZmTTDlZfpShkt+CqNx5J0tdOC2XTL/EUZuqO1ske1NKYeldIKGKhTOda+1DsFq
zoZXB0hAjW9WlGovtMYR1LZtL1OODy8kMCN46QZoGIAhq4VMBnI4PYqboLXHfwYsZS4iepxXi/gg
O0+eNA/C9Hp3NCiVCG+c2iAdmtLwKX03f4iOyt/p/mRu7EJCa09690Kr3dwbIizNKKegFeg65Jex
dqIXnMX+1fO6DGal3oN6b4fjBqaGrwOzBUy2vkBEZSIblC1TEFfRt7nBSVdRu4+2hex4n4s9ytI2
9n2/799jMOrCaxJn0TelijrPHGiVYoNXC9Ua+6e0z048396HcixiD+WABpeaqfSmvTb89jBwWUIp
prfHw0pF5/qEuyXQ/jJrBCcczeDSbX/vteVrBJ7q0FjTW1mrzfnBr8mjBtRR4lwoMJCYXY84WAZ0
i8ZTXuPWQYVlNk+KniBJU7q8b4v2aIL+Phq+5WQwGuu7usE0tYMsXWvKa5Lr6hMJWg9XOumXJx58
u/ZD7oedETfnXDrBAIGTiSAWYOtKbDIPaoWxUhIgHbHYR5wxlN6PQt353qrxbO2cjc07wGi82zJp
YnLE0terSRPWAEUh2TOjqHzMJZSP5iD2AIe35kRsgEYmB4tDLzfxTxWhGb9rg1sgCaZ5mbCfFNrR
LVzlRcnL6dEggQlJWhjnXWqpry+VPLbSEnndNGiquX4ByZOfhDbpOy10ua2vipiMgjajzOcIfDaE
Om77cLRQkwsGyiu/VQBGkf1MUoqJfRGF5d9TmWRqjkdFpEW/DEY4V76Ttbq3p6Rxa2GJY2l2sXzI
gqwWNlbUMMpmMPWUHMPqNOhN1R1RHbLG19Szh/+wWYBnEs9yj1JWlL/mp8/odaM1ONZINl8CtMYp
skqOfVX2/c7rc2tWvAgSQEckRkviepypFYUAZwOgJndwHKfV635PXH05aGGimP9pMLAjFOBI7db4
6bAPNRgdDAYIdKRq4KXRCW5z+2kpCrEna7o9blwins5tCfFTOpRez8xTo7mIIwruo6jNU4K2FCL4
i/do1+p97Xi6gQPKN2EVoUxJ5PX2pNADLRoPRpfV9gmKSEb6D0Ta5E23i/ThU8fX4rmjT0YFBPfw
63kVNQpe1MeKgG6F5AFNTqmc+6JCxfDR2x/ECjcjJBKuVsgy1wONaRnGVkvtss37sfHVWitwEBkx
szs6Y51g/dLIOsf9QTePHOvJGeN7kagyzdUpsxey1KQpoiCqTCVIVEU9K6gEosvTFk9L3X3DWdHY
iTI3UQRNQFJ+eY1Rqd60yVJaJGkC8jcw0zk59W1tfqu8ZvrEy5EelRClmZ1Jbg8dO1LaUNBwBQG9
Vquv3Qp/8IkGRYazpnv0Kqf7R1Ej8VurCMTK7q/odnb0QujAwOQgpiVnvP6MTaWasQ1uLihmRakO
ut6q9XGqBW6Ebu/E2AZZRbNn27D9jJCtQcRImDd51lrcKPXM3LaLHueWxQpfkPtF5DAXZv9JJ3z0
+xQjV38cEm3nrdieeROZDc47jT4ipDX4CR3GAZFE2g7etIBJ9VLgmbPTPhwWwc6EQUauJTurazUu
uwSOtzh0MDNn+dEbcfJvXpbDVxfHScCotNA/3/+Cq+1Cj5iUzqCpBAoYaZT1iV9AQ3aKXs2v3Knh
QZP9Oxehv2PcO3vCzKsFlEOxI3XaV8BeHRg215tFBTyl1q4tXksEvT+3SWVTUV2Snbjr1ig0YrBf
4RdTblsd8n5BtrDsxfyqmh31Et6fU2oa+c7GXwv6ysnIA02VGGwKZNDVG2qF09xWsYX1FEFudjC0
tNFPpdciRps0nJWjN3bOfHAaR/wb9Xpd+UBd7A8RyaERTCjLftOiysHwuG/mU1cWhu4nRh6iUJh0
OcuPlIuCKxbSDH5XAId9nlQUL1/MKlX6127khByqqWjyM91nc7rowqjis5qHhf2mzIawj96i1s+R
GQM5asKJ1M8XphNFH1Lb6eLXrHa78uTVop0OkdqqrJRJ8vakArsRz6XXFF+yLHYwNGtrY35sj7+v
HVB+on4qXByp1SdadK1GM9BVX5uh7J7DvPZOWpGnZ2S6m1Nb4PP68B6naA68h5YMuf66KqMVmWLi
rqq9GlNjHjSjtk4S3OgPi5Hu7Qv28E8BpZyaq+mEO7za0nZvtcfpTIy2CBftVc363h8iUA8LBtLH
+xOSC7QeBdA43Ua2IGJWqwU0nThHvmo2XnG9UNCIbefwPDmddoq0TDnoYvi3TzW7OosRCt39oW8c
LxZSBlgO4KVN299QprFI5nx+bayyOJZKGX1U9dzZ2SGrK55lpKwJ5orCHc0QSpHXVwUHQbVnZBpe
PXP6zU7QdJxd1cdx/keECIYvwr3MZjstE/drgxahBFDQwr0eUCmHyW5LRXtN7bJ+6tLyizDrPUrc
zUHelacoksiw7noQr+qGPrWx14t6IPxDpMVn7otlZ3Nsb3Rq4zoVXCpMGJ2v9fL6vO4Nhd75KyCI
sDqP9dJZPuBq6uPoae+yCW98KopokOJROwOYu56U4/RNiDu6+TrHnvZtQEj32YAW/wJiIXptoOaf
50ykO2/xjTmCh2VYqCuArNbiQoqldQLdWPOVpFj5brpt+GWZEgheWG40j0Xh7EVA3Zw2Uxq90Kla
tYusSWhJm7rmK5JGaCkqVnY06xh2GYq0x5Cm3M4JW8VU/zOebMBJLQXqInIX/ZSdZYU9RSEFmdc0
zPAjDK3i4MwdksbVOPgoHc8f75/o7QeUEfG7RQR6/zQer8dLqgTiIFoZr8TCzngIhVH3z47ilu2z
5nVO80sHTwewfl5kewb323vMQuyZZ4AgEgj7GnbZq4R406JZr0kjqkM4q+HfAKEBS4GTusxtJD6Z
sBkPszbuSR7dWGSJKgWaSwUAlqhxPemUjnYkXETt6KdOmASGPfrGIvRBm7p+Wc72wx+Vqgk3tUUj
Qr4Oq02ETmBTQ4Sl2uVEJbaORXbJliTGuTzPRuwGxfjv/a+6vWsYD41FEmEAtKQC1xMU3oItatIr
r6y+6fc9Zo6z2+y1H9YQTzYrw0ChkhOj77ER1JsXM3MyW3m1FOxMzWw5dmP912Sp/1q9Eflu0n9O
Yrc7Oqp4mzTryU3neSfhkfvz+jHkJ0Bd4ZAyW+6965mCGwfwSWQTDKY9xEd7Du3pc1aRDKBk7Lk9
hqHoCuCK6WVx+GPQNESMHRVt3517d3uOyO5oxJBzkdbSRb/+HYupN3GWZFHgNaHni3aoNfr0mKDa
NQTcOoW5aMYzlpT3P/R2+iTqMvmiUklStJbzHB1vplFaJEFlC/sJckAnTmZd1KrfxbotEFtW7b8M
XViWXy9G/6XUGvPH/Z+w3Wu0MiisGrIRxWO9qlM4Tqs6yQQ8LUYL7rXLtBS/1Wba2dHbI0stSZb+
ceZhw60xVunshFkOXjgoFV31p3R6oXeE6+qovIAj2KsV3JgTVyKVVOIBk1xidWC5rPomjfoiwH2l
/JYZpXlyvXR6ur9y79nI9eZlUuAnkXnDr3tTd49xQzAXXamCJHUXW/cbVk+a51IYvQyDlvyoSlNd
jl451ahhK9g6TC8RihjT0S3R1rNrFed3u8Bk5zOiVN73iC6J5mse8OND2qlNdRSaFxnP3DhOusPd
uLVEVJt5fWkbyNbB9YYv0sGpysErglQb7APNf+XgVAjO31+i7VMPwEma70E4Am+8KVbOyE4KLywD
B4srrCBd+ziFuX2ogUGf7w+1mRBFPdBbUjeZ7bVhZA7hYtelE1ZBr3nJYRpj5eCiW77TTN3cE4zC
WWFPkQPR/1vdV1WYDqWWTzUHtkjOuDsTSrTCVvwwREHTBww/ngdbf1CXVgpEST0L4iXo2kxztaEN
Y8ptlEyaoLf75dApA6xbU5tPDy8h+RX5MJaqVC3XJcscZ+5MYOMSTKE2Hvquj0g76+R4f5TNnmAu
8palE8h7ik7z9c7Dn8JKmmRiLijSPy3CTl9zQpsjlZ+9puN2KASS3mNNeLrQ3lbLNi9IT4/eUmMs
3tmXbjAdHJFtaItK/PADQgAE9QR6BtU7iYC7nhWVmAyz8LQJBm3Wf+fbZKig4FZ3ShsxJ34zDSGy
N4v+aHwrh8XyCQvAdyThaoZqn5Z6XLdNkOoGhLpepKdxCpdvYRYXZ6/IlQfZSuxEBgS0QChNrrUp
nid9IysRZROobl4/uaC0L3GW9achcx5s+70PxWJK7CcdY6qG10s6W9pg5q3GUIlWP6kpwoJdYg6n
jNrQLynCkx/vb8ztDYKmCsEQlTsyPOSmr8cznTr1lNBoAuDJ9qkqrPJcaMqDINP/mRUVQo4AkH9K
KNejWM1gJvnoNQGCieoxcrXCzyd7OVu6qHfi1psTogxJmwznU8hs10M5WmZP/eI2wWJp4V8graZf
u14sO3f89kpk2X4aZfWZaHlFoYL0EgbxoIUT2+nng5Hq+MYT00XfFWv6Z7DH9Mt/+FiYpMi7ik+2
Tuwap7Q0iN1tsERu9DJJAxADS57HV5DtDoiFPBKNhbXzr2X2oRK3dhsMCJFylFMMoeJEPHwjEpFI
aLOUHoN2uHqLQ7xhmtZlo3dhmh1MxC4Dt4nmF0cbjF/vL9uNGxHzaRpoknfME7Ha4wAXI4hrSxNE
oxd9zttFfRZa/EskknEnOro5EjUF4LASe7su5SaU7ayydxrEmNXh6HZu4mtxihF9Qn/h/qRu7HOp
wc+9C1pGwrev9zlhTG+MRdoG/Rwph6LWy7MeGZ/+wyBUImU1ge7rOoItVHuwu7hsA01m9n2xTH4v
tL3DtImT33cCoa9ki1CEXN3n7YjtSz2MbDhO6nNTYzvTCEyYCNaa56go9wyLb30lXQJlZBSL6ak8
3D/VK5yEqpY3CGaVhHNKHCgG5VwqSf82jFY17OyJWx8K5CBoNCkiQsHuejQDqmlYiKWF/m3UlyRS
8au1cC+7/6Vuz+l/R1ljw0IPahoaq23QJUl7pMxfHpoUd60qjn7cH+nWfOggEMQQmBlgAK7nAwex
XyhMtkGrJONzOi3mIerm8PQfRiFD5COx/TaQ50gvK4QIvTaokbY7tpr4RyswOfoPg0ixHLohROzr
SD1pm0mJpqwLQj3GjHbqp0ssrMeDdIJnXj4+DgjBDfYX5UHXG9yqCwBMuH9qxmh5zybejvrlP8wG
AqzkuPGWr5NazPR6ewmLDqXYdll8L5tV22/LstmTTr25A4DVvnPKaIbIvfjT+ek9q4fQlbBshRBH
UgPHx2Lx4XyWO1tCFgDZI47Fm3c9Sj5YczKaSMvh1mecwrrD/s4BivHwopGjQRyTUlTwGPTVKCPY
aKu1EbDLR+2QpolyNOrh8RuOYAQ8iXTzkH+uRonG1MayyII1gDPSr3qSqP/AhDM+RkufPc9cQn/d
n5WMp66SdMpKzIc+H+Uuquqrx9Utx8qZXcDYi1Orw1MV943yeYrFsLyGk6ia13IOQ/ucOBg8P9GI
7qOHQ3Qqh1SC0TYjBQE6fb2sU8GSz+ZYB1nbUaKNo0j7Uee42Bxghyl/IDA07N2A21eErIcRpYAx
e2YdUJheitufMDlmRDDDoSwVsziDY1guuPNBW3b0otgrB2/HlLpXErRN5YZIaXUS1AGiaApMLoiE
OsVHT80b+/d8Mcboi2K2ivFXnaXRThFD/pvX3/Z6TPmbfjp9UTeNMzXfPugHVf+QURw72nHR/yEy
YtD722h70OV1wlVPx126+a6+ousunamg8RjA2FKOcwuKOm+ieueBvLWIbFVMR6iVUfNZTSgZtX5U
u2YIhJF9Lcxu8Jc0/TAs+vOQVnvB7a3Vk+5a9LihHyPneb16VaUtGSXdIcAqs3tBUOxvkM3i4i54
Wd9fvM1I8vZiR8NBoK3FE3M9kmJQ+av7uQ/cqlaOKWqhEJKMzk8W0e4MtflO3Fu8yKClTcKZDfei
EE2V2FgDB2GJ6leWesMx7eu9A3ZjQkSBAMCBWUn09OpC7pp51BK9HFE+SRrdj/rk+5yFBR7ZFo7V
Dy8e1XEbwAJnmUbnak+YmCw3k6uPgJDsCpZ6DVcVRz5Pqw8N3rt7U9vcl++IetBxZCPy/ljtCuIm
q+0Kcwp0d+IZGIAalge0/e32CXNMi7ax6LB1pFU3fm1I+YadQGS7tASiUo2Td4hi1wY7KvAa4BOr
gZ3nyWmk1HLotHC4TIu1p7ewyVypELMxIepxtum7roJtwE1L3EyFAcoXm2SNOIvsxE3PWMGZgZ63
zt+5ESaPdj9pmHE38yZJ6WdS5+uz4EZzQye3dYLBhRtxoQMUWRc02TVsw0ZF7Ckvbc8DVVfkl9k7
dMvogV4PN0/DmEV95UJuHtVDH2u2r+q7t+P2o0mLBprwcOQ4e+u0RTHQN/OMdAnyGGr5sXV7dqfT
d26Jdy3CYTuHXB6vq3sfYVj6VjTjoBRIjPb1pGotlX47wgiwPjSPcQXkyRZue9atWcXFrtEP3ZDQ
T6YI/NQ1+t5bsNk38PPe9bNpBnLLrOVt7BgMRzE4S4DIWxud3alliM7o+vwX2lythTUynroY5+KO
cb5/GWxOJ0MDGgGbQu2ZNMq4nrmpxTgEh5WGSrlb1+d0NGLt7NVxrJ84qeN85Nm13IMVz/lyqpXO
fFBsRyKmQNKx+uCupYXZKmFsbKKoShvNIF0wQ7Uyz/1Vi4ml4qnTPuMmvddk2XxqYGdgcsgV+I9O
6Oqm7YfCS5bFtuBIKe2TroSZ/WxVVk6bkjfylJUJPrJT4wCNMHsdI06TTNk43V/1zSGSP0KaGEq2
lkNofL3qCiiJQuSZRYEB4R2upPxlKS19p7ewOURQAJCPJl+hxqoDy7wepejqxR1dxNGmWKteJuFk
x5q6/3Gwdm0vbw4l261A57lkvdUBolNC0qK5YWB5vSnOPWZnxSHCCXc5mAN6sP6j6ydNg4AM84q9
89CvZ+YYjVPMY+8Es1dHvh0htdwkSb2T9G2CJyluR7IHspQqykYau9Y9mk2Z6wQjdbo3x231fxyA
LM/1hBeiV5Tqn/dntV1ENgXZMrhLFpIPdz2rfFSMpR9cL4iFm0FDQQ7hQEM3/2gju/bojcfrRNFd
dusll3/tRdLqVo7rdBcGcOlLVNYV0R6Vuq1PamdauFdjUg5UUnEL/aQpsZ0jfm8uO+t7Y740n+h4
Stl32by5nm9aWy79FDZNheb7U6UNwzEpKvc0OoPYKcW/c8evbniD6JeaNa8zbWcw0ddj2UYu2RZT
9taGWtP7MQ7u9SXlwxtvmdoM7clOuHCPuPvimdISKfRntW1b81KPQihP3Ig5uYAVdTAxJmlXnRpx
Kr6g8VK2ZyVNptDXy97OfmkXox3BbXrWv23XWJVfWaMmJmjkxTj6dlMjQh1nnjF8bUViMgqC6O0x
HfKhP4o8rRBoEpwm08+iFlolLK8y/C0zzXB6UrPKjfyWC0XxJ83uLoICdXhAVsg0LpnZz29a0dvT
x9Czw/A5HYDLfdAmpWlftahp22Pn1ehpzGViGs+lblUpptdmXwCgy83id/htYjm3ZhvOB5Euc/Hb
4EDOvbSRGkWnVO+75aha5EW+m9vzX+i7lOlBNTgQp6QoEAisU4i7J7eIZtef3MVoPmadPmJU39qW
8oSqcDgeOGdTdGZdVfO0ZMj1fBxKWnedrwkxeWcVQ9f29xj/dzf1c7IxAwmRpunNt1aZGowGVW38
ko6tW/w568NQ/KokLXXgqI6y8Le5wc9pPOAVH4cvrpGUw6/hrKvik2dUnQCTkmjR8zK1Wu3XyFPV
FwBOFvEvkaf9EeCsWz3dP8/bW/7/GzESmFGdXAu5jk7CBVMZ9VuMKPypw/TKr/WoOz06Ckx72HrU
AtAUIDS73tmF1RV1PuTTG4n48LEuzPGUxvpel2kbotBdIucyoMhKTYjVKKFhdmJU5AVv5/oRK6Pq
t1ZFffdUDgq+OmZXehZF5XT849HZURtn7ZDUYm8Ya+IcGhBJi9FR+qY06TQfUjGZfuw2drmTJWzv
ejoLyLUiUU+njhbv9So2VWaqA6/W25T1HLKx0vN/cwjBX9n94IjaXLPqnQ8n/8nrK4khmRHTo3QJ
Ov16SCPWsRptjOxNyZZKP+tdE+anEkrw+AFdiMV9eDeS5iAJySZ5x+uuXpekokjjqogjFMhXn/JR
aOeweJTzTjhHnx+UjAwp+R9vFXOU8xQtsB3DIDPM/lKDjfxUDcv4pKJ5d8IPGjzfoxuEAflgUjFE
dgJW8aNupmaKK0wYQJvTL16KfwVuUA9axslpQacEpcFr9S69df2tCkpQpW0n6Zs3meabscT2wVEi
Z+cTbTchzSCK/xA9QDKQ/FyPAli9wwixyN7IT40/p6ZZvsYGrixG7RZnRa3LndTR3exAyl10xNkX
NHMRDb4er5y1BeW2sX6rptz6RSPEH48hfgi/062KX5ip+sqlMP7oZm3eqbTdGlq2INgrErO+ruBk
eVTM7Wg2byVs3PGpLnMEdREkWTAsEoZTXQSiJf3LpEGkuyx0ynZYANu7mb4okkw4QgE9gO55PfU8
0heqBvb0ZuqleEHrOvQLCjM7H/TWKIjby/RKDrKGtIYZRXzbyue3d3hnUyjJj7mulz2ppO1NQs2B
q4SQkSOAXPn1ZEogYzCCxvktbctf4lBxDlkfpVjnQKq5f9rebYqvLy0J7SYjJ3UBHbyu5iyJ2Rit
kYo3PCeXEiR+FH9qbDH0Bydf9PI46tPi/lp3UaueiD+s5tc5s3vNn6CqTH9FhUL9rJmWMvJTa1Dc
kxU60wdrihTruxdjBvPwHYsyH6weWxoo8HtXl57i5JFG1CPeCIBkJTJXn2atH95ch2jm/tJsDy/6
f8SXnCV2NY2I648QGeo4LNDq3ohox9bv4A0/lfE0fq9ov/6m2FPbne+PeOOzc/xAvMO/lqjtVbnJ
CLN2yqx0eRuzYXyBrlgcBPXFo7s42s463tjIHlmk5OYjswOC5npyYZspkdlnxZsqVO2pj5b4AOE1
21nCbZBBgMEVi/I9lVBSr+tRnEQ1FgUy7dvQjMOTnpr1VxiT1kmhLuh7qFke82EQO+2UW1MDgi0l
05Er2qSuUhE+mr2eQWuI+HVSFgedGunewbnxsbhxqGghnMJbvw5konYcUiUty7ekppzg0ci4gEUq
D5NqZL+aYqn/HBACKHxIY9MlbKeXWTWnP800yl9yfBp/oXvenqIKmJttFnvqFps1oFgpxZUlZgQy
3rvI4s99Dy8RunAG7W0sSooEltv5quLoz/f363YUWUIHGgq6h5rl+oTQlYNgFuEYHwswu0uSaScX
3P3OVl0rVXL0pJcYgH6KSRKJutpFKTlvlen9EOR6IWzfMwlcfyDxMHQfosVq1NdyIKV9oiUtoOQt
jltfcsVd3JcmKiP9EA5p2p/wjV5mf7ankfLJIoo9YbfNdpCqSjyj7HKKjqA/r7e6rdEkHNp2CHRF
b/w0McDZIerjK3qm72y97bJLmgElNrD/1IrXtVRQBCRg8LgDOintYXTi6mKkmXd89OPKI8sIchAp
ZnM9oRyxYVyWmzGYzQ6MiafHF6qnxaPRnmQYS1wOSGPKhe/P008bVTWzTgNLrwaLYmsv1ZgVR3UQ
ys4W2lzl76PABqFOiDvlGsvcwGkDJ98yCjmOP6TW34OxPFUNxjN2GO0Ztm63AkUsNgL9CdmkW5fp
rCkl+cwNjVq3Fya+kUEHsbomotKdG7/f/0o3x5K9culLha3J6mxUYQeFE7nLQClT1MXb2DxUCu+G
Z1PwvT/UdtsxLWmpg2oZMNY19Ry/vHxAhEELpj6yD5oahcdkafa6xJsng08F9hcCMQokXOKrV3fJ
8qnXFxYPT7nqOA2loD4zKJ97A+pOa1T1WbOTPRLYzalRuVVlorhNhmfbjTtKh1qwCNGdjZKaYJwN
eyW6m6MQUsAhAd/MO399orShj7q4MrUgNuziMHRl84sxRHvGFrdHAUKDOLkkbazq4XY/i7kBz4mv
VW8dwjRtnhWl22NY3RwFnje3EASKDboys2IkOoXLvmsd9PtT7uWmV/agIDc3A/wtSX0ho16DEQuR
lfZIshHgIrUc9CJ5s9XwN1zSf0ur+nUsw8esOnlp2Hz/N966jB+rqYU/Dl8orfs/ywirk8GL6qNV
Dnto8E3XQo4EToCeN4nhxpqnQz55MIWiBcaEGeeou09JVD45MUIgRrN8aZbqz3AIP+L38KCCxPsc
WU2YsJQP6GrKL/vTjdvlrdWnCfsDIYTwog+jAGPslU85KeOj8SyTlPAqwDWkFxTAr4fKerbFsrBJ
4sHTDxhlu37lGVQjp34vj7m1H7lwAYLzjBCRrO5BlYJzR7tWx9bTw5XQK5QXGxb15f4VeOu2tcms
JQyObH4NTUpmc7BE2+hBGzruCRueHyHwiKMbZXtN9rWhGp8JRBCFbfq6QEpoWlyvHWSOrg6HaglK
I4vRL53BHolaP+SVU14m7CzehiWeX4dRG8+11odn6p31U9lHE2VQZ09Jabu8gMSJI5HjIBqDpHX9
a4rSEJa5mEswW5E4lLmH2PZSGg8HNiSiYLAkZof+7Vpxmt5PGyEzqgcly3qM+vFPa2725Am2U+Fa
ZD8iukMDYaOCScs3oyhjiCBSauWsRSM+aG5v7uyUTcSBdAlYDNrdknDO43y9YGEYD1rsxU6QNPYH
4VqvI1ROP0a+i/bz3mbZTMmi24IsNQxJMEFAMq4H82bkRMe0swIktczjVJjY3hTGnuTmrVGgVUqI
Id0dvtH1KAB/x9SbRyuwWqvxbX30zmY27PGjb45C0RbeKnAEEB7Xo7huCxgHnkAAzT2BNKwYONxH
4ef7B/nGKFKbQj6SyALQMLsepQZ2YS6QRIPIqJYjRvDaaeyV+Xh/lM11QUsOLgwyvRKvvQmhZ+H1
3aykLgpZXf+5yekaJUbW/4MuyrBzdG4NhbYTBE0+j4RoXk/ITRB0bvkhQTGMpV8t+nhxTJqMiZe2
j3ahmRWAJumASkxE9ns9FGXTHCWpgk6jksVH/FfRHlHRJ++KZQ8WduMzYXgkWaH019l2q6GSquoL
paOpGakYvg6hNrxqbi8effXlhGAPwQsg0aFTez2hNqbelxgJE/LMbwm20M/G4CE74M6PVg+lcAPI
JCzkiDUROLgeqOzRcUmiInozUBs6ubX+T4Uo3aMZFQEF7x/PhxSl2qT+QxMl1C00as5T+QkjxfiL
gqjdp/s7e/NhOCDUpzRyN4cO1brbTGdnSMZsKd9GlSZO2yFi7OjKtLOp4RSyIlfVSZIaeg6koZQm
t2QytSQs1O3BDaa2FdWx1t3o1wbLvfkw0PYzQWzrlfPGgjT5MRbZFH1NRDW7Hx3sLvWXCP2s6fc8
UbPyJMoGnTibSLg+0C/Vg7rNxvB3bZrqxY+Nnl5upSmj5evpaBvPtaW4rY/nAawbv7e7Ge9n5JPL
Cx6uWXcsPCFyv3LVSDnq2P3Mh8wmuD+Hfd7Zvqank3mq1HkyzoU39c3Z07qpuEQYPc4vw+jazcVz
wuKcoIzmCJ9O0ax/EkW1TH+A26NXbDez+xJlsdk8oSfrxc+Tl1X/5lwnP4jFDe28TKkbffDK2EzO
Uit/6P3ZXNTkONVAcz7NMynIxzAz4/giJq2l3KQkov2gT66FcwMFZhxvtTKffaMLvT+rYuDsEmt7
KuoFmFn4SVUWn+0YLOthrk098yt0j8sPRCVze27MdPmk5p3zLdP+H3Pn0dy4tmTrv3LjzHEa3rzo
ewcA6ERJpKRSuQmijAree/z690HndN8iqCZbb/QmFaWQ2cTGNpkrV67VJzmfNikCd5gE9aupgoOs
zDGb5Ce9U7RmG+LtKzt0sQmyjdBFiU6z4RW6vNIhYxQ/67SNHyC9SBKKJkSR66zRcP1NK8zADpGE
ZNvNWBV9vxlqnKPWcUSH+9Yj0UXLAo237qEPpe6LAGAN7YdrXUscKxA89QUk1RcdfRqS8Reec4bs
RLiqNE42pEXtJHrkGY8T0aK1Lju16Jws7aZuo0mZFm0b3RhQFkjzsRfuuN1pzVQr1T/mTFH43TJ6
L16JAIDBujRj5XOgZari0KeYFCurj1PjQYzHhMb1zgse/V6wEqfQ60JAQUosS7czol5kYbSd7PZD
EGCLShu6uo/jLpZu0t4bQ3Le0YqODQ3X41atsniyeRkCjILaKE0nRatgdOAtRMGvafQb07H8Kv3h
+XX2qPsYqNkaYWPtFH4fPbajMogfkqlV7kZxSDBxZqVJFtJquhg5Y6YJuYszbD7tmkZMGxwYwHoe
tElNIrcJVCE8SGoiRJuINNnfQHjRg9Uk5Ka8GoOmhWAyv4ZPZSHV8hqsQ9YcMYr6Yj3kUSFuoLu0
siPFRlDa1O6tYUN5KBrtIEymr+gR6t3sXsJ+stXSUxM3RDLnaydhvOTW0DsKG/2BQXZNpZQ0t8Dd
XltVTS3qL5JUpqITKJUcQzWx5GOpiKF+lMS8zmOb5rL6c8y+lRxdi30ZIlwiNeu8VsUfl4/Cs5tX
B1GaVfFpVYYrugQspF7s+0TIq4MPhLVurCLcaqEgf6waJH0vD/XGqTszmOCFohmPU/YizsN5RAvk
uq4OWtHo26DrU0fpJMW9PMpZ6DqHRHONiz5vjt1lJS1rKHthgF0dSvKgGxjtFR2HZDlQz9cIn/+8
PNr5M0FaAsNk5ojHifhO78RSsDwx6aP2YOX9iB6ZntuiL5ary6OcY8gzuoPGJt2Gs+DDkpVIE5nR
+ryqwyikWW9LQoZpUFn4NNd6kSS3dmwqZrCq47RNf0rWOGtXxoIHjSju8/o2S+J8WCclzbJ3sZFo
rY2LtffuygW0D6rSdJOSNM/s1dO5QHDBoxDTNYfY6kzNTfte3GuDNbzTcJ3eLXrQqQ9wh1OfBqw+
HUeulWEs6LBDnpMm0iIOutSGGho9U8FRVwM8qLWvt5l/ZWGdlYhRHYXaj/Y7BBdu88XjJWEweE1P
TlQanbczjO+R1OPd5te0HscZVImg0W25aoV3d0fBzKQJHlYBEtGoIC2e1xcRq5oKXb/PCmnYqLNZ
HYpPT5eX2PnTEQ8DCbwmRxr8zNNJrZRJSWettHvF9IS1LqjKPqIK6mqFqa6TWN4nIZI5Vt0r744q
icRJytH7JJ4hwjwdWGlLLkKlse77kvnz4brta6zorkT9Z6cCOnRAH+RKs/nemcci2V9Z9rpg3Vet
Fz1YsRGtJbUQPjUBBCjUGabny9N5fqyyYYHRuU5m5sSyR1Mq2GSBZ/UHTl+Rq76K3Ij40Q7a4Zpv
7BtDkeBRXSL65xxall19n3kLBrE9pNrYuejSxc+oZir7IhfaK7XJN4cCYYa1SMWQVv/TdyUE5Wj1
gdoeqtAfDIftBqSj+X5LgCVWpb6+PIlLMzVuCnB0inOzUQzJhzp/nt/AvrFIGlEejf7QcKKlB1o3
BeyxpkRDEdLE2s2pW35tl2mVIdu50onls6ni2Qu7sYgM5L+l0N/iiE7FpJeC8BoWcxbe8/EgbXMa
cSTPdrOnH8/shaaBl98dDEEKHaWPCPYoo92GskXJSStpzxyEaxWGN24cAEm6gGg5B1iT5w/125wE
CiofI4XXA8dUG9g43mhHjzm5Mvfnr3q+11hRcxvjeUY+Juhuxuk0HOSWkrCjCPl0wIbVCt12nFT/
Smjwxmh/db0YM934DC4c03CSwM6mAw2S4zYMW0isXhje0gv0/fKaOn9nc6ckMOucLSNKtTjnrBxj
23T0hgM3t/CAVqOv7cDMZTdLTSVdIwdTjk4S91XgvHtgiu2gyFzjr3q2p+8tMXwoJzBVD8APhQuk
LtiBJPRuK1r5QSrLZNvPQfDlQc+OPSTACYdQqeQC4d/5+78tFmNClDvv/PGQJaP1GHaTv88EzUKu
L+xu6zRGUf7ygG+8SMBJslqOCHxel+qpktrWpFMZAzL5d74RoWmCJviz5zXh5vJQ5xuBawOckhcJ
1m8t65R65knKZKTjoRbNYC9HMSqEaXjNKeGtGeReol8YNdNzqC1XFV8ipRkPqheMHw0trF1f0pKN
2Eae26KQfYUI9sYEYh+JhpjMTmClLq7DZtJrZCQy8SAllo4na9EStWJmF1XDNeOcNyaQoZC5mfXU
Z0bh6eLAiqfLw7oUD4rfeyskzdWtqkTvRkRBP9htQJXUDDkrFw+kpEkSZAheH7S+UXdxb413ACDX
dB7eeBY0/sBbOYhhBi2ru31W15SnK+lQG7Al4qQZ6CwdUvfyknt1QjsBdHiYGd1FAJaDn+Lh6ZT1
RugLpuGJh46aoeJ6hQJ5LgetQEQwH8TvwmBCaW8gJT+MVVBaa6j/te8DtRSCtR0rUY4d2bOGj6Mx
jNM3uc8SY5WJRqs52IP25qGSMzFxRB3K9E3sVdUPwwv15iYvw858BjArRLTFQiqVihYE0XoMOuGd
9vBculQvZptm2HRM55I50aDOlnRZKR3UNDTuyW3Q9Y+LcGYlStKnyxP6xu6amx3ZwuSFQGGLxTFU
KYdIJEqHJBfp25Y0SLM2vXXKEaC4qldVEsn6lVDwfKlwJ1JYBkKaPeiWVVKzQb5sGDJ8Y4RY3shm
CI9pUusrS2X+5KcrBTSbNmqmcW7XlRdPFstSl8WINBwsPe++J1rdrVm4ymM2AQaNQ6V/UvH13kmj
qF6hsp6fIORHEElJtNGh4Bw5XaOtp0AZClijiGgUt0k1Sh/bGMJuP4L8XX59b0wlQ1EHBkil/WlJ
Z+TCaYQ6ZyhPSfo7haVyE8qtsbs8yvmVTUQw8yYJOEkul7pVRoNmNTbwygG0tHIzrdfW6ZCZd4Nc
+U9xqCc/Lbzj15cHPX80FLlRVYPDSucnrQyns4jSclLlmawcqMJYjl7F4UfTCrR3B9QzE4q3hCQ8
ZfSlQ9pYROqYYx11wNQxvMWZl61u9vqdXhrXuL/nywLYBdIphyRBNf8/faB0MKxCoAh6sMTgezVZ
zU5si3HdB/W1et4bpyRqdDSAUJ9CrpAD83SoQAeVVUtFO8BejwU8jWnwi1ZxhPDTTlLxe3RDtS/o
PsJUSbrRg2mq3VIv84NolWa1ksOhGD+F4WChVNqpc4VrUMVo6xtdeCzH2B/dsRLKn3g+++GDAU/E
38pIbKQrPRPDgBYlE8NnqU1Dy4azUnq0PyX1eC3UmSfsdIezwenDQyOONQDYdPqU6LNnXm/myqGq
w195UyqOoba7wqMBSA7rb2MX7Ma4wtNMuBLCvrE0Z1I+qSwhyUwIOx1YT+qpByqWD4qV67eTKgjf
Eq2SrmyAVx7e4vmotHMJoMnCOEu4rkORpZrMSjvQEmU6gObafWLqretHTfMgGXV9EFHx3YxamzvD
2BdHbAdCN9ebaz5x5yt3ti3mTieopBwpzefDb0EsSVwbIkNgHgxsJ2zQSsGphjIH8p7i1Xt3/dz5
N29GLsBZbet0qEbP/dSjlnZQBTNcKZhbUEqgnnB5lDceCEoxOSMAFoYdS+7tOMVFIZiJRkgEcJxq
ob/p5AlH7IC1c3mo82vImKv4BK4zLndWj0bcLbbaotYOkm8I7ui3zbMuxZ3jVyYooGQGdAQO0hi5
g5IUV9o5ztcpY1PJ4+BmtQLLnk5mn4hFKMqMHYWh5U44SJDsyKF7+QnfnEz8DGi8pW6HVvXpKEaX
4FhTd9ohnIp242PaexuQiK0xo7+WC5zveB7ImIngs1UDzLHTocpKGLBUFbXDCCUT7VDuiEcrTOtP
AcvWjRUl/ZlUUfvZA2nzbd/XrWsKpm897GzQy6qhNnp2X6ihGnSsHe1Q0OnwNAhBd4fWov9JT7Vr
iNkb+58rF7E+FihM7DOvkrxSkarwZP2AoE9nbL2pEww7LnWL7kgjigwnt4L+Y16HVUrwOiTdRrTq
sLzTKwnHqRJCVnYl43tr/gmYucXI4Gdw6HT+1Xg0UACt9IPq1yM4e5JSqxw/FHW5UnNds2tP+l5b
/lrKk3cL/cKVpw0K2ogEDAUz/3ToCcuTfnaoORA6m04Xih6MdL/ahFXTXnnKt97xrLvCHcr00wVw
OlRN4QSQMjAOXTbINpwmTFMaHY2S2FMfL++dc5oWj4VwDQuKCAS0ZzFW0+PJXvq9wXpqOsGlM65/
iZISlcZUSKeHXqrH0TamNjmMfRwOLl22Xrxu8qZ9rKNUHzZKLAfXkJJ50NOLZ07pCbxAEYAQlzyq
LvObuswD89CLlXqfd2l3N8Am+3D52d8YhRwHAUf0UGeLqMUb1UO/oIektQ5G3w5wTrI6/9pp+njl
AH7jbc59DDRCkWXzsha0Iz0PjHYSUpMbJY2hHY3jY69J/VoKdPXKE80Bx2LeOAbnKSNGRkh5cU8a
kToZbSeah8RsuudOC7w99DpqnkYi2qLqtR/fPYMI2UAHpn0ESoa6OHkzIS9lMC3zoBteYhdNQqOe
2VwzRH9rAl+LeUDp8728mMC2qxXfMmPrEKdZu/LMtnWk3EgR5BWv2Vu9sSReO9YgBc3SYkvNVU3z
Dd8oE+tQD+Xo9k1ROCjeXZMZeGuU2W0BHh+zhhbW6f4OqmoYWtCfg9bgfdIgrudGwDzbd78c6h3I
Xc8cWeoQi7NykIKMymXsH7kVtU2W960tKt615pY3ngUyFauA9cb5sQzNdPSEkdlAEqrolcRpQyPe
xZyQ1zCxsyiGffoq8kvZmOBsaZBqRr1kpFjqHtXUbCd35NCanqW4zsDFmkEwsZLC+8ylX7uQnLKW
RXp79QZmdzKYav2Airk8PGKaCWMBYKBKHIJz3LdnmQkhsjWOuS+hiOiKXeJha7nYPVn8P24zYZt4
gFV3ptnnsCBEI6OuEmpa+lwhZHJsOFtCDHf1RrSttkeGC3WFMfme49hZ3eUGkgq25PvJ4zSEGl5B
QtcUkU0dysN5qURgZl9UHkQaxRdCFBbw87TsWNaiH32Mv+hjGGlNvq3kXNZWKspG/X5A08qwRQmk
+EtfieGEZpU06ntBDSXjEFpJXu5CjBQ82lB6lKUyebQo3U31NNq4YXSFLSBRGleuD19Q/S41ePG8
vHPhERrRcEiJlCIinRCLtKhTKpjY5GcHWU6bdVPTbJH6sKbfOYoBgfkVxudoPVfx6gg00CQZzUNL
mOHqSuq7TYpY/eVRzk7UeRTah+jDm8OgZcBXC4Ik03hlHsy8jY46pkh22vnqPlGGYeX1Sf358nhn
22lW9teo8wLfMInLy8JSSyvnu9IhasN8XcoI4waVqr37qeauRkJZ0A0AdH1xAGm0hojIW8iHyjcq
NzeiYk3fm7DXikHYaXJ5TavhfBbJVGdNCDjYElf7vLt/z98iUWj1qlYOuDypR1z2rMAOYIR/9D1F
8G2xxTb68jzOT3ByEwK6QY2etRNmuu8SAhtrqylipSNQrNLUcDWjKF/UfgyKjZ5xyG9KTRi0NdYO
g34F0HkVFVwMTfMPvFnY0zOAv7gUIfrNzneWdUjroR3vi8FKfsRGFn+ujD7210Yst18xNaJemMSD
P6AjaaHh0lpe+1I0aS3srASDKlvRE8FyWZMmlD4FvsdzoJu1vCEtrSY3DFWDVs1yaIovipH6yNW1
0ag5RVy14SoHU6rcNtTy5snydP2XJ3fGJ1pYlc4OR3QQbRGS4LeupkC8vjzxr7fx4vGhK1JXoyuE
pG+ptywJ0tjqSI8c0A0o7JKq3iGyek21o9HSvivd+DEzO3dEvf9HlXf1F7XSi2u3xfLlzzAhkSOo
EnRy4sfT5VYFcK2Qd7AOQhSHm76ppIrqtOzHztjE8RWw9exmMom3QAdnEfq533rxur1eabK6qq2D
5cMy7EnNbHpkv+pDqtqZUG6yTH7wTa6ay/N8dlCYwCFwgcBDSe71s2esjFTU4jA69mHefu6FPLFR
M5Y/Xh7lLPSaR6FnQoJ6xEG+hHe1csLWK86iY90J8cZIJfE2G6Z4DcR1Lb86OyNI3BkIqADIADht
eUZYfZ0iswbwkli4SejDlyH2DcejJb9pu+DK+XD+YHS5zuAWN4iM6MJiND/IhtwvCv9Y9V3hgCBQ
aU4K5V5K23dbEgJ/wM8GIOehQJXk09WYDgMqeXhYHKMhp8hTVum6SxCNufymztcDT4GIIuAEaCRZ
4+koAmBdLmcld1TlJQ5xR7DLI9/aXB7ljWmbMyYuD+rYwNUL4LEMjNyI+yBm2mLFd4vcKr6aE+28
dlRngeheHu3sEKdowh3IExloBFPROH0mzQt7Pe25d0XNn2wtRVnNKoUfVdHthajLN9Awr+kuvvGA
3FFQtZGlme/GxZAtZ4U+xU18hOZe7DytofQ1NkLC7mq87svl53vjnVlz9YSLeO5EfCWP/3YtBsbg
q6JfIBqV1/6dhTj1h0hN89X7R6H4KnP/ziouy1kEIwmERjDS4yRN0ORSQVihzpFfeVdvPctcfkW3
km0FJn36rgI/kjKEC9Kj3Jremv4U/ZsfaNHX9z4L2jAqNKlZiBwoeDGKYBWxH2keM1aocIkRxLP9
rrxmhHl+pDOKxkuhWQw5y+WOnQxxkvM6y455okyblK6ulTXG0xrBqWanCvJgl+iH75sy1a/RYM6X
vDLrEXAgkZHMDR2n0+j1UgHpOEiPuWR0/aNcpXp0T2+MPBwrUsnswygX7Xe98LTo3ULvr44MCioq
VA1BuOaP9ttqrIuklqK+zo9JoPemkxcWRnSY7L5/i1E9pyhE0MIbRMDodJwkHD1jMv386HXotUCx
Tx0tRfzMSnTj3YfiLLnA/cXNhW7rMgpUojSHtt3kx6yY2jXoiH7Moya/EvGd46SzsgMtUkjdEFfA
szl9orCOlFYQkvzYRXG/1WM1XgeG4G3IxcKV3Be6m6bwUsHHTWfAeGrVmb16n3HmXTmez+9QuvbZ
6tS15wrGcvWM6LOCUxr5scBqZ9OXmW6nfZCtFKHyXCmmjvbu7Yh2F68QNJpW7SW+n/qqNhRVVBzL
qstdyIcPGd4X/w8PRU7LfT0rgpzVYTM5URMzbYsjHTG+MylW5GSWR0up7BWrdBLr7eWHemML0iUI
r5j8AY7jMlkhp5iqsTKKIztFcbidlFVIdXttJZAczQlkAZ6q/+3yoOfHJ/IRhD/kSJAvAPFOlxDH
tofI4ixO5MmW4yGGqTkyoaV55Y29sUJAtkCwaeLCoWlJt5CgDQ/aKJbHvMnEX6Ge5Y9prGcfawz+
VnIRvpuaSqcYLU5cpRCa0M1bhCWmXPWa0pvFEbq6cjNLaq+TfjBdUb+GRZ6VBhiJYwU4ktOLgHUR
h1dVCe/T58lAYZRV7Sdl55CG0J1UyjE6JmGSis/6SOO21QXNjlWbf778Dt9YOIDJNHlBReMAXcJ6
dSuX3TRF9ZEjLldWHNeVvFKkvk1vrFwqyh3SBsJjlotafiWff21fPkm6ZuoMBVLujjkCXCqoB0EY
wQlqtWNS4qNhcD9pBSKqiB8U/g36n2W4swqIUbcBAufVr8IYJmMj9mlUP2XGRNuZHef6pP+S9Dov
9zi0W+OmGeSynnt6xGx3eaKWi5DWAJYC72jmV8y50+lib3taD7pJSo6dkdVuN8U3vuAdM9X/RO34
vTjRPBgEHECcOU0701mVpbyVjCnKjkFeSzi+Jh0erOJ7sxdGQbqZQ2qmMpEqLR6pTgq5SbOmOuJe
qDuaJlgbltqzZhW5A1OiuXLlLBf7PByMPRJsEgtqdPMM/3ZXFyrMTdMc62NYCMamUbliEquTVnRU
dU5vDsmmHntzVVW678hjGVw5RZanFcPTz0aMRHTENb4Uvem6UoqnumiOQed5wK00PFSe2K0vL5Pz
UdjHr0oPnIocyYuzQ6+R/1Umvz2iUmPelTSLpdshLftrAfJrWeT33SPT6o5BBJ4Xc0lVX4YJep0I
mdW2/RHcBhcdWYkGc1Nbk3iD3uyUrRNzir6omlBKD0GF4MTk0r6EfCzMgAatJFNs6xJoQabFNyn8
8EPUKeK0oa8tGhyz65GYGTvUZmixtKLIbmPdnDa+l+rfY0NMP4QeoIGdVkGE07LpW59HtGBp8xGF
Z0Wv9eidMREPC2pA2gtha/YdXFRTlJhWv6HMhmNuCV/lTg02QR7pV3b4WbvSPIrJKYiEAEOxzU8X
qFL6spmGxQhk2knSqhq0RrVLSG+jOwkZqk/WMABXCUNjodbrD352TBR2/ybSfLNe43MdIchSgfLZ
A9o2gkuhSenfmRnN3gusZLYthV1AlEWyV5RmDxo3FcfOMom1U8m4F9KWwv3rOv6PH8P/8V9ykgDI
9ln9r//k6x95MdL5EDSLL/91KF6yp6Z6eWnuvhX/Of/qf//o6S/+6y4E96rzX83yp05+ib//9/ju
t+bbyRerrAmb8aF9qcbHl7pNmtcB+KTzT/5vv/mPl9e/8mEsXv75x4+85ejir/l0zf7x97d2P//5
B/jmb1t6/vt/f/P+W8rvHb8l39qzn3/5Vjf8qqL+CSGdas4rvETg88c/+pe/viP9CbL/mkhqAA1z
F1mW0234zz/MP2cqEigH3DIFtIjsqM7b+Tvyn2C1IB/IuKkEbvzAH//12Ccv6N8v7B8Zasx5mDU1
f5fV+e8DgbQS7g9IFAH4jCKf4dWdjBp+nhvjLdyOxsWLobYD1aSAIoXIPxdjYxcKNtYhhLPf5ufv
D/L7wPOKOx1YY2jCQLhzsyPG4sgTC3+0aEmubs1giu1Oj3T6LuRsKw3C+6QJ5mdkKOIfCg1IGXMH
ne7QLilxiOqz6jb3aO+Nm05fD5oeXnkgdT5OFk+EmjBc1Fl+l6hzPuR/u6lCv/ZbHBvaW5PWdVus
zGBdi1ryjDdod9OEYr/W4kSSV001APTJEbqKg64GNEGrVv8tRBlk1au1rruTXFYbYZK9xtGlvMht
eTLkQzFUuWH7qh7+LKwYy1a1be2sGcdnqRvrT3FX9j+7MBC+GIKS2NpUWpodDlF331VCDpw0BONj
lMrys9oi5934krH3g+G7VkfiA25qvSt3QwvRxxPLzPaUdPhqTZLwPjD39V3MQQOBOXkxsrdzZPnb
JMlSncr04Ta3cW+0a6vPU9drh2tuSPOZu3gVFHzZIKiSzSyBxavQIxHWTG/Wt9oUfOxKV2nvMYcp
NoruXaMFv9JGzsYiGaVXddZcXrrG1a1PvbPw6lt6wdflKDqyn7qlp6wjemvaH360LmQN1zpavJEe
GrVq3XYNQYtomw16RBUw0rdYjHZhmb/4groKehMg5qDUg93L91ptoSg0OkGvuFr60cSzpy1Tu58I
fpRbqTp24Y3YOEX96ImRHYhf1fBT1N3UuZNkjoBSQGCIKz+WV3gBOWbUroUusqNpIwUFq+9T7R2i
fHzA9Be7yNsIe70hehj1F6/5OE7Rvg8fOZTWiXTjYcdaIO5ljE6vrxXTX8ldz3+/GUpyQB5jm7WP
VVS5lw+JV4TkbHJJ82fQkDR/6eqD8QuWb7VU3+ZBKG34cq2bmbiO4uwljPMRnpAU3spBlNCj7+cb
iD3BBymO78OsENeaFwhuGnj6Pq/S3k490UZ/9jNV0HWnvnBZV04CUuKmXVY9RLUYHj20yvC7nfaD
ECarJlAUR6qH0DF76WdSaM0uNrRub+WdcaerdTlXPSS3ogfoSYn1YhcPYc9bysaNnBXBlUDjNVc4
mwtwpFmCDETfXABmUIrFImr15larTcWlVyJccxaNN1MxaY6aKd0vqx84vo2ks5E1VD4jMSDvMhQF
bL+3dKfz9NIOpUhyNThXjkCIaEtiZznIKLSOx0GzHbyav9zG6UpVKZxffpmLetlfe5+2W7z7UFrk
BltESkIbaEGD2c9tipK8EzV+6dS+pW+aYlRXtdlnm8Qc4z1B/WAXUvuJvu3xCsLyxq0DPWQWfQeH
BlxdpM59BnciluP2VjDhQXmWEO1RgNc2puZdkzl7cyiu1bl/hvhzeR1kalCW9dS2t1ZZIaehjtIq
lWPxS0CJ59rMvjUWTVskZfSOzjzb01NVlBqz1qC+3iaF2NynZmq6IILKQ981/Z7JUOw4mEzH6Kv4
NpDEYlXKKCKjJjGiY1fC8WxzfS03UU2beSpfKRu+5kinC5e+F25FGMD8e9aE4huIpdSIs9z6lSev
ajBXW9PFAD5LXZhIY2A7ZvgmwhiN8tkrQ8Wlu9TbalnfrzNp0jd60k9bUEdc+qZOxAdxvCbTeh4F
Ae29pgskm7Oe2+n8qZ4fwFZTitt8aICJsipfBfGQ3OhTlW2MMYh3EfIXtxIF0Ct4xvxmTuYG9AQV
NbhLhAx0sS6y6dIXpdYIsmxPw4q5Msa4cH3KCu/KhNh5AG0QygmC4C4RoywioKKziq4cInWfitWw
FtOQuTcyYX15g5/dugACiDKRLRPZcVwvNpfui/qUjN20T0dpoxRVtW0nESBCMkpEUv5WLHxXrvE/
ZhAnWcfFjOT/y1yD9/Mf/xXUn+Uad9+qOviWJP/Y1cm37Gd9mnbwq3+nHYb0J7080KfJ89Hqm5OL
v9MOXfxzZsjPC4JuAzCF/047JPVPnUI7AfncYYieOjvh77xD/XPOHoGL0QgH8UPA7D15x+laYYvR
TCJRVQV5ZiwgltMd10tpkvZimD5Wg1g5UinZk2g+db2u2MFQmleO/dP9/ddoVNpnxy9t7tVd3Dx6
5PdDIhTpIx7Z8Tp9kCf/0CsRbfTNXa4EoQ3qH25/eynHv/bw7wnOG2Ny8tOHwBST4SybW9PIC+Q2
HeLHbjQOQ2hxuzbDpqjDldjlxiaU431oXWtAfWNaX6vvJJMg0GfT2umd1eZSkjzKkzZtu8bcNYP1
qRFMJC30a8L0XC0npxfzil4oMD54/jyvXHOnb5E4PzOjRNQfIXh2a3RQlNA145/iYEuDjwz/zxCm
epZ9bv0nKYLodW82ByXbajEgmiP6rtw4k/TNmuy5vzj4afo/zfx5KHEhOordrul+KerOjFbYMzXB
Ook+qPVBD/YJHTraKuwcI3CqdGPWX6bGtzOfiLZy5A9ttasDV72NHvJgNSo/x/yD2j0FGRrPh8n4
grncVGxMc+Npj4qBTtmDqD6aWmTXkg+ALkNseWhEYYNgXmtsw80gbwUfP0cYhsqj6e2UjXGjUJ8P
Uhs9M+vj9E0P3FRrHO6L8Iv6Kf4uF04sHCftRyKkd6FeOLTJlvmxp/lMTV9M8ctoPmnmt5K65tiR
wxUPcvkdHrpb5xEuRS+d95UePzuj4tuua2XX5Rkq5Qlqs5+96cHLXNTLxB4uZ9vxxEBL42cjSmxJ
+SSE+2q40fWJm7KwLWkvFmjG2PUxC2nFpQfNyX3f8a01awGx3Creq55r9F9awdHVDQJpYb6DbHV5
Iyzivr9WCTfbbBn7yjFc4HBl5Fd+SgT62Idp6ei6p+JZNHou7aAzmuqpa7MOldusL2EgCOWHvFGv
9fme7Qs2w1xOh7gLU+sMYB2NBjrUqKuPjfmtGZvAafp6cvSit2yAEflKPPbWaDAqZpMOyKGUC0+3
hSaggJ9DFXlMWuvZC4rANvQWfnUX3Q5V0FwZ7eyggTvyqsBNcIVgzwwv/Z5Se73RCa0yJB8G4l4b
xNNVG+PZKLxd06d73Qqfxyq7hq2+sp3/HbjwUhkV7gN1GMoBkFLnkPS3RH70fKzPYiP+UI3al8bY
BilN21ZDjhWacbmSCJjsKtAHdJr6LUxe1nIRfAjT7kHvM9OuW1PZpU2cr6jiUKaIHi8vutcC8Mnn
Az7D1RdbKWT3Z9Tn9POFskYPguxbT1lxZ7Qb3rahOI251WTXIqsLbVXcjvFWWg87sV8VHlJvdlCs
hJeYRWhB1LQ76G1PzTYSnGid3lV76abcaTcGaLfdwlUtHetOb3lGhx+sKpvfk3q3pLHbQRgLCAZZ
47VoR4DBoi38FG7rm3yrFbZ+X3/3n4IbeV99TW78dbBBj2Alw18WbNmwpcj1HrUvl2fj9SA+nw3Y
tIRmEP6XF6BfUMoby9h6Mp/70VF+kHpFqMiwBSrwPsf7Zezz56Sx5WOyZyLwDvBEt0A+0LIxkKw+
YtEjlE75VNz1++gl/85zGIUNlHD5c75a2Fz6nAt4CL+7HmgjsJ6iXXGrjjbsjGBXrfN9vhW2Gcfo
L4m5/RzfT2vvofssHbLb8aZdGbaH65W8oVbu3QU7a0sJQn5UdspsArwO863VrvLEFUo3CVz0D6f4
NlIdc3huAjdT7L60h8bWaocbrDPtGAzGNrbG3tv1R+lheKSdtjHsAtildAdQtcAt202i28p0UIf9
pK1r787KjyPiWPmXpnnMSkepbPVzcu/Z+Vrd4nb4UNzlBwQR8qfqLtpci7xfQ+vlvAES09gExjm3
y52u9pjWixTzMvMp/CjeSAdpNx2i2/o+vbdsbSt8Uj/WdvrQlqxWO45tf7A1RCVrB11gQSITd/qv
6bACMTJzpx52VX+sKow56AhBMNTh95Jq05KehGty5aDEKc01eyds3TEidXa8wm4zumZXUuDUt9Fe
i93sK/cOwttCcFMWbLp18rV8Em7anfkp+qp/ku66e2y1jlw8ChYcD5SPUpwLOTyeWtHW1Cer2wWa
y34o862iukKO0SO20a7VrfDzExs7DezoSg+ncpqMcaZxZsyizP+XvfNYjhtL2/StdMx6UAFvlgOX
jkkmM2m1QYiSCO89rn4eqPuPv5jsEaMXEzGLqWBIVRKLQALnfOczr0HBA2MDEDsfn+KckOPk5DyX
4Bgc46d+r+yix8Cp3Oymjhxx8gTRLks/ah0oalZu50d91/vZoTjEm9q17svd5Mm+6ouFLT/TOs+O
X9kaMlDiHv7+puleUM5RMAI+s5D0uYq7lVpiGRDU831mbuJ8U0r7xLKxS9bZj2EmE/8PaRXYreXl
4S4M91W8y4x7fbhPip1o7eFVtNWraj2a3b5FDSw8arMjKu4cbJPYqX9Uph8ONsCh7n2+iwIXRrty
X3R2I9qyZKs/09q2vkOBeZd1ry8fw/nFbO6kyePvaTBms51EaMY7Zu9phjOOCLX6TenG8mUp3bZ2
53FfJrcME5rMDeJNFvmIVnVGQW4TOfgh25aCPMZ+EB9B4GKFebukx6reRMkaZMn+4sSwl+K2U2On
NyxXLh51BW8Vl405ACo3/brb0PBMzuhq9m9MwRX9kvaHRPbL9H4QNvr8NpMr6gVcEpDoemHXhuKl
aEs1aH5nKh+Rm1FLAAU0bcbECXJbIEYqmsMSLaIUODnSO7gUaq7ehjbuvnZj3OTT2YhOQ39szdgf
zKfYeED3xc4TntZXSrvXyQUEJJ0eFlsdkC0l1NVWD3K5Rak/Es/4hyJ7OyW7QJ8Vrw7k1llq44uT
49PVaNgxbQKwgyAgA6yr5ELME1UvY0SJadD8bBtSNyVNE1tErJjj8stW0fUOZHRCEwT0wloeroDE
jzuQKYnegjsJL4me13Yv1eD/i+IHo4Q1z99jESs6sbErhkG5CdFnBc/hqkvYYBJr7JtS+coH5Hq6
u0KHqKUoVEmtGJ1fQ/iEMVFjEcW5MwbLz80YaT6JIz1W/SZUeqCyYbDpFA5VIUdoT0BC3rjX9DKn
GhHvjRnJgD8fkNe5HrdDWoMiI1kXSDHrKrMkNk0h0oXLGZeqjYo0Ob5tHaK+yBYzrHGXvAzsFe71
xbn8sb+Itoq2SrCTPoC4AYB/DUadYqUzoAWJ5z6uWk9MW9EZpLBFb5iV959+wnVkT5YC+5gHf92h
FcJMjUJEjs8dJiV2GXjdxEySOU5EZflNURLdTSXV//NFSc6vwyrEAlyaVn894j4z8o8Lb2rkSmmq
Sj6nKaokTp7sIvWnlSlOWt4uGa4p2966NcLvSA/bymAxQiEoiLemeNSs1K7KV61+ULtzUD0V4mma
DsV0maunuX2rO1bJdImym7F7i/WD2t2QLafFAQkvc94W9XFetqAiJJURTUQR19qxmjsvUHm6fHCS
nVFvU7kk+FHhmXcLGIJl2yT2VN0bMbv+VPRHTd/m4qtYE8BV4bZetup8TIX3kppjQeO3lWMbnUuD
o1d90cNzb52N8qk2qIS2Bjdi3gmhLys/svJJm71yum1Dd9S3nHGDcZ+JO0s7NBAOi3fLSMgHbnQL
Dz8+dO4KaIPFgz3gkzbbi+BZwrOZPMrLrRydqbAN3Q34TDFPUdjL6q+g32jDd6nEKOM+rh8yylv0
nhJpE42VO8y7hGclcNA2riHcxEzHqhxkjxm4inbEjaH/EZUCvsnfJYlnqn3DQgExZbvSN5nkRC26
14AyKXa2zcpN3FXA/NQd9bNuPAz9Q8S3xqnuNMqlnZ3JfOotX1I8WdnSo4gDCuc1VreVpzD3+kr7
5tOpTVq24nPR06L7yn76uLzquBhDPFzUcxSHGQU7pkJVZXZ2gUWxPWtC48RS9RUm+FM2Dd4Dxx1g
AgRSLnudK0RLuNK9ReW86D+LAeDNghWIJ9ahbZaHtH5vhVvgYSoDrj68V7p9iIZwsZGCo1o/dblP
QGmnV8H0M+OYT0d0dmMZ0XHt3qQU0O5n6VsQOqpqV/QTSBqb/ZgxarQbfT9Do1ETZhA82Xlfl/5g
ucNeNm4KO1ceyeqWE2gq3bq3ht4TI3sdbob+oPgyZE7Bac09jg92Je4LcT+1v8LCVzWvy7zyZ6Bv
RJ6duLfuh/R4uyh2M95FyUs5a7aWNXYdo5PQIxRzXxmlbTRPhrIPBydu7jLFNya7iL9Q2EJC4FPo
AMMOeej3WImO31XNYrZoE8+FIp9jZc+El2xhuMl2CFV6mTO+D4jVH5fBbl5UA50eJ5gRy4AhpttD
cC8u+6msbYaXijMZxyq6ydS39T9CHMLi/ImhVD64WWEvlSsriK85aKALl/m2XPaJcYyK411Jry11
xL4ga1Z3KmezMv+aBnThlJfe5BGU/MZcY5dLlQ8pzsq+WfH3OTla9HzA3+L2Gl8iwNvTVnirTlJ7
RDtFCg/h4Bb6UzA/Dv3gmCGK4PP3UL1XqoFC6YgfvaDfVYqtkAeIUu7kIwGhuZvn7yYTr1KkYDoL
MTzs/mZwy9oJurMo0LMrHYRaC1MGIeWGmg3ArNE3kWLn4UOrlV7Qv0nMUBMhtbXmAduq9ZHN1IN9
uhU5BpqjTHGdUMPHNoC/Op1s3XDnJ+mml4+1spFHWxdv1fjcfB/RLjyNEJmX3jaFY6ardljfacFt
kIxujHx881MhtkVHuZ+2cYdG/ajdFM2p1Z6kMNimIeV4dVd33ncNVx+tfysn7QZ9uB2qpLY51XY1
oYrs5sYvUY/sGgZgu0TIcWyKBk3W2je6HxAfjTwgrvu46q6lUIBE0oKcfkPMTGdbUB/yah/Muwnj
x56+Xt+fQgWVHP2tyn5qyoNs42cvTBstZfZNzrxNVgcozgLSfL807Ude5qb49iS/CZUfQeAIfFF0
k7Pw2Iuu9BPsgUnxUvvgyazSsVLQacc02nAeDPfd7bRQAvtIYYBMdZJsg4ZT4gfGphRju8y9Ot3P
mVs9dumBtqoPMWjxJkBqla2EO9GFRbYZEcTFYsgL22Pce5Hh61vLbT3iQ/SaogT4LTxYfnmbfhdO
dWTnkj2cJ6/fjVuAJu1dTy9V3xn0Xc7Rt7CwJ8EWt/UlTri7WeUsc+JddUieVVsMnPm+UV31+Ssb
5qvh5JraoBe6UglWNgMV9FWfqCSXz1NcFs5JAy58iCvRnsBTUyBGtq6oSMBKlpeIhcwGpa8VZr0L
b/mAKYFqYxh0i/7OYysYN62YfoF8/ZQL0z8E4vwb5w166Vr6irFxHguAY85JlPVOqMmlmxbDV8qi
nzJKPjoWYyBxdBW05DV8RenioDaTWTwn6DbbldY/iZF4wnmaIn/53onLaUysL2ImSkXXMZNeJU3L
1RaTJ88M4eN5CEJIkJNkls450NLFEQ03F7c0ouKFSODXhUv/e1LgkWwL+TYRNhHrdHnKiLF04aud
+UuK3TfCT9WtLYs+OxjSOUzQ5gL+VNfONNzGGjHjMEe/ev20jL+k/MVoD2L2NvQnqINl8lQM74vp
MxofEgckCGpbtWAzaUgTF4VKck6JLrxt1D5rIIn8YnaaGSynV5JJJfu42RWGO4Ga6p0sdtgxI0Tm
2WbyEGV7k7ayDyhjKx9oaGxJRO5bj2LSoV/o0rraSP7s1N7gt154a94H38r34DF9r15KT3PLA3MU
vo+pkV97uje8ps/5m/RaH6Sd/G2+F/hdO40YBgEhEhmjYPDs8lWE20Xy0+U8CNu52CnGzTTeFxtT
2Vb525D+mHNUBA9gl4XhKCZ33bgT2sJGKtqOq+2gXZL6Rixfcreob9jgi+zH9V5KDxZNnHCXxdtC
8a10AzaDAxsPaeDX/DqcxYf6Fe+H/HWmzV2iC2czzBNUQqCNZ4nxGr/9OVen0P28eEC/MLBfOyCf
q5G5A8hoZv1yjiRXqbeTvk2SG1X1pckPLI+kkj9XdVeOd4zgbLFyWNjqN6t2G9UbqofCeOvLW3rx
5nLsSKyxs5A2Q2xXkRctvhbbIeVbYoeV056zV+Glyp3ytnVIrukQZLZ+6QJvlNwk9+S74DK/6GAK
Z78sbe1efRmepPfoXDzlrIb78KbackP7+hj5KT/A+paN7gRD+ya4633D4x53xVP1XXsaNpiNFbag
OemFcP+uNTZIK7rKWErHkttXdswNbqM7Y5tVtvgdMoGx1XcV/nnSA0JNfrWPvhWAvlQ789pd904n
kINTsttX7Zhya0flqHmWI3j5Jt3obuuHN7rNYeKIPpS/1Ba+JzRo2FCJo3yj1yJegpvgQRzpd9D1
EX/Ku3CT0ONJAJHZ9bHcj7fKdtjqP1uitVf68pv8nByQANHuYWOoDzV4qxf2VFF5yeKmqTfOe40e
quQtxVZkZjX8rIz7edjNyiWqlo023ViRn7QOf4c8yHooFLZxFl+L5/Sov/YjVrB2eMwf69rmy6g8
vqB66cJWL32sQ6TObnUnSh3E8kYuN26t1UnnYA7HchTp1r208x6igEF8fxu2xsbMnW6ha++N0QbM
yXAPBk56HH9qv4aj3DHFsBt+kmnnzChTjw6SMGwb3clCJ8DGL9202kbubtPsKJq+obp8c5k6hWpH
vyLo8LiuJc6UuObsir0faPvAcpvkgB2QJvmBspMk3yz30Xif0mINt3r/rsbkUxeFEfGwjetNqx7x
BFPau5HSJPG6zuUPe8M2q01Zut1IqLPBfaW4+yE1Z2OUMVuM75hEflH7f26BYGq4TnogpKnMe67J
PqrW5HC28uWc9wZmGiM7PIinzE4H5h1w8PZdepaaG13uT0XpgVCUXYF/HFj7tHiV9Isu7aeOFLfD
sYEb3KpWwsDr49HRKM2EwE8knaUXq7BmT9SQLqpKxhqT+cU5xajvU6gBOENmYK0uarQGrpptYhYo
GP1Uy3ly822972+nm/EJMKVveeOJrRHXeDM5ebTvp4cqdWBBSbSIH+WT+jAntnmiS54MJyTGEjrm
AvUIlbCPVGdbOHK8MSPb/LE8AgV1tO85DjGarXdOZtgZ/lmm37K2T7Lh5d1d1jrj4Bn5ekD1iTeV
bkNZ1tniKXlfN/rd/NoPWyV5CNXbefAUwvNpPlUH+bXZhrv8pvOWfbiJN9Y53Qhed5hPqptu6K0+
8313hPen4vt4U93K/khcUm6BBtbJrcGSDNw28bQFu5f9HG+69Lh0pyk95ir34aqnKXHo+Kr1Gg4D
hfGXJxj3EkeO5KgG78YZT8LjGhuP4onbD7/hmBU+iifma+KL8i4QI7MDfWIjtIPXZXGZw1AQEWP0
k3LWXd0tHcnW/OWG/NZXbc5bV/aXdxgpomULj8UbHEk8orjf9HFk35l2/YsHvYaa7bLXX6JzW9rx
Q/lAKSTsq/usZoMOxXpqWj+t0yg4qgQEzebP27eBoMUoKaXAsPv30iuO9V38Qttkb972e2urn5Nf
IefzuG9usgftx7yXj+kb5GHCrnGiKczvwrRPHhWFsbKr9pTQdicdNGXdqgDIsuG+DQ5meztaruCn
5T4btvOEFu59351i9Riqfgw+WHcFxa0kPzYJOoQHNxM2VruxFFfot0u8wXQLAg5dDLVy9G80rPWW
wO3mraMlrBY7fbYKe0UWCLbuzd2p6o+yvJ17X57PsnpMWyfSnZbPXdwI/THr0NyDsqMdrfgJEl3Q
2sYXEMB/s2eZVABCWhUo4EdeDVbMHm+JYOqW84JSyp2gxMVhyKXJDoZJ9epOm//jGAEQG40ukJCr
S8/1cDop9TkZRyE9Y7eiO11sEjGbel+K6c/ZFL5Cev72Nv4wk6G5Q84Bwg6qGHHiKkpYSaVgMGam
56QNKhfH+jdNLvqTgpkfZKkfYOCCeKZKiroSej2Ii2gqwGcXHKkoATtdDs+e00q3ZmEDHwhLUAvU
tRW2P/6cOl2/Bp483aC1u47YM0TBqyZnPfVi0iV5fK4Wq2S007NMdb1zKXacZZT73Z8v95vD8ffn
sl4PriozyRUGgdzJx1CdVla+VG0Wn814GQ9ZPd9MSWD6aRu1yPosP2qdimpOlNibzYVBS2QaPq3h
winVrDkMDTUjn6exhUQNtuiv9bT1KuMG09Evzrjf0OMPd4rEB9JaYN7g41CbXD2ZNhdqlMKU5SJ/
67meZIOhzh6EO3WjXYKNuc+98p55aXQJ9+Uv5ZlQz1A0/paljpDTr7UbsNjJSS19pHBo12QAIPrb
nIZL7Auxn6YuKYkWuDKtHynm/L/06q06bK1znhxC6VAEjoa3LSJCmZM0Nn5XCpJNaG8unmYOCEjt
MPTqG5IIn9GnNZJfu3V+LGSat/dCcB5J9xMvrj16AiQi84F/VQQ7fiu9+R66QG3A5VmjBJ2MQaFF
4sSkS+RynEfPHdEPjJXhxIkTJW5DEoi60vjFI/4Nerl+xPA+GOv8lvxSr2JAqksG7ddMvCxVcwNj
KXUVY9KcLOKgrIRJttm134eC87NKya5y8U6VgvcEM8UdQ5HTn5fmdc9Ox5oE46fVQRShENgFH1cm
pXCks2WLiyzHElOc7E5Vx2ETxD8wGCNrfZyHcpuMk/UFFuq6D/z7uhCtCE5YmyHJ8/G6hYJ9nt7G
xWWwBL+TAHVVU7LYsR7YuRzLNLP09ouByqdNz0ddFTIpmJhwoI388ZKCKnWtpNT5JSmTwWuMwwwL
hiKPbD7JU//Pz/XfXGzdSCigMUtHw/Kqz43IlxZXmsZzTeqXOCpIsBXzVyn1j3MWf5WZXidn/Hia
CEAbSAfXY+UqE1RqRaS5HY6XYElpuRUtubbMyObPH+n3YfFx4aLvRx+d0dBKQ76mkSaQSFup1ocL
Kvw0s0o4Mg/Rqmxoiwvbn6TPMSl6462ZnTQcU0QPnWkNQGvx2Me7sjgk0Vmw4G8dKs1Lgk1paY6W
+ZnmyTn0Wq+f3LG+VZqHqnUztNzbzSS4lrptU7eLIbEcOgnXrl1hHULVgynRLFsr8CyNEbUrvVNO
MrXGY4TMEWff+CF/kJ6MCVsNT4md6pbci7/PntLBFku7jjypdtBQkwen75ySkWF2C4O/i+Eb3yYG
EvlrEQ9vyBQcRN2b2q8VDxW55NDlWzHYpONmOBabrzyRr7tQvMoVL4fONOHB/ESWUEUhx2VS7C9i
ujiWPtwx47MXS56coWteeq28Q4/pq4i0RpyPLxY9T+bMLKN1sV6bfxRGhCUJTIQLpIWEMnBy59yI
PGi0YLuGVnXh29MSGqZtIXShV5fVV+Plzx97lf9SgGhDT1aN38fS30B0YrjgM6tNxSUT1KcszmOn
UaPASeqi9rpElt2kfMdqMPvik3/epYRg8JirnyDg62tTwbZHqz8equYyI1W478yNABZPizQnl0Jh
8+ft8wn9SU+RHAA+gA4LYdXwu4o/ndgHY1NysdG81KK0Rck0YSTwHo2nUihQ6ZQQIlssRkhZVX6R
CP6bq4M8XQWGQAFSul5zP0vO+6jATvciFKLFzGJxkVw+Kr1Wu1ocH+ebsU4ShoDhE5O5lz9/9M+P
GZk8eI4IBEK+JvR+/OSyGlfhYBbNpc3bA0qtK3/eIl70uj1Z7Zdx6tNq5mq0xdBUWlH9141saxQb
IH5aewFa0W1pZI3dboIBaPey/qSsytWQ0mYGzKn5xXL6hAUFAs6n5BXTyAWVosgfP2jEpzGEiglY
jkOVnDbiQwQeuugvfSccigZB1EFmJD11hgAREmkgEKImpOKdboVAMKtM9LtF9I1R1S8tc/Y/v4ZP
6Tm3h1CKwmnPYB9zh6vDPqkyATBuKJ7nGvvdcJrfo6Fufb2sWltOme6TDBhA1xllWrB+qKspouvo
uYtlhl1qrvqd2ZderpPuVcoZxZrea3IQb1Xyxa1+WjHAVdEpQB6JjUmmfnWnA4Y5+lTo1cWqwG8v
LRMTq6olVHLSH/gRdl+8uE8H6IrJRlqRBSqhyHRttmm1fSsV0LMuODQpQMrBrWRBn32xB7VPcRa1
CSA09G0YBIDEvUquR61RylbO4ksNWC22c0t+VaTp3EbLLqrj8kZXQauF88IQWK2rg65xH5aQKcep
1+8CMbROELdRYlyA90yGth8wer2t8IE/pEgl2/ryopo5o90m0e8wlAY3tPTYbss/TIC8QhS8WWEk
7LgNuqU0heVsurVqjW43vm0OnkGgDUQSlU4V9kIalGcrL9xE6XgBy6JuKkNs73u6o0FnDveL4WXo
Fp2BFcwIFp+MGo/7Lv4iPf1cOfHIgCHCj+F44nC6wvm0MbZzfZsll6XLEyfEVMcZxLp0jUwqHXGh
5RcnXbDv+/REMH+A/DPanWj9EjvxiFqUp0zq8IylgrM09AEa2Wp8+NLqF6mRfN2Jh1gEDEkGTkMe
hjTY1cav5SLsLbOIL9ooxBtlHJQ7qSsFLxw6GTFBllMflKAJqsJmQA70tOuxyItY0GpXOg2NgFNY
vOZVlu8XdClzA9W5VO03WNi0N6oQHrpAkrd/DgefzlyWIEwAZBVWZT322sdgpfRFI0TaOKyILmuj
sChumK3ZoQh03YSQbmcmDsr/+TUJkGhjYsIFiPTqmqOsgdA1h+YsJ92PJWt/5VH2nAXpLjcDDkHm
XoIY+X++pnQt1rZaTyM+yAIix8F16fpEwKOjkXXc4c5F7CoFjOWLYeGDMj0VBd6zvR1KL1p+hIfU
1ftcB7MDNjO2eSrUqCGKu7UXx1h7wOeZc0eEkxGbratQqbUzuIJgscMFKIb8ZnTAf990hF9L5dDQ
8IP7Iw93AyKxmbpNCkzMz/J0O4DuqdJtMJ+6zDVmr0ipNSmEntqsdobqMZfextprGd/12g53eSt6
B/abRXQG9U1ARz1XH/Vyaz4XujsWL4pyGCHarCrVTnvSTK+fmYQB+GFMqnt67/xWoJneheqMn4Wd
124xwd8+qvqd0TwG9O/0ZzVTPTO9Q5TFbs5Y3wylX4UY7tCJvZ0rdzZt4ZWoy8Ar1naB4UNkZDsh
4ZwWkCs4zgFCbqTqi7D8+RSwKEARi4IXCvryGgSZiTMe8zoq7q2igJyYaG4G8W0IrLYch/SLpflP
iY8PaTDLZN0JFqcByiLX5NdYy3MxrtXx3Kv+KN+Xuh0sd23LyxNrR2s9LaNRoL0Y5nerOga8xDK4
RN1L1O9b5VVRf0nqr2mkxVWdwupXJhyjAC1kT02flx5FYmZth0BkBvMomY/z3CMZ/BwOstP1lo1g
sx8zJhMSpwuYaACqGMCMjOku6M9jdCzlTWi+9BYQqeqn3DZI4tG/4A21fexI6AV1dcV6fraC/Rw1
tgabZ9Q1Zy7oq9NJmdpuN0SCp4wYijgjADp17GmdjDTlaCynyGoOwCOYpVklfIYEjfyZnqSogg9G
vCgPbUH5JWk/Y6GyC+lkvUwUUw28LwEgf0G3IHypy3wzcOsz/eyGv5WhMI0BXvf6E6gYW4yxbmk5
TVIG3MOr9g3qwEgvvrGTpwGwUubI5n1TnZP0p8rwOEXks5p2JtRoK3ywwvu4eS31swhiJnopwe7o
hxpHmgVCEUC3PDkH3Ixq7axy01evwKeAMU9upoCeYMX2GyytTXDpdKLrnSnby1PJmecEkW1ZDn0W
5mj9o/wuXabIZQIuqYC70hsZpoLqGNxw5PXVvXDPVHB4Uw6IdNCfjzdl4aiNh589nSi8cVv6NaDX
ZLcEycchKbqp+TbKT4LllSGMd36MO+D8mnqh4iDPpfcbI9lil2NRGwf7GBjj+M1qaUnuZGNXz37S
+OPKxpsbACFIUqx/PM13XQMIHX5cOz2L0cw87rUvXyfmuKBwx8g1nsafC75EsdebG8iFDGgb+cFK
90gEF/I+7F5Cc5ct34zh+8LKNCGvmKQb66y6j7yUOMY6YSpqbcreU0zXnA7g4QmFfBXDTSNcUpBR
6Y6abMKtMgM4cJP3XlLd6gBFivYtXefJk522u0K6V7l5ofo5SPdDdgmmS8KwscXXYDqYzU7nRC/T
xyI6FsGtIm3kcBPlezXcBMlN2u+TbF/3a3mvLFvQkcVyJxUHXXIL1c+18zw+Q+RThsceyYtdX97N
5mZS/Sp+aFKogWepP/UM/oNnme2xTDvN8izzBiB7rm1R10EGIgIGtdcZSH4lLqaup/1VIDFAwVHj
IUhOuvcpey2x2u3m4bwwAIzBlmZJZxtI1PizJF6SJBt3S62Pd2pXq3abhwhs45AVoHC5iUS6KHUv
0xdOp9UXAsRcnZL+GoPSOYaeg2PIA0Yodm8ND2ZSPHTBOr+VSy8zRNAPKxCsAKzV5dG0qaeQDsyA
BMjQckxllpg6WvSMvoBkV0Zeg5ZFMZESRK87J8508J5LuUkHoFlfnMGfUl9yIhiHax2IjxPakB+T
DaFCXkeKhOwiB+J40qPBrZXCldVgsJdB4jAeILOY4dvUt0gGieFX/krSp3fCDaz8wJX7uFbf6w3+
rcOg9dJgLJqWXSje1JuwOtENmP2qU9/jFuhg1yEilDU0h5t5Gp0iXX5CGmfmVLHQ//ws1rf/YXWs
d4JGjsz4B/X43/3hv93JuGSRlaFLclky8TXUFs7umYqrJNXd6AjdWMT1P1/xc3q6XlLHsAcIv0b5
d1WAF7mCfaCs0vpsx841y2J0utT4oVSWecrVEOJEL+/0psjBw7aBF6jNXTPJDwqH4b42ZxB9ev4Y
IuwJcXBuSIGKwema1LbkX8bEoQX7efriKf1GdX18TLAMVtEvkn4wadcpdbwEcTrHdQoMjvUxSEW0
GSZRdsagH1xpjDuvyobFlkPKJR20bmLl4akDYhEybuyLbPDV0JI2syj2G7lXba1GCyjFzcMPg1b3
taK0NqaxcmDyBDBG27WbVqr07VyCukJd88dcGO3NLOWbcZa/kjlXP62BVRWeIAHNChrHtXR7O1dT
UKpLepEhVdgIND3MeF1+8dY/JfjKx4tcvfUg1FJZTgOANK3IoAPbbD+WmgocDb+oJow/I5SRzslo
xWbIgOmt9VL3d8WUVX5iYLSEKYUjYRkymfCDxgHIF1MnRwTK4C7osJPEcjJMcJdyxGfB7pvbSg2h
JVSC4Vsub1f5KpX/vIvXZrpMFwtbNiCLV7u4ik0d7ZxFOOsdwCaUnhevFgeaA2Y47qKKomV1quvD
G21a27th2ECrNXUAWqP5xQK9FmBlM62TCx2w5DrC+KS83FlqMFMmCee+zjZapwybuuMpCou6KzUZ
koKM0+oCKk9NEfaVZuXOijuSBHgSXqiRhGk5k5bE+ArI+G9vDPOxVV2MviYiFR9DXVGNRZI1jXCu
rXlxunA8K0u9Iz/IXGIb5N+iex36wJ0C3iFK8QeRPoJjzKCkBswOkZ+LLmU+vXyxHD/VyDwvSmN2
Mu+NYv6q9mt6BB7nsAovWWAWtwv1rK70myAzx8NSBDs9sBq3Ss3QmdRJdFS+y9HbSj9omuQlwmEq
bxSmpKqIP1PYdjm5gv5eWNHs13MhYkZa/nOx/X9dlf9BJfy3d/dJV+XyHYnEf2x/Zb+K7//zH/+r
/fGraFGB/AcaK/94aOK2+1784+f3fzh9EX3/u+bK7x/7T80VQf0L4W5mX5RTQJTwVWMn/1N0RUBa
BQEVyn+6JeiI/13sUTD+0lUcl9BWgeCFsq5OnvAv2RVBFf9CLUujINQYkrCq/0sY5vTPY+Of+pv/
Xu3xqh0OlsnU5HUKiH47siuAuT7ukWXKpzgvo72YRkPmtwZeMZlbwCcttk0hDfkjk72qfAtTdYJE
GglKQ+ov9aRZiWxE4PT/9oD/dX9/10i5Sk+Y9sArZF/woSGprH2kj/eD/eicmhb80gyLCNA7dU/u
PiRV3iiOrsxl/EMYWhPxj1LLB+AK7aJZ7XZqF0WgBWZgJy14k77I1KyN9RVq5aqBojOwsCi/cWtf
pV0thK4/3l1o5ZlFAtrbJcMY0PJV3tck/50RYQVMoisAsYmY2IDsXYEoBB0tM+tTUmST5eN4sEKh
wtAUv0DTXHUHgSesygYg0uhni2uHYD0u/pZKyUw+C0GP902hZeXsLWKvTjcC5rcMj2s8g7FNa3R5
oZDtxbSon4h+6rBLJSs2TEcakkA3HWUU5gWUpVUgYafqc5s85FJmPJORZtPgpk0Sg8duBq0HWxRI
s/gvs5j/C3Hmocz5uhaJ/SDx9H8Ugvp/UN6JSfzfdsmnMPRQpr+uxGR//x//ijDMsf5CwZk8ACt1
WWPo8t8RxpD/QuZLA9AAlP93rPgvOVnB/Is9ptB7XF2OEEBad/5/RRjrL4aQBCZKBAZQIjCd/yDE
/O7m/3cCC5uCYRApPlM3XAyBV6w54N8XJ0SGedEr8SJL90p9V4Ru4CfF/SwfSvkwhjtFPFfhDYQp
O4D0r99Wudcm/rJXLbt5tlJngQRl7ftiU1b7kAUdTHb4Dq4VcNsDrYHSJTsbkpMx3UJA7TM3/N/s
nUdz3Niapv9KR++hgDeLWQyQlklvkmaDECkJ3hx44NfPA5bqFjOly2xNzCw6ouNG6cok88Ac85nX
6FdZ6A2YlJgzA9vp18G4HLRzgaAy/D9zQoEsJtdwWa2x/xBWz3LkZaUn1tCpms6+l8xy0cCdVOIz
I7+OohdJeTbzq0HGp4Zq9VWqXuWwC2VA7rZ5oST7QKcGhmjRqG9G4IvBXTe4sKFdcVWLMzbxP9sk
fz5RThleOU0a/E4Pn2gvq01hh5l8V0fGk9EF0QI3HWunTdaLNbQ0LhzaqdKqf0Rj2riwtLFbxD1g
og+z8Hd79WHwPl/G3KemjQlWitPr2F0nz2u71Gp9uktCda+0in1rBHK0o+ZrRPET7vBfzVJ/yORB
oqpVrVGrVD1DS8c7fFMXZLsPn1/PYZjP5ZBCMr3oKNnz9ehHqXVR2GowanZ/V6mVvGrLyFnVk/7U
aOM6i82z2UhuC1Tvp+jV/4dt67+b7BxP5MMb+M2+lM9WH3+pZc+S2O+f/9eupH2hX4XSGekJFPFZ
Bf3vuMdif6FoAPqTvYc2ES/yp8i1pBhf5k+zkRG4c67NevV/70qq/gWtwlnRyP57x/qDbekIxc4+
SaaCDPQM04TqLR+3Vi0M5IwwGoyHwS6cc9pP9daJM2mRxzCiDY68DeKc+T1K18g6FAlybXquDlvM
PSuPXAuPwQaDPzdUqmn54TH+ZmHNE/XjhkkcRp6voetBXoXG2tHyzoZSDoJIah58OazoMtJhEKZQ
roEcJatK0tPV5+Mdr+P38ebDQ9E0VE6OS0JhB9JtGoPuAX3Ydpn2JczguFZObReHpS++l9sCm0XU
hMIfRP6jamDol4ni52H3UFrQP3LJKSA1hbaESI/T32Jti7RPbCMGq5raorHqzpNE1V5/fq/zszt4
toh9Ya0NNgz8PgWHowguSmK99h272EuGNG5qVZWeRgGrEYXU9nGs5AbEZNZeq6KQ4RcCYP98+KN4
m4dAU51iF6frfChThTrcuiXdqCelmFtuDeRyvwDk36qDfa3JjXJZGFa3aI1Y3WmiHi7jQX9qibtO
vIhfXjcakOSds8EXbEJAgIeXkDeJNNVp0OwrVfXhwVBjbSrLPDHKfCOHD5pRWL+zCi0rjDTl4NQf
hrgXSjg0e2Fq1VaNEphDIWbMVYxjxomHOje/D8fCghkRClYxhBSA3odjTWXXK/h+jvtRqY1FMLTx
inBIATtmO2edaoShW5Qh9JBGejJ7+MUp+K1NJOXRox/4auZFWnrKC/Wwujm/aFCIHCcW6QKVGuOo
Ya9TVY6ztur3pia9tGCSICflm3gwbhCedMOoPAX3+fWBk8EBX6OQxv4If/PwIag2DsdmmY77YojB
EKJssQiw5UCWMLJOzOJfhiIHImMkGcLeiPP2aAY1whhrEo1un7awnLMIIvuEsxBk4PrPhHh5jAxF
+c5m6yBTpcx0eFd5KeIy9Pt230p5thosRzrzW7Py/MowbovRlJeKVVkYO2endEd+d5NU5ghsZkgp
IMTDkeOmDUs9qYY9+vT6Bp1wCYGfIl3pxnjKkfOXDZ+bBHiANgPp5aw1dTjUgCVn5EzqsPd1/9yq
kyeM61N3sCK0T2vt9fPV8svEnBNY0gHWCUctD/VwMKtU0QPv/HafDCWkeeKq3EuwediUY1aeT5GU
7docfsQfj4rpwlz5Yvem7HH0HqtpSqgjh/J+SjL/NemR8IkqECKRKm2kdhYZHyXtx+djzo/tYFsg
wKCoDIofo1Pq50crgqvQu84R8r4LUHxwep9cgi/Y/PEoFGhIoZBhB0X5rrnxIb3Ju57iT+NPe7MO
nWVo1I1ra4O/+nyU98bQ0c3w3AySsRkYS+Ry+Np8bLW60ujMfVzaFxncxzKA6tuUOG6hqFAtFQ3R
RWwF4k2Y7gec2mJ5RGB2RBWB8GHYf345v1kcc6RA+XmWQSKGO7waoYUlpn+ZubdhB9TQL6ZiWKj4
BX0+zG/vekZZU3DRsNk7hsePiYX6H835PWo/ILV6NE930YV91+tLDQyWq27FG/KLwTf4Tf4pbP7v
bvLj4EcrBRvK1Mmq2tznzoXenlvWZRCeIBT+OgS1PfI4MhcEpWDgHD7HTstzOZXi5hFR/nSdThjk
ZomFXH9qJH88T5mkLHziSjgy/O5wKKnPdD1MWmcverNfJirlNbhG5YkW27uw4OE8Vd89XeeZQQSv
H517ihVXEd1HZ2/bXZHAVCma7wE29b7nxyAqFn4BbsM1i0mgDpNm67Jpwh8iTwEPBMoQW14hdP1Z
bjOHzoFvhskCOFT+LTNyRHPzZvZx9VHSpzpuJ1GzDo3U8qGWJykac1oz7vRSdNcgaqHM2DCZQPri
99q3UiFvgkgwV2p91iTV0JT8YRfUPk9sdL9uOty/RpAJEZ3O5nva8WE7MJRE0InrrX1ep8WyzHyN
3ml9yr7plzAWbA57N3kCEN8ZK374MnNM5irVrp39OBs0JL6Cmo/fFJZ6pjoRHSChj8152yPWEPvJ
rL5ap9kfQVPnk5mO/nt1mssATHuUpUwUFXHCkIK90avOdqBhvVDlJNlIfZEvkxBExOd7wa8PFlFZ
Sq84XUDJokx8eMt0CUWmVE2yl6sgWVgTwm9mBpHq81F+fbCMMpfMqIjNbaOjBakOij/Eap3sQ05q
sG5aaeDbIpB/6TvjOg+6ahfkdGk0MQBoDILyxIbw2/HntBQ0Iinw+4b4Yfqgnaunk5Une7xPosuy
6Z4lAasrKghyzExC2HAYUNjRCukJ2OSpBvlRgXt+qdw+BASTfhkqf8cyHEPa21IYmvE+hbPeI3rN
8VrtLLwlqaCN5X0cBujsjABTYHDmnimmdCNGRT8xt37zrmdreUDkgN4gDh2/Bb/UjVLiLcAhnNZD
1IDLbot6/fm7/u0odJ4VYhx4ib+U0abAEcJiRhWioeaYDsNZKcenJAx/Owr7rcOp7cwcs8N5m/aZ
lRt2kuzNBhph34cl1GirPrHvvlM1D/fdOZZTbCiWf7UoDodp/Q6T7k6O96OU2IgPF/WFZFToPQS1
4bURFti0hVXXGXXnsehFeJFmTvaAx7j8JjsIkRe+Pyy1HOFfa+h+WHILbHroLaB20pSPP5REUtf6
oGHNZTTVuEyjBL01H7ECv1MA3X3+Zn6zCrgZ6Cjz3czp+uHNqENAB9Vv43020VNuLdY65sFgyyQF
eNao6p7kF69Zrt6U3XgKm3vUg3pfBNAAkVQkcOStHaduRQZDtSTv3udpZSx5duAKpVLZVjKky6RU
4vWoDdamF628EkZvXBadP94OvhytgsQP/y/WAmJxcx+bzph+/CxMKj9On+Xx3klla4spUQEnS89P
rIX5if4yfYgN3sehxHYUK3eONVRNN0X7ye4Tz08GhFidINtGWTZtp8IYToz3m4c8y7/ziOFM0Qo7
Dpvp2VdM16reO333XFromxShari9Yo7badDMJ6Xpnjod5cGu6OOt0srodMhdvdOqIll+Pt1+qcrM
aCAiMMJMewbZz1XHjy2KMMqApo15QyVfVQTqUk19RqKULQOnDtfM+vqRB4fXVKADAi3DmRwk5BOT
/peK5HwVnOX0ZKnOkO8ezXoh8Z4TzWrmkoFNJ0M0j4SnwbaXgSD2MgTjLIeOpVdZvhqxjnttWm28
9yX1e+7g9zc2t5iJOScKZtYcsH2YGZwFcy2D7uIsWEi8cRzQFb2dg0rvnixO+/OgLeMns64BO/sw
atEjs2wUMOsK4ogLTNm4COxUPJli1BukyyeU0MZUSy9F3vovodLMmm1WalyYVqjVbtfDqkPdLDXh
VgSdcp/pA/BqaQyLqwbvGFDlYPWeUG1vB3dq+vxeYCeMerpmpNd1Xys3lNtAT0Zwde7VutQGeNIC
wcCqCMRLEKXhGzqA+n2aFTECFlMNjHcgTQOEW05gEVXDF7ddL+UveVYp+9F2UPM2WrzFXF3zaeOC
KQ6/qnIzgXgOE2dXDGZ+AXcteMNPK+dUQoTrVZtwlCiUUPsGnwmlhzjJ1FetsyNU0sxBf1WcQNzo
k4w6b5nTInHLUiaYnZhLiFpq4VvpWBkSQz3BuWa0M9LRcap7qS5AH2dx6UyAFSd0MIuwjJ/lPPP/
Sg3+p4VBS4JF9O+dc+7b7mvaHvYw+IF/9TCcL3NHFaTgDEd4b1T8NMyxzC+yiWsZpzrk1Pee698t
DAPoBi14HNIpV3GAzdWxv1sYivwFt5w5DlD5MSLIP2msvpdQP6xMghacutg5Zxkekkf9KAmoLb1s
jNJogP4Cas6gCOwGDXCxkbX6Jmpre5vXQ7Y2g6q4VjutPNNLv1ylozld19rQ7dokSaHb5+sggAxo
FyI5d5xG3CvKkJ9bOTGfiWvLRq/qaRcpk4z2n1H7KJ+jP4sfSXUihDnMhecUn3gXmV8K45TnORcO
N2FZrwycQDT9zgCduAiy3F7Gtv2GsYm0/fCSr/96RB9RJnN14p8H93OkGSlBE4CK2zHNrc1qJ+7L
1rhTM0jXYTjYHDkI6eVGmQGoD82Lsp2dTp1UmU5s8r+5SUYkb5rtq2ndHhVOQrssBjuT/TsjQrke
zfFgl/o6QFzDHE+car8MxSSzSWG4R7ztoPscPs+YedM5XSbupd5sVuFofs3MUMZ3WDFOvDltjscP
Hii9KkyimIYAeAAVH51coIbMIDNHcZ9Y8ioL6i1145U9Nee5kJdiyFb4R7mGts2DxOv0R3boG6VQ
vRitC/8rgpnU1iB/1Zuwb87G7FquoAh0+jbTKYekd0YbPgwGakjZLHZW7xAs2VUdINcQ3cpWVU6c
ePPFHt4McAVtDjwBSZOIHQXs9jDGZqimCb6RPdJ+MnDZwc9VNxuhqEW6dKrI9ctshAs9i5xTAKJb
wsw4fE9lj45kTJniHnCPuZ78ATq/NCCClPn5thx65yaRLJCT1ckZcpiasA4Yee6BsvJAcVJkPxzZ
iuMBwi1HZ2tREgrKHG0n1c9OrLZjHCbDkMUhU07DDZqdbM2X8SGnVUqFhj+CHvetryCiIYXJRqcH
tU4yC0U6O13AhqtdP4DiEFQgR2s/NN1Kr7EkySqS4DbXlhIWmq34+of7AGKTDh6JmMIirOm817I+
XFg5iLQtYj94iPyg8Py0aa8sBfKdX8LFUSC2LTsFqQYL2NbnAx9lazz5OSE0ifb4j27NDAA6eCTN
hN+haVQPjQ75B8IRPSqEFvr8RtTjY6V193E6jp4VOPIcP702eGP1GhKQme4jRNhehz3hE0jVr0VT
rpNW/R4oWuNSq30toLTrc9ZckrOfNKY/CpW58hmraDNjKXDRnDmGmklA5fWAmuyDMNQLHzPGPi0X
he1c1g5OMLnuGU3uRpL+qPxUD/qfKOU/qT+YPFemA77xDjVTk4T430ctD3nUfP/2H3fN1+Z7/R8X
EZHHf1y1TTpGefA7D8Dffv3PGMcyvrDTYbo95xtAtHQW59+mgOYXE4QG64Ja01/w6Z8xjmp/IRpi
azQJZLDRm7vYf4c48hcA6SQybKEzuJTEwfqTIOcoKYL8TlAwOxISEgAUIzc7XClqCy+oi8zgWXSQ
hrsqNG6VOr4siUkkIb73oMWKabrzx2FcJzYusnq2bGxRudAl+mWVa98+POrfxA5zKvjP6fDzemA4
08if65AzeOXjyu0rWOHj2AXPWVKKlRSYKNTPvyTopi6kBF+rrJUfPx/zaNHNMOBZEIRGCwESJlvH
R0Stqbk0SpF2P5rSzlCqZZb11T4YQ+E2VZguKzHoXi4AE4g8pBF1ykXwsB6jE8aS/1G0n3tP0FCO
y4JZmLc80sG+nYzRdRD4DwWkIR2HK1PaykjNI6OuXUIPmU6cHb8OTNWMQjrHMV1Y/nf4tKs6CIGU
aNqtakpou1qI1vRAtF3N7+6cul/VunlnKOVGFPrziWf+LmP5z5tmBvOCgZTxnkFszCyCw7HjTjfI
CsPsJnETFzlB9+LiZbvNPMsL1lTbz41LZ2lcNht7YW7NbYRydbVDvfpSWuJMsXA8Z4mgOn8/f67c
VJt807jX1abht85S3arXjYtTBx9867y3a3OBDOpztXOW+sLin+PX/nnEfIuNHMMp0uptuVQup8vg
3HkYblBKid3xWt12ruTBqfM611pWy7drvvTtreG3g9cueE5etLgxFq2HZu+KFoxHl2SpuehILquF
vJbXxVJed6tqlf2It0jMLHrP2TgbYxGviw24J6QEp2/ypbKlvnU1XEk7/OOW1rl6IW3kNfKpaBaj
wca3UR17/357aWylleY6m+lav9S28ze1ru/92OwKF5l0z1rMl+EsxEbs6k3q3WUuubWHsdIazbMt
+tlr577e9O4p18F3aM8v7xMxN4fKHm3h4xJXhISeLwwpvVktru7xZtsJr1gHN91rBL27cUMbaY0l
cm0YeG2CJRpcS8VFKGk1baJlseajSwKS1ff15dkItrPy7ka33wQLqMQuf7GMl8li5KpTHnk+/3cx
Kl7v3oSo1bl4suQPzjVqsBF/XvQbaRGscm/+2c3m84n7nvYd3Sf2mxZCBpD85y39cN6WetZTCtYy
gCZOAHG9t8+GTsSQgvN1H6G0V4zx7DlgE1U04vyvX1AsDdss3L7/qR77Z1od9VpkUQNBkvJTlI+d
pwwlJmldQVHYVIS89ZXeq9ShOHv/RUHKIFQh7VktK5ScmiDOYmtgGelIVvVXfh7LZz4L7wwlw5+/
5MVc+vEDa/HP371/Dm1C+0Sa8u5qfPRkoBaQ8nGucXgdB6L+lA/xiKr5Dbn0maRL53oe3sZNeG5n
36WmuVN8Y4Em3aUmKReqMQGvtVczYyhw4MUJT8VjQf4WhDhT6v29Fedfi8K5EVaEKraza7PmsQVB
7Nd0qfPXSO+fYedsCrjUxlgh49leOoW5jpS9rUw2/XrnGuW0tSgHtFSncG1ilYq4+/nQJCs8hpa9
7i+L8IpkGK3fcumj9VVYaFea3SZF1RqUx0LXm11sRFdaii6iSG/pJt/1WHX1mA1+PqmOTqD3zZBi
OEju904JRMTDSZXFduuoahbeyAlHTRPTo6ZzQ4vohwxUb0cnVjGuadSvKN13JwY/TJDmN8YL4wSc
5fjBVB03yW18GMahUfwlOnKDJ5w+8uKpL1290pBDrJvmttRDyNo0jz+/68PT5z1s4uzDI5TQTKHH
ebSSjL6y6wEq8FVcq9+TzMEasRPZagrQ+aat4saNZiBKRi3PAS+5/nzwX1SKAB85+CtRDEbvhdjw
KEco9RZLzdZATl1JEGvVg9s4s5Od0sKwl30pXVHNx5nNKC6KsthGU9ReJAbOKkq2C+kmIO+Rf9X1
KV8EzZRi8Ve+lXFZ32dWFZ8wJjh8TtQW3q+UhIDWKbQY9Sgmym2aEinxw32rRM9AqtANk7G8izRr
B6PquU0MWL2wSdMpPYWFf6fc/LOmSUdI0oEyOuzqGrJOx8quSp9Vtoq76k2at4u07/1l2U3bFVyg
EmpchfJeqwaUEpIJ98MoBK5mIeaYpy193FmbQbTOOX70mwAf1l2nK0/2mPc3Ta9W66pCGPf9j2aB
x6GhIymdj/AUG3l8aIMsvdQM+coWenxjNaX/oDeXU9aP53Fw5lhhd0dJuPLCEnPFWB/lRTgYsVf3
eXc2gfpYIE/Y3FqBfymbHaDFUXt4nz9/lC79F4gy/91A6VRH/n1m9L/T1695RBXgH1A6n/8r1VGV
LzIUKzBEONSyi82x5M9Mx/nCxqaQkFOaowowQ2N+Zjq6iv35DFdmM+P/web9K9PRHAq9H1Ds/NMf
wNEPi3UzYoavJ8+i102LD0DZ4f4qWsECabBP8uMQ5fm8QX/a6mIJl9JyyE9sqEi183X/rBqGowxD
ojkXH3gUVLePhjOw8QtGxF+bqtCfJqeJXmVLkE6kdVtc2JKO3DB9n4iuXKb2r7WWzWLWgdpdEjuY
2ibLU3QUIrDKV7Bng1nKGJ22hUN36EZvEdVdhHCAZc/XnGwH4iYrvAw+LuRbOSc4cpA/QqJStp8S
Ki++q4++MbidqeKoEVAkil1LjbO9EVbgS5Uq1m4SkyI2/bGOaxGIEgVJZHWe3qQ6fji6HT1Vfom9
ZQRM1DWMFj0T/KZ6TtaoLDEvqHKkr5rEV18cSHjCG0cr3Nf0vBRPVlKgRkOeDTY/KUmyN0mNhr0Z
liQWwnRldxlUafFYD362K/oyvg1yttBNrI0oIKVKXrZuwzaCf3mnqxKsIiGuu85Sg6XSjEr3PcYm
xlyCXGpeAqQ+MdEMJ201YtT9ZNetNJLUpqpJsVntTY9mu9jLvTJEG6nO8IqakmC8sZImx4djVMvC
s0tJPNNQ9R8jZ0AXXjZsBOKNXK57NKsmgZuv3PcvuhwB4VdDxX5Ux27QXI7Q7BU9vqhfgZVuqJyK
ukY5hxS38zi1lZteCjJtozcGIGprUtqbuNdMyRU9oY2ntREy6o2ld/K6H8y29XKOR3SF8xKZrGp0
7smY2V6LzEYcPshLEEmmZJkv4UC/BNMEVf8qZbWkeukUa8HSTFDoWeXVKK7Hvule46pHnKB1pgZ2
ZdQiBJzpdSdchOTUBzJMrMqSabBXnRAES5C5Rxn1o358aKB5885zPSYq1VEK7fwwndy6yyq0ksLC
WBiSY61yE9T9Wmv06juWPkCUdLXpFwkI6fTcrsLeocBqmzgkSbFCyW2U7/NAraMFFAwIHmPZ1fJG
oV+9DJW0a5/03khMVx1DFX+tJmpUXGjRrQnCWbPIH0yqc7QJ5cYLiA8DVwe0YABc651sm421nm5N
PR3RLrJU6dWO6YYuVEmqm3nW+YZbN1HImw39GPsZe0RwZ1DQwkSZRhJ3WmWwOeB6EOYripR6ulQT
HWFU34Ld79aiH17t3tExvhBJgziBoVbJsps0gdqrFNWzAcqI52+rJDWCRI7Z/3BaCLaoL6SsZi7j
3tCGXmxMcgUyUYWozC2ksQy9Xh4xCbOytFFWqtO393VTaQ5Kt6IqlggtJheWUWDCk0iDfZkNuTQb
qBji24Qa+uQpvoLQpU0Hd1xWVtR8LU3bivjSoLCWod2nL/3Y4L+itqUP7SWKrGCJlaf2vdeMrLmI
y9GqV0NZ1cV6CpXIOHMQs7wP4av0S3XIqxyrFtG8peGE8m3bZbJ20Yx1QpY3dDaS1lWIyZRWTxMC
uXScXyZTqhos6SqVXrM17q2olu/R0shvAyfk5JertLs2nBTa/SRsFX1QmvPZ4s9P6X/LVT1gtP53
O6gJAj85qPNvRVUdHNR8/q+DWvkyg0KAY2G/DH2MyuS/DuovdFbnUG8ONGfqIw2LDwf1rDmI/gT0
mhnc/q+DmjNcJxCbv2jGgc86EH9wUL8XuD8enTPTcZ7zcwEfmtZcMP1YAFQduCN6ha2e7xfya9TF
1rU+oJxDWxWdZICrgCHSYus3lv3QWWmz8VshPfiiPEeeOlg7Ka6YDd4kfCbOxu7K0vGU0bsh2g/V
LKlHAW4ZMOFWlFZzTIa7t0yuXqYg7RadNN74zNC1pWXpcmidEDvPItmm5tR6yIoVbhfo1UulRC9i
sJ/LfooXGEruxsF/wJNOWyG9RJlFYF1vZ5InhvyhNNGln/r4u88hKArQtUWAzjGotUcxdh3qe6N1
pqpFs9bUZlwqmWIhQlHbuFgMzZsuybdcSnbRJbnXFz3OQf1QuzkOkm5VjupVMOF/nCkouucsPC9x
Is7e3uwWvlQgkNI3u6ZSpNUYtPlyss1p1fRVsCwL7Rt4T38R9Rh/JEa2bu1wbomUt1pQfvMTDMw7
eDsgz40f9DPP7CEK79Hr1zdswhunUNMN7HcBP7+cziYkd/9Caf6/jq3/awt7/b24/Jp9r4/57PPV
vBXlWEX4QCDq8PPqZh7mwR+WOefLeNN+r8bb73WbNn/P7vmT/9V//Bkx34/l9//1n29FmzfztwXU
Uj8G03N1/pNF3bLfH0bf8w/8XNUW7E2guyzD2VXBZH3+FX07ENFxQJ3xElSYZ8DEP4va+SIjAUH6
Dcz5J3/9Z59BN7/QvKS0TIUWEhsdgj9Z1LR252X7YVmDNoVrOetPIKNC6eyYgxMHUROi1xZ7stP5
Z3WbeU4Kbby3nvwAH0PNEmdOVa9lba2V8iYa9GapDy9WFLdep6bYQCHMdO8YY4t7GB3Ohz7G4BHp
ypH0rw/vRxWr8DA01r6G72KmBR4nmIkDI8WDVB1WUXRfj/jaKzoShQqy/By6ZJ24QxCp2UG3RVbV
VZOnBlPMc815rar2bFRt5CZwp9GHKlnoBCsFyOjIOkvCK7UFk212KVUa9SLHrLBJkI8kSsj1R0mp
3cYZvVRCXy8D2pTK05VuAgbR4gg1OVV4/ZB6oyUtpeqil+DhT9IiS+IzOR2fB4ViZlwla4F/qED0
apbLglT51I0SlNkmdIeYeiHmFhXmPmCkwv5MKV+aBinDyH4yk6VeEn1oz23+rSwVNx8e0c1QF2OC
867lZIuuRie0NuuzqpUfBBSBvO4f2kR/m8KpdBMnecDsVB3tReQkzspOmvOUiogW43YmYXaP6/bG
wtCHVvSq1ZPgjFQeCfk43KBoCTHnrA/zYW8Jzavte8u5skTFfRoA7jCYZyO/quJQ83Ila9cJupFT
bIU3IjZXVShvJM1aCzU7l4eXsIudm5Q8a1+UNpgZvE0vZL/YN43qEle8BNxoLcvAGMtZN5OIvcQX
C0XU6i4Oay+riQqx400RHmqCBcDCFMWSYpMW6tJyXicMShNaXM0svVEO5bKe+jOUXOxFMmpbIly3
s0W0r9raEz0QTTeWq6VsF9fV6O97PRavk2j773b56HMgGcP4lRNrEfj2dRun15Xae6m44aR0JR9h
wtRfONoQLLKM/CIryW5cK5vOVcpGNbgEVInr/dBSNknp0w9Znm0iasgrEfu528hy6raFAkpS8ajR
LCw00Yz8AZgtpngX0ZTeqCYazj7GRRknZEOPLoydSx8Yn58FC5Q7N1ls3JSOv5/LqekoEJ0801NU
ZZNUdh06zEW29QHhmsFFaaLRhs5aRgks1DeDVCwCZBwqNXuwmdyG9S0OcOfDzNjKruosLFwNny1j
Z6jtiuNsN5vFOk59r+IgG6VvE7a2Y/ygljs+emFq1FrVTl+Y3cuUvTr1janHZ1rYLgb0NJ1yEeJQ
FGCAqJK8tgXXr4y7XmpeFd9y5UEMnh7e+Dgi+xpNDYFwTQXVZcLIdJRq2nPRgxjl62qKH8fAvpQn
HUlqSC6mp40OniOD8GzrLLXz9NzB9lI45b0wg5vS2mpDurX8DulMQ9lkdWGiWW5jwBsDvFY7+F0A
H0kXpR9DZEU7w46vlaS60ET7o0e9IqsQtJxGLJGDyVqHIYicTrt0UB52WylCBTc2xjdlEsHTVJb2
TZ/SJ0j9vFmQqqvLXFPuQ3h0ZyRf9VU2Oe2qEvQxdE1haZGEeLGEI03uVNdqbdxVWnGb2P1F4lTr
OI3zH8k0GvvU6hGEbQPkNVWf9CLh87jpDl4Z1bdJgKlFHZ4Fcr1BnfWiTWTMzCaaB/ULZzc1iowe
gaG+KmlF6bvZVaN0h/Z27FnxM80OLw7yZjnYHR0VyheeZI8Kpo92v9AlPfREsAzEVx9djKDIoRd1
qHdoP3qRLfrYHJ5afUf/2EvLtnuEQBQsOzMIv/V+P0NJFQmRVHJbmHQJxnK+jSiYVWFRkE3yS98m
1rlSYc8QwpdcohfVLK0EU4E6Z5oK20KJozYw0xVXSYwVSRzomIz5DQwKTTxlqn2PdoCMXp9Uc1JM
8lsnbM1zilT3atL4pWlYSyEeVUs8xUBmiTefquxMqhz7VkTfsFFiPaeWlwg6gSyyeNOxOEpEk3AL
s64i+UxH1K911o32VlTIn7E0SnZIsRsJPWmqv5gxUqy+7W9SfL6TWl4lTMOyYMpqX8n9cMHJsQwZ
PUCIbtKnC39OuQf9IsXZdPAxErCUcC2PT7g3eaolPcuEm5YAIF1nerJGQRNpdKuw3NHubxUfNF9f
nUNTPi8Rqg0N845aXYBTalqkO3zdL60yeqmHoXdDuiA2t0ddhNrIXaSeU5BoccRhktBiXkz2DRiU
5yyKFgFKvn5kL1rUwfU7wf4qVMR25eBFj+Ej0S6WmmQd0JbpHefKQQLVLrZ1dV4HT34jXqSaRS3O
Oo0CCjl1m2HVTYCLzNMitKpFIgWXomvWViFdGEP6HFnD1hQPWVo92eU4uuyCO7om6M0GGvLVslUh
lk3xqjTTVeg01qVZBnjhVTl9gwpjQJpgbt1351Kf3KiMvdUn/GqzIJg2dIG8zLokg19boeMREl6m
uu0WHW95dL6hH7sKhLqw7cp2Y6MJvDCFGNFFuyEW21ZFw3WuM8PZ9Iyi67ZOTvM2AtO+gMP8XEjF
vd/nr3pa7obKSlygZYssVj24hufSZK7Qae3u2lxZhYn9TR0SfEgD/VtjOo+NQrOvD5oznZXvBrU6
uVNWmatRVaSdL4FGyg2mipPbnoy7p5Q+DyYluHGYtGWGFajep09KMA7bQdSsRdUe8N6eYiSz1YXc
3Ysh3haATr0GVyzFwljZqp4MLbuXFP9GEdjXigajP4HobhdR2iqnNFrrbFVhM61onGCZR11v0nal
idfrsG7xIy3a0ovNdk+nbAteiodfitadIsR4ZZXIZCqWia3siiK/auOtrlDBkXtVXguLpyMgzObJ
WW7RZUuw/tP7XZSviQ6KVsM+VkKoOqnRL0qt9ZQ5C3OIrooKc0BZ+t5p4LsdGpljdKNk4q6kBTtK
7dX/4e48lmNHsjT9RCgDHHoziwAQkhFBrTYw3stLaOGQDjx9f1FVM51dY209vZkxm11aMpkkA4Dj
nF+iAX/U0gYDVVx9mBYx2qPzVMjhQ9d/qsrcjc0PoYjHuT8ZyVdij0Fq1mj+Rwo9572L/6UYOk6E
u1bvwNXOaXuevM9YHPWJXvI2iNFcZVU0t0d7eav9OpIYf4t872PVqQ0YZjJmNf/VXIrAm7/6Coa+
U1tRXDK+cVJJwOXk2lmh0m1WLDuoG7WfDfKlk+ozvw14A2XXb11phyK2g8b0Nh4bq41Oci9mYGGG
7ZNxK82gMlfXxqd89pwo68hciPMfHXlfSu9yYs13WXOrn++mS54ecIacVLlQKV/pFzCzMBut391I
z47SiWDPm70xaFvKnDh1231bsgqLNgulXZPe1Dw4hWB8U7/IB9jPK1333aQFhof9MXMOJeb5Rl/V
1naaFy/vb3ogRENn0XEbpOJhzH5cnehOo+C01Y99Ko7mWt/7BuHDa0UHJy5DzvnxVSYkajpDFGex
AeAWR7U9k6zsv1pTd6CKu7toOIVIco6NoC84OC1bQ6+nYoItp0o5GySxgU4MvuJa5F7jbQedtPj+
aNrnsVI6h47548TrC/2lFC+bVpCko/vo5ybtdqzJQZmL+4ZVfjNVD3bb/SKuawj9W9Is4fqnLNce
y9r/xDIRrYZ2FZ1xHZbiMDffdiPD2GZ1qFKLUkl9Zg9QQW/nT+P6UpPS7Xd8oETemIUfpqswKXny
znrZH42uex0sNA/+8man82vhinOZGSfeE8HMyp03+gkgI8xEehZNsxcaXYXGOp5UL0XQWlRmTp3a
aA4pq7Wwtmma09BZiDZq8/QkCWyA2MT84Cwb2dGU2ozPeX9TvBYhq87zwkeOVTmkIQdSda3vplp4
YT/cepan4YVaD2bdUU+jOV93uUV/jZ7YYZsPXz3w3WYe9d+Mrh15XZz/hTL0C8Jki8NjqndZb/bB
NNInGGqJoCDLKEg511xBFJgmT27cZvtELFDy9JUCUdmHMqdAa4ifAFiS+1JpdTD1XfvSrR0nbtpU
s3vVFlVc1ZrjpjbIl7YmgHrfvlWF6Baz9C42wMHJWQud2t+6I72tHH1tlNbaG8FD8b0mWPYmU2zK
dVDbhSbgtTPbvTvaz0rTLh54KTe8xx15U44T/zMbAVkS0O/1um88Fr9mGiPPTbW31GMdyGs3/tQc
/z7XtQ5/ChO7IYrrkrvrVsykkZfF4JFYSzcxeQZALc2x8ONHtzPpqW3aS5rhCa/r+r6byEuY6m9i
kqKyG0ToWK0ZyazQkOXWXzhj8vssT/pvw157qs48sut1FC8Zo5s0zTWYXXravUbr72AN8IqSOQNg
Q2t2BuXqDLzIukTbeErXjvaEfUcr05BuPjqr2bTsug5dJb4m0Zvbph7lPoNcCWdJpP/aOxXkWGce
mH92LXK4uaWmetERCPY+MUJTv23rzqAI5jrI4pC53UOv+9eK8S/N4o1RTN8ubeSztY4bhzZVdxV/
zLq4q1eqILBZ2beHRVCAKCqmx8HQ2P6azAnWuU6vzPFamLHs7oaBy4aoxAlau+q3S2eKwLCXip2o
/2w78T53xqPZwt337l1De8ZgkiJ3634qsh9peR+dPu5n3/2pszws6uJPR8921sdfaJX3ovrt+a/J
bLyaRv/UldazrRDpxEv6G1bly+76T4yKH642PmYmf71mCWLvOrSAq/NFNgTSDFo0/ZSRWQ2HXrSh
2dBQmX1XLPGn1Gmy0LtZKqcJnQ6MD+XfY0HOFSHxPYNEPq5vnW4n20ajzfKWkJR77YUWZ5iV9UG0
Kt2b5WdrAKkn+kSjrj1cGxeeyy6J13XGm/tUsy8C33lQec3WZ1FYG/2x5/VhlcVRqPZYZeMvik/p
+q3XlkPGUaEsfQ49UAs1HJskeStrInjr8hLb/aUVRWiXDFPt+n1rhTB58QZpZ9AuUaShJMgbSpGh
bZlpD9XBMPMdW/lj2U7boYAOWdzla6aze1x77c71kp+MMcdIcnpIp/tan779wZFhY+Us/bQPl2v9
7q3uFuC0DcCcGdrrqO689y6nWwh9GZKu1ieCwkXxJMIkNz6p4LnP0nhvE0tv3l4kwpFR6eVlRHoI
yyq9vWiISsvfdahHPIDL2jBP+kz1cTm+2KIiGKhyd7Fyt5NnhAV12hnZGuTABDaj5MbnpCqcZd8N
in5kEKLRFG9rDuuTWcAbRs+aTXA7PV/p6DBKuV9W1uwrrz+OGW/CoT2MJpCGQjyy8cdCbha/vMP8
EyxTbNx3XXqxM6LNTe0VXHCiDLCVvHFzTyeGZp5IG25JwWiWlFFUHaZygWBM82F4YyIa73wpfgOE
Y5VdQ2Nm9PNSCkX1KbEv0zJTqGK2yjik5pJdsBXzQtTM1Jk3a+spGh8Sig5n25kf8n5Kb2jGkynb
nH8wl/ehFceZhlXaN8lSHKa0Dsa8/yUdO/LVd65orq6G5zSjUSYz/zQ1zkMPi/MlMVutDWyrW16S
2Jlpl0kqgCbJm9eKxkVfRl7AXbJ1c3mzJfT6o4zrE7/2EOR6/1QvXMGVhyQaZk1tlKmuUzNEU90H
zeCBlsf1teTKa34F9i3PKf7fonKanT54dYikwAktlFuHcSVebCaFO4M8LNPX2KYU3QKWGWfbvrMB
cy4TjwYJ4wwZ+fLelt4B8Nza1lYP6dTO1pHgocduLLK7EZlz5GY15LwhdtWgjqvJS7lQroICzYtn
2bVdCK2gb4yZ7AyNIGmeqpE7pFK/q4byFqMd7vNx2bo3lKJ2LTaR/Twgy5ymrVHpyVaPExIjMsVt
P0yJc+GQL97Q2HBZ2AU4rz/GW5NTMjO/DE6162w0jcDSy2W0e/WyVNnypZV68lPUwJ3jRVYa/fXJ
bwiEbJe0ZrxBEASPTUHLxGF6LFvs6ppznMpX22CPpuU+aadi42HQGt000AcFrO84u8k89Mr6MTOw
j2LRosrOHlRTb8183U5xwkLmy/Wcju2bZuqHSuseZx7izSTTx16f8E3E9s+QdrvbjGJieIn1uzQ/
aYYeNo4VWHa/M7ry2TN/mwPEflZGQ2k++vW0hJU0z+44f4tZ8haVzWHqilMGEboXa/yYW/IshbHT
FdDUMvFvp4Fbv7x9Lillx12lnyvXV1s9megDl2ZG1dNHn6s7MdAt9iidep/M9haywrgCTDl2As5Z
7lrSwjauK43PtV/6oM/tOsLhH7ayvFi9Omfxr9Z8ylaXGt8VTK4z35c2QlYgwOXA9BRtTN6UXzIC
OOmgZhVOtVCr48iS/cQssr4DehyxGe4NAwgE7cwRqScaEINlwJBPU4xy1crsD02vCDYunGLjMKED
1G+8wnuk1xUFnPO5KBsa1fEjhzK1wBgqF2RFIkx87pF12hxmA+/YETChTrJT2UDXOKA9GQhQT9h/
oi+UpmKlrWZgBAJaE9aexReBmKdlMyzem4pzunxibzNrVsUq3VAPjDKA9PZeu/ag0kuy8VoRObdg
d5zqDOAbp6eM3l05j9bYT0I9UfN7mjxU2mcDVz/juNHc5Of2gDlTG+i13Gmd/j6UnMX9XADXL5c5
eVKud+xdVMkpnmMb2eG0m/y3gvsHt//DWDWfBdKEgDitSLTlgT4RHurhqeG4iJfnnFrdhp73mc8+
V8N5mqyd1G8HtL+r1W8o/c/eT8M1fncAJsZpOy/en5wtRwMALcYqrNY0cBZ957jjsVB4+KqIgMZC
PKXqj6i+Su99oZY6Tr8Hrzr53RQZowic4qPPXkA19CrbtaDQurWG4AqXvrS3fc/aYBgXi7bhYiqB
1er+VCU/bcObxajOHeG6TaLvUHvyF1BaQ5JMqFtlkMpbQ5BHqVNOB3365jrFlkWXT85KjiL9TAXu
vrI6aNN9aYAiF8647ypsqFqxkbZzb9dPnokX17xpJqKpEY8VKlZcXtpuFBPFQV1xJUeKZijW9BzD
l+GUocLxVK+g1FIbH5x1/kVHx3dj8CZUPcFXngC8se7tSr9bOfVknR1KTIcbYK362OnirTXSjSPf
5HSpYULi+dWgfrtNfhR8giyQLr/V83UeSM2qXvFa8+H2geWsZGVoo36crfqgqcdigo5QvbNz1IDI
wzta2XSndw2gMNkE5nu2DoesnZ9L8VnOyyaf3Mept3bECWycW49SfErsDyvz9nU7ESThuy+01854
5cu7us93mSxPzXCN/bF5NmiDKjRtL3N3Y0Ap41MN3Zjij/iE0TmoFXksgkIkG3k6TQW0WvDi9+gx
uJepi2wp5kX4OFvPNY3VHmrdM2a6ZPgcxXEB8B0O2ojHrBuCgvqfST/C8xjdHbuUZZyq9oxBfZMD
UKbHwjv02XrQEsqGRl7xUcGwmEV1/Vqu19LBzql/arzG87u2OarE3efMEKl6tqb8PGcRfWW8REiL
hzJDDZIVCa1TMiy5ZW6roaU1+2z9jk0V+rl6IEZsI9WbZyH9EkQClP0ZjLmZb9DzejFs1siZLso6
uRc+KhvD3OXmPrWySyfPdgGLRdUPrh9GJdC1zJtCyxYHV9pXycAUv/EK2KCMiXR5suuTXZ4d/bXX
9s0AXEQbu0Ey5B9Vv5o9xFeUCd6BrfsoK/5ToznHGZAIZHI5OVttLdJNpb12Rk47MmTHVGUbaYkI
r93SmnukYYFXIl7qLgQQ88TtUCp/mPnD2odLrSGIBzTP27ua5qJsDICIB5ODJeOYElvLx7SnjF8o
w59SdDybrrq/qRIhK6BAPHtj+O5JE5rEF11BBFpQ7mXuk9buvi3LbOKBGvcFKxgjVFQ0dGQZzga2
IOyNfJNyEfX0QtVKybOhI7YhjvN5Sj3BkjDSBA8uYqeHOC6NjdS96mAtPQtaedcagLbleNevQ0Pl
cXsd0vhrdppPU2PBHcY3tAryLZ/K+oheg7HQKNrz4ncfhXpf9ZWI7L7/3ZTZXVetCMgK0J4xyMY2
onNl0L1tpV2LmN55QHJ/WXadq3EKO5t2oeSTP3n51GrJJmwFo2yyF8vSgTj2ljVqBP7vlFiyzQJr
e4N8nwksCeRKpVaVZ1FFBRhZhgS7fs11VJGSZbzK/GJSlMWIvlk1GRF3s1nMchuLu8qc7o3+92xq
h6whqpRauyF7zEFhRXYfI+Hy3C5y14VZRm47kGQK6NPysIxRGr+L+VTbT6Dcl64ymb+HNRC2SDa2
DgjVy4FyozwNEBR++PYclv6HN7V3LQG3fgvLJuNs40qPo6Q65OV61hfzu05+WYDH4QhOSd+13KSx
m22lW1/AC0ywqFYFhTXdTTq/JHEw6PDsfWX3xbWOu+LDWenQKxZxz7M10C4+eBF6OQ9Ewtc+2LN5
nFxYoH78KNY6SIt1a9IPl1RI93Qn+xP3ctOX4uxPyXrMVB0NRbKXvdkBzDGleBrpRTl3ssSotgEO
DbXF3U+u5kMsFzC8nfar0fxLvcLjarp1KQvfO3nZMD1Pq/VFpALqEF89UtO6VX73Mw7ysOSxtlmK
ZID2AvH3gSeDboATUerB93P9a7A1Z9+vo3d0WFHcdQik/bVAtW9IsFdARUAsyeRUB9dfzv1oEnfm
Ur9Tx4kCE0zlg2bHj+vI9jHa6YsvEjMAiWwDEol1nqc+2eeVYT5Uxjb2zZTx+jpTQwtpN9MSmZlf
frpmwKjJwsqprKvkPNp4wzLvG2SYnFp6Fr+xGPrcQv56yo1k2CHA046VHA07cpak2LpA76FVdfvW
VW+J4mrI2VKR1b3Ns7enfvQLK8+2IKd6Q0rgKzpOVjCx7cv5Vn12dSZ5gCHeJh53YJ8eWqHfDb5+
QWW+KXPN2TSC8Kp8JVoEUdCdKjodsb2m73zupHvXWU5Gk0zepqyT5FAXlM3rrbtQeZeX5Rt6O4vG
a1CSXd9bIg11kbsja5IpNM6T5DkrxlZs3D4FvCxSfm6YL/ludsqIxJXhSBiLE8HimKfR4m+ipHYB
o0Vsi9HLy+xtHLfNrtfrRxsb42ODqZIUqti9tomQO7MmrLZwMvHi9u25mIlxZdVESOXOWLBbdpup
1VVYNUAVa6oPTxLUJQLRN+7nUk+JAVycYW+uWAs2o6pWVBMiWx7kJOHIibMxtq1gN0YSjjHTNJ6K
uP09emgfL3VMUnNQJo35QUSX/JluIG8isDSRk6WFZSG7nzXTKfdK1vEPzyAlW7E5Xlei2CKz6EBX
qhwyGDnuueL7UDIsE2vVqvG/gI2xpg0EhYqgMr+ndulpNCnFfee4r5MPREYWxz5HvLFNx9r8gHKH
mG7a8TqKVYuo5uX0qOks1Fu93Npr5r8nRcqcWw7zJ0LbP2ktrWFfO7N9J/vZ/OoSSO8EvcOfts7n
arNIJnvdQHMya3s/Hqp6468SpM1JxzuLR38/015252iATk2851oMnI3KPtay+zNMRnu1/ZTNETqS
961yg5ZXE1iPNlnMdbN+SDXmMjTH48UoF/t9qn3ZBEbf+z96pswG3a427UTZbYE9ZjvK8mYJUzaa
XZtq4L5xKnt3k8BnsQeXS/mns9yCevC4fZxq1UOgrA3yr/VziMn91au1/OPnTdaFPWARVOzU0rJY
ZXX+0I8J+b8roxuSf5+L7LPdTV7BYFCJwJez+DDqUVylHouPgb3m0KIoO4t5lTvR2eJSsT8w4bRM
VM2CARlJqGGgl5F0paVzDP9ZxtLhuTaauzz3gQfn1Nu1UmWRRZk7162DUImL1tnVlC17C8lpo7K8
b+JaqwhGW+9CB3XLFdWx/6vsNGOXr5obTW1nn2PSZ7Y688ERhJohinfptad96s2d1IIkWTj3vbHQ
TY4uFbCytZ1Th+b24hWmG07tgBLGZKUwfQ1MR8lZsk44069yTuxul9G6GORxqQed2dX6ses9624R
ifFoDAmV2q3pNlGMn2rDAraETaY1HqoLFNiJOfRnJCEWBoBmSe5HAOBotIzpvnAUf9/gabDShjtv
cVWmZ9uADU5M/MA8yqxy5MPsCjOxk0Br9Tcvjtdui5dQ7a2q9D6nYiCPVy8Idwt5i2mPokD247ra
tx5XCphhib+r7iYaryGdsKYbUYacqgaiiP2Ln4CadKU/hrjQPC4LTbzEft+rWFa8NWsji0iaT4A2
HINNsXGNNzq0zHsAHgxcPRHZxsUpilGj/COmLBy0PygQkUSa5uU4Pg3R3IFtgH/n9hS6FpWpotFC
c8m9B7dNlp2K5/ykd/kUNTOSocR13L3XdMNjXKrsoWW/kMKtLjmDJKKPOf7J2m4hLksm3rltsnvl
t8suRTBp1LeeCteEyI1XUOJWiCCb2uR9LlzrmM/2G1GaknbMWt0LMawc18KM+LMopzbjeA+INJwk
4Z/vt6Nwa/vsUKKlCHbWJy4C98RjUgh7t3Qt36sy7iKr0w+W1SzPzuiAuqjKiDwTEQ0BaP6D3onx
AaSq1aDe8QlQZzz5TpjOeeducqLr6cYdqpcUJiH2ZnK7ymo+xcUyHL25lzwRiRYqz/D+WFkOS2N7
w7ZpYX15hiBV5M0ubjDmf+dzupwB5H41I4x577U7f51gkocCOKZUa31xG5/1Ke8Z74eisg5pV+h7
Rwlu4dncLT7Kmd73Dq6L0bT38HM0ujxK9uyHtrbGM6SltTWkWs7m0i+RNpQ8Y3lXhwSoOwT11c5Z
ePN4XSZb7Styj169JgdxaklAo8J1VuPFhCVByJ/pMfPOVNyrQWXb9IbGDiJ9XKrOvC5cW6wftkY6
SSKIpknVa5Z75QOpUUQyW278hmxeB3Ej0Bt0Iai03ghXpZp911Rbn9qFrTFRQRgzNb749vhOMKkX
tfMNHG2Wcnz1ZjN1N41MHLWRDp4AgOkBK7nEHWGrQpzz3IL5Txp6TZ0KHqmElfAsiMoVgvTq2gay
rAoUCCb5pIrZvPSS7PSuoPa2gWDqG7wCcWzeWuYU2ovZGYHQhRGptiOFbIBJZ2NYYhG1qgLw1PQY
trhqkGXUbha5xPqGDAx00koGkbro2+0yTnjtNAIRBsTTgC+fIikMiwPbQTTks4OEmGCKL6Pm0sUC
YYFZUc++KbKb/kIqbJ1OguZkkFX8p04M724B9pNoa0IqvlDy5GWo+w3ti/qsH7lBi72Ph+NXVfiI
MyElr4g4sJ+3nUuccurA8hhCu+gCKx7Bgft4GDsQmEQ5B53WCzIuzYTVeRniK3cbe3nWyxKtU5w9
DggbGTHxO9PqK7L9wPyx4cd6b2XZ9XuJso6M4WzisiT0AExh3wuCa4AF1VUU4wBkhIrt4uol2PpM
13gu4hzJ54gXwnL7/I2aD4rO0fGJsDUS9TNXMrsS/+oEjUPnh12kaKnj2VdH9K8wOin/P6ymNtU5
d57XyvsC39SvXrl8dI0z6tel1OQ3KUXrT1GWzdFf9aWI3ESDKTCnGwOrkk8UGPZV4yTfknVbHsU0
ZQ3iGDt90JYaEXZiDKd5BCaf08HYr2rqP4ZkJY/Lt5mmTSTYPl61MxhWE1WzYIpO1UfJ/sCT2GgA
hgMiD5J+1PpTFnl19uN42jbl6lcbyjYylj1XD0Yd5d/aqC5aFiALcidQx5bpsobdKtGxVrPXXfEk
7RVZekHLK+ngeLVxJKafLuBZ1WfZt3VIj+JyVQ1yni5zH2P4SRoCzPwj9XBcBTRtDKdRG5tQU07U
aen6KWPVYlrxkWflDZSrSz+F3nNTbVSmdwB0g3sijhSB4vxgOsk7CDxiBH3pLqXMzd1Qi5EaqBh+
Oitc/6VzxnbfOOW8mypDRloz9g+mdnsxqKnkLeRSJzMN64qWzauRL62Ld1lrRFc8M9pdahrWry7h
w0xNkfD+TCQ0ew2M50ENkYe0zg9rnvdcO0fHUtU6eR0o0reiws6NNw4TqtSlPEAL+xsLaCGaqXDb
1pnKz/GS84zESc6zgIF5/nL8xX/wkjNhY9GYnnz7Pq4omXZoBv2ubtVbkmC3Yt2BZ29chxbgTRev
W9e4vc1X7SQTcEoLkb6vTvaE6pDybbKvkdRWJ4u4GhpEfJt1Ml4VD71nJh08UOzuGVDs33AS1gdv
jniHVrHE8dO49m9favHrWNXpvgTIgD2HoleYdHSNwT53Qrc1LCssS0wNuiVJUvTSXWV0e4x/rzrw
H5EW1O/ce+bRtbp9FwOvt90Medx066F0Ae+zhB5N3Trh/M2C0aa8vVjvYm981Rq+Yqb8NAGSby9/
/i56/6f8/p8RMf8oWfyrPP+vav3/8X9gvP3/zhwgbOw4/7k74PVryH7TmBlgVvirp+Dv3/ZPjwBO
HZtEQ0CtW0KWcDDv/tOiy1eweoPwkY/m4sD5d4+A8bdbpJjnk6Hk/N3g8+/Gn9uXdOo7HFw/LnYh
77/jEbBufvu/OARuIUkkwxKOTYCji5XhX3LahlYTyaxMJEFUFXfjQ2Y9xMNXHGPUHcK+3gPUu+pJ
d6DJ9lfInEc/uwoETHEqGGLhO6t2aybORmOF8LpnfJ5m+2ovL+n8oq+XVN4DhpCW4ksmH7Vz4mDx
Hpzmt0ftgLpz40fbePq/e6Penoi/PgH/fEL+XxpUBF6x//wW3PwpcQBX/+Hu4xv+cfM5f8NMQqIV
NwtpeLewzX/celQoWjdzOFnwREba2E3+171nG38jsdchJNqnftFzXFzb/9Of4v+NBOmbF03/h3Xc
+u/ce/yIv956f7e/YNf2b4la3Hz/atfWrVyVsnJsvFAMlEg5AUTGt7G0TvHUDVux/lfR6LfP7X//
iQ6KuVv0xC1hga//JRovaxJSl0lfYCbDfmsUCILhNrT8Gar/SfjsCe3YMpyYb/5o/9bN7jHP2l9L
JfG9aua2G+0/KXsavmVC4vv3xlxAi5BWR1bv/RcB2Vyef/lliYCyqJLnwbTxtCNy/Y+/7LhA70M4
EEaczADNVanY82SBlgn9y4ZrSnIzpaz7wRvEcwf68VBkxa5Lu5lNfH1ZmtrB3F7DR5txFiDu452r
oCfx6feX0kw/7AzNN6q8JcB9bn7Cjj1g0IH0XDEYjOgHV++aZN4QycLc9rOykBC6ZjSNyfRSAxeG
tluxX8fZHnsj8wFk9S8lhotiS+BcuEmpNYN3klFTlQgunPQQT4LXZjB2ptytPnKKjlT0O+znbqiz
uwWd23xWqzeG01qCf/apQW+v03thynDwIIdJe0jixNn6os62fg1BQcFaQgayawXlqEe+NlxcdGnb
uGJ4xwSwmH8w1hV/ehQw2zHRVDgIuDh71DCWaDdvQvbUex3K5qp+SwfLP1Av9r5a7ZONy6Fhbgx6
hbKnYPvbIdErdq5c1zt8mf4hn+NXomQnXBK86qXiA9J9XsKWJ+D/uqzd6o3sEU1qR3+SL8lS6Y/r
hK+3Wqc6MrQJN8xcil++Nea7eDF3XD+f0K9mvCa6TAPAEfucsShWaf49U2F0X/pxdocpfjTCGlB3
lwFAbYoqLXYQrDsEKXS3D1K3D7YPSMmZHFsnb8FIn7E1PEmB86GJe5r+YL8Gdt9NJmKcCGCoPIHW
S1ZUMHyFf/BX8YX3gbiAxliDBWwbS2ZdRUZp3gPbdREtgXVY91AsWdo1F1uDvZyKBgaivW3lBdx5
Wo7InzDpB7UX/xA+mnwDEX/1y1BCLZe3fGsnHfatUzUPK0aYsEoMFaDxA8LwDPpPEe8FiWHlYTel
yRab7O/aXbMv4Wmvc1qaVxNm9Q7PdL8TrWae6I34ctemfJdOrz8VC3h7qrtghYkd92FrJta5G1m2
xN9lOnaezkHttlCqcXvxkeNiLmW0A/1JKWhOblpNtzhoGQO5thjYuzpERF3rXNPcMJ+HzM35cGx8
7x36u1Y2+SWOEXUXpW//cvEHYX5Y7EAfVbe1VHrf2CU+Cpv+lrzyfZDbPHmRunpE0ZvzgCblthsW
fFLxPksRA7ZON4edMfRh3LXkUCTpvusqFXls54+lhc7ZHlt7J2qruWi6v34swp0/xjW2HsrlJh3s
KEjbLFMa7wRa3g04SF/344m01Q4GbZnPYPwWEWaph3rLjXfDiJdwY2rjr5JNyjEQ0rYl5qshbVho
l3M2uy8WPI5l9tadX8/urm+8MbKLGyGG6WZ4mG6lMFBoW7PzrJ3uoKaeZ1fKDSGMfdRnVhYWo5Lf
k4JWSTrL+Yjj/pX42Wy/0BQWJlnrs0e1KBKTGcuZVY9fq6jai0EA4t7tnLfcFPkLsEH/0JtjfGl6
IzlzBNHyMPVGVCReHfWGjRFm8BvWYtgirI/e56LVENLcqw+tbKGpsrq8F3kxBS75N0Hs2As0QYEq
NKuNQMTtF0hzv2vyZvgBzzU22eImV9siEMLK3BG58NC8yzb9XCrFZzkOj8OiG7u0t61TZU8u9iP9
SpLDsyasN2Xrr2RdVQ5wUZuci1ISM22BfwYinwx0g7o62qUwDtib+rDkgPxDTDXKcx7gfWvESJxY
GQCq6raiDGrKE+MArM+dOI3ZyYW5XEIXfc/edFue676aLJZRae51swadyjVQNRkXGVFFi2yvrbSZ
8kwlCTeV7fjh4lPOtmU8WqhbUxTtQR0P+nOzNIpPtqt/rHas9usAQKdjB8vv3MTYDW6MyDIrv7FO
izCTXkM90dzsFekMwK9u7P6yjaTZmloWh5Pvp+LfuDuX5biRNEu/Sr8A0gA43B3YzCKACN4pUpQo
ShuYSJG43y8O4On7gzKzW1LVqKZmMWY9myyrrCIjGAHA3c9/zncOS4l+WY2iv0TAdcK6pMMobhJ5
44u8vY/7skAhKNfzZPGsiwTpRhySyX3ZsqxbjtKf4g+DnhyGrOnsAHprzW3cLenlCPr+Psknh3FU
f+H4QV6QY2jFAbDGerLsZoumdHFPiRLIHZXUMqoCBhFjKoO7po85gA1VeTnlJsL0KLGVYwISAY72
GQLGTUF67w0GI81L6HrByQGXvHHXnKgRQUhycyZprseMD4MptXocKcvgeorTN4Mo+9j0A6xE1viv
46ybK3fyUIE6JP0rN02LFgCwas84FKIRNw7RnK2aq3dtHnvP1ornOxZmO1+8+cHt6vgyXTVoJ3Dp
xxYV8tgG02taJeUtJPTmqLRx9qHaZa+H4pgj8t0NzPBOg6w+9chDqF8EslkNmvQc2qodJiVzu3rx
85vSBsG71rPiMbEagCMUE9w3lsv0arFwNxa+jwuq7fbv0Fo+y4ZZjbQ3ahyCU1B179Jhy24Lgzdz
LuJrnxWIWK4hKwTZGrfWzCI55XkRlX1pHlAO2pM1ZngW/RlwVRwU70e6EcgSufG1NQbik2DfQRym
rt9Jv6N3emIIPBc9cbzR4LAZLTvFkqD9664UzkXhOfHbpAlXgRdtrqwBX7DjtT0jzPwtG3xxQRq5
uepg4TxmAxcpj2xrMSnxzLXrL+28nZf3SCTEQ/zERvAVnn++jssEsEikUOTrAU12S/MIc/Zy43XM
CFz1xvzHwyPabMGprJa7VQ71bi8bNOP/5KZPHfyEpRtEg8J8aFVgCb3vwnwrCYnaSt6aXmIcmaz2
acuW+LzbSBwMnomv0iXur5N5yT8lVradBjK4YcHyd9XPAPQIT07Lye8gnWGaaQk+ZfGVKdTwai27
6G+qpDm6VWNuTLKqMwFo6L2H+XQ0UxrVdfJgqLO4mBGJQ3qm3LNA7HZY4qrMfqQdCeYb5z6Pn+OU
cGaj1iy/ahxLvCMYo0J/FN61p3Dd1sE6nm1S3zFaZNS4NPhU/OJVel18khaStk5rXBuYkiaSmIdk
xP0MEYcb0FmbaBLwxszc1edznjm3zlLiPJPZdeoxza57/cEw9Sf9hvvCm91vdWOaS1BLByUr8dii
Zd0n87ar0g3yeP+tT0bcaLji49lANN3by2m4uNdM9I5ZO0/3jEUBzYjN929ZSfPHeWLxHETS8HTs
uqtR73Zck1zXQa5eY8G4dlh69zHLkuCTP+KnkPkahGSacZy2ea3uUrc2d4bgUQaXAivUpnRAKshM
aMVZ3l5JqHmwfvIn3cdsHl0ihgI1lMlF2d86a8KG0Cpznt3NXexUH7yBFK3r1PTAdLk8E5O8dK01
e2DwdtOVA94Xtz/SwFFeC0zD+YAWS4KtvMgdrHVNr8jdg8OWrcY+h1Gx0hn8Vs1KNqf5W9tPG+MB
8a2Y4OTH44e1ae83zmI3WL5eMGx8JY+TfmiClPxA4jLmqz60bLIxsadPpbeMinEOqZjAKSIk4iwM
rJLdZMXFZ8AsnYpuNhd5FnchBtw2LEs5nWfxiOlzXauoyd0i1N3Svtuq7aFvav8EEyKHxrWQzUoY
LWfeHd/krsb3N21pt+8ZFuHbrlhBvamFhdjE3yyVZYd2IEm4O3pWH2tzsaZYfu0kDzsWMOyaGPmZ
HeEzr4f2g/KK9Logmn0m8WYlWIZk0s0XuHaqm1Li5kvaZjhsE4qEINPJZtR37+ys9ADapd4JbBOZ
j208T/ZBYN4a/4QQLN+bpf2GH5RsxEpxVy40CbJ8PiySnJ9RAqPvCFI28GC8MrBHoNZfNG1f50uf
Le+8KmP0VY6nJPe3q5qwEC5lq0+vV2aBtfE4cA29DIsSguqqHexjPCMbBTSXtO9124vqLs3K6uCM
uHDyvBwvEcgnPIsFDK9xAO9VZ9t1sSw+fv/m01bWz3a3mUh0HHAOAvH+QBhwfk4KpjDw5MoHd0ym
5oDbkAt1kXB8296fsP80XtggCEdrOe5GVU/gkZXJdD51IHTxKK01HJODticGt1VuWi49jphbPL4l
hS2P0DZ5HGeNysJtxBDiQneJ+sH+3A1vJlkw2Fc+LvM2Wz4bMwfvFhrpXpAwN7TWhlE1O6RDMJCQ
d5gdnJaiqc4y6b0fKuhHKOH3fRE8M2B8KMc0ufSafTKxcYwcV/2Q4do/R5dznpZaZWcdR/KlUh9H
erFRi0mMl916a+9POh0QvEpzkpVBoCew055fhWB7mHyw1W+ug8q58Ne2DHNXM15zm2/DtFUPRbIj
HGppn3lJ8Q5JVkWsLBveOEk8rZriQ5/xzmAvXvKePqv1sVwTpGunecdh3X3f62X3l9TboVrW97LB
LeRTUfu5cQtOyX6imJgWZI/hq+Gp24+asBXxVmIS6TfOS7y/+WQDpMHoww3b4rWiPnSsuPH4A459
kl+2VVGduICOKs2Ls2BhC2wv18Yt89PAOTxEcAvAZN2YGoEPkC65UFd9bHR57iUjX3qstmuYm+1p
swPyBjwXt9nyHkSTWo/suRkACrVewEqIXzSxlFDhDbwEjRltbTF86ovpUheYIdsmBfNPFXrUcD6P
LGnay1wxbwo90dofB+bBZwzwrZsNfeMCY8Zw0n0jDyVn2deNSr6XTfT5qc8Jrv6/VQd/FAf/1/8g
xs2u/P1GQmwGAJP/8bX+9h/nr/32mjQcdr7+pCjy83/J2RAiHYrJd3I5FJvvBPG/5Gz5h0aX/t4E
7ynoVPzM3yAr+QciM91BApwqc72dtPu3pogUqYSriZSjy7l7H9HfqJ+fphLJa/PXf/+xBAff2M+y
mYsmLn1+IdKmBDopQfL8qPFB9CC3Nnv5d8ULmuPisTDEODRuHHvjIY9qxPCPPR71vjKhXNjvt0mR
X0z2mM8ymvyUw+3FuTpM5msyGufjkAKtBBSw1SSFq77Pj8tm4LiNMwcdGA0jLEvplp1/QUbeTJE7
IwhFZOIwVy0KweVW2gs1JMGwQhZ2SsMcZ1Y0E05zCeRYFVb5aLGLZLOh3GQLa7mbEWOk2EvtjjxV
M4yoj4HlZZ/6JC2u+2AK8HSUvnygeRGYYSzZIx+abQEpAvOBEIjUhn+BgevcyWY3x0YeMFiGWdDf
jEGFubdyh/7Kn/GHAl0p1THRU3+VeWXwYFcBhJM1JvCGDsBxsfbnWzPFRC7wlnaklGYUBeh3tHup
Cb/RWNjukXdfABVK+itqySz4igpKXZgVRsYHe1szGDEdVEnyUXn3nrzn+DakPEauSo/PPeoKCwNe
UGVBFglT9j40jyEQ55s32PF10RfZHK7Sjo9OZ7OdjFWfoi7S9P3FeLYGnz/CvBFpIfHLjkZiIZ7L
5MbKB/XF6ivfHCYALi9NYesXy2u3lQhoweZPwppEYcn0eRLnzBuFXyEJzGWcfqTzjPY+o+sFRxIN
sLeVX423gzvYID78GZKQTmOustQfDc3GGGyuVdFiDOinGIZCnbmPbm/ZF0XetrvrF8pHpbTsyQ1u
0xhuRT2pg1N52Ucszyx63Bftx1xXyXNNgAzbX9xo/9BBwflU+T1LQJW0lXXUq/f9pW2b5zfpSux4
ti3vtjmrOBm3DI3QS5kAn5L9UHWl1ASMhfMF7j4/Vs4Vs2X8dm2fIQm0eZ4ib6DCPWBj5a11enIP
YFvyi5L9en7Rrh16UF6ZW6224jlbbMRdpXBKVHPiXG+Il0AC6Ld6GIOeGRAhMsJzZZxzrui7MhOR
k2XVk2EaWR+tytrD+opirrjZ7lbNl8iZw+gvQ7LnALZlgGjk1RWA+c0f0geLiqvtMGWr/5Lls/XJ
Z6wF8BPZ9Ctvab2vtRvP51DI2U9Y0IYtCkFNcdXiWXNuhJl9APhWTLKoIQ4XREuinEfZMQY+FPMw
fnBNWs2QQ7beD6U1N5CZXOwGYSew8WKUJD93C/dtEbT5BN43gpeEiwPojHdFEdSfsqV0X4K46l9R
wjsHM0XFx7YW6GzGPGFSN0+l7RbvhSEceAZnE8j3QPrMnDVzQfbQhR3yPp4BpmPkd+gLdOSCe21x
VpIIovT7gNCzPSIz+KW5DzJqLA4E1ESoRwj0Yo+DDeP2kg6ahOhkZz1RUAf/Kyll+JE0/nHkGGmC
uhyHtgSxAd3mG3FD77NDIaaIBkzJG7/b0MHUz9DpMnRnEZo0oXgD4BZ64UAqI4pbI9qwB5yDwIsN
oTsLHFL9ZcZxzeYRxreC3+WwzDF4LAvblj5Q8YPPuV/Gbr3mbmW/Feh2ed0sU95vuKZKbOTWCM4l
rRXBSxRS9qb70Ton/vHCKmHVkUSeWkmEwzCyArypIbcAVE1X5WV6tDikfhoazmHYRjJ73/1NzXag
cirDy8jWQ2LrFriJrCUHdouBeKxuq6SvyR77OR+jMdN9HCA6hpC05XtXd/brsBS7Y2jbnDxSvtgj
VuPm4t4Jtk1GGS674lL7mFdC3ca5ReS6ScWhtjcUNr/FBxoGSEg80RNlnQ/0jhqghz1+rzRJ3Ecn
CAh1pwyHvfNaJP6DVRY9tk58e/JkUT1zy4VVBaHqRwSxLgMHFemBLyl0ksR5Q6FxS5g/FaiDDVpI
edmvm2V9RCzn/56yXAWhtrrROWpXj/4VtpakjUzrBNZxYsn+EhgNu9UxCJiHQutRn6zJcoF0F9v7
pqGANgosIA0Ab9TyPNV1+UlNXjOdN02sr2LPKYkFZ8P0MqaZeTfz7e25Ew0Dii08Buoal5bF7YTP
qADWFk9p+uWH/cg/Wdf3VfunMTXDcI+OFmFT2cKscIe1/zC584gD8BzH1BOM+XBXWUl6waqtybsB
N3LzWkaITfXVSlDp/2LH+H/mavifxjIVv98TTmXy9Rfw4f4Tf+4CKUtStqC5gNIE9lm0G/7XZNn9
g1mlQ6eQ61F8KG3+l793gR4NSzjtNMUDDJ2/j6P/3gU6f8DzVvwUZGZmzvQG/Bu7QCbIv1wv7D4p
ChAoxUy4bX7fL9eLyWK2LLMJTZLk72a0rUha0tt4kDQ4Grp0mcOWp5UfVdpTr0XJcywsxMQqmtm4
2JTfKQczsyxuey+LhxDdN8ebtVVOzLFw3J4cj+qiUPbNgAGUOB1Qff415KqF9tRwdJc+uGjxWL/f
RB0AEc8SD9GbRCfRpdTx7ydLauvgLK4inca0gnO2WyZwroPE+YZkmbDKyeUxT9f4eow3Xha5qeCM
2bbavtCy1IQb41fXQYiaCqz5B4jc6QlP3id2ZidbS3wa1btUjk8W9qfF+MALEEZgegTVEJm5OMXz
FMqOkViyHAGPEkBYzuO6OLiDA2tnYWCTi/nIQMgG/MW+lMI+Md4tgS2epfvYB41k9pli2PRJhgVZ
COEYZoc6H+z2awcoKrYQ1v38qu2CjzRs3K8+oDqLaMTm8JOTNpRMAQGswcUtkJYWLNtDw5GPfxy7
RPcENX38jGxJ+BF25HFqhS2PTT2Jp0Q3p7WuLvrOq5dT1VETN1vR6COaZ96K7U5+cbsl+Fxm2XzK
RtLMh2ZYFhk1jUfa1/IT8tQmeXK6BqxrKkrr1bgrfl0nW72bua/YvXqsH4eForH+IERPBpM2LETx
FgCrPgTsCj9mfd/f5r7VZIcsQSBdUx7zY93qq7KgrsQt8unSFHPPMk4o7v2oxvRjRtPyugMdDKGw
oQPMoNhRn3qHoV2Ijy7JWG5EBq+5JcwiBod4MRfzWazUcCz0WN3biqQ7qSqbbK1FHq1fHlBUSz/S
uPhIKgRsVNQcnxdOTV6rxLJ2hLJYv60pxjau/OV8TIhYFTIOwAjW88WoG6yfQzmHTAnTl3WsEbgt
FuHD7FbFuwTm/DEhY5J4nC3yJZ7eEHSJ8XWePg1xFUO1carVv9RLgy7rLw07vcx0WY2JCJUnjJu4
+TYuanxKzdh+cns9EdXoMQOyJongXpQ5mICxGfiC4RMj6waif1y2oPxktyOB3niW8o6+Hw/hjpPp
lyatkBvWSj4znHYqwnVYuxn3D/W1FDkzLiDhbEsqm8RkHOfsCFqnDl4E+0auMTSnj2tQzYB6qMgm
AFOmw/OQkMUKSaOQ9czj3m2OaZcETMcoSwZg3AaGhMmYm+Oy2PgJPL0Hu9sFmyadNnYIo48/fbYR
Pg9l687pNci76lU7rnnRoiep6FQE8Z6LvHCwl5qhJjUN7odv1Gqns9T3ym4XQWIfOhZj76heixEG
xOjFPRSiVTxx8fA38nRiCtXFEs7F4nF8zVRRL5E2c9Vcl9WUZxeFjWXiohl1wZm3rmBfya1AU5z6
iSdQkVH96XIDeIdU4+pgVwl24FxYbDSut9zPQFMC1We3EPeoOHsyKr7dhhGycYWP0TsuCQmfKE4Q
eiM3x5p/oDoRctDkzMwD6tIoPkayde6hnvYnTZUGQgFENdDfEofbmvHL0ukDCrKgb4DL7tJzWvvz
7DV2ecR4lO00pYBdJtycibxHoX3wBoLJzWkyKoF+F09CnYi4OSCHPLttqRWS7EVTgB7vMkd7zrFc
q3XBoGIp8obkA8S5T5VMA8NjXLqrpSbXRnVBj715aisyVSCK3HAZaS+JDP24ZG/puGxCj8uru+6C
wR8v2ikegYGWdZ6emiXQTwGMt+08nVc6jnrjx8Op68rZuXDtmswazooOe1xA/S5YMWlVl2LdRHCJ
3bw21xVsaMy0cuI4NA3+dLeUA11zDaO/cG17NjVllyV0kBljk8unRM469d2YYwFwYqgALqYe54yk
CweuLLNLlzwkWB0seUq2tC2N2euGK37AHjqQPNWqqdhsz64DNJPt6oU9cxmHzlwxE9VJ63tHQSpC
nugiChDC+4KRnllk/TWAF38dd7jKD26A2MfUUeFEt0XuQWtpZwcC6VBSqLaM81XbYrMJyRVxSw72
SAXZ2FedvOBwP5UhMi+yRqUWTqCjVXhf+pq+jmOezJQw2/iRg6isl4qk0qyupqW10G2tQl2bQZZ5
ZMcpwQQWdSJolkPLc7TNiwe6FBBueRAT299Q8mwdwoB1h39TibqNukUDoBK+cTWHm94nr4hy0RwQ
F4Yv66Rn4tRtbMgsZLkmFJvHhY5oXcDcH3vr5lDfkaUcHkVKoFvFimGFbrCmHJNya75VQzc/Txw1
4D9Nk9oHCrG8ppOtfR26RLA9xoG3hlk9x1PkJR3BZfehC/jlTpUqAA55ilVFiomqtbKszhmrShH1
olyvmTiZTx5l6uSixwWs25A30ZAb91m2jQ2oJDaZiVrjZJdzkQxX5TwM5VHVcV2eVQ0USSIT0rpf
3WrLTnPSJJ+lfkxw34dp5U3f8C6s5a0/e8tHlicAt25S0g/vqyR48YgFemCmxvXdulpjFaaTcR9z
nssxuUwtYW6UUxIf+IDVg2490CKgFjmdGYmGXNumffFrf+iPDNgbcVbFsgTOaMdITZC0Cdl1ywAX
cqnGp9W2yBMxelbBIRgdhTHTF28SB943jwnKGFndIr64dCVgWPI0xrBmVeBGGPEYHn2YtTmqK995
S+hL8IDxzJAEAikLch1bQ8CkBViJkC07cM5b0ej3zUAindRgMbwsw67BaDPx9Y2dgteQNzZfklAu
qxGWtvHIETijRJzI1ajL8r3ou64K+7KEL9yQIuxCYkMxV5MO9tzzmhcTdC3TlDhnl900uDne5dyK
FYNV3SQq7PzCnNZWM0pjgcaNZkTT3adxZo04HvL0C/ds8G0bNuNH8Jb28SMTrx0GC2tzx7vMOdHP
dHlfknO83wP7X3UgGcgEW826RQvECMXX9uP1SMihu0T6YO+x1KljoVy2CwSPJieOrKsZIxDkuI2m
XlxqyKLD5j77mV88j/yTho94L4opqSpOievLzPuzhezf8pP//3msUpw1/vdSe/RaV2Cpf9TW9x/4
S1uXfzhS0tiEwk5EEvf336cq/w+bdmKK4jyA7jr4ft7661Ql9R8adpugqY5zscd//Je2Lr0/+HVI
4RzQ+Adl5v/WqeqnMxVPKh/rr+KV0PCVx63685mqqQsElWzjTNXsYaQOrRbLW3dc0Y7Of/hM/slx
/+fute8vRSEsQwTSvA4dK7vI/8NxnxqkmGDGAK9OWOjYvXBPGXry9aLn+hoQLs6Zvio/5gwtz9ps
Ti9+//LiZ27+n6/PHEHs8wPic94vRuGJLB++CDL5Gaz19M5xU//oLtwYJ05EuD2sjBEDH8Ga5ngU
VQeCL02cBy1m/ZLkOr7Df9PriOgaj+q8kOAON2xcHYFai0S+uwEbPNNObt4It2IlrFWK4bPz+Uh7
q6zwuwCTgRkMlPptQS5FcSW+TpLbdOkHrh8/CXv8Fs+JXudP8yzdj/Zg1fANeF7DASrTj7//QL73
iP0gwPz1idDsTcvo/o0olIAfv5G1tWPMgzmz7mxPCky2h0V0lkyXV+YtLAm58j6xD3G+loNyAab7
DlnLtiEOxlIiqMshV+Ue2DoieKUlJANY8e3L4Czfz1JtRU9qnfvIh0ki8zN2suKFw7F0zli0xg/x
iF4bpST7n+WUduXJmv1+OffHtnmiU5P6gUzFDFW7qi8OvZ8Cxl6URawu8PvxBTLY8mEo9FDB/odB
ig9jSm/nZehczCVtutdXTXlBIltXwwWHBmqerJyQ4aEKWgUpXbljfyxMAN+z7720j7BXEh8PqDT7
apd2BZRWrQ4Q5gkF7WbzGw0hexAQbR0e+eeNTg1b1bl3NiozF60B6AQZGw1GAQ+UEyfJHciAxWXr
5KdfdY9OeO42LtQnoxdUaoWzyz0MQ711x2KMRcvBUbJVtbeMw2zK2LmIqMxkS88xWSrWvtmbYAnW
AZgRLLh2F42bKcT1bMUgVwaclzgf6Qt6nymk5aMGAupE7pQwvPL8stfnmbME7gt/sJJXa0y/RahZ
kLP7Iva1uYkTrMWnLfPb7IQ275SnkquiCjl5uOVFLATMqnguBvcI5S6o3+UO2u6hAc480glvShGV
udPDEK7Jwws46kFomH/h1IjnIX6eNi/NTt4ogBDyJa3Ebq0OiuFGAVQa6SIQAFJrxjpRUOR9e/Sm
0mCFiAmz2kAS5+j3F/8/exgRod3TNlSs2vIXLQlC2VrMNkObpNHBmUo5nA1q5587LrviiRPFkSk5
HZUYynB+TfHb719/j+D8t/b5/dajG8izKRGh6kvvi8KPtx6kziQDRIpgBRP+uHfbXbkUDFzCy3HO
GifIr3//es5+L//6gtLxGebSfqn8PQH14wuqLnUagmp4XWvDzsfDe9EvNePBvvG/Emftz2N386JR
LnkEksG+KLtWPDcgZNbTsu6MHuL5p40M8RXBQUAG/+L97U//n98f9jQSVdLWqHue+KVD1K3sYOGo
BTHFihkaB6s8mziPHI0N/YtO0MxhwwTLs+Z4ExyaxXVCKtK2U1NZ4xnldPa/WK3+cbVgrbZJaVA4
v2djflkYa2uobUcwO8JO1LnhnJsEkWrNqz/3THgK/vlwey9z/OUPl+wPPNajAD1cyl8ewg6MB2P7
AOvTxsx3aZkPOdZXIyCPe4PGBtggbyy5VER6CYI42FXh5x08lTKzcyYDOb0gtf/UyU04JwIXHWYY
8rdnhLjjKpqa3Xv3+y/rHy9eSbIMT4Ar+GTYhPx8LfmYbvW8M/bTeWufHdEMkEDj6pRpIKjZZnln
v3+9Xzp9tU2sx3eVawMksn3umV/uVksXDTkPePmzVXqPHVN0PEK9MkQrEwZfqgN3S+ayTN7lQVE8
GtOjTphusE6/fyM/XxTsW9i54HNgbutIW33fyv14E6WbbJ3WybvQ8y1zX4I3OZDrXj/8/lX26qEf
Lok/X4bp0a6zUyzHHu3nz9cxBs4NFPkQJh8HUCetg4eKVNX7DADJywSQ5TQyWP1Y0bB1TfUuNIbF
prIahxG8iJPl+I1z3izd12Ta6uxf3Kk/Pzn3N+cFNttGz3V9n53ULw+Slmnb4KGDhD1s/otO+tYR
K3h6xtz6YzIV+dH3MHTHkG6vbGSEh99/Nv/s1TlP+rZUihHAd6fID5vIrHcHBEvVhnob8WmMJUH4
psiA/YI9GmAWUICAcE/uGflpOvZ6M/9iavXz/frn3+9S7salz4Nbqv0d/vAOfG2nbPK4BuY6r7dw
bOkWP4x5t9w1OEUOcV6SnVqH+fj7P9z5+QG5v+6e4GPjL3lKIgL+smJQiqjIWYFu83LRQA5xbftj
mXRsjYiaFPgilD5aQ+O8k5XK0QeX1FDWJLOijAiqbO1J2RJOzu/f1c9Pgu9vCmjIfnYhWei53/Nu
P3wYXCM2UC5rCrcYvqPGcHYx2cv06JXedjWjzXz6/evtV/5/rxLfX89nf0iCdt/Di1/38GLZyHgX
rGJOLYKdQCiPhYMwYPX++ICCT1s5s+JT3ATqX3z+/3hP8gjCjP/nK7u/Dp82p6xLUDZTiLjfR+SP
imOssW38/u/7ZZn+8w/kiMRDLuBzld+fhD98oOANVCm7Hqprm1bnCW7wG9ELGjInp/4wlTv5arKe
p8HRJ68acMdmOvkYIP3feFgaLoeKkr28p09bztL/F/eeZ/+8ifj+7hxmfDwAAMETff7lGpyayR3W
QHXh0Jq7pBP+fWaRcGdkDk6Q7Xcf6bIdCU2MMxs48kzVMSiqSO549bRYihAUe3GFcQUbTsIREYaY
QOTHyh0r7DLlqF4qtxmzcEhhL0ZtgiU3SgsqHhTxjvxYDmyfW4oFz7jwtzsPP3ee2Mk1IWhK1wvL
Z3yPb0KzjJLNOrDtnd5kGqRPnrUg5tSMurejLVvaZKuBqt1TvbTri5XGHTkE47sX6EYVwlw1zguq
ukszWK2QqXyco5+9ztjvLEiDFaESNYMWqnnxq2L24ZYwBJ3JO44xSWrLMP8ZWse9sJs2GC7YM9OI
SmJcEWooWgxeTWDicDIdFJ/ew2tBWfc67+BFRYiQ04Hoz+qMpNjlShfuiRkDkUm2z/7blvgAFhYz
Bh+pQwwM8QGbmzoZCgAccoSIhUStq1DISm5RW1rZJQMUdtOJVW+M06fxwyJF81TG2fDqJ6Lbwj3V
Abto6PNXFKUgvuDahJgnBpgzBxJ35pltW4YdmB3RB9tLquWkGOL0UNUFebDcjovklPsujjySheu7
eiqd18lflmffSdNbDsez+MAfEzzOQ11wBCC1cTNZDvGwvnHRJ7Oswf7aL0w2Ac9MQUbzUEV2y8Wa
VBCEaWq6fhKeYQfTbrwzVobOvy1bkT1VJbSIyAU7leDcJoFzGOOp76LFTYMzTPy4QQgvIvU69bqF
sSNBv/Yl7S/9OmEXNpzjvgGT3x49PKv2YcbYdoHGB4nSouEV2lK7zlioqOXl+yuHHPrOOn3N5zHw
aKCz7c8u+9JvHCPWLpoAgb2pQtP4Anqujgp7cZaLFeSYgIdSiw+9VXSfm8kQxnGd4N4qzS6RryK/
rBoKjw5FzWce0laLz7BW23KLqacZ4FKJVV/wd+kXxyfLw6SXkuWD23jiUha+is84s+w5/0ZMPXBf
mcx0mMwcDy1Ctu7ZANYsOc2chPaxDR56QB8FHrNVZtTLjPjLL3I/xc8GkkfwZ0y+nV0KhT+P7oCC
2Ay2Yg9zW5xyLHVU031VVTEOoaSFwiCjZhTtLMjXpBPapXuDz5N+9RvR9oB/9unbmhX+fKzsqWlh
HyJB8UlO9PwWQzL5l2tPvXDYFYV1Ma8uo8IiLengHFnnnyntIdZL/4FqL/nL2+V2WiVhNfBybLwm
LMqoMe2S29EYU9l7wAPF2Z3BPXvoM6/diznYebd2WIzKG6Iphl5GaJDrBIr3kIgTVA1AWyBD3ScO
7KBm/SwWtwUX63LobYjh566a6THBwKPaY7zBZYu82hcfgqnCO6WxVN02fEd+xDkattnMzd3yDWbj
dWc1xRAlqp7FoSNLwy8EvfdE9JrRfieDtuMslatHA8JyjtQ47dngOs6fPFFCONaWP1kXhQz0l7aB
TxLlQeO8MGxt7wFKM+yboFmqMyuzAr7zFRh8vyVAl5FfkMNVnzGZ8RnfQ+ETwWfXEv7bGAQxHrZ6
gwhSTvvnuuy3naBjbl038DgugHsizEQ55UFmJCVOg/atz45M2G6N1K+wuUmluEscHBNU6uFCOHeF
496Midf6R7Xx0RxlS9GXaecOEaGdvfeBxGoQ6d4ftogdaUfTQDERG1tZXuiMcoBeeSsZ7IPrSnBH
yTZX11nmyJYrdiR/x99tXwlyD3dgwcoH2zbEbdtSAIgtxl4i45QpIzV0/YwqZdsVDNNky+hzrOcU
c55ybtsGLOAJFSg5d7b9ygdmnHyTjpeU4VIs9mXGFRFEdGU53o2zehyrgrEKJoz1s2Wd/FGx0RpK
ag8Tig7vLePWr/Ym8k/8Bu9tYHBponzp6s9+BWuINoYiY6QLkKtmjWN4Fa2+t1dkK6xVIrUFTzwC
B9CPZSqultl2yU+59G34bjvGYdMJpEK7/47/6tbHvF5mHXKsp3yybJb2ch24WM4xMkNMknMvZ2Jc
HPwjRoJleb44dEpHcCKaiTG82d54cjq3QR5zgu8GzP+HieQ17UG5GPvD1NrqYjLETuArdzHjMBsA
0nQyQ1NgPvlP9s6jOW5ky8L/ZfaYgDfbQhl6J1I0G4QoUUh4JBIJ9+vng3omRjRDRu9n86Jfd6tR
VQAyb957zncQnAHn0qOrxzMhfIWxJ1E+c6vGR1WQl4q5SYfFadNiZX2qF1CYPHHMu4KYWC0j3w5W
586Ao9PKObeQKyNwxoHm4Qt2iex0bKZ94EoJaIqBzSbJvjH1sHpCLMG6YQl1wpsDgbZC+XBdNJ7e
I4zxv0t7Nm4WXOz98VJWxbk9KXZCYQuTHqujtT5AQN6VY2OcMVokKsdNiJ6LVXeDBo8BnhxIXoTe
dI79Vr1UGCfvLTmC0eOsRU1z0qYVk68vCrv3BxcfGZRjkrPpWA4H1NfHhrLh9USfOeL9KkBm1n3T
pvEI8K6JPa8rfmZejmLdzvPlMrcnZq1TsBYGrZjhXVaGDTVynuvZIFl91DnUUaGfML+1BKRKg5wg
gmuzOlbmnGfgAstSf1Hpf3D+4AC+fnS6vKtK7M0ZXE5WC67CnwBVmlAncPke2hnf+1a3Vv/LDOQ3
N/OwHwkSHY9pKpk/8UZOt5kz0S0ezNqZvvpJTefdaYAuhEtzwAlde61OX/+mveCoUANIRMLLqnwy
4PrkDRgb54cfwuBDvZmRhVkC8/oOjIoEv7YrZEh8RZZ/J3RdA3gKreE6qnHsEx1n0i/lRfbX0CEa
r5e4a8SLh8iHnCScU90mEmE3c8KzB5ShUT1T7hoGEYw9Yh/gOWDYyeKxeR/I8yifZRcl1smC2GCV
jQbGkTa5X5vBMhgMDsOcfEOZBkB2BFt5m/C4/0AXPzlbTFykPtKefSyXFOs38dA4ywqmwE1sYiub
iMFye9L6kjAqAJvwxB1hXUBS5JMgdVdmE35bkTjdo2B69M2xCuQiVT1IBF0LEXFlmBLH6/R9IHcu
zXXj1GlylFg4wrxl4/t4n8tpLjDb5hI1U0YtsBmpJ7yt60DF3KjE9M9WEMxTOHTLjwHEbrnrGmh7
m0BFprG1iXOk7UttV+0Ad+KV1QBESTrTY4MYAWsWIp4m2ZWplvc6Qgi/1V7QOnHV05ONaxWVT2Au
UwpBrwG6YHuDdQjxQf/2qdPco1IP7r6naGQpWpwWNwPXbuMsR6sfl/7cX0ZLkIHnk5Dr2cLIwpQI
StR2KkRKToQdtefUpx5s18YojM0YiSb6okvy/mDs+65L8CXhvabH4fj1o9mlVqhNlQzx1JEpZM0V
8MTcYS/AB8JyCTv88/Xl/cmMXsSK3WGQaNv+ny7jX+fGijLHG7uQZdmuvdOIkML7ZuyrveU2rPmf
X+v9UuYxROMadCvt4F2rVoPNzsqkgc5vIU/gm070PxYq8DYwTulp1zsbjiVCw9y88Ove/qIJ9/6n
RfDCJJWGA/NR11lXhb++qjXbJfRVHLadiOaLBTb2wZg7snC1Nve+n+VfdILfN3w8KFoBa3ewCmOD
N6sMeZchaWSUF4z/04ewnd24tlbTNgXLHRoBnDl0P67//W+MNJoWoI06GqrT6y/JWAiq6+CTpRJl
7VlJkt59rszhBM5zv8Yi6WO03Qk6D3RDNUf/f/+dXcxbNro7249YYl9f3qizkNYDuhvVoItXVe/v
opFgpcH1MAEK1G4AG83jz7+z88GDxTNs/2kmhSHdj9dXhRUflHh6iK4t1fALUybmemvo2GNGmC39
vicilfwwRhbJofYn4jBQ/M8/RG+DKZGUgDWeRburd1O/pHtpeZkXJ6XW56CFfAzAQcepxB3Dsd/j
JzEeTUdRF9ttebvMbbFNRQ7GaCE/l6xO5zzyhgYmD1qTelOh4ls5jUODcrUOp3YzV265W2q7JjKC
kTVGEInTcpsyOVSHyGgUYziTdJURyHSyQ7iXOF+8hh90pAIHHTTTx9DkPXzTJc6rQZgcJ0bIS3Vy
z75feLi163n64jof9NwA1iFVoO1rmvQ9X98VgytjYEjIQ+gtzDtUs5wjLJTUummuiR1l6aWM73DD
d+DmP38k3r/rPpUE2nFGAKH/TvK9pGD2yCZhWmoL6wDYc9ylbh7GbRTOJ0YejV9UOR9cj9ANLIsh
FQU4sTe/qTl0zeJ2VQ+QMlrWWC6ZMXqfksueNx4nPrMY44uv+P42MgCM+IUdRl++/9YFEeiGv9/2
fwznHdLMECkCz3Mgv7jO+5eLtk2wFkwkllq83K9vo6UbRUQ6q3Ywq+yKd35lZ3HgS63OeNAVHQ6P
QvyYvuSwcyojv/r8Tn6wQXkufVv61xRfnAtfX95E6reYA+qLYerDvdZOdGVpAiIq02wePr/UBzfR
oyfNAIVdip7tm7XTDFVasizzTcnC+CZ0SppGg7Z8F0aceQC4qu///oL4XNebx5QKdc7r71aCMDG6
BqxYCO90j7argt7rV7cY07BL+WP+xfXsdct53Qb3URTZjKMYD/H+vXklm3r2lW/yzHQVh6q4kLXD
IaGq6i1I2+BgKStaDsWo59vW9wyA/jJyvxsFHDBAAdIklLXIRbtPvEGDm4kQNgRkfuPI8iZ9k/eG
hzSznemrz01E8sSYKuurecYHj6MXrbNvVooAl/Cb36zSQlmzQ2MppQN80mmySasqow8gPbPbBF6a
nkwjwGpV585xaU+L98X78H5bZ1ED1el760CB6crrm5bSStO1C84jUPDSupB848mc2999Uvi0D8io
9k3kGJ8/KR+87Kyktuk5aGnQ579ZX9oomLXqoEtMNg/lwuTqxBH5cv7vr4LSiiEt7/o6S3jz1Zqg
t+ySq/hNsFyT+072Mn6908+vYn1w/AogRwYMKTFxhfabV5r3KqCpQqw97YsnWsndKdYHmuCcNY6z
tpexYxnBFf1fGuYYB3d5JuwLUmfnfYHNEIzwAET3i7v6blRsmYg6wLNEnOjQNXn26+8+LF1E8uuk
iZE3ksvQrdujEMTw995qZx375ujvwjapyB/Js/yRh2C1eWv91dl0vcybNzRkQViLGRM9TfDmRmOt
dEQ2VBxNNYaKTcs49U4VFUphaDGQFDtlPAZFFmKkbqbpJeyGaL4qM2H9pHZGeN9AaUp3n9+wD574
kJGytQ4QibqO3vw0alBhhWUQCYiR/CANbT52FJATZOPLLso4GWJgML/4Idbv+fZ38PBrhfTvGJ25
b4r1sDTCciIrGhPwkoMBS8uttcbv0BuWccBesFvygXTDYVA///W3xa7GtupQuvMJ3iwwKWm9XR5F
A+frwrwSTFcvDRsjR4rd4Gj2uv4Z1X/z4/OLrnjfN98XWEIA3hMpB/vc21evyap07ZHx6vkNJmTD
08AzqWuydqvYX0FrFz1UdSGjlZhObQjF31SLdQbIsb8nRzgH39S6BIfOuLDgDKZ4KNFvaUihdLfH
nHZma10gO5uvNRC9F9F7LF+OldCUSb3J2y/SrUgpouL1D2LM7Im9T83n1ZKoL/bZ91s6Agc2dRMh
DK/62/YL2KCwbUJ6h4YevAO00nJHYYVvKMma489/13eX+nPcDKjNogDF6+pM/PvMVyR5lYsmRGFu
97eLNKZD0o0YgITw/u0Dyy5OK2mdXDM2Cd++JFlYzZU10uaio59tR0smx1j96tg0rBb8g5VspdOq
GwKC1P7z7/he9sHDGlqrGsxzoMP++ed/HWzpDzhegn8Ku1RpfqstgeFhph/eYbE7WubFvyprFIDG
wiiPQQoZCblqri2B0lv3aQCWQKoL1azLx+ef7N2u5fPJ6J3zDq/C4xV2/fevb0YVcVIKamgO+eKc
8G7/1EsL5+Tzq2AbffvyUOEjh171yAH9f/dNWQNU0a4kAVHx1KD522dYnSGZBnjdd3jOwgf0+s2D
OXmrKsubOvSIJAgxKnWalJhCWn7zZmRMWcaRoDUD2VZ0T9FUhM+AHyeLJPOxDs9tTuv1bixM8xtZ
6sMlocO93K+ec9B4+SyxJNp5k9A2XM1CljR8ceyO0tYberj9msLOIAjp5UIAFzgQ2RGNocPzKCdl
l7YsXe6NWQgairObEUOlsMQ5cbEomoXEUz0qy0L2aVcdaiY3qHRHAvC8vGipgWQ2gkTx007g0z5J
JaCkzdhpRXAmBzN1DBZu8DeAwvL5uI2MhJEda72BYcTR6kgzFg1uqnDuku2S8kD8duTo3UVyGn55
YUOOkqgqgvhYv1p0hl03iw3rD0kEHFwZmHVokqE1D0P/nJSJ/cQkSUWbwUgrSks90ZcnJEhe9VWP
UYIblSB2Doz0xQvSeW08Y21iNCvdn5l07QYHmiS4rUnc3wyc7dNlstcg5a5oSV9torqOq7mszxkA
WfnJkhdYOWCmmyh4nLT/xuDPI92LUx4tcTAbgs+R+2QD+nMJCbJWnI6CzPdJcRmdgKu7bfcNpFVn
HtomGtqtN/TIWMe+Xr7XbW3eNb0b5psIg0y2WXgYQoBrTAM3qExlstVqbC9Tdxp/hnY9mTswufNT
vyQZoE3ZVneGliQ4C4JWYAT4hUOoL0e6asPbQs6IGEbwTyMKX3EULFZRHLSd1kcmAqTuiOZBWMJU
a8nuhf+EpTUwKLiJAxWru6SYMRiiXbF/u1nfwcjjKK85IrHEbSb0DB3bgNVt6hqTzyYa7eYcUV4V
kTxiMPCsqmJM8f7U67gAQkt7LHtSfXYI2ADyubnWLv7a2gREkaSBcxAlKSrEogrnTNhJtDe1T2qE
njuZnzXgNsjOydzuoWOVu2p8Ea4B91KfIziq73Mh7VvNdL4hNw236FYba6d4tLvoJqpscUs0QgQS
lR7ss8k48Vktw0g+BTrjh4pajdR2aS0I5xGXotfJxjnayFB6hBYxciTqWyXGtrNo+6I0New7jOUk
BHeL/MkBQJPU4hACraBlFVugptFPOqprRscge9KnFyA0vefywwwKDBC5tQH5cyQX0bpxZ6Mp45p2
Iv7eEDk08S+8khtRyeiX1/jyoVxod2964bgoWWyrPbXmPnqZR4IFSbwRAy+08omobnQo9QbKkmC8
7PqEDzkoouptH3qDuVcpam0S2rPigvKfsMjOaBDm0RtO7S/2qPfr8TrssBGo+ohxguhN4Z2RNFRm
I81e7GfDaifFMGG0y1f70bvajbYLFpSIzgsiTzRnr5d9QIlABP2UIbHG78xEXPtP+CjBZCZGeMKz
pK7sMsQh6BITVYpGPqI1WHMtyjAGBIYoDNjG0TQjmME5T8a9lz62cITuoAwTu/H57vHR7hkENtB7
0kap+98ewuHLqYHprhn3wg3qfWrXwV3thwwscsZspwz+iHoK/Gm6YeFJbiTj5eNaFtn1WKeFPl11
T6QTaqu7ZwyS6y8+3gcFDIdcDPp8Oitin3/9W1KDljWmkBErWe4896uzvnFrOHGN+KIEfX8C4rZR
8KJbDjkBMnR8fSlUFA32cDWCMRrTrU2qDYS7Isxf6Ir4l3qK5KHRcxgzLUrPMb83pwMT3i8Oh++3
coAQ9Oz+lDIWY8/XHwI/o8OmybizqgCnjyQzbUI5PTpe714MTAy/ONp8eDnGHwwjoOtw3Hh9uWmg
CxkG9EIHMTgXqVlVz5O7FMeYEbA2RVnyxbvxrnvBb8ysBVMO5Rq+nzczgYJdxjDXfFPbwFAfFlXb
Qcev5/OapEeC6qCOj8kS3igmUbsuTNj7Pn/c350z1g9Afwslqg247W2DvgnTeYSuNMVmExCKpqvg
BJpB8MPL85cBlNLDJFzv/vNrvn+GuSZlGf0al6w+782XNo1SQBhrJkiuRc4ELWuPJ2QhSFEJpvri
Uh/cUMuy2d9JMQENE6yf5e9aOJoN4TJ0jRlqZVmcIV6ZNrpz/cdxjOAmkyeqHuk7lOnBzT26tL6Z
ZWegB9naebPdG4AM+j4zcvtbb6SognCcLPoweK115xsWpMQp8y6wPyXXJpP2agP3Hf+S03Q0BIyl
NZ+X2nFxdKIxPJS02u6gSYsfiQlXA0h+bZ6OBEmeL9kQir3tDrAv5j6vrkLABMPGx4YabFtLLgdY
omW2zUsAQTsov/UPSI4CcLbhtM+eosBl2Dq6HNhcFDK9kWM3IRXAtOPRJGz1EDjp8Jve8zhvbLV0
DNlGsFxEKmO3B88ugFzSpQoiBl9Dxo6KmfCrtsFHt4KnDIKsZXMz3h5LGD30vudITkRT+VhVvn02
VXw7YxiRYqHwqL94tD+4HscfGpsc9BhC/ZkS/XXrQyfKFrRJFDCR1WNFg/WHMCtoq9hgZdvyYJtf
LZkfPNkYgF16WPzXcci8Wa3wbXlkoUIIKNtluZjY0AixcpoLlDLqR9MLsk8x5W8D3yI2FYwFKmPE
5kHhP7SROR+hWwt3Q2462xw0dPfF2vbhh2OjB7zDaTsM3zQyDDmGUe1yKpLWlN07gqF/Dn6cDpbv
L1+csz9YVlDd8m4j82C2+tZ50OtqFIYTcK0IDm4mpTxr9WKeojKV/N9GHBL01V98QfujO85Jm2Ca
tWsfhG8WFt3kIjM8vuEgIixRcvb95LQufMi9rWsPPgU6aIo9KX72vZAG9smIQGTAuQght0QdDvMZ
byTb3JzT0CJbpSp+tmHilAwCc3mPRKv/5tGCW+JOuXLaL5UML/lvusTjurbeDV5ekAoJ8es30mBm
hNoY+vCLJe29gIaDvQ0LE9uX6zvcytdL2sCLS1ifsODl6e57RkdqTwMXwNaKMQHF0lX48RwjTgeU
a4RhIBQojN7FWuOrs05G3dHna+wHVSSfJwTLxJnbNN9a0DqrTSLE0+g267bIqGKZz2wYHaVfnOsx
JL/piXGWt11qH6Y+eJ3fSuc7/KdRq8YRPvScHWnLbPrdjFD2eg4IDt74NSLOeATJ8gOWBCkjlj+N
kFB0BS5pQsAAfdARx1mXQN1wG7+6MaktghPpUn5zKFcW/Mpgnq7pHE33WUmKbbxkI1AfF/ZMhuBK
JMDfGTKeAjJb3Nio/eYXJ1/rpbCngMO46dU3WHiJQpgjcVUAfYbfY/Qq2YemiUabUBh5by0tuq0i
QMdGLqX0f8OBKpf9DFGGV8POva8Gg3/65696p6j6GEWyxzPJImDGef3ApH0AuiJrvRg1M+EpvoEv
FuyTMyKJWQaUh4F1T3POvgkNgNVbD+hDdYKeuLrNk8C/KQa3Tq8pPQDeJ0zZ9JmRTNWPesYJvW2L
gEZFxKfXu0CBPfgWAEcMduyoWfeP9/D/sQD/4VNn/t9YgOPupQS/+woLwB/4BwtgeP+5Hqk4WGHG
9JE8uKz7/zB3DcsExxuyDkLiXUWD6zL8P2AA7z/ZpRCkhGsZhjuMP/XfuDUyvphZr3b+dWDOn/f+
DRjg9ZrsUdauY2nbQu7HVJpD1euHD6aPUkz121ja9qNvecs+aht7ly8VDPYamuZfv8zVP0/134zf
NzbIf67HJ19tPUjH/gSU/V3wFTa5LrXgepgEiJg0EkwVrZ3a+wHxxr6H5HFATofEzPFwagvfe6Ds
g2rTu81xq+r5pB+nG+Lqi5OsJErJ0DaxGSXTwy+qk9e78Z/P6TF2ZWzoRJwJvfV3+6s6iaJmWeq8
RG4WdE+yGcWJcGQE7kTKL9bN93eA0yInfJMbjQP1z67515UsrYAbK3ajIRLyALWUQA/M9BQaYfMU
TKi0P78Fr/f+9ZsFDKpWaQBPF+PDN3c8s8uMriRcTrugcTPnrJR0ULIYBO98rkeI8JljhF/c9w++
JK19rmZZDE3oNrz+OcHkVkirYWLWTmDEYBJWGzwcoI40jyOnMX5//h1XbsZf85l/viSPiM2LFXBs
e3tuwjaZssIVODiXGu8JcVPDHYpVVMENbcWHnDMfFbm2jG9O0FrRljxw/xsYNu9XYDaYL0anpTBK
586qdz6QgWAnDN3m0NqzBctQ7vq3hJw5P8VYm08y8+CZtvYSfsurxpJHn3+Zj347HhCHZtBq6n47
we4yiIKeaGWMiDw8q7uuOFRkKsChKpodQfJfWeCiP2OW/92R/vx6bCggQ5AAM6X4Q2j865FcPL93
ZNkWMXuPOiG0lWjkkNb4FbgqhO7oATN6C7BDN+DA0mMfi9DDQLv3lGRoeEimWzn5hTuHOIvyJcea
Six9O3CI9jPUPKk/77IApt5GIq59caBMPUjtGqQ7uKk4F6pKFV1R21WHlpztExwkubPrZqv+rju7
RwLuAYkAu0YaQZzSIzqn09eoXYAG8aR1uvQ6TyKanCrwkUq7oQAyjBWHSXQIGflm0gtpSmowf8hw
drlvVtlxLovIeiAvSkU3/eIRtoazYF52uNToKg7mhJR2cnv5PcpqcBINee4jPij4hBzFPMqIDloR
LedEekeubo2fSTZ531nTcITxsNF8bBd1VWjlNaCagVYjz3AJ0wUjtxuQJIOdNR3wU6Ra0yuCvECO
synp0HfhndtFwYKnBxDy6DiTgUotAS83aVQc23FMzJ9QjO1HtxqN8kraYvXSzaQLbehGzQYggIlJ
RJVAkt6kwKXERvid6cUDPQ/sRIQRjrsGi5rcWa2QDXFVozgPIDTfdTgtyR7KBk6lTUQOFJgPB9nc
PI9YAoi/AEtp50xjlqFYY8HLNKTuG1oj2GZeQdScm3NMBk8U6LvRblk+xSSMlilW5j4q3PAIxltz
RvGu2sHbYabtnioTP0AMPk2xwE94AQUJTPAqYCwIyi+L9PZFSCKYoFTxS9hgyOJAQlrbpPXiukQl
9D3RHz2QBdrAQVpilSJNZ2tYflbFkvf5O/CtYVXz5eQ3+cQxQcNCS85fu2Z9HxGCR3xb1BmPJQgO
aCkT+TGIATUdpiiAw9FXWA9Ios+ne3y60HubEOU2IzxzfAS1xlPURfn0I2jROm/GupdXwlOz3+I2
aUOYEyEOnr3ryuVihv7r78hpY7nN9VQehPYhoZHj3QzxAFJRb/05TY78eZn9PVFXSsUtGGysE5my
aMpGabYrhp5pT5JAPyRHORuJeyuL3xj2ZRo71lDel743XvmLqUldxzoVxsiD0gubGSPYaZ7rcQ/U
GwoMtsLysq1s587kcKh3mK/aY1E5AFJSxYSr4mQz7COK9nw79oH/zMlmuS1al55IyvhKYTWrs1/B
oC2yoS3VPxakfynCBKem3zudAwfex6hMfowhIWIrGoXHOl3g64QzuLodUfUIKSEUmiDBwJPEfd/i
blzmEYpyITIz7uCE9rsed3y0XYKlawixc3zEF55lnCKps+otQEcCACfgzgyRReZFG3uoecsFGKwz
n9qZGRP5J2pruD623r4qsbvp1DT6LXl2JjY4zxjTXW2U3rhRfTs/546H3rEzZHbVG+QFbHrmSD3m
ngq6n0/Sy4NtkHMFKqjsCFaE/bMj/1y6cTYwedCW5sMmHHxva2CN19XYBuZhaP1UxGNbHbUo5m7W
99k9+HNNSDgr0/AI6D66Vwsv0cZKsYVu9AwjDKdSNNRAe6roJaL7RTi5NsdTLBtkSYtwtsFCCoki
fhxtyiqVps23rNcDJ3w0nAaPqK3OOPZ4M3WTWTKq8Tt/hZ6zGvhTXSC1VqK5A4VLGFwOm/6X1y/9
U0+10BzGQXn9Mdj8ZGulJvP4HuogDj5OZE6cA2648WtCSeO0ryecRUNO4loZAumLx3Eyh2OhZHJJ
FCcY0KHNUbN5gQCE73vr8myJMQexnTg9Rq/UubdpB962c2L2B2+29RPtVVkeO/0oi501Gu7DLBrb
3wgsD92usq0FD5bQ8ryfO6hG9aKKFxGI6Jw3sX2C8tj89MEZjNhfGwa8rUWLgcFvNeDLIqH8lJpJ
XJqhLIudyTHVxiGaer+AoHQkXRqt/aQLQgsgY0btZd5LcnWGep2GWpT455ZGCw8DEOrsfvA9BeZ9
dqfwN7dzrG/GvvDAJOAF77dF5c4QcvvU/pWjkMGeynOzxZgb3CnDKJ8WEZjLVhgWDuqJMArzhBwB
pHME5tAM6onseUAtVCTsIIt3SeLWSjFvg6o5SoYMk3UGiKFELu+QQUcfYTpri3CsYhoA3s+BhD2g
lTMvw4ZTLQ7HrLWHEGfMRO1Cfh3CgrAiDodNzGDgh0bOOJZDg8x4lNOCq8xqIDWJ1kB2kORLfZb7
ozJ3HCAwIcpAuCzmwSIWIgxrwzjYblNcymIi5FBiUzQ4gybJ3UxlquKpJnMTsJ9T3rNp9ay8o9fu
SPgqMXa1yfIMFlWJHU/o/K3SpuTXqADOEvAztOl+8RuHyNYGj/JWE1DW8U/9BqtNVUgm8H0FbWiu
g+wYtq3PKKgqgucwSAqHPQCKPtkcZKrxxHXLsuHe2meMQG3SBMv1K1A1dt+lSwdsm5VBUZCRmjC6
jYyZlzKlW7TpVbM8kLPb8j654KMYPAbO72pIKpiyosVngsuI5VQbZf2IqtvIiYZqQuD4qRDkLgTt
02BpWTG8n90bF4pUuQEGmGOHNJGXk4tg/QxkYL74mIm3gUkBxVxySH6nA2iqTR+iYtuR05Hcd/BW
wZ86Tuttx4oMvyzUzi9nGfsdQUWE8WKjvUwEgyDwiU53VRaGfW40U96x1ZWPgW9MV2EGyh/2ZtLT
3MCIvWOBKfY0N9lYTEfsad80xxlpYIRDNoy1JLlz4A4bQ780bbY8ep5wb43GHU/tAGUAp0jViV0d
aPU4Khi/xNVWeku8qOefu07tqqN88cb7EVR/G/PDmecNrZk5tvJQY3xslx+TjpQFZ3IpbhEq2Kyr
NqMB2uTlDNaz7EG6egH+WS9BkE40udrbckUH9XVRklg3UOdu8BTxYpkFzNOuDTDgNZrqfBuu/w4x
ftH8O9EMrDaV5bTwhgYJLazPB+vb0gCT3cpqXu7hcIAmUJM3X+TwIgluwHuf4uZvkbXl/RR1N5M7
1s1mIO3jVo4tKzMORd/LNoHwGkypVqqifU4q57Tl1JD80LbT/VKjKm59UOotqg5ttxszb9QdnN0o
PyJtxnvgoQ1uyZpoT9jn4C9hA5+MLZBtVL+UgzLaumbmkxVRNhlJf2MINdK0ZS/2CXElyS4Hj+Nh
YUNkeGKCRj+Wypyyg5EbOFJtUj8esBSzIfokweGmwEIZsKPY4gxfpbMqcgv72WE6jq/U7Aiky6Iq
f5bhpJjgdzPefTQS+EKySman7mxOeMKwgt6YaCci7Ko2MZM02tS3PuEPYp8T452FBRpX3IDhW7l5
9Tg3nn2zdsB/tZU531pBP6N0yjNzgjBB7AxubxTdHD7M5BHeCLQ+NgJyVgB92+lRFo31tcoaZFtl
UOF9hhntXEqhXIxezGXgJ40p63s4pONdVvt4FScxU6f1uZZ8OAoBiDteZFx18K1W+5hNsiLx4jkZ
ukbxyy1MCj4Iqu31bCU2VDtYYSdt187mJtBDSFve8bLoMJGySJlW0TTcFY4bRnDU2+UqN8hEpToI
2l/QNdB2NZZNhjcghgVHcwpjmLQw/4gkFnVAs2TDbJhrEmyt2T9qeg1kBoPTcDXNguocpBqMZkRZ
LiF+tpovDX8ciNOx08i4RhiMTyNZxFixkyzWC5h7Ok/C6BCiwlkCjJFK+gpTlRDombm4m7be2Ijx
qCnGaUcyYzbt/LKkGRNoVDxdF8xObA7mimZgMX0BHE+AjqstiYq2IDU6JLHX2DWVlfl7f9Ai2KY1
uUEbr8AkGfd2UfMsdUmDWbAowd0nBc64yGFlJkXSGrsYiU9wjnyNUPJgmCbWASrCTReY0xyTNz6R
P7GUDt6f2TSvYffPHvof2TikymhaPOXcz+52lLI/DyAy6ziN1iiUAulU4bDfU5Xzb4Pk98ZkkxjO
8OKnLoStlEyXmmq44hZO3dIdYYlHViY6J8k23oDkcTP4w3Sbh9V4RspA4WwQ7xTHBWJiuDsclI9l
PfDAkdDk3uhhGk8iukb3g2XidNe8mjA1ezk9JbaNCKIOTWz/knqQ9kpr75Un+44DHFv1rjXc6TqB
z5ogTSqCW2YgBpTXBk5tHJK4RkwSzSawC8hW/NigLsANmpN1Cs6alQ1ooHWVwot66a2esl6SmLnp
nKr6HTm9+onxMZwucrW0jxAZ9YoJBz974GuiaGtk01bXWlXOg0YgFcQhmYnGJmT8VsdZF2EdF6bi
zUnxZxc7wZ5L9ij8C7lNVLvcq75zp1O7m+jWqXxyLmDleGUMTpqVuCTD5GjpZk5zE4+9v1Fl4CY7
Rc0LHT4j1WAMOzIlo2khxcCY5u67MdvRsOXmW5d48sHOY3MfyFZVOUgTU3knNER9d01bFnzxOhJn
kcLlvhWNjxyK/1xBbWI19S3RUT5hEP1U/JSlFZ1Ped2fQZccB3Rdnb/ETd6Wjyi3pusxTYyXPJS4
p2cDuM+JMxBjFI/VgJatoXI9X9J1TRmTfLR21EnrQQX9LZmDsg0PtgzUYxTUpTpCVpYd946afoGJ
JiYIQZ4GjBkaWYo7DbPNJnK89NnVjskNa1DC+VRHTjzJEPrdUFpjsUNiyA8qkc9zVF79Gm7R1+jp
oUI7sFY0uVp0go1830OLOhJQQxsKZrf4sfAWe9vZ0NVZSZ4KN04M2QXzafd33s3ui8psEsKyIBiO
KN44wU2II77bS+Dd4WRjvfAh/yfoauv8EpnMEmE6V6WKa1mL467PGvSHQEF/y0LlYCWDfkofsbS6
0xZ7gO1uB9WZJ/QmvBAeSbogFLQqSscJYeVxI6fC5cgIh2o/5JKZT4PFuDyws4KW7JEYYR5f4LGC
z++M0wlFHN8KUx5rTzZwTgZvny2UcO3P3ha5JFAoHS8Kp1iepr7vz1Q2G09yqownQMpBSNJDQ8CO
mKPaQUyJapecGc1PbIxtJ09IcZjTPSfG9kdX90Qc8f7Pdtz2DVgI+PFpeOGSk/qN/Ndg3g3hiM+Y
/qhJ5EHoVps+Wo/JjSOIbleqSePSKtccns7K77x+dB8UL/F0jO/BfZmzcbmRDHhSSPMudNlOrUiN
Jre8Ht1BQpZlKjmBEP41G6cFizB/u2jCO+a0VXTIXJfpj9OACOE0oVWxKiVXyoaLGO54dIaQ8Has
BKz1Qhw7He7g2HWFpCSttfMc+HnVrbgYVZMwEnjDNiBk8kQRVtay+jYEPdRNGdDoTyYTfGkPD5FR
Ky23jcrz/gC/3K8IiPN1te0IX7igfwynhSAEEI2yX9T3JFDdpcwcqWKyekVCB8ivXfI76NAQfmF3
v7KZQnOzUOxBNZxMfV0tqSG2floUD6i9OZlmII2c446XmT2mwfW4M3VbyBORI5unmO04X248ouAl
1WEFJZ1/GvaXY954z5nVQWNq+9lgM6x1fm/D34kYVbjgev0qKcdNmqIC5JGEynKwaPT9Huc8PFso
7RU42Kx6ZoubzpRV+WK7tiQFBcdI8Fwt88TbWvzPLgVJV2/dvkFlyLKU/Bd7Z9Ict7Je279yw2ND
gb6JsD0AUB2LfSdKE4RIUei7RI9f7wWe42dVkZf1dMceeHAtHWUBSCQyv2/vtUGcY0e/rgWyYIoT
ql2fUT9J9hwoJhD9HQdKr250wjeJfR5IHOupKbhpXzXtEisVs70fe0J470aurVgPnbSYXS0A461m
cjjSbDivodZHw8qc1P6Z72/XrpF/RhdExoTGDmqQVeySEl6YqxEGgEI1XCZlYsJBzMpkfPp30E6K
XLQSD5cq4jVYlvl2sMP28t9J9kNQng8UwjP4rr7MR3srMmok68+L1B90FZgQGs2FN7XSMWPYrEUT
zMNCVU/hQg7UWM4lSevA3lvpZZ1LwV2QmM2JVoZy2HJ+K1RjG9UNmTo/0nVrKZ3/VqgG8B+CF4Kg
mPXQ2AGuK4k3JJnApVAnK5RMwU5RYdRklIL9uCBPXssINYQypZ9ocLzvF1nQIumv05Q2CMU4auJK
ht2UWggWaB479SyuO2UzxfZ4Z8rtfPn5rdbf9zYobS/CP4uiMOqNw4tWO2FKgjBWehuavQenX7p1
1FUnJCIfjrIY99AD0Zg6tgM3Bsa92mKnr4XKvMraUrorylScaH69H4WNqMN5Avva0pZabutvD5Da
IVVYFLReB/N/XWgBgKKl6aD+8eOxMcpxxzQioVT72C5WRGgLhqgtPXRayrZeLqQMEYrkSy7L54/n
gzeBLYuGpX/BynJph5c0pQFVj5rWUyWb4dk8o9CUQlLDFSunnjq3zqpDQ35CdbI07Y47NhoFakQe
NIXR7R0OSjhOVCl8DKhwc4jrejboA1iPjTCK5zpQJr8hdcojICNbfX61H72C3FR6ihoqBlwtR09Q
loKlrAgnU+tVVB4hCam0Q+zK2COM186lUaVERn6wiym/25c0ZchpJMfEnwmQOnEX3jD2x7cBVKnC
G2jA3D9uXBkQDErOGLUnW2l1mzZEhKo9NbVhxHrRD/05ejxgBxgR4Ny1/a7XRbZ1dPSVabQc4Hri
k6uwUn2rtOprupTqLggVuh/EZZxYMN8vGMitUa4sbVhe4zcZ0W8z32DTDGLUofjCmWUvEda3I+pZ
Xokavvfnz+iDlwxFJxhT4MH83xsx/7ehHCUbbYiRFRyiRHPR1SZb6ojFiVHezwSEDHipkFItlGN4
FodzENubpGaCYYBejoRqUh3mi2o/j72mgFqALWjA+faLyJhXRlay5aiIfgTqYJ5YIN+9gXAS1MUU
y4JsL0kAhz8ktEwhAXisPKnHAGD3y7uItWKfjQJ7Xgx7Rwsd5cR6+e4NZFCcU+TWLUJW+NaHg1oD
m5N4WcmK5QCrsYd0g1oiNbslrbghKW7Ty63tZzGNjc8f70c3HpMxUgUDUSLQ3KPrhTqjGaQaEE2l
a5YLIpP80SQi7V7K1XMhIf0agMlcJqZQ910PWIjocpqhgXoKE/vRjWeOyeglWPfQdR7eA6ULIHdw
2PLSPIZoSKRnjhnYjRq6diEli7NZtk/J297f94UYwU4fBYWMhEY7HNPksK0VNZU5FrhqM/VqTXq9
bMDDDAkvI2SJY7WGE7MPixNP/IP7vqRUo5kxePaY9I8mfBtIdB4js/RK06LUlYtqTwGH43YRxo9j
C1kRb32x5CVFq9gUBA91ZN7Qww43n8+Ad2sJHzeYBIiC0BMhMTr6IWNipzkRmzCmEA27ohhGztJs
05MBT8bnQ71bSxhKU0wck8Q0WtiMD293NtS92hps+NOCcISaOJ2VocmnpKLvR2EW8TpBVcJ2zvbj
cBQgWZGOGLpgPyuLjRrn8e1IjMCJL/X722ayYrFWIYFFgHWsfWqVYYQr3hQesYw2otQ83UR6in6h
p///+W17/2aY6rIvRBSqkkdwrI0MkrqPOo2hJBHBqx4qXVq3sW2u8gTGnjOTd+ll4F1PEALevxxs
39gp6grwAyqqR/vjuBbQXFXgY40lpetpofqPWVCc98qAlrZVZTcvu9Y121Or4QcPkIEXagBmUjRN
R9OEnHQ5sNuuhGg4jvdwjUBiaXK6/fyufjTKorNlzXszLBwtfOTGNZVZ5WS95ap9UZTW05hI1c2/
MIilLFeBUEu1jhaYvmPHSAQa5Tkt1bc4hbNrgK32iQmifDAZoTBhirXhLiMdPrqWThtFnwN/41F1
+qW2ZHz2bJ3PKSBJbkOf21UcAfiq0aMbAJigAZsuBSFjJCrZKkmxzQ013ttYsx5Ko7d/fH4TjmxX
nLQAMC6kFQzgoPjUY9CBCpYTWk1SelVu/JLjsP7WVfWtOczlXgOOdZY1U+nNRkeN3xqs7gLwDpBR
qxsuzRAHaqmP9AQJzfn6+e/6aIIDzse3jLcQs9zRV1c43aTTSC69vFLydVjGtGx6QHNObqZnc91j
hiqgo03Oz8/H/eBp6cuUWDSaNPHs5c9/21JRXsNjoDApAO3S0A5sKiMBDcVBzk+tUkdGr7dbz1iL
1NMAZIIk5HAsWpe9NNfkJ9dpjlqogrmWE6e+yjNkUS18LtJlYwi1eFEuDQfvZebMpxIR3kTIBztr
piWbDDhMSAdhgRx92jNnoo7U0vPudRWmtZqqq4yNh2vJOJ4zHvtOmUbnjIbF+KOSWvW75oy/RGsq
bEDoh9SqFF2ldlOQzFlb12hOQf7iAjfvIgLAcWEIcqwFoCAVW0BiUKCPZZvWjHxKgPrBhIHlj8Hd
tmU+YccPjk7hJFfEoOOy0LtXA1DvLbaQfGW0iMNnK5AQgLMMjxqVu8+nzPKYju6gYUFQWM5IzJrj
3QJ2lraSaRV4OSM/kzkpb3AZqbdsI+TbenJOvRofLI5AirB0Yg/k5X2TSP42RQukRPCi1dzLEBDe
ssvurqZC105c1QcvAh5+FWSBgYgdVuDh5OQLEycKnGSv4MHegf+sWbHC+AoAunL1+Q08AtG8vQh8
T7BU8B2FVnfMjRux/rLC4J8QrRJ5ipZDAID2sldwr0PUgvnYDrJCu1rmXYnVagOh6VGJg3PO4MFe
7esTi8/7O2wpLDkce99KCsfQkyqrcZQS2OzpkpJs9IZtJjTq8MRB8f28Yc+AFJPqCMsA25XDO+yo
IWZ43iEvzPAFFdgjfFh5w7ZApntZFrQEPr/N758o4+EoZaEhpBWI0eF4upTC41MZT1eLeN3gXoWN
rASLNeoUNebDocgB4nuH9Y9N/OFQMc2+rB6rzLO6TuyMZX80p8DJoLImJ+bpB89q2SIjp18OaWzW
D4dyUrQaVsaM6bMYOmlu6psIROuJUT58VnAtmKZs8hD1HI4CCZ+s7IELCpDO8JgMsS/odHjtqCM8
MdP+xAbowxv423jLn//2jltjDRpQ1FyV6Oa72rR7FzV5so7G/FQR4aOhNL51fGg1QFrm0f5EOE0w
wEZhGlbCdnUMRF7TZmKPk18/cbD6aCg+dAYFVQd74DGHJFSHalR6pBpJ1eo7MPaBq425clnKreR/
PtmPWCTLmoIGnnoZYUY0THAtHd5BQOloolrUcoWiKs+1WXJOhzx4XcG2S9ZlKUyvI3T1IVVnBFyN
mDBzJdU1mX9kyRtVnbtFHdh+i8Ccrn9bkROLaPzEK/l+8i4/kkmlIMsmRlY7/JFyy76x6lhkzTGF
TqOA0A5pnp5YaN7fdpzrOB5Av7CpJrvscBTa0ZSOQHOC4qjyTRTk2a6uzdnXyUA8MdT749BiwGS/
y3d4KcgeTaYy7swM+0GG8mguUh+xgPU42ghrJpj8hStn2NO83p5O7WLfv58L75FLhI3Fif2Y+hM4
KGl1NtNeT2xt4BZh2NC5VtptrwR7bnx5y8Nvzpjq86Xa6/0e/1q5IZs6XFVAaVovsfr4YVTSaxnZ
wL1SD/OJR/3+ISxcX/Za8mIeVI7vTOi0Y0X6MjI+1e7uJDksLzqZqlJEsscfL1YLtow5RRWSh2Ad
Pe86T8n0GOPUyyTH+a6qqe32SLJGX7RTeU0+5nTiZXs/jbEgUvA0FBZIsAFHX5YEpFVeV5RKCK1t
HuxBm25tMZvixHUtv/two8XGTnuzIDLJ3hmLKwOctJ2OFOFoJJ7NY444u6Ofh2oahDEqbPQxPXTY
HUljputkiL8+X1Q+uE7O+uyUdQokHICXP/9tVSY9QHFUfIYe22hn5ZRdskqjMbz7fJQPZgo7SeDM
yxlkwegejsIaKVDbtQkNXa2/baf+hsps/mRkfGo+H+mj63Ewnyj4dvhIm0dr5FSHcFykHiGjTHRk
UOX9syU71f3no3xwAqZyRQGV+iE1H/UYwDyXFYacDOj9KAlwaWqLLgAWz+hbgIv8OHXCldlkk6+r
LTKKbOpWozm8tEYDFgXt7hrxF0L4ZGo9hTr3vzCpmFbLAQysHoeHw7uNTDNg09UsWOKouWrQA3tF
Sr9+bkaEI7zNHMXNoFiTDYaenFLtifHfPQPuC7OGVdm0oIcdrwssjiLo4M24SdKnD5HkpBcALU+m
FH4wDEi0xay4VJLZcB5eZkr6esMHmWQKNHoThaEo2mCLRYFeZPSsiZ2zCeGwkYAqiK9XeTT/0JWo
36TozFdS3LUrMnCthwh1gf82Pf7PXfpvy0T/5+5SJFJlEfOhey3INpl2P//z7T/4y12q2l/4jMEO
p6+ztL8Xu+Vf5lJV+WIt1SS2uuwYlv7q/3pLnS+LF5VZTEmBTY/F1/d/vKXWF2hD+LTpnbFSU1X/
E2/pUdGIvQqnNXsZH03AQho4fmnUSm2X86FfULHaW3PzVIVms5EQhJ638+ScxUpe7JePxoZiirUB
EYtWycI+USERshykP0F3VhRh8vDbLbz+62Pwuw31cB/w9sNsSmz8MLaXnAqOfpgVJFIyZLrsc/qo
9wU8BIShzcAP5TXzDGCWf7SELgOyrFkcqqCd06ZZTMC/fxJ0eRAx3UgaiwthWxa2OBOa1D5+flmH
xQ025sBqGMvgm8D6+a4LrHcEX9tsz/1Y6+TzMZi1FiZwLMeupKkP5EeGD2QxqNfVNEQn1qejw/ky
NsceE7cdVfvlSo+uMLA1jjzWGK602Uy/E62SnTVFNXNSMDCgiEwrNuDlBwxECYnTjQ2rZY46dZPr
snnJ2mJetRDXv31+Q46+KX/9KvZtlFuoDrKr0g7vu1XBddGCMPBJ3JDW4KSsLUaGpnULaQkYcubo
NhmHK/Qazb6arNSN6D1sTbOXv6YFaUGcx29Q2SGEFJpFS+/Ez+NN+22r8vfPw8f9lrHKAWP58992
CvZs4QaDBeePoWOvW9KRfTnRxY+x7MatNaUKBgmpjF2TmsZGUYjwdoQBnGM0SyC8YfuHNCee4VIr
gshC04Cd4dHdMmfQitEi4DdQwqJzRru/qgT56VYlS0+R4Ux/VtJ5uwEUxViEQIKoJGkczRpMAxkd
Qrg+Tl0SOzx2cBrSUsh3gqxbLypiGofFQNQ6j8BFJNZeElmerrBzVmdSEEl41cZT27fDw8nbb2Iq
L1tjg5WBctPhQxkb9LpqZpK9aZnWjWiDcYXVovf1MBipupBbYIncOXHrDz+8DKrISwgDiU3sFxfk
0+GgaldpHUDVZFVaQbixtabfzDTJT9zvD0bRl3UPXiTlT0ouh6MUCIecGIHKakyhYfN5T0wv67T8
9vN5/e4O0m4CakGrgB4Q1vajDWMRs0wQC2L6KSDHC9L/9F1hktDgpmyjNnMXmxsIOub156O+RbL+
78Z/uYeUBgEp8N1CikaN8PDqWr1wDAoiul/msxRs4SpJv3RljIp1OdXROh8U2sQTCjBQ55KYxIqo
HVw7Yh5UEu5s2O6+xLexXzot7V0q1Wx+Sg158OIbNmCRkmPvCn2qbgX+WNCU5NbdJokRni9b9Ktk
SJSbmiqWsapa2hUuwM3mnOBiZfSSzpgyF7vDwlUNynHTcTGbRk7U8pLbaBguNJhx1RZatUY10GMi
HVUcCaHTEApEbnn7GFWjeSlL+VCs+0gtz5gnoExHi12pl+rQCbw0TonJVTsru2vsOJNdW6lD1S+G
ruphq5N7dTNiXNtWmA/sjaYQDQixtM++t4aB8NzRpuyR6Pg4AHAvST16yEhB8y63uD40abCecfsK
4YOtSjAp1LumcoK7IQ7qx0xP0Enmomj+2vX909jsj2YSyxEdZ94ODo5H5WWyGGcq1yrRcmou+SV5
NBt60ubKrJGpanPWX0YZ4QafT6TlBX83j2gJQ4ri34KFdTiPBuC8nRbiqiKg01zNgDhXdVFVvgpR
xv18qA+ujz0B/WcSt5bewNGUbZowZevkMBRvBUBKOnxBFKVepVX6GfN8AvglnUqf/WhQBeaIDAKL
nf67Hn4Y9sE4p6avlE57AZsUl5hF8qgSYJqy2J+YrZD//J5SXgNtRauOrr52tKiSYhlJGN640DjW
10i4cLrGdrHW6tA6URRd7tnR42PfyRbEXIoAbIQOH1+T6EAYiNvwG3PMfb5aYicXcQyA25kvlDwf
T4y3bLKPByRW8y3tQmdfbRzNl8wy6rLDAe/nJt5zJ7edX/Y8ZM9xNMf3HTT4J/gH3bCRS6Fg5Beo
c2VChauNnBqa5c2VXW7MRRfv837J13WIEZ8AymbaNQWO4xOv1AezG2I+SEODrhDf3uUb8dueI8DE
OkhtiQQchvF51y22+CqQPbNqTumBPhqK/SgOEoU6KyLdw6F6aO849DARKREOpAFvxC6RJKihrMon
HsJHzwDpMW/sIkWkRX041BSpjZ30ieXjmg7O8dE07syetXLtJiYjvkWASdjdn9Xf3744KL2WoHTK
IosE4XDU0nFiiAaz5XdWWlDkgSQosGlhQBzVzecrxftZzQkC9SrVB0CQqHwOh4rG2cogJJg4ciDF
JyRarOq5E2AR6QcraZudkI4sP/3wLaLggLYCZTXUFu0tlO/3aRJpKXmMdLNB5xrrRprac4cv7InJ
+NFVoRqHALis7rTRDq+qjhGto780/NicHCxgcbchF7O71EynJL2kPsWh4Z98f12sDCbLH88LTNvR
nMxSx+EcVoD2NnsJkl88FkR+KXrvrKk9Q4UsFrcHVfyoOmvGeiZJc2jxEQeNAvHRtqsEu75NHGuD
vhNMoWnm93BAkgI7jhak3oBO3ytJW+ldGRj/Fq9A/8iuvS7cYKqylzgop00Ua8OvhsDnqxD/r7qu
iQca3Ewj83FN3l1XQ0cgGmVlpXV8iYFHfCf+lm0LIU35dVkJJ3QLo8m+1Qm4IFeXQ3DKiSy616hc
dJbYpPHCDpo6PAcl2y/PwaPacqRO6j2HNPlFB8U2ejz6/KHpuvoh5Wn/SqMmuEQUiP2p7+cgdW3R
ygsOUCpysmesPOJlUvTENeSxfDZKvQ3OHCszlpsYTNdIEEF06xgKg3WTxhjnpjwSl7okRti8Umfh
A0sJ8nSlNrb2WocBBlJ3OL6qbY0NMwrN/IdZtXW+GnHr3nNY6L/ilJlC/NODEp53mQbrzSEq+zno
hUlAYUXgqkuHArsRbO72K6iQolq3s8Y5DlNQDpA7rpvZUyJ8KZt4tAy2TqPWai4/igUJtHz+Mk+N
dIunN0n8sg4WZMeCLnFxyJnw1HDgAqNzeuNlccP9MtV+4LrSOOzWIh7C22zKAiJ1sf9eocqvHtm6
tS1Uq5iIxbifCxuWdU1yMg6IBop2KmmhG5dAUwDXAOcAj9O0ktu3I2Qi0MWydQ6lOuh2nWm3D1mJ
T8UDClKQRlZPxVmrYsdz09mGxY3o0dnUVED3Mj48osuQf09e5TgYh5y4aYifxXu85wmOisfuc4DV
jhMMfEQoWQSUi5a/CPsoBvcfaN1lZ+M+xegurPtELqTKj5dskgsUhOVOMorop1qqTrpJSi3Yze0A
w4ccgmIXawWOtV6Tw5venNV7BpLJ221E+TiMxXzLvI5xZEZV/1oDXe02aTnya9Wcj5xLUEZ9RYrx
SVX6YQtgWZfZQCwla5vqgY339nBZgb2jZJCoVL8GUrKpAQH6fILVi86UhhXbjtzV5GHwrWAQlCZO
9S/f10IYHuEi9CRU0Bxtj6qowMXrWs1L1a8K7PUuieG1L7LFgT5hqMhbYo87vQrZoEiFXxEUdOXo
pXWl8sB92yCFl9S66cRO8/23ePHIcKyFzrgwRo8+Va2U2wPwQ9OvbU4XeM3Sa8mGvVLD4rz5/FP1
ru7H7V/q91z84lGxjrcYTkpGOaZBDbegOezGsp98snmK86Vjvp+g5v6AqFVg+cbarQgsxRxASm+C
0sDrTMyJBRVsD5+oWH/+w95vEujLIGLi+ItM/V3bMc5AVigJUFtZlO253A3kCSP0kdalXbUugVDF
I66AYfX5qO+IoGxD+d4wKGsW6s/jj9ycVHJsRMSY5kEfXlYxCz5lwGpXAELCiWl265kAEFCUqXVt
xa21I5u5yZfYmOY7vPf86fPfQ7v++BtIwRjsIN0pTVlkZct9+u3bjtF6xBythewg+u5Mj7LZWKcm
x0K31ghS9rBjx+pGoMq4DOHxpJ5aMX2wmstYLJnDP/uJmimy1cLajakiM6cz2gGuNpN3Av6Y/aUX
GKmodhyZWesKqM5nYWU7Heh/wGJeFWrGY9rJ8lY1FwpdodTg9/NGEVs1iUJ8gkGZlW6HtIhUDJVF
Eu+CYX6NjLCAHzRNClb2VNUCXqYuvoRqEKHCU8H1urmdyg2CUMl8qYqRRabN62HcaSZUdOgGYniw
cXhr8IYXNVulD+FO4Tk8aZWGaVQbIE/5oiZfg78M4+elDksSIPOpk2HhT7SdYIJItoJlxBoRAOpr
LbbUK0OrmgdzHuZ2rcxafdWx7moe6XBKuNaTCQtKPJrivrEoJaw6FTXDdrBVCRS0IV+AXTGLa1wS
IMTG0dIUAkLk7LHuQg1iFvL3DU1xCl5R1TREv+GP1dwybgE8jdPC2NC6ur0GsmT8TEq7kDZ8F7P8
Ne8nub2PZ1bLh9mJDHVbT2VEMNIksJlogGO6Mz7czW6GYHC5KGn7c9D1ju6lGjRRf4LbpO+Soa3F
ZoraFDCv0Qvlhj5xt4bardVI2W05gLBtC9Bg6EExu2ZNdLWAj0gUbpPhXg5HPMJmRMOBpxkuaJZO
kItcxpVS+8RqyOpaaHLzEgXBQMbNFL7AtiENmXR145lNL5zfJYJZRUEqVU8IU/hQFtjUv3GeJEg7
S0SQeBEojGBnT0OMlrkZemp18FA20FLjxI3TRtJXQx21901jLkv/OGUbWtx2Q+Zjbt2X9WDhCxHZ
uK5iWCdeaZEuDnQlSNNVK43Ezc4F0xSoQ1oRKIFG4irB3Kd6xADmE5iDNiJtQm0b+HRTI7sEVoa2
W4o4n/yZt09ZC5iLDy2cw3wVDIPB9k7qq1eyMcpoC4W6g5+P/oToTTPNMriEAgtjnUXGeULOWUZ+
S2iruH+XcaxJarbFqEeda5QTPTpdb8xNFbQYLdoZ46XPJByrc4I2ZJCHBROQPoj0TDyhZbmFkzeW
L2Y0ENsS6+ATWVLDVsodUsjiwBll31KA+c0kD37r2m6SoF0Fiwk/pZngTw1IB7cdQdUsp1YJk+4k
TzVTqhi/DxKFRF8bs/FplmZsGKHDTCNdTy83tRiXnU1oP0mlNMYu7man8BFoLkEbVSM/dFCRwL4x
qc7GWU9eDauRbsIGZohbZXH/DK5RyN5gZfK3tHake+TIgJ7YVUo3eavB54op09zxqgetP5h99i1N
bPOpV53u3lCS9NcA3+FChBUgG6mpgBrlcNgfSIgOn7OWfBu3kxd9TZK2Ot4JEamhy3vW5SsgTmRT
Z7VCz5MKXE0iuG0QL2mbI1ygIJgswx0gpjvu0mhaqTpeZ8IYFlie1mXKVcamGj4SWIp8A4lS+w7M
PbW8LK2nM7sfAP11Bq7i3ZJRVKw6CDV0opCMvUCeCQfyi9p03BOXq/frmZPldTDWw9OYF6ZOv7mw
H9IuBJRQ14rmq1k/kjUTzeGF0pMy5SpQjCePdAY786uhUTEep7lV05eZNGPLh4Um9lAO4E+QFsrx
ruqsWlqlfR5f5oUgzly0iydcszNbWQkznHO/UCDpV1VZPmLRQD0RO3j1V6raNz81SWI9s8NEukJk
m4aU9Iuu91puLA5pkYBckMZUfhxayQGox1spNg7Jrzx2VY8e5QAmMZ8UvOFeOZI0ggK4rP1BTmlf
hXaZpleW3hamT7rnOG1mxyH5aKoJcRzKTvrKkxY1fQENsmgdDWyzjTDDWoHIL14QHorzBNu0dcHi
JRBj7YTSQIb5Ilo5aWc+9EHBNyvsyuxnrMwysBDJSr+2cljf1FgcIx/JcHFeTzEEBwhVugH5Uh8D
D25bFPuy3kpiNWgFlG9hl+NzaKokCKvsm58C0gGeRSQF/TYqC76iba+lBBirTXc+Apqix4RzSXYx
2E4WGQu9D6gCVI/dLruzjqSSp1ygWdlGhWaGUGBATfnwogcA1+R/UAHOaR54b1uE/2u2/5u66GT+
ebf9DnznP1asNj/auGt+b7q//Yd/M51N9QvyY4cNFH4Q/BBLzMvfTGdT+0KZRoY6S0As5bXFBfk3
01mhuc7/c0m7YP+NmoNf8nffnT+ifoR5XOFvQIR2lD/pu6uHVRWU2AjIbGTflDgoBrHjP9zfAemZ
0qRQFL/iRAtIIQCS8SMcw3YL0pLseHJfYwjiIv6aDewfMsm8Uw0yZPRc9pNkpCAI2UIZ7GQdzNZz
mIX5RmTNtQJlE0+PBAeovMMNIm+0ZLgphxm0UjL9C1Pwqnot7lrx+tpe/Kj+Y5m9L2VFxHQYtf/1
Hwf/66p/FW0nXv/BX2z+se6KnzzAsjj+bw7+iea/3v44fC39H+2Pg/+xetNa3HSvYrp9baCFvA33
99/8//3DvxUb91P1+p//9lJ2gGH518A1Fr/Pq8/noze/vkRH6g+mzV/zULG/4HvCbYvVkjAcdTH2
/jUNFfULJUkkHnxdSQ5+wxH8D1lc+UJ7kUlmIQJ507/+v1mo218MWizIfpD4Ls1Y7Y9mId3Lo3MG
+GWkpBjvOWyxz3lXlA1TWyI8daELlfZdCWwGbrGzBQjwkBRSs8P1QABAQjtJsOH3RGf9YP22r+Nc
tlaoEhNf2M+ynt7EdIhD5iW00ea8J3SIIpJ+MZdGcUnS/N7Kk8JDeM1uAw+M1UUyDJFyhzbL03uN
kI9m3Gei2VaRAt8QZIiRZK5TsiEoLyS4UmROEgOffzdz+aUcgq3eil+N5KCw0s7kyrqN1H7d6aso
e4yc13Lc985jO8tbIzgLB4ym8bnCh7jWCGqUJ7fWYSIhLgimjQO8q9aMF6d65tdh07mQQRu6AUCF
PM6vW2dkPU9XNp/GmCZaX+ymdFyxvUaysG8MGs365CXz3ZxdqNSkEEIPriG9JKn8MJMJMpBdbjuV
O9b5VnLuBwp0tMquEvFtLgjN5KNSsTmb+SiF0Vk4lheT7gkz3sBu1fHjdY9hXtHgdAd4iE6M5+VS
bc9qmdfZhmvXGK9SCLW06VQvx8ud6deTBPxTau5F+AObKGlzeBLuSArxMjXZKiRuTJRc6PReDxEW
70iFGCdfRHq1neVQB8CiGxcWlTjJEC/BGJ41UE/cfgRkNA7nljxcRZNwUSBs+zh+TsV6TH8AWtbc
VF5owxmajdhX1U0cQmYrlK3TS3ymr3RS6z2YRu2OxnpyEzJsxMEp1WA7XQv1MaGeSf3Lq4brrD1b
gneKvl9znivcLHKiXdSV532qsJvHRWIE4pbaqWcp10EBacXS/EyI69Ds74Sddm5tTJtGK4wFiEZE
55R/GyHHkTc23YSlvdd6OYNYZruFPa8hfzjeKBNuMsi3jcFNnuHgcPpoPZVyhz4rvxT5VSfexGe3
cDElj3KTb0hLxgKIx6X/WlHR2bVguBMD4k3CCaSe1IeGhKQ+oKcBLyqfAK7NO6ftXaMt9pDtEq9v
yitzuoCL+yuxxsvGyfxCAO9ry00AFNlIv5Fi5ffdAKwq3/MVdPViP0V3bPiIFW/9zvgxddmDCJ1t
CIwno9FqyP11A13QLW1cox1OSAUpZozn52ekzGtdyb62ancXxAUMg97tZ9ufpvbSme5LoHd6bNyA
w4NDmu0yXdoO2nAxlfKLkxnfkNu8JOLJmbcNJcegneEdip1ePoLIOOshzuXFlTCsu06jcDw6kZvL
TEOz39ppcBP0+a8oNHgqUDw8fVAUZnnH1sq47Oa+/WGp4sUR5Vn09jAIEIxk4Pbgp0YJtBMS/jMi
o7+xNfvq2LwkkqH9ahz5FcYBxFy7d3C4sUwE8YrC+V6VslUnQj8J82tkQyt5tG/GTqrXuTFDfUnl
Yo2f+A7e2jfHSGefXE/rSpo0DhyzvYtKYCNTOFEIs6VwPUbZFZ370ld68QBl0AOqdiHL2VamTFsU
3+ZqFRvGUxoU2zqglVVrgHxflGCCl5DPPnFn7lhFz4pdX0YgulWOfdSJ59hNM6zZMTBZTw70+Srr
jPGWdXTwFWs6Vwpea3rQP0Fvr+wScp6l7tXMqu/KSDqPdVmnTOLom3p66EASzrra04y02MLmtduX
+l2KOseaaaXqbUMvBBqlKwfN3QTlMAdedJM3xVVdpRtg015hjvaZndHQMMNq3gYC+F2pSOZ6jng1
MYYmHG7i76na7AFor7qSFO8eSLGUntulPt0bufxVZNM1OpJ9YhmXSkFspr7vJNIaqz5+hZp9S+VC
5whivgqyXD3oYzZ9myTaOpPKiT+zkzOh56OfG+N13xnSN611qLmTeAn52gAE3EyYn3uR1GsTc7k1
8TbpUnCO+l9cxnXNKbEPG7fSs3PLCOpt0E6QIStqX5dtrccXcR6gVnK6lR1rpitrUr9TbSjrcqU9
QB3Nd0kgmzubQ9SdJIzOt8QYsX7LFwEs3Ke2w1llmmP8yPZ+WBs0nG6YIAmC0DA+B3417kOi8Pyw
0cutmTWQJeyqXmWhVAMsB/5MflLAVzFJ8TLOF5Zw1mSz8/CgiUtdtAnJGGJZezHkAZYnWDi3i+X0
LqTmvhJUblZhVJU74m4yqGE/qza8UyRpq9VSuZ7UWwCb2nkAvMJXRdWtBCvWNWxlXpveMYtLoekw
vaO2f0aKjJIv0ydlh3mAMB6kZay3anEJmxTyytzXVzjj4Imb95IxkiWXWKyPlIG8kRPc8vkL1e96
Ict+ZKu+M2j5WVq14yazfW5yxUm9DtxpTNNdaxX6yuw4hkZT+q0dI3ltDBRuLSf6moWZO8GbCceq
24HkvYvTqbjQrSR9aWlnuJU0JGcBrRO3zA3bo3FW+RNASFevOY12caZsBpCva+472wJTfc6TpAag
qTBhTcTlUtlcG7rUr4wiYzuNxXVlVHkL/Wz515BbwuoU+VVRqD80eCsbg1ATt4miLRlU93TirgzZ
HjytNOrzTmajYD0i4HQ2QIA1TyTj7Enl9KwmVccqMeLjhmDpyY09bXOkahv48YEn1RfTuCFxWMTz
r7CNFZ9ujexlpvg6F8XP3gxvcOrIq8gmjz5Sswtk8A9a3OyacLqIcuVmlqy1phXb1uju/5u681iO
nEmz7BOhDHDoLQIILajJzA2MySQBOLRwqKfvE909NlU9NqKXs6uy+v/KDETA/RP33iO6MjSIgcW1
/DW7+e8a3BFR19T5qEezYoflYOd4ilDgbWyd2TIiFrnXTPYx6+2dn3eblL5aGhNiq3gz9elxLb2M
oZfaFfFd+tReajs/+nN5S3y1KaZb29v7qsKy2DS72HQiQtPJgKNwI7g10nJeDctorjx7KgjIwNI/
NkXl/iK4bjyt45qQqpfy+0/1kamKBna0Lye5AkNg3Ev8hc9ISrfiA9lM3i5PxLztqnEOh7TWTHyh
VpVFQ7viJ14nH4D52jfEqfWjvU9c1pZklWSSwY/hH9vGdE/3tKo/uUYBmeox5MzOybHgDPqubtb0
EU01NyMirGLbj+iSoDXpOycp/K0oLW7ncbAjsxc45FYupspv19NI1OaTkfpyp6bV3qs0N85jV8vf
jBTap7ruawgjK1VST1TwM0GPpHKbC+MCQAOmRUDdPN5sQSZp29j6XhZz+95ZSB+tyXTyQB8J11+0
qiJPvlle5LoYZJ/b6thbg/1TGhjk62EaHn1d+7QJLaaaa+Vw9QZUbHNSU8+UjDmuktnUVnlV9sJu
RD+YfPRgTHX3kZAIN5QjaXSF4TZ7IqWZtWgjAK5YDJx8qRk602xvJmMqj10muD3c1ly2nB+muWe0
vp8LwrBGP/sQfT9brNp1+90oRLZZRyMNe1fJB9ACDL8YUJKv7hDfHkjgbq/OqPyDpVUrX+rdKd7F
lClM5TZG2WvQ42BTrNI3301Zxh+l2RdH05xIDinLlVIRTe/nysgt0FqDoFrL7dVuAsd9mStNfjBb
9Q6zYbNXFlPJoLUqmvHvSsjrfh7J6dPS4TcsFJ0D0dRCV1PWRdTeU+bbO5t5O3GDWdg53rbtRIhL
69gm4z1Mey53PEnywRPtgsTw6nXzm5XP4bRMV8FQnZ/SOM8nyvc+ZOrHAnbRAEPk8W/TmrYFKnLG
Y9U5042zn3IDLl5x0FX9Qpj7qwmLTA7Qc6yZ46l+4V49mr0X6eRyhzOr9ohx4i9NGQDXNGPLmLSJ
Wr1eo0n2D4JE6U2L+d21ian2OS+xk8SXAt50Y6QHn72ctkL2zacm8p3krc5nNIvxrUeSSAEImxyO
bXokbsYPcjESjwnNZVMm1vs66SJSo+Dhu90GytMff3ZG7gHWn86SZUe5WM2LEC04Pwa8L2uRqQ2Z
ByCucZfAsDbElqDMLmxk97oWq/+U5zkq7WTFPFs4xxIzgMrcZBvHiGJbsEFBk/PDv8fhB2jWmmhu
tGPiWlvR+E+L8bvO2Is0d5h5t4uZ53GjRC5iT6uqeDJy1gPYLIHS5h1QaHDWPL1RqK1dI/ho0Ycn
7FGssk+uvjH+Bdtyz6sfKmAWerct2C9vDFvXJt6qDDCmwwemB5jyk76qMZxJk0ZIlwPPpg7lntBK
PAbJEVvPNdF6HA26emjSyQgy1/Z2BdG97BbSXaN1EAosxCfMJVGcVP0cFWOJUqFAcLrldnAv+WhT
X4kk29uZab7rHUdCnzrIIYy8d7ZMcOxrwZg0grfU3lKgGxEpohmrx8Q70crxEhBqXW4FkXTbWi+s
PTn86VHLiup11jQ/AtWZPhREkQFYNt13k2yHnaN33W5gMwitfJ3995bYnAcg9eOrROD77NpK7DFE
DlvFLiTbeIVvvwsbSVI6tvJSVJr/XBVaukHjbd3BH2yhdTm1B0PPyveJic/LPabjc3aL4c9IfXEc
VqUddWSv/Va1xvAKzkfdVF7JowYu4jeBorA7xnwcd1bVsSOw/dK/+pMzfAy2iJ9zkr2fDJVxEY2M
39eABO7yRZmL+Xt1LBDf+M8M9B8CKLzpN/NeSagKApT0i42pbutV+XzN7UY/rUZGC+byw3Tc0niO
RXtXoXbapSK2+1B2bnuN2VQR8+U0HPXwXweURWvrnDn01xNEGro2z+6qd2DeMT+aZdmMemc9k7WS
fhAyjZ7WhNbzrnx7EFsExQL8QDEfukRaESL8OtJsieAC6dycZN2Af7ETT7NBbjt9rLJDUS05j2bk
YvZ6f8PuIH0rpGVFrVMlD74Y0x+FuMkI+sSCZxDXq+Kn5abosO0WJlMsjO2qXDpDV2uWEy477gQ/
9xA/jez26ioiXcuM5FSdU361mT8fjLu3sl/RULCGJexwCqzBeSm17oF7tg+IrulY/2JVU9azXqa0
MHkcFvGU7UHAs09ooeGa1Wr89cvRCcwuDtvczDZsL8rvRWXDdSzkIYvLMapo0CNlEysYg17N/fyj
jkWxE266nXwrkiZntgvbW4LYDeBgU3blv6p6tmnNxUdXltfmLrxS+GhfPLL+At1G9j5WHTgbF9F3
U63jqUDVXaY/K7MSDJ3gYfR3lcYHXxXRZBkqEP3dwCJW9LhxHA6FeQRgwRZ4Wvn3iulci2I7kmUc
+DRgZlOGdKP3/vERUjX+UnZyeydWfohD01lfJcqgpWDawDzJI9a9VumLng0MB8y6DqlQD7pb7+2u
A/qC7ImGz2guovkexG2tqbTY1wWFLK9MPVz2OY7Nipi8C21ikuG2xNl7oe+fsnZrirbgHWIl2uvJ
tzSqrSzd72bOiteq1C79PHWRew9O88vY2huip8oW9FO5bG50Ugce5V8NSCHm2ViLkn7Y5sn86Qjn
gUOOMx7TPJ/2L0SRSG8+Yo3EfqyLrCbGaYOGLgmG9t6USSAjXpHbOxBE/PXZo3AxaW+s+yKkUfSk
fnNS3apOeu4Y27vkvo8dP+o8AMxwaODelwwJ7ZjvrmOX7p3NYptI+at1jFuSN19a6k8hfnIAUFq+
MMvGjV9WtUX8KnOYrqjyqKtLtU1Thijt0pCbU5ctsdiEP5Si7h8TWBQc+R5HSxk0Rv+CQukcK4+q
Mq/fuqQN/cb7JESMXVZVZTtDzy9jvvcVUwm2w4HIURV3epASBJJK/5LEuklmwEA6mmRF38T4AXqz
YdziLwC99DM+D+fKmT1FSdWfLGRiiGBqP6p8QWIioAJob2edOVBEer38TFbJj9Bp6/e1nn+MabAB
29J46l0hI/bCV3aWRx84GMOMz4LV7NlKnLPqtYrBmWHcVOUQiT6Z8434AncHQT0U6XKqYUWojKxa
/No/UG+4ZFz/4vA7CFz32e+a+s2coJpbBfNbBB0Tj4GE5XmUXaCnDXusYrbPGhOnZ9Pk2SRE4W0G
DDpdvu7I5X0sK0p6cxRvC702ShP/aoqE51WVq85Ipocuh8CnHGED1MkrkqFiR9i2c3LYLBBpnR56
EmE9FFpRl84PRlHaLyXjxczDyJWU4J2sInV3dd26W1EvcoeupwBWVnuPWkoQ/JQ8iNU68jd54068
3OV3pet9+lC99oQncBRK7kZ4w6SNsN82kO7OTaVHtob3PSYkllg1QhLzbMc2F0k8IK9osbyTT8XT
VvPym8vKoLbPopFR0FnlBkNUocPG0pfuYcyM5kZpcDGG/uTc34txstBDTfIx9zWXhIHk2xjTPEI0
9wUzRAQoRbznuVh57fP6UTM7DskOklJCpOYjStic2qNWd5zE6KGvXMWxsRv7vAABu9WayPa94Wfb
bEI7SjQ9AThE/XBxPRQOAsWscd5QXO6mBTm5cJvmgYtnV7W6vzdQKNwGG/VAxRns2vJmOOWzZ6PU
GM2/Y7P++63ENxIvLYQLIvwJUsnDSravtjvn+8TiRF2Grc5OtCSLbFDtm+n8ztiP3ZJZN2+pOgAY
C13xOKZs0vVPjTncs1fbAPQc0rSNbiUZtDOsZ9QM+c4b1vGliolJX71Z3WRlaiAR8kOH+uhipwp2
oPR+Ka+lMMxg9TASY8zOwcuClpZpKhLyr1AYkV/AJ0UIIXWwEn7M/6hEmp/SJg4r/TYKez5KrW7h
uriB546RGDUGpS0EqNpCys0LIR3Tp8RdCgoVhrI4XnI/PuiGdpkSNLIETjcexJ7s9Z4ISgQLCptO
k5FtD4SS0xAzdn3HYNKDNEztwCpdPEQEQ995FbuOMzeXyJNiy2s3gm7fLPcdlIa5cdhXfOTtUAX4
CuxTdefAxZmy9pXlp0wMKLvqoe/BHJQ26aYL96BsflKtDec6b5E36imLklVuHQFLgSG3Zh/ZorOR
sF192w/ll0hgJLfVeXYS85Cr/KNbEv00Kqc75vl0KMuk2Uu9dAMVg/YLyqYI2VmQbqZ649vTi2E3
CXUu7o8d6UhCH90ex6wYImMhQ1+YPMvuj2/EskYKy5a8sqfz5PEjz2L3yJqm25aeNYYmSZjH0ui/
FP7PFxk732lFuFFiHRUT5CmttC2QEW6kxJ9IpldcktWgG+Gcl/2f1rM/8wamYO6P5kvjTS/8DB5U
SdB3YybfVD/iDJPxaE6OfZpt7ZSMsgRNzQjYRygU4bQiYmSOwUzlCOglrAylTQd48NVGrDSQdWle
cjk/CNe4OUnyrimQNKVV7uw1kbtWimOZZFXQtdQCRQk/R05Hq3RIexaoyCGRlPDJaGVnsgiswo7K
UoKynPzAlJdUHd1y7+YvVX5ht3+jTUUr6W6Rkzjc/U6xdQEB4k7bVK7mBm2HlrSk+2VmuMXgewGG
eBst4xGAOWSKDplSt2oUN/6NiNA5WKHIbv3iW/MCouEniFS1hqgCDAsohr2pDw8A05/toUwOqE1v
BpyEbqoXEp+Wq8pZG7X639jJOOmzDPlsNiQbyT9wcxXUy9wZSpL+4AYU5gKC57fe6T+U2ntX8+4i
eMRhi/fst/JcLdltiNXfysrMs9dbPtLnsolEYk+3RUtOSKzzANTP+5DYmNWamov7WmrFo58MAaPC
Tbb6R81c9tVgyXD1+51DxNzk937I4882xgSAtF0eR0+/YSw/T/orbE3KOzBi5bQr894L7SKJyq5/
5msNKJTKTTxSJPWx/7Dk9xcYx+1o8MaVXX6z6vWkFjzafJtJwkAMkFwSuDHa5xRNDX5g0EaCAXBR
HxLbf3e5NgNy465upyN8eXDu83lDe1d2BtdgkbexBmXimbz8StbrDbe7iyq/jsNcufaBmcoHttfH
euSzzLOPHpRlVLJrVxiZKXmJpe3/AnMTKH7Tk5mz81R/R4SOsEPDzt4WztX3CT100jsu4NLG7cbB
5ljQNTaK9974VQish6XzZ0rj3wl3m9NM0Voh1zFelu7iVNrFmtWRffDG0zXIne4ty+JTHXstV7GU
lIDZpkS0EHXM2p5xDQ47qxZemLYt4zeHVrnQ12efxe5Li17pGVwoARkExr+Y9SRTVohJDPfe1usT
zfLRIjKWVo3UikTR3+EGm0LMYo+S/oMJtdWHokUNb6zaAcJYglPb+/YrjkYIrdArxAq0r065uEnv
CWTbYRApjY2wFjRk0iOPgyaoURWxRaUM/VHdEPJTUemLTx1Y9PQ+2mOuuqNWJI+dJMDDs26pVuTH
Li13xJ4BTPKHkxBeevQtbdqSDvsO6OK2dPnBSAAGNcXsRozv3ABsttrIvhh5PvMJeJ77CiXsR9cZ
qaK38O7c25Si3H92OQHR0g8MuarC2mEwbU6aGPbSKsJ6XJ9KAeuVTuVxhI31mA4pCzRf4zM1GcWU
8LVzk/bbMh9uayuwp0tqnBX54teAdl63n6o63qtyBBiEf5pC+uoV9Vb0Ymct1ZPXNYEYfPq5vz2E
MMr6/eDlnCwcXYdMyi0KrR0JgtuMcRuAe7bcztZHOlYbHWhBfLJIEI1x49anoWrC1Hpx8v5mcpwn
aXvNhBbO8C1cc2ru35r1C1dCj7omtzaDygViagcIqZPQy8CpRYqyKj4dsUzbzHlJk2WTd29WsWzR
Cl+h722T7iAhAM1nIj13VvLl04YDsYOvwUUCbYMrNrCLH2IluG2J8sl9AKDZhzPMW3P4Sq2tbjYf
SEI/40V70Ke7tsAMk/GOjGUCRF5JN5yLXMCZ+YQIsGloNyXHcDtsYVNEA6nweISDwvlVluQ2g9Qh
WdXHDJsdkWiFjYvfp4WV99Lg92OLz+Qutwx346hCP6werXYQN47+JAs3ee6Svn1AEMYfTA7poe80
f4eUQ2wEups/BOlYO5iyBasazqFN14MbYlOPJ6ZltMD+kfzLU+7F1l1LwEcljenSNAoas1lNu2EE
mFiXlfVWZYLmbe456iU66dDvLNzdaXMDNmL8sl3eYLtZBga3RfLTW25y0HOOaGnp9bsyBpT5k47x
uJNe80Q0sLNZC3krEsML8kzeMwAsbzmCOgMIKgAYUw68zBT1uPKL0DR6FnnAm/14D4XyWXbaqzsg
SWOU+guzU9QAkgrdgkMUSspjr1sel9UbC/N6Vy94d+KpAr5Lm1Bl2oYEWhwy/JyPKKjaMI+LLyGd
B5Z1b0RxHUSa/mDNocWA0DMQTzjAGaBkeRo87+jHzHWb2b75JFCwkzRvhOozaUIkSIAB71L8wSmf
hWBKmQmbISKTYLRZA+IAgSWp87ZMKHHZYliinkjLGB6XCWeVV5cP3TTsV9+8JoV1Az34WxP2kzlp
R2kOkGW6nbQxkRAekvNVrto+yeVDQSA4dWHyPOvyWJrDh8XtChlt5Qa3UqSXhbZlPjoFvpU+t7P5
UOrwaDSm0rVpbqaZfaNiTWPklziu4Xq66o+d/3SG0jY6xf2GLhUlCSNeEyZhQCf6M6D05XFytUGw
RL3QIJPkPywzxWkBhjvV0qtlqkdvwHIQr/HOnPPfys8lSLrmW8XpH1OvKa8BdGM8r4gw1/bAZ4Zg
Ssk80IydabVbd02OvsPah4AtNtrJCc72G4Xh1TSgXMKMfJh1oDnpciVEKVhiG6B2WZ6lyXVamx5v
X5cwI7ifyQbQT1SV8bQsQYView+cTA9IJvhoVnfnpePRsOb7QjEOmsoPdbKhdo1NyxIPv5emvMm4
5+730mc9dbRNCwTJGeMnRQKnXojflbUcrEHdhkpuE2YV2I9+hKXp20T4L3e41dS32wHqFrkOemip
dudVnrl3l2rZDuVsRqsUwKoxFwekxFxnKsWhNB/Gsj84suzAsiWfWFq9QHe03wB+8Z/1xo80sDBW
8t+33gyRPfWQzsYNUfVV6MlNm+LQ6Qdgwf2tGrut5i5Prv/HV1uc+lfWhVD4hjwC35DRwPhhMd0R
u8hx9XFPRsa3zTrUwKBh8E7qUHUFMQWacSE0PLB6RiylOJCpsMGT8LSoZ889YOHY43R6nMtnkWvh
MDh3KYCdsCazOzwUHW1bnB8Sfz61JJ9E6SQgeKVQmCC238N6iqg14ptEz8aej6nVCkF8U9PZMlGm
uNWHHsF86+6kC4MVIe7J8QG46hJ/R1I6f7W1PCP9eLZVFmmrUQa1Gs1AZ1o39CYLGbkQU8ncHLqb
3BjJACJ9OSJ0/pt0w5GMkidWa6ErvQszjiPt6sI+jL0m/WVQO129ScaSxKB2Cd2q3pEKsgMcCrdR
dkYoB4Jl7oGOWDXGhp8cG0jKMGKI6/GsPP2vJSF4W+Zr25R/Yrc8Lf74rYr2r6bFO13FSeggI9gI
1X0NnnzUbMBn3K1Pnk21PTqHrIHSKJKzL3vWUNjdFHzL9EfHPBRZ7jfAuFdYhlcco/eJVymuXdGe
h2G4pdOqb0ood83olxu/5hxVJGhDcyMie0bi0sjigyL3oLfdZ6HSj6mPTfYQ7mmejLdlbH8qFrkQ
BkuN8bf2ovNqGwygduvyvdo9ARs1p2QivI3ynE/Gx4RUZJaKiFh54C4+Cm958Dz8oDCa7qoMtzC2
LPUn/BKk/a0qXwOPb9RexFlW5Y2RnQvQCcCQPzVnDUD2He9EGKGx/GSKvVVHpTpMngoLnc1s0Tdh
oiXnrm9wlzMxg3sxLKw2sJi7igleDVPYa0cdiB1/UmvMx4ygICKlmdyiTTG2jePfSMLUz3Gephue
Ef5Up9jUQvuzDgOCqPRFae7OyEb+H0eZRmbupacsXXh8DVuxRJg1v0fjVLF42HR4dzZDRwhRzLvK
9YA1Bm3PrnNGaxOL7MeW/vNCalJYSMHcrtz5yfh7cFToWeeqYQWzdDzoVGahC5q+gqhs0Sek28Za
4sBqkGQ49hsmk5Alqc2Uox+jZdRAC1bpJ+zoVxubxqkiUiPMRWH/MTX9B7w0Z6rxOU30WWXT/BIZ
6F98RWwjkvtC6s/Qi1+13m5sNqdysDca7wJqIlDZ48fqI5OYCoooU5RnvAAIGbIDyLkHvq6T5iNF
Y6X0IAsrbEATN4KdRIHmAZNqsKQ31V/89DoPb5krrXBwnIMUzTEBiNm245NXFM1Bb3i1bCN+sQcH
cYRCBLMAwGn96eiY84ctW0JIZoGlf9Cf12YhoaQ8GfN4xdT7gulxB+xp66bd1mIiFkylo+0GjSon
MX/F9WOnoXVr/HWLVRoMkGKfVaZPLbNpRnKBlfqPBrrGIZnfE6f43a6puRsm+dxr+deI4DB2v03K
hp4l72TDvqbeF8NOm3ZNflhskLUZW9e8uNxfC1lvi3TdEB2m2Ov56iljHjBFuRUuHX2tzpKjkQHu
qK25IDVcmBkNZSaOlQ1325vyc+oiCfP06DX1N8bNvm/YEaMl+WMLmfUla0ECdjofFEmqfhTLkH2T
AbDuS2Vq33CW8qhIx+p5Rf74Y6YeN4zAG5ZzE5VTll6z0p6WUEBtYNW6DO8YkKcrKlpcIp4On31V
8rRog3dY1tbcemnVnxdKoHNp5+mfuEo7rnT6VjPG1WawztyWsd7tNeIig4md6MfkJJ8Em186W366
LbskMdQ9uxbscoHmigg5YHMe07W7FBj8rq5Z6gejH9/I7ML6FDMFjUytenObHLa8EMo8GoWXsNDM
/3ZJt+HMBUOnbVfDCme4l2ll3Oo+fV+8ERGb89ZnKEyNrGrvTdSDS/RYqFWcb0S2NC+tdLRH5TP4
ND9rCguSQFyigfSLbPKHNreDRJHewwBizxxJ27FRLqMW2Nk+G4eHNnOfutTLnianCUk0QC8lqvnY
IZSGHd+ngVuoa+0YH1k2nGrxJZW+yUY6EDYzuMOmgX28zHf5gnOCHRUmyw9Pv0xER47T2XCSrcvO
JXEeanfcsxQPWgo71/jWJnaLqbaXSoNk0f425R8sKMyQ33hvN8yDfcRC628tG5et0pj2Jb2GQqRH
QuMt66fp3q3YSE5tp3bgcE0N1aJ7BK+NTUZeE3m3SrLEXRIEgyJ77/x4uHcvLacKPFHZRxbeHryr
yLG0hxrUS8fBJ7LQEoe6LB/au0HIy1RkFnr8AYKv3Jo1hTU0xBkgVziv9Xta7cYmO9XZ8ijvwyQw
qXE0aV5/WHqfDnfWmTiPz4Xyz/Ho+UEC/BL/WjYfxCqTKCHfKOyweUI4Sv2HWNe8NyaD6dZcfer+
BpuoP+nbsbrvAdCt5U2OFBQiUYhVOjLye83SZc6m9bhai9lxg6LAYmSnlyRft+NsvK9Dd+oHtLmV
vcuWBLGy9P/6giOS8Yr2yzVwsi9YQC/SAeTsaSvYrGmH2WiXayQ0aBkJtpmcR+osgSEPIz3SsPhv
KtgADuhcNX+8tCo9u8N31usIcyxKJMte1o2ai0+uXF6dCfVbPX/AT4/qComrx5XOqjwPJr9uAoyN
YVECaJdfXdOjQhf+ZXKp/xX/xUYyGtgU2UXTDZtGJwckLgrJQTJ5UWY26RUlXcDZjNMVK54WqzpK
/ORlGZI68oAMf0MQwhXHvC3EHX9k/X/pMv2NDXe6UVYxobi2S3z3RV/yt2BN+983/fy/Oy4u2VeH
Kuln+P/AYyHIsfw/mH5e1z/fOdOUz38xZvz7v/QfRgvXJGaTSGxyGx3C78my+R9GC9v+BzmZtk3i
GGZqLBfEjfyn0cKy/0GlQm3JFgPR2T/HbJruP0jTJfuaiCIy1fFi/3eMFv/qasdhQUiLf7d7EHPI
39D/L26fgVWil5pFui/jrMUTObQ7YEnTLiFAMKp6IV6mxFT/l7C1f01YuP+h+JUsUCCW7eFmMv9L
3o45jD41hJvtHUbuaFFRGLThSlAKsDwjZ41cgJ275Kz8nEDDBOlQ5xfzf4bC/m/jwe7xMP8zpOY/
/haYTAwbiz3f1z1J9Z+N7OY0I9osdLlv0xLug4lXHF9fsrLaH5zydynWF98XX//043j4j//7fw4P
vRs3/5c/954wBRDoDp2xDf1ufPknA33WLRr46L7GyjBMr8rmcvYW4qwpUlpKgNicHx2Ms8Updjr7
b1Y3vcXumfbJpVtMWbHPy1c3zJP1e+wa8Z5It5n2mVxN55W4OmmTxWarJjQcu8L4B+KneLZzR4kz
lRbe5RYWO9dZdR39TmW7wrwXftihH1zTvt7p6gnTKaq0sEa2O53ijJGftijzvbLw6jMPAkVsFH4X
8t218lCV91kBOZgeO7JktZoQhSAp0uTtw467J7W/On5afXOilyJgzreB7nxYsfwwsp6Sb1xIceCU
ZrHXptwOZZMw6lrzh8ZXD/6UvufLYDEGGrTHZSZfgIn68EwEQXvALtLc9Dsz2HEq/afQyj5AT/Ds
dZPznFgFMwgSZDdCN1Q4xvwh0pViuxIZv3PbBfHlvN6cdgWFjRn8l9F2sC7jD60w7YjKU+C/Me+Z
OQnzGYLcOcu1nwJHbYGfFC5WMArm8b3jVUfbLJw/w+IdkzJjuZDyEZ3VqL4bqBxf3kj2mzXMo/7E
buq9dGUX+XeSFhWn3E7U506UAb32GWNRs5BTU5UXpar6xrgNi3Q5tjuj1ejQ2mboce04aERTNRp4
7DEgFw9q1tiG6zkSD6lG+wfUb53x3NtcnviHp9tkDrbBFGMZ+FIWx/qY08XDie4p6RLBoyb3ltpI
YDdDns8qaOqKWWxHTD1m7ViV7ZPI1ql7tvmi5n3BTfxH+VrPZdi6XFI2W92jk1t3D4WPjDDCEK17
m7laynmzgrNQe7sS7kWba3bfdqZmdUqUP7zERJs/pbkkPBc9EnYlrrT0YNTmkESp0H3MPCJDe5l6
kpGSm2Y1vpm2cp9EnjqMW2oKjAOCAurIvGuNL3921WuB95xBTalRkHt15xkYd0Zb3xijKqYkqiXd
wiVuDedmTSgerMC0MhToHlHUdojcahlh60yTy0S6SxiWVPrYb2OR49mWkz0V0ZLWoEEHi3w/4cjq
t8vRetepMJSLYq2Rxs6ioXxSTjxoh6ImeOFlHPSlODUzxhOSLvLOZZYxsPxsx3ur7XZAKLHdaNir
pJc61ZbtWp1EhnL6+kiufvoy+VrFKllpHV6qkkMlLCwnEQdLZgbrOdPP2+eMOMdlazadiRISuQej
joJtAswSTx2HJKFA10li5HNhAbi5dUJ4Sjv2GFfW0vTiCKGwGNi+ekNOcehYyy+pUqc/T2Ptv85O
bhbPmO9wA2VSeC9tFU9vQ+2Yz76tz+1VVtRAoem0GLfrFEVbOFVdlv/ihR6QmeT4Q99Hs2VwBX49
lQEpsZ6/L3OzusiqYA2OiZ2Ey5GMVudZNVrrfOVCX/RIL5fZPXI7mh1aEqHKEzFq/WFkNw8l3q0m
iIjLCpraKZFaomcVy1c2MeQ9dZ2Fj6Vs4dNTx5mCcJhl6FANpDSQspimE8CY9Mmey8neao6HxMbS
GJRv7aarvtYiB3tbMQtGqo7ZN2NovKhX4FJYHxAqqOe+Ai2Osgij3KEa4MuXPElZnXhpzfg8ZWQd
EIQ7r0/WPICq0Fqb+n2gna9R8Zaoxbg3pmNr4A6iDF+6b18v7S5su5SpX2vb405j7wvJngPoSx9p
iHdweRtWb5ZR/m1gN13tfGzpg4uB/dbgEDUauZY7fopZdt6xkxW+LsdLECkkRNmdcnyOyz6fymoN
DRIEHPI/3PLLNQv/sTbcnnx23U9nVG3IbFPHnT+LosMfsfRFisKexJBg1O8WHtfTiEVYxYNW6cTX
p1aasmsoyxTSvVxRH9sL1WWbZaS/zVO/5xXCZlgmZL0exz5nDos8cabQ7TgTLkaTT+ulY1TdMRRJ
UqQoLROyjcAidnP/jbnzWpIbybbsDw3a4HDI14hAyNRMMpl8gVFCK4fG198Fdo8NMxidYXWf5qHK
yqyKhQDgcHHO3mtPQ5HttNop1bqY2KLTN5Rsp6cWjeIdiBgcOFZSoHImvvMeLiFWIxwCMjtYJqRy
7mghbxgjA2cTDST3bjRM/uUO6RIpl60FDsFn5Q3uI/hnN6ovVfiA/i6Y/dI0453ih3xh3gyBK2WA
lNG5ZkesRagKVNt8puN7qMccHX0Zsn6tUtUWnyvCI2BTeW19shH+22iI4/I5CSXVjsZO9G3ZUaIp
HK/+WtP5yZAEiprujdNgvwk74T61HXBmhPXZQyb1G9qt6i7XVdW/eIkxIi9QlRZtW7fsPqZFqD1U
o97JlQpb+6EbAsomsBVcfTdQlAP3YtM3ocYxoa0xtGnK1pRBMUPG1tTdsZ4uG5/eNhB0SHTQ2xr/
D96nUC+8HZpz1Wx6eAU0pqbsh5WxUmyybM6LncUMo3ECcmkEKl3o6qS7Bf2PscLhiOa9Xw9uSt1K
zzT3ribb7cmru1idgOdQABv6VrZbk1Cl+QgH7nc7p6brngmlbiH3oM5ShXLJVGEXiAFlNEit4oWX
P7pR72/cRJsQ3arB6zezqK1bVuwByGqDAbhK2whrTjM3GoMcFsNd38bBz87t9fzUxeXobppaWFin
VKfXtDQ9NAlswoefydSHyU2mh1m473vaKRsD6BwGyUigdgf8AFEIDSg8OXv4SYEwp2rf9d9bx7qP
KqGdys5VviEr94vX0KabxEtrSh92SruYgKkZIZ9HxKcQQtrkILmiPQ4B8lYkXouCsEYsbzuANNaN
tFkSda2werohVUKbqHG/uh0Ky8GT3S8j8oJjir7lUA2lue/duT0WbbUA6Gikalor7mSRtj+RHCtU
WHXwUfOy9BUvUg/mD9THCV+/4awdvU9voDeJH22U1ygl7PFYeTUrdSwX6ksSf3FoviM5rZ4GAgud
VZ6OGpUi9giD6J9QVNyxIS22dZXdBFJ+KU2V+BnRibTAKnXo07ah4uMZ+2SikkqDvoVk0oa7zJiO
ddPr+y4E7jlhQl9lfTvtI5JrTk4rEl+z6UU4Hmqo2NWyu8zN79kGlZu2QfxDd+hJtSk7ALqe+GY4
ZXOOrundbQI3PVqi2KVAoLbTVONbzQr6286+N62T2SHl6szhM4DT4K6MBxwCJfI2ej0x+qom8UnR
9G7zYeq2oqeAw/Twq/PKdGc56kuDRpKQuGCvO94nvc7xHuC2I2mqvE+DJvchRR/5b4Lj1Kjqe2gg
Ng6Zncu4MCgXRXiyjL2iF994+SMbZPx4mv4YqJ5dk4aNKKeksAJBjzFIJEfSDVAOtzoV/gqfkzXl
PrG5au11sX0MSppScZ48VIK+ewT645Y3GKzRtCZP0Yz5g8BEK2K6GoJbTYciWchBIYPAj6TBvN0W
SiD1Q8bHxp26EMyyfC2MFmpRpVlfWxENJwPq3bM0BvtrMhfRXZ/WX6y5tx5og7RLDySgO+tkR83U
HgzZjZvGCp6Fhegw6G0Ikp5Di8j57ET6rVJuvucU1H6thFkcrNzeRXmmVqWFGwxOSrSJcfp962lD
1EuPxYtejc4WmyGh46WMndZqfkkF+nNbLJVXIr9uu2qudpVKJaL79nYeSY+MlnC7PnpyNRCHfTUe
glSvaDt66a2n/3CNeNUIy17lGn1a0T1Xymah4/91bCKNPq6Z39lQ+xdzwQs7F8BF2cDoK/LR/twq
5xNRyMIfscRbkNd2SONHvyvMZRmiXd0xzKf2JMsFt2hkZKRnuXwy87w8kSj3OM3OEyKeboelyL6z
h8L9Zg1UNIEgOlvXrU+M0e7ZVikmdnlTEeJ6E9HQnobktpBmDmGmQi+t53IVphZQ3za1D1ZUS1/2
ECQ12AJLH17NwxaaYM56nBKlQBwwihlP7UzTfNIMalxxX+wbwhVPuqyd75C/os/u0IfPIZRq9o1e
9nkqHAND8JhV/jA55l0UdQHaT4p2+HPFYwbTxkeOAg8yoFMaJ7FiFmuKHdpt+SOQcfwpj9lL6aRi
3nQFnBnN01MYIANsgnz2K6+qjtacHUs9WcAGQfdYKaqYmFGfdU9z9wB7nNdRILWy0Tci7Sodv+id
dhvk09GsUyLJMy0+FpDbwA9F8E31hu7OEOBKKaco/zpX+oepHky8Gix3g0vxAEMJvJvIflZkgj31
yYBiIKUBMhsgq2GTQ5eTpL5OafApMdSp1uN4O+U4hldY6Ghm2iZlAdzo9mtIQM/tzAR+km7O4asq
spWMqZHnnYq30Kt2A69mjQV7XJWR1H2HTlApkL2mkaZYlEt9M0sK3Wi0merLNsE4S8Mw9mhm4Q0j
8jwQCP7ENBdHWn9SrPJC6786yNkeE4SF93aMLov1kuaRRP9mTjiP2zE5ceCMN9Y0as/BnBTpomW1
vjnO+OjFrffVtHhWHC670E3uBqTX9Tpm49tvuro7CFs/lnw8bMiz9jDSH1rrqrZeHF7zbe/Qly+d
triNtGrJ6HTcZjXKcEnE1bpd7eJqrK2wfS6S7GYoBLFKBJavlaBLMvfsBmYwsE8KAOlxIQHbZe2+
QI6lENlTObiXsrf3OfIq3NQcCXItKE5RFL+09dj+Ip2YDQtVfdzzAcaIqB1uZEl1G6Rtc5vH9vcO
pTe2cv3gtGhbdbmbq2Q7ZhwKV1WvPD/w5uoYW6VxzAqGK0FL07zRixpHt4PPJloNfZ56HyKrB16H
H96V44MJ0V02By0IItSLyI8b+ylu+xCZdjXSiwG9SwduajbouWzN11VjhDltSkC7GgyOpYXaBqQI
hOshn+ycBlEQs33GTG5EYuUOU1V/c72gw7cyaRkiyM04tpHtm9psVy76IwqILOZNOUQSn16ol9N3
gY3DezCb+mM7FLQIYyO2YKCBfi0HAKu63hn49zCqdY9ehTuOurjXoND39Ljsnc84vI1cfU27pLCK
/VgRldIePBhxLhskJOZxTtvUMuW4m2cL8Neut2VOG6jG79TPWwOLR5wdR3tqZNLBme/1GVGYC3JW
20aBp9zbxBhqe1tCM/wSNhU9kdo0MHdjOVw8/u52xpm3qYcA+TJtDRwNgLty4zuLLnkkyK1ARyQ9
3l+o7r4Je2jrmJhURrq37KLLX2XVV9ucsFS4FvVHUVQ+kvNyNdjlvUIGmOA89RMtQNBfmxxgZ1qT
XlnSH2YOWAW8w9fRFcqvR4ZmHWc4H6y62yuZ0U9CnIY8rZNoveDBfs6tJj/yKaptCGXtMZYYXQbS
X1eiy5J9Oeg2bkUb70Kp64iNLDTTXmuf1GzGiHxqne8JSC7hYqwkrd0+QsfAxeo0Y/Xizkg4ITqq
UK5wsNp+UNWcnbCRJPcACtNXoUEibAn53NamU+KxrzVbYq+NY2r6hmC8hk2U0AqlYjmvqCRRkSCW
gvMvgsLFR0Kfq18LrzIOA7anHaaAEKEAGpiXKEZLvQlp/R0NXi36BlTuphvTo3GG7KNeJg6tT9rT
dQNlNJsncI4mfnmASXVur5LJaPA297gDzXajZ64fjVN9QKs3+G5ANyaYy/nRhKawLxsV3heBaj9q
kb7WYONui2yO7lLBqWPFdvUXZNowXTWD0dyothc3UN+eYqyIpDrR9GmYhrY0nBZusLZVUOmU0Itj
FmW4O3q2tjjEMwe/jkUpi+6N86Rbg7XSa02uQzomH2o52l81LUS7Z2fy0PSA7mB0ih3ZJdiZYwMR
gFcdRAeHmTLsRzufbycLLeqqmw2105P6UQ4Ny3w3yxt97n+1BX7XlhYLNj6z9tEENwfTnPbI40bY
VaG7jvnU76O4RteResauwsnX+lpZ2uPekVK77ZougKpIIeMhGJwW3Sij4oUSTeCT6lJDT4SPTbyz
s9FAG6yl6QTP7BWTg23HDHpjMZT0xpNt6j1EkTR/LKGKseEJxmMWaEKjUxdbG8vO6QkCwd7GMg7X
jobWxE2ylvGs9WFIhTNybu2oqpAHQec+GpWJddT0hskHA4WvB7jLTQhVz8/DBCmuAUQWggC6WLqf
eFSLcmg3kepfdUSBn0h/QOaReABTHdK4Gt8a0ttSQzuQd+yHldfXH4hxoCM2ad7ai/GFU9ZAFMp8
IDa5XpF3TCeOkpoQ29yo/cqut8pr22+djnZ1oFhLq5SQgUmDV2LhEVyLyawBlJrqlHRhgV+aIKNW
5whiCl2nQRcAWfBmJv906l44sVt086I8tOxkPVHWpZ1cFI2+T1Nhq89g9yVfDL5fkN3N3cQR+8bj
9z9T2xhxYOQ6Og6KkmsrHD9ZKLdDGswtZ6Q6Q2Y6gpIqoqj2tRZ5m6AS3Q9CHQOrwKyA8Vn7NOkY
zjO+Y7/JwFw682zuoMHjVgkQrLSm2X1sGw6/Mo3FD2NWv8KGTTLVYgwMJc7FD1VoPU06nfJ2ToG+
TE53i/VSHgacnBhL2EogbKasN4VbqJcZFg7zMw0HEg8xj67UxCafhmzHPo4V2MU3sUO7ZNzkTQtL
ZXRdfJ8tZpu5KA8q08ct5pLufgzhkEgXlgWFOu/TFMYx2nTrZzcGxYOMzQz0k2Abwl77e9XTaV2C
pXFbjuMGc/fsg08fAQnp4R60wfQ4BO1nKlE7I9M2HdJeOpzh0YxA4+pdP2yCQlF6UMWT1WTFoQOw
gjLMYgOzUgOSCo49AQefis+7cNv6Ca+cjlvCKfwR8cS+SWnHp3P7mhtqPBCaEd1QI3U3WRVJxBxp
9YAQCwhN7SE9i2on3WoEeXqTM6RrYMocpVPECSu3U/Ib1CvU8kqEyIBKiYY29MrmB6Wo+XuaWvbR
9SiquDnLgpjQ2TVR0/kBwSr3CRCDAxjF9A5rZ5mzwLfRM2UAzNZ0GpANV9ZBqe4mF3l+os6IfjM3
93FbuHdxNNwqWyAPRjnqRNp0aNHAP0BmjPbFFIQvLvuNBO+hiyiumkXVr0aMYI9TUBdsSImvZMvb
x7uxbg4582g9Gh8oWxfrIFEfuxBXW1TwdAZjvINV1e1TVIqqKOhBmNbjqA+M6MiagQxTgsJhJILq
W20UaJZSW0R43wujSbe24yUL6kr/QgWh6b9MgzNnOzYh1Z4av3Oo9UBDzujl1Xpity5OOhXho10m
Bc4QJxTG5xR35eyAq9LqKvzBxmL62uG23sz60mXyLAOibWv7WTe+LP4a2iQ3FEGaNW1H5LxFUt2U
0sp8cGHNKm8sNsKThJyA4CnT76OSbfAWfAuyagBFu9SoYWZoKMVmQ/+Gyb3YBl7r/Jxk3rAWlyMu
7LG4q/XQeMZRa6I+Djg9JRLM71Br1mPQuGiyi1isMIiMmBVxYKxm9gLrLO/VIXX5MK0qwpcok+lD
geiSYTOLx9IaW79xNBbguERxl/fAoBdEdPJkaiP41DAeOLW2SbtP+xmNuDfQ0hoFVdIMvu3DqGXl
i2B9WxlUk+EG1YpNehdhNm360G+FCRCpRb1G/aXbZuzhsFTK4BRPHMGaPCpfAp3pnYaSd5ygWT9N
hW49LRWjR+o7qJwSHFaTldnk+RV2t3di6QHI8czHnlXtGUaKixdZJeme7WqFU5P2RwZ5+4lI9C+N
XaSvpJ1V43poehdSAKAltusKTMJsC5NacVywrPCLOKy01vSl7dX8IlIXaVGP1phNo8q/T3ZM761H
bW2XHE/duaNtkzRyzxnbpUJdxvi2QF7cwPmqj4kw+5s0kcFLMGKf5Nyko+LVHQ5OSdo/tx25ysgn
kzXBfHw/lGQQjQ4R07SGChgPxTxNjZ/bcgq/WnF5W5buWtMmNfpFXHucM1KbGhN+CGCyfPW4KvCm
IO+edzGK+uFFb3Vc6jnVQOBaHJV/dWPL4WbNbpram6u77WnUMaFtc1ml6NtmQxOnPNB6XOu1jiBU
eTQf6KfZxYmBmMPmFar6MHXNvM889EkqskwMC9LBZ0ch5W4a6uKLrBYRD+svM9Moa+O+TvVvtN4c
NCluKRF9K+POMTq2/7rD5pBpTcnXGtTzp2FJJDPpvSBb1xYSBjbL/hiyp2nxreh+W43tT7fwIv0p
peK4oX45P6sUytCQLLV1w/Y2g6nvvLL+0GMox8ag+6SY3CX9cp7ynqqOtmWQeJtoLp5j5Xzx1Fd0
7dVtO9R7NyJddhUwwjdk1eNY1bB54oxpowAnVr8Y5akA0+fdudRDqewlx8EJ8E1lwc2U0H22Q4sz
b3fihrFoENgFZ+FRGfW0TfSp3IJGb9dd2azdhV3mlObKS4oHi0Ct9RjolGGiu7Aqt904M012o9z3
HZSDcQEUKRsZE2JTggntld0krzlAcJLlWCpiRIC48VaCWsXepeYf5tEJxW8HHQCOUcZfXkWZm1by
wVBL7IfYxZHH2QMczCqPgwEBaeR8cDgF+kk03usgAAl3KdakOvQbABMbc6juYr276wMHbWzX/PKK
4mHmJLE22M0/anSKVd8dDAvOBY6CzRTXVM5BXVR4Y9WkOw/h4J5EBhYkMKpXjKTfCPe5R2FLhdK+
C7K8xjrm/JIJwoWO9J+nNM7Dx3zSb6t8/J6FCkoBMylFEpDq0tnlVTf7tYtC3I2L6IgaKfdnqmTg
QjjxtrgcTjGBPpB50pC9O6lUtITRWHkRUk6YPKumQHwmA5hWOWW/cO5uqFbHCCZC+X22KL2n2i2k
jcdcUn1RaGjXAf1ogAZIYcMQB51R4irK8+aF57Of+ugklHyRwJmitWnWzkkxhezY8QWsKXSfiKiJ
b91BDUBiFFYkUcRkt/SM0Nkc6W+0kINWXm2Z6zESI58iOkM+5Unec34VirLzRNeHMq2H9c4AMbZx
iBy4M9nYUPMVHoSaEjkW3nwGQhd81arc8Jf6BKTv/ktndvLXMn+tOz1Pvwd0YDC5VjDxuHX2YQ9R
Eqn2NqAxNlJYHMirUObAwW6oDdu8J3OpZPum4uiDSfr1xOaus3NYGR6TFyDtMg7BONkInEOr1391
zKer/9PiCYvdrov3UcVG6hWwSI/HqW6rK0kOxlvQL/oX18OzKy0qn/TedO8syCFJa/iGehTuZetF
j5mZtU8DmX81R2SbMsnokiiD2QJv7iruOmrQNQqAltAEL3gtutK4R6tgautAy0jfHU3LGp7wWlZk
Ig7UMVaA6PTMVxIyh9/ngyM4zxeAe4JorG+kXfA/QT7No5U96pAwUAK3DQSW/4Uw7b/Kzd5igN8D
Bv//CP99V5e2jYvsa/HjDS2YP/BvTZoU/4LzjDjBY8/u2eSK/F9NmqH/y7KMRVcm0GkA4AUL/B9N
mqPDBUZ5YZqGkPxpwR/6D4La8v6FpAsxG5E5Uhq6/EcI6nPyr442CqvxkjGto047j+Jke8U8W1iR
D9+ww96fucMRA0L00UMdcnhfj/VWBEa+HLnDnKc9ZGiwrl1xpn8jfzNLsTXFPjo78xsYf8RmNLHM
zZALBwKUBg1hnuFWonTJ0isxaRcvTp6YxWMWqPnOYnV0M2zZLIsIgbIWnwotBaHn1XJj9jAPCJni
sOgG+ZH0hfHfX8V/1b6JtyK0/9y3S9AOoTImv+Ds4wdepwFrlJFfyRhMMOFp/kTjg4imarhDtoN+
3R5huzZhHe2mHP5smDrGwShTe93RI/uPfvS//6DzWJnfL8LTHWKPeBz8sreqOA0KSgrFIvIRFvc3
mVlSQE6sds+QnOki1OWv3DPUgrSj4VLGabo1rNR7dLGy3bw/JP5KIOKnOARtG65uMPwMcZbyNgdC
5diVYP5NWoJCBQbKGhOMd7D1CIhGB+vlQRvYNW8hmJSvlFPnXy11F3sF4xXMrIM/6gb+lO5tEmBI
xbV3twgT/59w8fe7g/JukrBn/w6pOhMujpRKYTrSfqzdIX6iMjTi/lwIOsq1fFVEzS5rJhoVGUdR
6GvxBitLc3flIV14XzTGhWA6cNExnqsnXQJyiV1xEz8y1XiPZsMkUlVld1Q9tYOT1VRvrJAklymk
tZVGKU3WkSyyr47Nxur93/L3fOEg4SG/0Za4QB1zkZv+IaiEbt55BWGo6FUT4wdlx3QLJ7TdtfD+
du9f6u2a+e9H/8elrLNHXwVREOLiTX1Dp4fNSYO6Yk3D4Ava6umBzA5n+/4Flyng7F0vT5ep2nZs
zznPsI2Fl2hZtTSnIyCVjayLk2kW8sosuHztf12FGiJ5BBKrLJLiN0+wsHJD49DDiBognNBdB0o8
W1h4sNStkDB/dVLTufLWxIXXxtfpLb5lpiBSIt9eFBmHFo8cqXw7z/Jtl6fTQ9IwGeaZ1n4h3GXR
Yo0gK5Dy4EibMSNTcCUJNGVfnBKQthMkUOMvgX72caaNU175zv7+fUwAaDx0whAWdfbZQ2Geymrq
BpnflC2OwLpy8YjEA7ZBM7hyqb+H1RI7zcQnWQgM3T6bcQiIbgdVmstbtvq1RpIQGlxHfw7rDJGL
44RXorwv3ZrpmDS0PId7tJZ//8cXk48lIT62l+Bowtlf1LYF3lsfD3ale/77A/jSpQizQOnNyOJB
nj3FDlXUpJUhVRxkAb6pwMHIJMq24zA6/059+O9ryN/D2NVZPOCKEeG9KOff3lZqNk6sRzVfZ+pB
WcxNbTqWPWzRlQdXdp0MFYUzl2SsO1GqCeySWd2GlHE3AUyPX3Uuupe4Mz1sQtPwOWsMbPJaO9Kg
w5d1fP+xXPqpNvJvmzQ1w2DyevtTncEQHmXDlE6QKLdDi6NFdGG2XfT6G33BhrYFQvT/zUV5QIRC
67z6s4kSIlogStpNftyUaMxknrqPFh/VXmlz8YtuEb0amhbf3r/qpRFgUw75z1Xds++8do2ZIn2H
SdhrzdPCtqOjY++1eXSvfEZ/T5ZMKEgfGWWkREvvbKy59pSKgL/5Egk6i6Bn3ibm7J7ev58LE9fb
y5w9xgGyiRJI2fyUg/AxqmFqhxKopgihnbg0SlE6OSUwZpdsocoKqEHHdA26lUNo1lFHofGojUWw
KYeuurEQWzy8/wMvzSZohVgTMZvgrliW7j++7p4MAU7WJXwwNrd79DlwDFoXZS3Vi5dhMIL9+9e7
sGHigVg2DhK+csxGZ4O51Cu8G4VIfaiQzjf6MvrPqXcW0MbYWjaFQ2/43PZR8YCowgUjgBTrQDo8
vZ4M+QO8GiPQvw79bGPujU3rWg78pefhMSks345rsF95+zyG0GOoRX3uW107fJjmgVKrVdbaJybb
9FTYU/mPl1OXbaxjG0ytLok+yzj94wWQ+SudwRlzPwkFde1csH7EyAReWod/ahMqeWsqa97j++9h
GXdvV3FXCJ0geFNwm+I8uDSlxzZMeZv7KYMOi9sU0Pc2yq1OrNS9JSAazobI1kKGaFRCR1wZBhe+
cy7PWeL3tGaebyIo19V5Ax/RN9wi2tBRV6AyCKCA9DRemcguXcowGXOEhVoMuLP10irZF2foqim7
kyjUlH1zStoGiWI1tOGVSeXCTC1ou7KcSMMkMufsZdIlsMuOaD3qn2Bj3EK42zQji37m5ICGIhh3
XQdu4f1XeeEGLU6+GKQwSrESn120h5Aa4LfECqG66KkJnACd3DydAGyp7fuXWkb/2ajBA8Wz9BzS
IG3zbLZIXSsUA2hfP6AXAtCasmmA1H5jRRF1YE45pE+2+YHkhV///MLWckH2PbQSrLNplOFKWVLA
xqbZM37ORNR8LiIj2kk2QSuSpQ2S1tz047L7vXaEujAjsFMggktyyDPJpnj7gWamqUxSJENfg4p3
j7rk10zS+7abQnAVpbwW4nrpclyNogazAVv5s0fMMZszSiC0DZR3qqlicl7Sea4+1VGRPYkgMK48
2YvXI9Ppt3GQyITzFdfWamlog7ah7N/coPckSdpkdxn2S/ZI3l45C/49gjzeo4tEnDmP97n8nD+m
O+RyYJK6PvJngleX0297bFN0T3OmdzstUg8pzMYismr//QH0O/v27dDlwg7dPc8wTMPT5dsLxyRS
j52nRz4aarLv7CwH2wUDcdw5yYitQZIW7Y8hXzXZ69A91ygcpvRUOfZ4cGh8wOSzdJzQ+hh2K0XA
y4+sDFQJLy3xPjkAgu9xtCHcdyxzAMwQtgBnopru2mpMLf1hgiZHSBQJ2tomxmTxRVQBkokaf5Uv
Ki80r8xEFzYecENtnfR5HVy/9M4etDI7ojFm+IN1C1Myq8bKx2NZAb0ak03qEgXTz1iOicPINv2C
ryJCi8h0Mmi3BimUay3Np9Ni/fc1g9bt+29DLKP47G3YNJ4cy2DpYcY8+3VGPCQ0OiPEcnNk4K6Y
jadSYKBPDWHtdRHREMQzBfrVA5k6DN1uwrsGeA3C7Pu/5O/J06PziH/WsSUOzfODZS5Ri+BCCn1b
DA5NuxwND2h2OuWw+d+/1KVXYhtLNZRblrhKzj7txmshufYipFvWaw3yTamOvQRhEkP2ptVrtJA8
mgVtVAP4/65pEbx2nKfuxrZnuqF1WwPZyLG+O5azJR8In8n7P/Hv9YsCL9VUh3xsi+Ps2UfSk9ES
VW0Y+bAajHVZGynEkVjd0Mt2fUND9kAAxrW9wMWLLk+F3bhDFe3soghaemh2Qeh34+Jv6LQq2tMC
Af+kMGB+Hlw+xhku/5U3v8zb50PQ+OOyZ/O6renDCMCXSQ7ewCFzJeZ6BZfpnz9RCZttMS+7Nge1
t9NOCOYrqhqmHUzDiLFniOV0jXvkcGgnMF5Z/jjSkHv/omKZtM/vTeJU8xyHE457/vEbczRnojQj
XxQZAu8iTNcyxFRiW9r85NGl2brL1j4twF1CoSZJiAPyteG+vLe/fwTleenQIpD62TfuVQEHl+VH
lHEu701zDPcOkOE7O2vbR15t/+KoITpazDSHFj7PYbGj3gxpoUGAMYxby5qK5sqT+Xvbi49V4Cdn
w21J63x1FTYnTPTdvHQa+X4zqgKYjTNs49F1YCJV7U2b5PmuxWjgd5RlN1dejHHhmZiI9ZjzWASp
Xb8dDp0Yw14LuH5j182254C9pcts3XgqGtazZoynEh6cvg5FlnxrXFveggZ11GYOIlr2WiWvLMeX
pj+TRZEfRLYjFfW3v4cg8LqvlYp8OnDTHusrMMrQ/eSGGJnev/WLT96z6dVQmZSsS2+vxAkvl5M+
8iGglNqjQDBfeyppu8qbmhH4MbkIejfIPUHS0V3Qj8br+9e/sPGgS+QRfUH6n8AK9/b6QoKmBnnJ
1GZS/UPo91MWmClGNaByqaLkYMChXQ+KyMH3L3xpnrEMnd6J47qCI8/bC+dzNDrkfHFhvVroU152
IkbEvDKylsd3/rHRi8Nuu3TpXGMZeH/sq+ySdhUWi8jvFrZ4rJNbEzWYRL3SCZ+lAtr0/l1dmrTp
7rMhthk5rOVvr6fNzcLG4npzjEfLmhURL0VQk7BZEZv9kb1NttXzBPfOP7+uzVOU8DEsys9nT5Po
tVlPcDGA6p7iXW845IJN+r09xL+kFot9bctf71/x0sBhcTLxVlN6Jpfu7Z1GGpTVkC2/r0w93nhz
3bJHRWZJjIuwX5BBIAvPM++hydXVj+bS52kvG2ZqotK1ztfj2CEgxPHS2HfBbgFRKOWmLFW0l45n
XpkJLg2gPy91thwWRTbmiBlA6C0RhS44iXUvUR22edFuG+HYVwbspQGEloC2MtUn2svnL9LlJXqC
uNUgYx+sZte9rUjmXncjQOo4hcGQT9mwe/9dXnqeXGqZgTjPUWh8+y7NpmkGQmlihCxAYaHKxetQ
unLLGX24MlAvffZMq8ypWMeEa509T1wUqce2icYgJbatEdKZnKow8d+/od89nfPv3nGX2jBKEAp4
Z6OT1Pa6NXmEZA7F6jgZKtjSuaaBpsV1tUfhctPr5LQKB+yqY0K+82BD/ALs0e0M0tz3bAJhI/ek
VaSaoD9FgM3GlPngO4ZVXZmCL71y+oB06h1DUMc+2+g5c07UEnlg/gy0HJ0nEuZKWRI4Zuyu+6qc
ARDa8sOVJ3RhL4Q0AFWaTcWL7+jsgAsUoCxSpWI/B5eOR7p7kW08f5oIEllrEyNcdHW2VwLtJv7Y
Axbn4UqT+MJ906pGNGBKJA80Qt+OOq3BRdEW9M+NuOh8Ux/njTmqeO9JzdyAA4rJ2ivHKw/70hGL
Io1BhQ2xAnEay6/6Y0VoiAAMI6TKftW7aheBVCk3vRNBEZ4LEryyPl2gajnBEW1/p4liyTer42Qb
06qVVz6GC98dvwViEFVV5rLzk09nGvlIelfoF3aob03m7nunD+VGory60q5aBvzZB0GPyqTE7LHN
gOD79rbDMDO8bAIuIdpUmMc8aKNXmdu5WCRJuDvQ6P5MpNPsIigD+RoLpzq8P+IuvW5KgAvHaenR
meczG2iCduzKyKf1ZJ5QPyHGt7v4AOz4F9phCbui77bvX/PC7E1VjNvmoI/g+VyiIZAyauD16NaI
ON3JJERtHnfuAXJ8tu+qNPr0/vUuLIreYpfAy83K6J5XU5zRDCpcYlwP/YKPJLfY2i1BN9GGkAUi
427SWS+urBgXBhFrBR8QZTEbscXZgMYfPyZjQSuFxXgidmSwABLp8VaOVvr4/u399Tg5sODfg3zJ
ozQ4Rr0dRDV9tplTfIpdDKgpJ7Rmh+W03qNhI4Qx0Osrt/b3x8pQZWEC1kX9FuDT2fYNtaYBfwR6
bmR2sH/FYIGIIUJmVekLsQXCyKFFuuyTySG2KcifZ4DhqOzgh1/5fi7cOo1sQ2d5NA0ajmeTVTNY
da+3VKlK7HtrU28KHwUn0HAYOfn2/cf81xq53LVhERy/tIMM9+xLSWpmLQASGj4fdJEr8mAme9Fy
Qu19/0IXbwr90u8LSfe83BSSicahrNU2SQq/fApJMPgNTQgQeyLtxp36/vX+XpY54TBUGaQeigzK
jW8HUKmLtpuWFC+zU9UOEky1UYOKb1HGRT/rhg5uYiQmyvBxfEU31t6b0Wi+YneytmHTAzYtcP5W
YUw2Qe0Wr7CM1E1aauXPfnFvvv9j//qWl9/Khoh2OJ0g43y+8sIx85bIPbJfxuJoaDL6hncTzFUa
hvO6IiHstZwwUxIeoF15Tn990sulccq6y2zNIels2Ft53WNyp2Ght+106JPaeG5AR2PwSq6thxfG
GmpDdmSGRxeIws/bNwKRKLUHQpfppE7hEZfmiIlaiz+9/ywvXYVu1u9enrOcGN5eZQ7gbBQy0TZu
YJQHDgvdqatA1Pzjq9BkogEDko4PyFvWwD+W9kQEsqTAHGzG3JSnugb5ZPTWtQLOhXshg5GqFad2
nZX77F5iDwWN60ATx1bu7otaS7bu/3B2XjtyG90WfiICzOG2mx1mNAq2JSvcEJItM6di5tOfr/QD
B9OcQhMjw/aNAO2uYtWuHdZea6zETt6hOAKkVuTHAdk5y9lY0QboSR23lz2rtHyIk946A28vQtEM
xo4XeGGKcjj4RSJlOmVwgW5MuY3nl9SEULpeZnGabSv9nDOjQBmujP+5/4XkX3UThUBFQs0PN0qq
QctsY2qyYeWEVwFTIjMehWFHJ5E7CQG54cqxsOQ9rPUfy4nRuvuGFWt0HJ8Eh3SfSy35KJ8fDdEP
eZ8Biwyn3E/fFxWkrnYz+OhEmf5OnKMw5RJgOWT/3Czi+ltTTazHftwZQeigS3bM+hHBN4fM+M0Q
ZPlyur8uxYbS36PxB3TPhwFz4ylGFyZWpvEYRpgrxKvazJ/fiAgMD+D7zvuOxHnz2UESQfKXxsXO
fVOtlLKR7hMh0jnaxpQ5UhgNRA5RKHr/G8McCYpM5cIdB5/y+mUyQ09hj0fYfRE7rlaGgsO0AAad
TRfd+H5eQop0yZ/2sDJBjISFjfZTUH2Ooyb7et+2apVk5IBAKAaSrMg/f+ZVUmfUsmBkuqeAV5Kp
Lc87WWPvhJbBbMd9Uy9cC2xagMkCl84+ffktk2gE8NRC3jwIkakyHmbGpx8Hze12FvTi1ZctJmCn
FhUGG0IE63ZB/mzEE4yTUqeyhFiiWGJ4zKzqHWgt8xrPnfv6YwJrGkszkP6GRXnzxDggCkQtkC0q
U6RDvAQkJt1y7Qqhr7PzzqiWBuIelBxd4pdIuXxKzUTXBj/UqDU/9jXqMuioQThZm8TsDBP1Y3q9
/81+wds3Po3sXTZPqRP5RJu324m8I7kdfjWEeMmDZnWpSygklsI41Us8/lkaLhO4WQF3xtJavoAL
X/MfmbQ2jrmFCGng1tYJjrH00/3fpTi2/KwA6BJJAc3OjRsaNWF1rN/nYU+qbzpP/BjG8bhcFgZj
P7zaFhgAue/Ukk1s3m6BU9vRMlfQO6U5FJNdDec0M/kQMVmleb5vSuHwAEoRPJKB8MmYkri5jSLx
orjs0RgVyFOcEynNiQ83mIfUET1PLDH+7Q/rH3BE1T/vW1ZsKJZ5tUycgPS1t5aZ1kEPfWGRa9Yz
3zpG7bUB9HuQHIJ7Z0pu2OZMMQIpkQDYIw7YrBKdKNuBuZcrypToU2t3BlNRSKrlCOI+INpYnhcL
ppHWBozJpPRyjgOYoV6/XtJmiYHAK8GxfLvebIUFr+kNRuoWYE9M3drwwBhG6FSj/eW+KdVHBT5D
nY48zwWsfWsqnhjnXdKWoXrb096P6YJ+Bt3nc2RnCHln8PGukMwf7AxF2NcHP0BqdcZ3DHlNtoMy
wuwBmkHCEkZl87NcPWibLSzTaFl3yl2q80MsT5UVoBDQUen8n70jrR20Szz0PoEHqskr5DvXMa9/
uNMU7Hy5l14QFIAhq7m4WwCMm6BgApiHDE3mh1kJgLBOvSp0JmFDJlO7T/0yFjv2Xq4Me7YHVobc
OKBmeruywa3zpZHSEv3U/RSRXzA9mr6fW3u+3D8nKkMUVkDZg+FgrGTjamvyPadvHDdkwr696jE+
lYl8PWy9vYdEaYnc69dlZ1hPbvGzj1UtgQVvPzrpbmGg+pY6EMxBfCTrYtpvLIo3i5TfI1yEkPHW
FBqk2YLAHhoOMOk/0GvIgTeirwL11PDql5g2HwkSJ533mCLOrSmGsmRdtHEZP82SMO/s5IjmPLPM
iemeXv2pGCogGzMJhmmHbc4EBLSUndfCDZ2WfsJhGCLj2phwMqMnN/24b0tx3mXRjY6+XBaQtNtl
DchlIPlTuaj6eF+Azs7vxxjG6lWT0thATq73zb2M0kCHgvVjXbJ16WzORuFVcVsxqYquQhedEIMK
TplXpK8tOOH4+VT/Q2ZxszaLCkhhF0rQLuUHmpZlF0nMiegeoqyvr8AB6WXcX5ZMgW7fnFuDm2Ux
EgPRqc05NCBbPBg2gu8UOVpUL1f7XTpZ6akLqmZnL+WN3RoFAuExncPbymjk7adDIiKCMZK9HKrS
fRsEs3bq7aW4+nOSnuEshHFqnb0HppDsh7Japr/vr1l1chjUpO5BKKGbW5QxaeCAgI/thtq8Sqko
CAqghyvPJV/1CubX2AHXyI/2Yrk+8zoUDsiCpVrBc7cy1SM3z1q4gLpwvmYwXDMl3U7Oo1/69V51
T2ksYBAUYQKu4LaMCEU3HCEdi5uhkEILM54fCq9ersAos9e2vTms3AmPHprL8vSNY668YYL/u3XD
CeYDpo8sUwYMneS6En/ygCPJ19a/8czJ8Rv58PDuUC693cw+1sbOz7gh7dLlV3pFfRjMMRKMszCO
Y5/pr/eeZH9USWgoUpbZRrm2j282oakKm75szqPrtWAfbe0h0Ovkj/vn8mXhW26oHJyiAEx1Zutj
KqstqItyUFwotefjCH+aJDqAd8oG0vzO81rt0ywIjHRgG9fZEP0JbRf7spBh7Cxb5e44PPwcwG8+
QcXtNpOv5tE4Wiy7WTI6tojG1l5i7URHKu/jcCck7pG05Zfiw7MHV2s72HTE6CBoHPvwoCO3myfW
eLCrZTy7kTOGXVp5O0+vfIS215HSCZULom0q+5sTZLfoszqRSy7fzOXFRubhFCA7eV4zejb9AqF5
nI/jQ5DAIHv/A6scj8wkPJB2oBK3Pd+l5G0UrQXtmJ+U7/OsauF0XFLqNnSZR3SSqDLmOzZVH5IU
laYvuZrLAbv9kLUNF1hnLU4I4ig+L3BnHhGF0HemslRe57mVzbsVgcxORYoWAILHw2mBA+LQjwFs
p/Dlh/c3UWWK8jxAAgINk/7e7YImq9X9NTUcyuQWWDAdCsOE3sCpapz0dN/US+gg+8VEM1kn/o3R
FHl+n53PFb6k2O91J4QOZdBhncyRToydyP+SW2mVPWR5Yl7KwQiKY2RTDY7cCeTG5MfzzqJVX5FG
GPP2kiiAEOH2h6SVNdSGQQnVsRiZGPvee4sS5vr5/npV77IMEWmeApMmNL21IsooigM9hn++b0zJ
Lu1GbxizQyZx6icNopE2GX7MFdoAx2yNuscZ8fd6JwKSNra3k7hADvUzYg9z6u1v4F0smhyivLBA
vSGs+nmFT2ucRAjwqrl0poGAoFtZ5c41UV1NcEL/ozQAj7zZYCtz6j6G94NvjFikoLF0RPGgpXI1
WghumhFckfc3W2URaBq4Yp33EwjI7UKr2pwRLkHFrap190Ona/phqvHjMdKIpz5l9HPHoOoMSVgx
U2QOzufXYX92mCE0jKDc7d2QNBd2Pzuu303BHH27vyzV9fSlp6GSwciYJ3/FMysw/dkeUm1uCKjR
OhZ27J/GoixRFcmDj/dNqXaQiiUcLAYjQ8Sxt6Yssy6tccKRu0nERK6jmczhahma9iD4BWIRO2/i
S+4H3MFzg+atwRo2WoRyOCR9m49vDB9dMmuwy6M7+AVyuG0AKfmUn3Wj89+2Tf4N/h335AYR+rvQ
tl7ur171a3ifKcSDpKG4625uqys0UQUuydbaVu23FJQspHKIHEzHVHPKn/WE7N8pcWG/DtfcgBi0
QRfmCdoKjUJEpTXzdVn77tXoFho8oHuI6mUMikDUZo86azD8mdge8uf1NPfUQnvhPi0zrNT3N0Bx
nm8sbS4Q8oomQk9YQpH3M7Tm1WVeNXcnVVEcZ4wQosh2MAvavDYQSq86bO8kZMIprrZYCDeLaAqh
990LuZSmwDeaDBmTRZubm7M6VT0Og873rDJIGumyPDZ5+3G15mYn7FJcHBw8rRXoOvAI2/xrgoGU
yXkqAp6w+3Mxmd5ZB/Z29f3KPllOlu3YU/h04Di0OPBztNbtzZcaMs1vrBLPM3kM3aSdZx0Xo9Kv
SeajX1HUef7JQw99r8qnXCaTYz4lFkYOtrVbY4LFED0lqhH16j8Bb1k+UJ4guczX6J0tnHXnRiqe
T9qNtO5lRYfJvM0HzNpFoCK/knoZ2USNpV5Pjhgg4uFGVEe/GkoUXBbIp1O7Oyawn+zYV27zM/vy
gD1zvdk49M2KQ4SRzl6vJpx+8Kia/mMvAPVbYMmPzpLtDREoomnaukxVEJ3QdtjGDL4ez5U9wy6c
1V1zTTzPPOa1Dp4ARYJrF3XFg2XkzbEeKnPn/quWS0xEHI+r4QGQf/5suUvWQGqMWwkZDk8uvEQR
FO6pdUyXWrxb86FFwaJ9Ne4K90Z4QsGM/icfe+PeAHDkPNJc0synMEiyUCJEU2VPONI9BhOVP6BE
wsAIR9gknb9dX7mIwhoX6p6rGzOBPDr9cYG/5zyiZLWzlaqb8tzUxssto2uMTuER+K1spd9mxrUw
IuOwNDZcfwRC5/uu++X0l4QBsFm/nlOqoJsoz4sTraN2R3oZRdrPdnLtxyCHfd5rI6oxSOfAjaqL
zhuO6MuMb2AsZe4rX9I4RItAnLTUFp/z2IFxdcjWv6xJ877c/4WKx4VjJUneZMGGOcXbzfetpS2g
X/DCuIyGJyLjf6a4bR/uG1F8YZ4VnvBfVShq9rdGbL0dGm8avDCamO9D/je7zDmUtSjz7g0rv6Qa
oFD63NYm602XfoZAE3YhdxFefQzE6hmh5lbLPwjjdD+R0uuN9wwNeFI5Awkyd4J2/tjEba4dEY4D
KebRXvBO5TzA5N5ornj1Syt5iGgGUafmAdw6EmRroB4GFRO6iGk+Qsw5HwuB7H0ytf5Otvry45Jd
8CIx8kRVh5j/dt/htcx1WL6dcNQc892UoX6NPHa/E2+/9IxUmYkaZLYvA5VNeKq5UM+uWkaiSpB2
9uemfiAao66TF/PC2GNTfeymyQpNOg6vxRGRPpHBEX7RmqWVuLleomdOhU6eE0Y9L0FnmA3cRO18
XvoiD197hjFFswz3T9ZGcnG7l1EbFVZWIBnkBRXSowiCXVfUD49kMH//hiUyCjmy5Eujt5YkHnuG
f4WvFmg94GkU5JmWJqydkdC4b+rl08LfT3xEzEDE8mKQQK9rYORFhH4m/J7XuEu/4s/6szdnGRF/
jj4gKpGv9sE3Nu3NN0NBDE6PDpsIJIyhjkTYEfg9hMZzk5zTHK2h+2tUXYJna9wez3UO+oleDvbg
s0NHzWyRb7CCnVv98mVhVbzSstJO3rllp1uFBwlx5ADtH6EQn4LWZ/x6dA91vs5X5APjy/1VKe1R
q2G2jbiWCbvbQzJNhTtCy2SHiZ5BEbB0/tk34TFqUX5Hy6HbqxsoLzltSWoyxJigsW/tDX1ZpNRJ
OSlI+Z11p4OAKlnm98yYJ0fTHCR/sltc4MHNdh4P1Url+CYxFx2wF5mJK7ps6rLADp28j68ig13f
1frqKmZdIKihfb2/sYpaGLOrtMx5svEoJEO3K23FaLZAzNHvTLToAbhNDXV/vx6ybIKZyikgd4fz
8MDbrf3wreqLket7pT/VkgGtyoEZV7Kfbfw2L+kiDG8m/27QVGqdzIthyNWchw4CiocFscWd0/vy
gWbNBgAwj446CcJmzUODkC4dbSccOm7+6jPz3bvNchJR/f3+9iqXhjGqQZJ+aJsitUXqDm1DLQNi
seakjylCuR5EX4M7F29qw4x3To+i14A18nTIbHHdxjZ6tuD/n2poVPDbEpoVj/q5LFF9SOLBPJhB
2jwU6GIcjWWy30N41l1KSLCPlpsHOw+IytfyUtExZhYKgJb0U8/CeBNwaE+3EX0VsM+koDH/63Uj
HFsJ8EGfzrsyvaP1O2bV51kWd30QUwSjm8NU5EORx+bAtxU9osyr6Mw/JySJH3rKJP9Yg6b9K8Wh
joWX2h9MLxou84QmyE6QoDxhoBvkaByMC9tJXDftrHmNUcWdg3y4lnWefI2K4a+4WI3z/ROmtCTL
CwCpfKYZNp6KCVWqARHhSNn71p/RMgRPg611DysFjp29VZkiqJc3lHIj3fLbT9rqbrxoOqbMBc2X
FDqBozcgQbikxd5LrTQlvS8gUQL17Vx93Gh2N6V4pYws7JgwWf1lzfMsjNwx/ef+BsqDeFuZZoSB
djWxB8AXqH5vV1UUvS/QerJDZqXEd3NIeV/sZG8UVOEIoNUB7QocVGKUNnuHLkJvDPTkw2xKxMkd
hPfVn8X4pLnmn/0QLzuLUuwfdFASyctAGhXbjTmzmObR0Gw7LJaGgbDc9UKuof9dqweYW+5voNIW
QyAAejH5ghCKgdPJLquUY8EcCDPLpvfYO/YPK1jzT/ctKV5l3mPSNxJ0iUzcfCpYyaFR84iliqGx
7PPgWPEfrhGjGAflrLDgKPZTYIuB9shs77Rz+lWexQaeLauyfEaaubcHpXNys+kWYoJJR6dgymzx
tktRrtB8rf9Y5AWUCh4iDOilGM5jlY3NicH0/PP9LVBttrwUnCJ4k+iv3v6IuY4WX8xEy71m96gd
m2nzmPkMmYBCaLod36I6tJJr9X/VPeqkt8ZoTJuTHpWkOlK5JM7oLRwmZ+rPYhjHPEQxRVt+4zA9
NymPwLNnAy320e+XzgkDe+wfOqOcEfxI/PeRke7RYypPExN+8Nd65KZbXKY1Q/ZetKSLc41ix5F0
q73MzCmdEEvyNGQU3PxTNHvib82djJ2wS2UbJgNfNojkg71ZJh2OqW5xGGFdpsZTEMCWEptGeQxc
YZ2obU6nIS6/p3FT7HxS1fnh8PA00WeluhZs9nftV2TFfTushKdfvBSN0bGw7Es9L+vp9UeVwXJG
w36NJLsbH1TZsJ4g5Afsoe7/rbwcOSy36C4Mvjg7i1KdU9uguE6oHkAcu8mxNGrbMODVbojoiQjH
brQ/jLNgihHRKBh3vB/3F6YKskDI0OhnzpvW7bbAMwMdzgqJkPHbKPmOemDzkLSZ82aOzOpHQLH2
48KUHuLaDJyl2uSgQEHrOK/Tbqerqij/MH2LO5Qlf7n4jTtIg9EcXEF86ZMtHDShLU9NDXx9FcbX
plkbSvNoWLS2iB+qCFAnquo6h8yVEkUIcrgxcjKGY+1hE6Vj2LypuEimERhCAly3HUSLascZoonn
O9dgWwEk4oVoBKL1FxMzjDPDaVBQ7lFwKx7yG6Mbb9UU0B5G1HjlrM6IUqfZXSKQ5zvPgOqsSRSP
ZQBvAT8kf8UzB1VGQZROU+qGaWP+PXipc1l7cAKOnj0ZkV79cf+oyeu43UjqFbISjkHKO7fWFs2c
GJEz3FCPauOgp7F5EKU7vUuNsbzGejOf4mxCYz6h9od+dvrhvnmVt3AQxLDADDHrsQUDO0E2euBn
QGUhjwIrcNodBmHGRydNqsvvmAIGAWScuGWbL6wwfXW2BOk2NTJykKlXJzL+9j3aR3vBufITMlVC
xSn4NZd5u6lOlDclnKP0siekWph1QFpomIwQoj7ooxokz35jac/sbQ4m9I1NN8FQj36OVpxXpk+O
pHDrCZXfvbaNcml0ziXtEh3Hbfbj+0s6dxT0whgSkDfUKYr5kKFIHiN11Y5vHTt9NfUoXAcU05jE
ww0xMiOP0LP74JYU7JKekj+z3d6xHFLz0EYoSAZZ9OpR6o0pufhnptouSAeWBNJhndxDagwD6vXV
uFNFVl05Ckx036kiUxXZXPCuGw2RcaFCSws6STPvD4c8MoLHwoz1i5MQABZNEL2p07X5bgZzt+4c
F+UPkGBIWeeFiXTzmnVRtHSQ27shRCL+dMhyABfWOAY/y9pG3LXivrvWqJ0R9ixCw0/3iAFUlx4J
DpphPKVw8mzelNqGF5kAT3q4oVoOQdOU08FPfOuveU2z6Hj/cihXKyeN2G3YLLbgSEZHi8pBJj00
O2M+eNE0vF+h1gyROB6uboogL4qJ8ZPXGO7bFQn6h/vmVYEYnQJK3fStKAhtzhTtQKMaHNy5ESQo
FOtT9XXQM+0vw4n6sznxcfOx6Y+i7Lodh6fMJyTdP5Uvkifw57fHefa6QRczSKHAGNZ/RnvuzxTi
66tfj8G1hUXtydNqpLIpdYBNZeSDakqz181QPZpS5IAvzTd3t4NBltYxGL/QXKaG9b5FQrU8xNG+
nInKL9HyhPNVklowXnq71gL5UloI4NEdvfvPLjrjjPhqdpgLRIqpVOzN3CtX9eshAR5Jr2Z7hKsC
lc8edGRni+y4znSe3HXZK72ojq6MAKi1MdhNMHi7KC3uAuTASHxbM56to9aL5a0o4Lk8L5ChpYcO
JbTmxEWHb5UU2YjDwSvm30Az8jyDd6dJAwUQlB63PwNSYGRP0J0NI2ONv+i8NIdxmqpHDSW9sI5n
D6GRoTnraOah8VXUV6sZoh0svOr7Pv8NW6eJVHCad6A304VOs7Ym4snoSvOaD0Z+0AHEX+9fW9UH
xkN5jLQxp/RiWtkdZtv1YkrGdl1P19rpzWuASMFf962oPCGlBrh8GbPBzuaGTglVSxqOTjihtvFP
1Lc2qqZlgTx3MEbjHq5F5Yp8W9bimbKB1Wizh8bg9Uu1Er9qVoYcW+YE5mOTov989BOk15GjSxkr
qNw+iw89BNJ7FVvlaokboCfFGcBheHuObDGNhdYJSgvO5J+bsluuK5glxhnmaSdvkRu3DWs5lnKc
CF4MEGW3pvJpQbmQ3k24OnqJ0lzeB4g0L1XYg+U8pTCzhjk6kzsPq9Lqr86wSX/lxaFpK0iLStm5
zd2ifqjd/GPN1NlFh5ThjTZBH1jF3NTXHyGKcBSCfwFMtu3v2iYZ/VUcS+p5eCtiff2Eglx/ZeJ0
VzNKdSlkQEvZ3TKow20/oMmYW+zBOFaIrD7X0Oq8nYw63rl6qmMqMzawUKCD/O2KxkLYA4TCTpjU
pvWfUyGBGArI5y9LWtkhc4XpYw/3GnChYtqZTFGdUFwtIHv+4+JtHmt7iM3EYfAtRIRxfOgS5Osj
duMxFvEe/YjaFCMMREBwbG3JpgKjBbcXUwaGS648LV7/vZuj8QQxQr8TACkskU8iGwV3Py/x1smI
aUZTKgfv6Q2pfYQrJnocJx/BctsdrMurTyO863S/mQSmeLh1MV1sjDNaIG7YI2cd9rahQdLqL2+T
nOzyvinFi4ApME4cEfps21lc12YgysqokcT1oP3MUHs4WKaZfBtE6wGqLfcAqorHmHaX9J9w3hJW
yWP7LDnwjClPdReXYtR+pb2fSk3/2ETQpKHd2zXTY5Y2hX+efWEztbh6xUGbp+XL/TUrLuAvaSQq
4aBDyMBuf4NfxBbBMpWfwXazT2OAuGjHmObP+1ZUB4bCPuOdFFZoKWzee7GSvcKBSHBjRKjk9VP6
Tzto9SEiDNnJhVSmmBOi7kCujA/bbGpRBx3ig7Md+kEirpbfuh+qmMjG1XfZ3ZSmeBF82HPpYm0r
WYtOdXlmQCz0xgbt2SBKHvKBUe7Bi9OdYEXxmWSfIoAynosAeur2M7muGBgnRVdotNL5nKTIdaYe
VY37n0lxAQjGcP10sCTrzyaNswcfSIl8bUiR+5NhDs1nf5zKfwKt++Gbaf/jvjnF/klODvw+XPgs
avOphO8VEfLoOP+ya96jlQQPbzBMJ9NAaP2+KdX+QTkiW1loZhlbGBKPT+8YK82lVJjG1W/H4dTG
ub2zf2orNpO5ATEJ+ejtV4ravG9o4dpEAnV1JSQxn3wm567316LcNrp+QDwYOSANvLWSBz1qay39
lBiVtbOWjivZ/ai/Hb3s++stMfiCk+d5hhx/s55KF3UP6wyV98623+nVYl7nJUmPiGJnO1un8IUu
hH7wEsCMTtK1MVVWFb2cjkiyMgrjYMWNdTAiLblqiffF0orEPqCnol8F0tmX0UE+eOeAqDYVdkEG
LPHFsjV9u6nEWAxeVUTnzAEjoj2LT7VdU7pMrHX5+/6uqk4JNpBgZVCI6uGmQKpHVV6WUAaEditQ
2s2qBWqJNjCLnSWptvS5HfN2SXljTi2DcNzmpRu+eshbPqyL3zLhmBXn1lv7y1g2zinR6ugwT92e
tIdyR2WuA0KZuvPWmfRZ4059h89fp6p4MtGx+MvT1+XgRMbH+xuqsmRLZkgiO2aAt3R187rSNUnR
HA+GPL8ihRv8mXRk6ZDmujt7qojHWQ80IcSSEvonv+2zJ3sOZr8uOnp9ME4U/waDrT86vZ5/jwE0
PMJuVr5zZmv8jQtPU4L+bUCDwtk2wDpgEkUGnWa4ZLl1SHqaImMV9dcApEF4fyuly91kOfJ9kZUV
iB85opv1WUYjVotJybafSWZyFOEvaV0XbxLLi85oOzcfYIzX/gv0fK+so3p8eN1oDAGqYvR4Y1qY
ZjNqSUJvMzcZZaxp+FTemh94I6xTp1diJ7BULZUwj1qGHEJjuvh2qVrq9otLcA5o33QeRph9DuYc
ibCy4k72Fs1D3VfilCb9cLq/ySoHwHAjXRDJ0wb/7q3lkXmEduXqhdhrj8E8J+VBD6p2x3urzBDL
ylodBbcXbF5taWdp2ci+e17a32v0FS5NYSw7kYnqRhAySE5WuhOs6HYxImGQJI7gI1vt9kNd5s6l
6Urt4jVaBVrbaY5ZpNU7F0K5Mp4jzilkPS+ktfrG6kw7ZWV0BYtwMpk+H9fg3/tfSbUwHiP43uB4
px63/Uq1lgR0kmCVMXVaLvXUHyDp7I7E590hLcrmMNTpsONfFCuTj59E+zJ4/4LAF+JrvdYXjfEH
ZxjGg5fpzRsxp/MOKlttRsKJCflBFG7WliYx0tEF9Xq0CbSfzeIUn4zG2+umK63QNQb3jTsBs3B7
NJLSoimRM7nvNa52dWNtyQ7tMNg7J1DxzsHjLdX6qKoBJ9ssxi7HWs8G2nCOl9nvKkP7EcHlC229
9ViAyHrfi/GbPqPvYI7+Xn1G8fTA6UgvSdLWQ0W4WaLRAIooo1iSr8XBm6prYZS1c3c+CGO2vZ3D
oTQGHa+c6+IN2nZWW9iqhZ3KNk+5BB/0qPdOplPSLtaHpp5P94+/0hi7yddjUpcI8PbjjV0cL2As
vbBum584x/YvtEcRO1jTveki1TFhmpX1ENACFNpYsjutghohop9RtuIMJ8m0HhY0u/Z6mgqmPCC0
FJnkoC6OYztsUUw6tbuWj6ULGCubxUyexqbqTunijdeiZn4vLKbVCls3RWNxHmPzwwhB/zmlNh8f
xVS0DEO6sHiH97daeYDBElNIQeqFksLtVhsw/mvrwISPydP6LRfJ8EiK3AyHdh6iM/vhB1DTwEV3
aC09T49uXjbtTvyt+tyUGEHZyEou4+63v6HOWsbdcwHcgkTgLaP9w1Mm3PksJnM31lZ4VnD48KaA
y6Quto21jdSJBouCBlXbxH+o+1q7LM4gji5H7jNsgfPRjNPuN84zOboEoRHJv+Da0DO387QSUGHe
ucvf5oRybWAUw7eShOY37in1aCpwPtptQKVu91IAci5gj8YpmLBzHyIz8v7LzaKsLkMrdPt8//So
rg8EvQy0SgEdwAi31kYkM7I45vQkgLPzD4XfwFZtt97yG2MaJJxwMQAg4oBsPcIA/YtGBsWM2Nq8
94Th/9NC7/Pf/dXIX7sJQFE5Y04J7kFZf96sJu7dQEQRPk6nFvwGKnvjQ8Q44DFJzQHh8Dndy5JU
B9+mrijrD9RqtjxX6DfHAaBByA8C4Z6tEhhdlvfDeaiiPfpxpSlKOATWNECpD9x+KVrTo4GSBhPc
GqJjXW/lVzG246n2kz00k8ql0KD+f1Ob62wJ26tFG0DqZjGf0Lv0Kdy5/9qjpgmj8xwcptVYT4kt
+kOZec1Or0R1JAHrwYUGHhCHu0mm6z5zTId2V2h3tvNHzsTJuZzKficKVG0nuRihEqVLPqF0M89z
sYIcesrAVuRLLK5LtCC7DkTxCTrx6Xz/VCqfDoaK5RDdr5R28+myuAYz38agilojch5EQRZ7NPVR
BAcNUk5oV9sY/zzHlI/fuWuMcgrSGnV7cBfX+Aqif76YVTv9O/W2Vu/8ONVuM9MOGIC5JjKozbfu
GGIqDEvW/e2y+bTUYDwA+f4GaAYBD0poQJ1kfmjd7nacNJGfG0zOD8KITp7dfa/1VrvGxvo77lOO
RBI4gkCiPH5riYh8diYTaCT8w0hZuKWA4KDQDYRJc2pIO4wAylNEqc4wINYiK5N//uwUmWM1N0Yu
aeecNvkWUCa8ZoVufsyjwt0pTavePUl3QuUAAgKoVW9N6cxVJH0pUTJMkp5MMt6w8ifq0+YSHyZv
mh81N9E+3T+68i/dOlRJ84QiiBT729YkjaVKbAZpuIuiT55mp/EOuNamOrRBp4dNN+6h4pQGiUZI
nH5BRDYbGiGw4Jf1DKcdYuoQgBjBj9ZjsGfsrORzUlt7DSLlrv5iPuZkSLu3uwpBjhYsOh22GAHD
d4XVO58MrRzO42oVcJ60qX7sIb3biyaVt+6Z2Y1HcJhs7dFswsNOunkUadHQCGv2hvrUm8nbBNyF
psa27l9armYmksihItEg43QM9GsdOKaPjLYgcUZuCP/5/ROjuhGSLdv4lbPhUW43NBd5N4LyoWWZ
2O67bimtUzzZ3tvc99OdqFO1iWBBGQsgUKI3uzEV6wiMzLSfQmdI8+RQ6uC4DnAl7OZpqkNCXQvR
JeJXhoE2hha6TZVRMt/ejTUqH7Xbr+fImNrmNJsVQutF4J+Coe2/3N9K1TPsgYElpAEwRYZ6u5UD
mJ44J7cKE0ZZLpnf999XkYHFSFLrjWNp7tkFN3GEU14w92oHOw5Hhfqm64xvYy6TesmLDLwujGkF
gUOHsYXWjgGb+oOTINV3QGXdEKFYx+mptxtU0e1hAng5AY2fDs3g29CE+G2916NWfQdA6LgjGeQh
M3e7ITBl83ELGW3VhfUEnjs+kzLnYdDrVXZYvdYIYQWqd/ZBaRXsBv/gAQGZ3lplyn6chp6gMrN0
WVGsrZ9ZPmdvIHBc39Up5TfGK/eoRZWbz7siqe50Odi4+fh0olCVglMvTEB8nWFp645dJZIPsL94
xwTs8NcAjN5TxWOHDoTuEitE6We/g37r/ilU3TI5fsRJAHJlbwME00vcEZUdNn1Mogu5AhR1urWX
QaqtMHoPhzDl1O2kkzYXQHcH0nh3WrMHy5yKJzdztB3nJN3q9jmThDacIRrmYDpuP+WcaZYlZH4Q
TEVH1cV1L9mcz5cpM9eHfvDqQx1Bfe9mjX65v4sKlivZImeIitwEiN42bfUGAybaJvexmg8fTF/T
j1FRLn/DBz8NJ41p7+GS55bZHEbHn55QNs3hcJMfvJydD3ZrZHuwW+Vm0PGA5EyHGnNLQFhHLbQO
necRu0TLD2vWzRSwl49Ci9lAbftoGzEcOMKyn6Ak3eMYUj1N5IGURqli09vfXGWUgg0rXqXWQVQO
2Tut6YowqUztfWzn7fhVT2J7b72qeyyzClOngiPlIm8/PrFV6nQT652iKHDemr3n/WGiV6j/Yc6t
+SFfenHqnNbaSWcUKwXgj8MCdCsHdOXJfxYi4h6XjJkymNM9I3tfmFxfYy3LfzuhfV6dsdoxp3g0
UDMgHUUfw5DMwLfmlrzOWwpQnLPBcj8Ui0BQiMHSb25UWctxGQP7DYw1xsegkhrxq7bHL61aLqWZ
X4MGHPMtT+dSiFgzC9uXrdioOWgjtAWHnALqt1UMgQyp/PXfnbslM8LNtSb7huJC0ps5L+6WKBcI
V0TvhXPXJH937WhevCmPPzB94/6b5kN5WNy+qQ+po/2wFqsPoeY3d9yk4jbxGwDjQOYLunvb7e7c
DHWFeaHi6VXrRbgN3ALMo12j1SsPrsvoHdPoXnnORZnteDVFyEX6Rk+fuRmSrC0DxlA6LkBpTC9l
uvzZ9o3/N5Or/oOxBv5/O1stT+uLrQY7TUdD9mu2AJnSouSRQG4SjkGTvSMMCH56aK/OxyAxkZiN
MsOsiQZy8c6bYq05LHqlm+c05vcdKj3r6lNKUwlCxa5McHXCbPY+hPoXchIoHfBwbjvHrjYk5ZCn
0PBG3lIgedOXT1SPrev9nVCZoVwmESH8i1bB7T1rnbrU65QzZ0RJUodLWoOWa4u1+Ou+HdV9YrdB
eIEuIM3cRB/OUGd9YMFLBtwrj4/GkLUf9c6MDj3JCrwu8Z/37SnXxWgLDA7IWuMvb9dlWHm1+D5B
deov1RfQBvq/njvsYV2Uq5LAJ8DGrGnLft01la0vHixO5bpO7+w6o+cBBXfYal7/B3QVe1dE4fvh
JrC5l5Q5gE1sfH/t0/PLstkLm2nQiqMO50Z1tpykj4/JOpTxpTYAr58Qg04+399PpWXq1OSznvzf
5qFzG99Zgo7cwdfy7ONiR/FH3goOptm4vPulQcWw1pbwvlXVK0CfR1LH0Ad8USwcW4JwLSNob8bA
GgBGrd3bJjfj9wzwMXVrZJbWntPUSn4mIg2SI63X5TcqMdBSAzuQNLzg2zZ77q5GBdH3/3F2Zjtu
G90WfiICnIdbUpRa7bHt2HFyQ8RxwnkozuTTn6/84wAtihDhJEBy4SBbVazatYe11qZmbnaaoNmk
VvEfXpV7i2/O4ohVs3egKGMBAQIpyxCFzTXpPGsgiCO86oskPzNvM/cjexFvqzj6vpLQH+zv3ldF
3YtCM6ET3afNK+sa06TT1HXhuBpv18hon6pB/WAtlbh4C6D1dhBHeM99k+S6yAGQD2yJK1Gh2CUF
QmYHIS8GvmkSsOF7d0GlcfX+rO2sfMOEJOsAgbxnVaoCAalgW7mrt+5AL1zGviUq3SWD8kSpJEqo
WHF/jdfM+24zzSRgLtShqMve13xldRss20gKI2ZGV0JZOvWjhwLYeS7V5c+lMhs1IPSZdH8YdOoY
dmq/V/TBPAt0G09aP602wkygHO1ENb6wjd3nOKuX9wwR6D8+vmN7nhJtLTnpiHGAvPm3W2MoS9zV
NCFOyRyvl9qrovfdMDeXx1b2Hnd0u+VldnlqtolRu0RqbtEDOjEBAQRzWZmBmtvqiRiuP/+6KdgY
VBhpr1EXl1/lVaSqqUxp8noiVc0bGSatZKafUQG7ID6VHtyfvb0DoiCRjgia3k3OKG2CtCp3gfRm
RX5mHJVyLnRnPDi8e3snCVg/gZsgCOSveLWgOcsZiG3IKlu5/AMgL37S2/VPasFHkJI9Q6STRFW6
HDG8nbLXqNrQFAK0mtLSOItyYwrMCj2nPCba/+WPxJAi2Ai07Eibti2uas2zYpRQxxpS6BsU8fNQ
B3ceQFVsD0LanVUR4xHesIVkLls9A1PPTTjsgOfXNI3QpR/yc01p/fuKfvx/MEVGDiaOJgRtgs2X
ikdUAyaIvEQ5TnOhsJ+EToqqQZdpRxXfvW4M+Z/k4UjsCkI4t6eCPCjR8qxxTkWm1hdNF0qQMl4y
XMZ48CtqzMGcOyLs3HHxoyWGTldq4pKsc+Un6rBcu8oqDhA1O/6OhhdTTKUEOM3fzXOyuFXR6hXL
V4dUnHp7hIFVa8THup0G1jQcSc7u2kMDhB6pDTl6G7zyZDMgTQDPSCZFAT+qWWu4tLPxdTEi4ylK
Wv0git07Sh41BpNp5rC0twMyhs5A9nAkClKmZvony+r4OhEJhFPpiQNAz88OzyZFoYhkyqKwJjPh
zWbmUxEB2uPJUrR6tIO6Z2vfK1rbocJFb/2FcdH2v6netcNJwZ1G/kpkjdoLmlUCvmA2j/5ikTCe
mJcC9XjqnOYTsbDmhMnalqrfWd76sZnAOAbNqo9fMlgQlb/GBQx3+DpJ6xfE8klQmkr1Piuk4oiq
Dr3uxzFjQn7U2qxaPhPtB/ucENTHEG7FSE1PiPalWJvhH31uC8XvGxsZs2WpVBGobV8vgZGI/GVa
66G5IKVnqGHWdLpystuy/ZxluvX3Kmr7U1LG3qc2idr11CE3dtRTuI8sZQ+PSVzMVaDvvWVDmQPi
I5Y2Ak9w9eZbJxYm5qRWfxGWVV08B13OxiO67bNI4zlUf3vs/e4PrrTO60QIJIVWNk/UwMijqMnl
3e2i+B1zG/rOJx213tnW2JnBlOjuj/9gEWQRQ8BQL+YFvvUW+cK50RxIyy4O+b0NCiRYbKP+qDlJ
E3ZN7x54wvuAizoriQrqsayUosatvdqzEn0ZafP1zHdDwyTpz4bu9kHNbAAyaG05Z/CmDrb1/npi
lA4RCuPQe4Fp3Br18iwuDbzeye7s4mu/pjq1yNF6H4EcPniTpSe/vZ2YQv+HwiPFZJCft6bibFCm
JSK/TLiMQZkq0Yc4U62Dmv3eOXltRf6KVy9/uhhzWtlUz5tVcZ4LUQ1vndwogmRUrcw30D/6L5+N
HhRwPog2PJu3BiNXK5QJD08G2/dhra9FALB8vhRZC94Tlus1YxLlL8cC7KUEYUrwm+wR3RqFvWlY
UHroS/VJ98k208gforH8OIlDcsreCUEKDI4FkqRUIzbJXC2GvlMsrv1gVqiVmKMI0JK0fdRhjlSN
924Ak5KlMApKSjzVt6sis5DCFwC84p6ZydVoeQFNuegLEu3NO3udLN92yyNq+96B+ckqp2pKd2Ab
VqWrMNpVZytTwIPTZdbS9mUsXD1EK0D0gTAq9Agee5bddUoVEV5FFLlc+eevzqiKnkffuQAKhUj1
KxNgxxNcRfG2XCD9GAzguKBLUF/+i1FScknQpVa6uX5m76ZoIAF76Qq1hrzf/zl4xN2JovSBsuRT
kFfa0UK3ewvrWRJjCO1geuO2N2cHkRkYinm+hlRiq1OXx4wvj6okaMpmPumltx6U5rZP1E97BK1Q
AfCfxK63GxvlnacuY7qGU963L7LndMnyafgzjxbxDHbQvTRZrL54oo4CXRNo/Dze4731smReR6m4
c+dNnWagk2HPrNdJ/nSydn5JoZX7tjldSyOZ/nlsbW+1FHmYh4n/Bky82d2G1HRNaC6FcaQz62gR
yXPWVGp1brpFfFaVBi6etrR/RMNcvO1nV//zsf3d1dIjhl8LNY4I/na3Gf2njG03riEFChfpCSs/
mUlfvLMHTfOVZTiiaN7JiMjPiyAgemQU8mjLyx/06t5MjFkcIxPOZN5X2tM6rc4PmZRduqHXQnMp
p5PSKHo4LEJ9Y2p58jkBs3YQFWzdIb+Bu+MACEDmFhjq5sGc6Wp0fOQ1NAtvOU3AKILMyoogg6MU
Pt7fXVOcJPIDEFrU7W+Xu05xqdc0TUK0UYb3ZlKo575Smy/jXB3xHHdMcV24pOSXdJy3aMa1Ty23
6xj3AazR/mQbJanBlGdvylw52L+t72P/qJigSMVbAq5oOzZ2jDMF+EashnphJydFXdH/mxfle0xY
/z5DatLwK7PsDqKCvfXZJOmEpvzFs3m7lQYVUL1i3FjodKoTRKjQ+BFd0KvIDucO7p1SEEXcC9AT
cBK3K4x6lmhpyhqOnmR7zM68UBjI7KeSxscfi5EXf6/u4iDGa+lnbW1cFTEcFBkPfNHORks9VEnL
BSNzx9Vg8sfgtr2ihn0+fVViU3m2qKEhylot52QdadD0cLYOjO7sM/GrLCIhhAgfRf75qxu6llah
q0WshaQn2kWLY+WcWHP6aSbzPXjPdrwfyRR9BCAD1H63lLqyovKu2bkWRppwQ5d/XFwN0em01JdQ
GM3w1nORSGQQR3Wqhzk/SNzvVyqFNWANMtFc+oHN5TSUelYVq9LCltkmp7mMk2+xV7SnJV7X62M/
cO9nJduZpEtOlaBusXF7adlmLTNEtLAEjhQ4ZTE8D6q+PjeN1/hG2/VfHtu731lNZUABmHD8geSo
3H5E121hEyKUHs7wwPxWncanzun/NoYm/2hpdfNG6TztWeVL+2tTFafH1nc2VspbEm3CxafcvXnV
9KiI4tocpxBl+OqNkib/lpaIPzpdrp4fW9pZJ9EJalRUORj5tVWlWuxhcRcXVzS3+hzWnp5/Qnx/
ucZWRcF76bs3dcxkS0XP6pOZTd5BueInP+N1QkQDDF+LOAsnFczqFpMyCDrzXTUuoZ3riXEx7ChX
fTI+HdFyO07edRQjvIAxXfrfbqN101m2BLMgVfvspSB1Kj+0TOPM/ESPvSborZR5PpJtsrzpidWb
N4Nd9tSwEKtKr0WXRa0vhEulK3eG6FKUU9UcfLp7l0Nzgg4xbSzWRrfi9uDQHRda3Nfc/sitL2br
zqHWqHLzqJsUcZPiDaPa/ufxZ9y3yg3UpZzi3UCjsi3QtFaxmpaDfoFlN136ZZjfe0vV/9vOpO3l
WCV/PTa6c0rBGrtS8xMlbQoTt0u1J6XyFqYphFYR9T4DNYyrY1VzOHeufXBMd005tNJcZAdVKpe3
psD3Ga3dO2qYdo15aUBAB/hgJUBHsjz4gNJpbU8k0TM5CXbA5mxMIbRcVnWSq2Fpu3lgpNlysSM3
9VXFtT94kaeEdtq+oX7fhr++ncRzRHfg7EAXbKKqiSlqSwPuL1Rn6IS2ztfUEoehbpoVH1y7nfeZ
28YDLZ8o+jfbGQwNHh3wTEYEAqnmCrzuj2X12nNZ0evI1Vk89W3fPs8GqHi/ajMRgLfsD9a749K5
8WTvYOLJi7YuNnViGxply/FRmXGdDeXwnI5Z8ncLJOxtLRB3OXiYdwxKFRUp5AtACJD87SEy3DjW
DSGWcDDn+re4zqhwx3F1TZkEFyqkoAf27i+lZDbSUCJyoVe6nbWR29Tj6LyroWun8RulcgfgbEaE
HENid+e6mMffls7Rf3t8jO7PL8GOHJbnEPfQuZQe/1X4YQ694SY12zoAOApkYYsJ9Er1Nana6g2k
ku9VLYFnlnLQELy/ovgCukxsLp+T9PPWrpET1C0tL6Zudd5L3uc0aPO0eE7zIjm4ojsbe2Nqc0Xj
eTCzvMYbeG5WAmhDpbKILfeD2hrTeY2aJtCMtT+IQHbXB8xIha0tBcU20BC1Zh5q0vA1tdrMvoG8
Ln84Fu/JlJTewc24N0U+iZOTunBwmbfR89TYsdV3SxsOxH3BQqHo3aonn8zGUX7Zr4KP4LiA7OYa
omx4+9EQ0Ejtrl2B/kVtEZQoc57rzjV9J1WUT4/P5X2kIaEY+BruvJS12LwWTYokIrw1TDn6cG2m
sfcVpy3P2pxRDOE8+kvFcDw0cyC/L78+aBWtIdVEs5bKDzAY2Hi3S52Gcq0Zad2F6pqKa1/N9tdk
dAyfYpH2vtb7KiBI6p6qohleeETXcw+R8jQCNyiCeKbjceAd9j4y2HZNxrUS1r3xRi7Czm2EQnpY
NuuEYEupfqE5QtdLc4+Gst3fF1fj3SSlxSlQMt0cXZsJ0KWxRlUYW0YVIGT5Y7Ib7zkb+y6sR2P9
lCz9EVr93g1Jm0SWMn6V8eXtdquFE4mC4C7MlSiWY6B131bG5d2SF8MplZMAxbLoZ69LjibK3rt5
dDCQ2edrQ22jgXtreQXjGJeVXod1kVhErpp2bTJ3vigDsxBXAqWXxwd7b3dJL/H1hAwS53prr8iq
qO41sw6tcnLDVHXyACmwNHTXznzK2vx3qplHLfe9NVJUhFwuJTFxvLc2c4J2Qj61DqN61oPMEQk4
o4TLpM5ZENeu/cvOj5vzyt7GT0yW03l1qtXhbDapr4vGeVcvfXVR3cY+iE12l0aRixkNPJzkBrdL
q5W8a6JuqkNTmKOP6CdFhKpRPuSIZaBO7P16BY+lkf4gyksgAl3o1t5Sd0VCjsJWznn85Ob1P2Ne
M4W4RZqyHSzvYCf37sVPVAGjIIibtx630+3WyN2hChE6s77GdPwDz0nTU83sr1MnNOed1bV5kGdG
efCqyIXcBrY06dDoZzEIvNFauF2oCc+5KKDshEmUdB/gpi9v7XLMD6pMdwAD/OwrMyBCbs3ETWMs
2mJVIW39FDXnPj4ZZtu9daP4JWI08XPilEmYAJIO2hheVpKx2+Y0TG+ZI9cT1s/mAU1x70TRHyL0
o/eGtP7mC7duQ67dOyjMr8sUiqwX4doxzFwV63R2k/6oZrlrzyNEgBgtS6WbE9wNNqNMIeWEre7m
P0p1dL41uj6pwbh0Ze4naT3+/dgF7VskaeEFl4XFjQuys64nTefTzqIz/ZbaXjikkThr5hIDRXeP
6Ow7bxciQ5YsqyEbQpp7+437xQT/a5tVqJWufmIIshu4q1ddm0b0B+dpz7vKMimPCc0i+Fa3ptyh
nhEicfl4buK9M6dlOomqdj5HXTm9Rf4Ln7cMgN8eb+iOVXS3aEuhrCrFnDYbOlKMdObRqENUcrtr
PY/KUzkCl60J+IOhtrUgo1t1YFRewM0FlToW6BT+7FBtlR4z0LnZ6hUi7DVnpKJhRu/yyvxhjcZw
YozK9JxYevxzUM2bbtKKg1uys2SEnCg48ZqQ0W/VLDvUiNbJQMpMm6IhqAS8gcmLEUTXx/w3x261
IDX1o0GPd0QvXmlUiCgCGVLD9m6jq4rKmm007gmgcGOHdFJWZIHFaH0nNjavcW9ES1gyOu5DOYMb
frNkffTNq+O0Oc22ohy8Pds9kL9GekfkpYAAMsjt9rAtJu3OMtddOWNyuWbdMIRrK7LQ6tuOfhoq
plFdHtGytn4Zo8TeTESlcgMkYCsfghqsYiV5EZ2cJKm+stvV70t7yAzfHq6fVgAggdilhHoH0tMi
jxrYWEYI4JTGW11RzD9Kz+tOkREP17kdi3NnNJbfp2n9phrdAwe1dRjSOhVNWSM2pe6A3PhXSakx
DBaj4U3vFA/N+japjGcjVsfnZqJY/fjm7lkiIqJuAxBBEmJuLc1tbUyIUoD9JuuZfKuiJOVDxxR/
qNVaHcA5do2BxZHk6Z8kp40x4VnTuurA26017wIzsttgojOaBYa+Lr89XtneOZH02/83tnm/O28d
FmUAUd72TQPk2W0vDjCZy3+wIrNBmiOERduWQmUvhhaNEnELs+asp531lLi98+mxld2NAxBCh5p3
gvN/u3HO1DBfFdz8CZnD8iWa4i/g4YbzwkTeg/Xclbrk0ZPimGB7SEDvWlEoXTh61hgQWEGpUhA1
ij+FWXkBj8jwpmkTLRARqtnI0HYXox3djwRKv4pe//kbfuI5wDZRM91EBFMjytTtwOejF5k+z3qu
+aom7CvC1stJi5X1WenN6eDl3AYFGCX6gvABgB2XviVQ93ZmJmqa4czsZjiVattNQVbhSaNIby8K
Ke3BR90zSAgtm4sUTlFpuP2o0FqiNEf1iQ50BN9JQC1lu/WTu9rKs5YdzhzdOURYA0aFECih1lae
YYyLJhtMD9HgXqufnKYcnxNzsc8OUfvBXu6a4oWi+oNrYfLm7dKqaCy8anLdU6RP1UkzGtUXlKPP
woTl98tXg3qoFOyWPDOgmremutkmCyhGVpWJ6Zo08fcGMsCL1pEIPba08yRAbEbpBjUp1IK2QU6f
KaPG7BcUBNrCfllGvf2dfnAKmc2qfiONtd9U0RoHajxF1Lyn+MD83p4y4pn3CEgjaO6ND4jaRQDb
BqlaUlk7a10rLpObd6d2mb8/XuiO56SYRgmWuhMa9luQSMJsImee8WleCb9ZmIr3h557zcFjsHf8
gaJx56D0SnTR7Ydr7Mq2WiRZTn07lZ/7tkyuaZyNgdkN7pNG6y54vKq9zwcKVHYp4FWj3nFrb2DA
qLNaNF6LbhwuSxMrP8rFLl5UrTIzJvgk3cUe3epdZA/i98rp4qOxK3epnvQwUh9T8l25gHel5nTy
bAq93gkKvhqfJ6uNgkgMxXeg5eqXNmmqc6bFU3fqG9ucGWjT9SHDDr3PtHNLpv94qfM19eLxPxws
h9SawQEyH7oTSoho8PXV6qH5uhpn+DOL7xooDwk6ggeXdSdglKJeMOuk7vcd2MmMVTdDlcI7rQLt
ATxd470syeBqvhVbw/sm64xwENbRgd7deeBO4Jxl6x9Ex+23x88abgfp+lTUSfolE3ryhGhV80Ek
sX0hM6on35h1OSu9UWM/Vq3qS9ozrR3U/7hS3lWH+rtqldERhmZnP7hoFDXBB/H6bKsbRWwWwxAJ
7+S2Wu337NvT2mEwWSh0Nlpfp37LVNfz45uw40nwzUwYkQVOWcW53Q2rEXmc080/wapcyRaMPpws
a2SQ8LyeHpvauXQUT0B32MyJ4fzLn/IqkJ0s0OpayRs3pUobMmYb3IPdNZCr8z7oSROudlF9MUVZ
hOWKluVj6zuOjGMGjRI/RmK67WDVcddntpd4JwCLxlPLDHdyxSk5cCx728kQT8Q+pLoMecHtGs3R
Xo0o512FOv9XZVXxl5gz+IYxqUdEqB2XCeBKwgSlBi6B2q0lkYp4rkr2cAS5FtQCBZsaddXAWTs5
y1tkT4/3b88eRHkecFJN6Kibt1VNRdmqRueBVelLuOr5bx3T7i+KqKugKYqjVvLPDt/rjJ4DwrhX
2QFEpp/C02Z93RjnfKTWOw1VUp3TJB2RZHa6QOh687x0yvqUCHf0W8ZJ+nLMr58imvuuMDi23tTZ
T4Nl/0BgTw9mmyI6s/emgw3Z+9S4D4e7wxegL3P7AfQBbKrnFR60ytTgOMf2S1uahQ9wMQof7/2R
qc1eFLyaXVlhairU8pppTknTzkg/WkhRHFzSnWtCrE/IC22Qfu/WCyVxMmQTyh8nYebxxVwrWr6r
Uh9ck53DRI6EciTyA6h1bRU1YiC/fcOAUFReFb5rtbqx78SdFjbmBG+pd+1/H+/gtnQs3Q34h58F
NxUoxCYBpPO6RraNZlXEpN0vmks9yomKd0qTLt8Wyn/vEVvo/WpNi4OV7nw6ojTKfD8ROtCKNqek
tkvdmyxWKicYuGgd+B7N9PdmLMqDKtTuGqXeEgblgEC56a/8a7IslE71ODqNiO78AwEDtbVEUSuB
irTIvi1WrL93WiW6tqJvz4/3d3eZDBSW1DhQJluyixxuYzhohBDkZ/pXsYAzWlwrKnyvHo+IRHu2
8HsSfIH2MVje23XWmWMs9mzjGdxS95mE6j5nef7srtCbfn1VFF5kJkhPmVDt1hKDGWZyzSZCBi0V
Ski5B2jiMJb1ECT5mC4HT9Revg3oQc4JQfFHKjjd2lOtlEHEbhKdprGmXOmVVv+HrWcDE79c1VfW
HEpPZH9de1EwjKU0g6rqmoMDu+MA+A0ScgFFXRbib39DEsUmRLCKNTMz53eUn8UXQX5xsNSdYIfq
Pu1hinc/uX23Vng4ldquHQp3Y6lmoVsmNcw6GDZi0E4m4kLWWdE67VfnouIGKJpwRilpEHFuVRdV
vc7z1FSj06q11h+WOtm/ZVP82y+fmhsjm6/oZUm1NhpGZqOLoJxw2fQ6ic+lmKZ/H5vaC2axJTm2
KLcjfLhxL3lXRrljDBEi5Ev5nMez1/qD0xdfdD1f/9IUO31elDm/iMnIvsZ6NgdA7JrkuXPbuvR7
FTD8OC710SGSS9w83gQKVE8oBIMJ3zY5lCkxBnPVotOQaNmFEu58ZkieHLwUCb8QR5Iqe6dJKoyR
o8pO/TZrcRdttBgxgDk9TqLcb6EcDT5lsnW80jFzP84j1ar3QCi6ozhlxxkB4CNw575QubnrJlfm
7MHUUE5uZAJMQvr+cyoKwdCsfDF/PeL42SdHQlziTraVP0Vximkyeqa1F1oddLlQKQenIpy0Mr0+
Plh7H1C25P/f1MYLaJDr3bqbFKS1SuNUzN5wRp50PHvK0AcVSdqBvb1ttFA4A2eCOAb4w1t/oHki
moS1KMjhCDrlkWb+0NP591Ib7K+PV7Z7ZWQpHVFdnv07jPnoJHGv6XyxxauXv1YDfVDfUNu/BoE0
8azb+meZtqPpWyQ+whnOFc0T0xcq6NiOShJ1SFOcHv+mvd2WgFdqcQY01e3wcCPqlcJRVOXUOR4U
LpiH4wfBdDa/Qt/hCm13+NXZ7NIROhLTQ7ZJvr8FeixFIxR1qRUK4nlPJO10381hbEKmYb1fPav8
Dy6RagcqRBRxqSZtPm86RDQUtIw9d6vyKSsH5sm48F9SOf/68V7unSQHlg93EhTxXdOTkDzPpwyP
CGk8+lJk9TcALN5Zc+L/cmbBYEKOoAtHvLXxvZqXrWVqz8ppnXXn2zImL63ZTqc01Y/Iy/L/tHWn
oCsA04MKAnsq1/wqslucJG8Wj/ORz3p3anKz8yNlPtq5vVNIKRhqEhvn3unHk2KuVHm4g6a9tBe3
m6bfgQdGvlL0+TnOIUw//lK7q6ImDAUD0LCzzcgV1RmWSUo1DnmtnmYnEy/DkgFIf2zm/kCQyIAm
ANIEmeuurqKuqBVWSBqFVmLXvxctAOKgqZb6JU/WpjuInnaMETVBhOIx4l/bMzH3+szYzToOV61c
A6P3vItqRU4wOvp0EO7L4PP2UCBRxvQFwBlSb30LFmmQG4CBYXKnJsP5DnstvlTNpHY+cyOHawKO
90kT1mD5q2V6sx8Zy3Rwq+8/IL9AkmfgsPxktd0eS0ae6MkkPOWkzVPxZu5L7TmrEM1//P3uj6W0
Iim2ktt+x2s3xn7psraIwd7ECFApafkHsqJFFiaiUX5TtCrVT48t7n5E4lLkjyUmZFuoipaGsUx5
H1OGar1rtqYRWhDCDBN6HL/8pLO4V6bk4l/d7GGJp9oz2zhs67w49VbVv20i0iY9tqNPj1e1+7Vs
JOs5NDpxxKaIwIgB3c2SIQ672WXwtNZ1n9XYK//DgugsSV8viyJbXtMgTK+yE6Re67T1LonV/B2X
8XhOHQZCP17P3leigEybVca+d6CLNjJWw5ijGL5mGl9tLVI/VU1a1r6aUsL9dVsg/SUll1eTN+z2
M2lumqlzrygnYavDKQFU99Qt3RzaIPt+uV2GsopMOvlGyAFs5SDN0miSRekTWQopn9bYiJ9aTTBu
ypqPQDN7J4IHGVDvzwLFdgCMak+xVg96EkJJ7cO+mzWpZifOv753Ut5A1vkBTG9pqGZcOWaUiiSc
2tyB9m/3vs1Mg6sh4iPvu+MqJIyUEjM1ZskUvf1M4+wlEx3+NKTdH7/tmapzNpTJCUVZFhdQSfbH
x0vb2UCIIFSyaALCxdgCdQGg55otrASQizl9YIxO/J5ZzsaBA7zPbiQ3iZEWUOkkkGtTaDQVJRZG
66VhrUVGMLTGGNiAhiHcZ8pHPYvTMCV8PnhddrbyxujGW8R5KeIxcdLQbusacEE1fsznvH3jlOv0
3W3m/oAPubOV6CvDu+A5ox29nd0xTHqn6zFevew6I+BLelfEHY9GHu1UWKTqnhzdgSodx35zQrJa
yk6gwR2u6qqEked2wey0UVjjTQI7U/TrWFXxpYcd+swHZ2q2nk/h41Oz47ggf5N7OOiuyvmmt6fU
+994vDgPF6tJTsVajxe3VyI6jpX37ddNkV3ji3mfgTNsvmLR0X6DH5CFkVq212ZWUn/VmjXoWtc9
OKUuv3oTjsiRXdQ6YZnSOZR//uolg9Snl3VSMDhjdJdnjkn7wiCS/NLzmn4Qqiw9jHWREueVqCc8
XubOYcU24CD+ZvDR9qsinutosVXmoRIrdmisc+0jK68FhuAR15vpSBR07wu+tidv7Ku1ijgqF8vE
HoThLnCzqQ7c2Gzf6INRHCTGO5ef6o6EoQBtJJzTb025U9mrheFlob4m6l9zSZN/NovsRaSmU/kF
lcA/ye7Ky+MN3V0gCSJtQZzOHYl24M5bGdIbobDATvLfFU8ARrRnTwzJwQL3TOE+pWYRHWfSqNsF
qp1MRoTHt5vS6RTFWfpVV8AztMgvH5ja20tiH1jXFMfBaUkf9Oqz1W1ZtB3dxpBBDxVMWVGfY5WR
KMkymh/WKa8vNmSFg7Br72y+NirX/8qo01uGwkQQ7oWjNs92H2tBkxb1cz0M6bM79r8qgsNNl3ge
mU9BoIe6f2vPTJD0yaOkCCHqvSvLiTd9SC6EX/YlgqMc1J57FEfs7SvPE+10+WSQzd2aHPVFtYU3
peEC2phxGmRjDHK1ohM8bCvxa1zQJW3dX++1ItQMBwgghZzZs731dq7GiqcvadhX3RCOLUMdFM/p
3/aD9ePXrwMgTMkNlJrN2ynRSlaDS4zUNIQ2bz1lCFkH6WwMQVMr3X+4eajbAwQDGnKPwdSHqB0d
0aVh0abxByuuiitY8uVpGY2j1v/9k0v+CKyUmEximOzNZxsyl5746mQhgLTqI9DX+q3Zi6PRvvfn
n10zqOoBpjMl3uL2cKAvMUaDJFAZzLxFDGA42+4ALb1Wv4slNU6Pv5QMxG9fIRrGKKmTglB6Rsf7
1lqnrZWXNiCxnSopL2It3DPgng/WkAvfScbpqfP6Ag29ProY5nzUwLm/CCDCKMKjEihJlttqfDJM
5aDNMMPyKLIQ8xuXZ2ZR1J9Nb+hRFRYdyEmvfXm85HsHiialTskLfDLKV9tGuZtnjlm5XheSAo1B
nnfdhTHJSsA0uV8dAU+/DTIISRD2wPdvBbbmyEtGxRvLEFIkY2KzIUZOPO4qr/Z128kOEOX3EQXW
fnJBpCIA/nrzLT0cmd3m6GtGhniegJ2dVrQdAt0BNFS61acyMowrQJWnxxu6Zxfws5wKAAmO+Vy3
dqsWLmevg0IxstJ5N6pF9mGymYUUT8rnpNT7S5UhVa8vHOXHhne+JMgryX1BZItmzsZwqjIXh40t
wrhtp6s25utVd4YBQJpbqEfTWXZX6VJYgUiJXvtWAq43ZmEP3VyEHbwJuhWD1vlOV6rnfFg+5GIS
v1VeuQT5aB9h3/aWSafkf5NUeKg239WcR53yu5KHjaUSD5ajcRHROl+rVi0PjtCuKYgZEEPwX1yR
20/JQEC8aNrJHXUNOmFwxyyljT+YoqkOruHefgIugggMTBKcwdbziMwrMqUuwtyFKwmNsLs0yljD
Dta1r6PR6JdFt4YTlJCjOe0y22Qdt26PR18SYqmUEUtt9Yq7ceriPJoZXcBsodHwyT00Zrs1TJPz
u0QrEWuL1CgJImNecEKcBnEaYlGbJ2XO9FPMLKzZN/p1tn2RKeKzRj8iQsPZELU/TZN5LUHPi6CC
l9r4Dkyef1uF9zesFjP+vjhwjALHm73S72pPCCirzCjxG9PpGUPKRMspWNKFl0UvkxQ7aTJPT5AZ
qob4sjf+HItclNd5jNzppPeD0QdDw3+JoRyN2aQEqexPbZM/qVZedkHZxPq3FNnu9tT3yfIeTYk4
uwzxoPxpLZb3VNlx3vnanKbuJWbVoT6kMOb6eh70gGpU0oWm9C0nj4mbp0bJOsiRXasBGWILr2pX
x6WP0gmiiJOHZorfoRr2rksT898M1dU26DNGN0C+GxvBodW1xHeFomR+karrmzFNFAOVnSxTrwpY
GvAeIxmfv9SULi/R4hafx1hDBTGNY+eSmz3zPju38X6YutL9Dcgql8XAvngest4x3zTCTRN/0u1x
CiJTGa95YwjtvbvY6tvcVifjTTKv8VeyAf1lXNPpr6pMiz+QrG7/AkrTjL7SuapHt8XI33o1Pa0w
6iwgW5Gl2H9pDklF0DruFJ/Vlvyi09TlA89M21x4nNMXtYOBHOTRKJ5MdKgQp+5TuwhGfSzFaRQo
VfsqkgiJv5at8rdQqmzwk76JdDB+03oVjVG0voe0QRMog6p/7A2wRU/rGhVT0BeD4YSz4VR0ABio
yTgDcwb216Ed5Poo6fRftaSL3mtL3qentjH7b1mizBL7mjtx4M5j8U6Qp/yjZ0SBftrAEngagXd+
V4cpyQNRz4bxTh/ijNFbcYFwp+Xm1XDS0rr8nQmaUR0s3jo+t13cNyc0CerraFS26StqBFG3WYfq
SzHGCGt1Ivo/zs5jOXIkS9ev0lZ79ECLa9O9AALBoJYpN7AUTDgAh3SHfPr7RXbPTDGSlpyaRWUZ
LcgA4HBxxC8WnWS6503kssepDOCE+0xlS4IZgks8xP6YLx/8rK+yi5qLfYNH49QJ/hAAjciViQZA
3qxfZ+SdLqum978jr8UpVkXZ1qV1jcpgWqGaVKVOMLZ3KnKMIFZmNJhx7muxV5S5g7jMvPGHTdXz
uzCj+WL2skqemcZmP+mgxnLJaBtfMSaZSWSKldqeSYy6TOnmxZoEnYxytO+NQu1zMS3Dbq5rq9iv
5tS0SA7bVZ0gcdau91tRbn4q59yvkftq/atBzmMYU4cyv+Sz2dBfB157Pjt2xTHYVdW3qcejM17r
2rgUzpR/RellffS0TU3FLZfVSiSl/SulgAAkMHgL95sZFFFwt1ao/3XU4KedG/QaKr/bLX2yZZtT
NrulajuxX0uUkXkbpNxJk09AYMbRxysaoEz0ye0My73P7MXBBkRpUIKxDuZZnk+21aHfZ6he6Bi2
ivelHrFt2neBL9sfQIaA9g4IXZhpR2x/O1rlaDaJK0XmJtxE1l7kCD9XcRFoMd/klbVNMaiY+SoY
KsNFYrkFYjgbw1B+9AwXgMViNc3MUjKCc3R1hikeLVOpJJBZpp6mxXXWs3bIxyqejc17xu8zv0aR
zxcO4s7WepdXhEBJPysjj8NuXnLCVVlXXyJIZUOMnvRY3mqMMMIhbvtAWA9VSCkg2fyyeNeNlhHF
gVtMFQ5/1gTyAWUh9Iw6YwYgqRbd7kQuHScOV7EWZ5EzjR88L8/8OKjy0D4sm0EEx5kfiH29Fou1
3zbUNfYrevf21YqOT/08bVaePTqDaNRDm7Xu4wY8HWOHyNXtjVfadnGtQ7Qyv0sjs5pLBA4icROY
i7Q/Imhnh9fh1FXWjgqb8dB1opNsCLnrA+xUqOs6/mI7ibtWZXGmTL96jmQwXnlzNetDb7Hd7IMO
DdlDFLQ9YX0xih6pqr7dksYvfV5iYSicLfxZnzkim8u9V3UoUNRZMD4LqzCd69mv6x9L0XobFBtf
92xqzWhfl/Um33XGorMLP4frvOv8InwIRtOqU3pp9bBf3bH94Y9B4wPAEus7Q4+TTEaCweJK6GLx
9xH34+y2McJ/zl2tLr8w/WwK40X2RnGQhovc/hii2IPkklKXjlt4+ZdVT225Gxpv23aulF0Xm1pV
9oPqi0bcMQH7KvG1I40+qU2m201AJIbofBFANZGrtKMzv6v8Pi4H19HwlvMgeADXYJh94quxzvat
LoxlN6EEiwiZqoZV7SUP0193KgcRaxZjpesEHYvZiYth9C8pl071IZq2INoXZr2ybRrLSBUtw2HP
TcO8L/T3wtnyT9rxSpXkTR8GaTt6zjsZmPNwVeZ2WAD5w8DpEYi3X+4a18cqBhnj0YG/ENpi3Bbk
iiK1EZ2EgtP0egq62oBqgOd2lCPGJ5boh+VIYd5KaZnTByszcpGWcoOTvdBu9Jy939RbuB+UP8sj
ONUfUqRZEclQOgdcsZ9ra+0/mjkCn0YsgCJVe0MZE5JejYvd/Jkuy6qLXfD25TNBI9qnnM9UtXsM
9fozmtGzfvINc1gT1fWCXRHJUGs3B00LSl5sFWees44RS95qnX0ZjkEPVG8YurgFjzXHwRZ05ueo
CMs2PupVOaiLL11EnRCaecLu1cxxHjpLlyz4IVCAxm8qSEy7YgfQJp5cxxKKXq+gwSDRs06ZuB0n
v15TMWaruLaXrr0cDCnLXTH08sqKKqM+1Gh7m4k1y/zrVPIOkXkLKwm2HkBUUha9TZlE6jGKAYB6
606MdbRcaJdNLt7sfN6SRS7q44qkye3UrBGI6SFYsmRsitGMM3hM50uezy4ivIVmc5ts/WGcRDRi
J+LnTlwuer1tJu0ZJJ+mnScrW+r7aB7wZ8JXR96ies6WW4OPEjuLraCKvdG1i7vC1KQ2llvVdVzl
uoh2UCRGr2cP07abDK691XutzLbaaWNu7P2aSZLpCg0xuXOcdb1VSzM4iUU5rYhb4S8uYudaTgk1
Z99mMm5TfpNDlRHfVV3qRSbtlFVg1qnKNYknQwJiq0RbM2ZBhOVetou3XnWhp9xz5QrHPshmKZaD
pyzdneVGprl3oCX1inXGUEf+U9+tfl8RAo0qiwCp90Eeu6XXRNe920p93ZXCHbm3DnprbAfb6obx
6gZG/5Fwte8+BH3XZrdZHeXsgSZx/JzHhleN3eU02xulbHvR+mBlfn2TA93Id0FfCX3uZqHKhx3/
GMXzIPLao/LdqGk3ISnZpL6BA2NcliHRGZtD7cb5YNFARxREFfEa1Sj5LdMYtgcKM52xQ3vfmR+w
UHbfWXzbdraBzcjjxbCHIa1ZB93eNtfwS+tvXRbjyN0Gh17leBSQShYqdaIsmy5nN1JPwUaZM3WD
OYBF0+Q4H5Se0sNtp6Vhxosf/ETra7xoAjYIEZfSU+xEBqrd1wvhM5KEHC3Tzhqy4pu3BOHKeim9
z/aceX0yB1F+r4hJ7B0oDPdg+CZqZKuMaLyR3giN64iV2dicueqK+ZcZZ04JizWOaFDcKidql7NG
8VkTCrfaVWCmf+CNgodlR6/0oXDn5ZOe6/Kmlw5l4qKCO39VddIl/uiz3KOeOY/9QZgqh0zSwky1
M5FNO9+qHJGiSubKNOom651XiWCItbuCaIMk3txi1QGP1JDuECUQGOy7foHhEMO0ivQZKVj/fdt0
fRmNYdgdllrOH1EJjK7LNcJQZ5zAsBM9WPyFP0WrOhRVsFeVY9w2bjOyBQsnPB/xI/1e4eja3Ifz
aN8yMZ2BxCE3HsE7BIIQT1YXQB6yd25t1CquyCYesirLzZ1bDO0Tj+WKy0A0OZcpQvN2MdbIShrD
0teRv5g2Aa/asku/XdwPyiSK5VGyVR/K1W+dnXI8xDrI3rYPOGaw4p1oXN0zNWAned6HvQzipeb9
7MI2G27LtR+CuBrLHNWEdmK0Tc66S3O2zW+Nm1ecs+gxfsWTy/5utDmikKuOyutF95xs4TiZRSwn
tp+UpeB+LGWvm7SHHB8mtfY8mRRkPF68FiUcPzfUW2zlhXUeDvaxijSHOYJnjlRJtJiTnTiuHoO0
cibrqi2Yo8hue1kdl0pudUJRNmsO0ey6DVoDKGennl0aF+QTRr7328H/JkYDnM82DXVBPr3JihOm
4wzZnCZSN0RiYxPnjfKsveIEgGNPE+JZr+2C0+CEENJZ5VXZV72NJbnCWDpeCl7f9+PWBqrkkOfm
MH2EfUynDH99dFRoEW8itnHZ2YrvBvVmSrSPm8ZPqm2VZ9uYzUvcFLVTPoyTZX7DlNEfk7wPqmZf
ewvrfyCVLlm/CJlxLvjWtyqIZL5rPYsgv8r8xiKh90BTtNQtl0T70pa7EkftKrYgz82xWJrJTWQL
zpji0USR1Z9nAOpG40LD6ZX/ZRLjsKQc27niYJa9FVuR2btnbenZVdosfTmloxegf1K0OkqMZspW
XjBlloMo/baMrWEYw8R3czHcLJnsbmr0sXSMVk4UXmcku4dJ1s4HQFnZGLezahWOKpHzWArQzVR7
im0n5PFscEYbH1PTHAjr7ZK6WLKMwfjgu8oW8egLt7xoehqMMeRv9wlXRrUeVFdGHyDaOlflkFuf
TSUbebUVqI9xpm59l8yNdO7tBr/0u7Lxuy+la8hmvxHVPi8bh3EiucUfLYQadpJ1C67nmo5TTJSo
i8NqtyPj6RhFGwNqtjXqHW0RxSo8ShXYhUvE0mz+565ZpvxCqgYbR38O3SmBZ+fRLHO9OkDXaVFM
U0y/OcJ8JaObsZnXgHIO5ZZb5FurMYZqoO7tvM62/Wwu7XNdLeuUhN4SEU0tmUdNyHLF12NGwuHG
jj3vSXen7xwEVoHgYVMgMSdHBsQPl2Lv9QuO4tQDtl2dt0Z06Wph3wJ+th6bLjJFYk7reE5HU5A1
BUF537jeOsWdjYxZ7KMb7cahJ9U7K3OLr7YzuM960RG96axrzxaNBllCykYq7pL9eizBqL+owm1S
sW5CFDWLtpMZ+7m1PrP3hy1mw+P82WlNQzL2Y07TV1fhbX3UlgRKJepvrTvr+cytI9XvGFMcUfzc
tx+yrbWteFk2p46NFt33M0cSC8SM8fClM8tmjMvJH5cYWEb7FIStvvIgDLRxw0y4HdpSfiiQYnsu
hJcdiGSNGYXauiT2UP55NW/9x3mCKBJ3fUSRoHH6mno5Tqh0bgNt1ASMlXWhC1kUZ05t59TWBkrc
MeaOCzJaUc42V87DXJz7uJd3CX0hcDStNskEzLq1b3QdrBj+iHEaeHDXOjAYTY59j+N2Kd8xPeJm
RwuurJ2+2uXr3DLrIzEshAG6+0rBJTCJRfLloSR4b7AVQp0oLmff/O7R2s5j0ZUyhLEk1dcaRpgf
d8NAzroMS3gzDEOLlmxdWo+OYVqfIylmK1n0YH/TMmrvSyb8lni9PV2Ea94FiaGJQM79EUViapNe
e4FHXRQmRqndvVjJazF9NYM5rqxw8dOgy2aDAG2uVzanrviIgo/80EdW9VGVJqUHZa65t9dZN39V
k2gforKlfqkiX9k7r/P8T5lYJINGsWmjseyYXwu3cq5mYHBzYgoDm6wtmPLv4dwSD47kTuwDtmd+
8h3RUdLKp5zQae7VlY98m0GiXm1XuDBvIpmiDVyWHbX+k6VK99yupupj4yHKlQrl+c+EWyur0ej9
RxWgTLgT5lp9oIRbfrWkt46wwdrpiwXL1aassBED+fjRCwgZIygvnMzbr6sFQjvWOlreA+CsdYI2
i88sxUfITvOutYiesprcrVPLdFZneOmi2ue5hz4ocjOWVbtSEwlHQ+yqbDju2Hjp3vbSWnJqZV74
bRG9ep5ghqm4CUN8XxxNsTwJUCp6gMQayGRVff/NVOy6KdPKe17Zlt8DE2/fF56yqT4UHhFEZrRs
oFL23ZAERWXM6eZYuEe1QcldV4MyQ4oQdOvQE4wmY7dEfn88CsPuvJtmtoJ5dIrbyMjRsvQDPe+q
CeXIZHILDqGZhOjZ0gRRsDob77wea3x/SXPc97oEuHPjVSSGCQe2DlgeukZBXQu5IN6KQuW5WRSL
fde4AXNomzCcTMQ8e7e0PdGickZRhIeBai/ZXeu74sKhyChTLUp50TnLNO1r09BRbNWmtySjP3VW
EuKLQedicf0ptpUffAF8MfBa1my0Kdk0yOBZlJjPotKanSSnr4GQTiWqS4lBmnHtlGT5u8mJjC4O
tUPdJso9F7RD5VhE5VPYUhNXZf84T2ZV7MbWXXSs62gUt9Tu88/aRq0bBk2l73TtWUDptsa/rZtO
5ueSU/6hbcUEW0EQ/KdQ29sxVrDYFGz2hXC1sVp3SLAPsM60GkuZ9utUPw46IFUdl4BgPiPqGEDq
+NF1iwI2eqJazzcQ+qgTRfCNt9gefc41T3pBT/DsbFVcq7nvYotq46PdzIY4RKosPxEPkQcaWRcg
KB5RlIHhWSs2JHrS93njtJ+K0M3ejesy+8cqMsLwmr5EmMwlGU2yKeVdBE3VTUmd9zTFIhSz23gh
QKvPltoLl/OWSt0nfJLc+9wIqiLpOe2jOGfty505W9aIn3Q2XufOEqB+RfHFitEcocLWhJ7xaSG9
uBWbp5/6aa3u2qojuGrCNnxiWfGSujCrLts5I7uHIRXaD2ZkGMU5XrgO+FzdNce8wp/4HWO6VDn9
ltWSSDUo7ZITuiQR5UQUt3pklbssnEDs4RLclQl9Iu/MzScbk6emcluOSL+9Z/do7tpGLiWnAgSq
3ZB5Vup4feNQx5qsa8K3iaUEocoLr4aOGunVQM6GJiCSXgdvXqZ7b7bWz2Mz6uIi0optMB+VfVC1
L4JkPlqfJG3mhc9G71m3OVsNS7jLdZXKYIneIbRjUYctmuDTmvWADOdIh0ywbAweKzU0JS4UPgy9
ph66IC4i9GrisOoCcVbM9mjtzZB6AKdbnwO4bGSdUc/z8ip2hmBUxzA2PJMt5bvdUvbW0+i68p2X
j+4NdrQrzlqDSeW3zZf1DFyCSx/KacoONVAjQlkrEuLjoMdMHcDD5rjiRPLbWkCKiPstICGCS2DW
+3DIpJn6TeTdNnpkcYilpInj5+5CYZNY09xNvujuA9piP1y7n0oUiAmE2Nmps8ZhXgNMkFvufZWu
Lr9iZNfnWBSU4yHHw7G6apuRTNPmCCB18YPlgtIbSttDHqjivnGOBDevGdo3QKa/AigioIpHWhRB
L23wE4BUZvZDj6Q37ejRJfSKhLnvTGVhLim8pzJXy7vfd6FfwUhyQRcDh/Aos4n22MumqZIa0QFs
ODDSbNYbJ1NLUim2zlzhqpVZFeU0korzWqp5J4wp2o91+Za48ividtwE2MgjYP0ovHYCTmGya/j9
ogbdnQ2XG3PkcYx09b3YukCn6KoTSYoclex42gTnD3yvPt95CPBdoKhChfb3g/IrVoYGK4AqfMyo
CMLPfTkm2rbaWvR4fcKvbq5I4dun3qmLN0C3v7ZxaQsBmw+PHBJ0pU9HfnUVfZGtTs0cKTm6ljMb
gO9d5s0mzv7qA4H8geXvAs4hCj6dVYLmaC/zqEkjOUXxKLr5ki6H+Ub//RVAzJGVij4BYBysF49z
+0/gt7bWmxMuNQ+kBvaAOpDP7dYPT17mw0Td8LUbjH55/P2jvTaKNDg8C5Dv0Yvg+PmfLko9egY3
FdbpJvo5acPFObhRm+2VaJs3EIWvrhXgdkciOsiNX0gIBoZoGwj6JnVF/r4bgfI606QSOnnNFUYc
2cFGMHGP6KV63zrbkEhpt28piv46N5mUf7qHk7mZ20buzDrieRfEgwinZHMlDGn/dYDD0YsdtWaA
BoionOxDZoAl8kotJOValCWUWX6lTozp7Da5X2nGEA6U1SQ+gal5S0L5tS2QAT4q+GH8jBDtyzcK
KXJjPyqbtJHueFUEPRjKVQygClDz0wYN5N/PoFevhwyPD24aeRX7iPX40wwqOrj5hhxQoTXlmlKp
nxPPqPz95NGMG4+yvL+/3iucVF4hmjRHb9SArff4iv90QRiaubl6skmzWnbivFq5UtLaXna1zn55
MyyOflCK9lyDtw2+zTNdY6cyNj+23SlM87b2Luqxsj/8/r5enVmomyHriRi5fyqDNzaeU2ToTKYY
LFefjRFKuYHUc/z7q7w62phsg94GOENO/vLhxbhoMkAbVNlGDaCIjPa2smY602R51wNRxRt7+Sub
Ek4vbLSIPFEgPgXFC7/vvYmUIMUUNTq3x1HvaWt6VM3AfJmZ9u63YGinv/qUR98D1P3Q60FH2T6V
Kt36ynKJWptUNV32HHhl9R5S1HrTWct2vroQct94zF/3pp9XhFONGxLAwFPWqKgRAyhW0aaBp0uE
eD33yZURpbNwC5ICjHfSSKb3umrKdlYAhKIGD/P7d/sLKup4Dyim+qBnwUWeQq71MLlluRpMbDPw
kbLawovKPTLdJurtjcztfWh2YVL2cvyrknJcGYYGQ47OAzdwMqtoozk6KxXa5LhuH0bd5ylAFBV3
64w31OS+JRH+yyw+Xg/CFrb07FO/RE2coGu+bnWL941dfgmF38ldQBr1dUNvtU/sbXjLVeOXecwV
j9Tjo0UKeK5TkYWljmgCgvKGxjLhRxf46nYSgFMKbHgugTYEN+Angje2hF8O1+NFgcEH6DKBsz31
4y7GqQkRg2vTsQubOIo2uJF0LsEJyrdClNee73h8c5UjXuFX0XXDdumSNGkRmLKPPaPu6wOyYVYY
O5upz0gcqs8Ng3v2+zn7c2G8QNPxjEgKA6FnoSIbdDJ12gkgCXCgLjWgjD1o0lhqYhGO4LKcHUTS
0Kt9T62vTPsuDz+AR27oNk1ZfiXAYtGSANiVCvAcj0JYWRhLm4bn/2E3gSp1jBFpQ/xC/iX2dCbh
Z20adm1zMCimpeCOu7MwovYjtnW6/f2YvDa7qaeCtSecOx7DL/foPOp17ZLlp93cr4m3SrFfDOFe
ollXoX1VvsWL/Tl5T98Bp+GR8Aahgf+9vGDn13RCa92l2exSdjaz7Y7gIl8uMwysboPV33Q6rML5
pA07uCnNpr7z7WnI4nrY3PtOAXr/60OO0ibbNydVhHDNcbr+6YyedNdPqsm6FBfcOo1U2x2ou4gU
YS5rH4B2eGP/fmWlWchvYFKBIRCsppN4i2qF0+TmzJCXTnEYB/3VW/08DVHM2f/+5f5yzBPOwYsn
zULYDSrAyZU2NxNubtMtKQmWVeybhfOMUt5bAoe/ngXH+YMKF6/0CG8+yW7yGd8WvL/6tGo6cw/C
B3FpxzEuwk0iueiBz+izwDknY3hLnerXbPJIEwGcy04CPQzZz5fvDgf0qA1mp08dOpGkzxWYjCAQ
O42e1ZR2o+uf63YeU1sQ57g66m5FP6qPZEhvme7++lYxR3QAtFuexUo61diuZtJIEzwGAgFhdjCW
efkRwdi5m7XXj2/M2FevRVxJEk/BH4XHl09NzzEE/8y1wt7UsVwcRHetcouXda3S30+h1y4FqTLC
TNwCgnyqr9aMXtduoden5qrcHVNMnttZ/a6y+vKN3fnXyXpchVAv0RJGsPJ0J6JV4oBzjXiVS7Wp
mKowkFCh8i5/Y/R+oZIwZ9CUtxg+3MA4D16OHmyxfnbHEiepYX2vtP9kwH7YbVOpUs/Hf3pzKD8F
R+xBb/TVG0vytfHkESl9HDV4OHBfXly1prOKjaecDRntBzo054CRikM1bN0bl/r1mP3pCohzOeuf
WOLkOWEdWB3omCENSk/vZWf6dyuRU2oGWQeuhhzJo9UWDW/UOl5dkwF9s/+67gkNwPZ7YVZYrIIg
Y0+Y+yk/r+vQ2ttNp/YNbpQ7hA6H87qMIk4YPTxu7hB+afCsfmtnf2WwSfSoEBETUgw5ZdBsbo7g
cNUMWICMfgIi3bwIaqi5/RC9RZV7ZfYyZZm+6Db7vNqTwa4xRxDk50O60lTdUW3Sly3l7c9/eTUe
1ReOxFEuRN3l5exBg9TifOyHFM+u5qybVpHiXGfHS2Mtb5xSvwYGkIvJaMjeYJCxxb68VItyXh72
Nqukl0MaSjw6c+U0zwuLKg4XFHLeWJavXhALaJNnsCEcnxzDIlws8CDBQJcJOccZNvVOVt530ASw
D7xKvrE6XpsbbJ6oiiEfA6z55GzEjVngAdMqNBJyJykaz4yRNTSTlUF9Y0W8Njc8bFxhGnI6oAH8
ciiBSweLjHDLGBjte2vGAWwX+SWkrt/PjteuQ1RN3oBqi4+W2Mvr4A/XiarKkeDVYZhGmb6BCPKW
b9pr4/bTJZNlFUAwPLnISEJr5Nk8pLOIkIulWbDPg3HbeQ3r/PfP88oGhpXX0bOC0IIHO9lIlOXp
aVg63OBc52j7i9ReVigwLlOxXKM97ydjMf1laUimPbwi6ovHCmxw6lyG1ZbopnJWqVWTuUfDPByg
qdx1q7LeOPBeGUn2ATM8WikTP53KBViwCps5alQalth+zBUWdyW04WQOabr9fiRfmRkMI8pAwVGb
AELhy5mhjpRv4ieVSsxc7uhCBbGrvemNef7KCuZYswhMqJpG3qm3p98g+rVsLvNcVmtailYcGnpv
eC3Q9qOU/H8IgyCEUg5GVZbN8JSBamfKseQ66rQVML5HLGLjviEMLGux/Kvo8B/flv+XP7d3/0pQ
1D//k5+/td1KP1zokx//eV18G1rV/tD/efyz//61l3/0z9vuuXnUw/Ozvv7Snf7miz/k+/99/d0X
/eXFD2mjC73ej8/D+vCsKDz+vAh3evzN/+2Hf3v++S1Pa/f8jz++tWOjj99Gg6H5498fnX//xx8h
q+o//vz1//7s5kvNn+2/DO3z386V/NJ8V6d/9vxF6X/8Yfh/t9ltUI+2kVMNUZj/42/z889Pgr+z
nx8XMORqWI/H6mfTDlr84w/f/jt9AwQA0JVgsyLg++Nvqh1/fmTxkYv2JREnauIkSn/81+29eE//
897+1oz1XVs0Wv3jj596+/+Tb5IzIkZMrZc6+pHfyrnycupjpIZi1ti4SREU6l6VkXWOLNMTKOQi
RSEzO6eWxiEwbvS7UdQ4A0RS3JSZtC+KEjydhfAbfn7iMTcrCE6FuAlnqOjAB6r7xQru/jS4/777
P9+t8zI2/dfdMi4sU7jZyKkfP/9TLjqHXVa2RuMkKCWq9xkZaADlZwifOqf1geu52KBSsji3Eb+g
IwDq/0GATMRHICitczgleHkixVDvS0CjBwfGFShtqVsKOmMpYq+AzRBTt3tGKkXfmCDjb8oeRmC3
upWg5lxu98K34W21m/dIoxxSnBuBBYCihNt6YtjZd5WH/jECiJ51li0PAimyEpawUd2B1DOTQgad
nTR0bD9HVY22/e9HyHqZbB5HiP9sQixcI45s2pNDQc9yAx3XQ/hrgcjBOLgSVTtdTSBA1UHMYNRE
VwQORE2st4vcBqSsBjHDTQlo0ORNAUyCX0iluQorBdpn3xc9jFiQ2R6gfNd5SxH3p5jwyxkIbxMh
K5qrZkB54eSO6cgqfAk8Kxkc0Lq6yeS52XpHLFXYDPFQeOLCtLvsHZB+T5M5Z/lBjvkPFwdNJ8H/
2hqSUg7XAaxsKCB5Hxjx7Jjre7N39Pus7roiGbNqBkOXKfEwARu6B/894vm+rWDgCGi6hA4FVLXZ
WcrPWwn5GjS7RCcfBb8w9vQMWYAJI76Pm19NCUVU/KHMuQmTcdWr3Kll6e63Wes0M7qxR7V4rRaI
E+IpaObs4+hYZUIDvn7QRdB9GU0eo/Q2+Kdb1I2HZskFuLQ6ND4JexwOqxWq74owIga0j3b22NbD
ups2kClUDY07KHbdbVuvsogjbRX3v59Ax/3tT5TanxOIYMzxSTNpfPCAL5eYARNzyEzDSigbFGdD
kGG3FZQMiSPDrEiWfEDTYwb6HRuNH6aNlUe454zuAzVC6SWG4ce+wrfQHaa7IigDCDSOaYE1yRFu
lKHT30K9imgVgu31YhiY5XW0dpRv+y0bEMuyuvV6zNpDJ5phjgeEyq3YdAkGFzXmyWxNV2umEKLw
5OjyR4YG/7Ii+yFgW3xpGmN8L6d20/uqQke0Bah/3WB7CoHRr8pHjUEDBKVsHRLHRM8CimveVjzU
ChvCnY31Co5BbHVuB/k8W1vEG3CndkyFu6ay60sDJM81TEXPx6XS7m42YzGp6c/iop1nECzFomW1
26TbX4n6iFwc4QHdFbZ/Cx112TVgVMShr+7tsTfhkG1ib1I+39MZCT74a+0pMNWeeBzCBZZHUBiX
ZpuPiP953W2JUOQnv5fLFVJp8sHeovCtnOaVvePY7Y+I+Um//dNWjbQ3mLWWtkGfM7mKdYBqSzB4
02NVAC3C8fEsAxDZkom+0S//2Q853QSodlPXoNOJMdpJdgMWMAR9VNqJsjtccY1u+VRS0rocPPtS
hZM8B6Ten2HQUbPwRII3cAdQeBTXRoRAYdQxVWZlvuXV9tMF5OS20CM/2t6TtZLvnUTz1uK2Sygh
cqLygteBG0xnZacgdxfBGG/lUWetc/zEAh0aN9S94sDI5bu8zXTSCph5vjOZZyOSfTvQU+aFUaAS
iUpNfgVmfakxAHC+ER70Sa+8t3w/ftb2Tu+dO6feeDT/IC1+uZDX0YVTLeAwZIZbXvlNuS7QzOy1
OWQVeOWMCC8pyyH6aMra0ElZDbdV1/2Adg6JpPIEtftgHgPo3UC0+beuzVv3WNgCOd3l1Ezt4mY1
+/6CloEtdvPMCRNnDbpC0GTHdC02dQOvuAeuvQJIZxw/gJ1bEwtF3HRG043l0pndZTus63fbhJkM
bgnKoBqM2zKbbzd/MMCr+kHxZGufVoRZRcNtzbr+NFvWViZF2S3X4yY56OtxuXRKN3vwsKu9qZuC
mWuuwKgHOvYg2C+hDkCKM+YovKTs7JYJEUKxVzjxHIaKncoFxfTR1qF4lFlpfawLpLvjwhbTlBiU
FR7cSrVJMHjLudxW/8r8/+ydSXMcybWl/0uvO8pi8hi2kXMmZoAAyU0YQZAxz4O7x6/vL1hq6wJK
r9javcWTyWSSiazMjMH9+r3nfGfMPnVeNX7z8d9sLT142/jXvsHpOF1+c279d3s6ahKWYzAya/Xz
4Xgy5W5dWPwLKWwWP6E5c/Fm4eju63LeDSPhIHibcGWxjV66fCEYy6RXVCRLd8imqdmXlYnv0sr3
aZcS9Vq52MpL1NFtq38393TW7/LhqQMxx3a9DjFMCK3vn7ohmTX6UpPtY66Kl65zgouB4NtJXGtf
556352lyDgi5CRRIvWTTd92Xbi7kOQxkfrDpcPK8uc5mNJDF1sCjT/hOuwtdY7TnSb63MC996vQi
VmY04GiA9g9tmhs7APDiS4G5FHG4lx7wBVZHRDa/g3j8faVaZ6pIMWgAUjMjlnj/A40siwM6pPxA
q7DvmtYKNk2zyBfMauFVXxX+zmo6xZa1RS45hwqSoIcplk4xnvbJezPZ1n73rn/oKbJp86VCevys
UZA4wBq9/1JtUMW16VXWZs3xuoOQNu8M3U8bywecEFjlMevrMBqDzx7yNgr+s5pk+B91jH59B+Rz
KwUIds0qMnj/HbIMkyEUVFxQrfwuMtc7zuFs7ZH3L78Zcf8KX3v3kLk8WD6aHHaKcD24vP8oNejc
KE1Ad0Oiyru58sNnfhj1N56LAygp42tGfmCxAWfY3g12PXxtfCd5ZqaMcTBW9hDNQhgXoOTZGGH9
sV6LZjqGy5hkUVe6sxctmskBuojlkEP9qCP8oUV+qFgzr22Piqh3BreNeh2SNVI0/bcaX0MZWaQF
nf0kVMHOdfLfjCLF+/7BrwvMTJbJLCMNnFYfW3Ic4jB+1Z25kVQ921oRf8TYsr6SabAgJ3bdnUx8
+dA3ZXBa8iQfo0G6t80q+dgSWcQfF3l/XTHbFts6qPVjVxpZEnnaMl4TmQ3QT/CgoY94qvp6GKKy
nTEs6irov3XuEjxTN4j9bCTNGFllQbEtsNxLJr3WDueEG61+8K1LU32T45G6daqlfZMAb97MsMq+
JKSPfi5p41wcJpevcnSpqlvEQVdFZ3sNNhSs2LhfGrgTaXGylpHZd1X7MFDs4Etlz+XnFtgAeujm
E6e02Tq06dAcXCvnk8wYyvVgZ38+0v/T1vhfa6/hH9oaPLDff7zrZ/Dn/+xnhH8Id+1YMH4P16C8
9eX7Vz9D/IH0kOKdsRFdbgYkrI3/amgI64+160/oHwdUKITrvvCvhoZLQwOdKwQvzwEmv1Is/4OG
xseXxEdvg1yV3sA61iWk6v3SUHQi7uO2NiMv7VRxVMz9nt2CcE/wVsNVUUzm7zIV//aJZLMCVvzF
ImP9+xgpYFZGO+K+W+Oc+nqDqRgL5SKlZW4a1fftXtjZ8ptD2t82ofW0HNC54Vas//44uW46gU/P
xOCmPAg0eLU0BisMK7mDqx2Vk8J2tPN8j3FWmZXJZ4Qr0Dt04v5UTl++ytaem00CRvolBE0T/Pna
vGsG/rVN874xzVUXZHSsdncaEMzvfx0x/9KlcXiTmR84PSujZlQ514Ont/EyeLcCPxF2t1IG21o0
+IH+8pT+m/7QBz0hnwy1gGfIQm5GgwgF3/u7n03Q2NLeaHCUCMK7GsD4BwggCytNk07mKWtMNPmZ
Z/e3Ey5V68KSRfmNY5oDb590uAB1N2Xlg7CK0fhdb+Z9R/vXt1vJjWjveEnWk877b+dymqik1zQR
mAtlRwaTnrveHRQlKgCQqCfx1z8avRHUW+H12jtgXG5+QrThWSoqY/g6iTG7r6a6MK7TIUtA4HtG
+LtmOMGx79ts64gZnTuHMFqMZLzRCXj/Rasg80IluBi5IAMzS2JIE46dX4qiNI++2b81Zb7sCFTo
n1PgCK9dnWObdtkDb/sAp6jOE/EFfo+bRVY9D/eG8p1NrsvCjqagJ8SYboD47OATS7dtllp6O8zC
+jb1oeYgIlGxh4Uu0kOX4K3bqsAYlzupw1Ldu2FmvS4xrqVji/EVzFc79XVxRzelxj8YNo5zn4fV
Yu+cHn9vHVVNkNuRnaUAuqIx6dW8L9fTw13qyUwdEr+uczgBREtsRxY3bO7ziBvrkVq/tbhRKnj1
QTiV254krOE0lca4n7Wo6sM4t3kBHcnwmRNb/qqVhYO2MZax6U/9hBTnVs91rE8LbMEYp89osKdy
hMg3nj+TBFmPUn1L/BR3G/RGXgb48W52pTOxoAtZimLHoZR/4tKuxchszlQccVvZ9/2AKZpwClFt
ciwY1+7iu/11nTE9j2xsrkRmqXL1IBVeImkEFpAbzB7Iz3ZscI0dulCNSdQsdgNiZ85yddCGab4m
nojpKdkLfxCq8IRou+2nSMikO7dxYrn7canT8mkexuFCTIZDo61Ic3070WDGsNx05TMy6iHYhvAa
3kpsv3jAeifdEGejsKaFi/9qokUsI7/NA3CUbqnuPHdknV5iU1yMeVwPxUZqgxoJiHjirQ3M7wGh
BMWecXh8HSSBu/c0PRPsg7Pj7pgmB1vga8tmmeQ475Qmmt5djIRn0J4olUZVoxHMp/R+QaHzBiJf
YunNvKhfBtA2Q2VZ9zRFxv7MAU5S2eQiVLh05mYFJTVpuCdHydrgGOjuBMmTfdTZY/1isLLMx9hJ
vccWCYg6CWMOUMtVibzHU0hE2qzwFUQW/HKBbWNuTp1o24NRjNaZTto3mFG0pT04Ct8WcCT299aL
+/1gFvmbzvF0RHDmWKp6RytrJ6a622VVPeHm8i6yHZc3q4RP0k3jcHAye/4uGju/NvvcfPJxDpLA
Edo132FR43GUvXMzxqI6JYAPX0QPtAeJKG66zGJCqVxawsPY7Jkm8vu1sjU3Pkh2yZB2sEmMhvSj
gq4AoTwuz67bjtaeLEwagByfWcflYH1fkqAHQZXF9otVp7RSraLGBtjMeX/shZhAM7FPcC71f4DI
yJ+M3A1/Ih8RejPy98FCDGX11LQMvyOUE9nZ6pWx0cSHbt3aoXuwDO0jHnNdRrAO8heCUwooMMGc
IKCw4fxY3G6bNn2RmJhIsE6BU2f9WqRezr6exKO75OI1Uxr3srLVBi00juSp9k/AfZqrpvE8wH2m
aC6tsFlVMB7hBGvGIh/3Xo5HbU+7sd3rzjJ+NEHYX3fkxO4mq20VBIc4PaPWSwFNoen42QwLNr6Y
A8NGrz6hqJB0/1WfBLBz/IaTa9YvDyakpo2VB+6lSNbDez4Y6bUejSm8wE8qNtZcWgBnRuXREzN7
BIjZQAK9yc5lmsttERo+uxomxc+tgxMOzGriXBNoABtj6pK7oLayA/GAZhGBbhl2sxjte1oC43YF
zR/9IcCWRyPzuQvbJttkGmNblDbGsg97e7bofdjMDLs8OOZp4hebSbpEqk2dPphdKcarJindk1Ob
2NbSxm6jGgDjJi3r6ZGdv3wN6Hte51aPlbRScXw/WgvWPicMIIR1i909VFiO+qOxTNO9djBrb0wy
kS5iDoPiMo91upu1Wu6MmqYqcXXZEgUm7DwYhvT4p2H56iSDO0V1A0prCf1198EhENwXdMuN+4on
vT0RNb2ERzZkoh9nXoVqKwcMcR1PLO924d4Mvl3Q2fPkbrZNuc291NjYRT5tjUEMZ1WKuzmQJ4Ce
T00c2FfFrPWeqMmDXdiHzre+czx8gJ31Y7DaB6sJd15hv+okue0XuXcXGD/G6J5EP3S3rtNDSywB
HIBjAEAhUuuxbL3rkRPjfsjmSCh446rq+G8FAL3Orx08mzTKLN7mT7EM1b5jzEinOMyPM8P2LfNG
58RO52+NJMt/xK2V7lwSEw48g+A8PDm+zm6nLjMf4bP7NN6uD7iOAHy75yanx78dTeOINF0NQBAD
r4yEM9bZucenrTd9Sdj5lANjjTCDtJu+sacycovpW94teyz2ZnbtVcUkt5aBM8/PZF8CUrVpbn4z
hJqmTRAHxmML7XHP+pwmpyxf9eClU5XiGMNdCa6JbhcIMTi5PTUmi6qdtxZXuMBqs3RT/FB3DpAw
uAGS8UvSMiO34uRc1QPIKzWKqxl86t6HRTYcKDUkagQl0o2TSXVDFFYooyCcwHM5ulW7bDaXlqGD
mc8AOuZu2CHan49W0Av62x3lu4Yd4NPLoXu00crXZmSOy/KQx1xzlkHhWBsSIsWXbvLTcAdjIt1g
z1ssMD7JCmqjjvrEO9td5dqEGFkbBG9E/Vx721xX7d3CArSHeaHr3Twk5VuQML7iGvk73dNp2qKq
ExiYmyx/8qnt6dbIanA32kFXfwik4d77BoE8ZR4WP1srMT51U5tNu6LM6tNACi/RS27RbwqfdmCY
FPYnxajjc2q71XTuQJHXm3zM3IYhqBOzc8xaHlKzgW9ZzyAH59UknXU9g6WqTo/sJuVtYITqy2RX
7QNUp/6sKzO4n/m/GUNZL3OQD2e/cO3rximTZ6jAFW46e7S+YsoQF8Ab4TGJS+snceb+p2Ra5T1N
PH3nyoovI6E1F24cTww/L+63VW/Tgs5K0b94XWMVkQeaAq0YmBBd96/KbhQuL8ZohTMRQWNDdYuK
tkKMiLHQ3ZWu4UBWTUrraws0Mwr6IjxbXeNjNke3eC6kU9f7wp0BxhVAQJcmVdxvpc5eNcyHqZPF
VrbNjOi6zV5yn8pvab3gbCJRsyBIKu7kFDp67xpioriyCnk1e84lS/L5XMU0meMFZE1sSgKpTNBA
qNO9HR7sU+zkpAkHixY71i5501jOReqyeZhKAXxMJ858kkolu85ogzspRuupSEV9qUaru9F+q+90
W7m0oso63BeywVBi0SxZTHUy9Ixm17HTzRBKdR+yaxzQVBrxDgrDcps69RiZbc6MDBJ/w44murfa
duMr7M7Wpe+N4ZPDWR2AkUsPHzDstS2b5A5zwSXJh1sfdvlVq6GXbjkAnBPfONV5X3xGfC+/iXhq
PkH5lIey9O5x7B8o4nRkps1wcEHxRai1y6t+EsOmNWElpGja9lZnTdeLUflbsdg5G1op901ZiX3Z
h+MuNw0OjF3VPjmSM3oTOOVB18xm7QAOZpYV1kHq9sovW2sXJuN0ExZ+vQFvmF5svwRO2wVBZDlq
uHWKIj5JbyLecJL6ood2PENcMJ4ouaxtL2oDwFjKSBBzfst97/p826Wpv9VQ15510pGZ47TLRUK2
ZGQnXqFiVNQhE2rNsJp3VZHNhyJ2fnRu3+ACxj+1y2I3vnTGAsIrHcKoTrV9a1S6eQLlWl9XNGcV
OxRzdZXC9G7JJo2WqZD7wE/Hi24ZC8Gb0sfCN8S2NSZ9qdx6eAK69zOUjIMrGYIxIR2mieAgMGbK
Vr/LJOMDIKPyUJqjQbmf1lDk6uaqSqs3HeP8pPauL64HS80HDAPwqHO+Fk6sN1CEEtadYbjxlTCi
plzpQaaXbVInh39VU3nECyf12cu5xVlxGNxiuZ+C0X7y3TQ/qm6u96XssKC3dRdeT/mw0OLuSVjJ
O54Dp8/3KHnb7yGV4Q+fAWwEpIF9Jo7tUzXExjU9zuKAZjr4FMImgIpLatHFKNtpl87lcwDKiBmU
qKK4rDOwI8AfrWbcGgh0zyNRDjPDeo+jlTWz9ZcMUzm4yOTK6GexVsXmLuvUchW3nrWXY/LIPUEs
7YDdB1k27KdQPsOmrTdaq/KktHk3EAK4c4CMcYypNRMT/wAyFHh/NlagVFoeETCUeosxieWl0vO+
lhnLUcExxmJvecrQZ+NHabJTQH3BgY7RXulhzq8m+eCMrQDmMofpi5kZd2WSLXvDDn6gTLbP3G1r
F7C1nEJwOCgC9K7vxhtdKnlhLeDoJo3qkXptOUJNLjepbbOXquzKnoTWYAncoNrEoT/twq7UhxkW
d2SGbO8Jr/eR1le8smS/VL6EzgFB9qXKfRB9GgqAgBuIdX+Z9kz6WEeK8HUIg0d7BviB0qanlW8x
RLDKZu/Z+mjwAkW1dJ0rBdvhDRedfJEVkPZIJUqdAolIQC/1XZkzLMRoUPiPZMq1+3n0qynC2UJR
I9L4CPvzM7KOZT+4zsRhTEyA7pKk2nUzfFR8EN50goQD0bCaJsQ5xThzC7slbSJ62bxI8DdXbAHF
h1nWr/FIvKFSwVunx/zCX6xu/YHh0inuJnENjSwHpt337ucErMjZm5v5xgBG860AAnmH3gDrRyx1
B2VbfHORgY8bL+jb6xnx1rfSNds7Lzfzc+ca7nVv186dO5BAbTYcLySI1XsOlOJMuBKC43pqz3gg
wMMmRmrByC6ns1EH8nrMenVPSlB/02Uh/7NCnQSS2HkcK4WiQ7vya+/O1mslx2qLeGrqD6KWxIYV
Q6GPIdRHJxroeJ2E5w/8ByeBwenkDg6096n1F/ONIe+yC6dAvwGCHQ4STsi+9xsJySy1ygvzIaaE
xtQe4F1SgoRxAeKcZqo1blebPGoOpbIOYE3lfEK9jickbgRF5zKGL81SWhlob1P8mI2BINwp7rr7
oS3zZ2fhk7Z5O0/3MbKXs+p9GqFF0X+POxUeGVs6n5tGghWuxZuRlfXZ1Yg/DDwVT5TtjyWG36su
50TLrHy5l4y4XlKPUjZt1XQ0TTN9Ldyg+NG2kLRT26PM6sdDU5rDea6WEFYo0jU9Fu1TMHfBvelj
Xs55aI5hbppbmReQHNt8Jrp3tA+NTowHW9b3SqNyd8V0P4HB+l4OKtk4VSOvi1l+sUyAimxY8Dmj
RhntK4Y5hvisSP2mKZpk3HJKYnhqZio+VpPRfla96ADpFMYl8SCrrxe8jSYzua6swd96pVF3UZbn
3tmplYQhVVU0cqhi3X0clDzvo0LYQopccBw1ZKiHttQFRG/giMZ+6ZU6tLYGrUQWw66zZH7dJs1j
5cSq+Z6Oyp2ZMtqitu6Typ81XZ2hvp2LUsQ7KdYxpepN62xNfUd1jp08QH2qpLtLrEKlzyCVkc1Z
Xmu+WmHr6T3MqOkrpL2p2M99Fx7icYLIXfiLfcFp697PRU97KdAVvTMmTuTQQKSD0J9EvgYSf3R6
P0n3dPCojpEoQekT3QwH3+4LHQDSicPxVC80XK5aO6GV1hjxDNeogyq4RTZgbPMx4JS18lwP7Hwa
fKgMpzuW07r41o3Mv0H6elkerQ+t+CxTjkI3ZNKX3k86cEXb8z3mEckQ00gWTzJcQeHsnYqSO0LX
1Vq3rlfGDgvLPOR7JpbF24we8MnmQIAOpJwemMOr+OK7snweq7585vREqjU5Yu7XpS+86ZBB0Vlu
TJLqs0NGktlOCOneTLxlHM9zW+CfUITUr6FAy3UCjWo4VfQSscsgQLvrbShoZ9/GmAtd0AYy59bV
VY3cS4MbS9dysymBoAHpzCg15+QexJoPbHSiR8yjlYHPrcEe/USwyDCTlD5PfGIYP5YHkidZ01PL
Lsl9sFs6h4Tejt2OQFsZR6PhOs2NZaq65H72gAsXGpPF0UHHgMzOtvnz9bJwX4cqZH6yDJ26m5eZ
1xtknDs/pJk92rdqAA4d+ZSdIJJo5T3FLY/n3ppNvUStHFC+F8tojTCfU4B9ftzTxkvnnmKCiN0l
mg3LM/dNsnZHcttQ114++MsmsfzphYGHPM5FWooHD7oeIjwBBtoBmsFsP+W1ehS1E1xTlafXoGuo
Ep1JVSkqe0ZPG/QAAn0l1ae/yZNCFrD0EGxGVlCghihlThd9Dqs6JgquWKZtqcas3YxUYFvSLKV/
vzjZmi2Gys07OXPm0NRoHXmXiMTgytTdGFXeAjHNy0fSZhVFGx2nvFZPcG59quQFWCOIUs0GAsRL
eacF9d+4hVDGmqGa9i11ews4PgfuL7KP07vBceq30S+nZ8+WIT3wdrh1B9MaIrvxUWCJRRFGUVdK
HiYH/+dReMheT8AKiWto+p4+bdq7YCpnKYarAcZZlFJW3ZERrcUGx3L57FC/v2hbLTcYAcNq03Zt
6LChNuKTMLVZbvpQIWWiWPa/LR2aAINOObu0qgMPIDuey5cMSSYFfQWi5ScTfVr2VupPxZHhMiU/
/ee62tOGGcKrhP32EIo+baMM9Zza882db/McInh0jDjgidci2wHc4ulzCluee3zDn2H99k9B4ow3
kOcT5vcwlOj/QsjZjtSPyXEcxVJcFl2YYE3aJAu2DajEcpu5JOGAka0c+1Apk8LKMCz7TnR+5VyI
biSDYfSEXZ4MGxL3xpg7WFRmnKgYh/po6A0JIeFFMeu2bwNtsLCNxVBuSj2K85SNTnUGaC7qHWc1
Hm6ZU+9vPTGZXzOxlp2wwuUjBEjkyGkz8VaYHNx556bKOOlhZqmXpU9JoQHOB00GJKrlCO7thtSD
RBzGUJSPC4qRmyEYQ/sWrbdp05CwKK0gK1eQ4kHq8mryVpJ82RocA+1fz7sZJOkPBbrXA7/i1De4
lGxn285MOYPBahIAn33zdRDSGaJOelYTxcNYPtLPDb5l3Vh81XaXKpRsTvlsU3S2vKyF87yY9AKi
qVYmzXW/Qu89qvk24PWDGln76oVECtBHQ0hzBcKcrDlYD+BCIr/CCb9LYT7DrEzivAIbmZg3LpT3
13im8VyNHS/olIzcutRSJrlsUrRQumfKbj4xrIyt48Y1nW7ttPsiIBc7yTujumKGqdttiGTrxg07
ftpUmuZBjr3BfDMm9BDeReJsMyKRU554Kx5Ppm0P8gDxzVEHUywAMxE4M12ZQbaWO6JAkHpWM/rw
XcnPIdNCL6W/myq7u4U6zJrHJjxt6XOoeM8Bp6qvSDORVwMSCM6J/ugvnz23ar4TviiGLdu4rS9A
swt1P0APpjytpN3BEFy03PZB032So982m65qmHNoIw/mh19TLF1ZVXUywVc60GpT67UZZHgz5wEW
jUHZUAZM9kimtmGbPBb5bNvHdfHcebxsfmSkU/hcuGTQcB4Nxocwo28C4lfWDbGoyY8htLONAyGN
ly5zw1M60y6KFshmz0JA59v2EzkQINcqQZ8blzsCxs6VV3Fnh+2+JdvqIIyAJv9Il78+zogr1CGF
gNeAMKyvEBLW8aUIwsp7m/wh1Xd5CGripvdGXl5RqQUTgJo73kAaJWg4Cx+pHYQBRomcn7HJinCM
l20H4XLgBlX9z74xkpHxmVE8t05n6otUhR1/sRdv6cLIhsZ4cgarH7+ZmVksz3a8VgeBJf1gJ4o5
9AH1wxZ/dOMcBGVqASu0xnDaeA2KsS0doGxLSgh9nznu2DMYomTpCSlqxvFStmQCbCqfneLVXdJs
wSss+2q6oyufD/dVl9loTpbG3w1d6Ki9ia5YbII1Zfx2MgxIxnWSbYPZJOPEsh+mpC72Pa3BF78s
lu9JZsbXYmlAxcVCXDDXLC+uaDIq7GF48JMFsbMORCQSspOc0QuOBeXSLej6fmu3ltlu63jxryjm
+CS7JYiZqaz/6Dre+L2o/ITHJ8z8g5mm3R1z7PIHctT5J1EDKuOt0jF65Ll7QC2Zhxc5VcHFazuv
3xqFlBmWhTDcyCTWL76psuOQt8jeocJtSYn3vyo3jL8MmIQ/GZS+W3/kUfCLFOKRkYgfVVYFyH4c
376edT6e/Lk2b9MVTXVM0S7YZxmDBozKpu23WZOPRxYDceRYRWQArZLmlTwMjwV8koYij8Wp2Ye6
9JuzuPnRKBUdgECGF9Kt1Fmg3th45H2cNcLqKFGFf5OGrb3z9IgnDLZ2XGxdUC8Gg5DYOlRlujym
GYx05li1uULgaXAFi6uOJR3Cb/Y4pKjjwuKWNwgKPAhIiko/Habv0gkJewoYRTH0nvMrED2evSGn
ZMHvVmTo6BJOuvs5XMM7G39lDdNvXeGiA6NVkeg6QgQ1J5HdxdXjIsr0J7NsFjtr5sSWVqaZb2gp
4zHGfWtv0jkdJSzawt1R19ZnObbOsAXwliJFm+Dd8ihjOcjikw5lGcG1n754i1Vup27qr+xlSU5W
UzIcs+IX3EQ1e4+IjXzjE2IidmiU+xctrZ+Ez+Q37TR/8oWl2QobYnjpaF0xP9W3CmOk2hhunz00
oxRbH34qyEmfcV8fg6McFSIJzzGmp1S7wTddyubKQmJxRzOVB3+RXb03RW9ulSAFKw+TzCaZA93L
hq9GpkLY2PGJrAx0nfFsyL3vtV6zDSuzS18rZzDODN42wdxDUjXyrD+kixxG9BEGejJkoV4ELpWI
PyUeTRVUVyhJ0IshYQecyyTxaHPNmFZz0L9zJ61l1ArZXANVDk8ckMtnJg7VdixIwVJGnTKnj4OM
1BUZhhdIx81Xlc3sYhJk0CfZBv5NtuT6S9h29g61IyRkGvQvtQXgdYpHttSs6WlYOIWZpftJ0shC
UltewLQUN7q2vYRwVVx90mh/Gr49H0UN/3+7SoQ2/xtQsOZWI30meoa+6OSO9o7LjiwaxBY1W0IC
T57RlBoIuN6Ugax3/yyRea/NQdpBSjiSdvIF0ec66AjfSzt61ksTegdrbr5CmQFRiMsST/N3KWzm
bWbl3+bSprL85499L5L69bG42JAFI1GlcvulbfyLJKieMvIX9MhAuzbw1FQkssTbkp43SyrOFyjq
9Rz85jMtc5X7/D+dKJ+6it/xxhISCdnG/Qjt6QcvHKuS6fM4u2s3M29M5lAmi1eEgmjs9wSyTU8q
HhniWtTUiCGC/MjQnxPfXKyolZS8sVddDuHMAYrMjlPtD6p9EfYojJNn0DEnaA4As3hl3EwN3Qo3
/1kVJSEZzRygUhFmTX2gc2v87ofA3/cTSl6U3A1Q2aMom/o+p61hbLpycW5mq50+BZxy5QaCYOXc
A9i3kAGZUzseiS6Zp92YS613xYpn3Vp4VNHocDDqXkPtrgoSIL2sorx0tMpgCz2F2cQEtctH42TG
usBTJCX4dt+bl5NAnf+gnJzMkIKzwqtUkr0uVQE9WEorIuQpLjdd4jruFjTtQlloVPFADw7r0JbY
NEucgsyc060ean3ySpMzm4IswerZd+3ZKjyE0BRlzgtOTGLwoPUYP6o6ACYHvML3D0yssi9eWdvi
kOVzMO7c2NLfS1Dr5sbo1dRFxawGE2yVQhjQpYRRji2daA6aDVnXBt0xY2PmztSdSpg5BaeZgsZx
6Pf9JVwKtpmANI8SBVGP4CXxGw3etg17zmNGVh8w8yCYa4AjVLvcQ2dOsyEtaQtYRcjyjWwG+Ws5
9WeXSIdw3ym9nNpQm+rw6+X4j2SmTw36huqjIfadkfb/z2B7+NGs3tTh4z/qv6G3NuR9/a9FqIcf
ffWt1n9Voa5/4U8VqiX+wAyBKRrRzmqvXdexP1Wo4g+AL56NPZZ33rXEuij8XxEqfwlVKoHTjhta
UJ3QvQ1/umpd/w8s9D5acnzt9ExQ0P8HItQPiyxUIay7kN/I5PXZcz/Gby4AyltSJbNNrImgSaKB
6KOERJTYJLuIKqW/BjKmvjNFH05/uUT/RgG5ylv/suKtn8xVsRHgAvWgMvogMfQBOLO64RqkTcPy
TvgQccPeGPu7xGGYB0ycJfHEIKf4McAU/x3q6G/svRWCgzIYxznJvLiOPigHR3doh9bLm03o+5yn
l7xkzw88hNrNAGuZzlz5gwNTbVN+LtYmG1urOYyD6f75Sv2XEtT3Ukuf60DVyU6zIvCwInx0CMxm
U3YdxQEOp0VcTKdIPzNrkOcpVWwE/3zNP+xt62chNobW5npIgT37wzVvZSsX+uJMg6rYnZ/ofARb
Mk1y43p07PXgSSP97p8/8u8PGD8PeS3k/NWW5q8b31+20wF80jiZyA9HtLTELAxKFKdypL2FCMtQ
h54VtL3xl8F8/ecP/nfXFYIGv3k1nFAcfPjg2vM1Z5KCwBLG3jeeyhnIOWrtAhjJ8DtC5t+fZhex
AI5AyMC02f92F3WGsYvAq01RluIyVMNb7k7jtIdKHZFXA5BZI+3NSya1v3mP/s0FZgXhzUWwyA8V
H2Tk7TQ6gV6VOIWCQzznqtglKGm2ZZK/VT34zGJ9rv752q437f27u1KWMRa5AXfU9T+8O2oxJ68k
KoORuTBf/5RK56xUv/mYv99Cl6aIj0QfHxPzog9+a3jdALBb8sCkYHlgE6UYJBNweUPcSRfgn3/T
33h2sKQ4RNOEBtbngZH58KN8AyVgh5ZsM+du/kw/Ec9XZZnTwbKyadip1iOLamRcQCEzoY6JsFFz
oNO+MphurdiZKsVT+Juv9fdrACCTVdKGdbViDz68P0Vg4mLB37shUNHRF/NXyOZIY+s6o0/3H69F
bDhQU1as1S/Kzft35v+wdx5LciNpl32VeQFvgxbbQGiRGZGKmdzAUpDQGnA48PRzwP5trIocq7LZ
z6YW3VXMZATg4n73nkuUyIpVlLMm1qN9QgpLdnZkYmrorLF+++fP+89naNncdAt2FksSkaC//yyH
FSjlHamCEWM7nP6R1Y4IPOapf/45f76ZLqge0khUL1Ma+nswtg91BXGCOikEJ0lTl6B3aeTmmGPc
okHK9qNPTajiqQiF/DdA4J/rravz+MJFZmtls/ltDerJAfYK5nQQcwP4wK4/A6efHTo8IJAa2WWo
Dbaef/77/l8+V9eAR0g42vX+fGkanR5L+C0F0/dZXcWc5y+/Ugz//FP+WHUcjfQKULFl2VsQ5X//
9gjbzlTQWvaqbHVx9aw0vISNZx2zhGIQZXn1o87L+y+5st9CE+yVrK0ueR2SxsbyU5fP+y+bSdUK
KUypcOzl0A9PoRl5+7xQNcPnePZQYuYp2kmcDuNC0+KBYq4XfSH7l/Ap5ewfUs3NzD11Zvq/Rl//
+Nz5oh2CHCbXVvJBv59nzCrz+0ki1c+4rHcgVlIS2A7ljivdIFXplm56wuIdX8Mi8oMpnTHDpTLi
NZ6zHwm1GjKwESXghZpD8m/v9R8vAXQiJkumAYgEDJj12wcnVYIkTMwtIFvrfWt7WXwnlb9ItMAZ
bnNaCu2SLBm7gHMix0Cdaa6xmWbDxbVRm99sdyz3xuBKF8e8NI7EBGD0Wu3gUmWUt2pa13PNkpwB
/FCbNh1kgw1ttDBu8GGp9VSX2VfV8jAFkiaeeTspLo/bsSyMmp5HpiMrCzBTt9IipdEEq7wfstBL
te+Q9NOtwrA/bmuD8OjKmIh1bQwty4/R5A8J0CrerVYjRriqY8Uv4Q/9g2r15KqZYbmldQcgijaq
/NMFMhRoIyVnAcj7OKL62ORPTIRUlIvMgmZsZXonpGzqb2RNQxbo9MLL3lInVXeJZqp+88+v0e/f
C6s653hiaJ6m+zr//PsDrXJG24XE5yfucgzIhLLyjbWunH8DLC27BX/UX/Zs8k38+YbLcR9EPASf
3zaSlElL77exBxsmceJ3YQhyyLqaEHsMLZE49douJgGlJ5tZw+bAfNu8hhS3M1EOJSpM35pnR0X2
nVNGdQkLyo+vczdv8yw+m8oQCBXO4jQZUytgTwsf5qyYm7XJi4dJopgZtFJtuDPGghqeMJxb/E7J
99mQQqwQReugGxk5VZjtNoyOtfexm/YV7XOvGrO2lmFnNj4mliQ8w4EHbg2fJj5u8mGrbiIms8Yo
f1uWxGRLv7aFcdetrxi4PXnGkpcGtVc57Y6BaAhjx4tZ+6MhNDGGmu46Lq1WYfx3yznAQzZq2Cs9
9zbWrX3J8hirtdCc7RBTObumObtZ0hG1s4tjJodkzNpqpQ/6/M2MkgNADnN+50vHgwsrxsCvp/Ju
J0zTslYdO0+7FXkhnzQkXZxrQxd0Ne6ZoZ/SGxBiqnh7fotpozeOcAj6ekiOxVytU3gWt1Cb6ofG
crNHw4iLH1Y30Cvn0xLlknO1aRxBWFS7cIjuB0RBc9fm2INWWtf5PzEUgBOvhbBfQ0kiN6j02UMK
pnknQCrE3USb7HDF297cdFvmB/JryZk6TfsoeiroWt/btqYyT3z42l05UVJUWyLdJd7QmYHQ0ag2
1A1b/R6x5UccTt+JxRN+6Ylvv7Y8UQ+xsOnfHQawJQyxK+bcOmxgrdH3sA7w5OXhC04i44oLhCTe
bHzpKSWpaeJ52KNnQZdiBQEH03/uk09njn2ZCic9FYVtP9S+jqVrHiKH+FFqZit+WPtTTW5F5l1w
NN1Jb9CzuzysPzGSPCZp562G1hhxoaHI42Cf8zlHY9Rf8GaU0S6MDGNbp7V2M1Jm5almK9zrNV3g
yfzZjmQSBxvZs5P41Gusvg+4PXvGdH6zC7G6Z2uub0R+q5RiRB7Efs2q1QGwH/gEU8gzm06I/giH
owdyT7lnGNAi7j7pJE5ig0jikUtLfshazYzXQCK6HbMuO93MQHy+4SiflyZjO2fFiCK2EWHltANX
w7WYhbbDNaOtQS/g6RgcdeSaTUq8Td7kUpaKn/6RSk0qq0D6NoO5jbX5pU3tl5SbI4IZgaZWlIdJ
hXRCso/jHPP1lRHjP3XQjbd5M+iI9UzKv4zUZ9BQVD0SP0BJdU/lusSzEEfTUgKVBBHG4U2Sq2Y1
Z6rdSAqdb1Lp4t5o4ysz2DoA3G0G0o6fS8S4A7Wxj3XTN7dhapKvWDrFoazyc9p3qIN2tHYKg8fU
fq/V/I4xJMdlUmbyO6edL99ic1NCfrQk+19TAl08z5Z1UDPBCSmLB+VH92KqyhPVluJbGs73tnLH
IIuSN33+asvk2Yv8L1RvtZRvHSdMUSxSmIUGuXHJLjWz3sB6bJamBesNT4cMctu410WXBL1db9Ny
fjZd5NlCU7ir1KXEU85uWj1TU2/u7Cn7OUw4Zj3jzbfrDy1OnimItFeOUzlBMVCqBSHgnaQoDK6s
nj4536F4zk+elmlb0aF/GLqgkrnGHl+VBa3iXXSuecbyOFzJVn+g+NYLqBlszlVhriDGMoOXRHKo
QIzWGNXuqcflG5qlCuI0OnP8xCuU03Ce1I6BKWwSd0UPp2gomN0AIGTa1Wn2UZF4WRsguFbAU6xV
XCIAR9hzYMgwhWoIPPRm7XIXwlNK2nNVmulTNDq7Jc3GAQHesOI9IaiKsYXpsGHyDnkl/RGTFvgE
BzgJJz/wTVsHTm84eNrGsLpVqttfGQePepUWQn315HhecZyXRwxG9dmqCEhAGtnqdcKvroSPn1Xe
Z50uAikM9WiJtg/0onzWJnma0Vg3rb9cMqJkCAwSa6pGHqXxfqYQFRgAct2s1+t89DHow07C//ta
ZuGRCuNwl6iyXAkLPdtCLELM8QPbVuY6apN4U0uvu8vd/NmF1gfkQMdQnhbuUzPPgoH78JwSQRN2
dMs5fzF/NOnatsdblnqfkUO/J2ssVuDG7je4Aj47gxGVNFgRy5KyB7elZbMk4bP2jSy6pHX9SRnx
keY4j/Iwk7FXXv70BO5xfnbyk+thHFh5qG28qYq/mFmXJ+AplG5Zfv5o2X3+TKSSL8XA3yFrMW+0
uqxZoHX6B6NsO2fajlPzrh6NacUz8cMgBslTh6gxdFNyIdXnHdp6eoihuuijfIStfu6H+qHsVPqq
VHNLogSsVsyIyKi9T33KI4COObxw2RroWVPK3BCSlQ72NsxVu4r7BC5V6jy0jXxgsIbPfVQ7x5kC
YEYXs2ng3NXWc5VxufDQuT3SYmkWHxthn2fK1AxA3ethkHeGld1lbv0Uwn5e2agW+2yUP2FrESao
pzMVqawbeAEkRuTVGC3uXKH9xAgEHxqMDfEIs6QZzMDGXHVweArDCIx8PNPcvcMNUa44ZbgHarZu
ZsnTv9X5IBkW84UX/ZsbyW7tKmuHCcYiDVnG2R1t7JBkNMpf/LJ8ZrTzyc2GCqy2I9OZUSq7bhH+
eBZnpnaRO9013XTsWx9n9+C/sYDbQZ3M30MJB5BKZDZx00k5p5AW1RNDu1jUZq4MIGaVNw+3EaxI
gHRRrCbmOas4Cak/laEkOdoLTKBTGJRhyhw42ZCZ2MUe0SNr4t/pk4cMbnTAFFIL2rp4H4Xv0rJS
fmH+JpNhESr1BlB2VknjvYWHvqN9vuQcHWDUe3LK5uzkKaKMwZiz8Ov3aNRPBHTUfRZmw96OLJ3y
XApdxSS+ydpJLnkxucFQh3ekl0IiY8kuL7KDhjnPjfZ4m9eTrDdWo58SLb64MYxrr2U3hiEUjCFt
mw1m4HUfmhuZN1+JjD+BLh0w2OGjcOYnW2vL1TRb7mG02yzA/8d/USDDtUau4xOoPSJ9DjiOZCdG
xid2a1w9nPS29tjYVrhVTbdjePwScmsbU/zkhnXlpLHV/FmSKKvXKBpfRi6PHeVfsyZ2rUaxGRZU
GoFtsY2yaStd74qq/KwV4VdaWmRV7Q3K0YZ++U1VuY+jXdzPnZ2DbMne6JJdN+b4XHnkGQZ22A7Y
kCUt8sv4Kraml1/RT/OtotGTHJc5Bo2Zk94pMZfqA18H7NZ1VabdXZqSCuwdikIh9MXk0Pa+4ilI
SnMX25hto7F9bHCOAjmptx562sqWy4FHVC9az1zYVdqZ6vcHI3LvLNIggaPEiRwDVAYt64/OBCII
V1JMACM6CSoId5U98wFR7QRw0fG/J6g9mzCbmE73pk2FKHmgKT3NXnnOHCXvZFl9upMtAndM03Pl
cSLnNP0NQNHVZXZ8D7Aw3gOg4K2hjNQt5hVBK1y6UyieE24lT2RSP8hKIhe5B6k1D54jKCkTQd8h
ECrH+pm4nuQaijdDuu53zScekjgY3EfKqFaDOV8SzygD/F7Ef135hrz+PuCpXIWtW1NJ6D05o24s
ptQtHY/zTtHVdfQK8ymLlpoQAarCam7Mb25upKo7kBLwJ6v5Oyy+Y9tDyoyxJq5z031QOZYKtwvD
TRHVV5EledCFCkOE4x44pO1ITXdbHy82Qw96MBHN75NQukFXOc2WccuNxtePrB0cPAPxPUXKnLcA
LKqV1zU/GfDdCqxzK4WOhLe4fuk0gxjmVH9V5niDaWMdam8yn6mDx9029jYF19EUDHqnjnKc73vX
Jp1iRHJrRynWOWg77go773taDGcjry8JG9ixmUW4pjPYWbNfJdgNWTguPHfzCQvCW1/mDj31E+sc
x5GZJfTs+nA+1oXuAG2Lq0+oqurY934fuHFyj5/4vuyS4yiZcNfw4nd11bPrTK7YCAv/q97WmLs9
TCZVpmOZNuZ2k5pOuCbHpa/8tHhp5m7veorljJVlhXN2MxWiPOc2vll0j/U8lM8Ean/MduNdNRLh
F81rpmPlNsa2SPiaVaWLTe6M0cWUzVYjeBWPxo7BkHiTJT8Y9/vOL9ylapewUplTF+6VW6+bXiLZ
v1R+0gXjFB1ct92xmq21nhRyp8xz1Xc3yO2L36k5m3OIORs0RDaV2KTAITBqiR8G332qUmVBP2uv
jWa/TqV/7w/mfig0/dB6fEzCg7qYD9Cxo+4ZLMCznjTaqfEqkgbRQ6NXD8WAiyybkzdNNjtSgrAY
bOss80oFVWcQhvWP86xokqgvSmu5lnCDYaveYr1njarcrTW0OxJ8G3QM2HA9kX8MR3cegXydHEk5
nY3WliRb/ENShDfdKqNAuipDMYGtWxd400cMKoW3Jr24UTqXWsI13JT1n32tlneXMGKMtWLjQo7F
E60zWFvMNRp3VqhUZN5yI6vWTTqOzlaMLdSvzB79Zy6M/aOvhXEeNJrIirXA5cOqkqYhzktT1+Y7
G19r9uDABgOY0vt5t8dIF1+aTmQ3FVXNz66SLH6i7TgyNqSn7oyc2uBAT3pLHEOF5gNdwja+UHLs
FyELtRdaPN71phP1Ox3/0Aspovq+xp8dBpqeUFNO2Me4UkYbslnrMnQOxEepHgZj7615pbxmrXWE
T+pBf6pkPOhnmCfuk1NTFWKgKq+HaLqfjfDJ96YbsVntQyllrTG2st7VMEY+zHa+H93WXCWNkR6d
CPPGSo/TNN+SJunfQPJQDaw6EwNu5XDjjeXNNgoSUOhZouOykMaXUERPyiIEWvJ7K5U/YLte5fNw
NSL/hhBMcKwdB4AW9r2Kc6SPqUovhhJZSPNxF37YcZrdx1jpqpToPK6TIJxBJUwNqJQWy0thhOMh
Z0jM2l6N1lKXbAe4JwYzsFt2mXaMjjPJUfi7qrqvyvYkB/ktA/Cx6hpteGpd440e6RfXxSVGBAop
nMarj5QsH3eOUKeKKZ1Pid9z0nfjb3FGRygoCk3uC9aSVd7ZL/nk5Y9FHb0a2FV55mpQXxl/J0tU
5trNe0BCkqT3KqzK3kM4IAAURU1srvHyj+siwgfYyYMwMRYO5n0/VwkedyM8MV7/qLK02kXJpB7j
WhTyPKihfOdeFgGKab1rXmfNViVe/hARHaBNW4Ef6IXNLGF8QKBcT5F3jIm7XJWEuijaaNqBFGI9
o1t6Bac5PWtlZD/ygr93rbomnObvS7+ly9nz8bVhyRfPXIRRXEMGO49T384HtkWs1GysT3XBHS8n
jn113WE6urP/bdZK6nh09xqZ6TdCLcOpsvDRxq4/vwiweius0XG36TpPe84rbvRDnIGqjfvi2Z8R
EJyksB/1CE8ofp2YjL3pHVTf+PjhnPFaz378CRjc+bSlLV9wk0Od7q2XRte8E0mR/B53DedwW6UX
GLuSowRTdBIs2iptKHnxJ+PktXIIVG0vxFyi67HOEL9Tn+BfSEJQcd+P7TuTbTA1dn0bGyK6dYz6
xBuDCR/znpFZ8YnxCNWOTV0cJD3BB4/w7T6RYb2vals+m2oK8fv5zquh40prOEQHHKX0reUXOlYC
g7C5XwCloZckQRoihjcZezxEXiDV5MhgYO6NmfrRkUlMOZqZHWetk1tewGyVAK9buTYHmdbrXsdp
/Jma5XaC5rzJOSsG+WAYmyQ2zXVeTV26m2TjVI9RC11rXRhOe+nrGcUKQ6b2bFFEsVr4nVRu+Okb
IsmEoOJoKmBAr58wKmu7hY4Ai3gagrgfrhAmUMZsJz/IjHKJHkA/IJGFBSS1uttPte2uVbFgnmsj
F4dqWronC6c+JpElwIrHU0WXqRkFkxdFj66W2ZcyHc400hdrB4r4W46Z+K3sUiiuejdOjNxc7d2I
s3YL9Nb84WHFYkhAtfpqiJL23feJjJzTLgRgA+86XqUtEJV6UZq5LzXpmqQ8BxXencgKlBGnPJCT
DV524izIcZH8mmNu63nAubz23H4xoSlLuLcKQCAG1cHigdxPbYtSIVCteb9HewiiPvXfKQmeHC4n
c+xz4vaiOjzqcdJWBxkSZUClRts96oClrR/ARSRvL9EjyqSLuWy/Y4Vsx1fIHewFELLM6APOTKLO
2tw7yWEshi7aABXIX7qi/zWVcFjtBsC8YpUaXo2rS3J6C7BAIqTog6bv4LCY9oG9wqm4AjlR8kjS
yvmIQHhcGy780d79NU5om6xLDxxPJ4sDRdntBzrFvVuOMVYeLV+65jakYn7cV33Rf6ucnIeqzBz+
B4V5DBbipJjyI4S4Ij3GhoIATSjABE7UGQqD8dhOeXFn0l9+pTMhbbckZ8w9/FfHD1o7DrlfoTui
Z7fFpH3QyKcFAHG96kdviM6C9EQmYJPahWUzKrO1aN1EI67mVlVDs0eWLwBYx+CcNgwvC+zsniZQ
emTtZ0e6Rntvk6KqrlthAEqTO30Wt8kiiMGG+FHglDONkTxc/aDGbHytUuRnX/8UY4pQ2N23GRnb
tiOE19csN77e7EFjUOeJ3Lr2sAee+LbfYk61pAB+eL02bzJ3nN+6PMFfixo5dR4p2xntjhsXegPZ
NW4+vRqd9ZQiuCyX+HhrVbXLVfN7G49tFGiOYGwUdRQXSfxOKwmxKojar8T3yCmM3/Wod+4qRwKi
BV4Syai55z+xHpHMsyfTH+wXTa/T/WCrD6+noT3Fb75vOG1vuELFA6Fuwz1W/K6rNHM9vmJkyk3X
miV6HXZ/P99ZWl85txFYkYvnGFxxpFpnIqouvZjo1qR4RZymMM8DltePyIJjFcBZk9ax6cYCkD0Q
s3Qma2ik4z7tEi70lp21II3innsByFCuJ9wbhwF1J/d3VeVN1jlpUrjgTe3ZfhC39ZIRHxvHPZWJ
AGxFpI84FA+M121NKRWYi6IT9j0OW9fZG1VCbsUSWAxCUpDZhfi65gB00szqwNebzHudnMcMo7Tn
93bdBtsYnhGmsLg5InAJTW9kN07MKnrq8yk3z5nSWAocKfjnxCrkrTSt8ntwIp1GiXsZnls8/P1W
lX4Xb2PbqjVWFzhaC3SuMoFBzJP5mJkjMDy/t7t8ryX5PO69ws7qZvXfZQLYx1B8JxDdJFerM9Pi
kjWMddbaOHSQ0s06Iv7vE/AWF9+pjWTPn4xRFJ57ftLpmkPNbOG+Wy03LMPNpqNNq/inB1T5nmcY
WHsrzV5sTIwK48vglz70NkVcxRdxt4evaECkQt64Zlrd7vGRjcvM56XpO6jAYd356xYo/ibi3Hk3
U2FwYBb303fnb2ypXLI4gJ+a1pzuWbz7E2DaE17jfF/EvrPDrjAFgNjQcky73xVGNW9AQ1RBJ1or
0Bufs1FpjYe4EzHhaIbvk2KuFdjOYH4NHv3vzMzD17A0On2R1eLXokvicdsBtyi55bdtukeC5mwp
2346ly150dIBA763CXCfctdECCLQ598ValJ7I/E6Ll1+anMNKUMSItmUrnmWObkXHUSIZawCvoBN
WsE44TE3vfITXNS0GVr7HIVZ9qEifboJylpvskvGZDd6YGFcQU5g1rTHwSDbKWywQ9gzHIScnCi9
kXdhMDV+txXRQLMHS0RzBEghdoTxfuSRSNeZHzaPRmtwq0GQs/ibTPPI9a/9TjxpBLCg+u+EI5ZE
vg9Kr7TKgPAbiUStEnymNFZzmp2Qt+ZWoyikM5NjqYfq6nJTvRKkAvlnmN+scia2xKTW+MhRERic
ub0BAsianjMGrS9xZla3THdfCaiD7tALb1MoGd7CcIDxk3nTtQBsxMpQ5YFrlPXFa1sXsb73AGaB
y0DK43vSIBEynewyeYA8Au3DAXxAfXi/AxNCsoFk2x2QnGHlolBy+7YNaKLLatfEL7oWmie3Hj7a
zMg3WP0ObhKq86QaZ82O0d/5vWsesRfVTJja+t1NsiRc642BabstF400NWW1ZZpobnK7CZOlNND6
GAQFr4GAMqdvuqzgCctGZ3pv3CwFfhQKg2t/mlxp/YLpY03965h7bBOmdhP8SRdTn537wWQyxAGj
nI8ak2N/PTEyuxs5imw7Ucovy266WznH3VW0w5GSOXQj3RndPYICqhWkPoQi+HcA4bJqNt8gLnir
fvKoHKym8q6zIm3f0kmOcom5kmzHkGa7IoUo7WDUiVh45vh7HDreVsSVRuKYuTYj2LpmXfWg1RW1
QieGEYTnzDjNuLl39I0byCSFMQZjbWuo+2Ok86p43npp0Hs0tZLrAI7KHQNJmt5hyxm7ODe4s7sQ
oINoLOftbGnNJRKy/SCDbt5Rxv5j0EofjnAzH7jTRESqQxJNZiG0Q0kM79A4HETtzLdPeoKWFc6a
vbOaMcEeP4fWTRnu+FZ3teGvQ9lMFwOq7UMJ6HLnt3W+mefSu0PA8eCbhntpz4COZjBe2kBkUlMP
eELE0+SU/a1lKsbxNam2PP/YI3wt3TZ5Yn7rdHu5uYW2eYhsnsSVUpX7ECY4ALwqzSndkf6+Todw
PwDr+HASf516WgUhzDlkZTy/4aZD1Y4WjFXqtDdhhd2alqeRG22XZo+DOeqvo21EdzawGvZmI0bH
cYx7Q5EadBZ9lfBhuhtsPVlrFd4C7Hgx8SY6y4qoM/ZZMpu7MM6I3tdDzjEjD3n+Y/+HOYbgaLLy
B7X0I/T2YXiXKU20TWU1lEwPOFDdbuDnMNNj2K0AZeAK8kYaArgD58fJ7bbeQrZjuL21GrFXYSkh
WkQzaql9NIyRxDeRrMCvpjdCMOkGI8lzUWSfdo/NpIJAok+1BbVEO1f2Uv4gCTUy8hScieC3wqEk
b70VxXK+IZq3LqeyDtBV1DnjNg6ZRcUPSOHlSWn5g+TkDLcxcdZVx3VCDIwjaYHwj5XSeFjtiStz
VIgpppWgSba+lNEJn0fPF8Ga6I8+G3CBhpXL+XHWxmqdsYhuJA9xkI8dVirN30SD9URd5kcB9XYL
1TdaMxDccPbSn3s92yO1p+CXpu91p9N1xmfzQ1TsR4k5Jhahq+l59uoRFGkyYhksiJUWq0R58VHM
hf8tLMICwdKdQIMlOpUyliTUsPYWstHwC3LULLyjfCEfVQsDSS00JGPhIkF1ZUuLSXJTRBQjwoNO
6n5BlBacEmPi+OQtiKUYo+adt2CXLGRn8l/aDk2RS8gCZyoXTNPsSy0gTlQ/Jb8gTgvOqVzAToRt
FxIesKdpwT7VaC+XSAcFVS1QqDLRuwBEhn/qy5ZdkH6fBy10p/M8Dc2zvXCmCpTKV+GQaZvEEV4w
MCpCPNUZFTvQ+vZ7MtjFdRhsUoJpkRyNhWdFpLR7Dj0LxlWjeYAKm+YL8Vg7gZuNTjpA2lVoLmwF
2pvvcXgBzGI9Y+qwULRGlI2A2viCSCYmQt9bzowV5dZKmSTmFgqXYQi7Z25h99fBKcWdlzC2oGhC
f6rJM11DHKebXEcLA3yv5kAutC/NqN89syvPXc52uO0mWe0JBTubxCIp1Kup//Bp0oZ4AEuMyx3L
cwFxQ3H1ukzI3A8RdYKExn7xyCRS7xFWKhIuR0YmQAu4rNGzNV3zaodmoh/dMRerOORvULYYsNL/
8s/yrjs6SkEMpnLDO1YLKo0hd/V9YqVRe95q/7GtsjwK0oWtFrtdNzHJFNUeCClrQJL3mwm72r5w
p36DN4G3LbHb9lvYcsRE+wCMuYZTmwH8GnTtpFphHSM0FSMgouM+L2XLP2Nv8vd9y5mMrgxLe65t
p7uNliWey2QwLm3ptse5n7+ljVdcFFesm5na7bEIneoBolZBbUVUmAfHbYYWGd2YIQ0xHFubC8eu
19R0QdrPNzYXQ20lkfGrQ+6UrPKOjHT066iV1lpAAg4cp9eGoLLr8nMyyxh+kjGHzzEB+Z9UbPrM
VIDuKc9j0tD3Go8NKbCURx6INFH+BdRn/GL24YqD35cAWOMMrHenvuuyHQsaZ7bcnvGAcW8csfy6
+rbrFyYug/ZHPAwKPXuoriLmtvBUjKx+hFn564TC9O4bBL0UA43e6i8WngoOT6kTHb2yDANu5I65
N0qEBq0uqDBQccXIw1LShg8mYY0EdLpFP7Q+lcxFXWxaBDyPhlnqH2Y3NkewCqwPtqmYYpjzufaZ
AUa5LC/VKMJvZEo/YgAQTOSZfWc269iYJLDTXXVnKi3burUYa0aDyy3Zqr6IaB56rQ5XjZ9eKnd4
S3jIURNVYgRJFZOqSsA8Norg1hpaCGgoXFflvY1jKtpgQmPV47S910MBJ8dIUJYGM22CyAirnR4R
vl45U1Hxd3JA0cSCyLF03E9kvGTbNuWug7+yiYeyu+SpbAFXZhrjKyIKWLKdlabjbklb29/GU1sc
DC4Ngam8T+BDmBwwU+6KRu+/pUKPDn4VRh1g5abdI0c1vEAYIbjsAgxuVHTl88ZHhB/vRDucwns6
gsadCeJss3hCPJ75kkTc12uYSVQ3+dpcPMmKu+faKUZKEkpRXmaAB1eP8C+qPDSi+ci6yozWZXrM
CQrRi/moxTAIiICwvI1K+vTQRSVndP4/bdOxSDNALiiByAcsKlxIoj0Be7Nd29ooNxHGki3ynxgC
OF0PI2NGAGSK+ZBrYcJS9ndp2gDfdE5BQUbJ7J4bVv86l8m418065+AAvoymFbBG5mAzUK0ry31t
bYFX0G2n4gJIOD2NmuL34NAXMvPivhwNmlwL2d1iE0mzy6lwhupQzYcEAfZfnNi/dTJxuaABh+IB
0r0mpbF4wLFk/tWuTKDLkm31P3b6GVyCCsbC+QWpKDH1WBwRWLOWW2fvkpoevf6dYb3LILjvWgIy
Prfg/RiGkCEaVWJwZTVUV5KDHqexVJVgg3tzMNZ13sfkFXsaMNYLV3b8r3/4/8f+/qVS08ev+w+x
P7pB/949sfz7/039Gf5/cL/j36NAnuyG5WG3/W/qT/f/Q9OAZWqGbWhE2H2eiv9J/dEv4aJieVi0
OW7ZTMz/T+rPtP6DRZi6u6XyzCCkYfy/pP5+NwMveTPPpi8ZOzCXNnzrf38yR8TIUji8XmE1VczH
nPneJ+JO2z0HIoavw53ljvJWR6bY9cOQIL5X9v4vHxb2vSmqyv/1l0LP5en/iyH51+/gUqOMR4Ey
jj/qiZSTjGbRNkjVg6Xvq1lr7lxdtCcaLP8tX/2bN//Xj+Jz5W8LmIm9/be0AkfgzpaaL7D8Vujg
EL8XhggBxH95463fTNYGXRIeUU4cRmQV9D+azLI+9EZP4+9UqdDewOFQe8/yaCck8ebcjW6Rch8I
m9RcNSXaRaBhYRWHhunOJ1tYemmn0X4K8dFOa9Np6ybwZsd/yiZd4ZKVJabiBnvFvIoqaJ3URErc
So4rAfBromEPmYCHUAyUOfUbe5qNm9otk43KdbPbRE0/frnE4jaE8iJcEunSFBYDKITFPyl72sze
gGlIj5z61Ja9NW9bQcVawOncjTdQQmrr6KIdxv+S0Pnj2wEHqJNcc3X+qdGW9PeHUZlGDpFPi4I4
Up8O+9c2lCI7/m/KzmS5bSTKol+EiExMCWwJkBQ1WdZgWd4gLA+Y5xlf3wfqXlikWoxaVG3KZRBA
Iof37j3389Emj4cb3yFfo7NGumBKO9G/13U/6rGWcsSmEnyhUWS9mgNa8jOj58kdjGYrNTr3qyQm
uXBDKb+MTh56cYNcPZUdnB1D0hpxaHLTa2Bf9fnvO7IK6ZSjBPVPvn9dAQA4tkM1etoRYsDPW1gp
/QqPvthUmhh2dd2ILV5v7fHzC+rHY5UrmnjyzfWBYE2yjr0H+WQBWJ41EF5D/CRh8yQeYuD8IsSR
+ouciQpRNoe0Z6VHVYnofuhfqQvY8VYmYKXYdJJ3qndukO+GNLfRmTQIwkk4reafTrDo0b7SycZY
5ecIDkVV1c5/f2b0yYRSiOdJODOOPut+KUDnLcgUIpE/LQ1VsRhyrc+qe0NF5Pfnz+t0/EiXlB5D
MgGTAvRGcPhnMdfQHgA+ILLVhEt7E5gL+7Eim78UWmCcid9+y0P/d2rk1VBOIrrIZQuxmp3efxER
inDN7qnjFUMsym2eVW68G/jA4QdJbb6oHTsgqMCVbbKBxR2iemncO7JBHeWhypSEUmShoHVtA3E6
SCyLT2BlFcI0FEeeldaGDjKc7o8vzAyFuXDn7DbkBNOjZY6RNgMvpdc9xsNwx6mjYR9rIB/YUvHv
CDsIWjGzkRlqeLxhod91ph24X/iP9DjgR79OlkPUodlp1SWKAPbKFGqYqDq7JAsxjCNx2zJIoouB
lL//26r8v3bq403X+iHh2MYCB0mDfdfxewL0VGOxYydsRmVQe1JffUmOPlEHcDh2PKEob76H1Ojo
lbcddXVQFtGWFo77hVCXhAN4S2YuUoHmFWZy8L3NC/vOrhP7DhSFWWysZEz1XRNR423KGIhmXTvp
z8/HmlxH7vEAYATgC3JcVix7HYz/DLYuawBFWhxvy6JM8p01FwNhZEHphy56c1FEcBYtW3f2nVV3
fmvKVVdMUEtj14G3DEVC0zgc7EtapP2TYVcGkBeWHT/vUuSOn//Y4+l7feDsbl0apMxfJCm+/62B
0zDPrBNrQm/GlyRue1arku3nVzlySvFadcE+Yc03NVlXj9OiKyiFYbBi1SQJtF5B/eBa1rThqdWW
zVal6G0r+Gr8J8du7j6/9sl26e3iYKCQd/JVIsh7f4ttMw9DhHzd6/JohlIAocuKqvnWtKLwidzb
rPB6lgeWX8wOHjQgeFa6sPozv+N0jeAXONY6YyubMK0jFx9qe0vrSfEGqQYIOWoToEhlXW3MuYCl
QgHaPrMyf3RBzIJrHhRuKnal7+97WophMEQbevockeM3l/ZFZ0NKKyd6E1On8jNr0ulQ0gU3BirD
hvxDvN/763UMm4igasKTsxotpxwKr2U7958HLFdhG2hZNtHsbDjeXwVcFx4ikjVoiromcEhMXage
1Jnt7Yf3gmcdVQUbA2kcmddHp1DUj7gXUnNhJmkpKmjBpT4fmh9dRemWxXeHLZZGw/t7yQOmaBCe
oZeCdPdNkqm3VhdmZz6+D6/iKJMZXFomhYj3V7HCHBs3oFsCBvqM4I/OyC7Grp/uP7+Z02/c4Iyj
WPJwKRrW29T+z6wn9Cm2iDng9QN820FFpC3OH92nBNYiqGjmb26C1AefvnHmBt/u4P2Ei+9dGazt
7MIobR8diCrwn3UTMInNNX+5QCX22NVav8siENTl4uKXSzuim7q+2PXmrzZzH9kEBV4QxOWZj26d
L49+CukyK9mFY6OS8F3ezf3WpNOXRS6+PmwU9WRDvAV+EA8zT2cAC29D/f21OKxwEuVZSzZQ9tEe
ECd6M1GkCSh8Le43vnaXYneCAgB6KfUNz6bconYxMQeXCOpJZ3GyhFgGo4RmKsM++lZ1owq+5Pwt
95PZg5QUABY0KjlknPt90xM6Mi9xl0ONboGbm8M8wN+QKT33tp9AHa9aPzDdZslzJDHE3reiMS5M
h87Emc/+9LliWrJMHabEekg7JpFMNLTHOdCB4lH43RUw5z0wjv3FYtj5ma/ydN5k+2BAi4Q/gkne
OJo3OS1kiDK7YKPllfiDt6q7po6L9k13/5Z10e0//25O74ywPlOndssuhbFzNGJcK8+NZeRy80wf
NCGSvKCilMiN1kqhzjzGowRfxVrITXFeZw1G++O8LZb/fKU5GhrkEAktAH1VGQtVXHbIAC+XKgt2
mI7EbkQFj1LY0e/71m0OMG2En0q4L5/f9ul0YUtJPKEr2RHoUJTefyjG4KCQWdFwapirZz0cW8xa
cEzRy9UoCgERL4csE9ZWojE7s0U/feTrvG4yZXBoPT2zom2jK9nzyGF5mR7qHMy9cVN7EQGCZx74
8eRrGpIWEMcO6rWuBaPy/W32QR4Br6Xamif9L1KTNT9QenhmCL0t5f/OBBw0LE6B5noItWg+HY2h
JEUGnpcCN/6SD5SIlRvsZwRv2oZ4q2mEeZ9axsWQzSI+aECi2PEgcJrJ45mkBQLXcWMPwrDderSf
aFZUDeYgGhS0cKJxGtRXJgOrJ0szA33dFRrdoMzFy700y1jehbiCqx2OKqQ0nw+S4xfFfXHEVSZn
ROHySR4NEgnAUdb9UJM/iMQgXBJknlOkXVNdLs88w9MXhRZ9RVnx8QPFcI5W/MQ06fcsGvh/NIUX
k4auoRygin5+QycHHAa7qSiZQAwj2xYW2PvxMEfUcPoMg6NVDPXLlKEY31B20sAk2Nb4ZUDa53jC
Hcg3a4uS+XzQmAqiLGpR/HQ9TR2AX5R8bIxkhCqWGijLKCauozbH3PIx9KCNqfoAYfoI9pvY6SLs
QBYvSXBuf3myseZeKDxQNKBIDqVFP9rRumPcLXVCfEeXJY/SzZufSOptNrSxujRbk6V3svT7idbR
YxBhbbX1yjgDFTl9a3xgLLOIpjm9cHB8/zj7PFMDvSWMRcGA6D8IKuaLJTyzInxwFbaBKyCKT5kL
HX3EWEhwaCFQR6jFmQVrhoWKdRDbz8fGG8Th/VdM3jgcNyUgfTFbHI32qCvjuC+ylRA8Bc2Kf137
oiptHlAHTi9A1wZyT6f2vlLxdFsk6fRUTbYx7hswr+mGjZkDqVhjI7TqPseLdnCqaj9klfhbD0tz
EyxBZu/SbBHhrkmgiATNMGI4y3RyJF3NsuhlcTh/on494HmvggqLEAoXmrd1cAM6GsFrBoh1A283
a72wnaYb6Iem48UIs/HTj0P2gsBx6g4I4iY6jEU9vGIEXn7hc4lXzoJpowUY3OIpC9PCp+uGyeTz
p3iywoGJhOQCddJU/FvqR0MiXQYOPnJqEDS34zOMdvdvHyui6evAeexjI/UbvSXny43d6DXIKaAU
LBE14JGlP5txu76y96903UMolvb1/Mlm7f34XMHv8FmsyTP0+zTYwFHbDPBW2ameu+11s/f+SlTS
KJBbfAccM4+pXtUM8yrUYGyC/7T668W0FnrRgK14L02EPWSMBjQH+OqLeVvpvQ1zo8+Vfif6UH88
8w5Obpt5FAQspwHIr/C4jnamUxsFwYwwztPHAPlOQJe8YLxAwt0gve7/tijxQF0gaa/8WMQ6vn7g
orvJpCrCEiRi4OGOabA+a/2Ztf90fPDbjLVExz5IV7p7NGvlEsA1SkZyqdFj9zuJpAWXu9P/taq0
zA5x7WY6fAbUrbtlnnOcEBBDkebSN76qRhff3ucP6393eEevjomFZ8WwtXSWh/eDpM972RFLRESL
nrR0cHDpUDx0MzwRxDWSZEBkIPIEXMDET7JYvCRdQcwWjXLtJY9n8dSRL4Om0U4ecjyc28ktsiec
Dkvmu1o/PkvRTo/UqYJHwh3y1DeaWd7A3sWEzo6aG5pMlGRIu7TwriQIKNuMuWaDkjeNxLm0UAzc
6BT+0V1K7W9uNFkNB8jqM7DFQfCtmwHO458j47SFhP6L3TNS75wZy9hGkLCdTZgTl4wqLVIgCNgv
0fVw8+SVLY1zCeCLyJJZL1frB1WwP7Fejw9LAsRya4pw0TdjbZU4qJlVvtNHD5ddoaLiR20x21CX
lhFWHYIj8brbjRoIf5utX7VyMyYwJBW9D+iqIc8SiRWdgNLNTMKJnYkYDyvvxutpEFl8IGjL+mFF
I+wEy46KbyYdDOap0BbDpRtmaU30DRDzTTJ0QbXXhwh6b1K7othMBNW4Xg5FX/nA0t2ntiB+BMps
Ut33Rtk8IcAEmbLQnyM/LFox5Xgu8LvTcf9msIhUPhACcofwev5wMNlfl0ELOjoUvRPRz1+KX2Ky
i62OImU+mGALEGr3pd36TVIDnzUKd/KAT2t/6k6rJ6+JC6xEicYQNoZQ0w8tCOHeT4sM1Y/eZk68
64Zy0TZsF9QrLuDpK2JZ96ulepBQzszMT4UYsV0nGT+bklh7Mou6JvuZw5eeN2Aul5siRR62H3rR
3VJQKr7joUqe66pMsX7AsMb00dOz2yHf1Tnvkz286ocpK1+VUY0KSRlBflM2uTv506TbPQXsAM/t
3Of5rZvXrbNdCoPdg8Bu29z2vZHPfoZaiJ0OziEyy1UHlCRx6hotUNByq8JeXLnVyxraRWkQY+Xn
ba/+lAtpydAIdPyDZZGukCC7t20vMCm+f1HGrGjRGQUZbINTkKs4zdh9N1bdAOmf6Q5AR08w5HVk
R8mNEh0MoDRLjWGHH514uclt1ocHKQOISieA/AjAJWKOSXk0Cfu40krXrJEIImghyTjoHis0hnRs
8iT6XjZVp7yRyI0feZA1gGbUVMP5tlVwMwacmK6RMUZPg95Fzbd+ELPmWUY1Jls3NcEO1XkaglKK
nKLf4tdEvFtYnL+9KJVUOyCHuM0Vte7qKcYRJQj51bFWEldefc0UuV3rHm3+Mw2OukqrVs/2iEyG
R/TADZlZFVt9fk5evHSDjDB7TKq9DvFvsD0YyByRsaVesjDqv0+VAxNj3YMJOhk42Dc2rGiUmYub
PvZitgkdJqaG+JoOSR8mIjfaZyl7US9OmHuh0QOTRkQj9NaXUz+9lFZE1JyqhvkunkyB1FI1vXlZ
VZkuLnUBfPlKYH+j55oAvyknx4C3MqTFfaw7QXkYK22yiTcvXOMKdb8C9i4I5sQgwPnbr9vO3Xca
ALNNDoEB8bw9ZRi3amMg4KiKypuZrB7Nm8bEnTl992gZ4wSZtytDqXb4LMfZc5w5+j2F9YLM3CHi
T7NrdWkXrnatGxQMvVkLqlfOVoiqAnQFZPDhvfHp+LBNTp1c/0Vckak8A5YTgpaGnckGv1Z0M5Jh
tZ1TPEQe00SCM6GKIKhpYZEEu57woOogInCI0K+GvLoQIo+fuk43I98qclo8ihxoqPetNqYbEr1W
sLg7LfSUUdNBlkAwg2azg5GJza7BpRboGG3BYvYtThpk5B6KWANCRI5YjdjFVNTb2rCKe7XU858M
YVC2U11nfDe7OarhxxssHmMbu4lHhgiKaSxQSJrKZkHIDoFAMDOqAiD6Eg/glNrUXO4KAtZfewVs
/tpyWfQuOhhgcPO6kR5P7HJ0hb6CQtBPeoHCVbDsou+Ll79LaY8PKM05yOqhBXh7sulQyXnxQ83Z
D0lfI4oFeU6q1Q2VKGDawXClGlys2KcwPMRbTYWvWqVec0vbwz+Ltkkw+TmfO/SDaVuR5kDE8GMR
q7upKx6dgTFDfxJbyxcSX14yMz1watyOafpHxMlOF8QtI0V1aDOXln0b2IBM8DX7DkHnOWMZVzZZ
R5O7X2lVCFafWxZ3s2qvZhkkD2US346gbSw7e00Udo6GEAH5UvbACnIAgr9kRwSUVAeTvwF2yw59
EKns+DGySe1U7BBJjsWFp4q/bjEgEUQdt0FeSmD8CHGMYkqicl0FgtCQTORQEaL+PsD1BqKF1PkL
eg1XVFL5s5iTlLAkGe2tyO/CQE2+qOt9rNrHfsh3iBh9Cb35Jhgzpl1QNTTvvprEBpDyRZLelD+g
sHxmv/GIl5v6YheNPwTKygsxq305Lz/syNrWrXsT6tYV7//e0PMnC6GnFYO1SDv93qnCrytawUpB
OJH4mzfAr2x3k7PSXTHKYOuMf9M6vFTs3oMcd2cedk+yCm/MSMd2PI3L3liiQzsZDt3J8QG8wn4k
wGZTARJphPEUtMlP2QCY73S4oUO1B1O2C2jyQMModkoa3ydNv5M4mpKI7owoxYMed77rBoWH+4r6
NbEd3CY+yUXfd2X0YGAbixLHQIqGqiuPyMvTyJEzljs7t74PcnzWapwjAN205FfSZb/bgAbXRECr
nkzXYZJu3TFiP5R/AaRDoIQmD0kojR9OzIsnNdEztHHCLQmmLyCeZuGIBiFv1MXvkgG0BeH/OzZ+
IHXfj9b8ZQyt54zvadPbRGTY4iLsrfp+hCc4UNCy18h2fYTEgoASGfgMzYOSwN6qkZEaIfa7qmte
dK0tiTdL77K4uSgtRkUSEpW+9K98+F/wo2WYVXEq94opri6n+76BlRsYBMP06dADYVwDCWXesEma
FKrusrgZu0pcNwitdyzMznPE0DEPYrRukFFcOHN7AcvPuHCq5jqFN0koznVtmeWmK1ELZ4Z2S8Yh
tvDVDVvG00XAPmYftelvjr0EYufNn0TPH5E7gmEBmtK2P7FQatWmrfChHEasUMQDdSa++qIsA9Tz
1vTNLgzth4465HeuZ1A1dKlmaBTsQUIE7wnqgExivHedSgdExFGRPSQbLJdQjbmGQRbV7qHtIiDD
QsyQcKJWR1luN2j6NxFCewOpY7d8JyhMYnOKyHX1cT27rddEQ3qrnNqW27mmeJYZ69oCMIocrwIw
9B93xM7iG0k5DqSLl2LfJaFJw6LSpG+2Mv4SuBYq/ZyvAlYOehtsos4qQXKZDV4xa+qv2PFqEwNc
u5hbJydcCmpE0rDdrOQIOKCIwGuNulEPnCzyGkQabpetWBrk3ZR9R+ZIBzfdhruWP3MSur7WejTd
m/Y4JLs0jCj8d+Qyj57M4N0hC1lGx68x0PyOcMr/QCoZMHaNsv6qBj4uv85SsDiNQ/Zw1q2m+7Ey
4D4O1IUuuwJUD6NnKTK/Is4RkkTUNWi8yYJGxQyroPbaDI06yKUaTvXE4oLbBcgl62C0Agza7ZLG
mBXIK9UwINT2gPRn7K3Yk+bENsSaZPOras2JP5I79r1r1RA3UDpAGGxYTqYNsnsQampAxLyLIKuT
AQtq/+8cmEbOp9aQ70tA82Ai44Hq5hujgf9eUyO721FPczhNFL2Gq1otyMFmORj3Roba47ZmggW6
wR6NDObRCK8g2cTSN8QI7HHQeutvUtS8vrLuw2dzQNu6sVQWvUpXk4Bs0q75pnVyuMadHq7qBHJm
yJEhroivsRWEfuptcqOcnKWdfEANaGuoFmzwCfFOkLZX72mlanB6i1u1d8Dw3Bogp1yesgRBlI/u
Ivim6rZ4tbRY13HoFfKnHkTka2q9qL6Q4t7dpLMhCVMblpxtGcgiy4vrtbEXFTgG4Sqig78sa7wk
vtOHLtk5bY0ugQKuACSjOueCkgdeQBijEKowz11pdVY+q7QaboW9jt1Z63jK9CG1tZo84nBqS0G8
r4PlAZHcQmvKKgt2530a6D+YvHXXC+TCyu70A9s308KaCC3NCYpNHVThISFR5Xs4FQby4CRWg+fk
NlK6STf6V2GG5Z1oEoMP2wS8BZ0g/zamwPMguq/dXbQ2FgqMgK8RoEXhfE9chDqbZXZAumZFNR5a
g2hidkgiv4oxoK95kIizfCsJ4q/g6HvXpyJG3za2++RLYI+Q15ZkRjsPMWa4bYwcVufYFOMr54wY
PYuxdN2uGtLyRqo6qgmn16LXiv/huw3QlGTe2tFrv6bVTik+Lx32EC3R6oqn3d1Joqp/Li72x83Q
a/rPkqT0G2RIvfTcQaOeprHx/qWxcf4ay3zhZKBy6ezz1kyIYQwcKmNsO6veDxI9WjkPHMV23dJL
oIumyIydVpbYZIBm4ROqljVKK6yQL94ZZtVUPobu/hfFGdH58JXcB+zCxR1/7fCSyZKjfIoc6SFy
2eZC+uqxqsE96v7KugjgyCTtS4eDJdzCXmBuSigacAjCzgprjWMohO+xiy4aDIwZ6UZzWG2bEsLQ
xg4AxmxcN6bsMc8tUX2Ylsg2T/QFyJXjyvhZhlH2HGCtYNYA6s6UV6UNfSxSmhuNBGm+/owNpQaj
vMatAgwZltHSELDU5eN13GhRuh1mQkC8oePI7hnhxPeCATw4OCGHGo4SFfwamvTiN9lGsfIHgGXP
ZWWWYJJcUqcwevTR5QL5AZiCNnaOrxIGABnN0wS/TM/tfa6sq6TNqZ80QxIh0cIzJTil0t+wnJtM
9CAOOcr2v+JpAFxYyFUazxBsr1qhWckm67FhMuQTPvDGKDUm8yaZfoH/Ye5HUR+ws02n/hs7Wq3d
SjNY4WH47VlVcH/A9CrCR5zg7VPZ4vtAspkT0UvFgjFBdg8LtwtpkxApbVbdLrJtQjVGObkHxlw6
wWaADLJpxnRuN6VlRXJvlY5YIQ6skVOrgLwmNo50fySp7A6S4EonhtlOF6pLZyhrg8VZpHVLiNqL
qXVXyB4MoI05hxG/igZ1I8xEC7dS1uqlLgChb1BCi58z85m+G6pGvPR2s/zR56F6DcLAbA/LVKub
brQjtTFIl/s6RzFW6mxuugeNnUTtZW3MEMPuVGV+YqqwhpCYrBUuQyR/ZNZLBkNUx7M/tlSf4JdZ
/Ss2aULamLNmuAVT7cZ+GwKXYD/Rd3sjGxrhje1CqgAB4sB+KaNWzYYkI1IMy6BIvlIOMMXlzNLV
8CmHC/xRhSclxdn6paPmDSVcBGxuonAwtG1Jyd9iXLF++WUfhndWUzEY7JaaKEyDGBQrRNRex2yw
LPhuGpl9h4pn/ZaCRYb1qScFrDcqVnCNMvakL/GyNxe7/JFgszS2ahpyb860pb7o8zn9Rf3RvjGm
tLuFlsiYStkT2xQam/GnM6b1DSYnikzICd/0ALgc/qO0hiWGlpESJmKhtQd91GjTk0WWQRKnntsW
yRU4lOmGw/EZbcRJx4aLGEp3TJ1mhaL7+r6kKgeXLnLB6ZSjZ0wUNQ8qzcvoTA/7RJZs8gUQjmLR
aMAT4BxLa3TNIBi3aCuvScLqZpa2YiVozediWrmrUQYRI3GNL0ZBWZtae7GFHv1IuCp1AnbHlzUy
MUKtWo56Jpuqz+vKJ73Tt99mE6FCPBAxbEdV5akonSJnO+yRhQsDuGiinVUG94WTTGcaV/K4l78+
Bgs1oqM7+CYIoHj/tFFIJHoTAFxxp7HLwHw06q9bmuxc8jJBPDKUvrVu8ErSr3a2Mlyv69PwZSHx
AR+xjoVmUJ24bkMDvsCUFpeAAah3JRQdSoKsnz5/MG9yoHf1dn4ux1qU5Aaycpqw73/uRC88kxkU
aM2MIBMlJC4rBZRgalr90McReW3Q9Embb8SlzY/fspnoL0nXfHah//sp25d7SlQhBxtD3IAZ1aFY
5WaEYN9xNtkka+/zX/zBaEZVzuix0TDSJ1hf9T+iDXaFhSZndDgwo+o/bZG5r1FF9vV/vopuE4BA
V5eUgRP9njCavEpiCAldF8TXFHbJlB4AK31+ldMOOG18ym2rcYWumC3WwfTPzXDwICI6hprvpDps
Vkd3d+iJm99WDrcV4bl7U0yF8pYGQmaAd/WmBgBHuoiemymJl5O2s6ch9NOJRKdZdMrxlkBbrij6
RZdZptp9OznWg2nP4zZk8+p//vNPvyp+vYXxBqkO7p/joR6XeusUoi5Yu9k78L40ypWoA1sLJvnn
lzrWIa1fFYc/h7GK6EmYa5PtnwcFSl+O3YjLoyIRdlfGYeiFbsn3rNu/yl7E577ideI9+ixMgcYK
ZxFqUdc6GmU99L4+JW/Fs7FMgjeoWZtg4m7RFTQHpDnWru4XcT8qUh8olZW+oQaYhO2c3/3nG0ce
gaNEAa1Cr3/0fQo555OiVu1Zsu/+aPCrMLeMxc6mxkbZvbDPSD9O36mJlpRGJcUemqfH6uQpEFYE
ZgSnX98UX2yzLb7n9qCuCR5PzqxLH12K1WKdmtdXe6wycTDh9ojyqCCEIUBuRBzQJgPq4LjUXffM
p3Y6bXCg5TEK2zFtxc29H0CckiYDul+FDQazlNPkpk/yUnTmKh9NpzjbGKEsAS6yOf39ZUpiukFR
gFLQJlybXuFawbODzCzY6gP0oW2fGhJyt2lP7Z1c+hh2mYUwBPKShsxQpZPGHrAa6lt9oVa+abCj
fNFnx34cCEXW2PvnS09GfBp+WwZhj2dmvQ/eCLYv0Bp8bPhojlXSWhVDmRyiCunDYvn6NGm3cSHX
5One/vZfxzV/vYPejR0D3gD9aFNSD0EjZwfnNSkFw0XUpOACZV4datzOXmpUyZm56nQCoZu87raY
1lnn7KMXkwRlUPWcAb0+mK09gJJ+5c42W+Hmzpd4wTR0ZsZatxTvZxCLZYPuOpsuhEHm0QwydHJU
smWdytBmcwrQg4dEd+ob1Ui1J0STshrh7A+zdBbqpkWanevtnwrhbIQ66PqsdT/iYlB8PxYBMvUd
YljA9F2R/44SSfRuWbiUhsGOm344p6OGDHZq9DV9QPxu3NBsr/PKCaeNwWcYeVYYTvMWGJTzbEsQ
j3RWmpaiZ65oicBGCTTOjbOkqg4apaC1lEW/wGOiE2jjwgTF6ZAccqDdCQnZmuv0xWAzoTZmnM7T
DYweytR060GNAx9pJk8FncM1XLKN/D6ttBgt+NTdRJ1akSPpqB5kvyDgQgVnAyUn0VCQVO2uB1QU
S3iPdUGNELFD+K3vXf3vMgYU1MH+Pbdxjb876JP2b1ssLXg3N+kvkIVMk1+k+Bq9HPbgH5ybMHtd
w5lqH2JY6j5DkCpRReqdpTxXwF31p6IHmQ5jMn7p9KJ+ofrR3YUcCoXPKt99i/qOoixw0gqpMCU/
wBst4rDrxZjZ9ZHIg2+JDReo+qCwOhfKlpl9b8h1QbrcWHADxMKR+2KkugxgnW6F5sXL0B3aynF/
m6op78MZCdi2ksXyMiXo/TdatxQEnc8jBVFdtXWAL3KIKZhzmtyAT9T0zYwF81lIc3zSzXLQaAQT
o7OpBxv4ikLKMGxGlDLhppk0p9hkYNV4HcBCbs0MRDex1csEQ4XTWeINfVQ8pNTDqPtRpLzm7pK/
cTVQB8S2PUDbA4X4V+vz+oCwHgJoF07RYxIai4R26gBzGcDDplVDO7UJTBouHUiZBvO6yl5Bkywk
VFrD4+fTzen0D/iGBXRNCRX4jo++xnrSYzeP4fKSeNBuae2TYj7iHfv8Km/T+/uPnr0i2zhEUlzI
dtZZ6J9tClkaOWoOerr5XDd+q9npz5nn02xyGosHjuPxFuxTtZ20gPjjmrD5AeEvCsuqhJzYqKvE
aaebjq2WV9FIBQ3VhuIaCxzSiMat/C5vuksO6pVfa2Xt5wPlks9v4YN58i2odd34EJt1vL2ugqIy
+cpyyCOFdWuMRG4Uet1chmCh/NBg6Hx+vRO/AqYc/FZo0xipzJTHsYBjWIrIAXPoSV+7Xy6s72TB
7IOL5W92OUKQPIcy+GCF5noMANw5DvOOc7QQlEkx9HoPn8j/cbj/c3847Ddb72Lc+F/HzZkNzumg
e3+poz0H3bNcNMOKQmqfie7bUAk8M+DkB6/r3d2sP+GfATeHzKJivZur3eOOW9nv938frr6euZEP
xvV6J2hbMfM7rGpH5+dyhEPO11959bZ9mq5rb74bLqwreP4echKv9ac9apMDjf7QJ9F85758PkpO
NyZcG385ZzF+wolnjtJMg7m7QphNIXIzBYNz4Fuqdk23OGfu9fSl/e8lSDlkA3difK+C3tCauovx
z+jhc4sYm02/+1+NDmxGBf9wnLdXu+Gx1VCvc3q0cxOzT4yzxzosrPuZ6MFtnUbnZNan0mSu5RiC
8Y6Bg4rC0SFzscfJnK069hCm9lC08AY1EKv8GgkKyTmGCH9kuUbqAk4Q0n/0qPdjvbJv/vsrxBpP
xrvN/tt8q5v8M1Jp39Ez4EVScJfdlmbjeDCT4htBbuLMEeajN0g7gFFCUc3i3PT+m8A0lpTgHjFw
a/F4QKZMRM60GOcmrvXkdTTXS8YkdQiXotKJthahjwOFtU1JGcmHfq+W0FzFJW6HlsfQ+m2pufDU
uxQumZPm4iWuhPOQ51X0EIWmvmZULJQXLNWiVMpWYYpFX63bVMHo7gDBd/+9pAEzAv+eYtqjCH0c
m9cmtM/QIa1lQIjBcvV3qrKqzzz8j54KylQlsdPwto+tLL1wWznTVqJNP+TXgV0oADUDyDxpJ08N
49NA6jC1ZwbXB68ceyKvg9MLJ5dji6IDYdjNDEqcVtRbB7cGPDMDyD1zbx99SWuxxsVJSkXVPl47
YpnRoDNC8PKFCWCLxnoyeaFZJ5zJcrslDFOvIn0bGNCyNrKEi+o5STZckc4j2jNT/wdToo6JGK0S
mdCrx+79KNfitJVvWmYOy8DndIrISFTnvaM3kf+fP12Kg1gJ2VdS1HxTEf/z6RqITCcJks7TW6V2
BcFkG5RRV3T7/rtyG9cJmAqLKg/uTOttvfv3UoigLPb7zFXGwmF9GRBmYZOuvmjUfL4mBK8d9CVq
vqbNYh/QmdNn1Ar39vP7fTt8Hn3aa+GPQzBzFfWQo21cZU8obhzOH1OX2i3Zq9VyY5WziXw8aCtf
c6K/zRQZ2zAkaUrTx/grn5b5e3KmdFWdSP4FiL4tc6y/ZWYemgXvp0R6QqbeYLCCoQmBS64pWstJ
lsXbQaz6vrxOvk2zLM6MlA8+SahNCOHpm7G2qaO7CWSNJ1jOjI/SmL/R53Ae6FkOG4Py91aK0X0C
gBCdeYYfDE9cydJBjc0Cd+KAzUogps7IogN4A91GL5Prtq8R0jmROHPS5VB9OhXTRKH1QKw0vqXj
3T2t5zTKo0TbTDX6mo0lgWFvoojzzJBkyM3EUNJRb02BuA3Rd/oYp4u7FaFBDE7UuggEDJ8EVu26
6Yt4he7lIvALojgfF3tVJZI4hqqzX1W9W0I/SMHE9itNTwSlYV2GYBx+kgcif1b2YryWuHTyrdbN
+i0gc6VxYrRsrMYBHUfMZG0O10OWAqXaNOVPxK3nbGuq0iC6yNC1uy6SIMZl72a3+Fnt71paqKsy
rSyU04GYbtN6Qa8/OLW8RR4edr456Frkqa6u/vR2X5KnA1EZgTXUzwZ5r0bySNUn9mPfWfJ5CCco
Y8jF69UXSwSappwi2OlMZ72v8lq77MaKliQdg+TSdaOZ0zoN3/tMhLa5wbFvBCh4xmbYUP+EsV2m
QES2oQkiezNYIUITnDuXdOeQYdbhXN9E1JTge7ZLFfgAEFu+JmccXYz/gl+9Fl5IU2HLpXZQNdH2
kXuQNx7LLtI92y1o2UBUTcRGoPoOQIKoGKS0ZYWbdm6BjrntON/2NrHxu/l/ODuv5biRNG3fykSf
YxbebOzMAVCoYtGLVtQJQhIpeO9x9f8Dzvy7KlRFYbU9Ed3TwRYTyExkfuY1Qgc4PYkRzLYtzDhe
KvyJxw1N6eq7jvY1IHaO7sg1Ekhitp5k/FYrw1ZxAy29ugYwZQp4aVc4cKVehqVjKzQyks0JLlIA
26ICoq9adINj4lrZ7KbKB1gIuB1LU4luwWVvpR7uwYXZPaO/AthKoE9WbvohKvaJ5hnpNbLJSFSl
9IXtmMrqOzWCaXLKGvXvTdzowU3XhnruguZvb5ISC4pdDTQLCBwuOKYDJNX8CKi0sLa82rVRoHDp
qklrsVeHuNYALnYdoMmhFBN76IUcKINaDKo7irH5TqVoiC8reaxktACB4WhtgfsPWPJBc00B6dZi
8NvBacSuDzchbSHAA9ir6jglhkBo5QG85uwoQBWjx+PiTmxGhU2sevhUsSNGwDYyXUw3F/XkJycK
FbYyj3EhmPp5qnNd6podxsz4hEqxPBTbCTpl6bZFXaLWD6XMBIld15FDl7mctqneq8WsaNfpFxOs
LMo1tVTgsWkGgNfZiCnNtSBXrqZOUJsNrk7jt6qScCbQ5KJB1znWE3wQPntD+D0UhT0pyIbbQpmp
FJnwXtWcMvDjCd8LNOwhhEp5cWuiaSjtLHDV0UWcepjJgU425E1chUa2n4oOeK/P5zu6UWX2j76R
+yhrd1S47bAK+2s8U/TXjgvrewCtpnJjLkmAWKmFvx+AUARdBR8ZcyyTYrS0wkH2IU+EOHsjdvnU
5zFhuFFLWn6t1j0HZSW2bBasfiy8EDsV/3Wz8rwf6jg2L7URy5gH973xgSkIdFOzw4vBzcCmXvcS
gplvnUnr1ZZEWnswCjzrDSCjB6Kni+41ADbPgjLID0Hak3GLfazNaFJsdgRzNpDFp1K6RIG+UtxY
xHp8hEz/DC4ifzl/156I3AjVoUfB16Vuri+SEw2mrZZOZHag9E0nIXy6RTI6fj8/inI8DL8bRhHl
QLIh6GeH0ZJu+jDKG4ZB7sedNs2mcJIbZY8UyEbZZNvyxrqVdsJDfDFcBFuEgbZYD2wTV3LzreZC
MLGzm/HCdMEwrNyTJ9rmh082P/lvEU9VGG3lY//pxLZhJ5sPJNHcD7As9mO8DTcQelaigROcr8MB
F6WwnIZDH84DpvaPB3v/5rhfvpyf7eO7/3CERcARjj6YQbwEHMHAurW89hG2KqPt+UFOrSitHEWf
hf+4DxavITVKQ6+I27qgBekaJRY+fOBrDLkTr0KuRJxNhQpT06XdfFQDkwvQBHJiIan2WqOJWz0a
0vu6yPPN+Rc6bhgYRC9zR1vUUEFYpq2xloGrR88F4CzeQLaP+4pTdHr+o/cm/TLtBsgkiCPUTyXu
TP0Fps3C2taYc4bDuBcOIBxN0hsNra7Pr+i3vQjOkD4ZNgpO11WR+AAbMcXMvJWwkCC196D8CH5w
3wM0eRMCRUcQGQr+zlL90i3gapFa+lO49oGcWGi6g4ZBQMXswKM8/EDywGyrAUk58FS1+jyCMQFm
xRxe6TkWprA0VPUnRgK48SZtR5im+1KC2UvYA+TCHSD9rgXi+FXVQ2V0xjHIvp9fthNtFrQv54Ii
GehcdVicYPCTR0PqANVLsRZlGEKqYDPrWoI9lo3gpEHQhhrobdMzKrsc6+ZdGzwzcbMCTWvA2nX8
vUzN8L7r6mnGfstjRsjY4AEbSNO0w2lOSaHMapDWjLIUyp1gBfFeNz0TtdyihFJStmVRr+zGI+Eu
uqTgV+gE4nFEGrQU1sywAWrhSkJbjWPa+XETKzeZV3fvFT5s94TVWAx0qWyhnauMxc+s5nRFWbBQ
H4Vg0BsQXsrgKhiiC3tNituHQKeijPEteoBYAceG6p5fhxPJucFT0lBE1cdkEy8OBCpnZTtYdPiS
GTWDnN/0aCpp65RGFj/WXTsCqRWlnxPGg98CUuUtDCM5XTmVTj3FLLyDUSSimVw4i6ZbWyC/46Mf
Q4mgt4QrgnfgTn03hS+JQuzlxFYyfhuaPNbtsJiG3k2pwXyvpyz+sTIf875bfMxgkOauJ30dyreL
+egS9PwwhUNavWrQ4ywafGDQR73yZayXIqUw9pJZim6cheN9EwXDMxsCZo4UC3dG5nmbngqIS/t2
vCCTireW5Ok7mtrqTUOnfmW3zTfC8lnRIwSbxUGLhsLiGxcRA6NmxjcEIsDftqWXIrkjKFskAHzH
G6t6ZXJOnCnIgqNigOTKrIa2WKWu7SMjxcnUweUhvQWwW1yUzThcrCzBEQ9dB+M9l9xQIQGcuWxy
T6WfWpGPlnkY4ljoeEONNIHko+yMCjLuMCAdaz2zDb2BR5aIXTbaGi34N38S9ZVj9HiGTXEuN4Mx
RCKCbsvhKToZyTBi0AbltLXar6GUm9ghNOOLNmkKlk9S+Hz+3U9AmziwAZVJ1B4ggS1FOa0WR0DA
3ZGD/WDtbUlt6U42MW7VkdlPgZtWlv5TV4pMJnFsqnsNysIvPU4rGF16S5fYUHL1BsGHHicdT0H+
YwIpysmaz+QrgDvldz+p/C/qNBo/ql4XB7eF5btaPZ8/k8OtyXsggzILrKFbs/ygS6/KlQrfGsfo
LOEDOf/+lWta+lJG1AjKIFFvCDpLWA5qt2kiLdp7ptFvlAR+q42bT3o/Scl4gUgTpaHJM1YKnyfO
G64eKmYsKxsZta3DdR2jypL9gMZmHePTcaF4gdDdjLk/NNw4hvIrHIX6oW57/6WiHAkAHruzG2us
8mEleDgxTzLF1xmVh4IRQczhg9SyWEfDKFPSxvTtAhVvHRJWo15ReV9Dc564m0DmgZpFBxlw1hE6
S1bCEfIJ8oz1FOlbcTCby2zSk0fNiMNHCVGZ1ubz93fcBq0dm1J9lyiaf1VLenFhZFW3B4+b3cZW
Y9lxWOZ7QYhwASPvileaBMdnMAUwatK0X0SChGU/uAlAJzTIXzqj0otvCMk38AjF5iqPENIy8LeC
VNsVexCr6ppK8HHVj6Fn1IdJbED3ZxGWtHgmVZOCs3thVN3IQY4yzjYG7wkHbkiwSirNcLhrRD+8
8rADo/9ulNaPLur6Z0vsatHtQFObsNmy+joLgyzbTHVqYGSKlSFiGn4lKSuXwPGhDLzNoOxKI0hD
nWtxRBl1N00BJ6WjxGZyTRXD3+hSNf4flsTUQS1SHUZUYdl5s0pS9LaDl2T6efcYpwbcWy6m94Go
5b6py4Fk2KsbOyMcXxHo+QSZLc4SbmKdPhd7gUNimYUCeE8EvMEcjy7RhYYQ0FWtR52DWWr+C2hh
5A74IQxb6MjjXWIBhsOHSimfoTDouzCtvS9lPGEMf/6oPvVY9N0Vle1i8QUvMw9fxmJJkLHvKqQm
Ujf4DvmP+UR9xYgtBei2HP1QKw3STypziFVYmLexGA8u8kzG3ivTAjaeX69h408cKNT/kYNE1w9g
8jLuFwawlXEAT2eK2ukxpf7iUifU9rFJn+38DJwYiiSS7gZKOYirL5tW+igpSLN4tZNbiFBUSDZs
5DCMsebQ1/AOxnwgH+6BGWKnIxY1HwhAjA/PycBra68M1AZn2UQd76AJpq5FKzHaB5Jf3MIGxzwr
DgqIW0LegPmodA8CaW0pr3FUUZ/J0yl4KgEQSnYotsG9YuY+8CqDH25UA48a24ym8tIwovF1khUE
ry1iHQ1eTioat2bXKPq2AZryDTyr9IrKSv2aQM98kQTpp2wV4guUO/FbpdeXdPiS7dSVcediNxQi
XpJNiIV4cdnbQl9X/m52dxK3XtgoX2qrFjXgXCJYoqbk1e1GCaEewT9CZkVIQGs7QtHRmeuENOjs
obC8D6mHILmLE2uQtlgZ4xCEyD5aN3mW4hbr90huUFdLfDprRqx9WMBfX0KvwicE+srwo9eZPZx2
hmYAM9pNrxoGlLhRpVC0bHxZBcIFVDmA+vXK8CuROU52KpCWEWKpnjwpvq6vZfHHxy5dMnSHZhnT
+XyZ47DfUmjY7tCzVIqhTKe3J3dWNyouR9si1uQLdEt8KI1DvXKmnYCBcA+KNHhm1ba5NXk4atwP
7VRXhCHWCJtOA/51rcGSv58iUacui9PrpobICQhP6C56elsbepntLlFS+UslWtMW0Ji69+Fokc6J
pXWdIZ+6EoF+QpUXO392aqAxPGMACA0XD1n0ooxZJlg7LcqlDbU+3INMtvpH2xcFuXGpao0bDKLy
MEKFeRrNPJQBaFoC0iTioFU26jsDin58BZadWyVUY9Wa5miwFvvMbnEpIBCDqnejSF1kgJivBGEj
aUhZoCdtElPCzA8HVy3b0LqAnOY/GFGcvcMBHUPHDC3lPZzI1ewpjqO7atS9n3WTte3Wt/TxDgWX
8pKbMFDJoxTho2ngs6zd2vPXv5ijuUQ5K/3NYcMynFM0LxVaWg2OgVyBa4hWvKFcG7kZwI5voW90
t6CFMWCElEYxSFPucmLM66TTh92UyjgHSTntk/On44ktTXcN+PmsEQUyeBFiAmj0TU8va0edhHaD
XWzzThlI2lSp79kRzTa6WsEaXvfoSDaAbgCuoPIDaltdnv5eHcJFQYcEbyEh3XtGVF/C0yOaKYy1
yPU4nGQsU0azTwS1QKljsTG5YWmraBLN+gwdKdcbhPKdxoX0FHpB9E3AjJZzyUcYnh5r/whqFp8J
ytXaTSBP0nslS7/0avZaHJXpSSuN8QPxyOZLVJnT6/mV+ATDHWwPcBUAoTSFUxDBx883+e10IQlo
jLooC0fBA8jYTX5T9rha4LWxVaVyDG+kCELJppCKDEWDavJ6BA+Gnjan2QaUSpFynJycCv+Ip3vY
5ndpVygrKcmn1OHyIene07+3dIoxS1JLxofB6imQnvGcxiHdCn6NWgo+Fzth79XAnstwjEEff/pF
FL10k4jgEVRugp0M9Lzq+BK0PZxMkxJIrIQ73F7sChgQfYtw4h4dSiJ56zOFxKA83/F+aJf4agFq
GIWZuNugg2QWrqwmNJBMAfTizlLySV0JV48L6QauONRqZ4k5OL5LUplqNJnRx8Bo6i5V910k0XfB
zHprBkZHvSUxNwgCdm5LocgJWmqXFjRa+Hc0m1e2xVFMMT/JrKaJ9Qix5ZLEhYudoCTwXhkmfTNp
htqyVu8CWbj0Q1/ayR1m0EO8N0b0MMsppa2WrJ1cn6f3YtV5Bh10kaaq/HOR/3kcn3ltzM8g1/1t
74MYRBhZ1t90XzVxzfJTyQE+QhBhiDScfCRielHCIQXUw/0ML9nUQTbt+8wzcO8NxBtLpQ/ptWJw
XfVauw0zr0RUZxh2SalgduJR2qOhJkLjj3FDzdVqy9ftu2mJ+yxV1nJrZugh5GKDXHluyldmVTUv
5yf++JCSgUQiXUTSC8RfXGQsUYRAZW1pBDa1hcuuOHRuk7fGFm3Z8uHPh2JiZ14hoEQQMoeXJ0o2
mPGGsOlaFctLKdGHbdHAAwfCnq+UrT7RUodLSQIG/JFPGCMEVvNwrMYQRr8ssYMTswld3LIfidmg
sCTUITZSHKAGm1sZ9XbkluyOPAeDyGDAnIeyTo9FPZoGAzZ5RilGXNz6N7FI2v2UJ1DI+7x8lRWw
/qHJcpq+pN6nQSrcUfyW7n3LwHslCosLtez87RCnbYIUQybuFX0s9xluItflmBdr+JGjMh2NF5RT
FaYWNDKNj8P3xdt0xPOMKntsjPqHGGRJtkF9SbiPPfAkW+7qTtglQ93COKaIFl6QICNb6dMfRkJq
8P13ApNyNqjG/mloWh+n10zTis3Qq+JFIZmwDMreCFIESBLtRW4K5ef53XF0RfMG+AFxh/H5URFZ
XNGEhBXevjHCPlEX3ko4S94VrdHvrUmOwVpaFEmmcO3YOTkotVM+gJlfshQkxoejCVWMlcCV9s09
aRxekDkiYmj/6V+neJie1MYsVuC5x3hxXpU4F8gbHCtkRBd1jTBH95A6H6RDJc4vsD+QLoqKmN4G
sWJderGaOxN/I8EQ0CEcZz2bXgwQuGilCvJCJKyV/I/KFjwQu4OCEqB/gqTFIaCoCFD2CfqeWshY
Ja3+3QwaXfkoTwQpMoLv82tz0xzrdGs+RsWWigrHgLD/I5KiaYSZcWTqm4h+1+UY9EAW0gGb022Q
TwE6tF3Qg95py+GZgKLOXPRu2sAV2gKAzOSbo4fVqoQYKtkoiIogKCi4nN+WpxZrpnfpFmQInedf
7EtqDXFM5xKM+FiZ13WY+s+jXCYOZM5g31i1tvHiVL3NEVa7H1VAk+jIDNd61dVbpKbGt/OPc+K4
puxD2Z8i5af90eF33k5h3yPkljq460ZvuNciDO7r3jfRtwipzo91XJilgsVtyErRP6MLMEf6v4Vq
I1ICfBscKr7lDW4Q6pdw6zDmHXs0K+qM2nD4xrZE2slEQSJNdivjz4fW4hCXdaDyKsfa7MO3mHol
iYGHIj6D52WUPkZaGbgqKjRAv7kViynqX0ea23c4wLSuVBfqbgqzCpGsVH6qe21cCQpPfCTkDiAw
+BufybLCIlQd9s9KkJGggMrxdUG70FBXX/tI5kldvvRcv5GIQACRLiWwDXUK5KCz6BWT8mJ4ZNYP
8ihXXyXLp/koCU1qbMVGQN6F0oGBuqFYB3atxAn/mcplFmeiH1FQTpPSPb8eJyaAexvTHZMeMTH8
YjmC1hTB0bIcvkZxsUF89UqPS21/fpQTO5wxmF8ECEAHL9nC8HNGQw0x8RlNlJ+mLsQKL4kAYyOK
sPJtn3ohQDtkZiq+AaCDD/e3mVt0iC2OPXwSrCsycGCtJuS6x/NvdGoYEyaGRWkDMuVy3vCfQLVt
dujNJ3CyZq1aeBiba15bJ+aN4ieFcjbNDJWdr7rfPtY8yGWzCSlxRpKfoQAn1q4iYPkKRHeSVj6F
Y8QPeEIyfO4KBgLosYiUKw3Bn4D+OWgn7GNbAbXVtJKyuyxFxjTJJZQBJ2XamFlu3MgKXopxngmO
56vWHR1FYdOKHeEwht9fBoBfaxWIE1MBwp0HpItN6255nUkFmAV4WniQYyPT2vSsxA958vUfM0LD
vBk9YsZ9BHX5tohwInabJOse+E30Nw02nIeAk4jRuGkMKKcoMjeWXQFAXsOqnNgXEJVnRDrYi1lU
fLFifkjNENihQ82i2rcyXPxJWbvajyvjNJio0XJ+q5Ts+VWHo+DlYgERbStsuiqk/bsBYdxiajcy
DoGgasNwYyDldRvldXCbo5WbbNA4D96Qyn2dJEHZ6NSw1864+cNanHGYSyqzMIFOILE0+Mm6vALN
qqKblBv9l0JtZgm6Mv6FhvO0VfuxvQBE5ApR+oE5QueqeI/vespCKwfaMZEO7gHZ77xLwI4epfli
4wlgQkXKiz3MTppJv6y+zHfIVSUu7a3ovqI6/JD5U4MqL9qkUTeOYOL799iUv8i4qLtm1am/KrFE
YwRsjKuXuBcPTYBUSmEYK/fhvFKHswbtGwQRZX7+xyd+uJJI3VqYjrOIggAMtqlz8wY9VesqUQZ8
kOCW7YSkN1caPicGRXifLx3aBB4r6mKTTkXW1VqL8lLtTRz6yGDdoMbT7MoBa+3SE7JNTofQOX9i
HheDMeVlg2Bvw+cL5XURIXeBHstqW5fOUKX1W8AmeswByX01i169Re0RWTQU4Kzvuh4gMEu1RZac
TEP4Cnayl7zoQRP8qFF4uQVFIM+YM2N8a+VMf115zhOzM6NTQN2A1yFImn/+26FbAoMoI60oHbUD
+8xBj61fIqnTV1Ou/JQ7S05/FGo03kuCP7yOCNHN1HMVZ2ivaDQ3BKovX+R5mkZuRfR6WXlR/IEi
Y4q+UTQg7Hz+eedpW+wgdjuIHkJHHMSWj2vkY1n0GY8bJlh/RyKE6AQ611YIUuW5z2rlm9GEqEkH
INHOj3x8JKPHoUsSSB6iBNFYTFQChWwmRc49BbEnhPSDW7+hytGCql251U8NhZTL3AgjEYasd7gm
qHtTF1So4nTQ3F2EFC27MKPOHtG3XXmrE8vPJYPEClHqjBRZ9CwCjA59QaRnYeTIgwJez80fkyL7
l4IljigBo4QNFlypxDVXjBPvyGcxM+AIXKihLqYTSa8EwUMR4RapKl2/7qxNpuJAbqmdvxKPHYMD
DUBggFGA0QHsJFQ6nE8zi0D4IN7tYISamU4BIvsjqyDqzZ6nKNzGg0ICLcNPtLaD4Wm9a3A2TRdF
oqOoLwgIYdpEdNjOwigS0LdN6VLqqRn4Dqp4lbz3sTZEbttvS9fy5RJzePRTvxV6lFV2B7TewiWB
6HvljDmxdrSKZ9727LXGfjl8raK0QFGkXuHEgxa8EJG2VzMB9VrDjPABdIm4Saco+nL+Mzi+8gmX
wPqS9JPTgJU9HNT0qezh14KES5l7bkE10laiXvzz8Ixh6AgAKYYEhuTQ4TCD1PZQ6yxY2+EoQ2EY
9S/6MMFOh6xCN5Im7R5xTViGalFeFqJWsmEjrITnIjCKkkgUEVrZY1h7O6mXKUGfn4X5szg8hlQg
VRSqgL3MegaLL9RMVNKXQoTag7/BNz0JICQgTbQZdXRd7SbRg935AU/Eq9BoxVlBjpyIFV8UOAQc
OEZcDipHDkyxQxlatzZ4OmgWkj3SZDlR0EMwCHCXFW3VV4xtK7XlhJZemSQojHqGb2d1YnwLxDS+
C726RbCyTVZKsSdCNbbZDARH5mHWEVjMC8e+3zUCtqppXiouKnP6VhbBVkQojnwjWg4iqLWVieWz
Wl5qydBvqxoLRkTm/QeArvoVrek1ENyxGBz9MlaKVSLSI/1dHDWpkEnoD8sI92DuU8CfNI2fcRFE
b4FWTB95TEN4a1Gi8dy4gITidnnbPlK4SvOt55k4KCS0UlCPQLfyVaga5R3Ie61uzHqSRGeYwBJL
NCB+riz4cYRJXEndgH2GXxtQhcMvoC8BuYmVKCCY0uE20tUJTaZRG/ZyOcYucF8VWmMwbKVK729L
y2i0TScWyjuSyPr2/LMcn9XzuQme7DNCoEF3+CgFkrzE4IhR1n7xHZKvdGW1ys9+KJuVuuLx4cJA
s+QFxVN6a+b889+CESEwwhTbUAaqes+RpDii60vf4vzrnBoFhBO7FGWeuQd+OEote1FQNiRDcR2w
KbrMdIcc/efzoxxPGi5DNAvgHbL3uMkPR5G7HE0IXYqdMMgrZwZMblHC9C9rWXs/P9Lx+9Af0BUO
h9m2nKjocKSSvHmWnscaNs6yK0vVqOnjhOCeH+XECQSgWqWOOEdBhLWLk7/BjkqRSg8+bh9bN2Ex
9B8+QJFNVSPb1LM1X/2kiWw4ubgmt1PnJFLbbVBfLR0/q+h4oq5zlfghuvBxa6zc8cezbRIUEsmi
YYLiy7IJRF9B8rwkgXyqlu9enMgIYNbKQ2TGzbeVeTj+MNHAmNXvaPSBXV5+mArqPxwhsWAjTdjw
+U1SbEeSXF8C/ozcPhpwpxe40xzQsPLG04P6qQWm80LoLP+xygKdPsjngE4kdPLAjR0ufZSRGPY0
irjuQnzuxGnY67Ifr2W7x70ZokOLNBxo/+ynvNjLvtCO4I0QYszkKn62CALs0KQ/g/QyIBZVjKhQ
IJkfN137rpBdbpDB6H6cn/fjFQYZDfmGThh9bRR+Dl8VGjN8R64s+A56uA1GkkWKGy0a/eXarJ64
xnhHMiJuMmgXDHo4Fg5+nLkpHoZmkGMHpOXJXK0Pk0a66nItQ6w30LRfST4ZoT0HMTfjyPXseKIK
eErFmRa/LrGjHTLVZmSshH2nno5pmKPmT6T+ctGzUfF6qU5Tqi4t4VeHIuNOhvv71IC2fELWvbqM
xE4MHV+BvWQmob9Dp/vBzEwoJCOJxN5XEC1YeazjUwgMMBh7GgyERHwZh3OG8UQSCE2cYr/SJmDb
1HSvI8f9p1cRGGtgzSDZ+fu8IQ5HkYaoEWlvZQ59KeFHkYT5Fa30iXa/Jq4U4Y5eiKFmTuR8iFMy
X74Q+ldqkZkAUqweS74uUvwdWfsfV3BpToCD1WcZCRQfl1JPmSdgVdgj5g5DobgAcYV2d2Uam/Mf
z/xxHMSrxOuzsgubhi/4qPAdJsY0eGjfOomZDc9lHCrPCppkL4ZSi3tw0Lrt62J1MSDPjsbllP/5
qqmKDg6Ps+Mz2zxctdDrrDzTybEAq8zFVivbFWaLQUyOkdP5Nz1KigCDkMmybLM1JpHT4VBUDNJA
qNHhkOUc4arUzmQJi6rLgEhZadYUUQEmHc8syRfERP4iRFqCgcyeQ94s8QQhN8c3om8R3XOopolA
UDK5txwtHvCQGFLFv9PbFBO7EXT396SiQmabuaK+hz6gwF2g+f33qVHGK3rI7a5EDlV2UkmXwc6n
GVeMX2gj5H/63xMQHWtqOIwTQJ2TL7UPQB/0BgZJKWqPWEq0qg35AKAWdVHctwJprJ4CT240R/V7
RCe8pkfpzqj6Mb1UDRmcZsaB58DGRo1N9AWMmJu+k+AxN2ocbgI9l29rwfIitEC6+qpFLwkJ/Cww
P9Jg7C70YkgEzI6iCTF8cKWQpTu9up11nSJUDXsMF62qVQKHTr7wPTLC/soKcMSBCB8q7AffxzK7
7Q3hW45K4qtveDJN7Gr82hq18u5HufCtEEMtQ9JHC3K7lWPD4txthVsccgX81dW+QDGQiKS87ma1
m03RNSh8Es8gyReLEzI+YF0iYT+JQbgbVAR4dqmvB5NdygUakGZeQPbHQ07cCLVsfUvxG+AFIYt9
LTC9VW2xFTGzEkZYXHdNoHIoSOgkAsZLB2yR2mTUdbfVSrymkmhCxxnlWpZpwCk92tJNLd66NE9l
RM/rCZmuJhqemqSU1Y2BqMAzPgxptmmtBsMS0LeVYedg0csNpBdaDpo0Il5UQ9su7H4s2pcJe8Mn
1NDpLkdF2WTbhF3iAwQshty18FDML6cC6SJUerOUfkCLviweBRTXNx3K253NLtO1DbrKdKeqSsfl
asgKhOVIHuVho890tU1sTMl7NNUDHxG69rLtD6b0pkhATmzf0nAZAkLVvrRWOoloC3ZEdZR+YxMj
sz5/Bx7RDo+W2JYvsaqpYPqAQbFDyPquKdCLktNINajqkIAlABGldPdig+SikwVGNZPlTYQ40jEo
ZsvzGBEJvqfA9r3eeEbhI8odJbDM22KqumuF2eTXGf5sKqd06uROcBzxxC2nHih5MpsUsBGNGWsX
Y2iW51hrUJflyDt/8BwfsVxMkjRH4XPpbnkzqYAApjYh2JVKCDEOfdxgawETvC7DUP0yDdr43CcF
QiW4DdoplZWVCPgYljjrLs30MqpB0pzeHJ58NVJPVtFRrktRtIDOZmUbvtt0X+q9CQ5j0jdyHHU7
xH4VRzFxDYO8TPHGBJolAVGxieNDlyOqezg/MSfuUUqgCvzHf+mFLwIDgEwTXXoV2XWxMO/yLBke
61q0Vqb/OCri9ckBKBvNxBKAmYevTyFGTsUgSh2hp/XRT1tPtTBFFp80X9samfYClug6MidUITF9
HVVgGaUv3lVpt1K7OgpUwVZDHQcKDvJcImg+fBBJLsyml2Execro/bAwhdhk+VRflTr+Rn86tXwK
9BdwFSBApy50OFSvln1C/Dk7FxTGrlAS71dRG39sXUB7b24uUUOFoMLuOhxFtUbNqOko4ZzZxNte
9dWnMKz9ldz/xLQBrZk13AxKXHQTF6PoAzluQX2m8roYr45q2mJvNqueGisZ3PGGBKQ1d+5A8pzA
w1QKHXIDY25HM/ko4tAYt14BJPf82hzDblgRbDFpDqIuOMPtD1+o1eqgjkL82y00SHBLyqjbOJMY
T6bbeplX2Hk5tCXCLPgS2EI09q+love5M2h9NAvNl+2+VdqkW/lQTrw9Xwl4QCo6nFPLDkodlIla
dT0SI1Wmu5ASTTeWUP5ZefvjuIhbh6iI6ihF0qNNI9M8DOV8Nn/qQywNhiB+RFcGqn1TlFsaudot
xULrizQo2HBnGhQ5WWgCvCcK7d6QkuiZucE9jXq99aQklm5TaO//fCp08lkJZA56JIT7hyvkTUNU
RTHNJMvH6kQUG6JwC7bM+ak4MeH89s/SLXEpSdLhKLFc1phzUrk1EglLOavtb8UkkVa224nPB4gR
rkr8NRdfFx+p1sZ610dSMRveVKjjgLXT0rC8SDw1W1vbowrIzNGfFxfgBEDHIx8AL8+5z0uyCaMT
7wOcY16iyRqf21ALLmQ83e/bVoq/+J4fYmEh669qF2tPZUe2fH5qP1Pdw7yGJ6HqBS5gdm9ZrmBQ
oPrtheDxdLTFwsvRm8SvQdw2P8hFQlBfcOZruy/7zLxCFUx5kfoyCi47PRwTJzUb9dGjU/MsxTkG
gFncinYi5+1+bIwhcBPUOn8iyAqmVKbIe5VYY1Fvp6kX3+OmxxaVuJWqelSk6S/T6yt5k/s5BcVQ
nfTn8+95vLg0WgA30mmQZhr3Ygs1kT4UEmBDB6nZaMPVrqJbHMlfJRgjK0Md50/w0tFCJXkCvYQC
yeFu1SghQ2lpGEpRQvmyEuXJtIsoV29NhcbZhcE/wIb3WrnmKXJiZJgmNFap8lA/WAKA9aockQfC
XGiQ++YlixC/xlyj3ipGqXyTg3jYql4Zv5yf2eNjivIZjg6sI+eV+Nk6/K3ijBx2zQ5CENWcaoCj
Xq9pryh6aTe1F06EEvEaGflYJm+WmkX/kwIGXU+W9XCCY3IeMVFhUsSxVD6m5oRJsgTPU9mWvtkq
+9FX/AqfNkV4CGQLyqAZF8mjYWUtlmRNEtyHvUe2kxcCql4SONLHGFnvjYKZaA3YACXZPZ2f8mde
Z9VDwO1CG1ALwjccmyxkP3Hjuq+hP+PzmNFIwg5LaG2lFaLELfw8jq8HL9YFGzvIEu5WW1RQwkwh
lTa6CphmQxqm/hKMsc4uIvygVZtoFw3ZssKoNJzi8WslVEYwQxu99mLwCRPsjGS9/dPTDkwFn/1c
OJndoZbBXqVhSoqBId5kU11fU+hvoStgoKzCVNic3yFHiANKFuaMVmXR0B+w5uP9tx3iQ7UyxbBr
qWkbyU0sQwybNbqqC7xJygsybh8KhSHfenmMOuD5sY+uDsbmNCd6oN5H33qxV+B7CT6MSuRTYIRd
gkCAgydbyr8yh//4Ofyn/5Hf/+u8rP/5X/z7zxzjmtAPmsW//vOu+Mgem+rjo7n5XvzX/Ef/+z89
/IP/vAl/4h+a/2qW/9XBH+L3/3v8zffm+8G/UDQIm/FL+1GNDx91mzSfA/Ck83/5v/3h3z4+f8vT
WHz84y/MZbJm/m0+Lj1//ftH+/d//EV0/NuEz7//3z+8/Z7y55wq/96E34/+xMf3uuEPW3+n8Ad8
FzUbCq1stb/+1n98/kT5Oxf5HDUAKGBl5iJTRkkg+Mdfqv53DTSNDuIABRX+L+dnnbefP5L/PkPH
KRVxACCzDi72/7/5wRr9z5r9LWvT+zzMmppfzLb77ebjpKI4yS/SaQnPmrCLcFlEmpAWZRg4QZEB
RqjHaOPLdbey+T/xH8thaPgpTAEqrGRWh7s/6WXspjw0V/EnaB90uRZfSl0URG65snrwhrx9lqln
XbVaXoh21mTdYHeihQ1oZOJej7akIb4GNfcWjq+dSW4/zmbfupwIV1qmp09BPCbpVaxBpcbzQdRu
rb6jS0yRXcAPuR2i3FXkzuxtBD2Ft9STpMc+CWGsxdgK7sbeAK8UpI31GObQoWh9a+IGP8roqowR
0XHUOjbvOFZRSPptp/x7PX6f/8XFMc8/iSaIboIO8qKlqgz9kEwDJkpFzMP5EPVbYzIf1ezZ19hv
/7FY+N8Hmi/cxQocDLRYgSngnuhrBkLL8XUsMHRNTFtXUN3s/x9z57EkN7Jt2R9qXIMWUwAhUiuS
SXICo4TWcMAdX/8WeM36MSOzM4yztpqxigWEw8XxfbawdlRpIcKWywnHsvcfe3oaM623yh0erk8j
/xW1M81zMVuNjmZMUV7NCD52IPwELidesrdJfEfdNnln9rtXar7tqfQPNk+RDVQ9tbjvqfGSYJEJ
NpEi2IwA8l1ZechMVG3e9/AfmnD0XC6hpbnGNHHbg1R2F1csljPXUfu054UvEcRYrJW4HqD1OCVc
jHVDdm0ttXByW1REqDacG+BRU4a5JXsrxNsR3FTBhb7103SRsT1W9U2fF05+TOcqIKx8Evo1iqEJ
Om4yqOe8XZJHuy/FgybaQF12g0FA5VxuMa82CmJ1sLEH7/b94MJWLFZl3Yz8+Y2Dr+SVlyXuvdSs
eQlri9Q6Dl7P+b7tNvperw0DJ+HBdhXxpIV67NIZiBL1eI2GGTn+HtRrBDKdKwx6AmcsvnIX1fsz
m8U2E/+aqYifrI0mQKIQHsdb+ODLvQJ0nMhfJYiuB9xH9On2n1Siqe+dNM/5h/w54E+fhdcOVRv3
HQeB68tn1ahb3ZTbNfY2BpYZweS7kT+K6doiP+m+mEixQnygRaNn6rdaqXU71ATDA5r39Thg/FxR
22ni2rGyluTpAcNUqyhiWdp0sN9fSCcbxZ9RAaMBm2IamcABL9/UJ06qJHc0jVSjLYe6CMoZxxzS
/Ngwu0fUsUu7e/+Jbw0O+CNKyA0PpAlyUjaIjJyZSc34PbLGHp3K838lZt3MX1U3pE0IEIZ5eK9n
1RG1dKBjH0t+UGRhuvp52jx6ollL1EW/5mUdLqixHbxm6/ljTr8RRno+j+bh/Tc+Ocy2MdqCQDB3
IuyBbeeEWrCqeSoSm6/J4njsLdzpQstpWOzvP+bVnrZxtaAH0J7ERgqw9uWnUDOGb9UKn2S1Mf0g
F2fa4e/71GvrdF+ZlKpdJ6cz2/crCRK/jTVBI5m8hc2N4uT7O+C9milqLdQhVCIHSdRaHJyg33QO
rei+2J1a13AZvdSCZCir+TASIsiZ4lrFh/d//xvDjDR5E0lvUDUt1Je/31bzFnDZaqGF604kSYnd
Z/ma799/yisgevvFG9EKtYhpYfh6coWsnQouptPBr1ln/aJyy3ZXlujGo8xKvDLMU9v+Oi+yukhM
mMVYQyFNm8s6+wH6l9+2lU82nEDKgEgZI9r3X+7NIaBygzcBVk939+UQqJbst8wi1Kmvsil2iBi8
oMRJ//0pG+IHDo2kdTvMXj6lSweCgYJBC9PCmO69dqlD+kzW8/u/5fRmwjhvTBxWDS42dFdPlrmH
ushYJeNsWFm919yxPEBrqo9Jb6230i3To2ULEixrL/nvjeHFheGdmmRbr9Sd3GABUTcV38l6NQmD
dnAhxscdb1bsqdqszEPmm/ZQ2CqIMVdpbzBJ0T57akvKXLr0HA31FRtpewWkSHTnN+yH93g5xGPa
68L2t8Nmya0Ig6wqHgoYkHnpFo+aWCoEqVN6GIWF0ZjXDVfIQcSxNFwZr5U3XRrVwsmaYmc+QeQ7
B7JuK+nkeGKF8Y60PWgKn+bO4U2NaWLup5jvDsZd6briIYUCtrVY1/nar4xuOLPq3poMnIPbxkYR
9eqYkY3MrcYyIIH5WNT29DKvbNzHvzdo/GHSWWOck1J3g9xQfX5/Gr6xq+J3Q6UBRrWhUyeTIcCh
tHZaOuAWDqhxNRBAaqCpigmyG3I4di40YZxtzuxlbzyVCQhoA2DErnralMCze5griUtTr9d5qC99
+mWZ697YDdYCs8BBXQqSNK/n4kde4Td8VFgFgEVkOJOqYJ3sIAN6jkW4Pa7zarX9uKDBOB1dt+kv
06ZNHGSVeqftaIkalzj+W/OlVQvtt5q21PGlRjdw7Gdd/53DQkyPxAD5RpSWZMlGgq4qLdFArd9x
DVrNYyD6McHzBCoS2LHdVzBTk3XZG5Xvf/BTu57DUVL0HA1bOOpiNGsIArJexyYaLXdor0Zy0Z29
agHg2fEDFfdkU3w0fWmRfqmZ+FBllQjIxGjpgYumcEU4eQL/SxlUGZR3WQZDqKRwcHWsl3NxMa8k
MttIept4nHW8CRBOjiMr0Crh6CtLODCnqyRdlh0q6tmikm0zKEuNiIq61GOi6pZrwhLbq0BJ/TYI
CvuoShwDfSW6iwLxzm0/6ebdbC1cMN+f3G+cF5viDIoH7Uu4zSc7uTKddGxmiP6m3rg/adIs+Cr0
85mO1Mkdb9tPoW1yUmxaemi2J4WJHQxS8fUpvLKOqwbKArzPFheaHbnTeewnrbpGgWe5sU84Y5SX
nn7muvfm74SdA+8Wo1ASlV5up9NSilwpgD+30IzPhqnGqMDT8gw5563KlKsUmmCoquxVp5IFLnC1
zr0ZOKFz3L1dLS3NfoEpTWLXe+UIvDRU3QUXra2bB8cc8r3fy/zeHNfgostL8i1qNTSf0NZDgdfx
QQuMzE5DVZztp7zeT1nkhIOBLZpsL/rJgKhAL/Op5HAl7YIzAtk0XtF68dy1S3q7qsAAqC2e5aS7
Z87WV31D+IKUqVvhzpOBHk+OdXpjQdBm5MwiW3GOlZk6dw38qQtdpc4xWLGt9fLZ/e1qmH8gVh0h
+xXL7dAKMs2brD+nEHo9M3gdumScYlt5/ud1/8I/laESk1AcikbNGeK6hVVRK1hJ76+zVyT97Vfj
M7htrmC6bK8vJ2A2mt3iLWShysycdla5EI02KIzGjH42DzU5m/cLF34i2nU6t0OxkHJH7GmMRq61
9xW67h1uXuSsjoVTL5Essu+mt3oH8h1t0GzbP7NkX192ed8/V0+6bpChT069pczrdpqAB5al/W6j
Pe3CStemKHdkOZ0ZnNdnHfAuzQnmhAnP+7QzktZ2S9o6Y7NiNXEn1qHKUVRYH3ulux/zdhMxEyXx
/cwX2Ub8ZQ1Ds3/bDGAx4Cn7qsKqgd0GiQCBHPOPHr2XPY0Sdmez1JuoUiU+M3C9jEjjSrXlr9lN
aI3+jP2ZzFGlOG53hpD51pBzgwbsBF5gdZycvI3VSkhilBeyxe8w7SUglNYtQxsuuUzO1FNvTUhC
4WFWYPWDh4R7sgytzAUXCBh0s9GsR7FI5HFWIXuqjUDPgvLYmhp2wpsh0XJM8wSxdl3TtSJHzp+G
iK6TrEgEs/OD566Z/EwaDo5yKIOm4i7oiRXdI6gndUg5bmYc3/92b2xe+P8CwQCO0EA4tZ2otRRL
EcG7e7OxPGBdVxxbX2HXhx3GoR3s6sZMRIELgmmfkz28PsrYK4A5/kDmDNzJUVYY6wAqQTdI+HBL
I5MS7NNU1BORutqcaw8kpo/XQ5E6zi/dWtYPcjaKIX7/579xA+UlIOjTwuR+xFnzcjNRTpnIbkbh
Iewm/0DP1wFtST20Cc5HfxzG47z6XBV0a9oRoDR/7uB3k4ZrqOJjv4wyKhwcw49JhwHW+2/2xug4
5A4BkeEeA0vrZFLlqtMrN02JMEuN9YtY6Ozux9Y0bvJZG9fD0gVDupN5P18kgbLyi47LRffx/Xd4
Y0PfdBIg1zTBXwtTlJbgEurlKci13YdMEJIOVHruPvLGYnXNrYcM/8jbpuHLT9D4pOP4+JCGixek
XejQd48oM7061FpXnqle3nwYVRSIA+JEggFPHla7wUSXkRZkO7d4lRb+N9K2Py9I4z/98+ABcDJq
yO45o4OTD1jibe0Y6baycEK7yKDNksxT5WfA51eyfk5DzHYR0AEb0vY7vd14VT4rG6NdKnE3D4du
XYi0nkfrIs/b8auLyaR5QfJQEKvKqDYKcNGFqZb+NBchkJxO1TdfGOBp6L1/13lKcpTu5iLif2Zt
uXdmjhcQDnBP/z444B2w2HljOFbb7P+rVABVdHxFOnFYQRbd5VOgQmQa9pnNbfuYJ+cSKCF4IRxJ
iGLOSWVW1T2wR8pTNFri0bhpLXNzND5abeZdU8eOZ04CczvKTx8IaMZn2IIIoc+//Fl9VmojxbAW
cg9owk722rNpEiliraM4pINMw5wYg2v6gWWUVlgfTthuFWFOtHXclfl6IRa4y07p10d39NN97w9m
GHA9vmg169oOJsy9i2kczhTbb6xzF6oIVEjmKvTgk6lqrq00Oi/RwpbLEtfSIT9qSv9XCuI2U+mS
csZsahR08S8HJ5sGTTgVd1sojs7lsDoZzOxh2r0/s95a4A5iPWxVwW5fHWgrCcv2giUowQNJEA/S
Rd7fBdZmVVATifnvD8OyabNcoMNHZPnLnyRXR6+HSmlhR57hdU5y+EU7giXZbRqcKfbf+kYscVzv
2FA4GE6+EaZHcJMgxYer4+N2bgzjRTXV9sP7P+iN+hF+C1xUlB9/mjMvf1BJgOCAxJYJnHtTRKk/
7Nt1yqJmfJQjLntz/q9GS6ji4PzhGwtx4o+R/MsnOuhlO7iL2PNxoQ1LW3Z3zqTJMzP89ayAJoQx
DFTbP5fWk/3GMNBFqJGTbBa4Weqal5AauBrezvCy9PD+GL7+UlseFE2VjeHNCXOyCYgCIy8NakW0
UZ1jKDF9mEL0PrO3vVF1guARVAe+ymRHH/By4EqFC0ObbHkr86j9GHCYDBHlpJdkmS5HUdh5OBbV
8KiXaXG71Fl/5RR4zQA3Iw1JCWIqCxc69yB+lEsTPEn4Eje2uRafRr1JzlGu3xh+KJ405ZGfbg2O
k1KvmlsrrwOm1UjQRNjj74mmZFoC2rGJ+eX94X89hUEL8HLDUoyKHLLfy3GxnQRMxAAhGXUPNXRD
p09pbh011iC3o29In3J/mZzw/ce+UUm+fO7Jb0STIWSLaWZEYmCycwbrW9F1OKfiiR57fu18qOiJ
HgpMmZExTO5dMJff6jJYkU0gAdnPE9pYVS7tt/ffi3OOH/zyUOLFttYSNxSoD6dq3NpVtJQDLHpd
Peu7h1GtmvZR79aqusS3xSme1mYmB8RMU+M3gZ/5EA154kIeJIeoe3C6ucGFbtD028btKmdfZAKX
ClBc/4k2n2sf+fCVd8jT1PxUOIPC1MCTA93qGds4KuPA2QWwAlXU6qthhpQlmRX6XVJokY+bOCX0
GAzl5Yw/mRPTzsIsHuYgahJnXY0inmRpcTlYXP3X6LTOowi4V0XrsogHQKrCDJt0aH7MrZGPV5Nw
tlxFp7NLQjMs6US8pSI3cmF6X1ceiCdn7da4nVqTcBUYIerZcpEj7oLBIMU4TVYU2AQSdldgh72K
INPj+lOu5fJDmoR5of8RcuAvBs415JbJJTlmUtRMSAkeYKksvwa9glcyyqlXeLrrYtylQ5l4oZqT
Qux0ISir9HZUzw7FwmNiiCZcpGf1Byuzp5RNqbW7aBotU0EWm4OHxUDut8v6trWicabmN/wF21W/
4zId6tOMO3HbmNYXj5zMn+PYVWYsndm+TJO5xZ7MmedD0zWk2hp654VghAOlB1mUUPbGaf3RW6J7
dpH35MVgEcfdJSaaF8lV0KRiDYfFIibbqC2v3jtNgSWqWQyTDbFgsIPQMBL/EYErWCpa7m455H5m
k4OA6bp1yIa8eqwROX8eIWp8lqp+sHpRXAy5Oxg7P6mHX/1oGj/KuW+fk0Bb77G+a0tEb5Pz018k
tFncvYv+tqOjUMeNiVA1srW5HS8Ti6tjVJtuTYM8TacPxiy8Kay80fjUEDLEud94zB2v6AIZ4fDf
GaRgLeVV4s4OTB/MLatwMJDTERq6qAfXSLRv+uAquBqGrz1PufJ/FN1go5/z0+zJaraut5Ij2nQ9
WWw3ssvF+6oa3xswcGnXe89tDljBQ9tfJndtdnqe15/7vsLEtUyKZo48P52MkJmewk933OQJJadp
ks6SGtcLsQZVWEh9up1VXn0vi3q5rWxv+l4Oqi0uvMUoLnp0gOHaSJf5aRjjU1sUmRH2Q547IXis
YkO3pHGFamnwdo4rTGKErbbL9q4hdXeXBTq29C5MkBZvmwTqOgHKWUNacA4Pcum75JstVw2DYqJO
VJSuhKJHzL8ao5AuO0hcuNww8FbnyZm1dMJF0BtAU70Fl2Bb+kN1KEQx/2zGAsZIPxqoDTsdI7bW
aIBBALq6T1VdNG1c9SP6b41G5XfhkU9IHmQ+iKjDdXqNxhr7ggPhuETWdAumNTsJAbu+yvWeXIw+
gP161Gan3NahImBjGNs8rA1lXamEzvpGFpt/l4bXfDAE9030f84iIix6lkv48J4Xr2a2oDlc6vxX
GxgLkSm6lnx2m7S9btA7L1ClkuCr3jbzZxueOFvECuAdgm4hAgJbQyWdc91zIj0Q9Z1W1a0dacCQ
H3S40J/FBlMI7IJGiBJNSwrGZFZZnJE//EnvF4J358wZ71bDUSgrV8f84s1Zcp+za2OOPebiEUBg
fQhUWqGzhCaiwrxfLXWAosCJjUrIni973847PvlgkCdoNMFdM7bVj2k0sjleinXZOV2BgC/NteVh
HXLnez9X452+oCwJO3vWvy+9qLzNd6jUQcY30+eRk4qk2rz8LQZHf1aFbhJ5bI/pA2wuIju13Bld
QnAWhyHufH0N23Z17dikL/O44MTcRYacZRHhc+Bd4rg3DbHd2wglxZS4sWPP/XKVaKKWsV7k1YfU
Wnr/AMplfzDMiV3P7cviUff77DtXNkD0JLH9b3CZyudcienJNme5HnEpNRE2ekCbm2Z+esb5Ofmz
/dTs6mwUg0f6d4gXObmMvqUlv1ukdM8I/qzyybXW6jObd+Bf61jskYvUde2PyU3K7Eh2Qw8XcVHY
7E9u9dGvMF3fJyxTee+mOamPCoabeWfMTTPuyY/HxaDXLQw0UXpjf1dIuiAhbJL6mpDT4ZpAQf96
SaWGe13aQ4ofDBup79ps1thaXeD3CUULnWHeCvMbeHBDjmSxpFfJUI71pShMvPgTfCbjIsiN26lC
9hlOjjUaR5OQC7YKKynvRgFVLIZJBCeMlCR7CjOwyQLyEFtnjMDCuxHEZ7ghxGNJd1VTyJyx9MdB
VdJBeqr7PnmkD5pY/Gj8TfaZPxntzhus7OPir4N5SGDvDAXGbBU/8zJdWGtKG+hnsqVhGSn8vCPy
WmB6FbfMPnVM/VW7Hd0gy6JUNO73PvPqiX9n9ndGx+vvDJFlR2fKgNR8ZgyBetLop3DNhnU56Hit
PJY48OR7toGcCsJrsEiqe2uuwrnykh8pG+ynlYv7T1vzcKNtEbHTdnQX835yzbaIbCKXzR3HUu+G
Dd0l4uyDClLdODkaNJbVWf1Dvdj+Z9Pbfo3mcnCE9C28e2kY9GKlnlT8cdNn2DIkHoHOKGW1uNO1
9i5VdpBHuXQm/UAy5JIehTEHn2fTF/lF0Q/yxmcKkDycVW1wWzVGHdfmVAfkM22EodFp7DsUr4rc
ZsSXS5jCfyOjqdNXNyzLVWCTZzh+jWZ26pN9b2t5EXoZoCeWZ34lrpPcC346g7d8AcW0CdMuEu8p
8NdiJl+8qNBn9j3hqZZTmTAdgpEZPdv4PxnOYn1TsuKszKjzNHzQpU6guicdIyw0n602EYHZxW5Q
mLfuKII7rZimxy7JslsXB9O7LDM8ddlgOvzBVBaeFrVlyMehGYI0lHNh4xwxw2OMCjWqrxR8fhd2
OJgUcaIvHBK6kZczKlup8EBy5vEhVZX5pSQBnF1qVaUdl8L1bivyBKLAFgvd7EyPkSsEv4vR1b4J
k56mvqrMgftI1FZkcGjiodmkzd7MKZL2lqUMAnaHhTgaU4PcgnLC3Hv0pvtHd9RlETuTOaePrI8M
n7ApTdqoddiJwjLV/C+LKrPqknCLprqqyAWccccUqrjCH2CAp1Lp1UDYQVWUFyV+EzcCuycj6rxe
OJFGEdGHJuyC4cbBF4rIg74u613vVERx9aJvpoOpKeEfPLPJu0vpF6UJDlgM6V5LdKc4BPNgQ3oS
aiIkXciP1aAVTwTpBGTg0E8g2XvUbCf0MMb5qLd4MBPr4sxkSRkljuL9FKTlTjpFqWIxB+UzjCgk
2EnQ6p+c2ks/OK2szUsTldJlKz1jjZ2yI2e+DGCBT0yV+8ErswHWqV8cCUBbikuftM2bBpiMNhUW
OVUIY0M08YJZ7BTO0qvEbnRHb6Og9QGMmXyVx6b0KdGsQDKvlaN516XUjXrnVUTQXVctObwhxZSg
Xsm0II0W4rEejdpb/H1LXfxznqfU26+ySivyYxyzOZrCgcfctH72e/aKhHejOrkhM0O/dRJz3R4O
kSHOFt/8wXEpP7GYHEkSnaoeWmtxwEa6+r4zsiy56Mxk+KJ3QXMHN7tMdrW+9Id2mUt4C0SkiXDs
jFlGKdX8bhApXXT6AUhFbDHNkdPpqr4eVqGlu1VPjGHXTZJUQrctxtheqAJCXTnmuq9G5Y37wa1L
1F1w0hxWmCjZktBiCOIJFNV/lzQyGkDhXCcsRcW2by/Z+gmufH/rwFy3jtmqkDLitF7WD+WSld3O
16tkxvVz7vswMXpsKqAx2Ao7bsXf/z/pOpS4CcLmaR2qqZCqEBOlaSaDiY7LaJ5BON9oOQNp4By1
KQqgtZzqiMsKbdtsLpwByulgIU8/RWZzt1MZRCnfSBgH3wFwXvTv4yCGy0yfx8uqk8kv15XZv6M6
mDTqnk3TcaOEbs2tv1BkUi/0ZqiHlKammR06rRx/eWWToKi3yXQ4c49+6xa96bVphCBSP6V3OFZC
OW1N/HCuYiGm5WO8jMX4u9FMJ6TtbZ65t79BWyN1a+OEQZTaKLoncCmGPGbZ2cBItkubmJtew0Gp
rQF5cZX8mWQkbrlOwxZo1P3HUvO7u14F9k445oxj/Yq8PUuCrg8rjQyWEv8h+8yIvAW0YIm2wbnQ
UfBjeTn6UDT11h0xE1Ok1kCgyriQBrLocP7wtXuyfvRINK06MwNfNyxhjGJCi2vLf21iXj7VSzkd
WVE81WrFlSYNLAvKqcDiEIfz/eghzct9S6xR38pz7lavn83k33iqnk6kE+2Ll882iQYo/YZnD2uh
Ltty8Y9kCY1fRrP5Rhmc3MsacGDUtH+WWDjYEsPvoENGU5u+4MsHy1wjEWlxKGS0RVxy36kvLT3p
dyugZxY2qvpMM7w4M9Lb93uJG0F9hYFDaxZiKjLwlw/VBiOo1vUPB7iwLhGxcDNYKX5aJ8+u+Rdn
IxBeo4RsLEQ00Y6GKQHKcvJAPRey76BCjlrb7tsJoWFqkxq7SmpMzjQ3MWJP2pyUPvdvmwtJz50G
Kmf2GOh9s18h6V4aUsBNsvMgixbTpir+120ASjSoK1A8cDWa9ZfvuBSz32WmTClCOjdcSgByvb3O
Cmuv98bP95+1fdWTD8Ak2yb6xiN8FUe9aHpVy8aDAjW37TVBYYN2LGwtIOY7w78rmgI7fRar1FLA
IyxVQhwgcCh8/yVeC22Ab9B/0MAkxYjrxEmPA26d46YbpcRM1FRftubq+tGQ5fZTbQzLo9b3xleZ
zGsVNxw7GJtaJoUV2gr/p6bpwTk34DdwVh+RJK0C0mchM/+JM/tr088tX+v+SBbmYjB3fbXaSIAo
MLq19B/qrAXUrrPukLa9HxY9gUiVsPp9L5L5OBTF/GUG/9uJbkzi9wfq9XLZ3ouWEyQoFC2nHOvB
lIGlJmZGUdVVLFcoDR65x7s09bVjtfbn+IavNyMorfQZNlePjW118l0mbdZ7JiK98mbxnxXtqTCf
prGketiuBKmiui5K4EWLML1/9UPgJgLTB2UAM2JrHW6D8ddHcEVRWF2ioLYuajgMOG3jtk9SyD8P
KTOPBYcoBqnkK2ad6xarsVENM3u1P5RQqO8HIvz2xFaMF37lqnMKnNc70NbGw/CDFhgozmnvoASX
0DSHI030Q3rnYJ0UN0XjRfYEyez93/bGoxAJWyg8Nw0bkv2XIzjX5mBMOFhDAhJrvE7jFiYMIrj2
iTzTkHqDI8ATmCzUt38s3bZ3+etrpR5asznTOaRlVl+5oumeEfJUHb3EBl/9OZVLmJAQe10Hmn5c
VvO3OedtDKlSj7oJwFh4WEXZA6TKXmjrDogm2bvCRlwORLtcEilxzsX4zeExLfxqOGgRR5yUdnMg
4X6mrCbAquIXHaP5ymgXY48P1Hrx/pd4vaPQjOZbk1bGVudRSb4cnhl9XInbXRbRnNbruwEnCB9X
sV7+LDKi5JGnzdUXElYL3BKljVsa3lvZ/K3HaWDaDevQ15FfwwKLLVoW5kOXBWlwfP8d/xAiXpwF
0CQwmMRWjQIUudbJO1qTPiaVvmbRSjtQPae5xOprQb4RRBVwtYxTbVbVwTWabDlM0sRjAwLRCEW4
9JJYktAlkaW7A60Ktvh93/UtKj+cYxbKyRbyOJ0f7RZbVnPYz2U/kXpkJ7kZmgiSulBiQ7Nc1o41
3Ig6H0tSRFK5G1M9kxeaSHR6Dlop1e0oTWGeWSh/mugnPx1x0NbzZgRwVzzZa5Kk5rraJlRdlHWH
Res1GVe6X34Fe7DaePUFiQIAhl4Zl8quuj1n6pa5h5zxBmGPVPhqtaQckw7tPY3CK6yvFf2FJysv
1A9il0ELi8Be28id+PQh1Zf4WtStCcRAMjAOUTLPRrqJefb0/kfddujTH8Y+utks8g/W0y/nXU96
Q0m9mUWazkWPgFIv6ga1nOFCvr5IbEl5mFJigeBTRW46879XPyPl5wbZb1Ehku66qEUgD2Ojxow8
BHs45KuvrR/VkDRg23lTHwe/wC4hF10bzx0dzSgjWl2LUzmhxAbpSMzd7MtiPcNkej0aiN4gyNKn
xEyEVMqXr+mCbRuSNl5E50YeUjHS3uKCt/vXMWehsw36qLq2lXQymcBEnILFCoiUeSkgOISBaF7J
MDwza7dBffltYYVs/m6bxfl2YXn5azT+3Byxn42WrstiouaMEJsQuVP11LSHIpUYmA8GcWOjtMfL
wclLZ//+L31VHyATYDyRZEN+ImHqZHYtejNb/cob2Gar7UebXAYPpdk13dl0BsKbCFbWjOBg0he8
f//R2yCe/vhgc8HgqeicTyUC2O0PgjRv+qlLv0YLypObLQPgkU3HeMA1pI7ef94bU2e7heKRgskQ
1/OTwU5Y5dBpAVumrtQvZGX/VGjsz3zRP0y6l79qE21zE9q0mVtF/vKTJtyEp0rNGPa5tfNc+gPq
8izYkP2BqiHbFWOZlvFIvsgMYVQ0pLAjHVUdTLAFbAkCRmvNd20+ih+abVRTaNNAvPKE3YojnYXq
GTaJ/J5omWAfaEdQ9dFc1kf4a+Zt5XmTtzeX3CMcfW2tMQR39r7i9RNoO1ESYR6vrCmXxaPhh97r
Yw3a5nituGtVh8cChp06Pf5G056ImC2SX35l9fMR1Yyb7utFWsGOPmyCiheWcBWXGqSAeLLJKNoB
PNd2HJRpau856CXWk5xUz2aCrjoeus584E6ytB9a4B91Jc1yhWUu56nfQbuWXFNGWRlh001ES5Vz
On5eoWMZcYZNqYyLLENgmrvg9oepXAMqitVq7zQt8SZMKMkhiEcWy0MK0coioHbqfgTIX5JjZiKF
+dLRar5wvG4iWjzL1uG/u8U/+Z38P11MXjifvOuK8v+l3wk71v81l3jld3IUTfptUC/9Tvgb//U7
Mc3/cOnAMQrSv89V7C+/E/c/KAT5c24m3I5xN/lfvxP/P6AJOCghP8UaHkDhf/1OnP94YBtAGwhp
TLZG41/8Tsi/OdmANjExlkmbJ8X2JGwuXy7VFnBWNEFAkJOvfaWeNvrqKSPT6Uir1Dla5pa4N9X6
3h/pSJrJ7exk+tGrcVItvMza493sRCXoc1yU9ceEptse/3KwNa+AlLwsepg0rbXnDFx2QK/WTWeZ
0xGd0rfNLfPeK7zu0l2xJJ3a1g+dyv1C4vfP2TvUIvk2jGa1aztfXOHmsN6DhPRg7okVmUOTXZm5
pu26fDRoZPoyuKRETu9l2oJtT455wCzpYurQukBxvne04GuhGtq63Qr5UF5rhixDzZy0Q+biY5AI
Q9vPmmbdSHfzvtX6gZZxs7Zx4iekHldJfcj0sXyUbkp5KILC/5Bygd7pXCN3PbefT3L2k6PlFLYR
W2MOuj/ACzZjGML6h04za2SArfah86F34SjVNxw26fxcjtTIVY53cJhT0R59MZAj7XtpFcpe6OtF
5wXaB8F/sQ1nNy10MDJrJ/TJ0XeNXBO6fpA4r3KNmGnMMI0sMnSWuJey4yiVL3Wcjo4tQy1r2s8Y
BB8ar9V2GVvdV4Jsaa3ghDtCabG1MXRnr3yy09nGIbZd4eMIn46I0os02Gn8UBzpk1y7hkY8hslc
1YpcvDzfJROfzs5dmuQwHUChhEGiYdj5BoZnwjOfZ+SOSAoVtqllr46yq35YyvrVVitck9XdVZg1
/gYuB+rPNNFHEDb6m2Vdr4zuwUiPyL1rXCTwE2v7itZcOTX04QRO8F4m1GdlZOOVpKj9pgn9CnuO
cMVxAOvv0TqsPQQcX9lPKm2bi3F2fvQ9eWia9kV664XpJd/bMr0rh/XQSP1YG/XjEHj8gGriq4IL
3Asc+36NmWuHQ7sOW/VRR26a2fgN65L7gBGTDNDBFpmvzMKvDsKog3vOgtiHhSCdYaeSY8BRdJ12
Vn3wDa2PG2f4jmrruDaW/k0Gmk25mQ0piLCJfiWf9eaCgimgoUh7OqyEqT4hDeN/Z+mltieXsrqG
wTjs9LJ/GPsKOsLS+R9UP9YPUkHebma4B8a8aEd8pufbYEAeQDFggRB60FPdTF2VDaQmmR4grZoX
dFrTXWHm+q7CHu4jXWuiF5wpvxYdMMXQ68mFO1bphfk/zJ3XbuRI1q2fiA16c0uTPlNSytcNoTJD
b4IuSD79+bJn5qBKM9OFvvuBRqNNSSQzgxF7r71MXLpvk9IYZzk10F/ysZ0CdWifCWR6d3BaJkCQ
cy4YOHP8cbKdkCAFJRBkm+Vm/tbKqkGEKrStlxtuWJmQyJA4P090hRcmlAlRhwwFi9tkq6G38mfD
yk6OmL4tJaYS/tJxX3G+pMG4qGwVvTq5QWPCTqWR84eM2EKvVNMgazSVFMPGPjOCSK5r384nq6dZ
Rxdbn4j4tt8RED1CRXEIEMkfs7Q+KK2h+gnYSmB4ZFkZw5Re5Y2chlCk3lMs4LDrbfEhhOsxLH5c
6DT759VIs9CYHfvojlKcqxtn3XtsusqLoJX0eK5C1zCJL1xzukMFSUgx6erGcpPmLhbqaVSlvQXL
nPfG6jjXDHmWf9umDy17P2vQTCKrqJyzGPrSz2z22USBs1BEUuJIObk7nIjPnpZthVtvMe1nh7Cn
vVsb53jgfevlNxQrBtRk5MqQPvxqhKuEQGUKayc9We1Dqpij7/VdtI5eEREi4gSzW9inuLNC5sQ/
hAuWyeMcpqWrAq+WxJynZYu3NpNctbevVVtlD169WthlF8yFCfbZzLaBV/WMMKhsC3mPX2a+w9Sn
fbLUjmS7OcRMIAtSKHSwXF7Ipl39jiFtYVmHeiqjtdbeF01lq3CdI22UGagNOUFoqrw9Y3gVjM7O
ntJqLmO/rtVhL6yKWTFSgDp3IwgnbaAy2MLw3zWXUJ+c57mu+fVupkRId/gOSNALmrFP+fzrs97L
DPJcGe9Ma7UDY/mOKxQEi7Gttrx08y4z1tdpGnVOBwtTukWMr5ZXhZPRTBZEmF6yiL3pPu8gFCRj
gjB8aKN8GrJoWK2gm+R8SGPGj05ZwSNrKx/a5mVhCD8YiXKvwQO4jwXO+i0xqRVuV26cHgut4cbU
InT67F6J23dpzBnT1HSJbF1kb1YCCc7MKh6S3SdwIBXpDhwbfWTxGP0w3dlKD8llESHNesTU2riA
Dhs4exnr2cu1+WVKxLAry3XvyrzYWmkOVWFUxzDV2/EARB5ppcrg9bS4ve3n+GJ2fuq22jZePN1P
Rd/4LUcwLvK7G77u51X7NvWL7itD+0iglnuo6SsgXXFuIuaI97LL+m0zVjF7eCcxdK8fsKKJALSG
Q2LU26rpyx2pbuphwAHgadAumG7LcFwnSFElQZupmatRg8b61OfvqwtNc1Fjx/HzZrhiPWLtYtg8
YTcoGKMVacgi1HaOUL37sUBjiHke2Wama2LdmjODTXRvo9aUxAGPYG9tKWOBd6/a+ZaS5Pw0xAbD
regUxjNGUPUdBvLPRp5tDXuIhEnkB1aOhN6nd15Sfe90JyTIhXMjjb+VfBYQfoZ3SFv82XyWyBax
97LXLH4TyiSvicvBF+eqFdiQJberl86nQW2ZXE62+EKw0YSX+drFEfZUaxblbDdAN9muWhMjSGUL
9a5hNc3JuGFbf5Vi2CyDtl0y5bi2+Wku3pKKAzN/84byYlsl084+Mudma+U5L1tqXMG+cDN4nZvl
sc6th6T46lWwYrySZCiM+jsl1IqzF5MBa+yLZnzTRw7XqQ+noblDQbUT1YQIB/+4VMxuhPE/+6Ix
XBGTqAdRg6ZrDPcy0mvtPHk10ShiSm9fxZQOu1Qy53A7474BsSTxNVImQ40GEhCirN0a0ts0dnkw
s7dFWJtR9botPv4fxVzeqb0elq3+SAf11qrpwTLHSz+Yd10j7gcWzCozuF+d14Q9IqIINV4XxbKR
iOGtvULZSirikoXxBGcfm5HkUqbJbm2h8zAqDFT3ltVQ1V/cAkp0mrlflELqUd+zXNyB42FqMGUR
vGuzX6hwfDnJGn8q+jiC/2lBa7L1nSzqLUHb76toIeiQ+RHEc3wvHCXbmXathaMSk44wm4+oOODs
qssYOUYmrm3H77JFm3zLlO5Lmk55pOslJ3ZXWEdrbOqtNxKz4dRLgBFxTERyeq4W5UfqOefOkiwu
qNeG6L4vqXcmhp7hchp6Q7opbp6zwjAjI+v6wLjdliO6Nwo2focaJK0Is5u1iTKny1upDXyP+VS9
sdAqpuHta1nIy+ja3+pRfaxoYy4M2n5QnbWHBpHUm9EZD5U6cFcwqWSa+rbyaFbag0uw2ibRp/hO
6+VVpNoVVHTbsRn0zXL7EI3NaM31duFCO1VNmg+MtfJH1LzzPst/jFBF9crdMEWrz2tJ1YNmIxhN
OFOqmVZndypw1m9b764qC9wL1kpceafu3ar8DgE4akxUqo1SqftpKeYIYgTkoEk3zLBjmHoy4l4i
YjWtSKjJsen7YvXhED8OipuqSMqW5Rm+nvMVeYwbpI0sTjFCy/CGsftiwWzJFu4QphOp6kDfY6iB
CQAgGCWs3672vSJDCWjbd+qyLlFcIKJIk3SPQLA9NU2hX+iUxmhoivcxjq+gkNl73KUnh5N+aCcv
SluqcDstxbEivX7DidxBjeEetQYAtJGj+QFbWd9VknEPqR7KvnFhLPoa5G8/v2n4nFyKI6bbTwoJ
AcLHhaM66l45HTPiwtDx3HzBO2s8NLLtHud07e+mGPYjwGv1pCwQkm1HVIOfVHwcDFW9PaelOCLc
TjYZyBJ2k4oXGaSOjYTAeF/cNks2Q6I3Qc+evl2l2QRTlRPk0buTn8imCUGlxwPBQiVYuf6Bk433
feH9mGCV5de6BLvMBWHuszOovlTT99QtDMyXEm3P3L0+VM1IEHPijN2+6xLtedbsNUSG3LBIve6b
Hk9iU/TLscYkqvTrQvOeO/CPaPIUCOjq4BywfknDxq2WyHXXxXeqaQlG7uoFxhg8byks525O2ZJ0
qTm7wunN3WjLyp+wiFZ2rq7F0NWXV7nMWpg4LaRCLPLGu9xr4XIW83uK2XAdCmQWKM7EIs54B8R3
XQGFrSudZbuwU0ZDq6znYuy9UFtbsV361fgCHKRvRnuQB+1GCgxck52YGBNcOLoEgmUB8XGyZTiA
Mm3GuheH3vOUgzfRFePg8exohfoqJ10LLGznX1bK7ReUx0w8VkSr7O7VVnOBqmHFjUGTIjRQYRau
BJAI9RiLsQ+1uoZA58T9ucSAM5xRZd0JT0eq5+TdPyZjkIHwCv3cGcM20+rr7L2Wdaro/lC9OEy7
PrS0IuXREQoneazvdAVK9lqLb17dm1u5JF7rx0ss/Rbd2tZRZ+OUk+yFvapm3sPJfyf+1XpuJq2D
dgplcuA9e130G8/asutTDAlzG6dtR5qSYp2LVDzlnXXTW5jWnplrxWqt3oeK9RV3c7gQUXewy7H0
9Z5SnsBW96jf3kh8d14KrS0eRkOdoSAUWghn6N5IICbBcwylUdWnxrHmM935fC8mzYuGsX6bLOJO
J1hSp3YqBsQVpGB0ZSKPDiOdUy7jfIqqwooxVl1zeIfLeimhhXPOUuv3WClsOUHWFHWFO+nmRWpd
/OaOjdhNFiy6bIqtjddw5KjScXYOjWHgOKnmS5tgXPSLB0XjWeKJJKKJcfqeHAf7wUi8ZSecqdo2
C9VuWIvVetOFtzxgnqpfKdSsr4bbDZdZHbORItCQd4I9nZ0oNb8rNcIIo7ollrUiEkyNHir7Wyow
XGjvMTv7liA3qwSZmNe0GQLX3hlD/XXhTD9UK45zXtNWO8/pxcYDJqfslISAeMJSHjB6t/wEjPUF
3l0WKiKpv7EicTpyIWRUcF9PypiFppKv15zwpjc++Pw4G07xw4zNGRegztq6hVc+4b3BxprDwxbq
+qRjFYMlRjy/pJXmvdVyoG+Runifp6zeL7GRf+lMmKOrF2tsOxN+UpiEVc1uGbWwaDCUn0ZRfm9I
s82CgQFnz7akrUXQjcuoRkoKYcSPXYOA+5sPqG/ayXAcUiPRI9tVVG07kKhaBOZsKteZopa+Dn3R
m2kmSkH9X47vCR4WtZ+qc3Ot7bq5L3jGbdlQNgb4oRWnxTAlYpNaaHfoudR9ZlTwRRdXVCnNeaqd
9bk1Xu0sry5zqc9UDxpQsV+WZtoFtYzl4zjXcg0NLplGjbAvaqaVL0qrmftKU9Zr1fd0pppTtvvO
cBsvnFPswVIJE8AnvN65N9fC+hGPKRNBSmIOMRcWuOwLG4Dcyp0jueDZttHxSg2ESN2QRlT/is0l
2VVzrGwKcl127EttZAnFCBdtdWgWGlqmHD8r6TTDQW1HwghANERxtJHnKQEtvPc18db7ipCq56ag
t6hq0R/1LgayobXyOeY8JyQLKbGD1LW7MBMLXbVWrv1Wj90Poqn20+gR/jQ2BAmQHxuYAAGHdMRm
3Sib9py0+bzH5Ogw5zRMuXKsU+Op67TAFEgNsLTbDLQjY9LHD9jstjvzpqAVddMHBEjSua+IQb2u
Cxd33Xbmua0QnGclJ2SsP/AUe90a3kzbQUZiRvnopuFoi73b1RhN3pbBm5Ak8TratvKIko0xTM1c
f5CXhNL1urhOH1pYKFhEOeDegqMLxzopvnlgZSVHjMxqPUScUUUd0xJ1filK+wHvylCv5AZp1ZOp
VlEm4onR0E6WP4qeA20ypW9n9tVa++aJznDaqrP7DzQfaJRUmtvJtdCdjUYGNDKJ9Wintn3wyLII
sjzfuGryTSbpD0NblpOZFTtrsWQA+4IQNR2xTWaWL6AXhd8CLPo4iKa+5y5ba87qreV6R8QC9Iqp
dXQN65vb32q6KUvJGXc9KngVZgCtp8mZ8FCkqxGQpvlj0Sm+HRzTrpzAkdMuc6AhGdw5EBLhkIB3
6CCWqQkR3SjvqtuGZ8Ehh7WWL6Fba6Zv29R5quV+GG0RZrm+Ad2LKg9Om0s82twRx9zoIpjbOBwL
Gu3EulpMZXIglEoSkZb13/XZuVtd7UzOFox577mG+BkoUOKuHS3ghgX6gYmL4d/WY4NsjMstlyZZ
6E1c1BfqwqqomWgZP3q8hvVlQz4aSjIG+7xKc1Qa5ITZ6qNpNZGL17beW8fZS7447k5gErEKiEaO
97QqN2zMPWoSKQoEAEzq/M5pj6s7Qb1P3ee4ta5C0RJCxJiIDsqdoRvbsZk/1LQ4JzlPPOgzrYAd
mcv8hTwOn7phM5cOh3t1yeNTl6az32fxQZbdlUr1UpiAxE1p51Edu+8is2S4Lrc9PblO9Yj+JyPC
ADHjflma1EdvHGYSIY9urjD0lW2dM0IrYDj6Hi2M33TC3HPqv+Q4RsUgj+E047SA6+68hkmp7zX6
fnrEsFEtMmhQRTGyoma05hWI2zRYjcR6T84BqAZ5deew/XT47St1sRuS4WATaghwiOff0BJJpjCp
tKZgcZuddGqEpNVuMe5BHin75bxpG06TGJ3aImt0YHw0YGDDoSzobyHc+gMs16CU9bzrltbHKAYE
C4ZHAPh3L91y0xcD7xpsgmHyoD2AswGU7acE+zNFXldD3ZIWECb2h5QujV4Xc5h73x0InUYO1bgs
frRdDGBvrsNZRXf50PXLFDppy9YqpgLHLPIgURKZYWPq2a6NIZnh1NX69EEfpT7y2qSs7kY52xUb
XjkTmzdNIdrVGK4Fk9FDKkQIWfm96140F1G+590xtQ9E5m0cgf51GosNhMKbxM0geSU7eZkbNhMm
kdKMQ+yiPKkhWnxttR9wGz4ozqXfa6KLlN69L2oj3ifWfCSLlRdejOtxZj7qxOp9NYhzbgG5ssl/
rdX5jg5kX0n52s/dSV1ePb2/1gImHQiTE8mekgDjhdc8y7cpbYrd8qW0kEHKuDtk48CBOyvPin4m
u4mZBtx+dTxicem7FZQuDJ50FefY6rQU9V7J3B3Zxsmx48/JcY+EBies+ypZNs20VbqTCU5FEWQe
XDIv4/IZ3MEv4mchL5PNjuKsj5o+gvQPm8zbTuCi7YCGdyGYD5BlVp0grtwzIxU/HY+5eGUr8qk5
EAEx1kDh4XTXjIp0NmW42AibV+Petp7dsQ80/d1avhb9M+MWmj3aQc6Dnn23WedjR3ik0256961X
FebrGsSJYafeioWhvgwKmBucmaJmT6OffJ2VXgvcpjyu6uj4bebNT725IEcjMCTSmdYEpe4+TYzN
N/WsX01nXM6i7+hDdDQ56/DDnJ1DhQ2wqY93JS3exkOwfDBbZg3UL6GSutqxieVT2/YXQUxjJ7Lb
qq75ylKvomkkajF1mvVkIo5bDeJO8tHZpSptKANrtBruQ76admQri2x5Bvq7xU6OujZ+qS0DHrvS
jc7ZqFB0El+2cwdrOQFnmeUDQu8fHEGgHw6VjJmOJ6iEKCiL204+LO5dnA/zFmULBPgC4IPtl4nG
W5wkEzEga/8g1WdHqS+EDfglWtCgTw37LiPUZU8SBxDu+GgWoMM2bY0QHB3zqoVrnLwNg7mcHGlt
qK2Z1+FB1S4+M1EHP6jmpOv3a8dJq2+LrFiI25m9DawQGWmz84ScJHQ946jm6l3bvshuAuGungrF
8ftpCAmJcdHJaQeZmxtZMWGr1z9BU31JDplEHm2VbrwBCs93iNbw5xjX9myqs71H0HvOVAswtw1T
Nb22ALnALDBLvNp7qJBy08tYMz9LKaaAuKsGqpm4AlPyUI80N9myWjDn6NFEgyHn5TmJj7lujbty
WhL6kFggBGu6B81z3vIsyfZ9T4CD1mUoXuEfHjKnCFI+hYDxv3PGFWBfZQ1atY0wyLKETfe14cd8
Sy/VrTIVcbDAkZp9PmNtV4OtbjVP2mj9vG7X2BkFEIvQyRp/TSCYG7byblEbFp6S7igehuiWZOMz
PyiD2ZvmjXApjtCbqRQW7jhcEormp+UWKIrohzrUqa5z7n0gNtxq+oTE2822+N69LqVyAUp4JgFm
h2Jpp7Xuw0q6YjioI4iVN4HuW4c1dR8MyrqxZ1YLf9lPByOLKjE8V4IcEKgfgbEOJuBvRl4pzjBn
rR/0yDLlFKGV/UdKCe2vudvt1qb4mi4xFaLFeTUV1FVQcz6wvXJW8eDAOwJy4HVSlzNu288unaIC
/L7NDKqmBMepDb084nNh7StYhUHemmnQteIxxjIYrpa7loeeLOet16ffSpdRXnpzp+EkTNRHrNP2
9coYviFCNVAXVhuJocRQsLrjJlST4qQ4kKbpBZghVEqdHuwpPwCxxRvZTMt2EsiHsYErg8Q0ts26
Bqnd8WcWyHr2KPdZI5RgLVf1OalczZ+lfcExl+rGbr3g1qEgr0Z1X+MmMTFrDTL3NnITD5y0mU8k
WBbgnGtvRS1/tDg/+qNNYmhcGNpm7ZM86MhdipLF6i5FadxluRyIiWTNdoNb7YeurQ6JMNhv2nkM
47EjHak3nJ2tDV/idG03ABZ6KLs4DZW+2syK9sjLd99lQDXgWMSGwSiKxDow211BwmK1mN/skvKR
tF1Jp9aJoyzV/LvdmTjYirQ7rGT1IrkcTRC8Rd9kGHch6FOtKFvHDPFZKvditvq9Yruk3NZVETRF
dyvvcg3jhnwMbvqh0JjnHm0dbAc1A3wds1pEXUJW2Zy9KhU1HTz5rTbBOdANWQZ2RwTB4LZvCSOj
e512I3QBo67ubNYRsFEe6KJUQonF9tlYTeYVzUSSVH7zYPLyx2XsnhYnfi9HVdmY3eqdKA0xZhkY
fWcI60ikvDEPVfvc0ABnbtcdFVxa9qjk8mfcW91TP7bWvhvBs+GAgTAv6r1+myWvbXnX2Hq9zbyh
+T4gCdzNeqeedJF4XxfZK69NUc9vmVqvODKNC7hnAvpfiS+aUtu0OuultdO7JdWvCnYXgLLcgNus
zeMsDAn4ycQChqlfzwKhteZ9L1ojTL2pjhy9EwEwNMVPVnhQFCgZKmpxhPG5We7NEkcMR5f2NclM
Payc9tn2qGdy3YVdYMZT1M/uuktqb3kaZty2XOxun1GunitNzb4wRCFgG8Gnr6Eqrmw+QzIntlOW
tXsH+8iALEJUqDBZYvxdfQNBJyAULiuVEUEvrPbpsGhhZ8hs36T5BlZXcUO9zk1cdncYp3zEVl9G
UB/Y0fpV7wOZUjYgiehDr+0OnnpaEvVjAD1IFW2jQBQdjPqGTfH2wMSfcQgZDcNnBPvYq/24bcqy
2aHWN/7JCP1b7Ku/5FX9wsD6nzyt/4vsKxsK4/9mX91VH7+GU93++D+pV5b3B2g+rpkY32KVCMPz
31FTFnKpf0VL6fYfUK/w3dGIFVXVG5/q39FSmv2HjUjZVG+kUJtxgPF3qFZ/0lh/4kSiwIFkhUPl
LflGRRD3SVmQDQ7gTu5aoaa4GNt46AWLDUlkqhF686LdT9mqsGlO7iTOSj0TCV2Ms4vmHmJUHSpt
Z2DMOhvtP1olljTDShtfwMeYFYpq5P0Tad/h1jNqEDHqNr715oNcSKWYWsKbPALvjrAJ8AMxYIk9
KvU0vaiLSNnpW9JtKHr12gxNr5Wjb6tCfRgGJX2rVyagPqnYcH961YXyMq0JNZXJAKLYaVpnlcd8
JbjSx/Flfq8qT+tCfe4Mk4raoa7OhOi0DRCIzWuEacK4wXzAOtDp5vG2EpapU+G363rojE7TA3PB
D4XXc+WEWa0yK+jQssx48ppiOs5DkWItkhg5/0xn5QRZsmD8MSTCgjnRj+tuRW9OVxkvgNFOE+vw
3GVqPE4aD4nytlhjILLud7Txm9rul68WFy2Cb9F9oYQBcv5Eqi1jhuVjjssHjihtvZsQWKNAllUl
d3hQ2OjiweNiS6nCQU+di9qrg83ILLNtX5MABPzi+u/xig0ET1BFLBKbNYt6Rf202rSSEHdGrfBs
yOa4aAoJDY1AhJlDSj3oInZ/Q6H+RCO8XY8UP+TFOEhCdTQ+0QhlrE6lvgquN/frZhw6hlpuM4TV
0PTfNJyQfiPUud3/zx85vnsq7GIkkBbvNtRp/v9POh124AJuPFEBZcKjIeeWB7OROUhPXP7m0T5R
pnk0LsU2AhX+5lX32V69b7wedjyUJWWBYVIrc/Mtk+36O43wf1yG7ce7+dzBBnAJCLp9wj89USaH
Jl+TzEGeortRkq5ikybr78LA9D/DN3/65CCNgmfgYWwQb83TfOZmF5K+NgMGCIY47hk32rOFSgT7
VWM5MOzJxDOGSKr1XkJ5B/1x9OwfSZ2D+8a5ABwiTb678QmJowGDAZSaZ7w6yhQW5gDi8A7kluEd
pzfFXPu5jaOAvwBmxjgJqUm9K6xG+eHltqjOXmIo026cV6JsYX0v0TqMLCC8GlysMGooa71fd32l
0exaoxFIV67Ve6qZgvIm9dal2rgwGNnudCh1+cZQjPJRGgp7xDB1TEXyUm+9bdb3sflQky+QBpV0
bHw+4io1btyOKemOdowVURxYyqgww+4nNmALfIAWAMwZmHM5FFhAWcRJ2E65U2prSTYYljRNoNX2
VF3wWWKwPyDzYxw89kiIjqB1FSuxImYhSlRtyDeE9LYMxQgTXuJTNWEbC4qODvQSw1eyn+0qnqbA
rYfc+oqvTV1GQifkfpuiNKqPWCzFb2jgFGqOlQiUN8Rv7rc1V8sHqyiyefV7oWXD/VoXSv5SeWne
PRjwlKYndFxtvnOzosnOa1G3RFuUdVWOQdxKO4PBC31E25h9jNvhsLaTOEEJzYuXBKw7vwp9gJEQ
GAhYL+uIeP+45vO4MBOIa25lcIV3N9ELkoBRuR3NJLhm4xczctZwzUzr64IFwlkqKGIxAWhvIzsl
79vvMXauyC7zgWTWnaUsoI+rrfX2DQvq8NtTxtJzngveuAaVzQhK19D6m5HZgTU89ynsgEcyl9L5
paRrrdFWEdYHS6Sc1gBLsmW6w5SoTjDmjEUZv5kTQ7UDNp7dAD0h0eovfBdpUu7SQTpaEuLzNekf
ejI6yrBttbkS3yDo4JofEAMgi4CsbAx2ZHKz4I2NjD7FmThAh9pWsAImzDYh7dyc6iMGjS7Mi27s
FwbIiodnoCecbc8Mxt62ZlOPPt0PJlcDX64Laj5S+g5wjp1o4L7poYAU6o2g0Nd3Lfnm7wujVKg/
YyETfxw8+E14Uw03n5MkjqOsgNDIa7W08MDonYaDe1NJRmVrrV4E6wY6jB27kBmWODmpNaV2dONU
QnbgURluur1m+5Y0u/0KDdsM025mNK3EtdkFo6IxMK90Yy62c70QG5kx6p6x7EmXBWcrQ03gAQsI
xAh88TOCN2Yd8yGjxagL4X3JGLoRhNV1N+mQrucE8InMsfd2JdIBq7DRVg8Qsw08lxwFxRk2GpDx
islL7qZh7KwnUGxd2eGnwpyHEXd9gbzrtOxHbVOEXRUnT+bE8waJUDhcXM4ZWjiNbJhqPS9m19Jm
kW8BvgFQY/Pl3syGHK4zVhC7s2qtL7OSY3KIDQEOMruZc4MdiCSZzkRRNdl6Ig7C0AXE7ZAGokw2
pZuJPgRdZDCyzWQd4yTyU+l6/89N+OcEqM/ySszLUEARpAbzn3ICKfavZwBbCFmfRSzDdM5HKkDX
LmLz0nU4XKDDdrz2Za4UCXHZhru2VZVE/zLchn2nuhHTcBKFxaxSQGV2A22wF++S5hjPPP/1XX46
ek39FgkO+w0fcopjEqt+vcm6jpMUN3DM2iQ+Td6sMoEfGe8T+6z85uj9rKj/81qkNHBecdBThH8S
ElFNtmwMZB+r3VRvjHLFv8yVMkSoZb0slpddW8TV/Dc9ucRMaqNm9mLAiLTd//VDf6pvbjeCrcCt
iXBxW9A+h3N5yISMwamzUDcXx95x1CRfTfZDgitj1fFObhfjdfjX1/xUEbAaKANIlLMo5VD6fZal
5TGTL8UEhdaEXMKhZnctZ8Dhv3sVikTDNrCaRdVL+OqvXycWxlnaTtoS4vNjRgmpYtvJw7fub18F
qI1PjpqDmvTPSNyfqhvRUPeUVbaEdTrcpiSmvpdK73z766vcqsyfaxtD55fTqqF+ZXFyvV+fxUAF
NouyzEOm/UzbPVLmrbYEmGsQcko3mUMoz/9ytv5bvff/7Kh/6bv/skP/P9l78+7/7977/FF+z6Yf
/S/Sp1uY8T/7b8egf8amhPeW8vimIf13/+3of9At2FS6INJEftmsuX/1484fqmcgIOFveITr2Iz9
/35cUf/ABgCPD1pjkx9kqXp/pyO/baY/LxYH9TZXYWehY3Mp7X9dLCjBl8zuh1sU1tWzrwhB6kAd
YGVoZWkEDvPXo+b9xobp8ysNvmBo6JTYSLzbA35aoDG8TMwuEzUcRF3AciBBeamJ5vnpa/gv54jz
Xy8DcU3lbQC90IxfH02LwbeYe6uh5ZJv7xiREe96FBUoeujds/emeC3I8jMx+j+INRLMaG+0+ZAI
6iXZi2eFABoHFtWlVUKGTcMQ4MjKX/giuKZfE3/YhmIO+jGUTVAxqdL4K6qoh07aZYbB1ERyOoIT
TB08OZ95YFIF+Ufx3fjwoCGvAcotlPB0inkVLt+WbwLmrgzzZGOmE9akYbYe2VTr5PGWzDTLiDji
toicaVesYfybbfY/1gHfiU7df5N8Q3L57JICM12o2sQ6EDojarVYIxrn5IgByrWAhhBYawIzabUf
/vpL+m/fkengFXTLFUS7fjtxftoRy7q1libhsmrawEdbEaHWXt/+JjTzT3OMX1b5zQvpBoJRS5F0
5H7e3nt9mfEnINjZ2U8d1W5o1tu0P99o2M30zbT9lpw6u/uo6pe+vGjWXXUbmMITYflDXIOU6Xfm
XnsSTeDO9533io1FUKt3jk5Rfcy6u4x0crnG6IjeF4NeBq3D9J6Ml7n4OtW/eX/+6+PgOcIe79CT
8xb9+ql1S4o1tZOrYUKJgyyHZsYpczrlk8QzscmaoMiHrWWXgTPN4YxzgyXvc4t/ZSVjg+lux/YO
OSN81nL9sLJ/KDBzhRnieB10/bOdnMquj1q5J90hHeETXTwzxDAABsQcyuLBHpkpw4wcf1NffD65
bhsD+kvOevY8zq9PG0PSr/EsC1it5QRtAjX6JptdgA0XB9eYPBRV5yz76wX4H8XV7ZoYxhDwwiat
A1/9+lliwVGltW5B2zDREWUfwG3xJbXMk7SYMSmoCQnFG3eNx3Y4tka6deF8/fU9fC6ruIX/x96Z
7caNpNv6XfY9G5wH4Jx9kUnmpNmSPOiGsGWb8zwEg0+/P6q6sZ2ZghI+16fRqK6qrlIomcEY/n+t
b1E0IhBuOXnwuU8WqgpUHJJpKjiDU5rrWb82cCNBcnoVEnzW34/FkQBalr287t7Jx4WDiuEHrbfv
JtxZp2Glki68IQYw5vsGjfnxaMtPO3nv2MXY+sh40ylVLa//H6+3BIE36xYD6b1xXQE9XfodktYH
pUGZt58zx1mnWRe4qXvhlX9nYWFkgAqabbHJWif72jRNuCxpxuMAgVotYDht5WhHF/aYd0ZhYwcs
52gah9TTCWsOKvViPiPI5qgl57JBsmIa8sL8OA16hh7GAZioI/Yy5Ovq2073x2PMEqMquQPOvoc3
zJUZhN0hDgyq3KwyWCLy9K5UaFcqEzUjpRcXFul39gZLY1SThXNpBJxcyGZP5L1pj7PPjZGvSv3e
9B63cDlOgdtJeYisxGcGXxj1ncVgwXWxDJjgTvTTkwldXNgueTSDq+f6Hev4SGgPQkr/boejtraR
Xl04nr87IqsqJ3RMDRBkjmcrzdssEtCoQQMO1M81wSIeg+IPZ8pv0CITWuRedOHLfeflJ8vXodGx
TCRvMcD/+YrUIaavfpykX2h3Vku6Q2RLyyeV8bd0jQvT9d2xTALUeO95Ge3l//9jHoXQQ5UM7o4f
1vVGYJXiptgjPUlnZGGKduEVfG80RqKeyxmX1ebkcUKQwcXKBEGp8jxKkGKIpJI16spoNWvmhcf4
3pvIM+SkZ/NfFtLjj0YlZtKlwwUOwq9Y6xPVUStHVfbxenb+kbiAcnEDK8SlXz/N6MI6KpC0MkoI
QSOw8pdxzH5Iq8HGDiLm47HO1k6PBOCl2k4DA2SaezIxksYzBtE5qu+ZbH8idUlpGcC3iUz9LDtv
pbbavAchgsYv/stezjJFyMB2KcI7HJdY2Y6fJtWtmoKwvhwwkte5LZ+7tEDIYorc7yqBZ6vxC6kH
QyyKDYSO1m/n7pk4zEsvx9kbye/hqZZDsZ62ISfE498jnCK77ESrQhPuf+q8HUGtmlsMGttMR6uX
KMgBPn7qp8Dat4/OcZSDwALLoxVxPGTauHOBYkL1jWyAcjWE6Aa9B7vpIVx5yICdRH9IBgx1ngUw
cPDM30SoBn1DlMOF32QZ6WjzZF/h0XP782yQqd7JaUhVKD45TsLVLJuHAKMrZiRdOahpo3xuXOsO
jDFVUGpUG0/Nn6ZJKMGougfLi28Vc4wvHDrPNgEunFwSyQ0y3trBJ5uAmsohIV9l9vHvArUF2c5q
jIScwrdobdob8YHgh98fPwPz7LWmTUygIFUMLgfcdk8mIoL4Sc8TV/oq3sCh+D1yQYiir1X9i3cG
94MFiXoTlpgXgs7eePPnwr41M5qLL/n4eRj2uvISe7dJU6+Qmz4kd9YhJ1JzcXbgGC63A94r6xfC
1IlX2N07+SPiG6kFtb6vos+p/DbGvwv3QWQ3U3f38Uej3nP2/XLSXQ5+UII4PNNZP1qNZ2jy6VTz
RNN2Z6oHhdunY/2U7n0hok3bfWsACY72XSif0EeGLrfWJze7EvUGzDh527et+EzDiqyoB3NoYDl+
tYdt73x1613JtbbaYsWQ3qZptkix0AhhVs3XSsFGto6Cxr6PRND2xI9tLLEJ031uXDOzS1TdZP3l
N6N+ZdTfl4wnsfkGGBd7qmMjenswNEwVvvF1+pZj2eq/jPFjnt+CM7GGa2g8NDCqH1b8dUq+0omw
ld/Eoczm3kg3lJy8YYXYVYSB/EQ+CrAHVexwr4MAv+/bKx32fPNceTusaE35JF7xwhXJp5Iif7TN
8nWY+voz3opSvY+xFxlrYngaQi5nWuW+4224ZlvGVR090Lvqyk1ZRjSWn53wsRnWrnPtjFuOL4q7
X46iKIMb58ptV666G791oIeA6qNm7f0Iitmrdr1Ys4Y7Vd8U2V6a8OmRmx1S7xYEnK3dx2G2Sfr9
PP4o4h9TGUgq6/WNOu/MdoM5FnRcuqJXjH36OzqlZp+5MJC4jAXhdIXlXLMwe+wn0gYu0VfPF0zm
FJ1Tl9ISQg795KLrsjuRKs2hKa4M+BcavqI2SoNIKb6MdAKJAUIc+PFEfu8VRbvO6ZeSDvXTkxtF
FmpVi7mdnZc/WReECEAEUS8hu7S3qtDxcsjJV+VgBt/a5S5xshQ0JCk0ElWlL+ht1dxb1rb+YMA/
QCTx2tl8ky91+ySHT5P50zB/If5cjd3OhTmpq/t4cfjR/aBps5pHf3ADpd6BJ7C8rdBg7QOM6Xzb
/ZrCOCiHYBy/xg8GpI1PyhXJFRTXqyB+4NJiomXiGHjVX0cH5wbbQmxv4qv+preIZlxV/PBm7W2t
m/a2edRJhUUNJ9cUzAt7VT1QUsAIAPsjuh3z63rY4QAmMGePzRjdfv469k9u8ljSCpS/500E2qbx
Uccrlc9LX3OLl7jtRZKvVetLPb/21c4KrzoLtLDvytsEGV+38aKvbXtbxzukgiQKTOMjFQGXZjAM
xmkLOXQUN4QbzsiJcWo1G9M9dN03C7zRQzh/qfLngrY2VJLVqL246E/6Qhx6bV6NKIzJVjDdnVnf
GR3lMCgSbXM/QvgdcOw9ZPLnx/Pq7KzFnZGEaGocLJHL/x4vjz09PnTN4CuEnTYQ8cZXq7W43ljm
1YyT0v/70QCK0G0iRZ47x8nsopdkjp1Jh6EU2HVMqniiIRLJ6WBIl256YbTzGx0lX2pRiEQAiKLe
ODkb099WDCOSEqQBfgZZjKUfGbChSQ67wTeCIDhzJhLqsf902qPXmtaF7Wd5eidvE8dkzrKW5vJ8
38oif1wFaHVWMS1V7sezx3aeJymmTq+7cIZ5b5RFZYF2R+cyfnqjatWOAG+3mXyrcn+C/p3IMqE5
+9dfHT8c6rjqUBJ3T/dRPfdGg+whblAOCJYZs+EwwhrpF4cieuNLfNHzg9AyFsUik6YUhY2TYxn6
D68YxkYiW7WbXYoLWaWMxm2HyJ3SD0uLbdxFXvl3H9JdWjk8RM6EVEv5s+O3wa2xwlgTrhijFN/q
ShAD7t7o84+mQ9L78VCnFw+GYhhAlhxKHM/wTl6FdJzKyBYVZW3Ipjdsr0AujJXdeM9GTCE9PIxJ
CxMjuUTqP927KMSR+OAa9AYMgO5vJ/M/piT+TQP/Z9j5achKi54vhS+S2QAfsOY5wldnxdl8/FHP
3kMKK7RVLW47HLO5+p+8hzBetMEdUSjXVm0fBqW9UUckv0LC7FIyODy4vlJd3w5Ds5/II7zwfpyu
cQwPFw+kM9xL+i+nDNMkV6JKwYCPZr2hzErWz1BxbGoltYZ+9j59/GlPZ+4yGqGmhJdrdHsQhR7P
IcpLCPGUtPYxMnWiCn3VpLveaHiUeifewM156csLJ/izL1XnEkvxik45p1z0gcdj1vbYzxxkS191
sSM3SK2R8luV3yikxLb18DsrcK99/DnfSkN/Lm4u0jtKOLSrl8ocusTjQRNIV4gswwLWwf2cbMAz
BGpId/rZaQwgNphLak6M6EnacuN6cl3Xe5XQlhK80f0sXjLMZMoOD9SsvsTjc6rVG6WCJI05pL4e
qhv+SMxeIDyuvCOa0WHFP+vV94MGFGrjoFnNNugccdJtctSt1UYhhUULr+fq+eMPejZ9+Jwkqxgc
vKjMnXWt3bEyLeki8pIgLELRwhmrTbLxpmpcWchTLszWs4WBGg4zZ2mjIHMkzPf4sU6ilmSyFIj7
yQWSA6ylmGRPpaj1IM/z35DAgF+oyf1Ymvcff9B3R4aPy6kPZQjlsuORZw0eLpSRxJdp9ismwyPA
30RO5xgrW0/lFNXNa1cN9Nm7MPD5E+YjUxCkYs7hALbL8cCDnmSd0aSLF1vdSjUaqJs7XLZk763r
4tJOdtaMcHm2PFcN3rCqU3M9eVtyS6Bb6mdkqnlHo6rz29a2d0WHt1vYGHE7DFL4CW5plEW+neP2
caNLNZe30vjx2+MQV7MocLh6L82Y489s1I41Fe00+QYG3CLfN6qyisZnXNS+riswY5JAFc/FTtWi
p1Ghe0qHNdmbcbct8z0TfkbfjDflqlcCSWRtdQ01eWVFI/RFmNxczB5jOlNuv1Hte6/Zc7HnHlpk
mwG8SE0cA1LBsPlO8wXpIy8Tf+QlxF6ybilw1NF+zj+LZNN7I2fiHDcDg12H/Oh4SZv46/4QXwnK
YcrudJCpfpym1owphtMitEbK0LeJBvwGUlB/lXMRWS3uRlGqq2qoLNyq1kPVd4R7WXF8YUE7W7iX
ZjkyAgqp5Fm+afj/rNviA076ZuYqoI05gd5ACieXDPHxszOR9pG0aLaiS6qj85nPTrwAWN/6wqyj
x7Mgd/Mm7VvAPjPm4GEYMLohNMRXRVnEvJRNQRODH3c06RbVOMViJBIMyy51PJwoh3YWiuh99cF4
rT6xthBIZnB7CrLoIQSOIAP+UnkFfUDXw2r9asCsBZmKrNA1OQOduVKf56toP5XkefhFeNdYP/nj
MH0hoC4ndLHZuphTdHR37bTqje/TcOswhZS1blFi3dcxaAKS8YJS/1TJb5O5I9wc3xUlcibeuiBH
jdMr+QYa3uW1DQN+WJkAYwuQxL7XUJCh+hCQsuI0uPV9B29R73eenxk7Jdl2lDLiTa7sGmsbpjCo
VsupOwRmuCrvjbv5Hr7MnK7yJ+eL1pN2uooJtlV2WrkziXwzt2b0s3Q3U72l9jzfwiB3R/SrS1FL
f8TmWtm7FnCXd1tbm7bdYOHqW7I693W3gYlWqjt4LPW8ho3ReNsu2vI3TbnBNzzrW9nvs3JjRWtb
bNKXLr0zooMGKBlZ8zq+1m+nr+I3IRAv+la5Ln811FkyK4isu8hdCXlNxBVW/k1mPIfytW2e6+w1
gaSiwGdYafd1FETaQUVPmfg2MJ+f8c18YYU+2xqWiaPTnvLUxcByesVQck2aBaheX+3geeCmhVzp
UNQxsLFrkxEfYBKZ6wRGoA/Q1t5/vDGdHyDfhkdfsjQ5ENMs8/qPQ2tiVZOrDxq2bbUMKrwnkmKl
kDi0u9Tl27Lo5YwwYdEzIhAYi+Jv7wWMbyMFoObjQG48OzTzgVO7jZhqSnco4rj37WZ4JD6GqghE
o48/7dk6xLmcQo/F3qQuy9HJmuAmsdM7SABBSrTRrpPhDRX6TS0t1C0y/x71TIZUYgj8eNgztb77
Ni5iIVjQ9KNPFaFFljRtK2yMFKkVbrUR0qBZkn1S5il2WU8n8NcyFg2EtkY/MN31uW2B1Eu0NT3S
GYpPMgZVHl/NgjpQOei/UL66B85terFGAB9v+oQIrjDpQ/wApfjb1RtkKQ1MblLQNhcG9vEUmek2
juD6Gn9UmiuIYztacOTgcGYcuhw9kqi+iPTC9X75Jo6XU8ZcTA6LlMLy3JM93C5qt/O6HmrC0Mzb
2Zq2+F8PY6Nf0chRWFaLS3Krs/3CQEOxyHV1zdG5pZ58yjFEmm2OSKIofMCeUH5Azlu5YsC+LJun
jyfE+TxcekFvXXGbK/hp1F1SVeMCNqx8hb1o26hU45yJzghs+9QBJwG/8cCxuNx8POz5Q2Xu4Vpb
FESLVPTkYuwlvWeLEjIHX2gDP6ILkNuo2xzgd5Br6tcsxZL98ZDnJ8IFjr7UPGmF03p0T5oEpdVp
VhNnxJNMo7GiB5SxilDTtOch3Jc6mQkkEItDVhMi0A96syldUC+jlv31MuuxNXP2564Kqv30HjfU
mWFnOOV9Ferg1FtkxpL2tvBX12EjnFXDFJ7s2J+s+eHjR3A+sY5HPnnqKQg3p3eXkR3fmQCQjF7i
wU2znCC6lOd0vpkcj3Xy2tTUnwHzWIXfNcoLLCRtHeNcXcO4MPrbub829bTZ4DW7FBa5nOuPX1fG
ZVllKaBKhuLzeIkoEhJTauLVwStqNWhn8lRSpbykrH/vSXKs54rBRoEq8uQVjcAywM3SSxAjoE9x
UPsS23IHYQ/IHDz1j7+3d6auZ6IyYuIutk+0yMcfCpCfhVUHIGA65a+A0X9XSreWoxbeYADCXNwE
FWdqDAnOns5jtKMVuv/4V9DPT5XLr2CxABq4i1E2Hv8KUUuzks2xhAXzUsdLOR3oM337FKJenVb0
0MfkqlLIde9N7bspFdwtNALyGItk1msC67nhwk6022AY8IC2xGIBNgI1HCslZtC4vPDQzlc2fmFM
dkw0rl48tuNfeACdb2jIYv04Ve7qsVlrkVlv7DbzSS/bUK7CZp602oUd6mxiYA5e8qwQ41JyJ+bm
eFRXwaZVdZDDejsZN1WdvihiIlvZ+WIUmfv/MpjBQV+nwMi1ZnkX/jgxVaFr9mMXZz6klojdG1KV
yLRvQ11vcYe/fDwDzj8Z+kiP+jq5cBSgTqXG6JZUAes39aeo/dE2XbmrXW87FGDZtca+8OW9N9ii
OOMsaiyV/ZNPFnZD3Cs5MBzqlzvXtrdWaI4rnfPpakrs3x9/srPNyGStoIvAeYz9Fhb+8WOUyoSo
TaO1BIaYolNKLDfgze8ErqxISh73GF/tS5vRpTFPNiOloFkzJlRD3BDtw2hn26q2e2g+g/p1IK6d
ygVt7EbbZJoN3SxudxGxK4eMo/uavJp55nJmT4p55YTg00rDuaBbOXt7eCaIBajT0DCy8eccPxPA
/yHrn5mAJXAVf8jhqOn9D2JqtjY4ByJp4ns3F5dcMcvXerR4I+4xl7o8wy532JNRi8luYSTit4BA
G+5zZf6heRfr/29t1P8dhQQhDeolSn3q1ctEPlVTuWiPIl2HRp3lcb1Rkwphb0x5Wi3EQ8ff+lH2
9gOhO9pOYtH1B0/72WXDV2nOV7jVEJuLud7rcfydhbfeCxiNq1ozHrvWSC+8Bseb6D+/qct7TSgE
MDr01sffwlCZrSCVKKUqSfyAV9ySwFty1o3Sfc0d1zO+xUl0ndjSvPD1nzjHGFmnhL5Yz1lY8Mqd
ltPjMjKx7Xq8E0m/S0kpWWFv2LWYYSDSQzxSUUV3FopiXGtJIKc4SORVUe1xzrYvkZg/f/yKnlwO
334fQhSNt20d7aR1suFOqSIctc1SHyMoaX8NMQQYqCOnDbyuCERUVdu5976ivFFX+GSjC+/r8ev6
7+EpGpm4OzglnyookxDb4Jgy/NihapByelKmDjOBet90HiSlUZkujHj8Av5nRG5p5A+bxtlFDWen
LWkq8CqUKQo1a3buE2M9AzwE6ydBpo/O3ggd658Z9//NR/9Fvf2POXcWu7R//ZV/L38eeY+Wf+Mf
75GiGf/i2MOWzrWdvZ2Qo/+Yj2Be/4t0MqYGx0Ba0JrJV/lv95Ht/ItlDC8G/VrWnLdyY1cNffx/
/8s2/sXdjn2Hf4cYp8Wz9N//B3dX9As4Yb7Ex3Qnf/2n0/N4ftKrZY3gP3QUuOIgtjvdwlppqSEN
r8AhQqCtCGCRaTNtG3fCWS3nfJ2rdXdhhh7v0cuYNkhO7AWI/pfXYvmd/jh9DLYVQ2Squ6B1uuT7
KKZyowntoXTd8X4UqnVhOB7wH3vDP8OZ3IyXljEXuNP+Qa/2YZUZTReU+LC2nQnIiETa3FfT2vb/
+Ob//XT/fJrvDsX1lMspo6EqOP5k4ZDX6qAhpo80BUSJ48XWyhwknH8VsvI/b9zRV/nnYMdr/L8/
F3cWchEX7fvpY+yKttIKreqCymiz29hoh20C8+qlAesOQl7Yfgt3QKx0e2hvWLLNC+O/9zVa+LpU
1abkwOc9/rCjqob2lCttENlucVUv4Y8Q4gkrnIcUwaZySeT07njsvdzNFs/d6ef1YHzqemEQEhOG
YPbnprmxJ2O8UoXrXnkU5T/+Lt8fDrox903836fVcHrfSBsjsw1qR3F8T6E7DAhUX3dMtZ3w3Hz3
9+NxTVINlKYs3Kc6207WSbkkMwfSnWwo9kjcVJF7CJyi5k7oQHc+Hu90rnLHQfRiYyJmBUIGc/L1
5RbEYTMjvqkErnifdVCnSDkjYLQuk28fD3VyDUVBfTLWyaHVA6uVlgasz6Esu31GmvE6yjv0E1lS
rpQIj1YU6feTVk0PbqgMtzVsEG6HIU2rj3+T9z40ExZkA3lzmLZOzkUilaSF5fwiEo2eLx1FVCsv
Tq7GoRE/Ph7qeB9++8wYJ7iHsOhjojgVMWMMriNrjpvAikEDJQnIRGvWpsdeVrm3Bon0GvEvFkEc
NeHm46FPVwbukRZbDmcAJA1oqE+WoVrLPMj/UREUn5NAuQVtNHxVtpy+58e/HIiVjs2Nz7KIZ+lH
Hy8BkdkTJEJYRZAJ5JUV7xHFW6eJIccTXld4kbN3M6oaSj52X+s+H7Yfj3/2jLl5YYlB2YREm6Pn
yU4yJraRKBWQWjOniIA0Rt2BiZqu3Zg0oibSforY7PfRXF5KOT97whrydC7pdBwo/NOePP7gRGJx
d+3iPBjzst0xCLBWIhcOspFoxd2uXI/EF2+bkQwaIwKL+fHnPh+eazQaJJ0tjU30tIpECoJHHmhH
72225o0ewS83Qnx5Rt3bWqDnNkBXQ+Lfs/ve3VUcL6oLL9L5kzcdAuzfbBi8Tc7JkwffkqgxWJZg
gg9DZGP6MzErY93YcbnV2hFxCUzRjdDU9sLcfn9gnEFv5kTCtY+ffJ0MEYTwmqS7VIM0i6E+yMh5
2M6qUd5G6WA+T3L8RH7KJUXL8on+9/LHNEOD4Ko2jStOZHRATtYwVYaaBgi9CpzUhb4xSW6AbtHB
5tFzfyqZ/zVRhX//mDEm8g47i8zNXqBwfx6VCFZJ+7GVFTLUCWdpTIJaZ+vjvi48ItI6Xfsk3M5F
r2olwcdT7Pw5c/5EjcVeqxO8fHpvMoRwpk4VRWAUOPjCTKm+RWr2uZbmkg1pGvtZI6cjUq2/ciwt
j5nTrsb3isdh0UedTCyhN0pesSXAJUJFmApXC9QZTbkrDSIYPWX/8cfUTrd5xjNxwfPVUkGgTXMy
HinjutekneLD25y/w2vU6J7EfY3JRKg7dwrb61BxCECpxzS+jmYvuYETY/zoSZIImiTPVgSO07oW
dfekmO24A+IiLnwXZ1OPd9yk9UAYFFYcrgzHs4DcsDZGkCd8u8bzoeCh9E0QrzvbzNMdiUnjmrWo
3154MqgNT6c8pRyAJ29nLk6Zp0ZVhxJTH+Wa7S/45ALJ89jOL5pRGflvE5Jmc+vASJ+uiylR1Kuo
T1KDjLB0trdksxr5tp6Fnm4nMU35Y5eQWmkB6qX07qtDqCcvA3dj9RY8mKlh+RgKb222XQ0GuKks
4wC1K+52odmU1suoy6rcgZ6dM192slVocVYq4uzCycP54ALRyneDoaliTVxL12+UNM+LW0MY7veu
mQv7S9h3cXRTm2NbwxEwJFF7UTLmq1Tp+x+wkaV+QBkzfp5lR+AN4cs1CFGmerLG70yeszENkIsn
g3lQ6Flmwi/K0aGHXUWqlhET5FBUHA5RBmlSfRpcYf7K6mralVZJLmg0EXTiAoy2kMV60TMXJBUO
b9EvgPRauAQ0ekp5P8eGGPYKgi4Vn0hhgxyda+W6YREgHrUvuu+eOaK1ia1WkPLAsWLfRITfAhYa
QXrODtFZEHGhmjQOUvF2tsIXKUQzHqJWmYgQmlrnFjO3QsYMdyHSCdzQqreZF9YtC1rs1KBCDaTu
lZuXpG2M/LPBlOjZttUlNYQu0bvvZVu0WmACboKhTC7uuk0LiSqkb4nMSrt0+k4G4ng7VA5aBqH0
4Xg3jhiBl3D6GM96UmhkR2r1gGuGSJN93ifWtTY3YEr5ec1ad1PnFv5U9duw1L7c6i3a0b20lX5Y
87kx6NBBnqNd6Cb63gnbubxGshZLf4jVujnEkQrRoYABvW0tq4822kwpDlJEUoBg6SVsRNIw7Vsn
J2hubbc9grYaaXYaeO6IPycWulOumzh29Y2wJyc7JGZKiFGsyG7Dpm+EQcqhLtoaRTEBxJExHBxk
D4Lg1whDsNKkUb+3u6Ic14PWmAmkHHSQe08DWL3RZR3+IjVJ3NqdqhJH6mWtCFxDibx15szjk1G3
EopQDRjML4QeN7RA6Az4oT1WZKCB7g/Ah2n0JljNSohpRvZklFHC19D2ISr2Luw3xpz01Sd9SJXc
13o9Sh9UYXSBbmVTcUUWWFJsCz3t3bu+Iu0Bqn3V3QpBeNxVw3HrkdxMejBx5YHTV8k2dB/rvmyv
6xnCbuABameEVkgXkRhWsLVWSNLSyzgx2m0rNSIryyGttoNlhvcmDINiR6eFPk9epyOvU9PhQLeK
GvpdybZX8FalPRsM0ORnrfPCz+xnBOrOseqGBAGG3v0whWB17d62iRiGiIIiqdYHKO6RrH7YoNGK
gBOqYq4c4clkU2LOG+/JxknVBz3OiyaQrcwflmAXZWtUar3RiZ4vgpzmdc/jUAfvnipp491z8YF7
XXeJUd+QgTQ9whbVsoNXqMM1DZ+4DXRSAV4noO1i3U/DGPqWW9ECTiaM0RNHtnTtJZrD3850naif
XNXIRreaQVmHoTFVfolsXQYFgdbkvpHXopBLYUc/015X5yCaXf1GyU0QnWDm4t0oqdggQXbVux41
UZiSwRkDmDbW8IRjn9WEy1NMfG2/VnOal+uhSLX2S6QkNtkcdUdM15gtiHe3cfr4bqg1IpK1Nq7j
Q1aIGt9ZJXjNiRzynI0kIKNbU0IXYmPJmuTavPCs2wG5j3zOxswcOYIQUblNe8TUn0yrQY5n5mqf
rqW03F+FOoaQoG2uyEFiNyFi9XZSV1PajcW6N+r5sc8UF09FqU2bGetFiejCwenTtIIQ3cx18AZ1
pUfTrya1Qt2DvsZRL+sy9wlkjtAMq+bwmVIuwqJIHcSD50XxE1Q5+2tRFtywxrLr1BW3onCXaSRa
rOyRCvgqnrLaW3UcDBNfOJDiAttBoEJVGhybPxbkb6/DMUGZZTRCkKksk/I5i0JLBklYpvd2m5be
qmpiCX626Kkb141bPE6VK1lApa09OrjcXjtvJCeMAyJ1M5uIj1+Z5Dy5r2zyNfYZ7zmwRrKysu08
0Hnbm17mgkuPkdTbXTKwHblJ9KuIsqZdV66K2a7pNefZmxLURCTBZUSNQ88LyYsLEacX1jwA8cvl
dur68gD1jPBatQr7R3THaUJTVBFXc2fqeMrTMMd41U/RjGlXJ0+orBzla9vN8++yMCZi+FJ6Krth
Dt111w06HN4yJlCmkC00cApIRbJhSrEsRfqc3sxeKzqStkLllxZb/UNRF7LeyzEkjwl5FFuqVqvk
PKcpotJYUfUDoV8muZsEVOa+saAJsTqGvBiiM6wJtDbtCbANlVyihTQIa65oQTTGtlGGK7MYlWEV
JRw6eD+k/kPEeXetxp2HwdHKIJNOpecuGeDNBgH2RJOxKlDkZV4y/4i0UanXVQ2jneQUQYY6IQr2
XaM3kozryh6twFEzeoXY/UEX9iHwGCSC3SGuqp+RybEiMJzKuUUL3cH8LrLvQ5THh86KS9WfRWUu
8U1W+cMa87rgWGZGN+yC3Ui6snR+VGbT6Suv0VDDTYiYyaP2cpO8u6zoAcJjylGvkZRaXZDKtrsx
tWR+QkLTfMshjiBnnzu3fZQOJN9tDQuuQQGhRT+VIXLtrTK4WvxctHN2B/o8F/SJ9ZnMBitHhjkq
efYqSTLft/AG7SC0Q6MgfSTyniTTGsQMsHKLRJql+DJnGc5xe8xeQ7Cq8Ha0IY5WHbw/cajGaTnn
Ghx9sC/h9RYc4a6kMwz5HosayZpi9rKD2mvTN3TpsCIxGmmr1CRQaw3DBV1mLcsSxTD63edoQuqp
I5avAwHh/1fYq1g8KnJ6hU9xzbufyJeId7MzahShcrwKq04hBGRdl47MkS4m7qEqlV5dz60aPZB8
yLfVuVrLHNLmVrvBwN2h9h9qMpjn1vAiokvddFibuVbS5LbhsfoTIK76StE6mrbJDG6zsgjCWhfT
xOqV221p7hpdg5Hv8UKrK30eZbzRh6iWhybKvc8Ce6EXuj84TZrGjaFZS/hETJnK6MkiS2b0mtZU
fxm1KflcmskcraK2imjq106HF7I3p2eFALHAHBP3qZzTBVLfhFIcYs7fPwUHUQpCdqw/lcoYPZEl
1FUc8PPiy4zfqP5JMCap5WY/L3L7aSpuytAmMHkkniMhU0GfMk63UdNfd2SCXBN2Y9V3o9U2hzR0
R/yLTlmzihEyLvYzecvOyitksZuVwia2KqNmtMpHY1rMwKNdHvD6VwToODWVBUU0HWrZKcnbTRz2
SnHbjiqqPRfU/LwWNhDRXS2aqV6RP5zFOxmlwlgBfDKLfV7j5we8JdAGUoAT3/LIAulB67R1rzjy
9skubb0ZvwQ8yhn4jtt/92QBShzsPjDbhFStK6x8arfNorbgZOOG0Y5uieH4pKpLooinGImvMCq2
dZLkhlWmad0PBeXha91HI+eiiEC0ObFawxcD8RbrMTaLaE1VSXtSyeKDJDorirLOe2D5eE4SkJq8
z/lEEuhQbByLSB+lQXdHxJfLhHW8RiCBNmd+vViPPX6gOnesPhmn3LXeZ+4YTDJ0B8qpdfqQNj1r
ot6gJdY7NsZdPYE6XHH1ZMxS6u7PPjGx1U5Eab0qsUnCD98aK59jij7x41qmCJ9TMoR9LU6ahICq
Cj9LMypLdBWM2N4Xha6Gq9ZJjRejTNLvY0YxaNvJLiEdCoTnTZKHXhtMtZMY8LaM/EtKhaXEMtvy
hibu4GRUqoS+b2uj59gJIon4lU4zkUk7NiyWvi0cbKlug/yYyCZRrvU0i7HNehNaGU2WbbpHreVs
VaAE3sowM6u/Q7/lpmuz7hPSTMxO4RQiBKdsK+EOS1ujloGUCpk0DTG0X0b2LsiIrebgcJjIgVO0
Oge7RlrisCL6ICoPU65C/dA56hHjyel1NRpZcx8Dnn+KJrU7OGQzkBEoQi56tjqJDfYcaJwDr3ZL
JyQBKmFlSm/6BLmUgeG1+a5UOmzvgzIMn8GWms7KcepBJzWFEPstFHeLL5THysR0llwyMn5qO6gJ
Ff6ZCqqPB1MpO/Uqhclq/HTdXu5MyDFDkOZJ+cMlhcXcDOFUvKbMUt4UcxjYK0rHqCHC0/pbmQo7
nd9UWrko6J0cYL3Rz1vH60mHIV0vgn0dR1qxnsop3ZT6AFC2htG9V6Sdz7vRKZRXnilJqpZTpi3R
Utx9keWO3kFWEy5/0xjYwME0r5BV8pZpij6ld8rsjftWL7wSx380XzWWSzz50BiK2CmjM4sgT6fq
UzbWPXdXAdFiZcHiJRYpgQZCIoc531Xt/7B3Hst1I9m6fpUbZ3yhgDeDMwG2o6ckipQ4QVCiBCQS
PpFwT38/7DJHUnWros7wRg+6oyOqWTQbyFzrt9JVnL5YUcaCOYEvpxWIH2nU9xaDxyNh+16fjFBF
ODQsm+JDl670pO64Mek/6ZwVoejK6JvPaXWtAQ+g5+HWPsjKFDwmmcvxB76rY/YYYcd2WbKdzby2
/YkwMMq81mlgpMvb2ql4BWsmFot205nx3A8PauDK6VnpyE8rybBIek/k770KkQ5lc8L8UIYVPWxd
1mzJDmqkciRVLv+zQ8itBA6si1BwQMKdm12S0Tw4H4Y27w86m1scbPNge3vLmSlu8YQD5AwTR+pA
4EwBWRa5XE9F5auO94rIY1pIauuzr+d8OnS5HbwPFal0wh2W6i353gSa53kxM+E1SzTHJEAN9s4J
BLeeAyyS3cFH+Q+uXpeJvqvMuXGVDlwONnuIYoaCKqAfC+DiyqjKpaFZS6dmjLkxn/bNMvQj+NXQ
3tLTrZeLtrWJt4Bo408nlF/zyNd2SKNWlwdUgzT5OiZ08TbusSr8nPLPLPL3/EXT9H3oFXJbUBtP
JLqoXKIr2rXt77RvKPEVC3PmSR4Uzuqd5reC57Edli1dLR0PmlQyuuiKIFvinprl5eStBPQnQ+Ga
3b5E4L8es4bxGtytDR/8nrblh25MLWqsQ708hqac7INnpdNF2hAATQ0FAx16czE/r3ZrnGYr50Ty
s4I7yRSt/upKtV5nhl45RqgVna7F6ucWNV725vaXjbJ2grFjvm5sq6IcsQ40/VCWgvhuQo7hHaqN
1LhoQ7vQe0eO3dvUnFGGNtweisAvbnAsJzRcUqsW5NEh5CLDFVTYQXaqqfqkZF0aUXcomY3Hnd9E
gditRk8eQKpkxWhGicRh1MQX7Qxnrr65mJpu2she7QN6Jj4Ss3czbvyx83c+KxbCMjzqZuJkgJQx
j4H6FACHhfuQRmGKIdU0WjsnGib7csGt/ByuARPa7OaG/2FeK41BprKty1mvxBYWcNRvg8UhHmTO
3X5JPB0R+2+5FtHehPyCOEdkv3xpqt6lrqIti56OrqbS8WxttfF8TT9fD54o0Pw3XOaEweAzO3Bb
4R0ah7Rgoxja7IPJBGYkbj321HMOCum0J8MBEm6dwvyIGDJXsajCoSZIxcBWvVamQRPckubBXlJF
qFgtejs7TVKG2d5i9LyQDl+6K4pJ34AlBJRMzekkaDH0PDoE2pqMdTe0Kzsxicxh2wsM8TLbSt/m
DLW8qI3jU20LnJZhvOW+ZJHu0VJbFME/WpVgV0+teb6mX5m20tbMg+vVNQaZFH6bfhOcvJ+rwQ8/
kIU/u0nV0etJp+SWmLiGbf+eb0lePy1azaPTkGZON1mevuZL36ynNloMm8z3oOdGUV5aJnXbBXdM
iOty8kdRzfeKzkH6Ixk2W2weFQVEEgiEs2cN+4BzeVC3hcryKakoW/scWCIQpLSU/VdjKYPP5tA1
d+6qNKjFTLQBa7U/VIzUoC5XDcANsXW5510XGRzzafDtVVx0XWs+9lw5T+5IXmu8DJP8gL7ffO0C
a7Zv264GIhtzMTg70+ULcQBO2bFpu4zwDWxqJ9fLbGhrsDKa2Fb3C5ThseW6sZMxc/wsKYpOHLVy
2GGbnsE+pltrvfdpsbtYioVA1i63Im4Gw/rM8aG7d8zQuX+iEiAIYz9ggNiBM0ied9axfL+5VOcY
aIjMJ3bk7jVTRjonbM00boKQmXtPOSA2Klj5oN3VN54VqyELcxTy38FCP9eVWCl8j11zpCU0mhii
6Bhr1Y6LfHVYT5XhnhYzN/etFm2xM51yBk50+uXgiQqsAexxJKKzsgNWV7mOpN+LYPhYOdIYE9L0
a/oWrNH8TEAVNwQQJrSYhxLlPQ0tMryiJHwik8YdaBS3inLiiY1YJK98LzQPWadpcwiGLGWxz4KB
Kk5ne2cpph6Jl4rwavIswO01bTnHae3Iu9JZZ+aYZugbsDFlp0c7NGrnkBeRNtjKfLaoEbj4maMO
vzLPQ3YrZZR9DYwsp3rOVAWFVGiq+ci6QE9HmjMjRHEZr0Oi3XWBeiD9pYG/r3hhRiYMvYdRb/aS
jzFpND1kJ6tz2KectkrpjhiHyCKvVFslK3aHJ6kqgz7BnNR8MkThrgdSBKd3dVCNC+Kc1e9pSQ6R
xQf5PF9YQ9WDOXR+VZ2kAsfjOyjOIVnL9jEz4b4uopFD/z2ATR/tq9VFfktBteMexlV7KkF0noNU
09jTIIbNF0FDp2Jz56SweubTpgniwqbqNaF6g3Sqrm4zB0ZgHMsjD91wZzYsxJZHNnJcCqs7RMG6
huwk7ah2y5orkNtw3WpljawaYgDe6jbHQQAUlXvrI1gO5Flo4o9Fyr4lxwfF9FG5HUiD7edYIvXo
JV7hUwcysId0cUbJLHlR5dbc2oMaE302LujP26x1XgsOLEClwF2O9AXTcBZ4YXecJH4//jo4FhwD
d1ULVbUFUq7DVdAwAsXKrr0jBwKbzDitM8b0qgyxLDerUcZsfC2Vdi3FdrHR+n0K32IHzYnJwmS0
WDttHWarBXmvGZ/ZaMgInSlkW1EUUDdiBQRgVKO+HqRY7gyRptFhKS1PHTjox+bapGg5JKuVnKTT
PJo0INjZEEr8KaIfDrbVdp/AcyUb0Ep+wC4jMeS0YOXH0Qszi32P9JeHoVjy6uR5GY2gyH8sOtp0
+EmC5rpJapjqre/0XnNVlGZ2w99+mHcFEpI78g0wwkVcChiaZW4yv2RFDf5MB8u1oIfCjn1PsH3Z
bifkHpQrX2mAcPgYNh9wFHd2lbqH0mzIjBZZJt9FWZWzhZTh9JKLhgwtUaeBEVMLOj7OIjRoj13V
yi0LG7Rrh7D/SLAE6/YC7pDuM3jIekeiCY0lxTLlRdz61LWfBp6P537p6f8IR1XXNwPdOyxo0Wp/
sccWN/9i1+EXfD/2g0vvKE03YL06Tu05annNbXnIltz5Gqi+pJ2YGuUnpNDh0e9CoMQoNXB9tkG1
FFyQfioOIqd9bA+X7ZCa7Uwf0TaMn+dpAiehsQg3l5q6kj6sdYEdoSDevUiBQCiz5LHMEh2Vpb9v
6iYnysiA4To2RiUuaaQh+TTKqF3CKL947yI2o4JzVPvqPmdTJpVbqOwtAPf6zotUQdCtmzfiuKDp
tm+Y/thYSgC59Iok1zF9J+AnsIDUeC2+dYRzYNGL5kAFH6BbIm9XLlCRx6bjfb0yFtJl39pVUDm3
ep7H5S4sijZ619i9DK5d6Yvh2ZMRcT6S5Lw0hqVU9xYFZJThuVZLFtWvadO/8MkwtCTKEXWO05B0
VPtHrtatCGhgacS5n4rpYh7oizVnO9pzyDkHe+WhPH+//+hu0d3Cg//70P8L1b98LX+U3fIFv8lu
He+NH6JdwA0JbY10A+HE9FUN//1fjvtmC7bedKdkewaoX/8U3TqbshZ1oYkq93dl7R8VfHaEihe7
IS28KB5x3Yb/RHSL++UHZp2qAZSviO+2fxU/iuf/xOi7eaVEELBZN/THEQXmlevHPq36t+Fsrx9T
glOcg5OO6usCUPCIx3ApD4AzU/A22CigxGl8KyfaoZqdHfy2YKM0lOQiq7xba0B9b8qoehgLYVKB
pbwVnQ6Gq0dT9sdg8jNgn5HggR0cnQl8yCJt79PG6JpDZYQdvczBoqfd4DSzeZ0VzkQyd6fdDd4S
tEuKMCyvXFjDizIo7Ju17nV98iqzoFDUrQqsj9TepfveaLqvMJRqYOmY2/pqcF0uGgqk3OgI797Y
u86q3Oa97aR2dgEb0pZ7UlUpMNd52lykioX5ZNm08BwcRw9LkolIr3FWsxsnQ83Ywqpn0mPfSN/S
J5hrLS9mXYSUv9Ge/nn2NbORmGsP7KIpIXraLGQAGL3S58waB3ERLUp2iQCVMOOwFWSq0citIRQr
BrXYacvxbdd3KbUBs5iOhV82iOjqlLaEWWslmGpNABtzqq2bLlUE1wNWV8eWMsBns67Jp1coBxIa
FekxscPKu3aGeaoJCwWrvEkd/VLkwTDRzV3kaTxXHjuUQRBnvvMLao5IcqkJ+Cx6h9ZDyKtSvB1q
u3yN6P55V1FCU7CJF+kpyzrbiwtHhNfNtqbtmW1S+OcZNg5XeBpejT01UQTJZUTstylaxF2XF2yn
G7Fjx03jAX/PcqQC3Z547gC8en4v1FsLqQ09v2rc1rqht5cq5694CZo2WXr4oKQqsuZ1HBsv3A+L
NJ7JIKfxuQTEOAb9wDVXBqG8qSKHKcepLeNLNOQkq+dKm0A4cPAoslcv/NiObkul9VjA/Cx0XMVF
UNT1Pch7casK2qYOld684duI1MVmahnflsVtwLhnazm60HMESmhwDoojnGgkzTPIyvFUhR669rLp
HO/GYlabrqrFxEEc12m/1B8J0dUhF6/TpZeI6qBQfK+OTJQrQerTHzVpxgkfMSF4zNrqpMpwV42e
MIt3BXwu6VjRUhu8NEO+XBLqXpL5ZzcBHa1ZiwXjZBnSoU7rXPgyyyCiBtYT0buqAxM5Qb4ua5No
kIv62mGzVa/KXNlhUUScRGfXL97UNUQmUFRuI/3pIJllYXUPDQ/BLaSzuO4GAb8Li9gfAZ6jA4ia
nURjVP2Nlf2vx5VNADIKNBJwySL+2cJXNZFjGTADCRWEaj/TPUvKAyQaL5/1vyiQ/f+0xMbmz/rv
77PLl/r/3LwsX+sfrrTta353kgRvMGl46PGcaLP1EPX5x51mRG82/whhyVt0GzOTiWD0jx4b6w3h
FHxhtAUJbSk6f/bYBOYbknXIXUNxh4L1J9fIL10km/jxe3HkORSHLGSam4gFRbn349RD6nSLXZsZ
uPJXapohvbOLYrRc1IqBPOVlyhKfjQKfSW/0+rbLPC2uzJXK6XjMCjrwmFMhYbKUtMQYUhRYhlY8
WtEMN2cLJPRDPI1bdyvNGsH0XMKCBId8SOkcnAtTlCBSJhBfQXueGTveSCBKs5o0irTOPczh/M26
6qBewa0ohOdQjDTgBskrFiEytdvWLwURO6wzaaHfD+gdh4CmuUQKZX6YQDagT0VUXU2GufY7By0Q
ibfQyDTRg+Hvq17ll5PvFV9sKtG47RUdM/acXbazOzOU+61+RPNPJA5a7+6oxDQfcOZa5bGOhoeo
FlV5YDKmyKbLT27qy0NNdprYF0hJDit9zi92b6FwqDQCigVW+YXI4uG5Dsf21EwQNN7AjvyfsXJY
Ll7/+7/Oqbb//jW8fhlG8fLDO7gdd7+9g3b4xsafQUNIxADJbPnnK2ibb8gMQ6S72cZxcm1S+N/f
QC98Y6JoJbjBZ+7ziFb88w30GFOhzkEiQ1xgNsFu/+QtdM+v2f+8hhtgjx2IgZL/4PdnVv3xNZRz
sNQBArodav36WxUN0ae6gobeNZk+lsjMvsp6BIiHvwg/pWspNVUWer7ZVFnuwUKf8OgjKqDf2TJ6
ShcKoPT9gnrnSD0B+E9PjumceEIG5t4CMldx45akC6QgnZ9SUgChvXj+/cto1oGV9Hq0O0SaEnxS
UkGiY72YzcHygpRo6wHYKKEVWT7wVyNTA/x1/jK7TW8cK88dhnglQMWMs2bTdRrTtBBY5syb5skT
XbEnig6Tc465PPbmFD1lWpXFR6cMXaB+f4zoGF26vt07Tk5rDqWZDr0yc0cN4+y74LRYZM2TPUnj
kmV4iT01rfdjlNbf4M6NS8mKv0vHbn4XEGf6NvUk/ZEmxevzoXLs8qWSMBJPi6Vh7RxtRjeDXS23
nr0QgASmuTxi9fTy/QwdfBFFUlQH0YfWp6VGQ8tiDUV46OqUoT/P2nwno7p9maXqmdGkgXRMOmZI
jJDjlynJawaKyxDh1Ws/GehIVkjqnrBr4d0E2kdj0HUlsf/AYPpb7mXiMXP5NvuShGpaQxX2JXTU
WU5QvTkZNxYc0HqJ5iT7sLRu76ABmNanUZRIG2qde6CqoVqrncgsPUCIq+xxMIuZ2DjGgO7Yj6HZ
UU3v9z0QRjMNlwJQdwBi9VzSksucLIFFWmabpLApF9NSAx9lRLi9ah05l05rEIQ+WT1sGaFM+laV
bW4fmXZaEjCIJYO6mtLZO7TrqC+XytYt6lhNjKxkn3YTy66Q3Q0q8LIdIH/bn8ZGWx/PJbDxHPSO
gFUnXLoxlmCPyrRiHnSJi92ZgP/XGra43omm5mcYgy6jzsEPls+O4dUf3b4gslFBe3x2W7OEJ3UH
zG3adXPSFuGjCSZiLfPifhErciysTNc9A1C+y4Xq3tLqI5+QkJt1grxPvk4pWpWEa8r/UG0s2l7S
2gLIiIhO7sepHmKk7dHHYURNSJV46XNRBNtH3yD3aGMnQgy7Z8Q0ntylk/5pLHX2zQyJCz7Wk678
HZJOIe9mU5oCuMgmWKOe2+UI3IKS2kpth9xru88f0zUjU7hwi7Q/Zn0L9VkMzvrY9gVCMbHYHfwb
PH8Lq9gTW5MDZ+cHQ7q6TCpEANykxYSgBIC6QDQ99cYWQzs8z1DFT2nY9ykZhaubE+DZp+rGCeVI
7rojWYOQaxfEAVY0Kl1kWaP7CyI0K2xmREaFSWXP3nCEzBDF3TIZ2jxN6Hjg5tTKZ24RkqIQhBNy
kPRltJKOLYJs2vUdpoWjETJRJG0UzWh1bcVQDvOXPsDP8yabazPlO9GK8W3Yh411KQy39E5zT3fG
+xk1mPUsaset9gFOAwQeLIaUyNGe8bHnQXARRE4UiVW9g3LRXgq2bXwZNG4nrV9I0sVawOj2Tsjc
S9+yk5PTnacGqi976KPpWqOUto7kQbj5rXQi8W0gr5OlRjKWc/SUGZ+tkI46jv5qPuI0icJ9JNvi
i1RzMKA5xqlHsm/jUOuJpOwZyih7HdG6vPZ5ZZb7vNYuNKYeNxELVrfHeqA7oWk5R/a9bxnekZhS
+WRBcLF35yNSjD70s6egslV3rS1TBPuagMunGoge1bTbu7jT5lkisJtrRJieV4QycRtELLT12X72
1kaUFPpOW+8r1PSfo9HCtN5Pzponsz9pvWtDb0UCVQvnYYXRVIk2Ld3sSjMwOtqm6MA+2qWZXg6I
HJyYb6ueOrdUn51JDuAETacIRwd/aEl+oZ44UYPRwBB7mk0+RZll7YPcb8RBo6/a9bq0igvDNIJv
zJyzn4gidVCdjZziFyl0NQmAEyGRqGSRtvI4SXbC0O2CfUhINYdM21Zoz/M5Evx9/Gk4ofoKPwou
AOtoYBX53Jtt2nN4FL65621jRBC4psN6yoXso4uxaYcvqgcbJ4OpWx8MK00fVBCGim0z/GQE4PZu
5RbrkXJn/3JN+wlGq8muNOGx7LVKpyidbNbzZm4eejccbqCaqm+bdiI8mnm9nAYDAwqZTpt8qfDa
b7OBtCUm3irgMplKODXLX7nJprIAVO/KbH7m+A6IaeYR/egNrjU9GIRmvltDf3giXRhcYxSzvieW
CL25XNPpCSSnQVTsapODuJfeMUA3QMynWMoLmNcOkT6q+ubQd76/xnVQ0FOWysW2d6wbKLGtYTy6
fem9bwBZsl01yibd5x6AOUQKg3qMyjr6NLYVHK4bpfmLVBr2hGAbEKeVvGVF4xnep2RsZ4dyh75Y
v/H7jP0VhsIoOi7FGOIB3dTcu6XOIedCKNC7vM8XvEHSmhFkZFFbxmZP3krSWCkSDaFqaVGhnucC
UVi6/F6E+x+wlamYWfEXUzE4gn6pfx6M+ZrfB2P/TcjoiVKcAt8tN5y19Te8dRuMvYCGVEwUtvlb
C9wfg7H/hkEV4sPC3QSk+v1g7LyhaniLBSe3+vyv+wfb6dnh//1YDNbKZLzFYHEg/jWTxk09arNb
j1y8IG2jXUudMblTtWu/GGE2yF0DAfnEHDI+ELn7XMIRJQAxATG6MMTWfrHyQO2Qs1VXoyqqdr+q
Cq+M0xihsbdHsq32WnRjdF9nBG5dzbNlkEyv/Pnxuz/5/W8/8PeGf+TSP6zZ23zPrwAKgAvRx+66
rR/f2wGxRjgB8hGUJBOq09OadbmGYEOzeEkDEEtzQIvAq7D76CpAsvRVcN37NJNPcDdciFmJQFBs
b5u3dvkO9jT7AMsq7v3UrbaMEF1ezcRYFDvk4sM7MwOJYgyKfHExe4RcHwifo6bDAP/NTihv5u6k
7AHV6GRSAU4DfJYhHYBs/JjqybycqpGOl1BNRR47fTHZ91E2VY/uImaUp8os+yRfgVcZ8YfyS0um
10ggSzCXu7xE655MZoOToRcDSX/FTD4v9jG/8Pb1FFYlo8so86QyNspuxKoaJK40EJGTaNXe584w
lUnUSlR/KhjD9kBT/YSskQ/5mns2fOuHpUCdi1ZrZNEW0YRjV5FXOlS+pU5+lBkTaexTfw2lttDo
5NUpya8KZQ5qhLJ93TKoqayNKJvvwwpgrqj7i5Lp/hPIZe/GKKEc/khG11Fwk1v0CEVOtJ66Xmef
vHUa7sd8QJhXzjZCNy6O8RatDneKqWumF9ugmmhvlQGBNHDpwBzGkmnwboTzd5UYKZYZo3p9TQd8
PzE5U863jstJ8UuU04NVakKhSye3v2bAsQx1shfgs0Zxa+VDYd81c21fd5M/uVDyDW/AxE9cOVmP
941O0yr2zGl9kE7mTO8CPxvWWChcXocZufqdWYkIunvCbxY3zmg7pOrg4QoV9sUE4H6jlyuSyQ9W
73qPdWOHX8T5LEaBzblcnM9oRnDOa+t8dufnc9w/n+k4HTnfo+2oX8+nvnG+AdbzbWCcbwaYDG6J
7nxhnO8OBNncIzAe3Ck8idwv5fmucccpf5nON5CzXUYLHiL+mbvS8Ee7PfcVSX8TZrgC15PNfUak
FTebcb7lMIlMOnbSktuPsYObEAcwtyIwVXnB88ddOW3XpnG+QcvzbYoifXpiOeeO7aERSNbebl5j
RFaTbtcxpOs6PTi2Kj4W5/tahPP07KKGnLFKGO0Myt4jPfXq2s8viBfj1o8QAX0ztlFAn6eCdRsQ
qrYJwyOGofJb7S3DDSt28+AzU3DJMl2M50mj5CW+Mrfxo9oGEe88k2QYltB2hZ+G88Sy5kv6sGxj
jMwNnj4kR8MXQkza6CJCEbnyfm/zj32ehdR5LgoCZIyLZt4iX7cLP0Zaj8MpP89T0Xm2is5zlkLw
v8dkwPRVnCcxy0snKGSDfLC9PE9rC1pjC8H4NsWRmBJ8U+fZbtzGvPC3ic8IBmuvzpOg2fdMhcZ5
QsxNO21jdZ4c1yhTTJHbQInFTT15dcaU6WwD5yYpkMfqPIdqxx3olSoz5lNuJPsBApuXeTlPsPWa
Mc3mdDMiUphYCWVqNzVVUeW+IO0se9s4lpJ7PP+BBIvY5mQxT0WzH8/zc2Hw0NAj0w9PkqM1SqSN
sJO9QLOgGF4eID8Q4+RcmQHpw0rM0SX204nd3k/lk2D9WQ5kqZAuSmcq0oJWl9m7PMJgl1haMMta
Kqzrq8hc2g74A2Vd7HZRKsi0S1MP2amj7bj3Z0W5km8J6z5jkM4O9AQA9hBXUzUHnx0Dta0e3eAw
SCRuB0CX7Fb0WC9PBgK/LtbBFITXFWhFGSOMnl5s9seH0FEupqFS+q82SqZ5b6L8Ga/xRU3Vqy9Q
WtIkbtP9xIyMadRywF/K3o7WSzDdkogrYvHcXWvXyxXbEilUU2jOLxLB4o2YB0gVDmbkYhC17LHo
p2PicjiyGoFFMtbRYL+PsJVdIUtYPpBfVZY85Kp+26gmvAtyab+101l9Y9HDHDTWM/09kvqCmLdX
DqgsVVDCVUg74g0DTmHPGEiSLDm4NRdWnt0VVcBV0UweJVY+TxeqmDSzrsN2UC9s+pJ1SUeqQRay
eWD7toWIFEMwfECxz3I1Q1+JRI2Bt5xQW6x0P09Cd4dwGYfnLjeJKF9AFmjAyqWY9+nkyS+o71Ap
1mMIgdQ1ilI1dOLuA23A/L/LahjDy0Gjy0Q471j3vlPhpPMyA/FHh3xvSUhQp0KMiYagwYxHjB6N
SYHVaAGlNxLPJq/tvonup34YHuaKoAZIpSm9X/puMyTiV2aD6BBs7v8DGv8OGm8BF/9+PL5t+ull
+QE03r7gdy0CDMzGioBeESxr42f/YzZ23xALE+Kxp5aFf4Kw6E/QOOCLUDIiUmAMDvAl8kXqtwAw
DyIIDoggJEgDBAT/TIuwMTP/MxuDrJokcwJq21tLrG2d8xG+C+NKmXYA8ahPxjxkfuEFaO/9xgt6
YLSWpoWhGqrrbmY8+u7v8y9m2R8n2e3bAmQgfgi4ZtgBfg5QWZ1gMSkT9fGQGvWHlgAd6oXJBvr1
dzmHcvz42zEv86ei/Yo7j23jx4E5qrXR4Z7wdkta6SdLucZ7DwnlXSNKzSEnPPuBSZECh84cEBXk
1eC+LwdwhXjsFHHOTW4OAjmUFzLlKD9CITw1RG5xS2dfzPNfyO8x7O3KeR7IhsKqJOOqFilSRLPi
hFtKYvGzTfgLeNKY8yGYxvwB1R6mdBe3EUiXPWI2akzZ4OCYtYvZLio5gZEmW+kt4mf9auKaFzDz
CCCp+WgsVANr8RDp3HaTLTM2u5pUPb1nNx67fZcL83EIRTPEg4VUKw78hqraCrDFjgvfq8bLdArk
e6csJotKnKko+JTpLLxvOF2rI8bEPDitrmX6SZRL67LnznOTDmdruWfNxwhj0Sp8sXStaEBJpv6W
2TTHxlgisoAiHzI3+b81JSpVlPb+zsQBc19L4RNX3U3NlcRHLsEgc/5SEOnoxExHYPv59Sf/owzr
/HzBkEJt8nybDgLbHz/40QQKtASevA4oba9Tg8oILFW7zq0RDAOC/c2Ttq3LP71H5Cwh5YGg5XFj
T/vxG+bMVTKQ2t6Va1tz3hZNSd9lPxNW7DltcacyGy5kQEX+LhoHcLEM5Dc/Ain7ecJsIvKYesXM
3dVyAcPxdP4ZwW9QxKavp+lEpqr1TS7hgBm3QwzUG2E7xmY72u9GjKLbR5VRgMnVyJY0T/1FNiKf
TSYrJZvCSIvGQbqIgw3vLYxEGQiUuWGw0l7rRF1bx+j6jUc1kr8RW1UU6V3XDT0+8a6oEw81ECKb
MhPPa90gUf3HH9WWA2iBELCNmj8H60SLhb/GCyxEO+O6z6EyjqKcDWz61XBig7Vufv39foIDzs8G
ZLiJYxBBw6YS+/GjsmSgwakya7fRzZ+rxigwpDkM6lE73apesAOUG0ofapE9NC7+CMTO5AiESHIe
s41BQO7Yf1iJo0B6bW1MCDlRU3ksrbL76KQsRklUNeaBPbXbkyNV/83Dbf/19AxIIIJu5C4nBNL5
KYsog+TL6jV1dlXdUIyoMiWuqnrzfel5jPCRDUt6X4pq9PeIVdaa+nTaFvZC4m7eY9qpmD7yucJd
kFooNzsYpRkVkM5cpoq8Y0NAu6mo2hr1lY8TeorHNtXoabFhsH7OJgEDoSLFbSFj4u8inIGKfnqT
tvHb49bzSC03vZ9ITF8Rs7Ehi7uWX/1mSCn1kB4Ks1Wi3fr1o/BTOuz2KITkhrk2CVaQr4j/fnwU
JD9Gr+fVYOE2Db3L5YxElJkPaNRTiiAzTcbzK2k27XO3CnFFYBK+T+lsMOOvf5S/3sOIC7mDSe3l
SozMn84PKucQ7MLQ7oPO6vbI9wnL6YztzIQziQlggKZpy/pvvuv5AvzxgoTIJqeXoKctxu1nZc9Q
bzJ14iFwJC80pQ6Vy6ZbDG1766Sk4MRmgemGsPowTJpAhgAMMifJbpCee02OHqSdtmnpQ3StVjwE
JMkD3EfNGLACUVDjDHURxjUtWxYOy1qm1y7iyz7BnUAeQwXC8AQfzSnHQldcOSBUThymsuK7aWu8
Q/AwYp5S3FqXfeOIJy/nGNqCtooV7/4CQA//ojlMMdKSNhE67iNil7q5cA2D9ahcA1O83WqzTxZy
7nk/gQPCRVlAP1VRVHcVTIi32RrWI2pDl9AIHc1QQK1GMvnrD/gvN5JFbQVzDB/wZtN2f/qAB0Jr
MOASGQeDGX3F+V+cOkrVrpAvpwdTus3/6vuBuZB8SgK0x2z5PVY4cy0gcq1KHH4tZr8+RK8Fc0cr
EATBHj231/3Nw/SXF9ciS9IKKcfCokku6E/n6jIjyreyptw77oyrXObWcVH5cmW4cnr49R/zp0RJ
Xtzte21QM7qmgICq7Wf5bmytEPI0kjlkb03zdD0PwjkiUMX4KLUenlrM+3on8PheF+B279fcD1U8
bPt9LEZtf/ubn+Yv5zE/zZbuzLS+5T1Gf/ls/bS1Md7ueVet4aKM7OV2aksBhzXK6zYzmqQp5Po6
h1DquNDVBwINw/1K1v/OWaxsK8PujnXalX/zkZzj1n94v/nJSDfjZyONlpPup8PU2ECXTnpQeUAF
8qhkY73d2EyUo8vgFRulgx2vm7gfkqkT6Zq0Vlk9AzKLFE9ItPoJRb8W0TeeEdA1P47i3sxFG54C
r8mwoJdGSRUb1HV//PUf9V88TXy8lNgQcUjU0/no/u4TTucOm8skaO/C6HzCtt5d8Q6b70xkyv/4
GkCz5vPH2fRzLuPiT3Jsf1C+bc6ZsSttpT4YUEqnws2ql4XkkdvQHbLn3F99Uvf0ehiVHX4WdeNe
//r3/Rfnw7Yf8hDxcW2UyY9P9IqyZsx8P0VwmrniMJtu86D9qjiiJ8Psjvlr/bvKE2v7d/70dPBL
I3gHAyIM9ecM2MJ0sKeCL+9Kkbf4hBQibmhbQtfACEX1AVf1cJelZUmOgWfoJCLssUu0z6eWgODO
djxFI530me4akhXKhRQW0t/rpHVE8KFYSZhNcBYWH4hx8NvDr/9glvMvfnoWYcZuJEUg/Ns//+4J
acSw/D/Ozmw3biTbol9EgPNwH5NkDrIkS7ZsS34hPInzFByDX38XfV+cAzJRt7pRKHQ1TGYmGXHi
nL3XXlccJ6j7KELovcBEQAIvQItNcDGw84rGmRhHOvBnzB57ywYd46hxQCvtX50ZK5AdUGIjZPEm
fbxxe866wJ58uRRnLE/8oQa2gpMlymxiuH3N6ATsj0t0NwkhlSBvounjhFWVMQJP45OFVKcJRoQ5
H6bBNQtqMQOR/py5GWgm5D4YBxOvu58zRk8ba2xLEVgQsopA0YD80IkSzSPN6LTDgljhAJ21ng1S
Qbof9PpiEdXHyWEMVa8r1kYYMu4v9PlJlhyGJHmx1QReBVt6N77BEJmTBwzSHBJSbN6PEalGL0PX
67/woBbvHjZYddNSxw+UIjpos6FBC4VHak0h6hqFwFzIHu5HqXnL50gf5z8VGpXuwYox8gcjyDie
lzFjpFHGKS6DRhgV642RiidwgtHbkjnjpy5rExtHmDXu6RxyfF2iuHxLgTH8zo25+6MxiFFDFQQQ
rvVlKH4kKIjqjYQdpYDIMciAjkRZ8DD3sKE26MUNZedEyfwap7n5yTaHIf+vBxiOwux76poJjezO
Pvmh45jJKN0SEJKW2j2kkaEwgkZunyddBbluupV+fV61rhdEboik0GDHVU8e/B4UZQWXQAnGyBKf
xQTTZ2jSfptI3NeLMMn9i6VjbDmCdr+s3hm2idZaN7aWC2uHzYJJbbGuHFQ1x28f1YyZKbZQAtoI
GOWaEvRENVoHfTaIapXe71mmySetswg87JLkxpJ9Vi7zFawbLYUAm5uhnXznbrXQp9bdKBBwJ3yG
Kxi2K2351Vv1ztRieTAU3P63FpwLexJaH5L+DP7DP5zUVJZQFAaDfPGMrHpcEubI4MUfqjaZA7EU
HJk4Wg34ladiGvdaVmJJLVVT4MQpS2fjzpFj72SlKh9QgyHIwwOj22im3dmEcpqaLwqB8Exfl1n9
WedwmjYV3MFuby0MVDcLfMxsYyQZlCEB4hAai7JapJmq6X5keemnHPogtJLMw27flm5nbrxCLTnI
lQRAB62eL9YGn3X3olk0nICEzO7HKVa6L0AXzD89TM/nvhDZE2goDDGxy+xj02copHaNqKPnAlpl
snOUZfltsXoWvmVN+aPJYOonQS8SlFgOiCcYtIxKeuqLufanKANCBm+geNAmlX3NTfN28KnrkDmZ
i4JYzPGWxbtjVjd9F44FetCAYfk9mtDLBcAnCdBrkWT9VNtoYOAhhftJygo1ytxlC18h6upPS6dh
45mNuv1U50TEbXQy2b836Dw1jqjNhOLVsNMHZnquukHFZaBgRD75se6GNvMRDSDrjtfJN5Iauv2b
ElGss9FrJhhYym2NxvsYmWT2DUZx79ZCDOhZoailUZr8bi2nxHpFQtVjLqvm1RqnaeJAU/d/1HEu
zc1gz81eRKr1rkEbW7EDZvkkk97+0gx06YU5tJ87xZm+Ss9A+mcCIsMvn+QVBCxvMpFL6griu7JR
YhSnel4hdlK83O+snql7QauLdmVai2+JIuxum/YIcYGNLUR9GWnlvmSVPedExzYKMQBDSybnQtWF
DLLG6VLCpruziQxR91ldZh9zx4KJbiaVdjDduq5BNay9ynia4uHH9ffpvOLRdBP9MyA8KlN01ccr
iJvS2dK8ygkkaN2QndHeyKFGRZsQ2aRiyA+vX+/87dVIucB6xzmMpqBxcr0yqc20U8idGsrGZs0w
lieL7fa50zRxY3E8/2jIVihKaM9QydEWPP5o5VjkVp3mLE+5cL+mbpE/upOi+bEY2x39Oe/GFnT+
0Rgv0H5EGcI8gUL/+HraaAxObRF1Wzee7bulqO6qGLlHWdm3Qokv7T7sc9SMmCQtj78dXwuSnZLX
VuYFfYQydzMXnvVQEYZ8gAWAUi/tzS8LIsAcnWo6faCq7Z6nfCB0/vqveWEHQHLEl6syJOHMebIJ
GoCdFjMbvcDVZ+ntO4EiIdRzeGQ+GWBjFGr9UGHOaCWx1//90nh7DTqIyJ24heNvwBWFVoKOioIE
ByYyF3tA06oVh7kdK7JuZbtnjpzfOA+tHeuTchKgP/0DFFFEsJ6ehxTRTRbaYB6pWTemHZIOlLvZ
ks2Y0FqLzcBrhP0ROz7qX69Pb+x9Fx5onmc+KzfATRgnD5iO31QAUlCCmNShX/j3Jw6KKLvdOkPF
PzRd83b9O+b8cf6BmUxhbOLs5aJVP72kKss0X9oI84Kdp6hJFvVHnA8d6FSxCLkfPTm7AS567Kwe
oZTaVks0y34ehcHA0zNrGne5RAIq9aH+wcDX6XwSAhQoPeq6gFdKyh6YQ3wp/WLSkYbGiACeYApn
P5mTc04QtEgfCoNtCqZ/H7+mVPt1OJmxQKY9oTbfooi3X8npWZANYN1tUEJlncHa4tkPJVX6vIkX
wGY1RJ4BLo/tQUpGgSM3U2NaLnDOMv4ALsvqQ0witFm9NOrvYGhIqC3AJlmZp4zkaOxA82YpJ/p0
Ke2eXxW5v+BYUn36PlVgaBowMr0/8fFJgpMJ+53n6fUPxxnnbmvrA9YjpQPFtUkNVPibOc6BOLXY
K+rAjt3pCzKQ9iNApWK9A5dwbNNYoOjFiq68FKiTcWMBH4OT2PaQXcnYU36wg/TElyWyZMQ/L7q5
ETJf+k2jClthiJH0f9BRW5+EoWXvFLKAEqc2juPPaQY0NgAB2bxDHEPGXXQF0RRFbUyf7T7NlXBG
x97601/2XJnkA2LsPoFBkDVlqqAfmkR83yD0eS4jEjsDJRq6/USPkFYFrUKOgyJPit0yOt0fcLyQ
sFV8zN8qRia0L02Js6SmuriLMEvCqdONBmbmEunM7Fqjab/NRTv9YuXJIArnKIlAgs7NwWioWThY
ScEMkEpDbHQAWb9ZdQaeJbOaAR/XdVl8NGQyNiEzRAh3Ud/wp5RpJMx75j+LdtDirLNBjcaRvi31
epmAvkBeDNUebT6fk1gvv9ZTPrMVt+P3qSzKaodXDU9OgqfmFdT6qmFKgUrhnItW85dpFJavIWd8
Hg2xzHt7UuafaSyiOXCh2/5Sk9n6BXsWPltjKt47xZnl3Lm5QfTZyv1L9ytPob1LafMg7ke/9W4Q
Ewingu7DvaXr8OUtsVb6oopGyFCLKd9GnDAfGgK304ckNXSIWImZfevdyvylLYgsyXpXWIlSVC05
61Mthr2etla/Rb9gLoGjDJLAanSIMZzEUQlbS0gjMCOBuWTsJqAsjDvrhUAJJO2+hUakI84oGcmJ
J1T4hTsp6kBPE+QgmrLMxkFTezP9IFbwzbahY/PfDxxEnWBv1DnSY/06zZ2QGYqYwlXsIBUV7RFA
Q7L0G+as5NKqMjsACkt2AMVubbeXVkEDbQA9Vfp4pnHSmooLx5pdubamqKCY1iWOBd/FnHd1XzPZ
sxgWOK09g5ADur8xUdDcKGUulBZEaRI2srY4qTBObsDB/NPDFuCdTq3qzhpr7QEoEQJHL7kRFHq+
o3OocwyXPZXjJG7j4221R3GD+pN4Pq9ckao94q1QSyegt9YidlZjgUqT8X+LB1sPkFShGgZmBkBI
kZ2Tz4eErDbVwXHQJUW4N7G80zqYa2AlKOOv72nnWziXWksnLHqoN07HdpLQALUdaVjpi1o/5HY8
E4ZLt6fvwTc5yCr5ARN7eMVsc2M3Pf8RCS3RXJOACyasSLGPv9oMUayWCZWv1p60R7XuOA+AnP0K
3za+cTI/SYD8+4VyOCZ5SGd4t6pKjq9lVWOsDmbvBUpfxONbI1M1QCIYS2bURf/HEZmZ7tLKsRdf
cE4OKCuiKeS++8R3FxCG4KPiEfBNAjH0kEOJvXHuuPBl0PPULZcBKiG4p6EqDoDD0XLBtE95Nj2A
eF/2VaH0gem1t+ZrFx5p0kVwd6KyoV48faSTzELDt5hR4IiUJDZF5kFeD1gk2kl5xLlD7h765ltJ
aedrhmbSx2ZCYnIEYaZ+/AtIdG6LVEwvMJh3xbvS1elnF7IEdqgrGDhjF4oX416NVVbv1WdHAEu8
8axf+pI5/jBjgoTjnRWMDAtKfFVqFGDgKN8rmilvKqjXdlMyKHy+/l5d+JYZhBu6YxFXwsN98nkF
bT/TxpAZJDX2aJjgXiuJk1DsbKuZyMlTPVG/oppsbxTFF65Le5m1yjbXPDp3HQv904Am38tsZ+i9
gfCQgva2mr3XHH0A2Zcxv3E89bu0h+V/4/hx4atF1sIZdh2Pa9THx5eF46RA2DdTNk2yuXYOaE1E
h2NFNBFF2Q21xIU1i09Is42SFfCVdXKxCu1s1/CikOwicAtXqov2xHTccIxl8VvK3jwY1uSgnfSE
ciuE6NIn9XhPUWdzxqODcvxJnXxMNAQYSRhLN/4MbW840N1XSUnovPA/P0Mc09nnTJPYNFbK40vl
rpujf0Ktoy2y1u4Ns1HCqHA5RxLTIrG+qShBzQxryPXrnn9EbN8qSD/6uQwK1PXf//MMtVZVEKXL
mFbrDOfdUdv6m+q62UGLRmt//VLr43h8gjy+1MlHNKa2x4TBzDSNOdv7RZkptHcQX914LdY/5/Q6
pk5qFYICgrr+6m/++Ui0KQddhekYZlVS3bs44z5WTLzulWpB3IbIbHv9c61cqLML2oj7yGLDAE9M
8/F3OHDSysB9FaE3tlg366z0Uqy2bDRN6Cxm8xilYvrckpgzb11Els85XcNvDNfELmLwE28s/O6w
lekZJQjGssralBMwtEYW2QHcLOPb63f8N8Xq9CuCvaFylLcQJp6mJHPkyTjsK0mYYJGpkJfGxZdk
apL+Y0ufjeFsNBCWgojb67HE1Mn7QFqQEyiiJPJ+9Ioq38V64ryqCHj6oK9RMvt6WzvfRdEw7zAI
W/g8lkbyXdXxJhN1gWJc5FU5bREJjV/KxTWdoCxNNwVACRKW/qEHCKgBJnwrj/jCA04Tm7Y5Dx/Y
EuvkAdcAs3EWSgiuweqyyfXSJYMo/xGBGny5/q1eqDwQ8rDpMBNkg/dO66tskE7pKHkM37QmfKjs
AAQYo/vUu5nxSC97earVdvo0cGR6JGZFkM2SRh3nO9C5Tq5VYZJVkGuJMGSYc/3eLjyi4CKI/6XE
RCJ4mgO9NGPhNWnKD47nZYeVd9l6DT4UMWbLR62n8kwJi7zxmJ2Em62lGK+htkokSPjUEEMevxhu
OgKOB+8YaKM0LYYBuf6QqsXS4oGbEJXnpBiaPqh2zdgW2F6cFwt7xG9dHVrvAfzYXPh4mmmhEFFA
tAdyNufV1Yw1QGiwY293/Ts6L1s4XOnAM6j/VQQrJ41FJFokgdb0ODqH7oYJGBu/WotlOoB8DAfb
MqBDadVAlpEJF+uRs6H35/otXFgiuQX6imix+e/fJ+yfpYstfo2wiNFsLkm5hYw//rEMd/l2/SoX
FkiHwnMl8nCeNFYkz9GaLzs0BUuUhHUMgRaEpKaECylvgQN+WqFw4LR//Yrnr8YqcXNN+mku2hyS
no8vSUaLXrcitUJ1kDCl9LQpXogGbx9QSEdbpU60pwR10I54DnHwaLjhWostrFRd7ojP+CRUcn3T
fJdqzLGu39vZz67zssLrZfdbC1bdOL61NhvUsRW2FbpLR+tooPZ/XSr4FKHaGa22q+fWTXwKjRgj
NHCIQC9t9CvXb+Ls/eQmkArrLtEnYANPS0gZE2lR1qMbYo0j3KkslwNyasQ6xG9tsIfmdzFwsvD6
RY0LH50UWnypyBhoq56qc8jmmpQa/3oI2RbvTmeaC84RxSbNRzdwqGGEszNjGxeR8UnPo+QPasvu
l52U08+pixq6bYbbvst5aVneDcWDzO66NLwWWUQ/dLKuVLRtC4yjuS+md2dCIs96Xwh3G2fR+Dzh
XnqmiCUigp4ktkMCgUzNt1mjd246Z0A5Z2P+admk7YVdH2tPxagWjr+oU7wcRjNzdN+MJR7RHG4a
UPIiSp6olEfrrnAiw75Rv1z4jWAwogniLVxL0pMyX8JDaBtDiDB1siaoZCk+9rYRb01T/cD5Ldly
ovZuPRhnKwIrKL1njs80Ctbd5fjplB3O17YmrLzVkm5f0zWeNs3soCu5/iycj1XWikm3gffAV1v3
sOMLDZPdNI228OmAUD4MzF18ZbbinYmbNGxd+B6Z18m9lwgMBdYw+/T1tK/Xb+LSN0wBTH+fN4BF
8OTDIhEzWhA/IhRwImj4pMRzNGLyZ9nh2bPNdo+kGML+9aueHTF488DKoX/l+zWYHxx/crCswIII
nA/nqjMO1YIZpVSV9AAzHd4F9oUdAUk/BCkbd9cvfP5xV10Zgg2mkH8zVo8vnAAYroZc6+AWGN6b
zjTJzwl/MDbSy0AhRp0OvE/LFPPGvny2/vOB1weKBZm/vNOugFjwnFkRifSlRnL77IE7AEyjHsa+
1D5MZTb8vP45z9WS6wVXXBXEIPo/p2oJYSpRXy5pF6ZeruJNz0oriMosalfRhPtOvGkGcVKUjt9r
Rtv5hdPLx3aamc5jJldvpdqe23LW+8FMS2PTRn9krz/MP9tsTVbCzJ7ShYok2TMlklEYrY8SeYjJ
YSW9E2S2WIGVuEg84qLwz2GKLcFO17D2icKiM0Q0Qj0Wd25rGHmIR6Wb1rScyKaktgmDZ+XUmh0u
RqbZuKmTP0uBnugOsXf2Edqx/K6YSP0psXWF3lMhwLnHdHODdlYph/M6NZd7XMTZmzKgxNhMqTOO
gYuf8EuuTxJyuKlyU1ju7I/JUGCi5T5eDWPOoa5MbfJVVXLCkIpuGTXGA1pt+XOstoeuRmK4azDu
v+K4sB6XqZQy0Bhf7T0ijAnIa9FrhlgyDGIEWwA1vyNBjzCckPLudGYTVbpBN8zUL8tbL33B9J3u
nCJtNZ/4+KTeR6kh2wPVMQbstJvLg8Hx4Es1YflcTUCLscdVgDhoNPpW3+Xj4OwZ6KouCpJSvktP
wB2CiY187vpDuNaaR0cefnObIwAL+JpKfipaamKmScR31hAA5bhHtARuD0rK3qJbf2NfpTdwfjE6
fDTqOX4yEFNPK6ymNjMCCcow58zYv46KWb0VbqVpDBdWrZwyKc5PjqgR3qA5nd+ojgz9c9UphdxS
Gqm/MqsD3YdorsbQuYziHQ5tpASuqizyAziq/gs4aeEcxKpNvCtI0tDvp6oqEZOLrIF9Q47ZiweK
XwuEvaaOZtAO2Sj7vPoMqxyoeNOiUFr9vh4kBhR5X7zOnlbDnSndJ9EgeQ8JujGgkCH4gdeqAuDB
oot7Zxw6bLOjigHL92oC8TYM9xBAmdNArIMlAATvOfB6H0mlbn8TQ7TMqPGHXAXGqk7PmpSqE3iF
Hsf+1JvIDy0CAj7XrARq6MRJfc+ck6BbzgBde+eQn9v7RkF7yZ957ixycMr6OxlKqMyGHtY1x4Jk
sH1rsp09Fvx43OYzk2jWHCumrE00wmRQGZq+YN46BbJAFBLYK7B7Gw1Ei4TL0jo0h6up2qelHZPZ
Ufba79RJ2vLVjAEVB3NPIIhPO1k92KMNIB64WtZskCoihsmVRPlNOdPooSXj+GEsevfb1NOp4s/U
UvPRNPl1fRMVzgBP0pLRs4zbBrN7nwOpQ+PQv6G/N0dmOEb6p9Pz1v0851E/7xKZdTZSnilaQ7SE
ibeKOZh1R4Ba5PlFzB2RL9RFOUQ9gBMvPNpd/lGM/fRcxI4GzhiEHLDlzFsYEs4NPMwsJf9Kap0y
PXhanH9dM4XNHVKFxgpsxZaBM8Ej8qkBuwkepQkuTs/pzm20wqZv7llKBshSlV2266IS8k3UkJOy
6fjL2gmPUdQO7AWRJ1TqQx6UqSnemTlm7hYb5pouWVjWjzSfvZnON25npJHG8hhHEIW7VlVfBSIO
wFtQOVN0R176asEJigNr7roXCA2Yi7R84Kbg6NesGbkjH5G3xD9t3BMxXM0IIlHdjfHv2FnZU/yt
mfB1D6kHlU/r6+cuLkTxbACu0zcWWIefSFhzI4AvRnpxOlgv15edCyvBanDB3oIshhpbP95qjFaw
E8B+C+kwTp8mSEQHGVW/XQx3z/QQbmmMLtQyaytvHRIy6mGzPb5cbLWVLBJjCKtIz2O4SfjuiTpp
c/oP0BYR1bRb/J7FoUKxdoPSe6GcoVnjoYp01kamsd7bP7uq1PtZ5bkpw6WqSOYjxslfdQH7qtVR
HvWz/loQY3ajeLvw/XJOpgvNrVPOrFDafy9qtZxDxnauQ8Ut0d3VjRXmKCi3Lu2er8DorN313/PC
h+R61OFYLdhOvJPfcxjMeahithFSV5ddYxuceWxJOFPW9eRBjzbNvfKW9uZSAWVYzAjXNhYl26k4
X4GErRo9HSKlV3onpLab3qXZYlJz8knJkcdV+Z1sVrIICvO++ALDmzQLdF/2a5ebk/h/fOucFFwO
U0hwOdQff+udWtqVtFMBw85LvrZLh+ID9W/QQwAAqDbfeosubN5rCwmfOMNLRmYnj3VOVJlCXuAQ
6k2dfWpbBBGIb7x7FDfpjR/4vJvLZG4dszNsoOzGun382dImcSYD6GDI8dXYo0ooDg3/3yCijA9H
q+zDok2Vbd9nUDGrmFDZQkNA2VmTz4kUbHtd2XLb2pDMN63jkgMoRblV9R7g/fVn8cKZzVqVz6iK
dIc5zF9/xT9v3GCr9DsHspET0EFf8dHFH/HoyRezSReHAKd4emuxkIegJ6zP5L30+3yI+ltf2HkX
wXL5nv7KoJmBnT4MWPg9MtxS4Elmkec7s7fj8qWMkSWEBRpPAo1y2X5OtG4g8JiwLtitTV5+GYxF
+xazba4m6bJ5nBBs/8qaVL1bMnNyUPoXNKfqqR6/oYiOPpuRttxYnC+8zEjYOQkgZacBdNoIq9M4
rexu6cOaeI8PA0rWEDrv+EFtqoZY3A413UJM2vVfbT1OnhSitIY5DXHOthgqnbw7Cll5gvSxIYSU
2wW6VYmvNUkiN1tu6ztxdh2a/BzoIXZzuj9+jtFNZKAdVmlXPRhym81u9SY6PX6EiGWisyWDal+2
Tb8tErNttmuBfh9pUfX/+I6ZBqNjYs10Ycwf34ZXcsS13GYIWw9pgzmp2gexJCQ4Gmp2X3XLb42d
+0atf74pcLhjvE5ri+4J3b3jayLSIJ274JpplRWHYkjkzxS7MvFVxPaFRRIZ/0eN/zX/T/ynfvq/
b/VfNNqFBZpzLcsutmG6iKp7smhkhW3Del3Y5omo1QKYqeYuSSCakeNGU0pLXBRvS64j0atJrKMj
ZibaY0un+buSD9qf64/YhYUBgwZHbnbE1cV8ujDQRSijVo4kRMVJgo2MJcKY+pKMWheBVgcmoKrU
8SHL1dVcC4kyZW78dv0mzn3uOE0pRVSqAcZr0N+PfwUwTKKTijWFg2Z0WtgsCPx9vay8D5IgoQl7
lMKNuPicFY7OQjyT+kOoeS1d89mJYRlvSMcaIwiLQrxF0N6AIWmNMgczfYs3qUQY40mOFoc8HYpp
D0UyzTnrAm49XP8k53MM1ljGesCz18EAjqrjTzLSiEjjsZ1CDEdQ1OtlZW0ynKO+AvibSm1miSV/
NqdrGdYKceFoF9Hib/BL0etcAfFE0NYHp2vKuzRRGyBGRrO/fpfnyzCEQSbHuHxYVv4Gy/xbCTX9
DM+jHObQonZnxAP7qK9qpG3IZj/hFJifxmpQDyX6x1AfM3HjPb94eVqDqk4SAGvqyTtHnyybkYTJ
0E5GAsbHzCB3UDqDE92XDqhCvxOMttG4FhbxF+aMGhT5KVFZ17+Fv8PW42XPpgpl0qdSLgA7PynQ
CPMoaPahbGEXatyHjpTr5D7VhkH7iBoVG1LMdOwpopn71gCEU4BmTwTj9Wnp3XlVX+V7OzFAEDLC
G+QmN12gEIW2AGAhn3pONyNBuWQSK5Un/JkRq34wIgQIuA8To8X3nSo/KiOjpV2pLRXpXJklctuo
prGtTQqm6zJ3TXKuE36FeUDlK4WVgKYqCMfMU1zmQRa38V5fnC7aVvCWiPXz4uwgCtJ1Qx6eyCNw
hnj2u7G3ux9uPzdfRTSan2I7yfMvU2Tmh5bjQbuxJWWxqxdms5OuZ947hGp7Pn1t9YZw7rw6Q1+D
H0nl6IFI4rRiGmVPB2s0edFtmd5XJke3ou54yGGYba//vH/PSyc/L5Uwg5JV1MOmsu6u/5Q8k7d4
6qiugi1Pb81ko2ocRYMGyRZ82MzUyXahu1E+akoMupldYCgwPc6L80sDmqseKnvokhceRUYW12/t
wqbDzBBjFmUjrevTNjLyxKHtOr0PhyVV3qwkqgJcCe3Paey+AYpZguuXu1CnOgzVzFXiRtMaAMvx
NzG2kTqQxEKPKTbwJG/wT/LARhM5f0jW4XVvnTU+7i7q+6YMPPYDEYwlOUTbeerGEuqzVY9+OY4o
YevJxpreEC75woLajU8j3OMnojhJqr5+2+fPCiF2WAh4M5EzsFod3zVBGpONXzNnzBAxL8r6YdwO
Ypo+NF0S2f/9Yiu/lWuhynApQI4v1rG3xFJfwARprXPnLVKErlPWH2LGajcudWHLZZOjCF4XQNp+
9klZ5wlObjixlrCGen2/aFrzTaELvTULG+Z2z2X3E2Xmlk2TIPskTb4glnRvPIPnBS3NesRS68id
k5K7/vt/3g4n8nQm494SkmG6/EJE4rzMXg3GQySNEyqoc0fE31bt3Nh7/r7iR68lBEs6nhoqOOzc
OCaOL5xAOxqjFiqGmHGW3Q2xqj6KbsnzB7K31GabCGJ3dwntmLcsGY23aqyyF2sNZN6pxeT+YcCb
PDU5pdzWAmHosMejx9xkQwNnuhBpNwDMlxK5esRCrmDvxpjcAlUFBSL7ZiOX0opAWpuo04nTtH6R
luu+1gJqadCgvFvu0lKdP4k5VWfftYcGfQ539semcz9u5mgcxg3NyTg/QOxLvlx/5s+fDR555Cfr
eXmN7zidN2C6mjHIuWY4JhxaRezpK3uqEdoHsgjTKDRKWe0J8RBsEeRQETevJh9MBDmv12/k7PHg
V+IHYgyPIdzxTl8+FJiJqcfpEq5twRziTtkcRN9pRKhOgwYEfVLirTsqcE2uX3h9+E8fD/ThOk5k
vgneg+PHg9iJiJM7AQ2zPiXV3Rzpgm0N5wyi/sHKvzSJncWQQVxtQmI+yxuf+2zR4XMjcUOZyfzW
4nh/fPk8xpae5B0Hz6Jgw3WtGVNipm0Xl07Yf/6kNMB413kZ8PmdWXQJJ9aRDJMp79KB3CSCWfgm
tucpTMRk30uTU4n0cLF4SRTvrl/7rxj/5GtGdgtGDyYTvaLTGUeaqhzo4kYLISdhLMUcUtOc94r2
vo60yiU/r1KqQHEja1+kY0km9lTRvAWAkyV7Nhqy0znFqPNhjGKsc6pcZECDX8/CZDYBu8KaMz8r
3L4bSBBwPfSbLNqWjlarAUmiugzdetIbEkLq5uOiS4ukgwSjfq618XsTjbnnt3wv6D9E2d16yS78
yFC2EbavGlwY4GuB+s/aZ01aYwyRpYWeO0zNnapo2u+ZrGbxOCQxkw2QWHW8jSxn+TlW5Js+9Bjn
J99TnZnoglY6u7Ij7Xy1lC37mfo08kVFYu9/XaJ59dB4kPLG4QjA+EmdjFG+iqSxDgu6BFgA9IFl
ZeS4LjE4emtPuxgLXbIhkClKb7yF58UT1ya+eUWh05K21ZPaeJqdilW616HWkB3vS5m6X8axl++D
NrAu5ik9cNeked/Kznmkmds1vjXa+ZuJC8rH7pveeFsurIx4WXAjOCgPEOmdBne5RlxnrsoTazBM
/FRXozws7BREUFSZt+fgWN/1VAyEHjb5szcuerB0VHk3fpNzeRLCV9wt6CHXJqN1qjLWcMnyZUg1
JJ+oU+4aFeyij4RqbAIm6dGvxoFC4gM2XfZjJSwixXoUqBsV42G9IYOlf2JJgwhhtHjHfcF82Lxx
i2fVpcHZDuqmYWBucM4a+/pgp25ZO2YI4NZ8rLHk+Ly22qehXaovRdEUP6+vJReuB2KRECd6VSwk
px1nDPgDqs7RCN3WjCo/Nrvow4oZfnPiMZEbp6K7deMjnm8SsGBoWK2/Azlrp0vnVFtpEs+5GYpB
i/yu80imUcscvJ0hMWtkmWQYmUXL1sXTsPzXlhELJr8KQpD1fG+fzhFa8gstN7XMsBmwSvaY4H90
nKELKotCHf051RfjxsN/vmBhhF9zWPFl4EE/K+AXbzJMoujCmaHXHZ6koQrqQigfhJ2a+Y2D04Xf
kxantZIhV9nDX7frP6tjXusM5ueSi7mwezEdKUAFi/hBpuVvBCHNDdn+6eUcvsy1/8Ym6K4sqfW3
/udynhPPkKPbeJtZBsRJOJB3OEJkF2hTZN0lqNpuPT2ntc3fK4Kuw5OwbvFQaY+uWNUxq6elKiFL
tn2PO76HRNDWzyrEF2zpeu137nBLMkqnnT/23y13vazNgJ/BDChHBOfHlx11UrjnLHZD6Jn6I1Ws
12yLuZ1ftQER3KbxSM4h3lWBXdXUNGcg/Gl3HmPgftMRWL6aYTT1Cd4HRr7R7gyY032dHyqdVGmA
vDPH+MqwiDvtZPypTYzqs40+ACynmg+/JxiI0zaq49VCWiXdjz5Vh2/lDHl9o1qL7WxYO4fYB7Gh
FkgYUwwhNV3Ix8UlG3cpC6cC4Jw42wmNiXrXEbJyp1etA6RiTJPvSYqggOFpM5Jq1NVO43tyokdf
K4LSwe3ibOMqzTIiCCHpmH/uxh8xgn6xDszjMVirDf4oZO9/eEqGyC8XimufaDNjK2tMZ34CE/1P
nghUK0Da+3YjIvK0wzzJ+OBCKJEZoFNSnjwGv0kYSSe7l9YYL/6UVv3BU/mtwyw3PbhLipH94oAA
K6PiQSPN1rPFl4iqrw6jVgdWqlnEpW0Yb9O3mwYjf1DUFGsHvt8EE2+hY8ZdUwasTUc6GGD2TumW
R+g/2eIPejtySjANRRDZYIp7wb97jsoYkqynj0rsz6TtUu0BPJccsFrjeZkQJ2wJ6xn/2J1LMTZn
ZvdKSE7+px9rTi8cel30bH1cv+olYbAbY5LtB1yVURGgVZmguGRa8s6hQquCbLYb3R+G2ZNIyiNg
crI0F2KjODMPfoaQ4JszqFq8z4gr2Ee6M8HG1FCxkSuXNChIhbqi50zYrr5VE+BKXlo+kzoXFckd
k5HY4GqMDDdgXRTrq2QijthjZDaD13euQBXHHrPFTB/6+GAMmh1D3loj+rxqnEnCQrrze4H1z/+M
n93cVGVaPAxItUGIDct7BiX+t4tIpPCxUNByw1A/B6yMY3JPFzf/nlk5b65WTrb0Bw7H9kaHkfGr
luBDQ6mPzj0ZatlPvjh8xxZc9+LG3nPW4gXiR9eUCFEHPwSb0EmrYFgHGNnklVvM+jNCGWl36FiT
kdNKSlCJRxc6oojn7Nu8g2qbE7YiWf7C8BE7gdlN5VPaprh+JdEI+6ZZpamJ6y4gRcZKV27c7fla
h2aNs/B6mOK8fzqEJmWgTI2oabYMADW/btHoEuc9/RiK9NuYmK98SPXlej3w19V1vNCxjMN7gohA
z4kDzvFCV7vgCoZGNFvV/l/OzqtJamRNw79IEfLmVqpSdTdtgAYGuFFgBnlvU79+n2R3YylVbSk4
MTFnLpgzWZlK85nXjGjCGHVU3y15q9bHJutJ0rtEsysMyyqAQ6ZSYYFqKeUiDpU+9FbQCx0jEjSC
iw9gTSrUx+bBjl7sdrJP+O1xPbp0dsEDOoX7MQUjXB7sRWsb8gybDqILFO1tCkJ8eDIENibKvNTd
oUf8ZH0/1omRvuiJIWD4mHheL0kKxaZUcL5mT+bIn5jxv7iXWP9YQHNS6HjeIh5yvWi+rbSjkF3F
aKbwHXegsKtOCf0bN4ur51RZhu/lOsVKSGGBQr+aaQNuFaaJcypL/N4uZL3C0/Kyxy28cv7hsZ+n
BwuAE5oUtF+/jPNEBc3J5vTJM0E1chzL6leXJJjmTcg4o4Abi+rQt1VN3RCmz6kEOKSAD1sTqnhO
MdZB0QLuCTjF0+dm0Zb5kBj52N1rnT0m4OELJB3i1is+DisKGacZEFnrD1pU7uXwl5vOpo2nUpSC
Qyx1t843gCVMUc10amWnUA1XDamguqclbg16HnRoK52Kxez+MkbieWUZZK9UtpeBGpwPavbQ0nS0
AEPVqJuT29NZcIUiIAOoy5fbO1xu4PMNjkYlFVw6hkQuqOCeD9XFcV7EiQqMu+0UGjamNT0qjd0+
3x7mchlN2pKo7EK2k8U673wYl2bRahdDHBqgGLSjEufRC4gHB5u/AuzMJNr0pdPsPQjJlTgFCj85
BEkncP9t2ol+DU5FapqEwxRXRzVetTtUpoxnCjH9sx7hnLZ3R8lK7mY9kdZ38FtlVNPccswcoxVV
bBoR8Fbd6b+P6zJ8ofrWdEcvVTLvjdvGyV1pVOjxdYg+YEUZQQtXNRQ7gqGNouKT09sAGkuaN895
BbX0zkLvpA2QwvKsgx73Cg71g6Z91LxSH4KefuKPFMBFHVbNAuxJAEFAvCqFuO9HKeq/vqhy443C
0Zh89KvFC+VhnEw9zCorDDMs9THJm0nKohTm4CtwtRRwj2UVEvvjdV+W0VSDYQTBxvOranZgZIXx
cVR0Mmao5eM/di4WlMpbxVEO9BIbGoYq7ju0AeNcP+JTZ7ZBJprmdbTEOp4WpMLWENq9hmaOaLTv
Te10CYpGWGDy72WYfNG1TvsDipjaTAJUOYQCMZotXQ6Wzc/7BK3wptar50iLl+mgco2g31GVa3ak
9YFXJw+m97Pz6Iz4q0UXJMCNM/8h1KJ6KhpPHe9ub+4LYiHP6G+ZCF5SajGkque722nxwtXUCesy
3J8wzaxmjAJcW0GX30KWpLCw/uiQww/HpNbusdpUAm/Mozkoahc5WLub1ZUFTId/q8oQcIubGTF6
6g7lkIpXIzKdN57bCUpRap0eFoGln9fFRoDaVBV0trk8IwFZiQPi87B16jG8Pb/fiJDzTc0rSE8B
YA0tL/LE8/l15Wq4w+RloZHpiArmsW6QYahm70d2C3hyWloHpZypuOO+NHRfW2zrYw0Etjrpib0Y
QQvo/+tQYPLwOBmdXj4v8kkAtUWYT0Y21dYTnNC8C9h4xDoGPr66r+cl1Em+F2ZGthpV9YuH7dsT
9ghiPriNkYmgXNBk51wrzr9DVyhvS6+zfxo2Tk075/ryIkFVFHUdLknKJe62hrRA68RQVeShtdTV
g1iRdstiKsiVansn6nrxzgtweS0znmS4w1iAJLEt601z0U1T0+ahXiaJhqqRVvVPXlGsp9ufdpuN
s3O5FilRMxgVoK1etaXFMxr1VhbiFew9ZU5Xoyza9S+i08Xhr4eiO21IxAidIsii55sIaCvlOWsp
wh4Q5wlxRRDvve2+pQ6j7FBMLkrCTAvahSzkUPOnIb55biI9hpTqpmkYmcnYvKlGO8GWKuu853la
6LvY3KkkFgN4ezcbbbK4Im1QOVItAT9ztbM7jzeweI4yd4UIaQ3GWy8vRm7hESjcgZ3SJQ/D0Hao
EChafG/ak/Vr0rEP9l1tRAOIOs74qbVMSWwtVzo7gob0EKhW330UdW/YkLwofD5Gvb3rinG5V20O
zu+mLGhNGoDnC90qNXjbZihD1PVxwppmb/ReI0dR3ihFRwauuNNs7XzcC8lrinOy3/hbsQa0yBbw
lJYYpfbzXIWZknue3w+Wfuqz3npTjor6ADXauiuxgPaRFRv/NZVYiKBz0w5/vsq689Bx8y1UPZ+6
atVHFHelcrhXFiCjNbz5fL3H1u/2dryMSCC8IqFKeOcQGmxjrATzD3ud3CLk2zmnecCgkSj00LQW
LWGnK98MTjLsXKSXpw1rTYzWKRDJv7YZTNS4eUmI24XwMPA0Rq7Q+lg5BYiwhlbY7fnJN+f8zoZQ
CekIJJjLpb0VJzThDCIb1NfhujbekYjy6NVFCGnfItoqvec6VkUAFUPdCSgv5kgfmJlhqWBpxFZb
SQdhc2s1y9yGnXA/Ul/AhtI1czMUk9G+vz3Fi43OUHR7LcdGrZyLdnPKFXeBJrZoTYiSWv6vUfbm
iWJS+Z3eP9UZJ1738G5bcCGwLmTl6DPpqFV4JIbnJ8vkSna7vm7CAfXP1yQqewlFhhDY9O18Ki1N
qu0kA3/Og4HZ3FqFiKe5O7fbRfuAn2ERQuOgAdCMBH7TTCmLqUGZIOnCJEuVH5k2uQGYC/soLAhe
1Mhm841ZZ4oBg9At/FEFDiXcqtk58perT6ePcwP0z6WLsIWHCZo96mqtY6gWmngaO289sHjuvVbE
s8qvQJx55xG+2NJsZ5ICqdzAi8jmPl9+bYIVE6VpH0bYNt0VOoVNyDLZqYyX9cnySvxVRrStadEV
O+Ial5sa1SIaqUB9qAGAPj4feRoNs1tRygpTe8w1GHL6+FBbJNcEQFm0M82Lm4lpSn14zg5fmrLu
+WCcWUXAH8aquTeMb8ALtLu+V+tDa+rzwYOReb9Ajd4Z9OoMAXIidQfAhkjvfNBuMmiR440VuhRw
DqoOG79tPP2uaPJhJ7a5NhSvk0evhPIiON3zoaoc7cdY9/rQUBPbH8fpG9J70z9m78Rv//aCoELt
oL6FzCTB21YTBRoKpvGzThCZKM6DmJfhHbz370mWuDgeOhQ+bo93uUHBJslHkBvXQKV0cyHBD8Y5
U+Cubihz8cOJsMp11sjFptGi9evrS2l0MNM6dOSF5b7eHvzyPELkhfimEvRI3bpNfJVkvTeAOCRE
1Qr3lHDsP6FHXz4o3BRvoUT+B8Nx6jWotBL4tcW+kAhhs6WVRbj2q/lkrr3wl5belRU7+ZcZbYHj
7eldngrKAXxGQHC/Q9bNrpER3ZQ0NtPr4dnYo708qNUYHdpxbHyt15Q31WLsQankBzt7RBHGI/GR
4BGAAFCLzrdqSfSxADvk3RyFHcblUvrYhkKa7domoBpnkcfRIu3Nuni0mynemfPlSWF4NhPdQaki
t/VTaxzhuY3ZF6CD9PxFaVw0QdhgB48mys5tfm15ES0hybPJ0YHWnc807hx9pm5XhPOiTY9VTv4V
FSV6qknpfkctaQZIuSugfNGaB8AHGIDwi34r/fAtcgsQDs7aq1WEdjzX72KpmX1aS7oggKH0e2s1
8FNAtJQGBopiT2mRjRgze9Z3F5ujYEWr/NvtTXZ5gMGyUeyV4nFwCKQ15J8NPOBccTUi/xl6pVq/
rQTk09EgJdDMEjEqt0+OTm8oB6/+XxfP/xdLf/mpZREBlWw4C2xxb7O9E6WqXIEVSKg2ef5p6qno
Wno93qepu+cYdAHbR5CMjwwoiF7+7311PktrwKOPhNLBcsrx7iwEfJ7pHa1vpVD3XTFZRudn9eiG
c2ZAErEiaE65VnwqKnUPvnJxZ/FL2APY0VNgV7GbO/8lyP84TWlNDmhxsDi1vnygy52+E32Mf1Vp
WjvP+MXn9SCwSV4iEBTixS3uosgqY44Ne8Ejbmnfg9B4FJNmfs7nvLxDlSB6a9Zj9310dOXu9r66
nCf4YkooOvkYXVpL/rA/GsMsNj5J2aqG7VhbwN9IhEzknF+cPP6WV/oeSvbacBoIBkIWri+O2Plw
KXKvep01WjigIufXsI5P2HPQlppp8kxjo/y4Pb3LiJRqJgRiXgLk0MFgbe7J1KtUYSurFqoUYN6a
3py9jLGdnuqEeNgXBV7ykWeTJ2d5+Vkk5RL0qola3+2fccG9kDZQJlgG8BsyAdle13GjWCW+jGrY
4zVYfexRgLaf1SbTPkMLAYLmzVYyH8i4BhMh5soNcWYSzSONwIE4uTDWT7rDoT+2kaFh/t6qsxXg
GtMCuBYQbvy+au0hqBDnLdF9jrCaqmKoWjgtZGi/357M5V6lQAz8AQagbEFt9TLRgBkKq5+1sAZf
LkAtOc5HAcTrJVfs6M5QiuyYIqx1KOxlDxUiI4U/Xz2cRWCdE2PTDgCbsuUdDiAGRtyq1iCfDT2I
a9d+yJqp3gFLbF8cOYoUj+OLgUK6+FgYP+lml6hrUGn6+iNz0q/VYhfPQ+opTxSbadYm3Z72z8WD
89+D0u2ECwVXd6tfP7smFITJXIOYOL6lDwEqt47c9rCYsf5B61BMKxoYkAGgsPS1HsAqr56ons2q
7k5dOrU7F8PVRSB4IvLmzUUl6vykmoudJ3iIqOAkKu5Z57cfLuslwEm4yEqUk3FqAbHsnJTf9cPN
J6ZLh8w70Sq57G8phz8uJKuMurqKhjVQ8JX0I6P0TkqXex8qs45/Zi2QjaxB3KCf1OUE07eSdvXx
faGTXyI6JJ6BfLWhF4EcNp2qvEM3EWRWORSflxgDjbhwk51Q6MJ3ii8HWo4TzrXM87x1C8vqfkHl
HbxeZw7Oo40luR+jzodWmhJDMrE7B/5F4anIMiRz2Jm5fcDO1Tk6eqZ8ADxJQDNke4XGCzqC/FUS
UwiCjmuHC/D8+2lKTdEo1iVMcJi/6kU/4cEiJu/TvNbuQ51GinpAelWLD4kyUko0UXZR/LJRx/uF
uictFRJ17JZURX1REBj81Nip8ZbSYDr5lQXcI7x9q2zDDPl7OdpkeaTPxO6bi3oC6lMNUy6A0aX9
WxS/04cRd5TDaNt7wevFo/B7LBhZKAFIMsLWKWwubKK0AmgIunvDB11xqg+KAvgqLqbxexurpg80
K2N7N+lRKE4frqO9J4i7fQnlbyDRlDAlGWJsiTN23HNxDajv1sb6U9FSGn4d3shBB/b3i1Xl6t42
lRHL5mDJqIrSl3yD4AScb4iOzBnKM3ensY6093uRBAplhTv6njh1YVOEeUKdO/ccOf1UArj182UR
rd8Y0fzu9re+MnepcyZJcYDtLqKAyUNqso7bNShpvDDjYT3EmVk9qGovELVcjZ0U4jfJbDt31MoJ
BTS4ENAwz+euICIWMd4aDIgc3eszmOpnq156+v0QQUff7SNQhoXSE+CP1ZjZQQx0/dtoQSP0TVyN
kLsysg6hkUgR36dMQQ+lGhPERR1jVU4L141yQhCk+4oBtvkuLpaSTRM3w71lD9a8czVfWz5wg2xe
CpnczZsgKha9Z6EEJEBWVIrfz3b+LFyn92cw8MGaR+ZftsjZqiAN6JDDZSSC2saI7YgVDwrlImid
/NvozWqIq6UFEKItEd8ruCSKdr2/vUUurgPqL4SjNl1Lom+0gs6/WLvG4MKQ6cFL0HTfTGsJA9DN
YxRl9D0n1ouXTg4li8IWXRnyvU0I3MbrvEaKy1B6rzzi2zEjR14JiGuWjchabR/Xuh921vTq/Eim
pPqi9C6Tf/7HMxdhHm0auVcdALK032hNJ4e+U5HHlVLnt5fyImhifgjlSbQpGHc+4/lQXcb2X1DH
Oji1XX/O0JkN7BRQ3N7LfXUcIP/oQnO2aV+cj9Pg7IN4LtzNMorWB4oh1F08FvaQr2n0wYjyKkAF
pflqT+X0kmgC5Br2aEFll+ijRINj/RjayQxzlFl2VuDiwGDCDh8KJDP1A57qTSzT6e2sR+jKUz00
vFeSvuUI1UVA9RRIraF0tFOOv/JxARK7NoZAJn3FLa9nwnzJTmuARG3tOCgCaeDQ8OAJ4tXb+7jX
psam/T09juj2Vs/TTACa4pzgxw0YPQOz2cdJEwx1X5waoSk7S3ltauTnUvwDKjvg9vOPrEdqXljw
Fg4jbcnXpMS1rnKa9s3ouHuF322Ji6fBQmSFOYGxpwe8ScFdGvSqiYTKARoSYqgzwvGoji/Gdw6L
8djjwvKMitWkhK1iZUc1H4bD7YOzTXTkD2CaXHmQCAH3bS6GelAjJ6qwRbeddnkC16G8VF3Z3knT
zudVLOnDjKxbQjtwKcPbQ1+Gb3JsQmBZhuI4bYWDyGXrQbPhrM7ZUNdH2xyz6QRfA7NsIu/orlXJ
vR6oRNDYTdB5ck6RWc7YLAO/NX/la9WGjobq/lO7FubHVlCa9ftVSb7GSC6iYwrlZudVunKNnv3i
zeeKy0qJO3L7A6Yy/atji+keblkG69UEMIjE9OtkEprfXqdrg9Jo4qCRMrAp5fH44xq1HfyuyIXr
w+RF6S/RdWhvaTl6O2U/v4DnGcMYxMLx9qAX9BS5MdiWtJW5VKHJbO4T1BwoBSplfUhazUu+pB6C
rIHaD1H2xqrQBAWLCpjr0HSTeV8kff61X60hPUJyX5a3M3r5CEsOLR5+hqjAmbuQw15v/8RrW5f1
INQh++eUbj5GXWSg2hLim2kunRDnvuXoTugNarS/f00j0Hi1NcvQbYo9G95rFxLACKniKKWIrM0r
oGWpahaiaHAGMwb0C1VUZvgQ1ieXSjhesO23v56pNFDn+7soq1zgRFqMvIoEMPShz1v90Ltmhn9g
HQXYb6rHckl+1qqRfUaNcc8h4MpE6Wig8kMZQuqMbG5CNHbSzKIYeyhjPPY0cyjvxyIfD7qimKdY
M/eE0688rzYvuQwX4OPw1/lWnx2zjeooZmEJ+PRwdK0quUdvZVc7RX6hs2AZwiThOQk4LSqApZuB
GuRhInemKxsZEum6isw+TWPUP85dP6NbsyinVmnyIEpoqPpzNQ5P9jLC/a/i0vapVCT+rOnZu9vf
+cpJBxAhU0T+wZbepC+Z8JDUGzVkDQH/P4/6kAcK0Ni7qov69+B8jccuqz/eHvPakhMNwOCSbRae
u82Sr3mhV3ih4GnbV4ciLuwnR0nanXraxUYCxE0milCBvFDIgM9HyRpTm0ukSoMxzrJnTTtkaEVl
EpKsT9q4czFcGQz5GbT9wEPyiX9X4P+4MNOMsqBCZ4fPWqUBsHDsZaMaKuoyqg8j8KSdN/TaeNxA
Uu4fQhdVtfPJOY3e6+rkuEGNUTs40sk70Re1n1S3aoM2nXcRjxe7F2CVZOaxgcHig3c6H3ClQeHo
i86AugKdRykS5wdAkyU+9pjJYkU8d3VysNYG9WY9Rh4sgYWhBxo8A+9IPZr6Uq13xlHBmBYIMHdZ
aKVjUoW4uia/FiCdHl5kcXtsDUSt/SZt8sc5TZvphDtq7/lK7DR7KhsXe585kQghCgLmWjO33QED
Ef6qako3cC0F8psOZB+5HpiGx0o0+klD1jI0rF1tvYtYj2EJfqhQ0HLigtzccIUx2q4yguHQhNGD
gFxsLM2GygBOoc/eTsJ3cdbkYEjqWcQf4IW311spVATELQYzpXPZnZs5eFj01RLvKWtfGwg5EAqM
WIrxjm8e70YheW+V0gumCpyrOdjz+7q2yk+3r45r+55OjjSH5h5lGc+34WzXhloIAZBYd4b32owP
Wz0WdbAiqHY/tGhf3R7vyreCLAnDj+oxd9U2X+6ScYJ9VsLpqnLqjWPV148D0seaX+t19/32YFf2
I/cHa/d7T3pbHY8ZBlCaYdOFnqTWP2mG+LUac+abTT7ee1VRPhZs2Z3w8sqCSiV0fEGB9ZDIbe5i
gUAayY3lBbU7QZhbMIzPAbsGCk6d39dJ34MWXxbk6XeCWKD/S7tDskLPv+Bi5RhyUPQNVhSkIMWU
JbYXJOftWBLg5UjgxwWOLUNHQ2DpnBZm7uqd7Lmb7pBC3BNFvzp9gjn5c7i4tygYBIyietSTSMI2
xlM51ZDmZGG3TJzPxPJpePsLX8SPTF7GcBR+SD4oNJ1P3sHxo1gTblGliiz9gTjbec69eXrMkNP4
vpqretf2hotLiTYaO2Nf210QLE3MZWW4s41dTQRThskBg59FWCRb6C8/tiksvKrs+texzOb3GAkv
e4Tu3y24s7CHKcMYZYcBoqbTvrntejoIOKMVUVB1sSXeIEmTj1+gDiGwPdbK0tcB3FmBToDrFe/c
Hth5ME/a8ENZe5x3e1NxFkiFUDRProPwVqAvkfs+ivS5C1Kyn+qUJrS3fW+IhzbAhMUrD6wtHL82
WhL9+1qqyYdsGirK60BIpsCcbOR2TVSBjo1dowQMoMOr3uTK0hV+tkIsDAfd7dN3iJ5Nd1Wq1rPf
9WX50Y4s1L+F4UbFTmPs6pkgxJYqfuQUvEbn20KoUdrX2YJqVSdsNDNQa/xlR3X50ALlPfT6Wn5F
3wZNr9Fr7rU16/2s8ebXQqE14xexaPbMQq4cCzAD8LUJL1AUucD6jK7Ixn7RgzSqxn/Wdrblk5hN
bzKEjaXEchzv1HYuqhJUt/4HxEwoCrP5fAnaqmnr2cv0YFh6MxhXewkAjGsnUQK19CdloMqcNS0c
TYKQjvpeCq/29uG8MmlSDqJgonOsn7dG6TnS0t0Ut3pQsip3jRELhuwL1TsiST0+j6WAVnN7yMvn
BWg8ZiwcO7qTQCPOZ13jv0JzuTGCOqvXx9lsSx//iwLO6LhX+b2cHcB4Ss0MgtfbhRuCnugjmQ2N
ziKbyavUSoTOmH3P3Cw96lr2twJYXKjQ77nrMP00iVE317ytzKqR8ncAbBR1hWVKTo1b1J+ERsH7
7xdRxqb/DY7Fm/B8EcWkd3Hd2HqAiY6X+0udjt/HsbKdkDYVJMbbo11uVJJEhE1oAPJc0NHejOaI
lLwiMQgacyrodVZ8t0cPC4c809TTmiZefxhyBY6wljf1d72Ylb1H6zLUkvxEFNNpIGD/uc2fvM50
xticgfs2nfpmLVbjlU0z7kz02oaRZoDAjiFwWLr88z9SmtnCzbQpIB1lS40ulS0i45Ab8Jcrqk4f
V49L9/bKXsCU5J6RggqG7FPCgdmMqHYtellpCXuo8dw61BZ9PA5jjyUV4u9vgS9AGS3svAzacmr/
iWh0kHZU0Ze4aPW3t3/LtYMJQxqRFHp1pHOb7duLYWqXGdLpYCdYMdZlcpcOtnqSlgs763xlKA3N
JgoCkEBZ8E0qtwjDUBwoKUGUacWLmbmvZOLRYx8vH27P6bf/yPlTTJ4ja5/kjdBMt+IfuLlhrpR1
ZuAsXfWeUlvzISL+aYgIRIp8EVDot4ATTHHM27hf/CXtHOzJe2hLfmL3WDQlTjUe47Gtbd+y4fYF
WgtL/+/PszRWJUqkIK7TXDzfeK6uqH0xgWansdriRw5EIUR7opxRjtDrw86iyLd1uyjsOboYVMMl
9PJ8tMxCE2XoRyMocSQx0IFotHHF4Elbk/duLkw4E1ncfVkKjx4AGj7zv6VLQ3I1+f8FqjnX8d4x
kB98+4vYCEj5AXmnZLT5RfSvOrXsMhXHvKQ4IqBg/Bwx2QixRlJ+DHAvewgWJbYQoCFSvC4qNRTr
0O8sjHx6Nr8CQD9XN+E6kIetbEtSrVKDMsaXY54gIi6kkffIE2WtH3tKmhB2TMUXurLlTgfv2i6V
kRCoPQCiUFc3kUCKsqcSOaUaRFUxP6jmkL0pMrX7aA2xeKAKipdWudRB0q6EgIUS618nVa3viiWd
TlXXF68gfeqvc60WD1ZtZf/e3i9X7l508dmdlDtIC7cARtdEALWsczWwG0ykDGTI0SDp7GRH3/US
SyFVP0GpkOtCwOTknW9L4UZ1K2KcxZpWt1Hxm0FKdAOsDj9emhb+vLl8aMjcdKkvob5kK5Q+JGDj
ndD0yiNAQwoXMKlFKuvB5z9jts3JcdJOJRgrkw96nrb/mHqafkKswX6zgFfd2fzXdh3vDcJPPDs8
s5vXVZN+yo2L9YgFWfqlcp34OM5F+aB7c3M/GB24Lfqc97e/6dUtB4ONQwdWE+Ug+av+fOqYTbOS
MQU2T9432Qd7aOZCfACKXZ0qdy1SpAqi6Jdti+5zSV/ABNQvzVvIz9VnM15s4Q+xWoIScId3c1lj
sHT7J177DiDY4IjQuwejILflH7+wXmk38XZgcqSocTiKxnsLQw7NPQQm2neOuXY7+/zagGw+Ol8g
xLkbNylJmnvjjJOpFkx6HeMn24r0XQ5jz0Cy0k7bQJ8mNGhuT/La2QKBKKkiNnnH7+bdH5NUekdt
zFZogSrM9RWruU94Zs5fbg9y5bklBP6/QTbXS14lbrPQ9wpEB4XqAKFtRUvPi6sSZcxh+U+WEYAs
Vm90Wqk2nn+3aO149SvMqVCeNcojSeA4H9n/Ak3ClvZan+zp7l+WGGQdB9oa7AG4WlsykbKamlI1
KdFwqpf3zYin4pL3VjjixXOPudFPSh7NQwW+++7vFxa+BvQlChxgIuTC//H1vCFbc6dHqAVEMARQ
AyfUIe+mZwh0/c5GuTpHzgHPkjST3OpsZoAkFJubP+i9eOm+aKUWzY9LhqE0jeXKQAcLGakwNjCk
CnRtif/WTZpAlXgB9gIQM2De2ypkVqfFnLgkqzpqV2Es0H/p1LV62yLrcLy9qpdNUcaCkYKFG7Je
+KBvbsSGXlmNRZMerLa9LG/sKZuXFxTb5jhABYZFxqMcMHOl5p3ylC8m2uddX5HEFkJXQPgbyvfI
FNpwcoZk/JSonbmnt3jtqkAQmI4t/XQy981VAYgpxTw5wuMphk7WaCleIWvSP2JY9BO627oTIFx7
IiS1C3kRVcZHmyM1jEBOrIUSFqLX8BxL49OEi9tdNBbFyZ1b5wAFfNjZ29dSE2qEtD34EOSZ3maO
lWOlxqRxNVVrN1b/uPmSPJid1y5HgKkNuM8M5XQxrcroj2mlGA9zn8+VryTAFH0y5aT+D/YFiSgg
SzJ6st8t+wvggVaz+9QgUZZaOamxpQ0h8OY2/wyg2fHCrnX64jg0xjqfkjiFAEdUn7E8U2F+zrRS
n8jNwUf76oLHD7B3Ld7bvFcudO4BXhH8WaD7bHmrg66UZMu9ShmvxS0ijXSMsV0R3j4i8mLZRKr8
15EYRdUAd/etsy1t1XHCxh0jT5KJ+6VerU/lOL5Ts1Y5/e1IXKzsANn9xwJq+wp7XtR1Q9zY6AbM
5SmNXSSIKJR/y9qper091OUuZyh6UnxGOeL2LUwAMBi90dtB6fDgu6mihmwmrBgU6AdC0eZwscSy
s5JXBwUZKPt8AOi2KgrtajqQJHGZ41kaKGDYFOKpAbihh4L1Y1qay73XqnuypJf3B4ELdQyQZLyS
XHHnD0eBPY2htw7edin8U95gxKAW1TqhNFaenBpHvNtLeyW2hohKp18CBDXZ2TkfEE2cecyp7wSd
EOvHpGxosgP2Kl7hG/dHEMTRk4ay3zHrdOMpWhzxoa/F3nN5wV2R2EHq4dKSRxYBt3lOgnfkjBad
TYTVaE6Ogo/Uw4mzZUKUAGZ362v6YDzEo7N8HepEfylWqRlkRfCIfD2z219qbbtfrSprhiernNt/
UE5AUDOxFlH7/aQsP9vWbb3QK0z3ITWtzniAYqJ8vL2acrHOTx/ToGLKcgKavehEa4kwBwNFn8DR
2lk92aWWuvj/6TU1+QS/PZDeyxKOXGH5MR+NtA5qahTm/e1fcXnTUC6g90hpA2FkRFvOP2mn270a
GXAE9ayDOGll6bseuY+duOPyppH5MJx2CZ6jPLEZZcVislFW1wzUZdbq9+3UFMrBlObNzUoavfPo
XB2NKhhZl1SFsTbbFPfSMY9tzww8vEq7BzpHc/a06uiwBY7do0d4ewmvDUcRCrED5FqlnNX5EqI0
JkldOIesQ+p+td2sOo5Rkn6u9V0PiStfC+Vu6cIMVZt7dFPyGnCSk4YWDkl0l/zQEAj71MTpTpxw
5VqR8uAE3WwM+uybawXwsQuqkkFWtVEM3BfqPKSol0DwWbrVvi9Rk/h6ewmv3SxnY8rA9c8YWAcI
4k6VgyMHHCpQDckRcaIlHCDbv6eyGb+uQnMzHCfn5ZQtifpm6pf5n9u/4sqHPPsRm31jRd1qToIT
KRClPOa4zGKt3nTI9sV7UuzXhkLwnv4pcAYy081QYAf7kpqiG8Bf6XSUZ9boQVlbLihlWfdqA/I/
trlpwD8DvyPikTniZnEbmoaNVzTgJpSpME5NUhhvTatfjZOnlW1+8FIdBVl7yNf5TrdnCLXAaqPy
r1s2VOY0YMjkxeApzM22UqPY7OhLs3fz3v4J0bP8RtK+TH5m6PNeRnxtD3NASL/B7FIX2Qw20bav
oFIwWIHw4LQa1bM2E/UmudoHuivGHb7ste+Jwx5jkZbyLG2W2IzTNJu0zAGa4ijaAVUDd/a1VE0j
IIBT/e32Rv1dxNp+UYcuIwUu8lXQI+fHBbE0wPkjR5R0nf8153kcgnZIRzBaRaG/pmsqTJ/7Cqsd
2DTVaeoMSi8VAMximJJ3SjRPh9u/6doK4PhIHAlxAZ6X/CJ/nOAVFbY4QecXEo85fizjbgoamunQ
si3tdHuoa7cgckQsNbvZ9LZ0KRdx/rSgBhqk2dx9zaiqPzQoqCU797pcxM0iU/aX7VWySHC1m0WO
HIFvZQUyJrEsPLexTFZ/ouiLmOWgGIbfKaX6NcPve+etvHJaAeABWyBFkzW1zXNi1oYoCQPcYG5M
t0I0ImnDhLjSDHHDW2NfCBsXGV1t4g9DtxSYeM+Do+38iGtBFteFB2MPLrYkYp9/znZd6hHZLS9o
osxBnHtStPXQOcCG/WZclfeJUpZpsNhOjG0zyJQYmXtrnQ9WOqQf1Hld/xVFUX8BY8sCjraGF7Q5
Ok7s48hr9IGr9hDMHJE190qbzMBWjAY73qwD4vn3R9MiYJUSPNIKc9sVUdLU6KdWKv8shneg/Y/X
Q6GuP+2s1XaKz5dnAO8QRgKyQYuTeOp80frZWOopGpIDnYHh0UlRoUG6teApSaqdzXl5wTGUy80G
Wd6BoLjZnNrg5I2IO5CD09iecluKNbtGdcoF7sUgNfZAMJdnjiqqDLaplgIL3QJwFHIq/JEyJag8
1BpjzOp9d8z2QE6XCyi9NqWBLWkiMh7yV/xxibRrWhX9AElEQdWVUnHOi0+J6tloBu+vtwVDUQWA
hy9TqC1AzVsmFxu0hcZoDaKla8YREItUKHGNOrx9X12dlRyI5QOrsYXnR5OBgbgnoDlFdhQWZd0G
iOWpR71B2uz2UJfbAkW733kvrCf6IMb5AmYjtMosyZVA1wsU9TLPEsdUiQSIJeelVM1ft4e7kMUm
7VQBChMsUl+HWrS5JlSEVFEvA+a35lwnPm0VlJKHCD9WPAQQqETjXR1kWzCB/gt5rfNGfxgs9YuL
EDTuJo4hBt/rO6uF/JSN8/OM57V+QgcNNxx/rVssZ3Z+8mWXkC4AiReNedkr3BboIwLJkYaIEixR
bb/a3bK85nW6+O2IISE/bTrEnlPf2ZnxoCPG+hSnCCbf/g2XV7ykCKBBxPtFGrtFlCXCmk2qS6ie
zjbGlLVEqCetHmZdWVMGa/R7h2v3iMxv9lj0kKluD3+lbcP4lJaYP/ERyOTzXeIkmNkDA0WkP3cl
BAx2TpAhi/9TNxQsH9CM7v0yzuovidC694m5piFl3eknngIdKHdjPFlo0oZ1MU3RMfMw0rv9Ay9f
Xn4fYBsU5MgbLzqZv0tymeoo9PA892jmUU5eoCWYAyXjCbEJcdD6stsZVIZo5889vTMNSWI+C0do
27Er0v/i7Lx25EauMPxEBJjDLckOkzXK0g2x8q6Yc+bT+6u5UrOJJkawFzYgrKqrWOGEP7QNZuFI
tJNlGd+Cqix5n5rBVyur82fZXO76OJ69RBqiHcD91v0gtCtQV6RRRch6+TlqyMDgNTPkYhUFZYNE
tXwnD+x7zSj2iicbQ4nGNIEqulti910OJUVqXMw6KwvJmVjNGlOgWlM5Tv5YNvnePts4agxGhAYL
E08bZ7XPcGiO+YdHI1St2f4RV2Xn06bsfbmf5eSQqVn4G9UcJziOOtpUMMINx42mYk+yaWvWQogQ
NgOz57a/nLWjLCnOZvBMsaGLQ89RJgU3yCiwHlrbyE+3N+/WYGxeWkmI2JClrwYrW0sJ+j4PfSfr
Laz8ZHxy3AF/VdB4CFvvoR62hhNXGWdZ4FPXLZWhVOW6bGBr1M4IFEbKyu+5DCQXkYru2/tnxp1B
cE/ZjRhnleRQwu1DB+CLJ+nkrJlu5eekjbHgmFB9/4uhaP8JrSuBMFYvv1jQjhUKV1rghVPiYDWx
aKHXJkP+n5SYe2/m1grSf8GrHqEjFlH8+R9BB6T2LscUNvB0PRx6v4BQ3pyQVcYWMbfz7v2JEpVa
kMwItAFCY59cDpdqNR9slAJPxTjtKTLH1CszPA+IjLVwZxm33mcVIKrA61GigjV0OVisIsrTt3Hg
JTqVjAfew+5rYJjSJ61Sit9LkNYtij21/kyqalEpR2MWAzfFrlC0Wab/9eilB9yA4YSBA8EEJjGm
lr70GF/8e/uDb/5SwU22Edri1tdXxwY7tTlCgUQcm7xCxyCz4WJLQdUdktrSPxLB9YobLlH1UtVy
NPszKowHqVcGNw7a/tmIUbaMMX3mhsa28ID343K2KGPsAQo23m6ONf8BNofsz5qwFLaonBWzQTAX
WtKhdVLrEf6Dg1jGqB0of+o+WoL4O9dDa7hZC2nk9kJtRHjwbxFe48CzUmsaQBjno6MnAPqKNu+P
TS8NIN95FoNpeoY28l49LgI80Kg8S3D94Bau84zGmKnbOlydWBTfq2hFeZiCEyK12XhSpveLgojh
xED4AjDu+hHOF1ltRxnnwaTr4mND/ewA5yG6cyYMU2otrQqsV4z+8zJk1bfQcoq7qB3Mu2ZYrJ38
QBzDVTgAqBJRYMrjIP6ucNVoB/ToT0ueNqjLvfC7RaFWb8+3v+bGbiLJ594mdOagrjUKiH0kJwzU
yO+xTTynSxR+kJLRQYoyr7wcoOCx40e7c4diWKz07zWK4esiw0nEI94qWuSr66HQpN7WZkA3GA4q
xxzxfyylFRTlmkj3jdqQXRvJkZ2wYOO+hbtFv/sNpsa0L++kTpmEqg+pa60E1gF0aOrjT2cdgnH/
/tuIQBAjoPIJRpHTsi4VNVziDicx8pWlWWIP7If5Va/H6b7R5eigOun0qE/x4iJTTFlgTKE1dGG8
p/ewMWMyfpPU2SawpAR6OeO4dWoU+8zQj5dROXUlASWFk+xXT6C2d+OLDG+1b3WhqgGEhV6/vFaz
jrGAsujoR3DisvKuoo/8uTGl7lTEaXYe8rb+nqWdIx7WAmtyCLx3elPBFMmM4J++hhI9ddBNdhKe
jUsLLovAOYifRDHtcgEaQA66lgCgkJz4t9aCLtHCyD6Y+ZCcSqeddu7IrfUmvyEzpSQLK2QVUC+1
DgKyUjGAmApavyNWSNzPNSSYiNboX8yNkifIK+q+NGdWg1FTbRGP7xmsbGUy18l5dLLEvisL+LVe
o3XLzoBb6RvVERDmBj0u7qbVdgJWI+UGih7+qEXKaeg062TBavUDIzhhcvICBtYUpkLZXUgA4lYY
fb60zaD4LbJs94mGVuUQVoj3jfqP29fZ1sKTx0BaoqdJSLp6xBOMS2c71WK/lEv7mCzmtwZNNr/t
g3DnE4s5rrc5esVEazhdAWAXx+CPoI2qorxYBpcINekXM+ryXx3GuhQUyu7RKRTz1bBg+zuWlH14
9xRpYFABg+bDV1+f5UAy9SAIitCXCmTxpmlBqb+NYd1rw19EiqDoAanQnBXk6NVqAjty+q6qQ78c
iuVkYM7+YEYQl9K22BMP2HjtqE9pHM23tt+6ej8HqPHnYlZ2qARPWhRqT2W5RO9PjdDrFpKJlF8A
xq4mBDsoympjDv0iHkLMb5reqQ/JiP18G8t7XYKNO4djyednBekSrENfbehA6cRELlSujUcnH3jR
5mKK3bh2hsYPJL3b2f1bIxIzCINYwZxfU4bTYsrVQuOan+syOFnVUvvQGX9HphY+gBvao31sDUfS
h6qGcJrBLfjyCDShvAy1ZYR+W9eS39WKfuAe6txoiewvaWvHf/H1RBaB6gF0KEgPl+MtiPkEbamH
vjkS5aYBFRhzxrEea6G/SGpBYWJ6KhMIkrKvNkpR42E46MIWqK4WPw7KxrPy2HgNeJzeH42wR96s
bLmyoPRezspaOihXhZYhX6wubhj00lkO8X+IsO55f52H8hKDCRcZsBaroeo4dqxi0TN/Huv2RVNz
8x7D9/ExWaRx543YuIhpC5gktdABeJtWT0Re2znY+jj11ahCNyDtkGDS66ao3XQYpp0lFL97dRcL
xoWwx4V/cIW01IbeXiwaY35qyPVXUC31Qxvu6puId/RqFPSrqGojrHLFwwPUREMqblK/heB5mhMb
u4waOatxsTHkg1XuWo2CEms65Z+ixnqvQRqhMuQ/QWETe19Z+7LVfM7KScbUn81oPIFafe2DOP+M
AGh3V05JsLNXrlU8UR+gqq5bDEfCtwZAT/QiMk2pEz/NG4ILswt0asNmMPpT4ORPHfXEs9QV1qHX
4/oFDGHxqQWA9xgWuh57ZV5r/+jGGP/v9uu38amp5uHrBFCCgt769VMK1Wm0vEz8JR5kMIkS9JIo
3aOybDzubCO628DoEZlYt+yCmSCqx7KETz0DDwW6j+2eSlKCvsWSmqdptMwHcySisSer3isEb5wd
6mhcBqRGVIPXoQWMkBmIRJr5WTYn/xWWFD6GY23ex3axU1Dbmictc1BXFBKQJFldc2pvDQUfGgRG
0Zj35CXpHbGAfKBmrx1G9PofA6NLTgQB+vn2d9x4O3h/6dsolFsAoIk1+CN86ttIroyEOdLHjH93
htEexlkb8Bg26vbc5+MeAmxrqlScKe8wA8j04s//GLCLFhPeEQjntJeHI33fwW2TGHpclOGomNT2
azAslauidf36F1OFo6YQlQJnWmPeSXZilHhYZB2RCBcZ6/FLa88/Z3maTnbhWHe3h9vaPZQN6AKT
WwsuwWqiM5AfPZmQBxiM4vvUGKFHuRlrrKhTf98eausjCrduQg0R4axVRKsCucBikTNfHQsTjlmh
/FN0Wf5hUOigambm7KC0rg8/VTbKMxCrKOjzgF1OLW6Wph1SCevVeEk9nHXK53ZY9tQ9rxfwcpRV
mIGTXVqUGWoEjZopX4aioLamFN2HaaRl8N4F5IoB5caLwociXb6ckCI1cxtli4CNRtYnlFp/Sktp
nh1Q6w9ZMezhda9fMNGtp/FC9gZIeF061EdDqVM5LHxbGGWUJKmtm0JSe5anpUH5Bd9i1xhF7jZh
R8tzlsbNTlxwvWX4CQ61Afr4ACvfcHh/HMMqwPJHRhDIB+Fmt75a6NVnY2r7+0BzpFOGQs27BRqx
yBGiGaL3AuVjHaUOhU6fxWZEmW7aIa1i5bTYkUMDSt+TQtjaOQyGOSuNbyAYYvJ/TK7Vq4b6Tl34
iM909JnpVzzBvGt6NwsMZwfrsXUYUDsQyQxC2yROl4OBBOvs0BkRRNQhvNIPKlxsn+O9MEA8AZdR
j5iRiOO4vWjbrU5DipQi2j2ofcV1q1ObMgc3MweT9vSi+ok2Ocd5VrNDpXbzyY4Cuv2BGvx3+5hc
3928AvTxADBQqLzSXZKtNLJLW839oRwcVxvJpAqgIHeY0ideoE/zHZt+9uU5H3aKsFvbVShiE1yR
dADhuVxkfOMXK6i4C7rUnp+NZP6dGeqQu8iMmh7GJ+Ph9kxFyrRebXQQhMQOjz/gusvxkgyMcigz
nmwt/47KovduWYzF4xR1locQc+X2URftUEW3lldgUN7M7qAtrwYtESepsy4ufEenK9QGhFNIIiC4
khvpU98r6SmNnfirIvXh++u/FqIBQmcYVShRjr2cbxFXHS0ihGGlqo88TSra5znCG6hDKcrPCqP0
TDOZd9LkDU4QjzGddrohbCnqoZejSoVdmYODSCbFWRSTCkfKdC/OTO0nV0TYHUIAJMWdhHJo5zZW
gJUQjrwNeORBiK22o7oHbhLbaPXZgYNglCYYygD+1stAENgnMlp+i9Eobp1ayz2y+mhXqV3w+/YO
25y8o9P7Q6gB5s0awm1UYWvo+Jr4WWqOfpXkaeVGCBdULpEsD6oRD4/lGC3fQJwThZEwDq+zEfan
Wk8cb+fHbNwuorfDy+fQfcBz9PJLzGmXU0ZDyzq3IgQUuyX/MYhfMSlBfLYxtCfqtvM7AwUSv3TU
9NiY+h6rZOMiFRkO8GSKXCJuuvwNShcgWS7xG0ALjBgiDLgxt+X5/TPFP4mB3jxcka67HIXbMpeC
lDQ/JPiTn+rIGJ90e3bQLWhS1pk4OSpdg0C0eZTMOPoaZEkzIr2ik2fe/i0bYQCtZuHnwcLDhVgt
+pRIM0bRYeovSlvd96Nqn1MlH++LEoiYpAXafdkNmYfSQ/9lgqu8c91cb3aQiTSEaYgQAlDOuVyJ
OdaVuhqQs1rmHCw0loDepEmRO/RS49+e6fV1+kYqofOCQxTKc+LP/3yQs76aYhxuPZB8Dkxepfo6
VOnsB/WU30m4tnzTJ1PO3r+rqeeggAERmpSd/3s5bFc2yoRpg4NfSqeeW7g9fgoh/Qny1ujjrcrV
tpjqJ/gV53m0ywdlavOd33D1jVlYU7TVeDkBg7yJe/0xcylr26zTlNGblRhYWRoDCkUPoMzgSw2S
5Sr2YnyMyjnuKNQ3U3Gg/JrdvXP1+Q20qWldkoaQ0K4+9CgBr1DB9iBBYIT36dyVJ0uvk0OUSNbr
2GeO68y7ZqpXL/bboPRlET8QMoOr9KdV2i4cqgohQ6ms0DqJ+nNQ6f2hnfNvUhgMp9tzvC6TiPGE
0g60QlAV6xAehvagIe08IqyZO1/LzKzuGydq76tlmX0NNahz55jjPQGD9aHpk+AVH1Tj3HdO/1hO
svazDrvZ2Pn4Vw+6qCcCrKNFL+KWNSiS6yRFbbERpuWSfSzKSnWjsOg8vckm13DS0UstRMnUARvW
28txdbbFyMg/vNVnCNZXO9/A9dPpQQh4XeaEh7qpGx/6fOLNVrOHYdycpCjQCk8eMeblIcvpEOuY
6w2eZTbSM/KLsguZVzk3eVIdR8eRjo1aN65Mt3cnJt4cmSFFPk+UvxaeccylkJyKSdrGAG2vmWrl
qQA19mtWl/JUKnbziollE+CzLms7Uf/WAotvC0aBfi5vyeWs1bbqGrNkbOKXofHKWNP+188J3etS
d9K9Tt/V/UlSygOBUxikHcCJqxOMtMJUtBNMCjuv8tMyRAAxY4x1P41jO55KLa9frbnHJPP2Ltoc
ltiEzIM2/ZWcJhrymtNM6QCFNl9OgTaaZ7WYMHNNlvjgvBm15HGzs3U3virCjugAg0YAhrW+McFf
k0iaiBi2aZNgt9z0Pi7ymltDy4JVMAT/atYY3nVLMhxvT3fjm0IjQc/2TakFXvjlN6VFrgwwCNCx
LeTiDsZ/+mJrY/afUinqztbduB2p5fIewl4RHaLVoUnnWuuIdgePEBBtmgHbJWw2qvYx6zX9qSjD
5svtuW19SuRyKfwS3wpg6+XcVDVED6etB9wwI/0QJnN2l2kOehpy0RziJkAxcIqL9zK92LZvaAdK
YNwQ6zuZ+9hWgPEPILGi6RggM3c/Vm34AOM7+otvRycWlg4aszRvVhUcmeU0OYiD1yCDeoqTRn6y
xyb3YrsPftxeyre1usgSxLSgk5lUammVrqvSXWtg7mCFgyclSv/SS2kCapY3xfAgtTqRi7Bi3Bxn
XelNt5ac4IcTDunHTHeC0U3CpIeBVqfQUAJNnX1ENrMPmqRKhleMcmTdd1lrOb6UBfp3h5D8KSmy
8GeN5j8OgB1dBnemDPxuMBn1WIJQThx8Tx6q1XWmpG0lR4PDVdon+mOvde2pdYb00CpO+wAsfK9r
/2ZRsVpDIaksNoU46WuspanM4aLVhJwNaAobaxC84/+jaJYZbpIFY3i/dGP6w2Ill/NQ5Hn+mtRz
NvoUTxHV7K0g/mAPQe64hlog7UEJtpu/Tdk0oWNhIGXsLv0yfMoGZdyJmjdOLjgSwaHk/HITr1aK
NmxmRoE0eSRscM5xogv/bXqjxpkydqLQRcsjtnYShavMiK/DvqZGT65IzC5+0x9BpILfWDO2CpZp
1Vy9ho7zq1NLdWdbbw2ClSsVeaEgQK3lcpC8XWKla1VChijr3ajQTcgwRXq4fXg27iGqnuDbQDIA
aloDzZaqsmO5k4hFlWE580mHO33phHpAOJ+XHA3zNHKcnSdl42LXaOBQDhRuvaQDl1NL9Llz8oU4
LG2a4vcwL9FyDCRLo9+AAtxO0Lc1Q0B0aNuwT4h+V1UceVhaLQmJ+KsqxjYtn/XqtUN47luD9CO6
F0lztJvQfL29rhuvJvVkMO00lFEMXaO9knZUxhI6iTeVctd5YWHGr8mM/OOAOS8SZ5mRPsp6Gj9l
3SjtfNOt5QXFB3wRQi8VvtX2BK0XK4XD5SG6goe+meXwRM+jXQQhUBp3HpWtfcoGFSx7cPxX9IxC
diYwS9HkWUVh/uCbq6orJ+ZexXFrUsJ5FmYM8F7Y2Zd7ZnGcujHox3u44c2YLVftwzBV2j1iG0g6
3v54W2MJ2XeLHi+1zXWTfuJ1lucemHNPjcs3oolwp1Xk5jFJm/YvzoJQl+fhItax1tIdBZKR4Box
IGgU1MMDtoc30+m9n2Ul2TkJG1+KdIxLm+6twF6ujl0/LiM6pJwETUaAvK304CEtmmpnP2xcyBQQ
cQSBTydgd+JX/HE5anrRafk8svvqiE7GWCkW3UOjy11jiMr6fs5Mcyf4v67d4dQHHpgIFQVDauGr
R4DSSc2TZA/orFWxdOB0y/9BmdKf0HGaf+PlB75CSdoKlIUz5bKfxmF+kmupVWHDlYhNvXv/iOwX
oom4WQksL5cgykOAVkXC1U0ZxU2m2QIb0JenET2UnalvbFWQW7x8JF0Uxtek5GSc1IQ6x4Clb2me
jLYzv/R1okGVS7OdoTauNIMqnU5nk8MO5OJyViZlt77psSQCwq8fnT7/t1OM8Vmy1OnFWFL5bNf4
FqCxq31493LSoRaCIVgKCjmPy4HjjmUMNOZoGHP0HGaVRjgRj1Xmyrk274hsbC0o+YxQlOfRQJnw
crDegpbcz0gtFFabfkkTyM+ypBmPwHSTu9vz2jgpQteOoJWyDPi01VB6bZiVjCEBHE1pfJ5bRT2+
oUdbdrivNeMeLm3jJWQ8SzSsEIYFDXo5tdRRW6dSDDRui344hlTIXGmov5hKpJ2tzJnuCnnXd0uc
vFVcybXGtyNcwjRxDTw1JRkB03jovdnQ09wN6RG2rj475nOIpkflltqQf8v4d003rOrys2qn5Z5v
48YnpdoGdISTAqnTEhv7jxupdwIF6h7rHBpp/r9Il9KPs+zMT6bdxXuB+9YaU/Six0lvFfmn1Rqb
jWHHoR6R12Fgftdrk3GAIjU8Jbhy+0JsDkB3tqcXvrXIfw662kidkihLaJIAVWaBY9hizXfZEsIy
jlIL1/IkfpDM4t+c5Feovf3FC0YjlH4rnWuEaa5S2VQ22kiMjriP7pejUh2h20s4xRbt8faJ2fqS
sD7oSpA187SsvmSjhyG1JFZ3iob5rBTkXRksFL9LTGVnqDcCzXrnCjUtetZwBK4CDjx/iqZDfdCz
BrM9LE2VPCySmjw0SpT+LC20C1wnqeuPda96RtKf+yo3azfXmxgOQ2acRPBOBL2Y/+KEsCTk3L3x
T9SjqXp7TcTHXf9OqHiCcST4nObq7bOnRTWBcaN9NxfSv9YUTaqLK3D9sa2gf6M9ony6PeDGR4At
wZXFh2Bp1mEEmPGiSxOOE8w0rCrtrH3KqSkfrSZcvv3FUHCbBDSJlszawEAbqfc1g9yjWN1IH7Ui
BQeVzjn3Vj1oO4nkxvPG4wJyn1UkQFqn3LQL6rww5t6rbfSnJY2GY8s5/9wXiYQiZlGdK8CUbjNh
0Hd7lhtxGSMTlQkVHuqXq7hMnVsK3sbUe5lmSmfsT03PgUCws0+upZwARVBTEHAPR7B+xdX1xzVY
V2Qai86GlnI1vzeb9INl1eNhtEPpoIdS8HEcnMSdZPhOYaUj9WgVe95Nm1tHeFQJdU1RQb38Cc6s
6S0LwWsgc2r10NZ9ySbFBTc4+7cXdXMoUeNHUgMC99oKqw1laFKJzS51ZvuMm0CKhmeqHLlV3g1O
EAtLmx4WkRDQXiNpbDnMooWmoOdUVnCIB8pFXaSGpzDqeq8jf0ZavNyj0lzzMt9GBRiNuKFwmFzt
miUy5TwqtN4b0FI/LrmVHpAdXJ5t1OjONI+t+ViVen1M7UTDXrHMSsC4wfAYyNl41NRkPA3SiDKf
FfbRIQPH4RegC/aEZTfeQxGYi44T/8PBuvzidWOHSZgpnKo2HF76eE54JkrnHl5g8gkhRsc36TSe
b3/7jfeQLh8JFREc52mNFtHRSQBKxTZr+mm4g2/S/EiTZX6SlyU5DX2eGq4a9MFj0iAjIEW9uucj
vjVrTplArWvUOdfv1JR0lHUioh5NmuxT1trTQxOS44V63Pu1hNfGokrZDiZn6xoR+wClAmpS7MXL
pY47tVVLyvPeYJT2U4hfiduH455byNa5oudOtUjcJNQnL0eZdLVCOJzLSq/r9qBURfG/Om//C5K6
20kkr8W0BIqLbIOOh1BoWQMQ+oA9AzGv96o2sF3EJaWXqui+m2ZXPKtSWNC71FVfDqUZrdcCzL5c
trjC1/pjkebRj9t7anPeAiMoCmX0X1ahRzmM0ZCq4nkwgu6oddIvVGeHzzRAyp1exMbm4QkyUNqg
0goIeXVkijZVic2DzkudUg7dtuilu0JNWt1Fw3x5iZtSe8XkYg9MtjFBgaKnBojHDWI4qwkuidMP
5VL33kR57qcS1LY7GZ35MuXTLvt9a4poyoNYpd6MaMEqZomQ9Q+4h8l8elk/VlU0fUHMhMKEOpq9
ILlavlUXbeCOXdthfIXy4TGNrfoO/HlxcvRynly7SBL9MOi9c+fEdKD8UCqlw2jU019seeB10OYE
tp7MXczmj4ezypSmikcHM+SIImzmRLGfJUHyaA7NHjdq6yPo3BdUud6a9OLP/xhqkuayl+qKhakh
zcVTFfyK+ip+MK3S2tlmG9eFyHFFRMCmvpLfauJYykOGo2vCijmtmR+UoFM/3z42G9EpUAehMAyY
Hfie+PM/JlTPI86YPUbSnazOiP2OufOYAZv/UU2d/ZxIafP79oBbK0jyJRhmBE0wiy8H1GejGedS
4/SgC3fW9e6zIkl43cTtnhTb5tSoEMLnwd6ZIstqpCir6npkJPTVCA4hr3lxGKBXlMnTXZ8U0c6r
tlXlEtGhiIOpGODscDngHOmhatWsJR2WAMCjHH2bULC81/QB54YGaM0BZwf5u9wb2mPaB9KzxOt7
HtK6l99f4SL2J1gV9CLSsdVnbeuxGfB0RNtwbOqXLMg1v8bJPnLNPtnzM976ojbYbGJzOBkI8l9O
G9C8RkrLOld5GOUe2gPGfVsinOhqUjp9vL19tm4magTU7AGtgHdfFbkmqcmkheaVVyIE9SNO+/R7
DSjltYSz1fmjucyFq9KF23ldtg6jo6AAL8oGMDBXn1a3Wv5mQ++8fArwke3S4Cj1pXy8PbmNuEiY
sgF9YXp0B1ZnQ4t7y4wbRkmcbvSDMZFd6HwQkefc8CCYpo9Bl8WPY4k7dWAMe3WY7eFpTJC902Zc
R/9SOEkB0l7cBTnM6GIyKkhvs3bQlq67W6xuue8MrTs5kyPRp9WDnfNz/WkBdXJqCNQB2V0JmTTj
VCedDpwgVZblxzRk9iFArS/xy8mhMpwH1ii5Q2nJO1fg9f4l2+G/lIOJysDzXu7fwjbLsoii0cNk
hxLNnMsfWrN5aQyO6u3v+xYRXdYCaBhyKkmwQBJS6bscapaySUta6iNY1jbGYUTF4oMSY7fqRnOT
/pAbUz0FqiX9nJakeKGNqd47cRI9iBr490oZpEekb+1PhRzsSe1tLT6tB+RHScdEfezyl4EhKbTU
CnpKJQFsn1bGcKnB7rnEgaqNMIi0DTdulz3E1/WW4zBTWhVQO26QtQFth7m1peP55TlOmtduudgz
IPXWbH+AOVRMD5mF5KQN1fAzWtDKPKbaghnV7a9y/U7wG5CbokDGbXnVIFvytrJgww1eVA71qZWz
4TkOu+qrSuP6M32ad8t4iCIn/x70PHB3UPAvl3qxolK1Y8q8Y07ZCYOj1I8anM1Atpg7R2pjazMj
8B2gvthta4ROj1qy1WT83RnPsVdHQwiexTaRair2CDKbQyGOBu+e3I4K/eWspKQrzFqnFCQ70XNp
C0el3FGKB1Ptd+0IN8fimgIPhB4xocvlWOpgZWFRkVpTKVGah8kYK+dcppjay04xf3339oCZKxil
gKDp165ORhQ5sTw4DFbVeCAEkf6caEsQ+9Fo5b4yj+keBfn6rUFNj3IWQSY+nTwGl7PjFYg1zIgp
bALgeIblCMK74ia4Pa2NAy82vNAToKsJOONyFL1JJaObSCdmRIEnP7LRvXCrqE7P82Q5n2OzUQ9J
FZR77f7N2ZlgGohPiNmviv2has4YWXPRBJI9ek5cxicwHPIezHJrj3DFUrLjUgPvKH7HH4Gt3EPH
oXJMgUdrQNG2gHhzZD+8mNKbf3spN4cSfxuaniL+Ww2VVlmQjHSlPK2SQ48oSbnPh+F/el/YOzXQ
jRohWnV0SUi4OWkE7JezktCHEEVELgu7rb1Gb8t/y2Kx/azW07tykcxHvdM/hsOo/EriePmGM9Ie
GW/rAxKkcCZQveB+Xs0WVWyjc1Dq8yJYVF5oLssRpe5kZ003HgZafHQQLLTXaEytjjiOaHnZZDkI
zjlaeAbG4G4w5vyglXb/1NVOi1lfRx0W1e5TrTl7DkNbnxTkKK1hMOiUt1fxnlY1WmQMNGv6JU6O
k5TWProAtFbNqTu8f/cA3AQ0L2IPnqDLT9pGk2TnRYkJdZEYXlvPiT8Y2P1Nev1uSiF/O9EHfSBo
6Nxnq08XdnSeaxnQH6rr7S95aKsvTpTkdxHQsJ2durGA7A5Ibzq2LtCVVtdLPnd6IS0VfTayEF/P
o/ogTdbo5mPrvP/9RmXNJDhHfZQ7bbVVRjkYkEehmigvvACx2g3oawv9W5t6W+hVKSYytz/ZRuVL
0H5QK0FwDWDjGs/Q5EY2yOJdLRJszdw8W0rjQy+No3Io26n+n9npcQd4vC8MaH+J9VrnlgK9sg2s
lynFNuQQmoXS/7PzszaOJmBVGHiO4MXTrLjcSslkhJJpcztkxVQfpdFM62PfjbiycWlU/5kGcBIP
AmKkfm2j0XxKsWTqvSSLimc9weHgcTIii+ZglsufOm1Kq51wZONQi7oJovD0OIhHVqcKoZzJkOOE
6glgaN+kQOShC68fnDp9iWtcFnmmlPMw1z0FcE3fabBsbUlV1bFsovKrAbG9XJ3SMsjITSZcRXjP
gkOXHuJQ+SX3prJT6d0aSRNIF+BWUAqc1TlLnCyUapI09h528WVJ2RPUTeQZyzTu3JMbz7hIFllW
wd0FEHE5KY1oK0LoiWAyqueHqglnwtjGBnoRa+GpVmect2uq6Ld3mvhbV3kM7js6jysPHjnDKiay
KKq2ENwG1Mji0RvVKfthGmWxA2jZ2C6MYglMIBcjBI3LuWFPpCSDDqBFwSDXz5dOfYjaVPvHSRLr
KHV6dES0yvRjJ1TdUm71j7cn+YYBXM9ScbhZQGOIOtxqw8SDo2eQ6gevG3DAPqsBhBxPm4Nghmin
RIEX1BBjDlZfSfohiMpucnGdaP9LYPbCt+3ln3UR1acSD6LjEATR3Yjy65dWSmPzEKaj3h61MVIl
N86ilvrQyDV6iMvWrI4z1TB4hEY2ZveWIRWHTAudcmd+19koIYTAuItyA+WUdbkhxe2rM4mMsDFz
vsbVcHICUzRwRTrqSA6dqRyTqHmGjpSDxFLEVYde/vc8Nl+LDv07o3u9veRXu1nsKFTV3nj+BFOr
VyMxhjSmZUgpKZyNhw41qNSVa1t+CKk7Ha3OhkpNwLensSE+5MWHfhuWFhjRDMX1tTRoZeFDlvFw
eOHsOOTmTnvUW4CuSzBbAELTduf9uLof3g4OYBLGAiaxPrQ5ZasKLXMK1rXlnKp6GM9Z0OdeZ6vT
Tpi/NRR0NSEgYhNzr8EfJLcJwHSaFcK62e8MvSGZ6Ge8p5U91LW4vderCBSAvh4JoACBXh7XvlCN
Ns4H6Fp2E5RQtTr9nzxVgm+QMlsfr0xUFZNkeu7nRd+JNjaHRv1UQFyAIqxb55oxlomsj3zAxYzQ
vVV1166S4WRPY/g4CenqvG4yt52qd/sR8Skh2PMPVV/mvbqjUqnF5KQFQZxAnHO7TF3QBjfHQ5A1
e9LOW7tUBRkKPxMFIbjnl+ubao2RGM7c4XrZZi6FxNmfHCQ4c8PI/GUw1Z3+3uZ4lHRNRiMIX3fU
qETykWkDeLIsyYc8Adte6zpGODZWmzT59uj8m+OREbKWcES4jy7nR8SVTOMSC4v3dPzY9bXjw4os
7xozBGDSzHtOINcder6dZoHKAZlDPrNeUFUqa8rhORFQh7rGUZYwpTlGEpwmT+st4yVPzNz2Ncfq
eXccKXwpZb0bP8hRv7D+STSObtFqhe3aaW9jgVBA1eQP1U/w7413ZyTixyJ2/2bqSz68Wh1yz0lB
p4K+Cc/9wZns5DmIyZpJbLPvt2/h6yyTsQAOkaCj7k2iuTrJ4RgX+VJJdE4kWfrOma2+p/qin61+
Vn51TQEDVskbul5cAh91yV7+U+Smt3fita39QFLNbqD8gmjOKtcNZngICbLpnpwFi59G8fykd6r5
TQ7i+Htly9nX29PeGg9/FtDJwkMIFa3L/Yd0YwaZraH83Wv9yxSkHVr3y9DiehMkqd/F1R4M4SqM
Yp25sCALalRcKXVejliHaaVYTc2N2ZbSZ2iQymsUBTtR1Na0UDYF48kXFU3ry0Hwa1mW0ao6b3Rm
876t809JCwTNSCUSgGlQz7dXcevB+XM48XP+qLsoCnhS2S47D+X+3I9i1fEiZF39tk3Mw+2hNmdG
wUOglTS6l6towe7zwcppQHuS3cyP1CTl15Jw/HtFPFe60swV7L5/RKoBQoGCCxG4zOXk5MAxA/L4
zrPtejw7dte61ChMtwgN86ACK9w5AtfUOXYI4opEfmBGyHBXU4TPZhiTxpsaDZMWHYyu1V5Vajrm
kS5380kaqy7BOq2e4gOmzHN8IMIJLddoiu4LpnWz5aI7oWReRAPeuOP6gDFfqOoQuWVWmZoby5ny
IYlagFBGpqZ3CV5vujtoefLvqOMh7A5IV6o7321ri1An4w5Dz1+IsV+uYsuHMUuDVXSsBdtoyrnH
Tkvlk0O7eSdR2doi1Gwp5cioLP6fs/NaktvmtvATsYqZ4C3ZcZKsUdYNywpmDgDB+PTno8+Npqdr
uvzbl5aFJggCG2uvABrxcqhANF3QeLS0mrlc9mqsvR8AZGU8+Z6BC7B964Z77dE2YQ+dbfYRboAv
x8vM1cmtZGU8G3CzMQYn1tiEHF03ubUWrw2F8QrkORzw0DhfDGWllQvoSIs3qJIcf+ZJPhTLghCm
b/Ib99kr5RWgAndJRM2QSi876aNn+KO7ZEM8EHD+O8HNvo06dxlj3zTkHdzLej91ZrubvEGmNz65
K4/JnR1CvEO3hG/vYo9UvSjztmvADOy6i3zp6VMJTTIKrKk8vP11Xx1qYwnCC6cZdZnxEliLcmRD
sZHn6T+jbp2D3Q0j7aipuDHS9m4uSmVUzKTW0PnCFvMSXuzKDDm2yQGbNka7Lzblv+t1t0IBrj2P
x74BjMpp9uqawf4boszmebSHd2mUSTV9ldqeRu6aXfXjv08exxh9W1hnkKMu3tMS9qZHZNwQ43GX
x8Yw9XcV+QhPmHtbn94eavurXs3epk5kD0GPcCmTnolM9IsKeMUKiYm07TY8Ous4HMpy8mL8py2g
6ek/o4ybNTEQI/UIiARXqZdfNha+au0GBoXbkjwMHAMY3072YUnQmY4Qz25c3K49JFc27jKs/e1e
83I8O0PkEmAzFQ++lvvJHaZn0sDdE8spaNBRqfac47974yJ1Zb/c3LnZUzjgtubky1HX2e09gDjO
G6mCfdVM4hxiPEPEM456EFHH/duv8toSpXNCE4rjG1jwYtWURZ622Er3cTuszb4MBvPUGtNPiNy3
GgpX5hPFNg1XUozAAC8F71uXQfeB0XPOwWrOks7+UroV5u+taSIVCExlEPmpbff72094Ze/cvG83
/RCj02p7OaNspolUW403K2feicLwImuu2se2dtctPMCJitbLaODU8sb97bXFC26nXEu3YwiI51Wi
gSIcJ1QDAae+0u1ziQRagjiM0zs9gkCTguLEQWHWh2LQ7c5elX7fhxNm9/hH/+wWU+1To2j/B6yF
LYmfhSfAdpxczEfnzM7gtVyYob9Me8OT9jl1nCRqQr2c/dQzj2/P/2tW1jYLIf9SRCFSuKwSHSUy
MGewAcsApo97o6VAKu06FydjHNZna2l69zAUYXoHPttau8koxyJ2u0X9M4qR2uHtH3RlyfN7+Kpx
r91KhO2//1kgy1yktsnvyeaB8rFrPJJf7W9AFf9Dfbx5BtAi38Jl4Ry8HMmBzQ3WUgAYYFqRHVfJ
7TJaAkdD6fTq7KkIneoW7f3KBkJXEtAAYTz18WXzOrBqr0Mk18cIZeVhHMgeWjbv5ZqD6nmtMEZ7
ezavjscZujViOLYvRY8Yb/rpIuw+DubW/6713MXaqGwaHik9hbn+z078rKbN5BA4GnOQVyxcoTM5
VNrrsXhxk8idejN2wHqOtjb+l6HYzENyWDblwuUxZ6xBlXnS6lEmObRAC5k/zkv4yw2n9Pm/TyLl
MYbxHHLg3Nsk/7Ek7WStJkU8OiYDfnbyeowbSaP+avg9qVKau8Dbw137AtgIN006xEx4HC+Hy/Ft
XHruFfGcekOEuiaM3TbXkT/dhOeuFFq8qo3hQAGEHdDFJzCo0EPPnAEoC7cn7jm3Tri7qxs77bVF
uJEtYXTBnuKEeflA3ZqTiWfR8bMb23knDeJLbAhlUdC1ZkRXt7lRj1/d06gf4YLD8d+0qS8HDHOv
LyrBV4aYpWEPARTMWx3uDWXlu7WchsOihbFD8tZsHit+NNh1f0xV4N74JdeefJNkYdlGUxne3ssf
ooVCLWFzfluiKWO5kk1ud4GKZrpSOylxx3576Vx7n8Rf8Okx0aSeXbzPnEavznPep6xS61CmgRer
MPT/enuUawt0o6MRCognBUXfy6fKuVtYQpc6VuSf74HDfnUilc8dLI8b83etOtiaoUSJbpGHl7xS
YEU1OQ71lo//dJwTbv8tmVT7ANxRAz7l631YYiZD7ZB+ePsZr84kHz1b58bauuzF+nOJubAGp8nG
2vrStHkHlwMdzNujbO/jolTnKrxJfLh/YLVxUU/qEZaT3wHRoCYwTvT+82+503TYQ07z3pl6HAEw
fDqZ9WjG1jzkN4qvqy9y49r9//CXPvGqm3K/DnnI2ul8Ot+z9xfmDSpG5paf3n7Sq2/Sp9VCqY5R
1b8GPn/soZadGbZlsDIVd4dda6XmkTWKV6UoKG6S1YnptqmDFustHc7Vb5BnpI7e4oQvr61GkQ8r
z082uJEWENQWc+dmphdnVHjxIpHh/w9Puo0Gn3Dbvy9uJoUnN10W47V1Vj2FWZ0cl3GTfoq6mst9
0rvGc7EO+nm1RHvj6PiXwnC5oCjkIGwC2EOD2t74H9Psaw1pQaTAi7RalvMkndHCr24tP8N8MO0z
N9AAwzXbyP6aiiHzOaercl+NWYKVBJlAfqwLaYYIHSBDRkkZ9m00z7M5Rb0MbGO/uL35RRTjpMhl
Hx33xtxdW5A+GOTGW8RE/FLEYyy20xcEjMa49w97KnIri2Zzxdiswxf/P6tVKFb+HO1it1zawmoK
e1uT2G8d5qo0aTPndX6Xr4F7C4+6tgy5/uM8QcQi0VIXh+AE762fQtAGW8s15hZWn0z8UWNRLe0h
7LvsxiZ9bWvhjaKM4XDnMLxYCelaF/Vi0LSFIG3cO3hEmpHrL4uJmnMZu1jigjftBmvIPheVJ37O
i4um9e1P4domisRuQ5+hzKOyf7kayzzLDL9UAGNVZt6vnfI++H59S7/6mojAe+QatxF4EWOheX85
jM3bK5JeIHpos7U85uSf/krVhAu+wcrH9tdPPtYNOUl4L1f1Lreq7HeQCJnTLCLoEoQwpY0yzXP9
aDROonf4545LNBnOOkRC1ev3buh0HQun7oKo6I0EVzHfm7PINqy6e8p720JJXsmm2k1Cy//MzGFt
0EMF6wA6wif9oiAMZFeqelNGzkPtvxtF0iHVNcuD1uaN8/bK98exvunEaNoiedpe6B/bh1wleTsd
qEopPTfC0MI7UWIlkV3Ain57bbw2KNiYnqR/8s7AxF6JqXETpZAR3PzDpCiaOOg61Lsr9ijf88I2
3tNcLYIoLbBfPaMXGrwPumt91rCXTnWUez6hButSWI8CEExFhdkN+YPq1fS+X5jKQ5eSCH3jbnoF
JNkqAkjOW9sNncLL6VlhBS99AdDrwhk45IvX7YVhN7G/2v2vpc26POrq1vdu7IrX6lmcEUDzth7+
Rv94OW4XVL7MM67ayqncJ6OfvB39jayOWmARZMKYQqPsn8YyFiWS+HExwshXot3zid8KB7myRLhM
2kA1AG9bPPTL3wK/Xa/BGsoYWwjnR56N9t6SAr5rPy7lrbP0yoSjDoewx9mNcPGSYiQMIAdLjJyl
iWweRKmdeOzH9MCVD5vLyq6/k2U+3HjLV56QQcG42U+oAC8bq0Q84e2iVii0k8SefBjsszuYJvHe
+n9o9WwJyiABHNeA99uh8ef3hrub3QvVx7071nvR0UIdq9ne4416C1e5NpXbVw0lGQLKK3LrKsTs
1RW3vNHGEALeSxX3iJaOfgdFuMNr8D5ws1u117Wp3KaQ2wL3ZySNL59vnYSf2oSS4QMprdgtCn1w
dQAXIO/1jQLz6lAUePzDafBKD1pNZu6NedPHWW1nxzRsnKMOu2nXDM0tet81AgBdVfQpyGEQIlzS
zPPcbOn8Az00OV9aiUw4pv+T7Wd7IcSmwlfSG1oCpvNu3oUhHXJzKvsbV4d/LS0vSj1QD+h3/5qV
wRd9Obdu0JndiAlrvPmty0PLa/0IUJF+WlUXYPBfCvbJrjSq9CT6EW3jbHZdF9VaV4IdK0jvA2um
1wfU55+nRlGWK7y+Pr29zV8pe0gkpxD9t5cPyvryV46ZbLEFsVUscFKmn5Ote2dwPvXKqu6S0Etv
APRXVgEqOQJNQPaoCS6ppa25QFrxwZ9g51QkeictKsskfei61bx1gG0TfPECNlkcRiCbDJxI+ZeP
RrE3Js4MytDJOfH3zhIMO5rcDkZfo2xOc0Mce2QlCYHWzmIcC/KQ68g3POPwn6cY2dxWI6B6IHTj
YiF04DdBPgOvmONCIDEJ97vMzpe9Fw7qvm1k+vnt8a7OMXy5TYJj0pa42LQ6kwvCvHIpd8LBh1JG
BCAwh74bgQT+cz3CXSZ02LdwbGD/uCia23mxbO07hBilVXgiVIScLyszD7XUtwKOXz/VNhSDbP6C
YDUXC7UnHJ7oZl/Fg9nMBw91cGSOyXCokptasNffBFA7JBC6jpykUNVeLpxFBqWbtOmGJ644mbtj
dqYJnu1X35YRbQF5fvuF/QuFvlypTOBmIkrRtDV5tmf/45jBfDVo6ZDxbID5TtyMwmsPo8FVPBr5
Rt4VjQv9mnjbkgLG0+59W7oh2QGuSHss5ieuDs5EgkaUBE1d7nGKcu6KOhl/FaK2D0mS63Kn5tl6
YO5IMuzwY/4rxcEj27/9IFc2XlBKDi941bT2uV+/fJCkNRbfLA0Vl647/QbAr88tPnfnpkZzFgWG
1vtyNsKjJMb3HIrE/ALcrtIbX/6197elimxaZ5bKpXo8x9OplFnJJmP49t5IA+Ng9oN3HBPbJs/+
ZuDClfoPmwlwPUiNCH4oul4+dqgyxzG2XY0cce+xmSfQBEcXxqmrCKusikPmu9NDyc4X63QOdpp1
a3k37Y9elxD8DIz3bOjmPPulfsJdSE8dNEesk7oT4TLBcJyrbMSsuqdyB3k8lW5xC+a/MtlUm1Cx
AQDpm1zawnRcjOaq91QcKoHqJ2iXh8TJ+6cpLMsB6feIu/Dbq+w1VIVZI/xKJLR8Mq+KlikwmzbZ
ktNkZcAFkOYSV5ONrbmk75UbhkdO3WTugtGWH98eeaudL77TzZuGUBN6JxZl4cv3DBw4d1MHALdk
sxt3TVs8ivW2EcPVYdBU8S/XCkxhXg4jh75ckzlUselKbCUSf2nPol+WSCd22UcaY7Rsb2BtuE8X
YNciN4qPU51bOzMss/dajFV7UEmWHdbMETf2qmuvGz3uBpdDOqW98/K3GT0+lXbOt7UWrf3RcZG/
qCkoD0EKy2VnJWB8u7cn/dqq3hyeEIfguES24ssRZeKboGSMaJi62deZ68aZFsE7HZb4zxkc3x7o
2I1Brz3mn4NeXOk92a61b2a024fSpzlRyF1oUDm4fmK/G5P5P7vDMaNbGUarcwsfvbzYm+ZUTGlJ
soS/hMsZcpmKZKKMPSFFazQE87QHtHSPRD/fSgB/9aT0IZDfgAKBhVKbXzxplweLT4MfLYyRB/3J
dVWKCcYWgYG5X2WWx2ad01vxLdsKfvEhcS+lIOISh0oS+tcFrp6sWVEtdM/iAXV1fbQHp3/wVGLd
N76V3HKFe/U5bYMhgdncPcBe/y3U/zhdl77Und223IDT1X5XD7N9CGUTfHx7mb7alRgFMTwGPhuC
/rq1Y6JgoqCDYDON2fu8o0EA1bIDwQ7WiDoCgSQI5q5vl1uS5NdECYZmHwTB44rqYUb38gvZjCTb
1gAiW5Sw/h7sNvtNVesvGKFCDaAUc7bAaSf/RXT3+hnPozSM0rkLn5JCecu+qwjLhAqeqOe3p+TV
l7v9Lk4EwEVoS8z9y98ViNqaDY2nlSp06MSyS6xDMI35Lh2p2VTfeUAhFikJbw975X3jjUwvEw0B
18DLairYmM/hRjX366T80jQis8AK3Zv05yuPB+6xNZ1BTiGpbV/WH+uK6lMqFgPjzGZxrNxMlJEl
5tyJJ7mIT+DGXOoMYxh/vP18V1ba1hG20d+QZ4ak8OW4JYaDyFQYd01p0ja90geRt27UZta6D1cr
JOtKuBGY5C2K+euZxbSXaxsoxVaBXzaK5QwFirMHp9siGB6txFg+yFz3N/Cd1zsSxSOVPvwaCopX
1fCQFQsPzu29L9IwLvrRPZGO9/e66vGUzeC8b0/n69cIW4zFAokLn2vY+i+nk4TQcHBc2vk5OuYq
JlinP5S2Tk+F4yXPiTfZd8oouv96Ed44aqAh/0YBsk4vztG6G7mZevC5VvzYDmlbz7u2dvI4L+fu
xvfwerNlKHakjbPEPfiS2qjd0StyAY9mwOb7R9bOya+5qKx3BfDvl/9hLjf1xb8QJLXSy7k0rGxi
qmlYephoB59qO02zvZ/mXFYas5wCiH9VfiSPp7kVaXj1ISlAt14K7vOXXb3FcKQC/uVjNGVy7Hy3
vBd1HRwdwNkbC+b198fFEL4f3zwMQwr+lw+Ja5pnGDbADqp+cexcRH/HUK3j0XGk+B2kZiuiZfGC
R7fJ/Bsd4dc3LNYNIrVtoZq0AC5JUVQiZNwbfHOpUnYZ1cLUJX2jQeLwn3brl9z1p/qQrqP66Ilm
/SeErIKBcDXM1oe33/WVzQBQdIMNqR22rfblNBhJVk5zQh+1rPuaWByEpbFVNcK5Md3XxsFPBPnf
dst4FcueWjBJ4WWzptxa3ae2IQ+Lnd+yfr626fw5yvYr/tjMQfCLscM3ByLWUKLYJeFW9Al08FZ3
+oDH9/j77el7LcLfmO8wF/4FlunqOC9HbAEAjQZTzZgWtP2RDEw32yWVHTw1NNm/jezBdwA2Fpa5
YnLO2I7ohyp08uc6aeq7IHMQ0b39i65OAW4HJDdwtWFHvPhBGDnk5UbmaMuq/+wbbXW3lIH1TYo6
2Akio29B3te+WWqgDaqC34TzyMsBvUHXSq8AY0lp5KeJbvYu6ZZyv9kq3bi2XB1qAx0hqbA7veoM
6WCdfAFFTKILO6xBU50hGuhdYU3e6e1pvLY90OxEdgguBgZ98V34tTEUOhU9QFVQBTtPFMNvnSWD
xlXa3exiSUs2VW4eEFsUx7fHvvKY/yo52SO4pMHZfTmj66agaPD4iEfcKh+HRZrv0ylAOYpw5vD2
UHjrXvkywa0oBSg+uZ5dAptuTyaGVHDmAyKb1L0xl4KgZEnPliQYp31WmcFjpn5mr0dlDcNHJPAz
KLZQho7cLCjzgwWV9oNR+sbfyzInH1qVJH6EN0Ft7RYzkdOuF9IKI9I0l+W4WF467vIqyM1jN3jd
L6kctzsoNeifftPMc6RW5WdRP+b9+8VEnBbnfuf+EnIuf1l6LtoTWUBuFcm+m/8iVmZoI5C0rUgv
nOonNb31uRFK+fQIOvF16oOxPy5rW3zdcnRb2MZu76NcTcrn3HWoW5VNLhUx831WRMiFzce+GMPu
BOSKqIqSExZGYa7q1zgqv3qqfIAo2KTczqlaSfYKCblOdnOVK/9ILifuKQ5JtYcsXEV+SsIk5G4v
mmDc4W3ZZPHSLn21p4/SrDujtfL5gEFIdQq7agJW6wzhRHW9yPS9GtP2K3TZ9O9GNcNXsji9FrJG
3fXIPnHf27nj6j0SRUt8Jmrf8QlsyDJ2RjIMc2yE9mzdJ0XduRGbRPGz8XRmPIogs57hk0nCt/Ig
+WCpjkJzwGIJR8qsgnzem01QPI+EwBR7MULniyqvWb4gA8jyyLb1sPBHZPF5ndfR4UaEM6uH7whI
2Zj1j81qkO6xWg2/afCsZN7UVfnvsAlSotPQ7qexO5dz/67TyAFxAMNB65BinAXWaOT2k0H2S36H
w1vzlAdBwpNmYXmXekbtHWrB8o85oNyv7Vhkf08IYb9CQAxJMcfZ36QfUCzHmgPV2eeWR2+gmgtc
5BI35RZcNQV9goY4wkfXdJdpn7aBxBwyt+YmSjNFxiqk2qU+6s4hratJky9jvVoeVAPMcXZqsgr3
EAxtWCHMabryEVsCC9JDPWZ30jIhrvEU1iHVXubeGe4MxA1ByC2j3qmzLhIjNiwnbwxMY6eH3iZX
FSzozsgS8RuLJFKuugy0iAnV4XRGVlIQipOawd/uFErv4CfIf6KK1CQR2RbW2M/D3JTLMQ+rWZyb
xbOKHW6VrXd0koS/zDDm5W5yc8/AMKJo3wtbtu/IRO50VJmqfyiSzHmeptzEX32op+++T6s/tieY
wEfSuKoSQp72vTtLJIkDNYkrJtH00PgPay9Wi5Aer4fFlgseswrGuTqbPnaq99TajRMFJIg8e0Zq
4Bdppro9VIuSmJ0MMvk5+MFSnlyZ6J9tYjdfZo+oBtjukwswRt5we1jSxfonK/ziYTHnnK3Iz+QY
uXOg0NMHqRtEjVThhz41WK7tIsHSmOPyNLMWEVz6Q/U+STssrWeuBHczjsHBkcRgbpJNazf/9AX9
Dejgo8Z/gMDZMjIG2Z+DoHK8SFF4N4cKOAq8Jqvq4TRVQbILoee7+zITiX2Gm9CW20cx/gQmdoZo
Aq97DonWELtR1dM59cT0SY0GrNvFLZNv/sxS2TUkuarzmM7Zb67byzfPlb7cjbUzcVIu3oylP2/a
3HUiNOq4EkP4rP1xavZ2mpXp2cjWacYS08DHyG46me4dMZnWzvEGc43gY7jmqXRocu+1KhMZtS2y
6HhasN7eK6sxSOJczZX04KRLxa4328aMVJMVsOPNdiiesmzA673Ph2XcLWVTj6c8KebkPmzaSd3l
Jmr/KAvIRYxTPY/juRVGRTqU7kH0lhnHipOxzJ2Mgsw05u9Zns7VR2647i9LTBkhI12m2kcYDDZQ
erm2an3f83OmvXAWADF85+f6wZJOMB9JMU/FPZOPQb2/wDw34lBWhX63iNnJ75PVGJO9xCiu/eU7
o19/TbOqYU9cFmmk5GD7As+Ho++pMPjh52kvfqTWou0c2HVUC26e2OMGX+zSw1ozmrx1MD5I1yvC
3wvlYrcT5dIo42hmyWwZkbckNECj2bJ7VFZGJ8puQWerpsWMW7P0yyMW+n32NxbJZhVpZxXrL8Ma
R+kRbOJ38pSkHj7d94kI2bNiKw+1+VHPgzV/hpaYYB1mtdb0hG9irn+Vg53ZXwy36Kt7g1PFifFi
TJN/lEOi/HDoxMbgOXI/Wor3MGft6XGes8WV3AtCiNZRX1tGW+wUiGP7Ow9Xu2nwQ9ft8AGn87y9
L+dJBrT2xEp+t6p1+hXXNs/sWD7mkD4Vk+xcwv3SuX1IQewh2Ay11zsfhY3fLUC8O4yQSCenK56N
yu/LdN/apVNwXkmdiA5fBuinH5g309lBR7L7d4L+ZWpEa4+7JXY1q5u6S8z10mvHL5WD8GlfmI1Y
ungGkJ7zaEnFlJy0X+rsSdfh2P2u83VziZwclv6TK6fFO1h8GxBxTPxvcbwxQWyK37RM+lTtRodI
7nPGDTrd2YlfP432rPVJEa/X0qp3x+5etDjMplFY49fjxL7s2uQdVoAdFoNWsC6uiJpuCrHyKTJ3
oE/ntpV+dNelCx+zKgjSaKmHPoH44ywYRkWklYb+x7rPeSlw04ypLCM9h0N3nMuwmE9lPbj2qRVe
757LdvZQiJttWBw6H3pc5FZbMdsaTtXEaz0MZkrQQJhmv0SwjulTB8fRjlavxoEulePiRuYw4BrV
Gxn9RdtZlnf9ZsOxW5OKwrSrnJZwKHvqSLHAobY+DHPruLGccLyShJjqPNwRJ1jTHy9zy0Rh3ZDv
0ZDstJ2Sa5LtiB7DTN6zhuodDHBMmtfBKj5nGuZ33I7aM44OjMZ3YeOnTmS3RjjsxtHWX8zV0mNU
oQUkq8NMpzM9OuykGxXM9Kxykmd2eek775Zq7r/SzZ/WeHANS0XchZL5rulCf9khaRngeeTSzvd4
XmBt5Ae6gn+W2Px5c6rSH7WHxUrchWPanBZvrR6IGq2LnTN37b02LDN7TNAALPt1TLJ3I/seEwel
9pO3UeuyaLVLX3Bg0f+LdSMruhEB/29cFwPFQVAEsMzGDEw1LhSGfBgAEUMRNWbfm9+7sq9px+lQ
dRGlopBRmASdcyBJbwyPAgMML5r6phO7QLfszKqT+FBLa+gJHjCHRX/saj3JY57X6/SD0tF2Izp8
VfE7M6YCxghRCdMx6ZGDzU/plDnlYU3XaTWiKWwm+VU0lTaDw0p8to3XW+Kpvez9qdpLKw2NH9ao
zG+dQr9vY3ovl7M5qUlEPvxrvqu8yIO9SVK9ES3IeWr6PsLW903vFScz8fLmbiS3TUQW7mjDe8uc
TJP621u6XWomzbr3udGp+0XPy3ycZ2lrCttgqFnqhXZ35OQRoGvVIeCsX88rIhprnDBL9sR6Jt8p
W3dh23jWfswVdVnEbVqlT2zGVvlkT35Wvs91YzXvlhZ/oH3htKpFPyXmDxj2JdUJpl5wzmWVdXGX
5N16dHNAtoeQ93h0q9VjbbhUvXvMROfyfesvjrPPOinu+sJYfwcdNMdZbnVpU+XNU+nV6ktFNFcf
BdKkRJEzDQeIulPtR8LJIaMGq1P94KvRPzw0GGZky7XzH7pVd8O+NWv/H18Mab93/EnWd07ZBv+M
o9tnu5TN86FVWLztUr+Etl1T4Nax5bVVvptlWH+Y2Cae3V5qBI5QBzmn67xJnsgrcFTUDyVOL3gA
29kOdxP7ee7yoo0oj9u/1prT7dxnNidt1xRrcsc5rHAyzBqqWK3SzX0sWPgRwsvk/BgSMPZYdpuJ
lFLGWEZsqbKNM0M2hF/kdf9ddHX5nr1crDS5m/rzXJaAenwJ2Yek8/hLBx9JZjzD6KUyG41F7aci
xyJsTIkZ3Pt6Yfgex+QTkoMpiGgto7Ury7Bpdqo3uI7hzRbGvfQqpNBzYr7P8sIrKKssMuu06Nv7
dB7N+gvwXP93ksgW1uFodeqObzI4GgPUo29+VqUZ/e66KCKyQ5LP41iMMoJkt/a7MK2UGVHg5d+1
L/XBkGHTRfYI4/3j6ot6fejdzshjUGCt76p56H6MTrjygxENQnp1MjGdtMsuUBdtOBxkoMbqzs+D
9Vwq3tZzm4jswRrZGfeLslfrjk8zac6gHW0duZJMkYdpWGV/FC4thEMpG6IejDD3JYWDHp29Dki6
/9rbU9l8tSbTbyKs2Jri81Qbfhgba+sWUVk0EouSxgkTKE5S/50aFfwObj5F7sb1NHRBPIfUd+DX
NgUuZhL2ehiLahJ3mXLKMq67zFRfMdVcRJQGefLVZm/Fc6NKx09uobNvZrlOX8Tqys9yCZqnpe7W
v2lvFdVZsHXMUT6yknd27Y31MWmz5lOQ6QQINGfyGvx+9N/GEDhT5Cgo3pMvxWeZ+eF4SnUf/hCJ
Xvujlyaj+xyqwvX2crHdn4lhzf4uLBpPnNnG2VK9nEpVrWVlPXhB2z5kPkVVxEEhYLnKznweay7s
J+xvLOcpm5TuTxPx52wyQdI2j1W/DuVpcrvC+lSvQ6f+Ki3q3YduzOdjUc9FB2FgNO54k/NPd5Vj
d3SNdmr+qilMnQd3cId/MqiZaqcqJMGRKzYvslK0fRsPbUEGnvYgvjxmeYXo3MIu0XqX2MIocZjz
xC/TnMOPFbly+gyYkdvRVFSN+TgQHHWe8lIkO89wxXgceyehFNNedaydZkpPeWvmfxljPc33fmPr
6dQLKzlkQDL6oZkK7+yPVuvF6WSv5n3N7BA3vrntYX1vNWear35xThvH+eiksqK4cHQJo14J54tl
rgSq6RbgNjI0SOKm+qnACHrHLhkdImqEKptLRUug6ddhSmRBMA1rtOjMxN5L2+qe4Y06TcyZadxL
JVWxmwKH0ARXMnCEnYf6bddGQtWW6NyFD13lA6Wtdr9581zWZ1t1eBUlvnLukHgUQTxy93X+mvtB
HJQdiOTorbVdRUqthd6PhCxO0VizmHbsoGxu1H/zT8vN8mbXytEwI5GK/HdbqCXdD74/3+UTPm5z
VFmpA3ZMZOv8ULVJqyJ30EBFTp57HCht0bQHc4FSceSSp3GeFMaaTW1kNSQOEb8j2ifbM8r5RG4K
SJqJ3TubCbIstWUrV/f2Wnj3S1EHZmSCVVvvi7aX6wHQy/YOI631L84c2kssC2w7DyZIQXpnF41e
d3BvMSJJ7Lz43SRY4kcYBhrWkc/ato4jNUp9ml2cYM9uui75fbHMW2INeiw3qjRmydwBjUzEgnck
T9LJguOwOAgo2XUspBU4J3mHNBkyGcPit9ZHzDVHvW/C1h4+a4M6cb/yc/bUrOjXUzgUbTx2TpmB
v3HR4RsNUw8zMxPspGdoGeVGEHxIraQJojxL6yxK2wGkRWSpRG5UNokR29jgv8sNMuyjErm2eudm
S3AqzapQO3Ar6y828eorJIfMjezZbX5khlvficGGhGvUuVmeu4k6EbNGb/J3Rbm6zwWaqe/82i1N
oiSf/liAUXzDAsT5WPP1jcfKlrLa44vjfWnCJZeR40zqUbscTv9M2nQ/YXBt9XuY+MXTkI5i5Ubi
g/0AoS3fEfq4JIaOs53F0/9xdF5LcuJQGH4iqsjhloYOk7M9vqE8HpskQGRJT79f7+2uy57pBumc
PzauXd9ZEx9WWm3DfpGDNw9EY7rO89q0tnWuJirY7gLYgDUj4Tm87XGftNnQ14k8omfzXuLOmhJ0
x24zpWFoFRNL3//frdkT6xuUTspXEztyfox8mi3zcfXLPff9ORbZOjnza8Ah8ddsTKoHQsW64OKJ
eXu3J1LOc4nyPcljrhuH0z/e7hTeRJ583pNTqxJhvQ99u34ZN9qHbBGVNx4dfxdXu5ZvHpdRzuKy
4XRcUu5P76NzAlNmcbdWxdnTfvFs3EHxOtkWM/Ju2WM2bBUhSqSE4tKp5gpXgbeoUqWrWUaPr7Xk
a1sLEz2iaAY75PFZ3FSMCFkyjbzyvG+E1aSuRC6fq962p8xvMa0wja096Q3toH9vCG7loSnE3qZ1
NNTAht1SvRBMX7SEcDFAn0kgBsdpg7l9XiSmtiNo7fQ2BS3SMsSIy3TAxwS/WVdT/M1uoy6Rxf6Y
giXIU1e7YA/JIob1a0nccT4Os+3J2z4oJ+u3oTPwXzLVS3GYReXfFZOQ3zHAcJs3evff17WoL8Yt
SpEzMgR1GuwVPbMxEOI/rwU8y6t1Ivx6GueddIq+gI1P+fbb9WUaXGWOCwamLTOcFBefYVrkOAv9
t6QYFIRdZc0fiderFxVy9QgNTnQYy8l5G3S1+TedkuJZ6b2wX0KGgvVo2TvkpsYrMJ1gPOdHgTtB
pByt/aNlWB5zf5z6SwwJ6B6UYYa8D1RnTjshgOwJxhFd7lbN8sNF+zxfiGcVD1LMRZ9GZbBsJ8ea
xTlWg1vfdFcBCUtO0A2AXWJgdOKOwBld7N23BkzXQM5T5x62xWOc34sdu1UXmqXItBurHzFlrSJt
48h7ssK6Yh9UsX0/UkO55JGbqN/MpqI52AurWxYx44sDkUbqp0yK4Ilkw6Y7lW3kv0+xD1i3hWFj
6H7QCTDwEDe/162+ftWuCfLQUv3nlfaoDtL0jY9bcDXPvd+xwpFhQfSusYtqS2dTjk9YXGkt7fZo
5UWQXXSMd7/YH7ZwTEqkFGbJTbOG88MaW0xMZTy294w1us7muna3TEXh7qQJ0PnbUFJm9tGObcfH
RC3S/GqzgH0S/Bqbg/RoX36Qul7vfAJhAt4GzOUNR570vbSlL+OfGKDZTlpP8gHHWGhgA6jVePTq
kAcOsFmmjdtch+lyH4dT2c9zziiH3M71OopvXZK7XxcUZf1tUNbFeeZGeR1M794N7rW+zI3XAYVw
lxTm2UoqF0sOtU6pAs8keMi2pHtfrlbwBTgYyAt7fHBvxiEsz7sZsVni/vJ+IZNvvwpOLFBsPG53
2hH1kDJwzR/Cq4UFh2Pt9+E+WLz6FHOQNKxH3zv4XVzPWVyUdoOzouP95FVN9jyy+F0AXlV0p+My
8nOHsHHEzfQmPzpBAD6hk1WM6BTm2E5BnHwrdavYvMkpYLIYtUZHUFgefMxs7QXh9r5xDqUjZZmC
evDysGmBgTJzEvobedSxMD5AZFyCRksbDNW4zRmQenvljracrNXIVfOwMlt9Fzoz945ibhsfQCh1
c7cNCesPucOuvHROWXlZ0Lj6sWhM96sZI6wyW0CNqhdThfjgzw0fG9l0tXVo5SLMveq87scWMIF9
iC5cfoutDoIX4XkzpYJLsDp3MY2wN1r59ZbvNMXwRhVe7YOl9uG3aJPSSSHNhuq+kvZ+v8wzPMo8
JetPt6yjBgSSMD1a4E2UThhMbmUIXJt1XaUehqLZ1tdpW+o4J0Bi6lPfKyXMDXU0N6VqK/Ge6MRd
r19rSF7/vg+fXjR21WVjE7ZyjwT/t1GpjSeWep/ky5sA4+hXssuPfRfxD8yo/NB1R25gSqagKrJ1
UOuQhcor5HnsVKRuRdz2z5oHVN94UhbvMT13/ls/dNF4qKCg1Wcom+mG1EEEMMb2OuvQTa4Cn9um
hG5JzvyFeYlfhRNFEMWPc8RKzgUwsXXuZ8uz7kWNBuH+CiX+DhsvVEREhIwlm5xdk+nenvZs34JN
55bVeL+8dZmt1LGSfk4LtY31cdxh0zLje9MHkE5inZdWT19OD53xIL1u+g4Xu3lcxObh3EPa6h4W
V2PsbB21y0NUJ+MzRDxOraiskosmOcx9a4MaMsnxiNTKiLeIkh8KFq09gyir7S6uw/lVdLBmX7O/
rs1BOsvAQR92OhNsAZr9jwU83YwKg1s34X06lxuV33e1kYEEdsRYeNEkdIu3uaqmOmWIGSsIHgOc
OrPgJYe22ryaTzHSgNlh+7AHu98/J/sy/KM93KcVC4EXp2lXWtN5gSeUZ9pK+YW492c+GmRkwRn5
SaQPwxTUZ20V/pAlpFtdKaSiuIXyCdgH6j65J0InrNGbJQ1RCMk4/vN8No7M62daX0OzhubqQhme
MeKox7ERkzpIAg8LblBJ60UIRQX6zaG6ZmU8uOer8ov8fxmt9ROUK3llkObFH5uNnZCOLrJgd5dw
Moc4dKaHmqrOKa2c2vyG/oUipDg0KFLSSJlU0JMys14DKG+HcBu88yzb5kcYJ5wcXWPKP3M3FF3O
zs0f3hH2EoSLN8+kcgU9PzZdXHybsJv++vXIsL23Ts2c3gfPPmmP48NIaMp6nKVn5YyTVnUc67Ff
noNtl2eH+c6APopgSKuKjekI9h7IE79L5AJ9dfrV21BKv4zs3+NpU7v1kYhFEza0jYlzIst7lJeW
jPg5be1KPcWwLk2+uGZAaV0XeierxLCygCYtNgVnDuegmWdH//S0GiETk16xnMYCM4CiWlwdTKTs
l7VS0e91rJzmYP5/PnpMICJTCKvhwM3utOSTu8lPezKVA5Mxiz+9UxAHPVgD1s6qs8PTFs9NnfFX
Nq/laI3Oa9JTNJLu7izmYzKN3kyYUKRBeFYPGqGlhy08Qpf5DTC/jTFiR6Zl0mAoZH8D/UQqIl1i
ajrGsvbtrC2HUt8XxG4+Gk8jxeFwsv/1cyTuBGLv9STshva4NlRh3nCkXKHIbhRoVnjNqwSz1UFO
u9uQTeYBYcl1ie/aIJbWxZPO0ORUAvXyntWzXFP2fRZ5rwvbDDZPyZukjaGfXVZTuOrY3YZ84xIA
QC4tgDly5X5PntfC+sb9IvOqd0c2ldWVXdpvUn2SujBz7ylPnJB9lobjtfPrc1KXzXzjw2/yOTjX
B1ZIVWZhyeh1CVDf1gcv2sHH5qEgsQgchRQCMsV6n2w1NxzIxKgSlbZDldCnxgWFksQzvPRWj/Mn
F+MqH8a2ho9EW1LFKYuJ/GR+bnTKoi7C1IkYybIePepLX9N1e9vsEVuQNQf0ORDB7R0x4XRTZvpo
b+6CYJRdnpRFDIASqPI2SaxW31mUQN4N844jalpcKDxfVTj453JchzPXlP0+uJ39N3A1FRXVVaEK
kjN0NIELp+V5swrVHv7P18rn0puPxdb2/afqBUP81gb2w7yUHfp31WO39d3JAV+19DylMb5tnUbU
yVxICoFZ8PdA+Cmazeq1rX3hHJe1gMtivFlvobL36jQ7PrSdcUr+dDmjw7koRLwW4np/kakhAXqC
4dTbSwkZNR9EV678h2KDi/cMUYi6i5r6yMy8k41r03WXsmftl0S3QXSAZmvHa2aHedlaRP1ZiSMo
PosKB8alJhPqY4SfvNnNoofDAFdfMjKtuzhq2VtWKlgmrqUWjnzvwFU+eqMNEWr7VaKwxaFYsqKe
iSDCRd6MNxYE9evI2OS/sw3O8sn31Bj9BXevkAlENeRNByCkMrFXDhgPWkSm3nIfvtp1miU+2xnP
Gn6W4lJ0Dclxs279+uI5atYZOk7OaljzQv8LLcMf3FiCXlFqCOZ1bzZeivjHZjUak+RYx1UQcZ52
2j0LIdvXphzrX+UKj0xWy1AiWHCSzeDs7Ju/cBoOBIOBi6s5zlU8H7WRi5uBFSCEYB5HtghXFZLr
mSzJba8nivEiSkBQSHUBmqJtkPKLTYFRwMSR+DPAm22pqkGhcqdzNnOr29bLNf3uG0YXd8wCRO/y
wq6xzrkocRZkdBGGN65/VR9sFWf5AfmF5oYLKgVTLoPePojBN9PjoAmHABujZy4dJEfbKNAcnLd1
4LyOp7B/Qs0z+s+2y/f0K5RGmPPKWR6ns71V4WsTSzfCadZAYSvSWqoHeA/OOphlQDh39t0Eqy9B
a2kJzMXbGooemKVzdpA34X3AHHH1d0tTTh/hzrH/Q/i1YAW93vnc754+rMkyvyH1L9r8GolVZXzM
8se4r9F6X/e221xAWWD9u/9/FWPHwucLZtZ5LmsPsYGSpvmhpa7GtO0UnrtElg2Zu3XdeJiwjbwo
xchzlVq38cEdC6JdZoJXfvpAGTxZiEO6g6L2oz86nc9VFfE/f497EOyg6rH9Fg6q/rZ11ZQpohP7
a5ijsLotppGeOci7cDk6Wsq3fdLd31iKyeSkOjX7nVy7NaHXLB7JCfUqYnnNSjLwjePM5b/OmuPq
QHY0QY6YGe0XdiD05wt4d8lnz5K1uTFKrCZwFu7vmSP90FN0sudEwpV/VqRRbwtK+p1foHHCLPZH
YMjJ9y03m5K+3H/JaB5eqapPECmZuRRH+qlddAVVHWbdQDw9KSLjSCiR7UzoB8yYLJTn+aaq72YR
uSptWrK2Mq+cAe9HoMk7gxAAZZFWwb8x2oj5JXp9fKfHbSKcZIr1axdKx0m5ezyY65Y4xTsjORKz
yCwhJaXAw8X9OM1A/POorCiXJFruv9att/3D1kyrfQ/97oy53xPdlrtWIR7juXcVSJXgFivm1WzP
4W6FYTZNeh9vGmUxMkzt5N+HhbfqnKirpcqMahI753iTdlrFAV00I3RNPsRyMtlSIXG74rP6ro9n
JzxuenN8rFCj1HlvNWEIz6fFh7UhDwQiWPnM2x0F4HNRRwkH9irD24I54bXwfARfXoJsdQOnwXBS
jOF+TJIpemQMGT4hvLzpIZ7b5rzYrtrPw8hfTTiGaB8cf9jIMBulfLT6NvoXGsGUAOEa90d4eP9x
YvT9hCwYghR/DAIbgsAJCh2liuI0qBBAXAofhMkqibT+23qV0WmDOgR2dJeqzZgykb7MBgpEdrNf
5+PYbzaJsaR5BXbZxBAeNitTiu6GGdSWSL9zim65r2nSWZhEBWRN3gddiQIMOv9lxGwUHJbdm78L
zTF22yzIM7LCEc6WyesmySrbrAzWRVk/rrPqpre6Re93Z9HA93YVlZo09rU5h6DK8yfr7PwFVdt5
D4soVJehmimC3GJyvTMDPOrB2S1zV89K+Sl6iCRIK/D99Y5gqOm1CgK6xHiSOYL0EnD8UckrHwYT
UlWK/kKLdNt19yvs1qC94T4LvvZirR80ATpvyTyGpI3rALU7con2nXz/rTj4NogrSiY7fgLj95f7
KuTiSeVUJWT1reH2bWofSJ6EntKchVu199pualRScPkAG9OMHCIeRXzDkO5VWeXAgGQ6LLu3faMQ
+4gierIfm2rj5GGXnL57rZrHbiosHsme0/6wFKI9OguNLBCIILE/dN8tc7pZdDmjhy/0w7CbffoT
DEY9rq63xSeG+8LJl2LZEjSMVvLLyDZgISTvH1QJVZHzJ/LQCubt5g2na1cG/rTOqxj99iSpDhxF
+3zbeKVaYA+IuTtsYe09SitYf3Pt7prOGG9Qubs4w4+yMS36o5l8z3Of2Kq8ke06w3iOXfLgyDX0
D7qIoZYJAhPuuUyW/p3du4OSVnX5yCEwRlmFxvdL6qj59LYSMP4Kjv3wu7F6a4rBiw4lmBG/M9k9
PIxtGx+LmJ6JPDJ2+S7saiAtckFyhHpIFCUiuYEDtVTz+AL1kaTFTnEwStLZA3yaUbUyPsTVT7HW
Ys7bOJFvRV1wKKAYCJ4QxyLkcvj9nrs5SAKOirLp0nUa/fl+7azyE4CV0l27rgeCRRPJMRuW7Xzj
+UbpgxpqUh0JzFN/QfUwbhLZb8RhbSC4cyLRCI91xjCZrrtIZL+0qxhc5GrKqQhOt7oHk7TezxV/
hXuzxc5+w9Lmcqdxq2wn1zeeeW4Bv343sVbWQa4RWwVrZhke63WLPgyJ0c2Dqo1bssGK/jPQVrTm
KuQj4YytDVtJPQ92HuloAfipRLOemzUZsNCWXnkBi276Y++EzW3ooTyGExdcqUJrUH5jhPvbUn5i
nUohSn6dZHTvG0Bmi6d0n2Rmqtjj39Gu+1PPnghP6Pr3s8sScF33p/Ep3i23yucg4MmMEWF9khIH
LLqXXo90XFQv9RSV5WFc1+BPF0Yojjqq+d6drnde69baLFRyIeE+e0K17GGMGD2OVrcEn9G2iD91
7WwfZGTgPg8HPl7mNMuAYDXJlq5BZP5tSE3WkxuOFltbv3p3As3gzxoV33jcoXEi1B1X2hlSbsXL
SHe2RODN1Fb3vtQHxFklY3Evxe1SRHt/mGa3efcLz9GHnTQZ62S6K+VP98/23KGNgjspIvGBgscf
UCM4fFBuHQZQxuwRT3WwlFS51sn+e7MbThsSnOK7wkZhedz1Hu8pWG35WbSrjYrWChzSpjzR6dRq
YN4ZHomVkmUtmxyMtPvZIWREmrU4gr4hfyBxZr7m6pwBSGdOeWd2QQ2b8rngsUZcXlsAFfPUx0ha
/LAn43r13HO1OnZ/Hp1APYZQGs1hQewTpWSnqCYlaGaarnEi0ZaWgYZ0sX2A16eoLawX5FKIMsp5
ad63DY6uTze21huSEtoefdVeI3rG0M3KxKgIcWRJ/0SUta+zZYqSkb+wRE6H/mEw6YCIeEmrqZBH
wP8JwjDRlc8usZXbr4QMqj+NX0R/0QNFt94UACQ7O3M9Op06TLI4WaslLz3luqeIz+AtSmrXzxHB
rZeVtJzlgaat9s8+WpX9gBgj2G7mQYn1sXJk/AzfOfQHuU3uU7OTQXazDU73q0f0jeTKt+mO66x9
faDAMNzTdvXqO0Qmy0gBfGd9wBBW6I4Rqh9cGXJTuHsnngdpRV87ybnJH8SG3nJsUJ378Jl7c49g
HvBRrn7yPWwxsJKHsiyfsJRS/eG2Q32It8W3zq3eGoN+VZv+JlgKpU7d7HRdNqEu9O8gQ4qnNYb/
P6qpl8DwXlnYRzU3kPvWOLbUFng1cBBb66uN/lUcWSzC46QrWx2vXSQ4RIyMNxRrK8RiC+nW5ypG
CvKyjav6LOdhe1zDuJTHtVhHCIJwGguchDZsehv4PkjAZnkTAYJucFvuSP9Se04Gwv4Fp8/H3vvt
9EWsO/ec7sbGygyytvbei3U/vgRdvavUlgwLCPe31knXVq1ZOLLkXgtwaicNFxht0r/RXRyx10Yw
MTIQD2V8bfdEFGcfaUtx8UGsi74t+42jnkQIpGHT0JXfNcbokKEbeOaW58LL+73nLISAlS6645Er
nPB3oUndDsav3Y3xHBXDPvmHEMM6oE+8rRW3xtiO787iAuuwqMIu7levAVLycelOVNYN7bmg8fql
pHu3vZv8eu2ZqZv9Fo2L/NCEqN9qUXoOgFXNsWaPWCKhpPSunMz39tjJLZlE/n287nZ/Wpx1789y
qG2d9QuTMEgTQHDq0IrEhY177jwGyLgxGHstwqzBab9YinzMRZOzz7lTo31Bil/Rs4rSsroNhAUn
VEVVw5MQe+q+68lxyxGi9bldh8PAuhtLfhShpk9/1uh95NYNl8SVsMo8EfDhO9/G/DzLEiHmJHx5
n0hui7S0dBWmCEen4jHenBrBUKH95KlKqLnJ25VegvtoYxc6UN6ReJdFlF3PuBGKLatUyDbaIl66
g24ehhMb7PocrD76tNLHcJ06RexOF46teWFVG4a/cQSwheh+WTjITRL3hwA1U3EMKDRCdyLswbms
oBO0PsScJBtNYG9TLdrvKIInyylL4+WNxnn9aQGze5yGLHwpKsxSHwekZjTSyYYsq9bZxLtbV3t1
7FrPdshZ5HLNrUoGENPjtnPT9CXt8GEj4w+DcoKBPAkr0I9GIe3f0Q2wTwwIc2vkuUBmxQr/X8V2
m+mt6ILDHujtkZQHqXLc6fV0MGbVEATb0ov7HvJIpnXiNkPWGmphU8PnrnivW60yyFe0GIsVWqeN
U207zhTlVMfK+FeNgdqLB19tEnTaklWRjva+/SDienreh2lhbaTotD5IpPcBlCVGmTTo2lodvHbt
zGXnaQbM7XTxM+CffPK8aHntZrqi8p4PAsYw2hAaTyKa5I0HUnIPkrWSKepfExZcro7HaTdtc4wr
GRHjr2uFBQf143QolW032dXHD23KqfkVYRrw8lAue0uQs9uwjq+Kvpx4oHQ2rf0B8WzicyggMhwL
VuwNUdSIBmclbqZrXq2tjqbLWgT2Xe+uMdCag5NxRvcIdhAMXnhrR5iw8DbszQud7TMMW9TPt6rd
Il5qUKqvtrCH8AgAzf8rWi7VA+DE8rowdxSptyT1I4BCEOe1Crz2MQrk+rr3nq1+NF5VupeF6snk
q99CdRGzN1mQ9UVlf2uYsumhn4jEylC/+0TeO61YToWr2pOLWL/569BPFf6zpa2GFGEAAamNOzs0
hsej/UQlAkCdNHPwaiav6z5C1uQJOLaero+6uT4yUndA79YUn/gpPX3GCbHeCK8rw3PoCReRbWS6
3AERUzku3U7APZHPeCmxOSl+nwm2vQC0+1mWPWeLhbL+X1/69jeZg4iPyOcNHws8TEDtusTB2AA1
Jad1B9Y+rGTQLNC0YkVGbjf+D9AzZ8olceoKGnYLvpNFYidBNol62kEQ/blIaf8qpikJ7yexmfXH
zkX3k2vEJJkfElt3QM1RSkidLvzCGQNMO+3BVD9sbKxl3jij0Acqv62Yr6Xdz76ELkIRVbVh1o8j
uEc/S/t1quA4T/wwKCFZWOQPgSR4zkBz3Tl3aWNqchYB8XfGrtj8s8Ki/257FBynZo68JRsoDH4J
ati2ZjLs/x6wSbBANVf6w+axpjC4psL5kCTGPDbIfPUNb/coP2oVIeJK923YfgGTjMvJhyBXLKj+
QhUhxp7lXayl27wsMiBTfw1CtPW+SbrfRec7d960AxG1EYNr1sUkwxflDprsaNvRt0gQhTk0Rqwv
S9Rj9ODu3G96f+sJ57c6JJIwhryrU+JzInur4OyZ1iV8qkKhkLJbZXw/e8MSXx+YBabHDk3THkpv
SqqfXaPLJmWEpI0B9sYhX6jm2yALqrytkRROl2WLRrTsc8hCUMQ9cyhlWRNjsuz0nlk+DpU0Xp1J
M7F4zBb8EO6Tgl1aTlttqzdermk7N83S2KeSi+8MU4aQahkX956YU0d/bdAHRc6HjFDUJ50ardO6
yrukJdgkcyL2oYvCauij+KHWNlWDclGLNY4xvxefEsJHl4qr4rTB0vl3UnXxUTSb6xxdolK/d9zq
90BNiLEVCFAeNFemh4/XhjSO9v+P4marwJqH9d9ix+a9nZCyps601q8+eVd7Zot5erS0r4dTHwrg
v97aO9J4gxKMzjO86LR4oxfI6KIf1KF1/KD/6qN5BIN0xuIfIEuLucQdt/Y4zjhGDm3NQ8aE05Y/
K2FDojGz7smh6w14SxOBOx/KAcHKza7BidZuBqVVTmNDM0hwefbCphPnBi7Le5qs3TxissBdti+h
vhXs6FzJ9lJxa892taQGlzXTmt9hpqxBE8MHtWHywG3HgRCPrv2CMEKJzOF2ju43OfXjRdNgibXM
55HM2a/UIzNp06ZNDW7MYo0bEeyXnGM0XIm3ZuhvbT8juS1ys3Ypt7e4YWS+cdqKRcnbreJWcl9e
bC9cf8i5gJPzaB3Bx990CNCWmJPiWFiu/WOfGNHSrhnX1wBX3hNOePCTfivEp7VsxZsNhAwOp5d2
OIzjVH6D7bFNtQsxJO82M8Ef2wNdBbpjkodyFfppNHrjoW8xx5xiu7fDrOVuegZ2CYC3V+y7pzgu
gnftNb31njRewTjcRfGPYZDm58DciMrC1ExdW6AI7bB7ApatzUZaODnd/CB4UEUelVgg2cv2sL4r
y1nDGfEzAUpQWHoDShLYR3+N7fVdBF1UXmyxlNfvp6uwjFTKY4BlsoMUCTxKnMeofgWMLOozqRLV
J/YYW4HD9RP8YYBl6cgZ0fePfWcHD3Tn1OhHiSp869re+slX0+sDMrnufbhyuofBK6O/GzXJ/4bJ
ZrxfPekF2WLiSXyv/dIE1xPU3QdIY2m/Ty4lfDdom03/Cv8elJw8Swx20xBP9T3xZsLUFeHI+NtU
DoNaa7sH4sg2BFnaojF+i9v2tog2T70gvfVu1om0RoLjUBac+15a49mdAeKZXuPVP4Ii1CjGdxRD
UKlNAiM9+V+L7QnuGdKyiHSr9uWJACRcng229Le5tu0/3lzqm7l0WkBNAXeORNCoJ6y/8hm5WjkA
a5Av8+xX/vheD671sXZi8g4rc8ejM9tWcZazZd2j8SyWd7fHd5cRVLqd6b0HxLa6rXlhSvRGvr5y
c1MM3vZtPA4RstyEJyh1QZ+IDAiUfY66NRpOXl3q8eTrcVN52azIQ2O5BM1TQk9p/ekNyZQ8Agyo
7X6aGC4zqcJTYpHmsazuL9807iu0jj0zc886OFWF7dbnGWPDcCW73H+UahRgqLJZnoHH2uqMqLF+
bLXZqifAh7hKaxPuf8n353iqcKsrKyWmr16Pfu1EAzhdX5vDXETc0H2PO+wg/dqPTloBNJ2DLohk
LrTnn7qFsvRjVdKn8ekSHVkRktVMcM4N2jHwLaCAbNUxLm8UDqyImd6Hqr0IuY5/ObrLN+Mt1pY7
ooGqkt6MT6ahnfmfxRR+i2xe77dDxNZ78OudkLfVMV6+uzJos7GLm/hoiIDETaFA7EXL50pjCjdw
EOhug+btHIyuTuF4F5zq9Q80JHGLyTKGK2QAKsY3S1v9F54N6B8JMEowgF6lh1FkwudZD8NwK8rR
IaVpodDwtM94tT9I694XqDAwbLj7oQ4Z4gOfQVlo5EGdT3sKgrvlTwl6rljZ+xZ9OaZl4HHXQpyI
xwBJ7ui4/CiTiusjxQQyQHm9JSVYmY1Pi3F0/QmxKH55XAIODxgLNSLkpjwGI7G4V4VA9AYNUT0o
TDlV2ovRH05xIBHfbqHxoL5j6d85TOb/3D7SztHE8AvpSFDMn5n1vrpAzrV/3TpAlVhu2/bFISIV
GnvG0CM2ueF37dRRjM+FQyfF4+ZOqTYYYjPBXoiTJ+gLiGU/iX5hk+3IBam72IFJ6oavKMIzPYG3
RoeGge+2KJeYSrTJn/4wCqAhG3Y/SEi56If+4qGUeOkpqeelFEoF4JTt8G9b7fjTX7E8EIwEqeuW
ivc+sXxuRjnPMj5N2kbSWoa9+oLWbsYz4rnwAf95rR/NgvTkzDIPwUjovFlxUS72N74zwDF8CuVN
Z+MlQQjpCHFQlaecHAMrpsxoCeNbB/RNHIVJsBqSQIDGz3di9680TvRjneT6AE8LRN7H/fa+8B53
vOVhd4sZBrFbv+KSajoPzsLWbf24z55vH/Vc+hwl5YTSvkLc/R9nZ7Jct5Jl2V8Jy/GDlaN3pGXV
4PYde1EUNYFJoogeDjh6fH0uRE2e+GiiKcxilBEpELiA+/Fz9l77ZLjsOBvSwvQNhPDqu0xM53Wq
6uw8T/gBGJc5iokepsdXgt3sTzbnUqalxB4Zu8RvCd/KerqMll3Oxabv4H+jV4wQ3/AHcrZFMjHf
8lXrHygewf83JZOoQ2ZW3oECAJBCqQzcSEZTokOEFplu4tq23OeAY1S3SSO3tNZOGcTTwW5nqz8O
eVaeSlck8ToySt85MPtWxToCNQg+Qom5+eKShmEekZMzd4duUCBeQjDXIAXhxV8NfjleOOUlwcnk
iNRc9UiQ79ToFB4kgiJhP5fUtlspQPKt0rSfruxhacGY6RD4m6FxHP4Rwy+zr8mMj2VPY5zXXGam
oe9hEjlq7YRpcI4NY2m4hV5645Kn+FMgIhH8vyf+WcQy+spJIJhX/hDm3hFUW5mfq5xu9r2Z1EZy
LGedzJsQRT8C17I0aRFhc/HTtMpudTak5oo2jfpaBAFjJ6csmSIOJgmE2zYy+3iT4Ta/xgSKXZFj
pYNZ2xvGCx5LZu8+hYe1qqyiQ5La+YApm6xwxo1ljpnLpklY6bpquv5ihU3yYsnWUc9+PJrfRuZC
ZboRRR2WW7xH8bWkvZXvBzUFqPoIQAjWLQv1DWIM2/rB91SE5yJW1jXrZMzirNyhvSgWBAyNOfdn
XnJaa/YpA0SVHl1mgjdD3PbffNRIL4Kz5H0LW9HZjnPafJFNEvXb2GnL4b5E8L2Jsd3i2q9JXSxl
5wcnwjKjg1DFwNQz0vE2sWAFb3wU1dHODh1ZHOm5ljWp2wGrL3+/Him3huyxCxrR3uRZkp593p2J
uVVNryHsib3YdzSBAUblWb42UdTjyQMI/9kcFuEjSvTgsZT4eFfe4Ndfoz52lhl0SuiY8ojBWwdM
kZOV42bRN1UykkE9Qe+TPA3GFRs2lfFBpR7fV5Jix1wZrGv6GKZh/8WlXr2NzFxRPTjW8OKaevg0
poRvUGR29i7AovU11UlTbBCPGQdRNtk3qVsO5JldtiumWRYMdaTL9iZmiN3vQieJ1YbwZvEFxZP6
Zrhpc+aNqNkR49S/L6pEhGeL4IMzWJPRPkYSGvcO5SyWSDBB3T005GreYNzDkFLBEwnPnJ6Q3PgF
A//VxOChWWnL62zOQcp9ZigXxAeT154tMPOLz7SRmv4SIc/Ldx5Boz24R1G+Uri7NkEFgSXYpSyo
87gdpHPQnICw0TW1whJijZG1TtNFraaS1Cwu0Of6YZcFrc0Et8zVXcEUktaQmUpk/WPozldlSglN
PdN59rGsrUBRtVhZuJtcGhXbwTetHcwuybmYGQTiuLCo1xl2X1I7s3bC5TlZxnEYKFC2Q8t4aiXo
j6AoILAC0EQ/KE5bkJL0ue0XQbhlsdtAkm585FQhNjD0mekNobLMsux01KBohp6ktIKEzh1c7pm9
Nof7sgI5p78OQ5N/CptyKk75VE43TRZ219TBDCttx5qQTTZOfQnRjWKxNsKGItw2uhsLp7+Fr8rt
z02pgvkz7v/52hdtFXP0t1BOU8xqGm6zxEjOJ3E/+oCQdoY3wwLmqUgfxAur0CmV7PZ7ty3yYWcw
amSzRUiXbuEYFDdk/vLRsvU595yVnfIQVlBNYHDV5Redh/55NlnuVxS2xefaTourHuyy2kR52O44
hUmMbDR5jhS6KJgypSDpk14mdy5luMcBV3mMrX2/nl8q5aCaqGa33rRJGF4DNGmjC61CN07XuhAB
t1X3n40sck8VJm+eKiO0/ZhPTr9tEBF2K0W7lMZ84lvFizUQMHDuUgxv/cpInFE95SBWfhS1jXrM
aM3RwtMO8n7oHXdclcpW/o6SjuInBSKQrWAT1ozLsgldIgN6M9oWfSjOyvQWqxBGvxRBvWEjQ1hU
j+tsRHaOB85y6NK2kAZXuhond+MvbRgaM06Ifw6f+ryqUSK118aEVuSmynzve9VWNhp9CgS9nZ0x
EE/scJU8jQTvzYzOWXxX8ag09rDRM9BDuOl88jLmMeXKGPrW2FU1FeGmFTUreImmcy3w9kfrAPki
9mH2xvWYyP6afnnAh1VT1+10hk91IZiP9hk5FeHiNAdqJIdJql9Cr2ujR5SjcbNzeY/Cdatq6EKS
6Rbm/qzTOG8xEMa3XWhV98iIevywnAXlGlZH8MMZOpkdfRX3L8U4xVed7D2gPlXh3hi261rfMjhI
qKNjlCqriulGt1mKdg4FcYbxUPeTN0AMGBYX2RR5d54gCoBN3ahohFpd09wVGe55LlZiG5PemDRb
mdTOfbhYYam4hVNsOcM6uJMbpBk4mGIl7hBXII3rRaSuF9/RcSyQetBaKehwFDrG3lQHSd1w9C79
ZE/ZhK/B9qYHr4KP+nWKcID1fSCL20k5cXmMw1iXPweDrv8KCwXDfcWcujmgz/Wv0LO3TMZqC29D
QFuNNlAY8OUXSAfvmP5T2Girg/vjAeR50j7ukZU9udMneuHOne70+D1hCvrshXNlX9tZOgOz4QRM
c6YqC6oAP381o2j6KZjhhKt27pqHjD9o6Yow/d1kMe5EzmKJ+NIoP7TsFREtkk8z5W57RmZVETAo
bZWLaJ86ifEtuON1CjKDiQSdjK0ZER4UI9ptdziHxCmaPTNRe9YMHZ9YSpZEOETM3tZCR8iuKez5
O5qift4QwCzlKctoQa4dR4/numD/2mZWFtXAqSxlP3h5HeuTLMPum2LygRcKoMrnxdGagFJIxmtW
ROotP2Fz3um4oO2sG07r0DbQWWxRW8XF19ioWHM7kergmDaDeRdPYBcPJt9NtIqmrL82umDq1gHo
BQ4ZbkPl39S669ec67GOMhMYsG6awIfR+qvypxmDHFwVQea2W7skqwqUd4QvjDsJaX9ZXnRpEX09
+ww0GAokMeRxp/XjYBPBSknWaZaOt4rEgCejmObmU2vzhvCW8sWjCq2K7pEDfNo9+R7SdCywc/to
gOl5otWzePfrWN2GUcbdMCbtLpA5akJ0iCqrVkHZug9wCWEQDEk6sytwuEcPifFAroNUyJvAbDUG
8BG1b8/cIFHNxfFtiVLDjNpbO/Q9vTNhVDwRRul943Hb7sEJZ8GBvcG3uhM6G70DEtv0ZJI+qtZ2
45o0zWgOAIZqUfuuZ2LmGYBz7JVXQT5yHO6V5J+dPG+S51pNw0VFUd2chiT0maBJMDFrmkiS1gid
Byyw/F9oETGjVzt8ALiEerKnkjUWkA4XVybmYUMFC7ojniy+tqmPQmeTNTEC3U5HSABopVKyVmCT
0QrASzO3I36gPWqL2tsaWPkoCujyiQ0GS6tYzaWDmdxWlrirmxAnNkuk2uJ9jY1116FRWCfNPFv4
iGSqD8Pgsb6kuYrSHwVnqxbmDpGzq34aqud4mgN1QNvneCvR1tGnxOujxx4TPLNLN2jdbZSU+hut
Kp6XjLPmucmFYDqEqcRf4SPSF8byTAVaPQHisuwxlnu8hfWPrANTDcxDTuGqS0p8HyFO0WnXqX64
m8mYDVeiRLEL86TIHqDKzOYePDuGtNDjZzjlYW8NOeuaWPDG0OdydEmGe5K4g6tTkvsgCEqq+WbP
qT19mBqW93WEhq3lH6CVvPWx8g+7vAS6spIJMLiNHQfhQ1eI1LwxVeEdUQN0yRrOTrSDwJzlh6mM
2+SM6I4NrUHJKk4BUFu1YnLW4s8I4AciSvL2TCO1vpgA1sy11L361AxO8MnERO3sNB/OYnpXxr6r
kjra83ouq3xnaFbprsp2THU71EOj5T81XoHMsBkNBEy9wzcZdJazH+oOvUaeWIXc96rpvM2ApXS3
jGvxuWA/XTqUDq1QDI6i2o3tIO8NrRB9JE7Z5psArf7zBLnL3+Rohe9RojNtCnEcI0UnulGvuspy
C4AoMRrmUWs8PQaTkgCRKbYsyq+Eg9rooiDEXjTCZVvEhHFt1umqBcf20rOnPo5qhjWAAMmqbwau
dW3O+Ce2wDOMiOvmzWHCMmWcadHa3nrEhT4gzc3cY4hBtdvkZUzDlJVjCFa41/69BtcyuS1Si8Zn
zXRqZTJrDM/D1JVi1+UWTAT4OLbzs/EdeS3rVg+M46HnoJlLm8pc4V72xToJg+6OH6/PGWaU6ntA
DvCXCkGPf/LtMBUHMxBTQNlsWeXFHrvZ42tzra/Yu/zP7PCZue1QfHLaTczgu6kN8wE4AKffRg30
OQqUvRrj4ktQN7O1LsDJdKc5jMxoTxM7+Fl5VRUfTVtEgM9pwhvrwe6qeVsTQDRegE7YyYaCijq4
UL1+mnXoxCttSIWB2YhNBCzSpWbP0GD0R9MrWj6fIC/Gna0wEWyqiO7+1nOhesDbI3iX6X9o+A+Q
GjBfeBHq291Ma5Gmnjs6R5MWcMUgxgG85sJSPHUkfrtreGNwDsaxGQn1E45kCUGweJfWY+owj+7o
c8fIhM+2xNgOD5ZPdJMyMQLcZxnjNwgr4aPtGWVywE1mfWdYBJiT8mwAw9lZ1nai92auPdk0ijmX
i3k46zN4czE+GfZy0RM45fYLgxrhMAWfj967XIEALl8d7F3q5LvUZuu0YOvfkvblLxS/GJ8m31XA
oR/+SPdIscWvpAhsnDfO5Jvps6i9ZkS0VgFEieK5uLUDIiH3I1Uwbzh9geIeRqeiVzk79BIyloUv
Ro7m/IA8toEnWfg0FEkfKdFhl5YX4jX2BT/6YPKob3LNaOJIYUJyOqepMTsh2hFLYnSfgR5181ji
65WAEzBlM/6bi5qdnMVins9+3pV4RYo5l9dYZ9vymga09+zXjOQ+GVBg5Haib8cFDWRdgC3mCmuU
nafz3sOhSq+sS6L6e4Ds8VRg3pouyNzEvLcHfMP7Xmrd3zBPDW865WXfRdk2yT0icHSLvIMTLUqc
xpwiapsYE9H1rv/VpuWfnnDMJemmKSIqiowfUGHwtJCC1Y1qjVNsheJzNhHfeci6Mf0kVAvioFdq
wEaQRfiEpEzyMw+mvw0apZIt248qvqcNNc+2MZK53nduMl2hJwc9Ppna+xJnyAtHvm8+20g3MRJY
PxpvykVdSQdK3gvwVNh9LTvd1XT7B0YuDBDuy8hDfIGPIOsuWWCP/k4YRbmfBScgPLqiBknBr3E2
zaqv1/DQAm/bp04vdz0sVfT6LrR+bBdpVx4HW+pn6J8VIwqb+dWhHCFDboeGg80hBQqxndKgVTeB
25Zf3GTOniTIQM5AZjh9muY0VRdrRE63payR1jay0C9vonGOwk0rJ1SYMUAmvo0IrRadZZNJEQdB
5vujtJARFoRVx+CD5vMIQKjbqyDKnDXPL+vx9kYjL6vS5X1upIPxiLyY9N0gJavt4pOJGW5RH8cB
MzPBIckchjI/cIbL9FVj1M2tGO2q3/bt0CeoFNLY3ZrgL79kKLOSnd8EbbdnuBITbhtw4BorC5UH
Q5KCjXA20n7bBXV1sW1VOXBk/DnfN+Fo8RW7qHg5dxhF960NRtRXlQsDEAt6IPczcsZ4xXnC4jw5
m4UN/DFr1dPInoTcwzTaYoVBqGR6Rk9+xGXlpAXYC7+rVkha7fGWetCq1jAhaeTKTLknK0Xgfey1
GpJjxW9BmwDpa3VBCToM2xkV01Um+8i9GdosyK6GMRkZRmfNuEc+mrwMhuELQrtSfjTTmq0j3TNg
T5ZXLh94Y7ivZdzX4zWzX1/vmrxogtNo4ARkeDBgAme01kZbE9wnIKzGEZ8N5XZ0QmavZfv3J5o9
cHNSbKNeInEruMXiUTOIJpJtKeAFzkwj6bxZkXnTVEE0wCnzfHdbwflmSWipunZmRc8IYhFgvtk2
hhfUGu5rpjT+a1mk2I5tpaYrfG/xC1VIVSy293YTDCP6v2Ut33D0GZnKxmN0r3RKfxfxBh1BoYWd
MmQr9U94Zcl3DlkMkELqvb1PDyC+4BZrCN9GfdaRytHm3UMyKM51bWyHd1ltqpehxX8MyQFj4TYz
G6Jf42KmqWFKEya8T7czgOVggdmSLBpsRNgbPsdFreQpjFT3eS7n+QGIBvwFqvGfmKUUi49PvjEQ
hiY42A3qLWA98/RJZLW7iBkmFIEeb9ddY8fpgUit6JZjEwMor8U4f8rdhnPSQh1Ta/BgYBQcbRrp
Sra96R+rNtMvXT1gkbQ0tnp4tDXeJUn3YToI3AjV5yoHQrtbAsK+udnYdqeSb3ePWzlsz2NbZq90
FBuBuIzcMxeZRgt+FA/Ka9DjlqKTh9KX7zei8O5lYddboHQqWGk7LPZBGkTERBU0Qk5jmuYmQ7/Z
om/r4lRANVNl17DKovwaSA1LseozqlzPpuW7qXOOjMshtg9PUjBY3Apr9tVW6ABmrVvio1s54GTR
Z+Jub68VX9pXRwftS+2r8AL4R6BqHlr0IE1VmwtHnpMNtb2XzdtZxuYdHGikTzrIqzvUEYy4G37m
QwMKjAE+Z8SvAv17tkHGC9gZciz49TmszGxrZLb3yo+lzXUJgzs+Oslo0a2pwCCuQzfP3DNbXRft
4RE58R4XJT8B/8v+INMyZ2dybb+5hEiiG8byU8gr2JTyKaZG0YdIgLE2y9L46Yowmw9z2SXWbky7
WS1umuIOxSu9WGcw2m8CQpCNTKOdX4sCzN4V+BZt7+JetD8A2cc/Oc+M1wnSxjtnUNj+ytysPmfS
tB9Z9ILrpCvaLwE+yW4bGYHEIl84uLUG6ymikPzszvMwrCI4CC3HtDkl3RwO9jFD1YQiLhEO27mY
2maTcc7A1S4lqv+26sAyh07o3uTI7A2W0LT7wXmZ6WU+JOa3BI3m176z/WdR9eRFmCmwIw7bkfuQ
Wx3CKEWGL9tU5g1n+Fievc5pTCjxzEisCI9KRXLYFrS9nHWKeVnv6HIZD3OYzF8tobXeEFDtPtMm
5zUnlIiTEuBZfTvBMQBhALCF0TdypBsnohG+ooixKJVKM7k2avSYq6CN1LANDC+nc8YsaNPoRHYM
1JlAIFe1hp/OlOa3hPuGqJzZwiBVhU6DcC4kcXnt+sOYXmBxise2py4w+jwkSLYfaV0KyZxtcP3S
WIeBHXjXcg5MqJuNK549fA53qHfieJ0hRyWAtCRFHhZW2B2YiGDjL2tDPpGk6psbgxpwRzMTFlGX
98BGCHka413JjoduAC3eGneUTrd4wuhjugUotnvk9gKvHDQR3GdVx+R6XEYRJUNerBY5/qJhtsx2
HyMrWIgATc6ZK2EGvGpcZoOQwxCPncAXWnubANf6pvFTgA/Icwxrn5sj+UohDUgbdXjlFZ87D3QW
mmaufae9ZkHnFvxFU63blygBoMPgbjCrE7WUuqRDawLYGIfq5+QZ4mLRo6GVz4D8ys6sqtvJKUBZ
nfHB2hfahHO6ce0qYNW12bGvzQnJxHYuEqPYVXknnzgbEMsmNLjFFYMl9tJkmkH41alugcVQAQ67
Qs6U3aEtlV5my1GycQccDRsntZYxr+GGj5M35a9tSZX+6prUeztIpGZ3LmoANysgfzDy+5op4spJ
Z+VtS2IjB2YMtE5WceK4j0NcKeYN0qK3n9YJFnLmQdXL5M3FCJ0xa4ZNgtm1X0Ejq11y6C3vZ4HG
76ynRrwuwqJoZfacCVh96D6sOuiCi+cIyT5I2Cl4MIuoz24HQ3bxOWkqDyMfJn4+R43ptVYqxRal
o3ZfEPsKUNQJcs6fxjx/T2jpAL9T2typyGsdWjrSQR/YAlK+Cms4OivS25v8MPguHS38aEKvwtZw
HxJwwS+tBxMZhEsw3GSBDqO1azessGHC97tzY6QKu1y7k7ua7EpdQ9tlfm/AZ4EfO4onr7Gb7y0Y
chQ1FmXoXnq9+JmSZpRfs9uqa8xMRHc3oTC7raFDgVA6x6DIDUQp/U8o3Sc5tOkn8CfMo0Dm6cfK
qQnoxA7U/4DQVatVT0DjT+0oEW7ATjDIgHgmb9vci6kOWG1h2dVO+hrwCUL/tfqUqZMzeJeBAhiP
Utz5PwoQtj28Kdg5q5yjoL+CwsQiUOZiGHDca/x0AWPX01xTbnD0GqkMYPN4L16DxLtJtQ7XVh6y
eyhb+1eozzG4oEQKntCUxwdLJ9B4dDFgRU5dgNxbfg8kIQDLWwQ7o/SXMVuM2sK066y8EUVl/VBo
AqpjADCygFHeiBeSPQx7PUWljWW09Np0L1CrXztyLNp9YIVzv841s83tRJKO2KO6m649OXbYVsbI
HDdF5lbf8ihKnkOEjI+OF4yA3kbNx/RCmqEo9rCfumblFSISiG267i4hLyI8pDrLkiNaB2pqRHbt
UTrKBCKFfPxpLBP5JEHrU7/0/YjspeihTJtz/y0pbKr1uW1Q7+UOR04Eke6nWTo+zUywXNgQXaJW
mMG0WXxjGKb7aAQ5XmAjc/IlzZMedwfBwEMrUWgPPTEtp6UMIN9ZPbjtzKJYVTjtmHY2fbPz+tJ9
7qLKw15uzfYnb0ZQSGJCJLYpc2qUGrA1LGbPDqdTvqHYhTeK0WKDHNnHdFnhD1wJBqLJ1px82kxO
D/J2FRUsrZuYHth2gM/UsdowqV/3PqLva3QgLbwyhkCQrQUmCCtZc62g3opuyPJPEaSREMz1yPAR
7WTQb+Ht4jsIvWxkHBfKqTiwISfRhnaIkx9sGzXdtrJ6+zvsX50cKhEjxo791r5As++zTYeCn9Xd
IQ+Cl82wv5g68j6FnG3l1i7MOUeihL1tY/toOTaodihTcTCqy0hcyucCPcT3TmmjZPQnnceimXoo
GXivaU9ElfkF9nx+L3s9cfuovK4CUBSaHOVzlk+nWnhLiA5N+NeStXVC8aZiCUyxr+i5g8AmV8OX
42PRd+OXekbsbsg0Q4LczP1ZJyM9ZtsRCSxc9N2POTo86zySQYAvjBprwQpgs9qTyaRvzd7iBRmQ
1H2aKlsRV6h4SmiGsC8DaRzQU8EWx4LhoeQ0dgiM4Eq1hCA+gJ+LrK+u19AzH4j+uo5ZxX84ZmRN
Oy8FTn1l4C6hVzwFMmV5hfBOM7Cw5a2Tx9gPOgwc9Xa2YmyVaTzZ0yZCgnlkR+lygKQK5XRjOO59
V7gdO1nO5lThIe1WiVUbGfWkp09enwTBJi1jnyIFQoy99ce2/zr7k/3ZjKfS2jRMZcno6mvJax0R
aLfhSU90j0tMNTayo+I8ucIWNFmCsH2OB+zbF+qV6YR/2Wp32qanH7EkYLFnfA8PHDuvukX7yRGV
0W382JMViuK7i+x0wzhI0pgP6XlsOFJlXwx4H/UaZOXk7ypmvF/KuPFG4DPGePqr5mDCaYgpk5+7
7DJCAerodQ3E/K86DoahLnOSaKRdiIsmR+S7bcYpXeBCMDvpQ7wJoLlr+0fUYjrFhoZ8DU7BEN1X
LhMdUl1S2n1lAaOBNoxoEbp0cAG/0hrv5G2t47K7YpRtUcMrHYWfzG4U88ZKZueI1ygpcNrUcbn6
Kxhseyqp7TZoa9Izc4UAbjiverb7y6zoWFQ0CDexH3ovzOrax9JOk6WAQoYlcCY//TXPmBlFb+P+
9RorpKwViBUN1K30QqrC2/2FebINhB/mW+VZsb0WbJ4nkRHCc0jRME8fxEK9k2dkLblq/Cu+AFSx
ZA79LRnLFBFwF7tq12iSJkhTLiKX3Ti0o30Yuyi/zGjsvk5hNh0ljYPNf/3r//y///kx/nf0U93+
/0jQf5VdcasSOl//97/eixhymH1TzDuOCMw3WYcDNY3PWsfRB3cH0iWQtLTzgvPvr/JebBKoPAdR
IwqTQL6JAIzSSRMZxOnJsBiuQmF8NbpWX3POGE+/v9KSofVL8CnrBKpzR9icfVwe6K8Pc0jjSMHU
IlJWG8l5mDtrz2Y6rB2DXAi3sL9pbwBwTsDGuXG7H7+/+HIbby6+/Iam7xD16jGV/vXiddxHGT58
siNKnR4rkZBXCapj10QtDkGnj2HwZPn29xf9x7Nl6sfkj8sJBHVW8OYXnKdqaGMX1dvcdNVnYQPG
LqvauAGHn/xppiI3FriOLW34PuSXvfkZGZaNLfkGGMyqqtmVflBusKq2mzEkVelP78ox6amYru9A
JvTEm5AvJ7T6CgY+sEnfe9BBml+Ndv3qFH1x/ecX4izpkEJv8hjFm1C23PRchE3QAuDkNquRjsCN
xaq6YwaOO/P31/pHABw340hCIANy9iRW3V/fDxy2BK4UgbP2oY3Ckp6sVWYrBhaohFcEYvR/+nEv
1wuWn4t1xcIr9+v10qqNAJ1xPY0afw/z0dg63Vzc/fFdketpBQwpBK0N581PVdTRzG4uKTiJI1uH
Kg12GEYh47YC+Ik9eB/kIv7zhQet7ePtDSyfidDbT9w08MEWAg1eLrpmbbkew9waPJEzyPnzH98a
7krL5X33eYbOmx+sX1oDRULcxFzm3mNadQwc/Mp5bQEU7tGrxn+6TvoOyedo+WgP8IFZy63/bSsw
yANgg0RFZwDjPcyRoiJHQrVm9/4oj/Gdp8hrQYQdiCYHd8ybXw3GQbsYFwDOwAE9EOjCF0B3Zo13
rfsgYPL9S0GiXf4T8Ob/eldWiDMFD9HyLTv1yrAScQwREGojdT5YoN75wGzWDNZCpLas/m9+r8pC
ZDjG3IpGx4BDlwP2EI3pPnYHiGtznf75KsX1AuF4nhvwKN+svWR9DHkf8CqWpCDvx8GONg6ZYfu2
SV9//ya++wytwAY1IoXPhv3rM8TkT3aOjzE804zl5y4Kt1oRUJ+Okf5PbsrGTil4hJ5rv7lUREnv
mMnIKjVYcPIgBRzdENsF4Af/g9TIf+7W5DuD9WSuhkCRTNtf7wopOaKbEKQwLJwSMfMANWcXUY8z
kCcu9HXQGrleaxlMQWZ0yacpsDnw/gePVgoZOKaUtnwb0K44vJd6hPNghUZNBhJuc5qV+iDkkH6w
IP/73/q1QsC/LAix8ATTX8t8U56IqGgVAzF7Xc5l/MXQTHBW7Ui0UYXK7EbEeXabaO2cGY41F8Lw
xA1b7rxl1C6PSHH8n1NW9T+RZZeS8z3aLKb72SFNTJq7BvaXDzas5cv83Z/75vcxDGSqmSftdca8
IipjJrDhSPQBQRdbcO1iXUxtAmsYUMjvf5N/152/u7L165sBGQWLy8CVG+CNCB4gyxXyxqNxtq5N
rz8HiySAJsFrqG19EUkRH+ou/OCveO+jY/Hn9/KWhUsu//3flmPMQ05qo+7B6QdbMkxgjDfI/Y9A
wusPLrV8VP+4XwAKfOHIgD3vzUdHyyXtsO4567D96qLR3DOUKRnrwpGtgAj9/um+dzF7CRZF6YH9
wXpT8wRV1joL/5axYxmZa2U61cXwU713hzGnF+/gOvvg/sz3nqWkU0BFYnm+9TbNOMBjTRVBBicA
lwa2L1kEKLDD6uhTrh8n0r4Qo1jeDlzgcFuxUzDhIhNgS2skfTSswDtPqL7rDf4Zsatplu9//0yW
reHND4Cp2ASfIun1sYX8+luXy+NXILRQxWGslDV6e4fR2/b3V3nnKbAtBRS0bFCWEG9e63Aemb6C
PVg3kwCp6wBI8V1rhfd+2v3+Su8srSzfJhu7xRO3vTfvbj7YPWo7aj+mQ/o4x2V4rJjurGmjLCMI
r9z3jRnDggyMC8kh+s8XVQpq1jqPnjer6ptXrBhxfiZD7K4DQxl3rSfwVoipUhcs1/mX39/qO6+z
S8Sxw0mBF8t8e4BGIYkHuOZaCIWXFACbnFr6dKip5xpjGdFnHzzbd35Fj52Rn5CAbpdp3q/vCiE6
wDxdWvqI1ppTPWSw/6pWXrQlgw8utfxTb15LLhWYFmUNJ+e3Ec6k9DQEA4VsxrnPCChvkg5EaRID
ASdUbTs4wroiGcv4YIV49w6lJT0XzY3rmsvX8reVDxGnTqEzQUTDdLGjz4mKpIKJjqtDHf7412My
AY+cb1j64EZ/vZRnwJLHXkqRO4fiwamrlLkBuuMDrsosQIfX19YHi9G7dxd4nCrZ801fvrk7125N
1kBeGBFFbb01gIpdQTZx002CtfzPjys8RX5CT3qWTQX86/21HJygwfEoIat4KI2oc3zyure6Qt75
+0f53n2xcsnAcoiD9e0395WB0Vboj901hjOXgCHow0ZORm2H+PCDF+S9DXr5Ajg80NLB6/nmtvDq
C6/ruC1CnvxoXUnVu8gEfHUArG/AMI5BDudDUA6c06bhp9Z1fyTLR5/mzqQ4//M799jLGJ6zqLru
m+WmyUmF8gc4mYTu+ocOB9RuDJrHbsAU+x9cKQjgYaHvYbdYFqO/fRmc3ggo5S+gWrQIFMAeBurI
QvdKIt4Hz/i9b99fzmekqjH3lW82i2bUSLQa5BQVct8jPEambKRXbTQznBPgaOOINVH+B58j5wv8
t6zc9CjsX+8v8uE8ToCzURTnEU5bZBhF7JnPk1McqjkIPzjxvnuPjI98hxILnuWbH07hcZDWBLcp
TFR35ydOuiaDZz5A1MguuASJnIBV+OfHRNZue5FWmZR13pt7nEHQoa8D3Z6jVTW3i2kUnWDrW9cB
1/7uJnHy/Pu35r3blL7k3eQN9Vjtfn2qkNCccITjsfYmt3kcZ0DjWiFnTUkk/TzEMr90gzG9/P6i
7y0H9JUhigYc5xz3zXIgdOnXzgApASvMuFGTMa293MAgwLR4/8eXou9JT4au4NIEevNESdlenGbM
DrD/mpuYbuWFtnK2y+uw/2BHfOeuaJNjcxI+Z0ZqnF8fZYd9CVNWAyk2EGKXoaxkFpJ74K/l6+9v
avmX3uy92Px4Kamf6MaINz/aKMKwySqzWdvISq41odUjXs+SjM7fX2d5x/9xHZtDMFY5wS29WUql
X5dZCtoWvYsODnwrau+NjUfuuA1wavb8R7tHs1CxHRKC4Gfff3/5ZcV6e3lfeAhLGJR5NIV+faBS
l50b+TZfvHCHBz8U8z2qbpClsi939VQaH3Rc3/kWfLJO6ZDT47Ll/3J2Xk1y49ie/yo3+p136U3E
zn3IZJpy6pJrmReGpC7Re9B++v1BPbuhZDKSWzNP010toQACBwfn/M0ygnZgE50opaXoziHMo7x0
Xkq1Dfcx7X0ETKQ9JRDId6+eJDEb+RfDMFSVh8TlJJE+RrQfrPa+9xCnK1GJ+NOmO31EDxJNE16U
G9/016otVpVLkf3pGhZn0FkEby8bJtqkLcJqXZp+t6Lc+SFD/HfVgdIJd6pBn12LxggK0wzpAzRX
+CGnAmn7tyd+vdqWY3tkFAZZFs7ii+MCmQP5pphCqWor+ltME7OftCRwQIWA8IBUguXsJgg25u72
sNebynI4pswfWgiiDfIU/3ZN2ugLxy6mSvgX4jiWFlLKBJvJO/gsL2zCeGOWq8NpruwxeZrHpXk5
HJKFGtQlQE5SA/ADOB7zrsngxY/KCCk7KpGZe/X85Iri8wUJXmOOlwO6tlQlLocW+o9CWzIxcvF+
7kz7LrGCAQPNUmzMcOU7YujGmA73CGnr4qI06j7OcVmC+unl7Tk2KtTrsXbwlSBIz1GkBHezouh/
3p6ljDyXm5iaPvGcJw6vOJ5Xl7OkQFvSRuKo4ukBuqkZMRlMyXgcrar+tqO6/jsRLf4BkIw2zs91
lJcj22QGvMdt4FeXI5soC01NbXFhol96oPXs3DWGqz+i81NutAxX9g4VXM2gKkcplyB4OZQS6EkV
mSYQhwrNxmac5gPcasDOc/W+DHDyvr2mqzPjC1JXAl1nWotbJc2dSJljoCdQnItjSQYJzD9Qjkjn
ZBuLuPb5NAo8nu3RdlKdxSZN9BGORy71Y2YIgH2jhAcT3R0Uvo2/aPzqJwSNpE3CqGxkdTKoXO4b
8iuGdD3SSFZ0sVnTYcKZKG8EFBDqSwouRceYwsfGkbj+cLw/KB+zLwk1V2ew19Akgfgt9m2bIKkD
KcBHhKY6otSJ4hDOMBvLqcmdsJyWIx9ndJ50suPFcWjUCpFkYQiaTrX5Jsl4QUZJgamZadQxri1B
c1KrFrKArebnus6RKo09cRB9aCDrMdRPKqJqH29vp+tvbKPfp1PKo/PMDbLYTiCvQyh4fOM2z1CH
6Amyn8NUjCd0guxPQsDEPCcj7EIfHDcgy9ujr3wCj3cmWR//g7exCPOeY4/wcmsa++38NUT+mMYL
JtMTlCZC4PH2YNd5ElFIo03LubEMfdl+lqa4CCLiTqEC7T5jyIXIjjMP5yDHMpfCmnNXhjlikp0Q
ycECivD6erDDIWJ8fgsbQfbFecookaoIPHV7N03+5kHUPuHQHiAkm5pvb0/1+gAxEgkZFFLubuZ7
GZO6Gmu+1AJvo48FjOM6EqeYdufGhl4ZhQyMB6ZMDehJLL5erXjIaKsBCzp70H4x/7lXdKRSb8/l
OuA5sgQpZwO9he1yOZcSzVqUpEfkWaWc1xQZ/Z2tJZ+NYZ5P/8FINhmewcuOqtkik+0RLYO9MmDs
ChgZP9PQuc8RH0bvw8jubg+1shepnfMI0VCpprO+/ECRiy2NLbVj8H1sYUl01tEc9eFJ06nX73Kj
TT/kE7y91unrT+1gv76SjPockCEdgIJNp3Nx7hHopb6TA6PCvLB4pB0+H8oBXcpUHc3D7bmufcBf
oAXv1+dbNgTRgOk7p9MH5HhqaFIpZDK478kzaodbnQm5bJcRFndcZiSBLCqC0osd6QaYVGkTbMva
mI336N1VnyrF1j/pCvjeXS9cz8/Lonz1dcWoINd4UGrUzpYfE7meccxCs9+PQCkfMFaqfG3wrP/g
HGBwRx1Q4glo5F6eg2HCGFo1kWiHcYgu6Gyg1WrMzR4vv9cXqZgK70niB41VKoKXQ2k6jGVA1sCe
HCxLHERaDzjhWbvQQI7l9ZtD1lIkiIAOuLU4c3rTYgrUG/2+DtrpNHsoY0c0io9ZP36/PdJatKIR
xzUj4VU0py8nZQsj9+YMt426qbo70fBCLlyQ/rdHWdvsXKiGBbcWVUxrEa0qI6D0l8C9rF1sQ1Dl
Rwq6serzLMp+4/K8GopJkFXzEsbkC4TJIkua0Vlq7Q5vV9XqnRP2KNO5HjpqDLCQDrdndXWu5FCs
nE2RlEzXXNxcCkbe8IqQO0qLPDwDfw6RIBLRM55s7RevN6GkJjh2lBszXBnWJsvFXoguAtfMMkrS
ymYfVHhhcgWQVYvP2CZqpyxP9RckV90SESirfu0548Hw+6CLzW8hhZOH0TijZVdCTtMx2EGVQxyn
eOjPt5d15QvSyfOYoQGERr2CIsU8gXQ0E/YVwpv3IJZR5nTwcwMAbm6cs6s8T84K6CTtWtYSwMTl
7g8Al8TGmEpjzmzEmg1pV9NAgAf4gnKqet3+Sh6Wvh+dduPYXd10i4EXWwdNF2D1ZjTvhdCGI+9A
1ItiC6qmNifVPWrrkY+SFwx8zIcfaSznGwdydQ9xGXDw6aBQmb6cOCJ7s2g8rE7UCBOqXawia+mH
UVY8BkgEJFA0apRBJiQuNq749YENC90pumhknJcDN46GBCtOW3T50v4vVD/qbzo2RCeoMI5fq858
SjGBfP1BlT1yqoFcfwDBFqs9VIqnFUEpZwuIf0/Jqs0fO1EUw4+5L5TnPmoThQpu2fy4vZWvoiuw
Il7BVG8poBjA6y5na5ezWU8o4OyRX1Bm2CQdqHgci50Prx+HpNMg3fQAky57b1wXeu028KdtylDS
UWdqgocogrey8fnWJkRopXLBkcOAcTGhWMyOmQWpKjWRMW8t8V+Y236rP7sSAZzfR1kcyyhFox3h
D3WPHIg4OXaAinvkSRUi59UlEb4QyTo9EsiZNGgW1wU6UnXeRzqgG7vUv0TKpL3VO4duF3gi//ZH
Wtn6DkktrvW27D0vcXQY5bhekQXqHsU31PbQrEQVfJjuml51zyHOursecfaND7YS4chXbJv2gYb4
pr3IJFQnchRMtjQk5vLmB5WXbygizm8GYsIDFPzCt2bpLec5iMrfnu7aR7RlhYtqAvX+5VbB7C4U
ecou6XJ7OkFLx4gxgeWno7WzcTmt7UqydmBvVEbsK7CsR6+nCS0kQiiAl6dSLWvfoaiwETNllLhI
o9kqFAuB8DmwF91l59AxkfysZ1zcgFdPqEc69Z30uz3W0u5yqCd9o6G2toCyIiLBnQ6v40WM9kYs
47D50veNVeSHMuqmI85f0wle41YddHUohwCikq5bPCcv45Raw4Si2aTva0iJB6IlwoQYlKE76WxB
ZFdXkduPuiKlQVoVl0OlMWj93Mn0fYsn5h0kBvOuwj3lfoS5+OdgGeHp9jZcO3V8MiKjTqZGe+ty
PJwTEiFspmYYzUsKXfEcC1hzKQ65vsAwAvPqudwYc22OPHl+lc2pqSwhAxWA97AYCfuTJ9T9rNVp
4k/1kBdw6PFhRIS6eLw9y+vOCJvT42oDPUNwgS97OU2rtDEEmDwCc+J18S6Lf0lej552TJFPRrgO
1TDinHuMIws1OviG2jEoVWhmt3+RtXjDvHnCA/uiSbOIp6mj4RMVxeDfEld/VjBkUcFo2MOJctrw
oyiFBXUJWfq+bYwtONz12Jx/AixGfpTzqSVdrkGlhPbYTwF2XWVS+51pjik6eTvdO8JNav3ajIaD
yFvlcHvK19GHYS2NvWxKTNbyoQthn7qWvNjxVjcPzpQETynad+fbo1wfUTkAaG9e0twU6nJyqTtP
GMmNYGkDi8ATYqaF3MtxrOpPrx7JMYkC8k1NjrZMJvBFp0g3OjrsREM/eOkcnQbXq0/aPNgbk7o+
nDTSJXDXtQFjXIHMQju2lKKNgeZ7yKobRYl6uKogS1W4wRFArILUQLsFVLo+nfSdAYXy3uUxShvk
cpt0DmTuzgLEB3czPps13rYNNnPnUcC8bWNwxK9dT1lO4jnPO5Fe03I9iz5NW/ynkMmK5g6u79gQ
GUoeHo85+JqNzXh9Bi4Hk9votxZh1QXRMEgEkdMIhKjdFq2IsDN8dbYGrHrh7TslIT7H1Xuj3rMS
gnRgX4gpgD2Xic4i0paqJayQ3icd98R5wsaw3yuR+blQLNyKKmRPESbFPnZEwrRucDy2cr3fCIPX
n9bmwoRQJdklBAC5336bfRl7biRUbfKnRvHulWEKT1PmBOc0r2cUhqatlO76UDIefWhoLAxIBeZy
vAwJRySAvAknHd17ouI8YoYWGX5odlvFhusP66gEGV3TbZ7FEDEuh0JNZpzRyhh8q2p6VA37VnyM
PTTbtU6kHZTh0fqK8UrzEOLGvrGprpeVsfmoIJtNKitLilU2aeipjuXgu1iFPw0waM4FBVl0r/T2
FKlat5EpXy+rzBtpBJP+uGAYjcu54pgzKnbsDBgi1gRvLxl3yGlgdKo2n2+fzV8tz8ukzpEAV65O
Wmuy53U5VBY1HhX7cPKxjkWmccjBE+0aE6tUoH5G91ePZtazjdLOn6ByJ7T+E5ojOykQjUcBBru7
Icvtjd7p9YXi6ARglaRZXmVLFCDiUZ0KjBgVlUDFdBA5n2hvDMX08/bc5VW8mDo8LksmKpQAruIg
PHFctzQTdYWwRUEIqru6B/RTxycN31GwaQYAB5hSro9cpzB2+YRu3u1fYeVDU3SRo1OsQwxCbvrf
zqvpBWjHpi6b2lLTR1IEcVYbS70HMG9sPIRWh6KfBgWHmA/y93KoNjHIQlpt8PVZEXihFZFm7qO2
RfHZMYZu4/GzEgwpFvPgMkDCyffeYmZRz5dQkSxBCWlQin2na/Cl0dS5N6Cs7nuhwVs3pvgES9h9
085N+BzO2hbfc+0LQ2OlQ+QC44YRtJwzGoK6Vo74C2na46Qb+MTEVO6KfEavEDdYlC51xc8y+P1k
Md2H2193dXjOFcHDYj8vH7xm1gZRSuDwNS210KDUaCinPbRoN7FG9BLBxwOy7lB5qLCJVZxX461d
vgGNZUkKkq/DxTcQNtCObmxGP+zz6nuFY+HJCDprN3R1t3FkVyIkFw97GU4oVZElqSXUOlfo8zAi
k5IipYGD8nkYAXkjdROjeqOL0+2lXdvNAI/o3NLJ1EieLr9sgilmajpsr7r3xg82A/gwHMVDUsVb
SI61aCSLIzJdAuu13MmiUzGOjME6pkall3dR4SK3hBEaxgO35yRD7SIeUaPg3obzCsN2SXl1sqmv
wpIbrqwN9wFzVOsQlMgQlZ2Y3wsL0WvktrzD7UFXFpKLW9ZjJLJC/4VO+C0CoXPqDGGKoJ4dVgMm
YngF+ZUhTYKaFvGvjbDwCxG3nCM9duBGsEgk/+Dyu00Aj/NCnbBsBn08aOidFx6Gf3OhOse57rX5
MASxKNFdzqfviDJYaMsjt4rgby3laAYqpMNOqAlyoCmuFm/AZ4vpRE9UC49Dh5T8jNbG1051MJhF
uo1vhG2MPb9VtFAJdlYT9u4BpfZR3Cd6XD4x8TBDmVl/NWeUvWKQ75AeeTAd9EXZqYjKJnOsDlE+
VDHfq+VwHw7ILeKh5dxnJlYKr/6K0OF4bQKStSiYyK/821dE2K9vsywzeeJ23mdXOOFjiUDBF0Pv
5400d2XDwKB3YYwCJoA+shiqHWp0lqLO9Gsjd98jE5M/CNUqzvaI0OHtWa0cCNnIoipjk5xcZbNd
G8En6xiKRvj4QHLt+pqYo/sko0EH71J/1DE/2pjfSiQjuaTPyUrSQjMXX86Y9cYJkCTz88Iu3sZO
fIeNBUlYM4CMF2ILY7g2x9+HWxyIIpNPauoa/ozflXcWbojgmjpjlrjzWq6qng4pTjRmpR5uL+7a
d0QiE80AXp+USBc5Zox0KnKDFHmHaVS/pFRrPtdqWH/M0nx+vj2UvGcWh54OCy8EE1gVqJ7FHFsN
1ZOQFp1fT7N6oIiImXdn/MRkBxOvUdH3JQYwP+uWBsXtgVcWl4EdoJt8TA1SzuWxsBJ0tPqg1fxU
OOjwDLryAdTUz7JT+zejAFdpT1qxsa4r+8ej8EPFl747MW4x2cGtkE52GLMPGpeLAoGSpxwQYLJr
dVyaisl1jrdnufIloYmrEjBCt4UC7eUsW2TBvG5GwHRAC+mLpor2zWQmWPjSytt4X64tqCRx8zUJ
4pS5LodSMuhhOZIPyI4KFXVQ0QyueOuIwqEPInR9rzeu+zxUsIVeP0eojYaBBhOZlCVX/bcAF9eU
fgySSL8JAiyEBCqpH+pMaZBX8/JmI5lZW1A2KwVFmS0TCS4HaxxdpDHNdb8oAveTUU4lxhIxphG2
G08bOeLa2bDkdQhCH7DIEnGTYt8nsIDRfMcLmhYfOK1/6DPXQq2LhyjlGBkJaHrpB1QBug3Q/EqC
6gH4IdegOszoiwSR2DondWNibWBVSn83OVl4dgK05vf1FIITE5luvssDw/6Q91b3s2ipT93+rmvT
p1IpUfR0JvlFLpcaX1DHGtra8O00R6Y9a61kPJllZn3L0ka9szAdP0Qg//x24pG2Mfja9KnXgHaS
jNIr/IKhj91Y2oOBWFhUZIfJMcIasUu9fp96QGnNMkgfMAywfZ6r/QEq/Bbea22j8bxFgUGqCnGZ
Xs4+peveKKgOgeg0CoRwhbqLK888K8hz/AdBAoawRM+TH1wl6JGWJpGDXrmfDxF6jpHbnXI8Xu/y
CqeT2990LQIyBKAnHvBklovjo4eFhsxZYvj41RvhfqB88lIMQJJ3eLsMDz12za8fEqkFzg81RnDJ
aNNcLmRolRVaYc1MXBr65w7O5AHfTsxr+LfjtypAt+z2HK8DoYuuFeoSUidJSvxcDojAeGMjFDj7
maYnn8FroHIVKNouVbFzyvFL3CHDPG5E3193x+VFCtnYoIsjxR4ojSxOy6ireECn/YQCaKiW/tiP
2sNgWsG3AVb5+yyYokcRtihiT1Vhn0WeDE8pjsenqffUv28vwPXWJQskbaCnD93tqq/ao3KKSIRC
5Q8zgA8qNOLvBXjBp6qoi0+3h7o+pmSBEszElcqraJk+6Aa94aRJZr9Dbfsw5rp3iPCrPVR5a33w
gi4/qEPc7LhdnXObj8Hh9vDX21kmoUQIOqzkSkvYeQhT2qYchioGIooFqg0pEnkJqAaSM72pH/ve
azY+9Mru0gyJnKAMBgrdXdx2LizpHsPCydckLaPP7OZgdIp3wKZl/o4HUn1Kdeft7WleR2IUnKnS
u9yyZJrL0jEmZdrY1UgUNm0cf8xy/bkN3PIdkVA5a0OE5iiPf98lGd4IF2s7ieAHVhgUNm/QxWTD
HNNOL0pVrFfRPxKjHj4oGdj+VKThxsV+jbV3XTIXoBX4/bCTloXVVnRNNlgYXBiAQgHUDgkK8ylG
gm4TlG/YPMMuw2LWT/RhvHO0cHoXk3d9QG4VL1SRpU967YTn2wu/9rFpWlKtB4ZFBrA41LiLJZgZ
EEriGbIBpqAuYHSMm8J9gL0F5koIDd8VnoXu2+2B1744qRTVGvhyIKj1yxiWlJh5JeMw+21VDY8Y
Bul/4daa3bmtkf89jY16LBE8OGqpOWzs77UjRfgCIa7zPqbEfTmyVqKPFdToJlPvF2/GViuZq6Z8
QhdL3DdRGGxEkLUtxiHmTFlgcel8XY6XA9QdnBh7Suij3XFElXpP6odRxOiWGxeD/FqLEE2sYjXp
uBOvlhXdMseIVzpkIpE7irc0KEwE58Xw8dWfjnqNfFNRlyIfXpyZGhHAyW2TCffOfKz3+BU6d3WB
YI6mpNURyU2qSG0scBeF5aFs7JuVDUumBvuXHJmn1RIHTDm37luqVf4czhXuWXV9Z1WD/qbDmuyB
cnm3G7WxfH0UJp3gbpdgJfbO4hNatPytOC6kgmqLp6tpYrmBL/RR7a2Pbhrrp9sL/AsvsPyOoHXJ
X5A9sLh1L7eMgZqtnmLu6NMoTfeIP6cHrCqn4zxY9tvK6MqvGsrP/oRnymFUcUU8NI1qn/DQTD/E
XYVuPYqS5t6reRRt/Goru5l2O9GWKj5u7MuCJKkcfcxWTL5dOvpz6inzndN39Xugb8X3EFe4gzoh
p5oOTfS54tX4I8HyR0U00iyPOF7Ghxn/gEdBLDqraTJs7I6Vyj/FE/pW8hVsUv1fxDMI4dXsGP3o
D1bZIq1TDUPmx8jsfGlVQ3GOjoJP6r2NSsaPAex/uC/DQn1Emxklgo2VWokznEBNpXFHUxYQ0eVH
zBOKw1FJ/d/qcanEXS8Njx0Kzw+y0z4fUHMx7ifs1s42HskInnvFj26aqvhQolXm145SPIGLNU+x
U+WPaTNgwtelirWxtVfyG6IgiRSalLJZIH/++9u2rx34XuroJ0E5UqKfzfhBn8r8gbvS+4q0O/K6
JWrvLGUxVTtVTMFftxdq5URL8gDNAtD2BhH58jewEOvDMVLlcMUW1n4hdtn3+Br0H+3MpXnTC4S3
D7j1ua+/B2BcMaSkLQJcWdwDiaj1no49Xn1KV2E32mAT/RI1hgKFWgf+gNG7k+t3r54s/XHNhG4F
is1YPnqtQMMcKx5UH8ehpvoaKlN0Tuh61icXr4B4F7a4Rd3jdDO9urJINZGwTeWEIMZxu1xlQIgm
tkgFlaEmrWp8cDycWoy0zmAxB8p8xrHeKLeChYyLizgGykwqudKjJ+1ZXPLQP3Uo0yn69aWN6p0W
DCkWg1314PXTdwMM0jFRu+fRS/vTiM7KngZw9/72gl/HK8oTEOy450GdIId3OW/TSOYholLrgzTT
P1EssmDTWQg4tQVa3rfHWok+4FpU0liJwqC5uzjykcd7R505LLM+tOVDToAqfCOLnC9m17TNUz5P
k3v0zGYy8YWH5LhvAzS48azJyy0693UuABjE+UXoIr9FF/Ny4kNsIG0CGQNrdsLKrq216DRjmbNx
eq+j3OUw8ue/xQ8xVHBLXKPzgbe5Ic6kbvfQVjgb4OnRfvOS3jzeXuS1ATmwVI7ADdAQW+wpkdid
NeZpjxcdlEm3xDEIK1NIVDgg7gLgNhsZ8to6gpiXn5OCAmp2lxPEZFMDkND2vtE34VM5t8UH3Rq3
rvzrMEypArUMA+kmskRtsYxg5ryhyLseK4G6PULGTO2dhwXNM52q5nm2vOC5ThXjqazC3Ld71Xy+
vaorx4SxyW5IUC2JN7mcJaWNyBwSxo/ytvDx3sJpXLTt0zRP9eH2UNeZP1UvA8gHgYjMacl+QMy6
02dIND62TikWKVWifEpy3bkPNQ1rb9rxOIEUevDCyyDdqrpdi/bJmhulIfSH6FddtQNqBauBUBdM
NMbcYo8jSPDgDG36UKjCrhE+QrH2l6Xi5wiv5H1gVt1fou5+5JEwPrTxnB3SKhoRGOydR3pE4t3t
xVnbB5BxgcxKfils88vvUEajiaVQ3tPK7ioq2ogMvVPsMjpNSmUY+Ea7Dnp3/YCEUWKo7xF1tzaS
z7X9Th6ASipBjGfS4jcI3MIMGo/fYLBwYN1FQQ5gN3Hbjerv2jGG4wn0H74pfPpFeEqx1ut1XOZ8
RVH7j3WppjhNYsI6nbx5ro89beO720u7OjEKZ/YvjsZ11z5uTZwECg4yF/MnddSDN4bNI+X2KGsH
CYEQNJgIGjB8FuECOndRlhHxsMiEehBK4Phx3mMOViqvx+9QtAAVT8UErTme75d7JYgjom3kIJjR
u8mpHAbPtyM1OgShV23kSmuzQjiIGgmlKAZdbIqu1MosNrzOB1GK0mvXiYMe6RibR9FWRWZtYzjE
dSmyqFOAWi6gEI1bWcT3CYOzB10ViY/xd4HZc2JLl4vh1UB/sgKwXhKnAvh+eU/S2CiqDj8iP4BE
hNZ33pyasQ59DRu34+29sRL5dJUkG4wFDxSSwMsPBgDKSKin9b5wXCRng9nbh4WSAB7p27MeejwS
FBO45pAGG4d65UWJMhEhDyySrD8tBasjHXwTbaDON5Wo/VikkxP7mHI6Oy0GmHeuK0/7gsw0Dtgq
HmrTPhoop/IKNQtpsI4pFbu5w62MG+wcVpAR/dtLs7LBJH6VCidVXalbcrk05eRWLc20wTdxOjjN
dfalwh4IvXB7I8CuRIGLgRZxpw14wg8RaMoZ3MDooyKCZYkhrHaj2nf9quEJCreRtAEcFB2Jywl1
GHAPncI21udZPXl93/Dy1ZRDY6Ik6KqF+kZBT3Bj0LXbDS6lTWeA9xSUu8UO02kLdEaLUWmX2FG5
n5UJI2ADzdC9OxT6d6XKVXQsVGH4CS/NAasXw3xbGFX1rqonFKmJHF1KFhWEDwnPzhMnZvx0+0uv
LQwoetl1I6KYSwGeFDtC26xQTkk0xf6QYcp6MOJOOYSpR2klGR0fM217IyqvDSpxgHRVqd9cKXKi
qo//qhP0vstmPidR+TUD5nQQ2JPeYR6G32sA/fP2RGVMvHz80JngFrAILxoherHTgqSdYdsoZBpe
WHyxy/5zikDmKa5E8aiIPriLNQeprKkpH9Igfbk9+Eq3huyY4wj+UfqgLMm1lTsEQrPl/QqloPXz
tinfxJMTerupnKxTXIpsnwfqcBxjrRrOTQZcaGgLwK400bcYTisxXb7B6NcAeZWYzMvDgM9lFvaZ
xjfP2+yOEDu+GUL9m3Ca6d4e6/Z0e/JrcRZtDqxfZIYHBGoxXIpzolLjPTHPlviJ0w/8ZZFX1sEa
anzZcTCNH0Ik4t7MVuVtXCdrU3Wp+9DSpmFElnI59myoSYmltvC1evJOXqTiFG2hc7LzvCY/NPWw
0TmRc1nuMrSAuUzk1QLz53K8NK8izesYj9R0PGQ5nseK3ZTH1HK6jTfC2rJCpqXsCwye/7PIN5Ji
ntIcM1U/dvQhPrSuhQ8dxVDsu9r2zENFvKD6jIcpMG390+1PunKAJY9RgnoBKV77tOhhmeYhY3eF
Yh87RUgHMuyDn1z+bb03i0Tcj3btHm4Pu3KGAe/Q9CR4yArC4mtGVp1xtBsYsGFsF+dUVQcsyxRq
CHGgjO9GxxjqU68rxvsJLDu6Cq259WJZWXXQIBSBbdmUQ8b78gPbmPm5sxK0vuKK9OhN2Xun6rG3
nvXuqFZedYf4fuS3XN4bp2hlZ4GLkBBXojwaQYuidxA7jTeITPhKErtf8aY1T9mkVzSpii0pQ311
ktBkSQFQFIb2dDnJQp3dYFbx3RlGx/reYGB8T2dKPzV91t/Noov8KLSjvaPFxV8dlog2ZAhgGrNq
4oGUukEf7qAnDHf9OBp+EQJHJLAWqDuDPG8/15UR4ZlU2H8OwRwbCK7P/dccNvfAes7DfZfF9Z4w
Ybk7ilK47iV2fY6meMtbY3WW6CbK4h8s1iUu03UjLG3bQeBHpZQflHG4z1Blm6CY6s2O3vqk4Fs5
zk/UXOuNx89KWAK9xNOH0AR0ebmRddwNo8ZphS+wq/pC5HxfG2XYAn4FnWBF+sfb52Yly6ICJrkd
Mt5fSY50deJG5JHCt9uKVzR8xU7f5cWWfsraFgVAxLzgsaGWttiiTt0GfREpwlfrDoONIs1jDOSq
drqvXNw9b89pLRYAqZW3GAqfdKkv9yiur4mV9TMvO8WcPjau2RRvZxFAKe+G1ngaqEdNWB6JHm9L
XteHIcWi7/avsEKYAXeBkAKdSwTGKWpe/g4KXgt9b2jwKzWrHhH2RzkWvYiqDR7tuQDv0oRG8xcq
IWb+5ESTLi3B+xDFEKH9SKspfdHifPhx+5daCc3kuLSDSNzBOi4DVNR6WZ0ZuBgDtRwe8wT76l5Y
4piHxXSIm1aPdqjpbAmXrYwKn1iilzxyK/pRlysR6amH96RS+33V2p88OGZ4DtaB+V6tdHPa0TTx
HtKoK18/WfrGQFYpYBncuYvrtnGbHtwquth94qrtPoUt9JiWNHD2Hk4oB7SlgWpwU20c37XZSjlA
YM+UB7mSLmdrqLEW2cGMX3lheZ+sWh95SJhBAi2gCaujKoruaI/huDHsr7LjIrsAdUIOJXut2DQu
XjFqoTWpqyug8lPO1pOhtXjS94aXfZ+oob9LvMZIdxk073M3mYW901I6Cn4wJLUO0j3CaNZFGtfX
UP1GlRHaAhpmAmuy3Vwq4cvtfbgSDH69HWXzm0+zzIQ0K42GyhsQumoKHQdiM/Pi6dk2UObIsW3s
mq2AsDYgYZw2Iw9rQuviZgbBVlFUR1lLdSqw/qTR2UOTVfF9LhBE2N+e3coO4HBRp5BbgC2/2AHd
6LZuxHXvB0FifWob+2NZzfmTi6OwP9Z9dYzrcCsDWLk00Lkj0/tV/WbDX+66iUalmVZO7U+lgj1M
krUOfuJqhv6sXQ+fam/4D8rgUJKhkcuHgiwFXI6IO7I5C5E3FLKiIYU/kcziHLkjTdw09tBLmzUl
enJCc8jvh7k2lWRXNLr+7fZar3xYWN4IZNPnljn1Yq1jug9B3tS1r+UAjCenMXZK6BDHIgztjrfH
Wltj5HhogqN/Qoq32EReRkGA41z7UdL070Itmz6map/vGNo9FXMVbVTyVvYR1El8IlBcIg1YqtA6
JqUOMCi8CDOtfovcH06ho5pEI/KWIvmzrgIyPLfvt8g3KxmBVKyBaEgijQ7Z4vY0Mi2x9JbWWAz6
5hChCeFrLo/j26u58uWQlqR8TW/BQM50EZ5j1YsdL61aP0u7Eoq5Od0nuL7vIy+tX7+QdL5oIpBT
yTEXE5rLSeS90QnfK6y63oUpwK60DN13rMALnCLnCMMhPLx6fh7WjtC06C+ieraYH4BptdRdlJiD
opmf+wmXW6RCFbCAWrIR+1c2JhIhUinrn6t9MZSbpsj51xUpXCein0OeNwctUdVHKEDOu6LUt8jA
a+PRbeB5J7MIKueXR7/LiqZB8lr49Wg64sDFmsxn1th7IKXS349tZ23Ft2tCGM0HyGcQj2FL0SJd
zBFiZJz1U0+RTs+QOxgcRB6OA3XwPNnFvVYmft2qxkctdub0Tusp6h7DqRansFdJNM1aDQzEukpL
/95Yo9OcQtVKXtzAaqZjjoYl+cDQJPnbmfMoBSOM4Dlsi/DvSFQCOzjFK8Fvzu6nrHTzfO8FhR6e
3IxG4EbaeHXmOQnc4CCJwJlTfV5EVZ5uY2fFDdME9/I24YryR6NRd1llzufE6n+wDh9vb9TrISHk
U5aQ6m5wUZaKKNEMAjItSsuvk9btHwAl8XwzM7zrd9QImvmopKQ59x1Qnq3M8CrS0D2l98LTlRuE
RtoiercJLnfTFFp+m6AxcQil030csAFeexblOARS3gM02vHAuNywrRvgoVBjQ4OyyTDtJqTE94OS
GY/T6Obfby/n1eFgLBgvIBIlmddbiqug01E4HfrsfmIEwck1Kudz0xjPnRIFhzLvuAZfPZ7MNMEA
815UKdVezk138gZTS9aQglKudLvaDryfURT3mG9nbOH3nlGge3B70KvnscTg0tqn+wxC9qrSgVF1
o2EOxaBqiDa6mrT+XCW53zRx50/AdfYWXkN/6qGx5RAjt8RFmsvIMFEkH40Nh3Lw5XRLHIa7Nk5s
v41q5WMfAlQ7J0hn7PWw2jSj/JWqLUfjWyJnSmrF/lwsbqt3mYofPLQTD13WXSsi87HGoHzYkXUk
b1UXkuMu0EOd53mtI3NtRYnyp1Za7jvMZPKfep0jfcCIueHDkZklyLPoors0aUh7PazDntQ00pCp
CKLxvksgTe10oQKXdAJRJjtVQYhvz/dLvtplOn25/RWvK880PFQbuA91MwktW7xRzcgiYcMjza/C
WH2EKqAPO2+08pJfs0ma3TC6nXXgaVc9dFaDVqYzWU2yU8bYEfiSGE5+vv0bXVeX5G8kqfBUs3iq
LpvqamtGDeXJEtkwMx4OfNS0PcZGOCsHVBh1Gh7zzJukaEEm7PCHz15M3jvIQ4bY5+3nRLXbfYNX
e7NTwcAXOxtR7tKfR9VUjzE0hHQft0nyXNRqhma6YU9fqHdb1U6gVp8eSkxOPky6gwpWlpq4Y2DQ
LO7iefBibAYsDXIPRP0ft+d8vaMR7kBCHf4qkixUoi939JTVMK6movJh/9n7qdSzc5ML8A7zsNXp
uo5NMJBo5/AUopV/xVmtG3ghIYokvu423ZeoN20IXLaGMQ/afjuVx+BGnFjdYXS5eCPIVAFBlsvJ
4UkX5hIF6+siGQ7c8GBksyY9kBjB6eyLxldqV91FyWwdZgAc52IKgn3klPE/gK//deE13/7ynv9R
VlMTo/e++Mf/+bN6Kd6L5uVFPH2r/rf8o//vP738g//zFP9oyrb8KZb/1cUf4u//9/j+N/Ht4h8O
hYjF9LZ7aaZ3LxhOi18DhC+l/C//f3/4Xy+//pYPU/Xyrz9+lF0h5N8WxmXxx79/dPf3v/6gMffb
hpN//79/+OZbzp97jF9+ROKlaMVLfP3nXr614l9/eP9NkQQfNUD+gC1A+ZMjDC///IQGICgnXnqS
xvlLoq0oGxH96w/T+W/ki3h0EYRB8hKW//ivFo2Bf36ElAWtcx4tMivlcfh/5//8T3j959OwHv/+
5/8quvy5hMz/f9g7j265jTRN/5U+vW5o4M1iNkAmMq8jKVqRGxySkgLeB9yvnweXVdNMZNZFs1az
mDrlzqGkyAiE+cxruv/9n89NoP++hUGOUwXFm4ga2iorDT/4chNJdSSnbxvbr3XyTYkP68PSm68r
oFcHemcyFFZuvIqtFrdes5mOxrQ4B6Ocs4OqSvu9kxmEqqUpn4BDmycqyoHei2+KmfxBS6INkBow
kbW0Xnt2Nh6yqPbTPnsclthXkqz9lNmj57e5q9+RYNe+m9Zz7+ct27mGaa/7TRI1HYY21d+xRYXB
rOjhTZgzB4kilw+IH9NWgoZzV6dApmBa234p3DJ03dx8PTcdTqND0R1SNX6jKKg8uyqnMNPGwTeM
NDkhvhqHqLLGp6hJnbdmA839eTv80sl4XxX8e7vZLw7IvzwSF3/V6a9q3Xbd9h/1/+S5YZf/r3/u
y+tzI6e/im8VtabLw8bf9OPQ2L+tailsTJISVBye7Sd+HBrrN3ARAFT4F/WR9QD853/849BY6m+r
URDyIHxpUJGrEtY/D43329r85c1zyAA4ju6vHJofxdyLU8NJ4ays5U+aUZh7XZ6aubZiYUhhEsX3
vW/IaUbUT5S+V+Xt96auvWCqxwI0caH9PntRHVgg7o6pShgXk1UFA0b3xy5qEyTIcWuBUOl+9PT8
m9Ut/WnRxhGcuSCpEv3XpLC/1k70kSz+8zIVQQzPJHSt5G9gD+/VuRx9LKVLHKfq3tdbo0bp8LFH
qP3emcVbR3H/NM1EruIFzd20NI5fx7FzsN3JDsj2lIcSmV6/iaNvzeSNn3utnYMJ/Y5305jMCOym
0l+E6jz1GjmebUMCLoVa+EOhS27iKmOeXe3PZbeErtDUQ1wV5ms1Ur0zttfTo9dipCRQNj50fXly
jPkDqtNfRDH095me/R5HBlU0lV8ZeNbQnFJrzu4h2Qk/Sxw7KKT2BW7473oMIXkom+9OPOX3Xp+n
ftHhKqxFD248tX5EKBzCJsDfbzROCerrQdmKJkx1jELGDh6bii1YwMdp/KYeOjSDhQyqwlKZkvt1
7G3inRFBU9Ai9E+nQjx0vful7loRkM/q3yo1nYpD1DrW2eSafOBJ7Xzkb3RfjM6HUs0HvwR9+5TP
vRLUupoGqYE/paa0rT/ny13hKo9j0mm45rXNq7GatUPvps/GaKiT6OXb2JwsIJ/gsyGNFjjb6k9Y
FKf80FaD9h7bfjN1RQC99qNBDOVHzezyX730ISJ+MNI5900xoy0trY+2rN6rQ+QG7kqyy+PhY133
fQim8AmatxaM9SRf6VECm7Cf3YCVrv08njU/UeZzEgky+qgQfqwNn/qxcg+m3rzrtCby52546k3Z
+0j2Vke1Ldi99RyCUAoROcpBR+ZfozoCSK89Wk1v+qlWJHA141fLEOUIieGRNgv7SFuM1aursDbV
z9I2cIWFHwVuuUDky3hAy3LxheAhKD3tWztQYsjL5bUiyg+La4dwmGOfiLL3O+tT3ihR2Ef2FM6W
2xypkOC+VJOBtnqpHwtDtu/HWj27Ruz4bWT+KUYrx55p/GR3phmklarcxdQB/dxNu6NH3AYY/z3A
1uidpTTDORGpcTTimFTTg2dk6vd655555HEgjmr7rmocHUmtItFCkCTl0cvpe3f11N3RMvB8N2k/
Q9Iy/RFKJJkxIoCA0OlO9cO9OsjpPPTGnZq67tmbjVNtlelpYH99Uvv2W2+r2UErK3mo1o8gcAwM
baWZw2Rwv6hSfHeH5sNgFLo/2SjHublagqKvbaDni3fSJOZTMfA6Px/yVzUMnGAxWeiqcx4yqXl3
gE6XxykW9X1X6suhhBl6SK3K840pHvxKS75wJ8RB7PJdYzjPB83OPtH2ycPEhMjgdOM7w0o/4wR9
7BdIfa4+GCfFaOl6xHXmD9qc33E36iezq5yAnG3Bt6kB7kQ44oau0r+yWrTI8WEN+gXAvFvWxtlC
/hclY55yQcDLqmXm29mBYOyUpXuAt54f5AJ+xl+4/eEtzg+F0d91qd5y1OwE27R4gd/elUc5JL8T
cD3oJcCEVEEKtvxqjsv0toFbGRlAipXcaQ+QO4XvLarjj3AgUeD71sLNOEGOt93AiqI/Y5EYXBn8
J3E+eF4qA9GMbD8R9X5CBCJL5xsyto/5AFC9qYTto/qKoXzUfMIhNzuUY3wusc09Fo36bRF85dwB
Xt3laRRGsKnztp9QHZMzODPKGuM4eBwffo/WT+IM9uCvrJUq+VbW+K4xPE369Cd2nyCRk9w3IFfc
GSJxjk40uj+yi/8fuexE/Ks+3b8OXN7Hf/2H/zX+Wnztfo5c1r/pR+CiOPpvAB1hGNGmJOV6rof9
iFwUV/3NIPZYaXC0OVZC+/8NXXTi/dV2CgMylAxUe/2jf4Quuvob/5hV1xNgKkRTkMD/jKv+B/H+
ZVUQBUNiH/qXLtkifQ+iocvAxeI9nkEY1UCyhiqwjNGic2TX4U+LciOrINCq/zs8+ucoJBTcizRY
tpKkwkIwypiM+iRIOIc+QgNC9YogU8zRnyqCiL404+DlMW/OzASUjcCRB3Z9E5ItVQxg17TrU2Ei
bz3DMwoUPNt+BPQXme7P+dKmavVjavDDKSas6RwuL5cLKEXVdzLq6lOlFcCjzaTE2FONvepQqV5f
HIRWqbVv9ol4nPNemQmflPzegO1mha3WWHeN2ky6L/PiW6KPXuOP3PHGu9TuDXnSa8dM/HjulMc5
LhX9DfgGoYdyNVB9MHEDepIgm1/XWpGfu65XdgrkG1zFOjlKGC4hMiXP1XxqkwyO1eJJ6Q3VqVsU
842i62KmWoXafOGCjZG2JAgY6yroei8K1zLb2TTrNETACYlQpUEs9eVvumGS/fhBK/iKZhklSYjy
l6tte1Wc4KJbnRbFte8B5E2fk2kY/UWt5o+z4uVvlMXITkIZbH9yS+OgqNOeGNn1xiIJgYbyw9kC
lM3lb7AqMxqG0iF8jfLxU2J3xdPgJPOP+/Zfbqx1JhdHZm1mQbknIYdSCrDmchQlAQu9CuEBjB1m
YMpVfo+vq4uIutLurOrV6eTywQdp9XZnINKhy6FMq9e1TiXrNYuyeSimfvrUU8IAEV2VH9RpUv7U
RDvsKSteLeOaK5EzrbhJB/fxzfmca6OZ2TfiJKxYJehPCeVl1u1VOa/WEc4EPEusnLhEyfc26yh0
Z2i0XmtOCRXQ+zjps2Pucnr6vHF/9cZ5HopOkrMSXaj8Xa5jVHuZOaHFR7zQpe/jyHzoFKfdMRW9
LCtyAlYOyApVU2EhUULaXNhpqeejkdb1KYm8nIh9ys56Pw2vi9Zrn3Jp7QmZXW2OVXDLBK5NWrvi
8zZXQLKyoex5ak6VO77RjeRxMWlASAWc6aR8t6ay3tn4V/uCAYGRrc1cumSIe25WkVtwKW2Xe9u1
RVCgXH8oDfw3X75Jbo+y0pwB8lAs3SyjI0u9oIxan7RS94gfZXfUtGjP7/vmKMxnJZiAsN/Cohxc
HSzi/fo0tk10nNPx26QhYvXyVDZ13+ctQaSw0nh56hzaUpsV65uhYVcyF0L6APvRMtC1BYPbRftY
aLP9CNgoOzf6Egd6vkbUeimwEFT3DKhvzRZgDJJZbBQ4tuuf/8R51csht4BRMltqAMS0nhEupbXH
FtqQOX5M10FOig4qlVIc7y+HSZrMdjuN6XoRuB8kbns/jYejXozv5mJ4Hzc1eSikQEOtTiJp7vBY
+wIGLPVFuyZ7WqRQR2l3Ipybc+ciY/016j/PYcJPczctkUVIjtan2ZDvMRpWQrOZ98KoW4MAoueS
ZtfyNm9eHoRXE2qzDEICX54UKAwBsCGxs59u3Jg0+4gbgBxzzW/BlF0H+yNtpvoUtaV6llmdvM+4
1e4nECM7Lag1OLp45DgbPOSrdTDZFxHw5aec+RiDbGV9GipUdqLSLY5I/paHGqPmQE6Z4ltFMx9b
da53Jnl9aFZHT+5PqoPENldCO5EtotSsq/pkj93wOZVWeV92AoM12dXUsxPrQTpj9VfHDn4aiyxH
IdaIAjuykp2dc3WhQ4PBVZSmJwEWwf5mDRTQT1VfedVJF83fqqqkR6xn8mPUU2DL5JAdXr4tru7z
NWUAWMX0uZfIiy+XHP0ogX+wUp5Ss0izoC0bQbGL7fsqjfoRUwLsmI7FAJT35XGv9i7j0q3n2ULP
Amu7zbi9ZYP5wATiNJItPaGAQ13fE9bO63g1ypoaEZLR0CRmvQpYzZwgPM8wVzGB4r2S0CN8mSTm
6eW5XH2y51FgH6xgMRo166/46bBbGSp2GrExbiDtFAyt0YWGNuVPap22T6W+Gwuuj9HFMWE8OISU
lxEMZ4tsYpihBYdWW5MXKmXcvPZmz/VF3dfHqgIRZy6DfqBwVPhGZ8Svy3ZUd6Z7tWWeh4d8Si66
WqBt3srEWvJYLRg+Mpzxjpqr90anPOHDVy9OTTRUja8me3y4q6vhctCtPNRYI0wvNQbt0N3/3tlR
+kALPAl1PS4ooaPaWhmteVAc+/3LH/fmbOEN0ZtbY+Gt1nBvTwv9buzjIGWO4Kva6uAaeX5W+6aF
AR9X75Br+/7ymJtWPG/aOluIAc9HA4zu5maXqMJHlBy9sNTirxX6hYclc+I/aRorgTTmIey1Ymn9
oTT10KGtfE89U/hC6Yow6i0PvgZgBqNQ5jthOZ8spW3edFZvv9IXzQsKtkhIUm6fG9Mbg2FoirCb
Hf0u5wG4lxZ3LUYWJX+rIb+32Ia+fXl2N7cv6QXvH7v3ChBsplMFs5QVtUolg0m72FyunVf4C5WT
70nOvZppIn5QHVocGpKrO5DE5/OxOT84O/LAoKQD4GHL0IrbxWkLYvawp9v6pKpJ/oTUsnxqHbMI
FuC8T/iyFo9IdHvATugRNHEzvlGMoj6UGiJ4dubkdwVY4/OoDKBPJESjvMjtIJtx0BnUAUzE4o4P
urKo/iimQ9SL9uwSkvscEfspyTVxFH2vfrDcAeHounMOXl5OR1V08UHVK6og/JbAXnTtoRvxtC80
mAHalCxBJo/SiE6deWdkLf5DcY8mTrGUTyZVgD80TWR3L3+tG1foaqnybNHwTCO4vNxUSQ0dvwu+
FkDOp9odvKOaxIb/8ig3jvea+oHtJQJGyXGz4ePCSiLdxUilsBTnKIqpDaHApgeB0qGfzFl+0Iu+
CCtwWOHLI2s3tiO6RgT9a0C+mrxfTrBKtGEcOJGhWNLiro6NZnig1aJj9m5PagRdpp6/5Faq3dFy
k9/1OIMwlU/OcVSjaQ6SUZqfy6SV7/qaqgiKtIr66KoxXuAJhD9CskRL7uLFGfe8nm//cIypuJcw
zthyO7I5cxF7XteshG6uiLwPaDfUfhs3wG50Ux4Aj3fByF0TKp7cC3Gv4kJom6tBHu/dKsy7TdjB
YJsTrFwvHIpCOcwolfs97PSzpUU7V/CtLQhjfpUsIzPjR19+oaRznZmU0wu1ZBBh4lr0DFWxq0S2
/mO21wJ52Rq1r+6h2+hzSoqkQFYF+7l2HNFU7BIXKNPY0UGcAP/jQTCkw7uubcXvyEIt92OUJ/k5
UfIEUeQKRo9vgXbO/H7ykncvb1L9xitEUxsHGtAWBMfq+uc/hRgVCp9p5OReSDPygBnQlyltLV9F
V7UU6FBXqwhy/sqLwGEJ5KBH9Vs2LE/1XNyLtv5dNuNxrJPAUst3A9XcujeCzJnOilYddYwhFai/
qx/UQRqwgaXX+roNTeXlOdyaAogVqnSrSBCH/XIKSW7LzFxw97MQakErtUSEt5YmHovWo+b1/cGR
+Z5zxrNY6PabWmxOaAp4miKxdTko/jaZBLXmhrMju/dRkoI0cZux9Mt5yphuA8K4SkX7TUyl/gcg
xJEGnfS+Kq3JnzRDMr+eJz39Ts9lag/mND2lKPAXfmwl6Wdd0VJQY3MuP+WZ1cd+W0E0CUBR6X9k
UarFOyt468CD5+HMIZMJmW8zmUmS08aI04e99zXPi+UhUafirqxbkCvD6kSl0mWKGyBeyPHap5c/
33Xxl/O+Qk5VYNJcs9Z6hf+0BXPkDpwaFn+YjlbpO2nzoEXdSUnb96pwT1GslaEi83c0Zd/GtvK3
OTcPOj3tw8s/4+YuciyUXBBYXp/vy19BL1WKrOndcBHeKzRvlbCNMLuaykQcPTregDf/ennEW7cP
KCyQ72sUCP3kcsRR5jlJPvu21pAh9wqkhaqYK+jlUZ4Tnu1OXaFcTApiFrJPl8NUiWo3tuR568X8
BQYviAUEAHyjT5yDDqvMr7N+PNRm5NxNWdme5cQL5Wmx9cGN4MUsiWOCExHNaVnyLEyTcjyXAHYf
58UyHzIjN8K8btMzdoz5K7K8f/QD/2V9+tZ3YWNapM8g0ug1XP78bjEwSazBWTSDnj1EZqqHKupu
fiz0Fq2iVHkSCn3Jlxft5qchRobnuWLZt1U7MZgLVaHFDVXbhuLkAlMzqmZPlv3WsaP6AZ+VGi5Z
nn45NXtp69aggxrmmluFVq3bv4/J6IXNUqUfLCvpHpMl8R6KcnDftZA89wKUdYNd7QxAoyCTQLaj
b305ftQOjZcrjJ/NaX8EKQRgocgSBCIiK+ij2HvnrGYrRTkuYGUyL4hsqe/8iJsrja722jjjddzy
kpQ66QhzJ1rzsQlUIXLMc2/Oe2ZYL4+CkNzlTK0qdianZKYgBTp0w8r8MHhK/+/M5RmWhZ4nPcjN
ejZTMxcxfIuw0SSlB6k5B+FiWvpv7E1q5MhlE9ICOLucSw4IvzDlwN5MYmxDhf2uXBJt51K+tTU9
miVwTunu8bheDqK7wFY7jdtwikv9NbyR5BVyhqavzG56xreh91WUm4OoqTBJbaA4vzzHW3kqMEt+
Af2aVTRpM37kGFllmtLhaMRO4/MYAJmvM4nYVuO6X3rbS/8wjWyqQNBgNecnqqVkQVaKxrwn48zA
k8RWLai6l9Hfclh1xoDED+6hkoODzhMylG86bWYeoqmA6sNS1at7O0UXL8gap3690DcWgSH5b1/J
msT0M8cr3nJ9irfwb7svL0/4VppCrA0JihgM6ZTN65NlWVwPTU4MA9XzBGbPInrgVXCwmj8DJ3OO
tGmtYFKdeScCvHW/EvvxBD2TaLYyrJmuN3YhM16hRcRv2r4XB3QB/9Da9p0r3bcx1Kudy3WNJrbX
zs8jbjYwLCTRQOAidIJb0Yrie+7oy7nFhn4ZF2XnTG5U358rHmA1V9YB8AJSsc1OalqZyEzyyuZo
V/9RtNXU+LU6VEeoZeIYE3k8Ll1hgFFXPsZ2792PcVLCz3KzQLryz0ZzfhkwQHmSZ51GFxhCtDY2
37r1UDtTqO6HAvz8uSzN4f5/kHXc+K4Xo2zmvQxxK8R6sc7TlJ0SEZlhkw+As6yue5OJOXmtqP9G
PgXCBEzZWtQi7TYubw327qh46zVrwHMgEUDIzF6LGy+flY2Y2o9PSl8C66r14WQRL4fBkBTR+KRx
KC7pw++W9GLilaI5YGMVHzuhuR/btJ/DGZzroTNn474ySvOr4mbDa81C3TjOFCVYpLR39tq6pJuN
TSIAPpdfRfa6zaXo/Zj9UKlRGC9263NJdisGhUxJqlZQZKjPo4GthYNlfHLVdviwsyw37hCGZ01A
LVMD36r9FiQii6fQByNlHNrAS8X4FEfWUAeJZ1WHcgLvgNNrJ95qzTDXx9VvAyEdRXFA3jcWyI92
kgDiSFAOSu4pR5ozeRymVZKvZ4HT5Wfg23d+9q1fvRabHXRKVtj1Jr5zJt1S0nGtOHn6+DTj/Xff
KI386OWxhnhWXR4cCl+h2kX2DurkRlAAMB/JToTUPbRfNycEa3gKZ7KMCPIc+aeWTjJIoYP+eqfA
c1Hm4KTDiaS/fblZvRTXFnvB90ubwW75nlsbnW+Z+Ge9/Pmvz7tO9k5nB6AWt9y2nAwzqjWqboD2
jCDIQVWy+C2U9jRAQc45TaQ9ADSj7O0vD4pSPPJMqyYG/7v9eIaNRiyCcqEZ6V3jL643v6k87VNk
6+0jAgnl99YB8P3yoDeudMqGmIWsBYtV9mRzgYo2S6g/xU6Isba4p+DavZ0tagsAwY2TU1EvbbQ6
etV6kfCnyfZeeYusw8rWkGF2a/tgOvWvJwyUyTj69GVXJfetfWcs3UhgnWHj1xzlZ3S95QnE2550
7/XLySgQy1a3TjoGW0/ZOsc0j16mHdIBh1BGPHGwx/RA034iSdn1JN0bbrN1O8PrkIhjUknj2kGn
1u3RGxCiUB0ZHfRk+PUoneNPU4OOGlJU7KnLo5Jg6aYgmWiHIPja09QjWActfNzZPtcXDqOsAfra
kF3BSJejtJ1tRGLq7NCO9OxgRN30+2AII0xT5BByIJKPzuSh7ZNMzvnljbuu1+X7QKERhi2vPkVh
eCaXI+ei9op8ru1wzDNEjvNOCVozb+6SzNnzgr++29bp0XhmQUElbiubdS7zkQDSAh4+6ndLt0R3
6pQ1e1TAGzMCtMeTT7LDHbotmlAzgHySVFaYx4p4yJJUPw9K5IXg0/e0l24MtXaUQZBBokHyYb3/
fqoSmTKuFnyrrXBJlMqPvaUJxNh5h7pa9kpBN4eC/7wiX+kjbVV34i5Ounb0zLC0kipURpuW1aiP
J22O9rzLbtzaz5LI9OTBPfJIXM6KRhq0vMU0Q1CxiY/wbHs2YmG9Upck+6S1GtKlQGx2noobnQmW
kVMAiXOFJT0jX35aS1UjaQKtaoSVRRLcjLYIp9o9REjU3g947x2naTDfIhH5PfWM5F1mTMMq7Z6E
0+J5pxhD7fslw+PNzs0+FDgnhFBW1BVAnj4CCf/48rG5sUbPRTLiZQ3e4rZDS0YSkQQu9BoK0+Wy
424IAzPNJii1UbxzRm/ceeSdtJ9ZG1QbrpSeyspzhdeYIShp44HQwzopszJAxFjQGFCKccez4MZB
XRst8KKB2VAA2dwJY16PHOHCDKOlNYJW06vHwi2SnVnd2NEAFXCLQbcE3bvt4XHSIYXekDCKPZtv
bS+fjyJf+iNKnc3O5ro1IbYVCAwU0lBoWRf4p70FQjkvETamKji32uvI6wROksleqP18MDZ3Kdx2
HloCD5M63SbyaFBFt/QUQRDAi8o93tjR2y4TNV2psbMQgjSV6ug29YSLZAInsEISpJzM6a614vo1
LRrrwbNph1pJg/ND6eR50BDInKSR4E/hxAtcLagdb/CQn8OXt/P1Aq0yUlybHHcOn7O5yHqjqXq7
dnUkQimy53X03XVb8e8MQnEZN2hWh4jw8itozVKg1KnrIfjewS9k1X2xRVO+f3kq14cF2CRpHsrW
FInou1+OYhZ4iJWKoLS8aBHmaRK2T9+TJgCjgFOSWDt761lS/fKrXw6oXw6ojBM90sl2Qr1W+vs5
X4VW57j4a6yy5D5+jGOoX/h7kZ45p3LEJzxOpjhsamf8XLitFTiR473tuqo5OkiSBOSQ5amrd11m
ro8bP5O22lo+pqGybfgZydKgvuI44ZxkKFtKAsF6VLHGcqWx86Gv8WV0vGgus59WlRne4Msl8ZTY
Qw8POG4iVh6+qrcHraq0QGnSKYzKmko5Bix3al11h1GTeDZmphLYODXu3DE39jW0chQPqOSS0G21
kUyPDK2cmfSEFft5jGIzMGY0WV/ectfI/HW+iArTDoDScoVREuWSdxF9d7oOIsG2VXfOiEcjkeI2
ZFdWXR/krI9BjtrnQw3J9G6klHr38o+4NVViVOCEqxkZkriXa16lMWkPPf8wFg66FfTkA0OV5s5U
b45CYrXCF0gtti1GtXaRY5pVvmw/OocIbSREUZw9y2qX37o9UjSlCeHWkeA1X85Fle3kCQIv+OhO
R3lAm87a4vw1xg5Jt67lvoKe4r1ODLATh986JFSWMRng/qCJuv6wnx4KR1h9lIMnplpSOw99Z0UQ
k3Ogw1q5N9Ste4rbidAbez7YTJvEwsAQQqlnvtcoJ6x2UzpampakoCx7HnXL/PVE5jlFo0W0+rnQ
CbicGpomRoe8rBPaWHnd6RLOXD7E7k7ocHNW3O/rqV8v4M2sBm0GeK1MVBZKxw3omtSk4Ul5RmL0
gzE1+ZuXN/2zJeTVTlkbcZRqCB+3Bzyh7heDD+TkAWo6ViUCqJGHYkubz1GIKpC4W4yBFhKViCC3
kuleT4XmO0adn4vJqn0CRWS51d6EemqYvl0M+aFXkj/rftSf6OTBENas6qz1Wn3fZ8PnJdfLExI9
AEGiQr5Ggsk4RrmElQsK+qC5sXHoNXAoIo3KQFZLfHp5wrfWlyoawRk2AtRUNl/RaKRRzwsVFaXN
9TDPsyik7MB4KKPQfjS0HUuW5/LodoG51hBCA9nNu7F53TIagGoUQzWe+6o8xJP0Aod1PMR2FgVC
GGgVzX1yVjLDPo/EX2EvRx1iVBu/TszRPTdyWJUSlzm0lhjYqzTHYFYRzxm6QvNF1QxPUov7R8H7
SN/E7e69yJ3Orj2M8FtXsOco5jtn8doACJha+Z7WmOe6jUSoFxkOIOOE9o7rM4prV9OxBvVw0mcj
faiQhzv8V621uE62rROiU27i67Z09zkOY/5Ck/HTyx/n1rX181ptNn+tNTF7jAZR5+krobwwPlq9
pb1uotQIGiQKTnaK3o4HaGrn3rpxLYPnwv3ZI+Uly163zU/31iQqz+ychGt5sJpHOXWxr+UIsL88
vxu3I+g4nnREKNY7chNaYTszZfaE1vqQw++ekKc6J0b1OFlTt3ONXKdX6ET9NNJm1xWFkeZeLrhG
BKqpBsxlfwCzflQWIEe4IErgH7veOTcXEeA/MfAapDqb6SkVvqjIpPDq4AJyKr1aoWeQ/jK3jfyN
rIf22NoAgpV1+aniBp45Xhfsx1YqgatiZzhSD7nvFWsPM3fre61aOiuABizv1jI0VhAvsvB4IdjM
mkPj6e/AxKfnDqHGnWvpRvuDWf001Db6KHIJZte2Q8W2nCfPieuwi6rs0VRLK5wQ/fiiVPnfqTv1
vj00WKW6xHqybB2/ydX2QZb293xIu52Y6F/8LPofjsESwCq+XOx+KL2kLwrOhVGq6snRJC41s1vp
+hFXXBsNnGxVFknG+XVdLOgVRFitPbijCVe2kbF+tucK6JnWZc0fWa9Oe8XTGynjyi4DaAE8WIPS
uVm3nHoY6GA+kYmsxWjFYV1ND4vnfNG85XWsgKpStVWuAHXvOH2Dtsp50OOncUU8yyx5M9fKna2V
HyurD2ZDfdU5yMUvCG28fPCvTwbR3soYWUnMgIk3exZznKTXK2sJFzhOd+3sykAd8Zd6eZTrt20d
hQzdpexEkrgpgrqRaknE1pfQQnKPbCB/irLolTZ0duCo817F/npOvEaUrAEhITh1VcHB5TNBzGmC
UKwbTdha2H3mslM+vDyn57B7836u6QcU85W4eEVZpEjkLB3qbsg8KBHIADnOD54lhiOyXrVf29Sp
Cr2rz0JhA9RLNZ4T2BsH4uL8OE/GeFR6WzlmUAHPSp6br1YJ1Ed7tMG+87weU3vRPv0XdAwNFLxl
h1G9WkCUzngE12L6yZjuIRtvQOPYslT7MUpdEcRbi7F5aWbhZKYdqm1sfZ/rrvKXKcHHRTXLuyia
+kAxBv2k6MXyJvYQR9G9hOJHUVhnGvt7FM2bRxykHvwpfCJWmsblEY96Z5rT1LPDeMW2dC1S844u
zJMVmQXy1MsSOK6SBIUikpOa23+1eN+8FrQPfSL7wR9bVYZts+xxrNbNevXdKaYAJSfv5MG8/Fme
sup/ECyEXRw9EhKV7+xMNO/6YbHPtar+ZaM0cy7sKQ2NJVN2HurrvW2wIIhV84QSJG5rIPo4YFeR
RnZIqjgftGRafIIgb+dWuD6vjILrC/UiolHqeJdTlFi3dhS/abRVRsF6y/GxnPMPJjyNY9p7v45k
Yjg4q+AxV8r0FqKwUjVk0jo4vcSRc4wmA0NkXe55id9o5DEMzDjYlRxXHs/LWRVdbGjKSIOpzFAz
LS0jDyi5f1r0xjvM/P8v41zCPW6te0NUbwrbfXIRK4nl9PHlm+N6dVHvQp4S4Wp3VZPd3Lktkri2
yEc9nOb8M8kqSqfK0ByEl7tA0sp+J4K8jhUYDs4Y35Oyv+NsUu7GGuBB26UemouCuCsFJOkPeRE/
6HZl7nFSrs7G5VibQIv8s+2cIqMQGKnTo20PfzrYNIT/xvrhuIhkGqcP4cvL75hXUWa1NsjMebZh
MUlPPRpzXR2dticndea9ysitBURZEwQIGE0D4bXL8dqqQAiNvn44OYiPVYvbvCaMLI+dpU3Hl6d2
aygKeAia8xrbdB8uhyrVosSzxtKAJ5TqUSKCdFB71zkvTpTtDHVrF9rrtLhEUInetj+FiZBHZ0rE
unLTfG1UdX3fRk19FMAAH6K6bHa24bqrL6/N1ZV5BXwTZ1ybSnJdz1mcVEwNHx9iGcp6x0Rgs1ST
Th0jtSkOCqzEw5R7eyfg+tJk6FX/Hi184o9VmvIih5IIjXUi10K7GNtTNVkVmluqtrOgt0fhPENq
9FjTTY64oILSaC4aWUqlIfckqTAh+rrHvb+1Q+iBkgo+G2NthRJq2dZlhLYVlDrgVYsxL3e2rOeg
MZt2Z0K3dgigHF5eEicQK5vDXJiFBrOs0UK0mZE9E5N9aGOpHwSZv98P8bSTGt6IP1ZNWezKYWfD
Gt6yzVeU3jKiLwQMs0/eKIhlHUxVWH7WxqicsYFi39CJ320v0s9qoy53iLY1kH0RH4jG+te8SVfg
Fz+H3Af3JvK5q9ZJ1JGm0tRWMWju7eNcuRIUH/KeKrTRI3Srr7969i+H2zwLpYrLMFeQGg6dCwVK
bZJw5L0MM6m+f3mk651KvM/BX2Wpicu2F1qX0fMrSkbKZKFglRWNx1wrmx17yuudSiuRl4d6Kxkk
zLTLU+d2ZWRVlbeEDhrid4TkIiyBf95RettrMT8j5C8vF5BoLpVCfGvogTzzjn6qknhlUwiyTTWU
souMYFSn6MtS6pZxQMcs4r1Tugih1zxaiMrsdvW7XLI6FG0Vy3v+khHlCKyLlJMSZfXgJ43S/o6w
u/F5MFOjQZ/QWQ5xXbivmngle5f2Aha4t/tWxYwucbu3uiK/W+lQf2iXNNX8qJbLp3SJ2tHvWwkl
Mv4/nJ3ZkpvIuraviAggGU9BEqWqcpVdnto+IbzcvZhnSIar/x+8/x1hIW0R7qM+qGinMsnhG95B
KmjAiXTM89fYGckDCi1tNE+TCsuStUBfJ7v6rOajBt9NjMZ3sxu4g6e133L408+PUD41JRAbsA0o
K11+GMQJ6ZlaUj2htdgH7ZSo5Khx/O3+KNeCFuudu9Yz6VhQFNkqVcUEp1DRpvEUTqufTDLGL2W5
rNrfw6ilz2Y9I2QvqtJMD+hBNVBMHdm/R3xOUHMNxfycKOaIjF/Yv/ZLFsIMBGe1l5iud9jlxmHf
UPJaGysojWzBFwukp7yttZ6K8nQk16hjn/6HYyJH6CzTYaoMZfFMRXfUoJE57lth6ALp7XLLHKmD
jAaOIOBCnyiJhD/Mrk2KU2znfX6urVAUD7bbEyOkfSPANiTd0exsuzoItDx+0CiWLkoeJgPECHEt
XidwS4WS5UDMxOUvKT2SmVLzgCDUmB52VfggeqqAMJ91/QWaz/Kc2J39pho45nhq05fdIbRnVIdC
u8ep2RTzcNT0Vul9LTRd1PQqFY3uVurd85zWuZ/CV4UpXGTlj87EvsHrVEX7lhCgvEuqOa4e5mKm
ejNanX50Br2qgIyAVPeR9Isx24tbYzrkjjnIZ+EWHRmXiLFwj2lHUgmmLH9/Q10HECBxCMBALYBo
MrbQxlHNEn3Cy/gkJqt8WjmtBzHGxUvbKwBaCjeGDN6Vr1Y2DX98YBh59X6gBwgFZ4ua0KO1DezS
mm9NtMB0YKkHtDHlzl68vpU5kXBTdMBiMC22MBmCTEMZU4ok/ZCOhzBZ3IM0JuuPAaIO9BtGWtmX
BH6bW1kzG9tp1H45ofCWPFlgxPzEKpx/MZffR9mEDlkDVVy0GH80SzMcEDupTq6Az3V/R1y/MMwF
0AexAguGgsTlRTY62aiYFqP0GUZlVYuIpZGVix9xw+1kxDcYmMDAVpMM7kxB3rZJOpq8FbKZdXAd
xkBxIUae+2tLVtU+5oq+cCMoefPcTWpUPil46WCkLcZ5OkXqXCleKtB1Q0HU6H/UmCE/I1QTh4ER
zs1nl7o3Lrw13nZLDSnQs8zGRcqnXYYJqc1Sf+lDOLMH2Wjomtxfvxsnit22VhJI8bmgN3PKMtRj
Z6qjp9nJnMd57CPaON1KrFX10i+dTjki90tFftVSvj/0rc3OpQlkB/dqG+OIy0+Xl2NaTFXKp4sM
9ZCn0OMpIav/ZpQVMbiC3RxSxctRInC9SNg584lEiDqrieO4IsK99OI6Tl6JAeRr/4tMuRylRSIY
EqMBBWAW8ZfFlH0ATjEPKpe6f+FG4c6sbnAsqfDRqFmrGOAFt5iecbHydqAXeypAPiMkrKNxqSXL
10iE8hRyuL2pJhp2Z838AlvKfV9RBQtssJKecGT51pYL0r1VJD2tdGZg73gbkpqBaRr15sFoGyLw
Ov3b6NX4M/ShcucKul6v9fbhNqUCsrqzb76K1dX2oDbGdGoNbTyNbZk9Y79qfQzNSUeVebB2Ausb
oJW1swXnEI0plDqNdTP+Fh0S3Eh8CVkvF43axyJNosck7sJHBH8/W5NIT4iUQCDpkvmBnKPwtQqh
/6QWn+/v+Vu/g4bNGnSvnXqqmpe/o8Go2lKnfgSwWtZ/AdtCqLum+/e+wnfmv4pCUQaQwFjgkd6M
84dSs1vbz1v7R4kD3p5UxfXlSW5HiAYPGo1PgorLHzPlicnWaKZTilqHJ1p7eDa1Rj8Uc77n83d9
2IELUdLg1V4R5ebmzbHTuMsQJZ9OUo7Rd3zMhkMHfGcn37i1vFSvqQcRG6zc8s3ytuHgWtLKEZAW
+idEdUI/l3Rr5wXBmCl/XnrzcbJHw1d0eTb79D+UG/aAcDdSWFJFkirSKmJrQNGXq6rPpi3zOWZb
Z2gomeykwxTp0SsyWw1KYH1FEwABuQkvC78f5+4xTMPuWCVR7xeJ/P++DP8nm/nGwnO8YGfQykd2
4YpzggS6LhVTnorEEm91h4L1OFTRDpvwxk6yicmcle0NKmNbV9UaB3pExyhYGzbvMjPqPqIsPazW
Q2JXmHY7pZWyuBbbIBBiuk6B+nKBxxFKOPF0A52taIzD4hbJ17wW838tPYmJmKN2qTwrrcuBkLUe
fpZmoXp6UQzGEe5zSi7XVNmq2R7hEzpEYvzSllJTHrESxK2IGL8kgoXJ8qFy1OrNRuHn71yiMk4f
szinUmXL4NVi7SVL26d4nRY1OK6ntd1xpYGn1tgMW7ONmD9gsyNZp/Nt0hX5cyjFdNL72PmQh2b+
3VGy6GxUo/3OqJXaU9SI5lFiuD9rQ7ZPbWHrs5dmqsukNBtvghmEdAyn/P5FdusbUAalQgPcaAUM
XH6Dtq4VK5yG5jQape0jSGwTtYzLTnS3fSZYEvYSIiYUrVFW2zbtQ7tdBQLS5gRoDJboQI6Tx3Xl
hcn8vQRIcn9OV2DPdTjquxDLwOCvKLjLSRGMOVhzgWoqKvenGVn9CcdRBOE1pX4U7ZQ/OIvZgals
xAdjio0HVS3ro1ukykNnNv9J25HXVI+Q16/geXRTYSM5q57dQZn37rkby6/TVV4xvQ4R/BYPmINS
jiXR6KmKrfjFnpvkWeSx+0HvrfasKRXNoV6EeIy7bfUGHXN+S+1qLfrPQFRSI0UWfukq8WFxjeJ4
fxVv/TQuYOplZBeUYTZhXTmnpmrWRXOaxrSFxSdijAyibmf/3TgshD+MAq+A+tK2gGE3qtNjAlCd
4rnNXzRXdO+EWUh/SFA1rMPSeodKZ3aMldHdiZiv8KDsElSxUasFb77KuG62flggFl0NdnnKzeJL
YeEkEAkVHZY2U4ePE54lL2EH/9Xowm91ZmlEFfi+31/j7XVr8o5SnHQopEMposJyuVEjmun6aAt5
kouo/KS1usempXSFkkazcyhuDrU2qlbFohV4fTmUPg9K0jvIrC2Z80+XzeI8V8lXq6j3eBBX67pO
CgM8Hk24gYy4eTebSKmK2i7kqUGKMlBjyz3aWSY+WnMbHbFdLL0J1Ty8pvP2U6aWy9EQf8wl4DeQ
FK+RmUsoj+bs5WytiNXWpDucFgfQhUiKnsei37s8b6zpmnojRUrmaoOsuhwlNbE/kXY4wHQtM3CU
XeiTIQ1PBcn/4Y93CrK1psm6Uk+nw3o5VNyBxrMrawB6knOTGVH+WFUzkqfjnhbe9kSuSwcklHNB
sRyS9GZPLqaYxjii3x7bGHRECm2WwTGzh1Y41PgW0b3Z1dKfAAmJnTlq63r9XsFbh0ZPikozTwVt
s80k8ZMQ7Vi3OHgl8+Abo9A8sx7g1KOGi13QUlKojcvmYxevybe6BNYA8GzQ2vppjt36IdRJbjlu
5kmIIgsyx1g+NWGZ7iQ9tz47aS6FVzSNae6tf/8tB5G0MMIYPOlJHUEkWG43Bm1UyyNYYXNnSbaX
MAABngC+AzWrVW1sk18Rys9DmnEJu32t+rNBQDSM4d6D+Uv543LhYU9SSIJ7sGJ0tzgICp7gI6Jq
raJPWYzxoVt/DwGW43PjpNoj/fWm9LPMdKNv5ay3mkctO03Q1BRjeHQVSxziJptxzS1EdlTzWA/G
MdJ6z2wGmCS1hMLuFVUuIapRY5+Ah9o07pTCLhW4t13ytTdDsqK0c3CISyk0U17vTbBWaZt0fm6V
zt/8G+o/pjH0n2tDRNEhlZ3ENSWBA+exm7hoOkX9Mph9T1iR4mTpUXFDqhbzI7M4uaGJeIdTasMH
U2px4evqJDVP0ZLqqVGW9tSVhek3fIXnYuhMmlWpiFI/gVZXewXH4bU3pLZ3f2zDIr4ugqnr278y
O6+vfzc1RiM161NeyemgigxhatebU7/GuHjnob0+W1ABCDCoR1EfQrLuctOiETIDzS7qExDXFnNJ
HdHyss2A1tCirm0lPKD5ufe6/9L/utxYUNSQgieHWzmY26xlqKF4Au1OmGGnAA9NjDw7YBdbuwch
F/fVbHJ3oCk4rq5dIX9G4bBVf5p2rB2dZYaXklhz+B0RnmU8zlYyvzRDVpmBgadFfDJ0FG7DNrQy
GlP5Uh+nQlPns+W2ydsMUVd6SgyL+5g0fah7pZXrx9CN0UoT5OeTr6RiSryS5E8/0KaFY28XfQQr
mohxONljlGQIRWhq5q37P/NmiT3VcXQSMZ/bbJp/qkYh6S1Z1dkos/HHrArw+qVloK/NoTa9ZJFu
xbtgwjK5/xz86p9eLCz2RtR8sWxhVYkcNk9P2fRqodRdRr2Dz5kqKX3TYhiW98lSZwWkkirzdLUV
JWcoi/uHvq+xPVREr3xfcmSpzuoiq3/EsCTg2yiVekNRoNM0x6m9enXJ4W0AOvyqarI5ut3S9UdD
Cy0tQPGKdcI/PRthc08KJ7qcq+L9/eld5d6rdwwIARJeAQCQD3C5W+N4EH02tMmptzWeVkMaw3Iw
hNK8D2dXsT3cGt0ad5aYdyKHNdce5FS7uV9PkMeOlWNoVKrDaidk/EVU+H3VVTYxy74yzVG9glB8
+bMm9GLsaZiLIB+U/jN6QvPZpe30ELaF8jTXjfSdfh7PcYEBV6/Y+YvdOeJYFBg5WEOxfEP0ej4b
ToHAYW6OFtfMmE7HaK7cT/Zg/FUY+fwhU7AwwHdGBpbewYjLmubspmN/mHhkHoUy4DKm0hdRFHP4
gDqYPGboGnhlLtWncljip1Bt+4NjKMlR9GI1xCrxjUTu9ZRFQxgU+ZS9UCjGHGxBk/7+d9s+V6yP
oJDJ9Q3/meB6EzsobgcWyp7LIJ5ntBRVFACbVO4l2Ntr839GWQm9pA0wuTaB+6hTXpuzqQzaMP8Z
1cnrZFmlnySJgpqLTA6ZLN/zFn8s1eWYcit6Y2gF8QAXQWTYDpb1czWBvmXD7DlDbGOnX79s9d0G
crkK4G9OJWhVWTnNgnS5Pg3nRWtbOgECjV0djorUUGTKdBTcjURzdgKFbUyyHXmzJjQaUmcY1TIo
xmL0B2mOqMTO9gFxwurffGSEtVYMGlD0K78SuehQEscycNrJPJbYK/uNFe8xNm9uJRdyKIBmaptb
Q6ZM1CJMlVWNvRu0QBR8V7GEX/58vwJURHYZzWdgzZtrRlXMJlEnpQhazaFpM+i2V43jnirArV1B
GRMJB0r8wKY238YSbWSHdcq3wRiCC9vI/orD0TzMCCm/S9PRehyjXvIKKka5807cWkUonnAZEBlB
EXZzIGWWJAMyzkUQl0byxcBy76C0o/lwfxlvHUhidq5+kL0UkTZR6tIhzg1bugio41lPJR2hF27F
+FBFPOhtZMQ7XYAbC8oHW4FnJAs8TuusfwvA9WmcGt1KiwCtayUwxYB5t4xEkILr8foB4okubTwC
SoxC7890LXpsHgAiAYRjaLyilbPFMQPrzOVYyTxYZryHzU4I5KCW9oDydfqRer8J5g4Xa0LaxgOG
p/0pJpO5/j78Jogb2ES1MnR5oNBz8Yuqwc3Uojh9f5I3PidteTB2TJGcY9udz6ZQr8POZBTXMB8m
XEMe4ONVZGDA1knR+p0L5XpRuSy5UGjhAdygEnL5ORdlwhGliumy8bdDmVZ/jdwK3xwHKVsXt00v
q2LjVcEG3C8m6Zzvz/Z6M6H7vuo4I3JAILVtYY0iQtPNUusgbbJX7mj3YAy28toMLWTEuix8Npn6
YufRzo39i9ZyuZcQYiSXJ6TgJbtqQ2s0hiLU1aqgaZK+e5cVLQFLlRq28jTljfhH5/PiHtMqTfcB
ZnT3DvIiIq/jDMHuWEST+3XKF8cf7Ilrg+KK9a3tNIk0q2EoP8Y0B3qiIVLden0Kgx1l5h4HO3uZ
+zc1U+zEr4cByxmMITU8Y0fZaycdgf8vpdkPKLlH1fchspPRr526hoI5ds4rOmUHvVEs55uIYEl7
SjXG3zNU5P+5/0mub61VqQXvHJ536khbDcexL6Y0lCl9TldRv3W82F6ftNVOHLHNiCjSg0FBOAwq
C05Ov6oRv90iJTW3Qmn6KlAwp0LY51kbYTKGovzkoC+IT7Kzh8W/Ko3BxyOPgLxG3odi8Ja53KhJ
FzttUgYA+oYzENbwcVar6cD5iB5JycAkZSOkvaIOV/S6nr529rgXpF3Pe/0Ra/4AL4RnYXNbF1NX
ZXoXFoF0V2eV3JXN49AszlmbIqRKCjvSntTQWf6+/1FvTZ4HkI1uc2UTOmyCZ8sK4wjl3yJAPxg5
4LpSX3j6lYNht+lhGvv+JYlT5ztckc6zq648pU26BPd/xPVVQ8OWVh6FZl5isozLqwbNg7ZQY0xB
lFLUn3JhJ+co6fujPTapD+0sSzG97dKnNKa1a2SZvTP+7UX47QdsYoGqI5JpQr0IBjFVH5p+ST9M
hpkdEzkq2Nma9VOE3OYJpm7uS4T7cUvW98hB18frchHWRfpt40NdV+1whg3SJMOPqC+dN9NYup03
+tYgIG6pOEBE4r+bS73vKHtIXV13mUAxVRoqPRXUMu9/z9ujoOf264uysS6nEkfZONQt8Y0d0uDB
gkR/39L92XmgrvGPax941VkW6GpT7N1sGyHdrjWchjAqLagHGWP8cYJRfaDuobzrzaREqmOS78uQ
pkVZ5guh3ZT94xi5OC5QcV+Qm8seonnIDkbWp38cFFz+uM0aDFZcpa7W8Tmdagn0vJw/KKG9B5xb
Q4vL14pRaIOvOFNsi7ZV/TgeobVrLEFp1PlnQUHkeWkyHIyNeKe8eh1+MNKa9MNmoC+zrQKHdRtl
g5EXwYw6se+0pfBi240hjbffe7vcywH2httcS4rOq8bjwnBqHvqiEtYBVHF4tqh3n91Q2ZN4uDke
NRvIS4iA0Hy63LJdH41NgkFFgON59LkQlRYoXWxRQbUBGzlV+MfRHMsJdIC4kWcEP8vL8cYQ9lM0
M15YDspzPkY24k1G7btONwd6OO4Jk92YH3h0alK/2nqIPlyOV5adGo+g9gJQr4tvIe1zdMzqx6It
3ZO9FNXp/g3wi8++2ZiA+Kif0r/+5QdwOZ4S0aQNKyULeOskcIHsv33t+BH+8VVUIlWLGbukbK4l
2XOqNI9J6Bzsojq0Wga7I3qu8Gk9ZEN6SqzykFMCF3kVEIod4lzdQ2uv18T2pwL0EmQPlLau+tIy
xDdS1ri/Guj3ew7lByFe4UPXvjMjnVq0WCHdX5317F+NaK1QR+BSeMJuLi47ipBtcK0sEGo7BsJW
1gpVkvlql76DsGM9RvaiUjqxup0r88bFvPopGZRXVkTSNkWTUbWUSoV+8DwO5kGp0+bQVUhL3J/e
NQ9wFfan0eiuh2ntOG4+vq0uYxXGWQBs1PHRYHRPdhl3r1Pv2g9juySPemgvP/I+wSdBG9QXVU7u
2czbDN8C6bwkeWvuzPzGRQkbkMsL5i3uKNuebue2JSbtaYaeqKmeRdkT4aiJdhC5s2dQe3MobhJ0
L9cOkbkexd8eclSZHYz5mH3WG0lQqimJb9QX5z5zv95f6Bufk/sKYWaC17X0s9lHhd6Ap+0gkzdN
WOBr1rQAdZ10Z+luXB3wTED2kdQDi9xWKzp1NuairtKgkOwcR2ruxwGczmEIwyUoGxl/uj+rG+sH
e5MBOY1soK1WPZ7IknxQpIEbacajMLvpZCft/OgMZXX4F0MxM7ovwCzpwFx+qoGe+JSg2h3EBV5c
6Aq13jILHcJXauy8n7922ObQ0/VGs0iwMxAq3n4sNK6HQboJBora+Mlt0NNyZVYFZi3bQ5sV3UOr
turDUs7xCYcP492iIFQpMH99wp4j/BAnhnGcqYj9LdBaQkN/Mv9p50giBN0mB5VOnI+uDPaluZI+
wY3HcKYM5Wu20FMyw8n1O7AcO4SyGxsQ2KGN4jKVVaoF66f8basPqpU1iFQnwQQE+WDJ2kJ+adhD
Ua8rc7lyaKzSlAMcAO8CvaLLUbQi7JJc1kkAylaicVlbR2k6QzAZaRVYlhKeGgptOy/Y9S5E7onX
eZ0VpqZbcJSY414WeZwEVFuyU0Jf/thUeK3bttzZ7zeyD7IewjhKnVRvgZ1czo9+aKzGtoiDoa2U
YBwc46SJXn8cqkYcx1hP/KZq+ldzpIMwjq7uW1Fb7pyE6y8JAgxgJzBuHJA465e/QZLaNXjJJ0GL
zCCuBTkGItA4dx6+a8UBIh66NOjKIS8Opnsz1WFQ8Lp23TjIdUcjBIgU7dimEE2UJZww2g3FQ467
93NdVOU5DtvodXbL71G4qvqPUngzm/gJSmYT3L8Irlpb3DVc2Sv9xVxFzLa2CRq9l1UFZf0GSnhW
Emw+minqHsxiQZKpLKeXUpf9ESX24pDrC4ThGjrP0ibLMexwt7//c25tPopuwD3Xu53c5vJrmNY0
Gk1lxUHUWea3cJ7hLJIMoSGVmTsqVdexCF+d+VKPJl67OsJmx/MsejMLVLY3FdOu9tKBztWMvpRn
lYZA/mAqPQoge6W2W/ue3IXmt414Mlq5mxhfH/pEzqLJAoQ/FTRqIX9xgRrUXeT40C/1M8Yx70Iw
CN5cz3qAQFj78Y/XmZzGUSlxAou6EnO3x2FAqSbKiMKb6ijo0T2IiuZlC4hx54DduMSg6kGfXIWV
KZ9tnhqRpLE1/3rVdL17RLHEeSxkie+K42RHsL2NN/TVHpf5xqn+JckEPhm84JWCim2V9ZxmPKUo
2CFOrWjtgSblbrx3Y7vS76ZmSp2YUvgWdi9wiSrBcqYBD9/LMqXO61w4QDNjJwI0kYH9SBGFO6ih
RiCvKsnZ6sR8GADxeWUYNTQ+HeWZ1sGTVmv1lz//xABp6QxAYgJztonGYhHlyKkvabDk8wvYo+Y5
dWSN4HRl7MAGby02b8XagnZQXtyquRuZ1tdWXqSBaKx0QQ+vcDzbGMD+35/RdTwmVjgW7Q6o9mh5
bK5qgjFl0eqSUEzMWPYYFpSOpPsn1dVX7q09Xtatfbt2+lDmROECqPvlVdS3uhqb+MAHZJDhaeno
4YukKb3ZAP8U2xHOS0Nu7LwTtzYULA5SlNXhDAzu5aAImLnNOLmEnGWVnOoaQWvLJboVUuz1Ta9g
yVz2a06ALRF9BobbPEmqm2gxDp1sEEX7GPeWl7T9CwHoc2jqRxnbD6nZnLuM2mioeULab2rTeFPV
vThJdygjqu5j+2KE02e7lg/3v/StVwnXDopbPD0wfLeShbadKTPBXhrklD79LDFs35pqRBi1ZDxY
RWaewGLVL4upV2emGB2HcJGBrQzWodajvRrCjbyOpSKNgh1AsEwj4PKzNCD8ZAb/OkhXv5EE6cOn
qWh/5EOdvY+68W0EnHyAH0RjwFIcP7P66TGXZgvbpu9OcUZj7P4CrQNuIkNWBarq2o9e4dqXP6gE
96HqgLWCtLaNM3AP1ytrtfHDUtXPdQElbYld62ulo2A7L3iP3B/+1onHnWXlenLqebAvh5dQjWNV
8nncsSaZ1xrDrwBe7cQmNyeJk5QFuBElxy3HLqxKol9lZhTaJn5MxfOL6syYqWTC9HKOvT87UvXS
0SheusoQO2v8axZXi0yaSWcVlQqi/ctZTmkRKW4lyTJzjeQl/jDIxRsaCyVePLxU59iAkjb5wNbg
voqSG8ht0ldqgp+AjQYoScN2tA99p3mFBtQiyR51J3/sjeypA5NilOnPPquf7Ug+FxoyG2r2Qa3H
/5pz/Vwi/FvrydE0o09RNb2Hef2ilcIHI+ODmnE9K0+Dyc18XHjfg8P/WjTVzzVqtdvmRHL8iFTh
iVTunXA4H3N/zjDjUlG9bADkjOWaITnnrKlPozAfUkv6dRI+TZH7iM7JuxG02YCUdKFo72uoKbD6
fyrZ+BSPxlEZ4lc9m3WPwVY6+oG32x+t6q9eEQ/SMYNwQs9LGzLPGZuz0jX/Im4Bi7XKlLDzta1m
pS2GqBlHDmJc0g9NxKSeij5O+Bmu++lf7HGIM4xGyE7LYPP1E8xW3Gx9PxXNCWJ3TrwIM4p/c5KQ
HF/dpriMnU0o2GQueNpKTYMSxtzjyE7yLAUHt38zF4pTa7eP07QdZRK5nuOwEqDKsxzA+acHpZjy
8/1RbjxeHEQIYeBSiSl/dZh/S4rryczykiZuAE4K/lRdzx7q4SE+1Xsd2RuRACPRoV9FVBhSv/w2
pmyNODW4GWbLWZ6lkhm+mlXOWVRZekizutrJFW7cd8R3qPOTEZMYbwHJBaW+ftCZWU4V/mkYh/Rl
tsI9h9Pbo6wAVQMnJ7rBl7OiiDAUKlFkUAxt4eVI8x0jyZt7/yvdHAXSnvo/gf92L9hEqWO+rl1p
YUBrJa6ER9gVO1Wfm3uBuiOKKSBwrvmBCUbGIh7SYIAPdzL6Yj6MEbQmEyPA4/0J/SpWbe5p+AG4
j9Kggbi3dWuTAHpHpS/jIJ25Hjz6GUXjQ8/uxodWq+PXQSmq5ZjodtaegIZBVVooEo+PrVHAIWjj
cHmyFdVovGYSVXLgZc2+AqpvPmWL+7cZLstRmXrzy5RYTX7MbAWwXjm7+TsN+zbpNbUtjccB11MQ
tlbTf4zUEYW5WBvlGEyzlRLr29oc+QaZ3U87V8pTlrgjCIgIKa5HTnyjfQj11jWOUhbyL6tNUlCk
bTH2QWPKwfYSPOFGf1VlCvIK/T4/bCv9m0rennpDZRTnQpM67Uxh/gSQYmKJW9BRKO2qeG2b+QQV
X7P9bhqSxavop70fHeAYAA/1/Hvdu/r6++bpwcLdvfN615SZ3zmF9Vdeq+pbj5Jb4jl9336NG637
z7LQofXjIV4h07ab/cWROfN/loNn5qZxFGpuDp5bm2nvu7q0vgn8Vd5a0iATFNSYZX4prTH2mszO
Jm+2repDC/rzYSi0Oj10y6A9s2bD8tjWafS5yYAGz5R70cyL2+OAcgi9+EV/14wafAdzLh5gVyaq
HyHg4XrIrVDNtK1m+Sq6yaG5ECpxsXNj38gL1ubVKviOZ/aVxo3SapiFqiD8C5PScO06/wyiizyn
Td+rbT08Vp1j7ARCt44sgbfN1QPCkTbd5cXQxqIkr6SmbvcYyU+dshzjxIp3apq3LlVOEXx2in48
SOuR/u36HqKe9aR7HIzkesQyuimDpTYhiWrh/G4ZteZ0/+DeuiMooUKwWQ0+0L64HFBVR7zjTaYF
DBx8fcb2MyoKMmPhfL4/0q1vtorxANhCWFPdakKUslgoVk1JkCCmfVIi4bwp+Juf7GIeg4ZM7z+5
tYQ799Kt9UREBFgNNWDC1/VH/bae+aDLMKlBO5fjpD+yP+VZoEwRVOn0k/6aurNJbqwmRWJMcQAq
GaCQN9EqHHWw6VZHFl5DKHEznBLrOvl7scjm7q/mreyMoWjyUJkG7LDtGTv60kK7J+G3nLb4FOY8
JqrTaocGKI2fGI3tacAAjqJL48MYRtZTi7baMVoIPiOptjvb6MbHvfg168L8ts5OkTa2GtLLmCDq
yKrqfWyIioOMUD9pMqU4uwbX3f0luLnYaKWufg9I3mw5V33PPWm3nH8Y2+4RRgVuHfWMp5dd7dHQ
bmwjPJgJ3NDSx8TL2cQ6XPuRw+tGyLtk+QMwdPUUpWnp943RHVU8gnaW81rsgCLO7wNuwhCo7PA9
AQgH9gJOL0rR2TLQdDwKRBwPZtlJtMdD5VylZYl9zSiwRbLdozVPO0HXjfRv9YAk8OJxp96zufXG
1Tkl00h0IFYiWNT2NUXp8rueTyp6WnZx7DujCdQWJVy9HvaO07XKNstApf6XBRTSsdvCOLCnqUxt
nTtDhWyjTNURRy1/zJrn3hr+WWzraMzJycraL+GYnsGjPBPA+WyHg9LX3yat+stG9zq3ildblf6U
D5/0wZ13Dv2Nl8EwcbAQ4GNBborNHSPrHqfotUOEklbut2npHrMBO6j7u/3GKMhOUiqnxAkLZguV
y4C8q9gj0SOZndEb0OuCzJjtWXXf2HhYtVFAZK/DZuRcXR5kNReKWiekza0ChHps3OJoZX32UCxT
eKYfbD+7Slq/VWUeHlcd6aMOOSsouuS/96d7feLWRiVJn83dSGdkc6GM4dDNdoi47BLjYpaZXfWA
kbUeTIlb/WhgYu9Uu/bGW//+2wWmDnrUqmA8TvaczlD9QHJNSwY5OZ5NygBts+MXa1/fXmhqUM2i
tEI9Cwr25YC6y6ahoWKcjCKN32oRL6YXqplWeqHTC9tbANoOL10t60/gNBJq2Z1ZfUrCTvTI6oV4
P+EmXaae7c6tJCArxVMfd+j9LGAqu0MdWaiMxzIFSbLMqPb6HSR61ZNZqL2FNccFLahkSn0XKXv9
2WlnRDeWbkgjLx5atTt0wyR+DHj99l5XlC169mCR/3ZXUpstm+KvxK56Al7wFJXXGmkrDz3OkOc2
RrTzlHYLJfdSHZ3cNzLSXk9TFISoplx9w4lNVT3gzL3z6CB2WjwgJNm4fsJSPcukz4dDZCkFWYpi
LrhhGFAvrcldpG82UZUfHFPU6bEuJis7TFSnPmDjNWDeNCdfM1Pp6qOKlnmOO5ei/oXHovFhcpIG
Rls5TfkTLbPJOdDKH23ZIY6Lnm2B4OhigQaSxfSOX58+y7ZoDT+bS5xSkOcUe2jbG9hBQtYVc7qq
GyBps7nddSVPweXZ7ilt9XMmBqHAXmvd1OsrkfrGPLfHrJrnEx2D0MPDwEZCUK859Eny6jShfExc
ZYkOZTc0h0rdQ6P9KnBf5nI0I9mbKJWsYeH2QkunVu+TxnFPnd3NXhOhgjkS9IsS3cTY1nzi4Dfk
IXDdESNOGPTroGQzAwP8whuiJKgodk+1XX5kZx7/+FpAMYluEr5ga7q53pK/HVO7bmYt5C06IYH4
PC7Cnr1WUT9gG2p81RSO7/3hrp4/YlWKXBpasbBVobJcDhf1TRrHzZIERlSOPjvK8dFGlO8cg0Lg
lEZgJ9D3STLt21Qv/eH+4Fcx1To4U6TPQt/6CjW3TIUYZNwlgWJz/AoRvbfG8ouWQZyuh/q/piHf
/4sBafsSKpt0ybfCL4mC9vVYSx4yWYdBnpU9Ag1QV9yZOqvRQL4eUObw7w969a4B6qc5yCvPIhOh
b+7BUoEbF0tmqQ7Qcq0xd/0ynPf29NX1vo5CDMNbgj04siKXH9LNJngDEVNrIq0+R6ZK2VbJ42Pc
IaI5htmes9z6TF4coXU8ClUUrekRoOd8OV450bLM42bN4+yXpqrqgKKS8241tfP+H3XnsRxHkq3p
V2mr9UTd0MLsdi9CpIAgkFAUmzCQBNxDKw/5bLObF5svWT19myCnOHV3s6EZDUBGZISL4//5BY1f
L5rM1jm3LX7Vtfnp4/y3C79ZWvCDI3fd48CTV5keVpvAMm4iT+nPX9pPHic7M2U33H3IX285dotr
D5OZrRAWmnrca1vhkdq4ZImrrwsWUb9U/v1YlgQ8Ta7HZDzzEt7SwDQhNDNPO7knJ4Nwl7G07lqx
WBetYKQOftYe1TqWe+TY6aUhMGFNM4v8xiDXHv78m//k+ZK9YFP3otigr/0GxW2XvNNkLSQF8Yr7
lCXeZTgOHf/8It9yWd4Mn++u8mb4iDR1es1HMZzKPgtRw+SRqQ0voDSoc9g+Qvowxz/c3WhIAPHF
a4NHALYkhOKkeSSV3yf00ux4LvQkdc8SqlUma0bHIWNHX3T9NA/5rapomkB4xBLZ60PoD5eAKm4y
KPUr2f/PRgzUg3MvEaYHc/D7CdGN7ZR6ZiH3w6DZ4cwRJilc/RFa2hTj+PYrUd6Px2MGzNnWG9Ua
8Ibxth++eJWWb8oTezl1X72sNON8ta3bIqUuqVLnzrHWIoEzJq9YgBXIUVruVhed1WQ5f5nje74X
H+o6TAiWOOcNxlJbvmoGoYl90Fp5olmziDV92KLUnIE/SrLX/HL7FUDwkxXo3AEgtvtMXkNd8/0D
58QoMHhnoGaDOtUiNx8CMVb3BhyBB0PaXVSPgMNh2Xrpr0bvTzYuLg3kwjylQ/TNWuTfNmnAn81Y
s0zuZ6+5FMYmwyLFzqcgqXyXe0CIqsBjoVw+LN7IOpWeSs87Wm73BTzja+dQdM3dBPY+vbqyoJ1b
Uu5p0zNdj4PA5zQe+vEaCQVW0133jGvIkIxVrRLRan99b0IAzOn3zDM89z+/f4bj2LjOGvAMl9pU
u8BT52DLzPkF5veTJQWtyrf3BKniB0MMQM4sQ10g9jPHyJgRbaIvXP3wz9eUn74UOG+0hM7+Z9+O
2v/2UsaiKGggBmIPGWaLsCPQY1mUxrFy+WpqO58kQNB+MRR++tXQbWDei1YG97XvH2ChZ1UweZbY
D5jYdcowEkdkv3Il+xEloJBmlmMBCyh87hV+f5WmTzHUg3Kwn828vbE71wgHY9MTUctxVwurjEFT
igT6n/aotZ2Kur7UE7ib2T3ktDmap8UG8badm2kjapBuILYuae9tlxgNluFSjPyrlTjn/vkr+enT
gc2AYQEoNvDr9/ed51mWKkz+9u0YzKGLISArknz971yEUC4K8vPK+2YraYsm7bGEFnvcotTeyisn
cXuiF/76VaiSz3ajGHQYb6e85alipqfFi94wqCC5F3u4c1Xw51f58eDEmz5TZeBbIM+Fo/39E6vG
IrBTT7GSCj1/6ubNPpY63SV3y7IwA6OJ4YchnZhhNW/tcur11YMhAJWygAl/mJd1Cpuih81S179y
U/tZjQJor3OVs7aG/ur3N2cKGvUC9fmOvWR8hk1mhfgEb5Febd2F7gx4qlfsLYgM7HB1S6SGo7vL
83b41VM6X+hN9UD/4BwVC67g/oBCb1uT1WOhtN2K2SGRWcsVBmz+YdNJhndyq7qp27mKZJC+0pSq
XlMbKy18aZZT6zTG6c9f2U/G+DliBEL9+ShpvtUjCJyweiyctF1brl3su4S4ktiQ/+Ir/3iVM3+S
ahsKFfKKt6y0oTFQWGxOusPPZwl1lfdHWRa/MtT4cQnlKjzP8wrKfHqrLLTJsitqY0uJ7zHMuG/X
9ZCl0xSZZrYcTPglkV6byy9mFhDfD6+Ty9K6YE+lrwBN+/txhW+x1TuLSom5ixojM65aq2q/0Avy
9US3i3nfwksOwjZoeisaq6G8c1JvmcK+chYjnPWNTbj19DuIdusJnpjGJqzfuHkQ3IvJLj4tDUy4
JIBkSxdoM6sHKS3zS2e56xbh5UyA3zZl+qexNKol7mx/1UCRVGUfl/5s9hPQsC2jNC3MMS6tLX/I
+7VMUTVmwUp6nExF6FlwBuPByIMlzpwGy+x0crQg8jWzz+G+lOIa98rsqq/G9OMya/IM+LTPmRjX
MixyhIyhCVf2NI2t/WjMS/VaK7P+nLeiy8JN6M5MW9KZGM5BxrlAyz4XtgreZabo3HiodS6VAnMv
jHKC2xLNm/EBVS6C920q5Jfc75gBDQ7Rz3hKGhURs0v2XpjN+ORuK8p3xB9PRrO1W9hbjIF9LgkT
nkw1whCC1/plsY3xxs3qAOKl4/aHFc/FE75TUKQqw9SujN7O0sSCvHPAxYgetanp5Sep+fP7urWH
U2mTmdKl+nDy6R5F0qmuztktKuz9Ua8hDLUALvWcPrhT51yyungPJdjoqcvzNKmAi4a4J538sqHt
HRyUlmd2WGCSqcW9P7T659YrlB/a5BVlEWcip48qv+CocI58HsJKS4N5h85bfDLqbcJJ3TDGd/kk
i3XfO61mR/+jVDnmOp0JjyTzJFrs1g5OWuHW7yZyQh9LXEqqsPPm9HbpAnUn4F+JsPYL2NNGpfkA
ROR1Pvqlq53mrKqe/nyN+QFKJdnjLFynHYY5zA/yAdEH3pIWeboTQ9tEqcSgYWwMc+8N7uNfvxLM
nbMCFQ8MTvbfT0Uqi87sRQU6jtnIZTvIVzUW3TuitrJflJ4/+04QxEwdH3h6XG9d0ppcCDktkitx
NNh1ouovtzZ1omHUPvz5d/qRCQ+9liQkHG9YO+nOvilDCr/1fcyzYMqJAZsma6seNI9OP2uDdWAj
WWNpD3T6IRjHUkzoJEkY+tUqd77I93vW+Sa4AawYOSO+5S3NrQWVbk6DXSXcbVcubhU6S7DsyPZ9
xKj0EqF0H7op0SNOOjzXOfZk1Rg0l8SfvIjgU67Nl0qlHzPfvXSl5b6O7SYOQ261hz9/Wj95LwBJ
aAs5yeosyW8e1tJ5m603jDWlDdO+l/7XcqjGBH10+pcLdp4I+Tp4cwA8/lA7+yKFuGWV6S51yMGb
Kod23+h5MUC2jhMEEaihDRPkr487mj9ntyqGOCKQNxWWSEke5TJA057QP0zKWENh5vOB33X/G48S
lRP4ERMXy8w3k8kzlB3ImksFhcRsLitkCGGoi2ZDbb/4Vj8d41SljG+cLCF1vzmCE9Uwznh5kP7e
z9BkmrTyMKl0hmTYzCApoVkcZzbfRHOMKe78tj52VBK/GOTnZ/d2jGOhwxnv7HgNdPb96uGKTKwg
FcGOjKxyB2hIg1wu/i7baFg7yuwfuoXTSenUv3qrP70ybRXsnlhQGLvfX9nRK5lrJbC5QtydYPLY
hbbs/AuN6Oa4yGbxuDZ5n5iFY/7iJf+kMqNhifSEqFcwz7f1ny+wU+kFGtwRlnuytq1BfyP4ldvU
z2YlKeqUZufEK8rv77/f3NGmyeol2NVamsVD7qbPqL2uYNd5fzTE/+M70/3hH//J/7807UrQtlRv
/vuPm+mlV2P/8rfr53b4226svz6rrKn/8/wh//qj7z/iH9fZl74Zmlf19re++yOu9M87iZ/V83f/
SWqChdfTiKzy7gVGg/p2AfHSnH/z//WHf3v59ikPa/vy99++NGOtzp8muPnf/vmj49e///bt+PYf
//75//zhu+eKv7tuyq/NOf7ujw/711+8PA/q779Z+u9nJxv4pwDg8EOt3/42v5x/YLq/43HD4gLU
Qcgkh4Hf/lY3vZJ//832f6dkPus8vr2/byeWoRm//cj5HVkg9A48aNndKYR/+z83dvvH3Prj7fAg
/vn/vxGucMsJRw3nb/JGBMjwR01snYEpVh4QjbeSkiUorR75K6JVd7rEYaWaExvfjlNedBoZV5PR
abB3xC2Bbn6o555Be2ecIm921U1h61V+aDJXH3b9mPlNVPhSmQdnTZc7BtuFBSd8p/nTVyp2bMfU
2d5+kEUYeMLHAWxxnnRj6aMGd2KTgLQPopqD/Qpie7dNtR17tX3tuFpA70UMF/qAdRmyglcIHsu1
4a73ZKt8TU17snZY1LXY+QVqnmkQjvjWpl232RcyE/m5WTg+bk0l3tlslrFHDIJ+62RNUccGPZCC
xOfU9Hc0ezT1paG2l7AsaVfsCL9zD0W3FpFjLdXDVs2fzKb1l5BqGx3VhvFiFRMouHo7Ywr0gzE2
S8tpXxsjU9DEjbJtDaLebdbryeyeFGKhfm+aa3rXAoBuybQQNhxJzbNDLH+zo6GNNDjdHKsBp+jE
TT6oR7OS5ntfjCAy7tDjVRoAGhVkPmHFXgdQJgd8h0drlJgZkjY3T89lsTq4vZF+loxd7d2USGf7
kJLQTQqMy24GWbWffQxlcWmpYM23rn1QjpbeiBqn/YteBM6jgyOGedC8rtIS6aXLQ6AZzmmwyXoL
FcjuF92p89hdeTmhjfvWRarQOmCWa+YJ6+rkhSOM5Gen8sorOWjOxQRdRwudDmS7hPuUsKdMX6TT
F8d8xFY+6/v6U0FsG17HBT5qTu+5UeVqzuWkCueSiArtBmGCOx7nIJ0uvbly+hi95mN6vvnRdSMl
gEHDYS26pAcZvVvJARINYtC2noK4UE7+yewHGZVzHpVDYV4X07JiZ9uSJzDkQXZYpr6I8sIlzG2z
eeOceWLKeDcUvnDREfh+aEIkDQnFHENE0Gwe/QI7cGzWHSXP5dL474WrmrhcxRjiWYW3cz3vtDnD
Ea63yRFdr11M5bErst2k8fJ4bmdnH2hpGhdp7YUk30a1Rynj5jt63jLyByQXeImd0tQ8uYvwMOVs
Y6s3rbAkoy0pMH8JG6LZSMbY0JXX20exbGacNYwGua3rHh9ohyMqjvZuQKWIyGs3pVsVb5hMxUur
Z8dW5FezSi+C4jSXtXNc064CMNhITh4cJ65TpS78zhaJa43ahTJnEtCL4N4hi2APyt6FaqSXUAaL
OjhL+WSoCU6xuYVQacqkaVHJzxrd2qzS1nBSQyvixUVr3JYCkgZfgpe8Xmp+czOs2c26pFcYbfth
M+EtRUcxElMfOY0dBlr5GOh19jg3ZXZEZISDqfHorYV7NXVuzdmqYUL0JjC5h5u9tLLXLd8qtKPz
560la7uc+kdcuc2w77zT6skPIpjKa5TcjJBqa2lc+9gWjctyku0mb+tuXY+iKmK/RO6bwY//rCas
toRFwlWo9XUWtpqCguPrT15lMQNrzn0oVaspBFyIzLzLInRqy6uD/EmElYvVdzVOi3mohN6gFyug
y81OOe3Ina9gJGbvto2pDs3CSYlFzBcbU5h1Kh+RSpkYFY9D64Q+QMNN7VuxMoorHLHTK3ed0+kM
pCXCLvcLnu6RNZqnbdK2k4ZvS0Qx8zLObXNRSmc+4OYNYVt3NT1cTbc9tMJb3xlZOT9bqeFeIm0/
lG0pI9Nr/QRO1dhcZ9AK9LBmwD8h9t8Aj7WyuFdeRjCkVi8l8GZhiV1eeV1odbaRmE6RnxgoMDQ2
ZX4EJvKPDYM7WebOPlXDkPHWVetfKLIon1qNo3uUScCBHcVm4CdVm9OAMkmLMun5EULilYaezH2/
7OetLENwJrlrGmkcSzsbIxqtJcN9NYeoKRs809XgPnNahCrVlnZiyto5eE0g4RGhHocMmdYsWZUp
EfpidxKVqNtDlQZnt6G2T8ppSdn8iKabCs9813ZBe4UuBRRCFdudmDT7agwsLN11FrmWhKcrrOKw
s+ztsY3Iz7TuMukNTbjMme3ECgONTwBH3k23jAHs8Kq4Fg48Gq9ktDENr4ei/zCvx6nkzs9YiWXU
iWzc7Lp13dtmRAnd6/xuWk7bZaGZ5Y0/1zYjMEVrZOEeE5fFluIuC7vUH10Td5OcMJeasapwMOo7
pb1H1qtdSH1obkthODsjX9PbbWA9y6w6wb0/Nkdlh5bbXGWdw1it6hvcRcoELUJ7M7bdrpi0GBl4
rJcl252mxWABIlmJZUnWrliuUrPLd/U4mhQIQxdphrqA+ifuUpd9x3Pus0V8zvzVirJpIkDGC/q9
swwwckmPq8J+zYMyaaV5S2iipH3bvqN+vqULhZdzaavjuGj2fV52r0NhvE6G0VzR/mq+rBu5Bx5+
WxHSF89f5J6sI/fgMPLuOo0vTZLpdl9PFr7pC/QYUdfazhvolwcYo155VqPfEnOUX/gOTsQlmcA4
4YvuJq+r9pbTAfc+VMZnTD7csMG9Y6cTCYqJsH2NAcVDgKf3R9Po5MEdbMbjaD712rbBFm/Zv7Ic
Pdpg4wxiyfQwFgMivaXtTlhmivtyy8UT5uuviK6LyJxnFS3NnL7L2gIVbwDPvatGonRd9w7L7vNH
jvJA7z3bu6qyEj/vy8+TRSxju2j9RadmPYJ3O1zXjryyqtmPpE5EtiXls9T69l7Xp/y+KOb20jUa
XBvMejsi6qNcMvKZKJkRSiNtkN0cuB/LjHnAS0qjrF4567Jg+Vepjbtlqy8Xje7lVxwLz5Z7bnB0
i2o6NutWfiFJzwYwXPUwNebHtvGeckFoTG/NF5PRG8y0oL71pnRJMuU1CQkV3uM8B/MNolH/Rpb1
I1HiJbioB7ayDaHGtn6nrWmW6AAsB7LbQTZYVu59XywAPzkko0YsTWT6HTFFM+TAj51la0asmB3O
Pluz9lIL0vpeKU1LnJVIlajCU+KS2AB0KKpHO8hEKqHSuU35XDg6gj0yHZ63Pmg+GLOeXcMo9+ej
KnEA16xye8bxovDDfB3GT9UgnDsXPmRcqqV5qirHvl1HnDHxeB4uHMd7XJXmHCx280uOaV3YL1I/
oalZVQhIJh8QjYiPsyun12IRddKqYcPaqjIIyAu04t02Vt1h85f5tTXq6W4yau+y6PJsn2rBmkh+
/LXyRpooliFfN+G+5ADFUY1S79CPlbsTa6GudDG7dwqRWOKx8ke21zZrPBG3F5krOeNR2WjmYbWn
0Qo3x8ejT7qNFrul4z3k5fmF5zOLoI7XF/JyqG7TAFxQDyh6EuVwZAgJ6syPqeMvlyiRrAtvkO+W
bOwPrs/KSG+xZn0iebWdCuvdBkD4pXBbhztqqocabuQrcwTLBXvT5Q66RS4pLAP7wu2X90vjRYSS
FS/KYW1uYCU+qY7EL8Zfezv76nPuTeKIKV16RdbTQMQdiFCnNWZIsTg+gvyXO9vPPnIOXxJA8HHn
T1MspP8ophUITT8iWbhw3MmP/MZL99Ic2n07j3G9FYRbQNgUqz481KO4x/w0cht5zX6HSSxymgEd
aa5ttPMQnZf+2fJXeXuB2IJ0BunSGh9ua18fDyBjz42v4Z81oM1STQBtdmZN6iuaAdSUEQALZjKm
kWj2QH1teslAvnJd9XtKkOwIqf26B7Db58M0HLH3LS4YxzSrZms+dJOWRQa/f6lhVUnlUxo7bTXq
eKQxfJJEXidrGmg7CDLyupFVGq5ZMOzWrQ4OmTvlcdbLDETRYJGTy5Mz13VIqSNo7k5Xmk9JJzfj
S7Fg9plO5omgqzoh13bEGMSKS7dMSMBJOsROxJWZp1ovxkT3ZHFRDOmrkbcXnRTB8WyrF2mrVd0T
kpweVzo04TmnJq6KCc1xMRShAuK8GNtZ7Io806BTpmW0bXUbwfZPk9Kbs4NDXJ22ML6tIm0Pk7PV
V6LRsFlwnCkq9P6zIVc7NPIldAprSHqnhkGzzcVVN1pTpPocxxLm80Dd4CMyVvMzJOT8utI064aV
+H2tuv6+zp10byqTSmstygtvtQ+0DRcSBCw29FJ1zJyyvmo56oV9oKoLIVCg6aUIe2+5HfHBPTSz
/UCsi8GIDg5A8FiAjdHsL8cMnlac9vmyQ1n7pFhPAktzaYKg3q3syQ2dlQffCzEmrSOtY28tw27e
0OSVDUwmR2rboQ3qz1rnKp6ylsWoAPwrVPDpDfEKH31XVged5dlL51j2VsKWr0l57dAHOWTwo3ec
lrxopi+1x6Ai2lxLJo5mbLve1rvDQskf92bQY/bTPhJoM0ZVp82HYFA7P5CSbkZRfgrEdeYrhksL
j5orTdMl5vlzrEjLJiEbQ4QySO/Y46fdiq2HMfPBkLXZbdJDIHglxtSEk6cl3djwSutHp8vZ4kRm
UaN0h8ajVEOjuFv6YDfDO2LaEiFhFaRQF9ZTeU6ZV/lcHJFaj5cEPMycOInJcguTTZEKw+uzqDAG
Ii/znVl4MvHQ/+2E3Ci7g/KhFoT76pT5aZUe+mlIQxt1Dr0weDIGmRGgvEOsQc+OdRPjO6KPy52G
sHy/5SP5sjY3z5p/xJMowq6uvshXMhPQeDpYhA04UBDCE5pGfbuWbX8ottE7yIr0yzUf0gOdYMXK
rYEnrg31pketvCWDqNdjvhRulOWZijIt/7pI63awd9Xg5rdQMvPD3FXyUAzqAyJCLbIq61PHd4tL
o3DjmaXhKqhuxull5qwaahZ5BqtpEIShxx2CBYrrD4U7LZFbfSqwEj5sZnOYyxkkZ2rpzLpfG1V9
0jziQYOck7BZjY9F05lRwxmiGOx4da7nka6h7763Fv9zKgJY5cNQxqXjXqoiL8IpX67x2l6iQBpL
6K5IUszc4cTdb0erZVZiathjkkC2t5T6cpkbi9pNGHeHugktYQ0qjhAjFjibsCcmdLNG69RD0CcS
KeZcW11KXcebxlEn5dLtzdX0ztjUR89cswhTkvslre2EzQu5sGsDK2U5wR/djBs6mUjO5J94O8OO
pyDCFdxklCgYSn87IkBLsL6yD56hFPhB30XD2QPO9KVxkE1TydBbCRYGE/vAjHiXiTJslvGgzk3T
2aSvuS2tFbXUqcA1qkvSqZ6ivBqIJ37yg6KIp2mYb01wK1Y8zO9to7kk0tKNOlKhYr1bN7LlKi3s
zKq5pI+MQEdqlDNDz0EFeW6BmUlgn1ZW6lofLoyu8xPMg/p4Id8FEvRN1c43ohw59bFv+rR9G59Q
izT1Zuw7OxF78/INrrucypwZMLpJJlh+4VY/ZJZ5LcFr6M1KMlLA/MJt7dZIScNPjLWxD9/SV8yp
uqsrO2SeNBHE3Cu7nYuD4aQ3QdAOIdqK9nNrkiJqofV5t7S5PGha/ko/1ASPattjtxUyDpwNjELj
uy2oPENrZcmsHd0Nq6X+NMmZo0bOo8uUrV0Ymu5eVNZgg7FoXwzkRdFmNxtiDjlhJWKXYdZgC90Y
qxllzobnrWsMSW4NnAAytdykmx7EwWx250NHcU0Zfz6RWveM3JPvj7sVtuO1t23IVVsxJanW8WiW
vI3oTjx4bXo9l26SNs6XtBv2Tq7dVZzIDwgI75x5AHrUy7teKuvSLFcEwOLkNzWOzVV1sap+Jxzx
BEPnq16pYmeUdDCIZu0ju6K9Upl9EHcmy6E5+sXRTU+9h3lvti5UUVV1Muueu2GVcAIiiRdN30vp
h4FFGp+e+9dEsCczhuAhpil3OYQE0btW2PrcygwBIi45I2AHvA+m5T2G5Tp0eBfJeL1sJEvM+B51
XYwvxk2AQDeeCGMOM3t0OT3YN5bML+APPWKhjqdEgzlsLW5Laamjvbl6hEb2tcbRnt53AjOAVrg+
fQStPfTpfLPp050uNC/Wmpeimp8Hb1xBp4il1wU2s/6U3/mZvM83/7M9eIiiGsJW6EfBEoEztRsn
8Vxa5W6WPAXT7i763tq3uVlEkz2Z4HcFBxlZkoqmi9OQFWyfvvZx8stPNAlvAaftmKeYoakcd5Wh
xatPnruJzFTL1UlT0xOwxBw6bUuMTZ1VIdZMzGo3tUNzXdmutiLdo2m5UZMTLd77tWleEROyFnlW
Gaayug3cOoso7Mpb9M/azjLKbi9t0JbNFDEo8Rjq67Bv2qzauYMIdi4GUKgSQkf2NAm1/lLP1PVY
EgJnFN3LYqon0Q+7JTef16oYQjOlZwsNA5gw8w49aExsAYRF7OYYwZbVFkF6vCmz5RNNgM+yWcjk
gkAIDpF/mbzWY+huLQYGk6LYpsQsPfDLtFun6EzOFG7pE5PmH+fFm9jyx1MpXGASvRMJ3qSonXJ1
XwK1REFtNqiFXBQrKmeE6t0YLbiEY/NPIk+fagQMl92jNuufCptiKl0yC65W+8SxLYgZah73lUPq
1+6bzf6kVP3Fq5dYGEEXuda0hHBfSW4BkIE9Y/bhZHlfMWmYEfC30CFkvuvn6sZdVYnnA+MWyDpD
/FSfNP4wWp1Zj2dkQaleE7I3AZG6axtNXC6qIXGHs72IRF9XAy1o4VCrF3pkbZqIt9XPwkFLGTed
9tVOGy80M6eKCNMdI88iKNFt8iGaauAUaar3hWlTClgczFMRmS1og8vVtIxdrSz9A1HLLqRHz4wE
YeVlH5jcqb4HYrpPye2NW3rWO5mnKhpyJD/rGnTx3GqvXj4dtQ6n8xYilmvcpktxJH38WfjrHJmb
9ZR5ZhPZlrxZc4JVNXkYF3WJcQK0m9nfolLxHAG3x5uiadIDrdyFzTvHY2YaK2ya5bqT8ByTAAQr
8vAGIOyZzdRbijswi1BvZFJqpJMQfvGUy5IILv0zp+sZCenVtEyYyPS3mbAfCc61L6dJnOFjsuIp
sIfyZTWyL3ggXEhn+jASCmd0z5kZvPer8dNkp+5Tpfom9rzNuzB09qLGTo+qk0i2BnIxCR7Ddldf
27BDyxAPXn0w/G2/KPcJ+ehnpYwn5PXyQI8p5mlByNMoB5oXnzqrlSX9DYLwzH79pPqB/SI3P3CU
rPhmJm7JhDGEgFxFrETdYzFUxLNrXQxu+6Vla4x1rxgvyC7gBiDhHe1uNom4os/qGvPNDND3nJ9B
367qT6S+gs+XD/5snfxW+4DQww/bQmsSE+Jc0rWUQ46zfZW66q7TSeM9jJ/8psHJYRp1LAOJJPFk
SgBv5khe4Oruls3vQjgk/SXwOkklwSVajqsa65go87aP+GnPodnIIGw8dsfKq8jcImfjxdtgZMK0
lbvedW5sDw/GIS1OmATSm7GN0BjFQ5Pat9Vo36K2uqUQXBKiVyLHn7cD8Yw3COY29leidQa9tUmE
d+Gczao6+JQcoZYP8NMyajVnNmCPYb5ReTK0ZpljADjgTEvZpMOcCvM2KGI5eFa4IEGKdH8I7iR4
BTj33NyU3fD5G43kL7WR/68t4e/ayDftC6hN//Ki6Db/f9A8Bg/5N0bNuTn9XfP44X/9z77I1pd/
7x5/+5M/use2/TuEaHy7bZZE4ByTD/tn+9j5naBw+soIk6EqQWz9r/ax+TuyfEyb0ViYeKGdSTn/
bB9bDp9HbAAFENoTm1jev9I+PtMk/ovAwWKCgyPcT64ODZlLvmGReMHIhLMttKFt/nGU89XEUK8Q
l1bLTL/8Xy31n3SqXff8YW8vhl7Hhjt/pou8tYcuxsFUdceZXzVatd1XeWu0F0NtZDLE8AsTRLNd
TONaOkH+2m997e8racHuoB3sH/Sh0qpQVthqh74xpu1J87vRORZC5MOt2Tl+fUA0qeTO2YpaO3ZD
5S6XZpeqDqrP7F2jCuqaG2IizStnyJR4V8s8wz8o6JfuUjqrQC2MQ4mEmESUQGyqzRl2FLQVqbx5
vyVFZ26k9Pbl+Y8ck1BNO3WwuVejUrcZ3EtjB75YW4AhRKBFZd1V1cGebfCQ1pxuaCnySWqppzxy
WeE+Uh25HZDrhpVoN3idHfaT5FHk42Dd5o3ASL0tZhYkt98w0e/4gGg2y0nsgmbTjXjSc2o05etS
u54XotuRXTZj3NNAz6pog0fbYcbUGBUOAplDL748I0thvrmpOiLWztOoWkf6tXOb4THtDwagvoRp
rUJj1tijBsFLBCLBFSF0hlE8zeu41cetmez3ZHHaoY3f8GeRVwmZ86d2ctwYgiHdc8imkTQnjZIX
j0dz2LqwtKFlWvP5k+iUxq3GFSff26MIT2ytNqLSGFQ8ykWEgAHvgta7o9hpYyNVT4Fmgenooom3
nkpJmh/k6D2gysVtRRVJr5k3jHHzemhN/39Tdl7LkSrbun4iIvDmFiivMvJS3xCSuhuXeMgEnv58
Nc/NXvNErB3nbtkpqQoyx/htKNb6cfJSSFK4x0ofAmBT/dAtXElB5SRhnlZOSMZ2Sq/mHQfMKUtw
pyOG0DwCKt8SaFmGxEXvmgpaQnOQl9KTJWe1l3JVcY7gVQw4SEHjH00rO+UmsDNSpK0/CqjesVIx
wmf/fi+FVZ78ThQAac/FbhgEselyCedkIHugMs/m7DzZ9R2vMtOvbDCPZFOeWx9Eu2RwibuV9iKj
HrZ259x8CWs3T21cGNpFklK0+v3TYqSXcu21fTuMoPQAff4d7/XYdMqiP2uASdy0ZzppIbPqZeep
Zb8yL1NSsSeB3n1oXHlzzOwPwq0ozfr+pZ/kszXpG6deLgtUDoRn8mqN8qTbyV6zi3UzIdDg80sO
M9E28aKNHz4VEqHp5fFqMmjpaB353fKoGVUemeMSuinhfanHMgtm3EeGr7mhXQJi97wnsaizd7tP
sYsH01X6CzfxqPVhoOsxyFVYa8Fvg7jEMA3mC1I68kqc4c8ww7DQNCNjHwkWAWsxmtJtsnIttuVw
bo3qxaVODbFCcFLm+lCv+a0x4Ynpco/kql9AHWDJmEz5QSV4TQ2Vm7TNvE3AtmEujTeTotUYvIwa
53XY+YIgKhcUJyVY1+dPCUb9B5wfADVrbmue/e3F8JRUPvb+ABHlPwWB04drzfuReNfQrjUYdGf4
zvqAGzixyEK0qQ1ciDyJl946a4F58hb+aFNUAcqX4dtCscrssB4K0mgfxrajbwdUyWob1sS2vQVV
Ml76Qhah7NY90fus5pn3h3aUbdX4zWkp06fWGHkTuf9hdEkeIAO7D6e+96OmXh/s1EI1bTYE9Vvl
X2qAiUWQwdtagiMYa33ypvYzCWSyoe8n6kX7p8kDA+kkxbToDLeOPW2cuUA5X9F13ftBLHIA6cEz
8Ryh5OzH/DRAY+1yzd1aVQ4t6NGmJgi1tAfjmC3WIU3Kk15UpGEHwKIyeUSXgeO+4w01veqxSIAm
+hzmQzoCg4vlvKW+AZHuySyCP7yLHs1s63XuL8ORJ0hr/4Yj09uMbW1uisZ7mTvXOxQdYLtTHgYi
cBnDu32BEvieIwn7CGfau0tklnYeaZmxPpVc0yHhZ2e04SyXUxH1TentjbmgyMz7rfqMCDS17DR6
CQBD0xJqZrIiK8m0mMPiZxUGclbfDO1gbqO6nDDxdebW5t8+6EPnRLYti0MttePsY+QZkeoNUdqV
+hsIP4uDN22TtN3YFvJru7j7CNOLW/U/ncPzTSVj2OQklAR+t6kGJEKen+iRvuQvFbiJOSiwLDVm
Ue/0bKdDehnuoNPSexu3ymaQf72+8Kw3G0NXvXGmWS+IDDVoV92qhjiYspS6gwLIpe34XmW5Fe5w
xGY+b3r8u5iP5anpxLFrrSECH/9rqZLTAP8+92Jqik3uG6Mfr3p38Gvt2BW1fnJwigJWJOUeZRUc
aJ0/pqL/JLLl3FTGy2ixplaNt+sR7yqIA++9DqgFHIpKIyLegJJR4uyJ5ozzrQ2ZjR3UpMvWH7rv
oM1eTNXYf5ZK6LHjdlfPnagW7pa7jCLfcvl9Ixb4HFui1wEqAWs1fZ+YYmZMbvEt1GxaNSqJXjWH
+i6oSLzke5lTUFvnr2wyKwJn9fdktLY3WVEcYbittSnR9HFF1oA4CTfm5Nk2+TwC+gykbEtr8Wvt
FUY4yYxOacJRcdk9mc5ixRTintdG/K3qddgGEwTdvFiXnJpCSIRhimjYgnlfqzHMkfEAPU3XKRhS
k5OOfoK0qt9rZrWobQefF79kXgimtwSKlKIKREd15mhhXSXL0UOMN6VBfyDFCJS1yk8Fz0ZYp6SU
ZF7xCfw9HVrd+fCXNtjozforbatHtMPfCZlAlKUH/dmsHJNk6tJ+oLF9jWj6zUNpd1pc2cV+hSfy
m/zRafqz79XPDm3h4I6pe7/71MbJTPtpDZYktCpdROmqi2ffXT8h6Qn/l/YuaQCFGkvP9xpqWoiF
anrshrY42aZ2bgdCAGl1+MSVwKHJWvrgAm9zmrsonFWl/VaW+JnmubkYM8BePpZ8cYw8ga8Zb47v
bWtF3Jzdgi80q/u5giKiRHIw9BO8A9rH197BaV2tfsTcN9M0vZZqI/XkUI5w81V2QG14xdz4BTJx
5gm3H1wiFGMXQ/Uk2KE1J7hM1cJ7stwFk+S7hFXJFjh7SMDKNE7t9WSUAbxnLX83uoAtMk4idwBa
g/LLLa0rHPW1GPOXFgjM0MW5z/QC1ZH4KQMW6ASsOm2wuOcrBSa5c6PX83Gkz28x7Y95BdvymC4Y
5LII4BhGTuhfo09qTTM5b/y1Teh387dU5qvujRjhPHWqeuMl4EGsTL0/Ah2y+gq6+NAy5NeqQjc1
B72MKK34bAuoiGlNzEvDLzMfij5lKLNbum7vXcht9pj7Bb3yma95c0TqYv0nV4RgHogVkXfxk6ie
UrIu5zN5Nop1uXSqDCTVcU7gbLq704yk1sKmwPa6Ryir119kYJfvChUhqf0LuRoI0NLAOg8TbXdT
hvgWKnngH2J79G5d9d4iqvi/7yb/6YO7r0HEgps6Pw1nH90Jd833/7ASp7XJxycyHebEY+YtpNnE
DQ/dQy1xe0ULOG8fQTAO/0ue6X35+9dKRGYOibNILtDyY8P5zx/c9qOcPMudIugFnGcm3iQyquAj
6E6nycDCEB4gsYOsMsyocCu+95qZUedzDoaY/NLymT4judM6YX2U9+uQVlkwba8awc/wSJEutGiN
zkC4IsLUuaorC9FeqC21hdind/QXalLSNko1Od/+fz9VNluXhiws2rho/22hBQYEs5YeAq+qF28o
SMSb1MUe5Ra3sLZo3odLFKe++e8/1fhPd+E/X+Y/PVGBQ14hdud/WQNKbR2pu0VS4xYSdNmuW+vV
6gwbhfM8w6P3pgTea5ycN6mqZraMefE1536+iIhnPtD+l6frP70K//fpIibBY/tBGGoY//qFJHJc
iS9Qjyae5lPl1f5pLgftXLCA3rS21c4dGgYZaUor/pcf/f/s9/+ADiAJ6NB9B9zgP58vA0ceWrcW
sNxT6TeZfy3HRb32aWSZBd86lnDX/19MIf9+ph1+Eq5sKKCAZIjA+9fPVObcezRVpvEk1mPl7etk
2kzNx3//lv/5zf8nmECCnkfcGM0N6JhpNfjXm+Moax0qwmhj4znYing9XCs33g3h9y95rLfNB4KC
Ry4No4MPjiJ/z6G//e+/wj3c7F+vrwPI4ZKihJj/3q3871+iJJIm8VLaDMesOwVl8wIrx2yKvJ4Y
2yZ5njPVx0JzjnNWXtvKObQjR29F1cEennlFoZvf7+UMR+TIMdd4wZ3/zv662nRIyAUvkVkWDFCN
VT6a/ZrFxgAZaPXZ+9jCJiHrbXe2K2KaI6N1cLeUl0XO0jw3wjl6uXtDARS7tJS4WnMZe3M/Cng/
V+sPVCE16INGov2rJRylz31tWXlYMCI++HDyG5b4LFSVuk1W8tHryCWd6hk/yM9qVSdf+hkBLcmF
+O/33pmPjuBTdhb5nkzq0xzmTwDa98Qyj4VVnzRO17gAifUQpoaz0R0kWGk4a8FLqswYxR5dJjpG
THfX2PNBN7prIG3vhMDxpzC17Tr2IiJKAjXqMDKGiOLZyKpLa7vbJVe7waP7xfJx2LJ7B/ovlXTP
2eh+5V3yoMp0vygEIIh3Jpn3vOTDZ2UwHFr9O5/KSyOnCcbE3zoBafxLfqw054MJja05vWTkSy8m
/2MtxbnaTu/SY1kpSLRjH9sih98h7fgpuV9NRGlckvJPYzcvnNNBWI7rTuWIHIhSiXg74diS19pP
rdBvx82aDfRPeE/4kj8cEkXVVL2tQXOcKjhSVy9hAJGQeH4XZa0bFkl5aHozlm3wWc8OycgcI0V3
MZfinXrt+2y8L6Xa4t3+wn8hw8lqnqxcPYsiQYloEehp/NJcbw8IzPzKFyvFekUI8JKlxrGyO4HM
dYCqlYrrAWQc72zNLlPUn24OmJMWIA8uY1rk6dkzA+WrGgcoLr5F6gh5ilw8n48TkphGjdeRcul0
WhSsDer6POnFT91Y3rbXjYeEirHVrE8uDsNGV4DmFnF1iZY/2FAQ90w86FS+Y18P1k0HTrFm/k7r
lwaJ8ghVsz7gjMATbg2P2mSNl3omOqgei4vlDycW4StOBh558ty2WmYfyQo8sZoeg5X3bFpQlqAs
ozFcrh7NVBTXaqmZI/QoFziB9kHSy5Ik0wpAUUDK6arYC8mGOWHX1qx1Odi99mqDjkFHTNoj4Mzf
AlVvJNHrjGL81dijRwoXLnO9qlC98rahcsw/x2B8caukigihnuOBz0L31h3nwRgtC71XGYdGXTUP
Gh0KY1Je+VxJ9Gug6IlAj9wV6zvCE0LBmxmxSc/cp5toxjpS9WyRnz0kKoL8aoivteCfOL0E9BTx
Xydx5cjm3W//0Zdq9UOP9yJqGBNhVWHrxKh8KzTG6TTM3d/EdI4I5jpAFyinzljL0Ovtc5AFT2qY
3rV7I0nWR+mQkYYNtQgFB0TW8raziNsfdq93Rw017erXCizCicwqOLfFsqGl4AUjH6ZEw4sJ2tai
hN/elc4VdcbFmdNP3BzhZHS73pz3RuXs2oRJeqD4hLTD97VZLvlkXCF/tiZPSt/kX007HkWPxkib
Ygk+oXXztoWcqZfyOi35d1UbaLD1fS7gWaDBe3+lHiN1SF8UWz2gjt43Pqf1y8iM9wk16jEoRhs/
RCW07H3odbkblYcr3GI9UDBkA7Wym0b1bcsfnPLL5d1m8oKdUbl/XE3h4rGDVt8KA3UZaqAVVWWN
lM2dWu3Lq2GB6F5TkUuU6rPwcudpomgGSJgPPeBsTM32ZGiyfkSp0F5odJqxUK0lsHD5ZrMb8vAv
5VvgZQrx6TxDD5tEHgVldwNE/j1qxgG3QAKMYsSO0v7SV0Pypo83KXatfFQHiPJko/rxhoLUj4zZ
0v/CPNfmMRsnAM5EgL/Nvn5u0NTio4fVylGRO6n0ocLX9dzm+qtjSuNJRx2egGt6r1OuTZtisIdI
CGXeavyfQYSTHFFu3zDOkp/ynZZoAogDWYAiddSXIkU2Tyq8Gaf+eFWLqOlAGQ5ukJ9qqduRNiZj
2PjrGq0J29Wi3DNy826jhPbgK/82KtMmsjBBG+OCQGQJ93s6FceaYktosMYA/WC0zQjPHQfroyMe
M0QnjFcfzTgmrk47Wn53GWaFLGekDq3WJoQmY/NjLuNvqxrVzkhcA2paAwSuugR0yyDQ5hOnAOoX
rxbat8hsHzniCOZJtM4aLk33qau2PUq6CUgC8VnPnypjzYE6KpFfwarsPwasw3bA55VtCvwVuD3c
GjcdB3+3nhZ7LOBWiWVoYpqwxJuZJ9eepUE7cLSim7FaEhzQE/iOCGUNeR+liT3/yjP7ZyIpgrB6
TxmXMajQ3vkZgnoNO3+qAVjEhRyyYYu1bhjCsmyzM/iJG5JpQddebj0ureq3TZKwd/UKQ9uGdznf
NDQJA9T5ZnNdyE/9SDvRXarJIOQC/cYQF6avg5U3/vcwYTpGCdo+zW2VUDJfPDiEFYSWPl/8TOba
QTqW7CLm7uBJMl+8jFraH3tTIFEMxrx6LKeFB7kw4hncKvbbBFNMSkxE289be8hui5y9na81bxJA
e/aJFcUCksQmRqJNgfsLhUVLk51WRk2uqXfsaE+IhZsoUxyA1M27j11XiWiQXvChjbSXhVae2H9r
8qReVjJRl81irZE9F9fKTKKg8DZ22+mbvnD5J3b+W4cXIKRMcYGgRtPa9XOxD8za08A3G/HMKILm
HSb7kOEEegqqOnvVl2lZXoLGxh/lI3J2PB2NXd7Z7/WUdRGLaLI1K/xYAUjXri6gaR2rV5FvJvOt
MDCUURCh9nZA4M3esRdrx/rQwcjTEpXEhk0uEDraZC+DFtUawTDhTNcPmgj1AS/mEvI7PcMlrqd+
1IAgyI4FHykD/4Vz/9p7qsMtQcIQkq4ZpLDsFBE6rl/s/Aa8z9JPpdN+8dF8zllwKSaTRFcycFdE
zOu8M9LBi0nFKLbdVKY6eHrv7XPYzT/SyeqHJF1x2aNOYubR50M/9cku5bm8355ytbeWKcVpNjlE
aw1dHSr4/gRH1CFFS/i6CpIYbCXXA6H7j0np4iJY6V3tPKe9Nd6y8yG3H2v6r9RaGXtPBpsmF+0B
SkRHRCKa06TWM2/IEtGC3G+0TgFp9+UXt3+1n3SF36XDm96UX2PKlzMGAmudqW5D1cbZvT+z4vRO
1fQndTEHEE/I6tIfzRp/HRaPCMT7VvqkfhXBGmsFDkGwmVg6YxrCwsDSp4g0uiJG/dtGWskDqKXq
rNe9oEwqOBZai+8sG8+d79/SUsNaOpR7G7lXNMt5N9u53Mx32dU9H4PwgH6f1nmLunJdX30jebVT
10Tqw8/ta0VaSt1tLIx1H3YtaoQFATMEYZN+OAyT+UsxhKE2Y6K0VLHuG0gY/VDkhtq0nU3kYh44
+W1ScK7DiljKaRWxNI5/60Vinb1Js3eadPQP4MrxmJABjo0Sr5SJy2fsmF9D+ElW6I5iHsiAuYvu
oe7egU+hDgMbJeJQe2RT3cUv06r/9H2WIeCEO/qdF4PYacAV17G2HoWw5wul1tazrrQy7Gb/1iKc
2hK1X/9y1XCWM3a8hYJTZWGH62omVcxXr3h43uiUWEKq9CYwU/vqUTZJmcldOWotx7QH/01V/8t3
x2FT6WOQc8F5w7WZFvm3pqMq5mT5LArpHYu7/XLQ5QfhyCwLa5k/VCnvUaJ3y94BD9h2PXql5B6K
Qa88ZnwzL2LUSP6WOFv0FzK9odRfyf7xLo2O1XwgyvkRIbpHdle7sf5BG5LmsDrdruTMY8qGhq7u
Fi/tba29x0b2fNztNg0mumgXA/x38KNCGe1TTqhiPYrNoM8jwq0kG3ezNvnfd/c+KGYSMM3dh5J0
ccmHkkUeO9x6eUQEY/psWVI8L7aj3lw51u0uBYefbtJtmjIk4h0R5Ujm+Vozzk8LWKGL3AQknYMe
npTL0sTRZKhiM8lgx3zd7lcrf4S+DLNmIKCsu849FlatfZpsuGpgnZ2OYn6L8XeJ+iH42xPEgme8
Ht9tRSc7OrYIGE8/9XNCkpeRt1HRkHA4LanYDkWdRFiza2yv5qZNVbVLRy3fU/0YcbR8SYO0sVI3
z41pn3BpH0GWfqAy7A0HIspYz974Lvc1PQNV6HotjlrVrWE29ze6hE7TwBNA6dqzqJsHC6azwhwU
Bg1mWOwGiMXg0by0v3Sj2d9mOzgFCJKebDGIkKIbNHSeOMhO3YSbEi/E6tVBRdAxWqJEq1r9PUdr
fOhT6zBL3UQSWhsI8s0vIjde8WU7TzDvDFT2qD49tK+hl/dY0Osy5Vuu3pOKACW1jJ+NhmgUgsI+
5Pn6oi1B80hWI4M+IWEb5WBVGSmhRtbeHZwhaCLioGgALYAE3CTr4F5nPQZnNC4eh3tE0POH3jAu
BhKzq+cUD9aSVJvJYcZW05mLDzOlgw3IrRP3ZLqY8E24cORF5mOKWijR+Ng7729vGkPkFcGjN7vp
BoMhs1Az0TyksaI79QUfnbkTPlS80LFe1+MtW4MTES/VIWe2oRuUhaiw0vUo2nzZFDItjry7SP/7
Mfhj5RpqqPVrWglxwlbwZQ24WKuiv5UN2ID03kauYFYKbBWw0AcxWEcDH+DRsFKfl7d/Q+pPpCbc
zZPtFzeKCuazTCsfEFk1kaUmmrwmZ5eWFCwpYFS0zcHqnTpFasGQtUcqt8rQXtqVW3kZIhz6Yp9O
5rJPZPoMu6GFVCzpe4aQbdK6Y7rVC+0x753DpMnqI3CYlGWBlmzRLP7eOompfnocWoXbSJfPY4em
00+HixCD/0K5IaR4SdI5uox80wrd4G5YMSXaw9s8TPN+8icXK3fGTkWd37530LZmdbI3m/zbXuv5
NyaVJlS1Exzncv3We9M/BqjuRVZ8dp0NDOS1n5XV31a9rTcjufMHr1IUTKlswLXTvqC6+ZPck2lW
zthNXVlfTl7WEVpkI5qhxodMeRgUZyg9jKBrmx+zoTNDc0asltdFROxA5GDJ27q2e6HhCQcPyAMR
Ds+oMq98Quh53Qov/rQfJvieDKuBZWYLKUdUE3ccxwDP10ImDRN2G1wBan/py0pTvO2/LpPxF74R
IWvTHMglvGWGtPdmmX8IcEDcobO2waDWwYa5NXp0090pJW5LWsC6iNXfB1XGPZVDhFp6990OoObj
WGpUTmuXwbZvINXkxLbldUAVGBZEamAxdb4dr+BHeHaGr4AAoq5tn0ppYb0WXDhYjE91JXelyKYw
YwI8ZsqofwtRm7uR/4t0i4/J5OVMFf5+XtWzaOfnMgNr73y2dnzfF3O2+U3WfI4zs33tOv11Cbxb
Ws3hnOPoLGyieRJHwxBsmy+Gk2Pa5YUmU+0R2vuXg0cnDJzi1FrzEimrIyN+yk94MWYLA43oeWHw
tWAGuzpt+ZtaFTSgjkYcqtXy9DAiVh1m2DHHTqXJgIas/r7m+I4WLUrazOfJZlm5UUjdG2Ob/ywU
yfIw4CbKOvG8esgjOoKnByneGzvb8ylSNObwLxZxm9v6g+GX8GY2XHYP4MQeUzP+yZ5nhHy8zpqq
CBgNjmPEydm1z1L1r4J4vJAqx8ciF4ypbX8quvRs6Wo/FbLfJ6Jo0DpPtyQxToHpn/1geKqxNYb9
4LzZQzXSv4xUvNCr91p3QFrFtVizV8+GvmpzubWb5TAn4sv259ei0GkPRJSVW9WH24viTbddl6QN
fZvxwTzAFtBRRkl66HJrh+lYPMwTueYGMCPfuF0cyPL+6XBIRGi3t9ZY3/LJ4+fKD4cBdShKVoyq
wMVX4gDp3AY/ow2GBqI0Ozto8yvK9WiZiPUN0hQx1Pwle7xFmmTywNizJSNe8m8BZ5tWfybD+a3L
1j+83PbJbkSBej8RmzTpNuXQJCBk/mMp5DN1Et+BAdesPENikByJLymuBA1CIzt9Ejqzxh4Ip8D8
BZ/PYr8lfPvGYkiyASINJhb/tlA8DMQkmi2M6aYa3fIjKEwVdthGY8URZC9QjMTluRvLrbrNovk8
TnXxJdLhAfGe3LHmbltqjeOqVllcz/LWuURQiMG5ACE8Kd/56AK0fAJ/D29XPCI6X92KSDTwvYas
lpjgxiPfMYYLQkj3DdEYe2X3/S9n7n9EFjg7NqyVU3HWIntNgWSEZSYYHGtnPCqO4ti05pJRX7/5
rN6hlTgsbUlyXRzxsOgUoVp49jvgKQtzLQqpmfBBZ3lVs6JLV0yfVamTE8GmRebZEU0fpg309mFj
MNAnkxfqlZ9dslUGiPPcL3+iV7UZ+LEVtSMbf1KPRIHhXPVQXzm0gBAN0BzLQL3pDWrfgaU16KoH
EpPzONfLF3vB9uem9V5Ubh9PBRl4sK/Aouqc6rR3K//SJtZJbzQrzkQuEOXJHyIRmLsm8ZwhWRc2
POCK99VsOkmWxnrsCEfcDhkcsExw34hmqOO10d9Gm1s987EoFCYeNbV0QOUmJdO4UUJiDLU4bdko
kBlabMF382gSkf23nzW0JqhAHk08lBu8AuNZt6i/6JTDZZkipjdYCKy8xmG1ms4m8WfeKUE/ov1F
ctb4oePD4KaqONCsWxpkBMQSW/lEtxJwVmnm2hGV/m/ZI34wu7X6nitDO3tjK6JJDzaGSk4o8e7+
oHp5MpIVGDuYTti7XeRODebSQQ9OGb7iXd1qbaT6/DoUOvBY4oA75pwzize9DAlQghCTho6wxV7b
axH8bntNeFop+XbdmB4Zycjpo+gbMq19Qyk7vLhJM+AD1JOb0oxm0/bUjz4kLhIKwygnzDHupMJ5
9EqKx3QuS07O3Qggyl4ut3mQc/YwxjXdt+NOdmTB9z1YGdbrvrHsEMqV+BZP9v3D0mdP+ayvUVfZ
XxSoLHu5+nezJTyPrX/Uc/IzaI176Bznde0QnKLG6kLDF7/LKsVGQthlSNrN50pLTLhm7q2c8doZ
5vSGrOEdg78MCwYIvHn3V4batg2U2e8qbY2NMXXX1mUY0e3C3EPIpztDm714HGagwMX8Rc6ExtvK
n++O4x6Hz1Ov5dZBh+QkSMb8E5AoHUnTYMPGkqDJlfPbR3aloxQJiXR47zKyeCDB8P/7p8Uy12Or
pa82O/wWyeGmK1fCGmYEnbbBxD7da1C7fyQu4GJDggA58TCWwpLWq1Ck30iWUIk2RgTGocr4pkqP
w9Eq8s0EooNKj3mud3U/nnQMdbXnfE9ZcrFtld7tmV6MZsq5jHTKn4m2V3wwSx8OTsZnZhxbv8su
GjBYbKWEcqTWIu8u4ro0I8/puRsQ4+FVSbFUGm137VT96jYI8EMlhEaIkhTkwPdrN4C3ph0GIDeH
3zFGA6+bI/Oq3tBsx8Fv9HciyWUtxxpiO+5xcCifSY0O1dcdwc6MgY21bPc4zS71WhXst26zWbse
8Z6A9xhd69a1MFYcOAdZe9s2YwC3SATaBrXfBaHEH7O1sBa1BogKsQN3H8lMobK2EI2hjtCP71Jz
v6t24nH1CLhqm+DV7AYeq+BZAz0X6Sv4wzWYKkEb7YKtAGfHnjMeayh2y7k2dDRZeNfNzG7uf0yZ
9aFJlxG8WAL4pJlocLvDGLSgGdWnkwQ7oHDgJkcQb2F7ocg9Qpu08VCtqNSChIoiR+36JnjpLfaU
cjU/NSXfAlWfpctS4bImAVgs+McXPq8ROVT6nmTyQ6qVNQ7ofa5orzPW4NWzhmfFc+u1+NiA3kFv
g81c83ZmjJPp8KvKpA7NheU0UV4djzZrtu3Tkp00b4hVNqOsD0uRnCep/8yW+dTP92zihPj6dUho
jRkJXbDkBXvGLvDWWNnWZmp7Yl+a8klUAyVHI+pKfuO/iGUvepENO5HIx1IpE9dTqccr/cj8SLHp
Amufrv4p6RGnOQXTWVnKL6taOY1w01hoZpPOgnCjfdBp5c3KftG/nkVgM0eNPjZfEzG/2Tt880sy
/FHEgGvsTJlWRXb/kxYjt1ZgLrifMqzZ9odqsqfG6yDdUivmej6lgKeDORxZKPEr9b8MCmmbYd20
BEcNGMfX0X+aKAsKvXE8U2yBsjO7ziADPDUHVpad0+a/vHVoyfhZ6oOYvf3oGKg050Nm2AdcKdku
yLzndUb3NJjNaUyWetshv2J7XJFl5MUfkaR/W6f6ixfoljj2lXn8vcxJ3GjTO4xtvaU6xXfCSyZU
ZDZT+0phGqFThnrwPRfx7t02bZvqtaiWR+avu3vQ2LJsnIJKxHYHyql7TUMmuXJ9PhhQX/IG1qtJ
6tDZGIkYAb2Rn53pshBMU/fkUL5Cgj4vI90OeRkttnEs2x5mfkRenVttRZGaBsw/+31cax62TqGN
7t9BmOkruQiEIKwdAJ05jlE96ZW6m96i1WksnOPEvubEy8jKQCYH3dtP6CKU7uEarAoZ11g1Y/pE
yGF2Wz2+b++5j+UOR/BPkqruuakBSMMpcwlSEA6VB/hOpo1cnQ2+Af7cAj+zm62HsZcIvskwyesI
dcwceSmAjFCt3Fm2/guglGhohnefu/WKV5IjotWNHTPdz0Dn4tW32o/Vhs3RibSigY3+Nm0ckKb5
BZG5mMQyW3/KUzxcREc/rMgMUEFsFlif0fbQWLck1uSdWyApr3jzbBXqJfJnq9V+m21OV5mLMD0g
2DicHTq1s9bAlucHO6TRO31e5cYzKaRniPvpWZYuMrVfvCR7TDyGuH79AcR0NkbTaZvVzjz+4hTg
777+WF76e0LGHmuDlx6WDFsAKT0EQRxE0D4TvnVU7RTRYHo/JvXqq67YlsvhZJI+uyN3SoRo6UkF
s/s1DkTww2yCAWTIAYt0/3cqtOS7WDnLsVt227azCIHGl5gjpXOrIVz+D3vnsV05kmXZf6k5YplB
GIBBTR7wJLUmfYJFCa01vr433LOqPZjZEZ2jmtQsV4aTD8QDzOzee84+BjnUdMluzGzmEsgzPhvT
6JAJLfUZVJ1jfqg3IXporURhmwQqPUQdDpOSYhD8kfOsadrDoqorMdsj8AymfHmPVR0fGfy0SXKz
bJAIDGDNxAWFMWIlt3QqjMW94ZTgM1npN3Fk3OUZoDh8gX6oFU9h0b7XBNKFsmQ0aJ/nC3bw0Eo8
mfLOmt11D/Zoa2e2tmvxomcLuzqN956ATshPjsWok3PoWVLh8jDCGSyak7Olm80JBxwcm2InO5hA
0BQ5ey3usmvr/jg7Rr7le4exUNfHpqRBngTaZTMkJ800nvICoWiruVDZ2vB6MfrhQpuTlybuHsrR
no9d62A0dZKQQGgL+p/V3dppsXOzqIT7F0042FLeFGHumiq1txbdEmZ+JltqgN6gH+ozIftn4HE8
avyaEvKWrfmOzBpvNHPMdUFinyWECVTAITfIVoM76dj96rN5RkxDSnacXSfgWMZUBah6zOlD9NoT
2CCuuAfyJRmzbOaASEPKKXKTKFWSjeMkz5MpPsF3dHfmUGBkgP+y0VJ9YSSPOmSeONsDbPJElZ9Z
CdJmI9dcb06X6zgKjVsdD0AH5Nxit2F87TVo9r2piV0YG9UjyvNza1lPIVC3jNJ5bHNgiVVDuZq6
KVP0mp2xpoPBzGnufdqdx6yMYEMW9UlpizrO8Cn8vk/v7VG/SXOV+7Gb6fu+A8fejXgsPbRFq96d
aBCK+zYKiLUZKoGMTiMLZY8aEzZfxN8UnvHdL+4urmwUzY5sWhsXOlwLephhGBCxKef5bDDtkO6q
Q/DAWRat3S7Rp71voHifPRLfGv1KzwQm/1mR57EtlgnXjAZFwqtq0Lf3k06DcjuluE9OTPtdeyut
AsrGAI6Vl8ZgRp5ihyJ9ou/nV1u3Z6hUpazUViqqpq01QgJG86H67eKEZXo1ENr7OfScbbS6Yvmu
O37peWzZc7u1ARSvRhtSOXetyzGDMipJPhVxksVjMfGWb3JO8AJqX9z3nzlAIB4DFGErGH9pnhra
rRkDwUeao9z9sCe7yw/DDuFlQSzTTP/Z4txU1FIzDlPuAlOg9/dhgs5nipNwMi9bxr/BUOb5+RQ5
Q3NiMMQXI8PZfQmbguua1LDwS9G6v9WyS+b3UR8G531CfPIYjYGItyZvApcFg/uwhBxSb4dRlqav
LyDrDDnYsyeTrNxPWC3mC9G7mek7HNeLvRpDo96iCDYQ5IQ1kg2Hein1ZJOl4g6mX7fXA7tvdkMf
OcmB3XPivi9ihJ7fQCS+dh3Tdc/SRTj9C6e+GNwE+k7I9RlL52Z0nVF7xrlakZKpmC3yunZK0GyI
aMJpLbBoTs/MhP0Yhf3WRDeWotioAk5njQGycc6Q9AftKO9NO4BhgsFDLvshK7Su3gxtH4Pas7Xo
6PYj9lgHG2D+QU8mmvYRvRlURonqOeJGY18ZdGPTYghOjNbThADdsW6uLHxT+V2rEaCDgiXPphsI
Kv18ak1U935WEwV0Cs0g1i9GG58cvREGHmQZ0xhJG0MTIJLEZG0nOQ7vdLGKkSOXU4mLaLA51QsB
yZ9Ul1QXt1LN1nMXNuO8NeDoSBSADIBv9EbLCsR0ybgDVdowEI1aiZyiJpWjX7WjJ9G3UYMeJpsD
Sry+KvuNA2TBxudBraFfSRTtw63KFmUe2jDmm2FcjNi1r5zSPrcp544LatzG41bqlP5TNQ++hgLO
YcaVJdoVsOlFO091W/G7GpvoBVEs+tHSVGlfLipjE2FZRxztynIYIeS0yEfF0NJc1SLUAJA9SEHx
kBFGdybwXRoD0MIeiiaMLEZm2VJe1KJyzhL0PR/aXEEgZnspDwwWxnMU+xdwIyxnwy6I6mTQhu4m
r3Jor+VUgMJrrbl7AG9hclxIEbTR6tMQ9Ieksm4kvevTUOUDxrggTHZ5W0BOaNexpQPObBODp0w3
U0T0pY8+ouBAZIUJRINJyfwNxYh8ixM2FjAoP+WYnK003zQ6y3ysrIFgcSo1t7rQ4Vth3Afo2SDV
5+5c5yxlaxuy+jKKdin2RYzOGyjYhFQtQdBrHJ1W6U+ahZOBoA4bj0c0Tgh1QjjIyRFVKQU8NBBY
XQNgHOtQgdB773ulTbeWAmEcT4hzJ33UZtzmwahXJ2iH41fI56aXBW0T2m1RRt3SmJBEKYsZV+HO
NO9b+h01Sq0UdpwOlnnBHBE3dC4sM3q3p9pRWO/ZWfpCOq95mlXX0+C21xZUTTY1PWEqRw+LHtMU
zg92MvEqu23a6VdTwuXAJDGyo5WMjvKTxIS4rOtozpsJkOzFgNTvYAK/sGBWKBsDnJV3J44NwECA
CrB4iilMT30EwI8jm4GAi8Oz1nro5Jm/mrHO/UVAwtIp0VXhc/ipelcxYvw5l+gU2gK6QdqsonbI
Rb1PU6q+xNvMEslo5aHrWlwvht6qbVvWaX2IZ8nX4lZTjNbW6bR7C9NQ6CeGYRwCI4/OO5q+16XA
AmVSJtieRIRQ7zo7l/f67PYDFytibCpadmyDcb7ro1Je09KgYV7VdCu9RhSwO7O4Co+lNHg1ISRB
5xlq2mx71ResbDVBSlcIs8pnxLYsIXSWgKe5i9nOB0MsUecvY8j6SB0VVF6ez8Yn7hMjWnEsptcR
yDr4CSmiLi0K5Nx9zDiPvk/R7CoB9rOJF6fbuO5cHnMJ8ggwHjJ2YOLsQ81Ec7ksSzZcUMMswaUa
fzSgM3IP5qhTUo1Y1rjBlddeRLMSb+icOP1XGlw+aUbhFfoafsxklcDtMq0MzYLzcUS+yyC+cnTH
nhtjLfeCUeLUdZLYMTfhQk9zy/IyNbu4wD62mbFVAi3p3UFtq4LTyEk48JMMNCUso1GrvcJyG17a
hDhj5YzTNVZnx/E56WePjAyzeTvKFrWn0JCLMucNzcu0V6zhUkxm4Fdt6XyJtuouBxfLGAfgCk1U
y8ZpAG2Eup3kzssAfvkeCVQPABTvclPzIHg4FHiWcj3DrBqHrbpriazJORTZ2PjM2XkNlth8RmHH
vy10ThDXDvVW5BNOkDJ5CbTo1m2qEjFCa2f3QdSem13WdltqcU7rbTcBS5yjZ7et6XYJOzdRmqRR
Vry2Qi9uYAWJNytDdZCBA3mLlSQpMLGwbWuppJzqoFws3Lb8lukJajuhVYaPskmUm7Qyh2PbN+or
rioOUrPgVIIDWd/RhcsekaZG+JCsKOSbWZDm5GIQhj/KybrrAUBoB5NRC2DHdtjqYwXiThjReEu9
e99lls5iZY4ImTtrTu7nJig++yF77W26vYpO3LJdhluO/eG1zm504zA3TM8Su0EcPsUQllXkYsRt
VOPVTEZRmKxOXbuOruuo7M+NsgTpndkJML5O6y6XOIN4PUYyeo9DN0A3YrblQ5zFFJgL2h6PUV+K
AXjAYSvk0twgk3A++LPDG9MIEBh1YamdW1UrHprejt9LFCcatjqQnruBsTBjPrrSpo+/tz+Cuece
RzSxdlFIbxc5oeDRTjKTLU0nilzzs2ZWBIzjlLhMKCua7YIOeoJib7Dg/DJNLE4/9HvDmOGny1xe
62rhueS0x3Mvp7lQCETzxDOcjJHD3LqhftK6wvpiQK9dyTBLaOqvBOJfPzfAFI88DCEQmvBZn6Hu
cn/AxILTvmBJ82nPVbdR1LtkxnRGQxMFzdExhYgnNvGUs8JkBTjcTYBKdG8EBnIb2B/4cZOazQf8
1oTmyOKfifV9ysKiRI+pz4BaBNP9sR1oHqJ3RHdVU8yEwcSBO2pD8CgxvQJU76W0kKIkSfrWIKrx
LZlYZ6JWrLqDmcEbiWiMnYpaczi1oth6n+bBaHddb2VwW/EMfFJeBBclzmMf8DTUydAG2w/CwePY
wCjQXmg5biaROrhytDWGq+LMXNMnLZJ97upDu2kx5xZbfJnZG7RLbgpzBXxFc9BC7y/xom9dmt5f
CJV1tTFCqR5HXmSWMrhP474gqKTyKBSi6a7VbZ0RngF4hl4PHhF3FIP+QboBN6vrlmh5pJuSPfIC
W4gRKUWI/IIUS/M1wJRVLLJn7+T8rBqnwKSYcUc6SXOL/+kEF2jFNV+MTuwVrjtdNyKek2SDLhoX
AtcGZiDNS3xlOYxd90E5YbjHZW7e6SsNeuon6zFSBofLnFOX2CRUdM+mnAqMjaaDckl10U3UTssl
Civ9ZlwUQE7RFatiHfdofKPQyYJHtERNCJoWckRq5ii6sXvSKk5Gly+7vgYtmDEzeozAXMKHaB6a
EpVy49Tph1zqkN0YFTUdXnXBDIATeyzQrOIaa3R+WmHVrfHTZzuINYwkUjHwuBSQ4SD/BdR2G/Kh
dbEpl7K/lfncnKrGjC+Zcr5LyB+9J0KyM7bhAHXjsdTTWZFYDSnRz/KUfSRtOt08CBf28fbX7g+B
H601lkxerRiBu1+Z83S99FFENGIAjxWSo5YOZyZ0bGQ9hDI0W/un781dt5qLotVaY5fzpEDZKqKV
/b7+AjrhvBEl7lwkB0nZTteqDjlyGe5auaneYpMa9ZL/x5wmXvw0dXkuMc5L4U0wZbXOQ5cl3tL1
WUFlj8XREmLedWpJ9Atlu2Z60c3OBMhcmtaZ1XeuwiozcIPSoOaXYPtkgxq7eUoPRpPV7haCCKBW
TgxUxno3Dumhiib+/a9VgKFMoE4OJIGQAimtJw8Na4rf8+cChs3ABgNJIRA7HrHAKOZ6cGe0SLJY
58OQyCKIKUs+UtlWuoy8dIxwes8pepC6BzSc6OnRK0Ck5YRCZy09LRYZVrsBeR3cSxpds0lefEp3
33N+HghbFh/xkHdLWp3RIjDya/RphDt3PYpED3+sngLWs0334Eaqa/ZSrXpIctvc/RIULF7zwnuB
0jlLH7U8rluP3q9imIu6h6canean27Cfbia0HBBChk7ZXt9xkNrMNbhAr4ioq7xYxXyTs6hWxOs8
yeTQQ/YlK0BLi8gHXtg88QwpGpvlZIXbKZt6OlNBgwoFpjTac910w7uubQIOM10Xnqq4AIMnVSvw
Wccpbo5a1+eMkRG66A2AW0vbR2D3aVAhDNS7B4sKxNlyLMJE2NcKpZStrcf3xB6yx1/fYUMjvt1l
bZj2h6FIBUkU/OvSo15135lSDsaeThAzYWG0IG1iK+tZVZzO8UQkBCIWMl85IUYQm3eJ4Vr+KPCv
31AvBPZeTbHAnDDm+buhaHKy5s9zDp9spuVqjZ24B7Nl1ncT6pzgRGXP42c2E3MYRFHpY2u4PPLx
Gjrk53YaoBpKRv0KnUWQUSdGgDloLmYtE8IUH7/bT3CI20kaPzjlO89pHWwTR0NDFWOvWdW8BJzf
ahXP3hgWj2GsT2wh2eUwmhg9DMoeWhEbFwbjbZgwxcZp1qFW6r70xn3BPsiKaFls1rtOTE8/bXv/
FqjqHkJ1mX9nT/2JUvX/x7Laf5ZrhFD7/VetV/Ne/t+0pX9c3QqP+h/LQFJYJP8b2LReyZ8wVhev
WffnBKT13/9iWEnzD8tWIB1NYDm6BDr1Xwwr/gu4A5MwT6YTOkYezJ7/iEAy1B8CZyYGUF0H10KG
7p8YVkLpWOrQRdgoAJx/h2HFR32zYeowtAxDmaTB2xbj22+OU0EwuIaiGg4jJ56YnAp9NP2e2O1C
9TdFBZx0fu0M41pmrySDOP1DX+47tjs1RzeiT/Z04LwpOYf7uW2ZIKIHLNtDIx4RYx0gNpJ9IsF4
lF6TZH6wHBx5s+ir6e15qS4UWRjrR4/VvT7tSfXwhjOtei8Bp2pbOR/CBzXdMGCwG57IVc8IkKU4
wiFhILIpdYJoysAvYfvW2V5Ve8WxIIuaE/XawUaMq+Kjk+eIScONgPkYN5/EnfsNKgzRXlch/G3z
0yyv4Xsg2W3uBjJ90uprGTEAuc/zimfM6zcZzFedmI9Q8EHvQHgIERYaF6nId7GGfyB/dtI3Jvse
SH4P3yiic32jQI1K3GKju20IfhDpu15V56V1R9TSPhpegVFDW2AtDcadhVEEvFN5yINH1KY7BnhQ
aJBH4HghLHsnJ3mETcpNBGWNVqkMV8Z17Kd2dRiB2svpa0LxO0Sbyr6Z4x8mFlEkkGb50odnEWxc
C8cF1ZY3N5dsEp7hhtsAUOMYvK/8kBkcns6o5VMu7w7CWfdVYqnvAGnLnDJmfrOQukKqvnYDyP1O
tEVgZDXhFm/QXtCOnuxngWdrxs7YVyM0d23TWx2oQOotCa0i2kJEZLHz3WLFWaT7IeyvpvXgR+o8
npldakgPb/d+xuxS0XFuKqZYU3Vp0FxvdSQZzEwy5iVkoYwanXb4LVH9WmThijrdkDPiibNxiE60
8vBZIEKFGj7M8VmFq3Yp74yVT/0BfRAVHjWoPfpkakxU2WikxBT7OnG1BTtRBqsZDyHfr7Gf0Esr
K9sWduiBC4eqrHtGiNuqZQIl/Mkt9iYDIZUPZzam1CKALEJc7uJcVZ1FY2ZLE3FT6NkpVI/D8FIt
zEqzi6wN+EO5Bt6E9RND64fsCfFFGJoXLyn81BYVkTDwGtBnwm3QzP5goAHkbXOYT4ZgjGipoVZB
YMFcnY4TIyNjZ8bQD6OV9D1y9aG3SHJ1u8kvjPc8jQEjwt0HYUWRE+K1nnc1AzE1Tj6ERazt1wrV
hgYNU95V6XQFnv+3lfD6l6v895A1W/9XC4wldF03bDoZ9mp5/40PAU9Sd6OOXqKefcWjT6rIQ4os
ZAwAx46Ar65Dw8AIIf2lcc7NOjnONlQ0CDDVMu3gcO1LUi8n4tYHA0pcSCIVCMgg2sHk48dsr5Jv
xXQLj4CZVfdJA87D11zKGkcHUTczTHM0gmyYDd48HQhPdLvUu9JGzsTcc3Yg1jNqsY0f8OiRwuGe
BZoG/ZK3mfh1hJ684+Asl3NlflBiQr3RzlSLaJSoq/aYRK+GS+4WjrZ0r2EtWQdnTkt7Vm2UImzs
Nu+Q7077v76pcnXo/+7g/7lq/3ZTv2ERehuIbsksYbNkD6JLr80y8enu0nTEfFf8mAlWLMSzsrkp
e4nVda7zv/lejX+1cZjGGq9NyKLJLvXn7xUOE4nFaxoYrZatoYC+RnS4yLWDoOwn6g1CdY4vOuIY
02yFQxfi1lTHQnuubcSl27S8YqkQ+qOIz3nrNRSn1lno7BEtpCpGJ3aoYAxr/d9QQ75DHbhxrtAF
z+J65Y7+LRtS8sTE0oU607hvPTbeXoDZts+ZJP7N/fkOrvj1QQaUSp3bI93v3xAEAmxTOYIu3UM0
uFbmIT31fYz+r/67z7L/6c+SHBIA6Lq6UAArvkNYRri4mh6gsa6xexbq1g7kMW7HQ5iXhwEgXmEu
fkHbUSbG84hQUFnGXgKALLcWVXI6XmQ2xtwCBQ3eqwenpYGcZrsQJu+c5U9wrv2QfT7SqC5EfsAI
cpeE5HYZjxEv7xh3H4SCIecZPTerj8wZmW6wmkOdqsLLsX3HebenF3a9SL91xotJNafpyhQ3tdOD
oGMmMN80kUT7Zvk0IWYL9ZrhghpGN2WvXVG4yXNFHed6blD9GHLjWIrpfMpWBRxLyTht7SY76OFj
RuYGTsFj1YQrU/4QZow7vnKNBk57aiIa4LbHU8FMfcK2f4mdVMcqHuZoviXeITZEp27wkd+LjFZX
tbG6g13clAaBQna1G2O0XoyNGm6D/TKEzW6sGFE8rtswnpe9NT9FJu0TTFxBvlC1NdC87yqGhzGC
9lnAmuxRCH5IcZ46ta+oIiPtfkZKWGcfs5OfxBpGZJ2g8zGZ/nLkh80tMAR2vNgbi9ee5nxkX9ny
NsmvkCz34ph2twM7B/NNvvqnMB3A6//cAfLyqevhrjuWJ6Ck9yg9W/18RB6VpMzccOKUGkZV9KvR
vF+M2QcZiSAEEyeHts45pYDPWzJABM1ZjZ6F2Z7XJoMKRVdzQZ2/GEewSvdO1u0jaM5I0yzfJCUL
J8ABP57fdqB30Gnzxxsprka2tqXveaTe9Zr3PpNni9zS8af/fYiafZjB6Ank3p7fE0jrmELQTNT0
F1jv2ft6jBMh9lbXR0OPz5RmEfF8kdpS4B4xRGzc5jG1l9OoTnq7L4x9G1mbAq9WoB4ZbG2Hvj7Y
6rrrAaAuNhpBFHzjT/69X3GQ0YrmIIjsyVCku+rSij+CPriZ0m3APF8m3Z5HbyfSXa7jE102ugXx
ug8PxmTuQ8uBsXc2OBwe5+hkJe7RYhDEfAdTIAaehTDKgIi+9hat711mPAzWcGGY/YaG3ElW+yB8
YLCG28EgY8PwWmzOgIdQ+aLivAWJioP3OgqkJ/ubun8nxoTTFxoVmFemOA0zR4KAjr69G5321EIo
0DjF6vlXPyrOI2pLIX9bmAS7VeNR5tjEqi+s/aq7rRpa5XS0ebcCakrQR6jogDOGzzTIeVYTYg1B
TZX6MXKvOf6NzudCW5dIOrJO8CyyRcrH2rnqLYzzy8HgxJUbbOI5qcoGc6L4qZ/uhSGOmsO3M0Z3
aaajuw49iRIBAUMgNJgmzaFv37WS7wuZHYLfyIWNMo4nyFF365GSYBJ0/6TvIAcxo2EXVe9F+1Qh
89Q5ayK5NJWgUfoi4ujBpAG4gIOmD7XlfGe0By24ANoROo+MKRAoRV4cEp/KUdOaPRGDN5eeg/eE
Q/fMgXTu6LqtmWW5Wv12PKrXWbrKCXlW5tuF46jTP9n6Rcgy20JrQXplxqvvihmTuWxNLKY4iYGe
PJfi1GrE2fDOD72PfrJAS4oQbGfo1/KQkjtBMqSOUUGLTqSsY4SHUACsd4R3S4NqTffyepldUctv
VT3vjGJB4EsGOnktBuavoTf9PKK3kGHNzOaNAK5VS8cL1XRIXOwD6ohPjxktdr4VmtH8CJt5B8bv
yLdFNt9jnzzI4gu2AmdodPdQcFxhHoOZs1Py2Npiu5TSx/A3fViUPXXZI7xAoTXfaprad/NygiWM
vpYhdtTcaO0tiuRjgPEBahVSINNT8SGG+CoVAL4eZSF+kMWYtk5xx9bQShzyXXYvxrOo4SnFHeic
1dqrRGywXkpXdr7UrtMRNg/1ShjOW+APHn0ojlVEjlrv42gh4OO1Fc2azIdZzJunaqvzcbWl7XiQ
MGugRZYkU7IPpVS2ToMJxFrhmE/WfId9y3eYcS9piQ3uQwIjYMnrsctQkOP1RBRl5RusuW94JwYX
R4WF+O2CsOmzoHtIxaHH84vzNB0Og3ghKBdkzXkNIqeyiyNiTM3aT/DcxptGY950CCHlByezOzem
OzivNcgRTgWOPLebClgy+D1BQ6gWKLvgsz4H1F6cfVwr84F7sBacVSkESfxa9Y+leKTjvKlQGOdN
8kOjgzxY9Q/luMwCCi95rMvWd1I0z7a+a6f7xg7P6friguEXCiD8ib7CDL1+ukotYMwjaQAVlLbK
vtSov7sRknO0gFMufzgxYBzdx6J81uFkhRJrUsOm21BM97I8lupySF8G+4fUsweGVViUvnKE/DOh
Z0npzxE5rRPP6bKLomCzkLm2RLq//JgINU0hckKNpSCK4uNqBNbwgjhIjogoIspxpr03o3QuUlYi
bK3uDZMMP1liT0FBmQD8Q+/xpr7dLJSuK+SHCBzJJqPzjjbdDkmyR0aaH8lTw2JqVfu8Mw6DfFhI
ldFL1CZOxMsCHr8Z4D64G3LnnmqW+rEkwInyKqrupvYcVevGhgiUBdW5zO5aduUOdr0zQqe0nynu
IefQJ6kfgulT0+bL1siPmkmuAXGAc5t+iZguZQd5KTqiOqYrwRfzohnYel13W8Sr4QWqqigu4NES
LMFCjMjLCijn70ejY5Bt0V7ot61BvcJjXeFJaCZ0bfz9zkx9FKGKN7GCig7eQrjvi+Q+ph04l+sm
R/u54bWGMZrDoUWGsEWHrBUkCwEsnpgrcX/Izd2iwtuA4tpM3F3khLzVsHKW4kLXq62KiE9gi8kG
a0M4vJdUaCTcnFAeuD/JqaO/m1azj11vC+Jwa5RnA0oOA6lhanI4wdAaWx6ahUuNdxnKA07Tr3qC
x6FnB4yZvmVfT+6pWtWSDL+xUm6U4eUmqiVTA3aT8+hbe/CLG6cEupEv5wYVvxYknwNcqAGtS5pX
0E+rg4mDB7XUZbSeUoz2CrXJg4EQODYPcs53czv4Fc5uJaoLExY2yB2K9tJP+8cJslDfJlsF7wdv
/4BvSCXTZQb5xEnzi6q7ylOOH3mDnI6qdSpeCbe9hP14JCkLnAvigxT/c95/tCyZg8pOxG8fQxXu
HHOkXG28qb6mj7zF47ZL1HJ0OYiSfeBUNLlV/mHYEbztzKtRLXbNDwg1Ox0lJlFUJP9ZfgA0C+WG
l+qcPleBABEeA8F21bYTZ2gf/AkVd8gw1lQvuXPXd6Y3hGx/xTNPsxl4chZ7E4Utii0/1ZRPEImf
BT9a1ASM2PGnUSqXiPHLx3U4hddgm5UPS/FAUaBX7U4s1s7MFtYw9KKvYWbvi+EiX4gqb5ChmPKs
Tp5D5zlPOVKOw36cL4yJ4ajbZlfa2FyORntcunof6+OeJpxlZidcvHjd4tuf9fD/9qXv5+rzP//j
veyLrplvP0PQBL9nJci1EPx/96UvP7vos8lei4/2n37qV3fa/kPXbRfko8AtozuUkP/VnTb+YHhj
MXKjWJYrKpC+zT+605bxh7X+F37QhMACyf6/u9OW+MO2DFdnGurQ3Cay8t/qTn/rHQlIPSYpYq6j
K8GvW6Mcfu8dEZjSTnPa0GHBT3ePtpSeb0c3FrksnG/fRgrJ1msiGMFhEe3xQKC11mwAAdaoG7Dp
pp7246ifHBW4LwvO7KcaSw+2kI6Yx93CAGytL9zg3jT65uhWgvwgSpbdb3f9X/TA1sv8rVuz/hkW
N4PmuqMMkOrfWiUCIQyS98ahkl2MXWUMHelJIWY+I+yCNe2ovi1JvD6MmpsexcK48K8/3/jGWvx1
AY7QFTMDQxfC/PN9nKGX5+gmV2Vflpw3iWC2OsZUsV0NZCCAqQ4vPUTZWaWOdrD7dPajULtbiQ1H
JIQYJRqbxvFCZUf62jKk9ZXuTu1+bGp3XzltczTW5AqUuAULC7ZC4sqJZoiJVXghk2ExL8xGJuRP
2uz8DNSC069bneN9+us/Va7zim/3WjFRocFjmcwYzG/txiK0EYYwUoMCk+JERyIKtEowtl2WylW7
qFymy9FxE8qzyXEAylfQQbwU4SwzWjd6com6fLWZZTI3ngwXMVMajpQuocVIm3Ip4Yn7m0sW36if
fD3KoV2pXFoPvIfW2t35rUU6GuaQya4wiJOvs0spp88urRZ66QYiBJ3ZfE5A8qlzpzu88MsBKAEl
ethZb3M+0AjA8JT5ZbHyPKeo3gcN8dqwsTF9mth9HpYodt7Dtpq7bbk0MSmDTV4/AESg/kdAeppj
wCOGKnAAz+UuIVRwz9dY77S8U7gAWvrhcVq/pVPXXEgX9mOqG/NXabjaLaoN4kJjImaDoNIvK63F
ZVyaVHbDtEqgcYjAYrSvnLlwtmU/Fne2NbgfZbA8ADhZHkn4Lp5KdKWPmp0pn+kmNucwq8/Qkrnb
oK/n6zYqsrV/Uhbsivl0YpdWl9VctRflUhRXjY6xq0Ev+mQ0enBuyQVmh5ve2sPSXgZdPKZ+aQOx
TptsvDMMLSHYRwuO9WTBzudIAbpkmMcL26ZvpjMZQBVLnF/SXhHmQhwnuh3XDDduL150VF40jhyn
I01Co51RaHoHQ9AVN+gqqF2IJyEAlxG5n09OQpkYAn7ELeMFbsm7rRh5bmqQ+BwsqifIwhTKsGWu
a7tNt6no8SHXEswuHpG/eb6+Lz9ybXcqg9EjGUsuFfGfH69KhfFUIhfxWmcY0UBNlYstBtnSnqlU
89VPujjMHSFyGqEu5EOlDcYC+6nTdI3pWTrAZ0LGr6QvTRIZsWkWjJ/L+DCsb79uo/0EyCDP/+aq
v/WXBVetmEtaEqWrMoXxbTBZOAOU65IWfF5pWLoqg+bESOdJF7N7mHiC7DwePmUwjHsU2gZe2RkO
fxYHL399Id8XlPU6TMuAAOy6Sqrva+dkQHRcbGYFyCLrexe6H7qEmuCSfsYv19Tq3qxk93ff2T9/
KpuFDf9eSFNSdK5357clQUhFWkQ/osObdTJzo2Gsn027Cd/71KCCUDlKeVIaOaqlaenuA2EBKNlM
fR+8DDXZo13kmi9137bnGhlKm8qQzpmqJ5+5JeXdX98hpf7pu5LsbmxvyvrZ9v7Znv7tahuk/UiF
GrWJmWB6Vm9fcfFv0VzRHUYWH+BmRI3a1DPBjbHFAHlQZ0Okh9BwMkqxto0ljSv9tTKZx1px1lym
+kzyQqPHe80iF4IooOatMLQDMpz4NAwdYnyreDJmDGAm4jEC29vgTik9P2LQFHsCdR8wDNPuxBU+
700BVIhwCOeuCSJ6iGMoNy39BmLaIA9cOjBeKdtc+gfIZMkICTOcJDiKNJNWHoRr2hf10D8R/01w
pklDDEcKocV9IBCkB8rZLciQf8SuPZ9QPDn7pEyaLbJFPB4hhHYvpIDZAVVCHzvTfoP0SUAGOeqE
H6pm64qCnZkE1heLIgljXcYvXxKpnqcSihv9FxRw5pyi9deYr3o2yRLNCGzJsur2BlLd8GGGsdyx
nKWXAsZmQBU9wI+O+mkhzEy3fRSeSDWn2sAwrN+UbTLuK92onlXAaD7E1XZpYQW51hKww2FQUDBy
+DtOCYyraY3OmNAibfQ0j04tVq9TkynYFUySSWLFxkAJGtKSDUaA/bRArPLAWMR8a2uFLThUhNVp
PVNrKzGGctcbVQx5gHTKBmECNlFYcVPr4JuJ0zjwi4JKQ4Zl5XfUwI5YkiOG/f4SWrHynTiYzpPO
OToq7nZ5YD1jtPw/7J3JkqVImqXfpdZNCiigCova3NnmeXDbIG7u5swKKDNPXx+RklXhFlHuncsW
aUmRyEjJ8OBeLoPq+c/5jntBuPdZxhCscMAItDnq62dWioBdcLyOGoCQ5VdQctvuiI8zfC952xy1
hDCD27z6o3qxrlCSen5nvwquusA8LTOWy7bqgpuAmOB2yHVxBe+Akkmn9o9oZLd2a70leLjuZ7pO
13a5iBzfgGIC9wX/PA0sXPLimDkUVbZZ9BrnbnU3kqa9KSSIzpG10BONlc4zy2hxBhQObkWcn7nu
HzM7OqWTIJ8fy6awtjEEgvvV6XZB9/W8rTP5otlTEy/zxlsj6/l2wF1HuDmgubtkOVtUwTEqhpEZ
TBfgUlzLjWo80sRvh4BUbQEBP0v1yLhu6t74DeEd+91bxC75POwmcTuQhr/0y7Y65zWnXkl3ecQt
ZHWQWKDAThOIc3sqEokqUW3agycLJxdHbqYLcb40tK3TmhKBkUedNk3yAd4XcSYrVXqYcoTRenAe
I03FZRovzVVvszo9GFFZdx03zN0IQPddV/EVkHoKVDxTfWMtttZMhesVFMjg3PVKBoqJb7ZLYPpn
3YiHrI6981K0Np1ZxG22wudCXtIqQ/ar2aiXRCJPBT/ANZVC3leHh/6LJakHrHj2PAXFUt/UpK1f
Waom+8WlwgAnHQFJcjoqOyILgESlQhqLYZsmGDcahXjaZQ4DrDxMolfSzPKQZ1n6YZRxy12XlPoq
bdf6osobz4oYbZFrrHlHUvumGh1sAxBUW0vNK4MqlEcnj2ccBXF3gXt7uWmF8S+UP9mbQC0vbip/
VNzxqAjtkVdjeIhtQTdWltG0DCWoDOlRjgpHHvsQksiQylNFSpHI5GROrGZy9azC1Q9COC5kgQbW
+VmJvnHxM6A0sjl3GiwteXczNlX8baboce96zAzrdsQmuehhOUI4RoOCMbEP6w7aRjZTW8RS4DpJ
pM2dl4/W9dgM+iFhTM5joW7TY8HagfW1HZ+iBZcyk+ISuEKXItXN0/vcg7ho6kpfWamf44wsggyU
wFR8T2WdQxRbypeAEt41zOu999HcPyQESt15hkPQWsFXaOfjVSYbc+KGdq5zvN/7UYX8MgPGF8Ky
Qa3l+TBpbxvnipRVrH2UsNSbAGyqce2o5v1ffaEDunfxB4/m3OE5RtTUE7jiy/Xer2voQoIy2hOs
9fImLXKRIe87UbgfCNzN+3TSYnpKmaoSKdFlt5v8nha4zrWd72OPmH5DoDIl7r8eKRszeYXpISZO
vN4GcxDE51TsIHr2vZMgY6qZnKmBsVJ970PEoYpPfD1UBG62MLKKYRNLe7lkoQ6pgXttD3MgQMzz
eQGDZUyPNcb821HPkBABKqXHbFrg2gU1/UJm9Zf4PHx7Yqwlcw5nutWqEjyII0M9EqkAUx9aM3nu
YRzShjLRgjXKRZViCt0GXcnZtfMUPDuGF+ARwSXv8fCZgxfNvZ0nWfYeTTp2bz3ZEIPwWIzkrIKd
ujikJrIpbHICwIYVDMfvQw11Rpatc11nIDv/+Kh5GHtMb7v0OAsyizUVgidfFw4QXS5jx8TONdkR
8AUOL2M2byaAlsWrKuItc+mUuqWCav326YT3qvTy+d6EM/AknKfVU0X7NS6PeGYJ5FbY+jsII0er
U3K4n6zSgVNUkZJhOel9zZqKS4MwgqLBxfIj55CxoWTYDNzgSLcY/yJbFwYfpwkvfUzFu8V1iy81
UOpLZ8gpF1W2oamwNx0Q3yqgyKgOFa6UIsaUGsLkPekq8c76tOeLkJbg16DGR3U7WsKYt7Z1jSqc
ZTTxYOoj0WPYEfWFNcb7ORnNybTCv6lYJzK1dMI1zaZDWtah2Dg75VvhcxhXnLqJ8hKizqL97tGQ
8DwvcFy3GKLX4dU8+V+LyLFf6F1rZ5BN01Qf6EgbbjMkkR9LYGVXXgir01+x3VUdcoEm0y4QJZ50
sg5M2v3wVoeLtddERHaj8sZqn8uuOISplezbYV7refWdbRYgPdgWrvzZnI0WgPF2afVd2EwMwKxl
vE76ldwBWIs2Q1Jcj5TfmmnvZT5mwG7tVWI3de4WxXwKydXeKFyHdyTmvKsltLtdBcWVDLFrzsfC
SfdjGK47tTYMd+SFqkOgIvXutA3FSW6N0a5pC5jhHSxtFaUgRxWrjkYc88QOV85jwEql7suT4yhm
ZDNIROri7MeaBEm+TRZJxyxu7LUHAZzMl4VeCJYqNUOtkQj1DSEHZP+0JH7KzIvmQNO4J1QVjwtP
1S28hWopGMBC4OYN6qbUbPKaBqTtnBGiwbIkSf5wtp2oZzkhnehkT1pd5K01fRDGIWcHCv7MkPI7
d7IBJ4BnBBg1dv6nCsDXlZdzZ2+LYX6OhPfCGvNBJTHuChhyZLcNJHd4FUXf3XuuQu13mS6SJ3yP
K2T7TqGzJ1zxN/XEQmr2S+vOGrEvTyQgj/Ni3SWjjQcjYS9pSX9mNBER+R940XfCn27ibgA0VWUV
3udlOqEiBG9uogVpT4ib9kh7UxYHeu8ZTKGOn2JqmE181RZ5dC0Z59zppMme0OBfyIh6J7cNqmtX
918tiIfPBmiKpGmuDjdpltL7DgTvFEbtc1w18ks/kbsjc2y+k/mjT3EJWq6DjjjwIseAhWHgHYVV
H5YAwyAT/e6ugwaGlaPCgpI4rjoCc/D49d3vqfafwL9cLZBvEOHN/v8wj63GLPBA/9MfxuaFFnGC
VXtWok+AaDfpbN/YOWXfemLH5jrmvWXCHvT+N5E7L/QgUUFq1/cm6h9yK3tMEsx/efpVJPbTHzux
/6+D/04HXw3S/7sOjkSLBv6TBL7+gX9K4AIbNnkel5wH1brwt3ByjR9t95//sRq0hWd7oRPQbkU5
Li68f0ngNBPzTzrKVigrUjloLm3Vd8l//ocX/gPR3A3IK9tegMPM+XckcOezdOvgHSbdGXgrs40x
Lp/hJyFALY6xY8bm1lKDGXIXUD2HzIl1xBzXwrVVqpZUSJ3L8HZpcMS4OUG7o+i55H9jM/ssU/JR
XJsz5XtkncFUfpIpqbAbm9ZFne6J+O2ZBkX73lClGsTiN4rC7470Sftpq9iqdUw2RfOePzb2QJRZ
JMl9ZtTvBOO/iGN8KfqUGVegjoUo5D+f30I5c96WBDriUJKrYSe0nRyv3oUp5Fed4N+YoCTwSgXS
AGnnd+rS333TPx/+0zldPIaPzD5IGKkkvXHdJmRz1Q/3yqU+9U/X/N9MIdZ/1Z+V8fXno/bal2RE
Asf5w1P6J5Gmmkjo+BVXEuWrwWWl3ArfGBhDgTswdCB/QUmwDr8+5l9kLI5JT7fPjUCVmQg+fT3f
WnLPT/h6WZ6bhEY2yDfCspB8qta6toBSb6IE//Kvj7refX/5qgHpCdboMrQdtf7/f/qqlIPM9Ici
KpVi7XBx+v4S186SsSQZZXSo3Am531AugncpMCwTWGXbZ2DtguFtXuxSnvwYZXJf2hJgbqU16B+/
0gH5niFJ7CvYMTkE1jmphlsFWFX9Zorxd1dF6AhFPCTwyOZ9Uv+KXFcDfRbOVnkIYRRd0wGKtEsj
JuJf9eU3Z2t9hPx0YYSuHYQhHZv8SOtt8PPZkpUngWauEUI92feLX+PBbgUbn2WOgNm7lP9sOoZ+
GSYZSkx2UrXVdT1ZZBNkbT2KNm+u2ngBH/brD/aXC5bPxehvzbqQdgFf+vPngrPf5vk6sWbe8GVI
s/4AkAwUeR+n0JwW+/bfPpznk8Nx8GcgujqfngR53BjZTzCYQ7TUnYhYSA8JBnrCPT/W1rbjrw/3
ySBsMyrhZoSOFApPITJ/msl5ggdcavvpjshs1H5tIPkEz8i61d4jfz2/KTAH+dcGPMh+AWL8mx+d
w3z+1bkrPYf7g+cabyr30605gylDTMI3hMZIdRS0DRHyMknTO0gHsNRZFtbRjoCytRaICUAofgPF
qKt9uhjSJcJcHtPLhcQ0tVhmnKTDJWN5UrEP6BR8d9CF3QkR39W7xgB73mYLef45MThtudGqJ/pJ
pvIJQAAFx2Hcl9Tp+B1SqIJkNJyYKDW49TRmcM6ivtVUTdE+C5ZR+xjDMurF3MCqAbAxVTuxRKRq
KMiaod7ZPZvT2zUxOJ7qBrvOVkODKVCY8+VNgzHALJJ5tHuboMcUqDpGnbA+kRdKP6npsdYL2JU8
YrnpNiM74Kgmmcc2J/jmxLYmVdBAo9y0QRPcO1NAZ7Xq8Q12Tps0ID2brqc0jnqgvRA0MxBKdvLX
zm7C295lJ4FV1auffMHS4mochurOzxufftKqr3iZF4t6Crs6nqi0LcSNMtSKcpoApQej6L9Tg8l0
ukfuNfhVoiIiqR77HyOaNMlQZ4iIUEFL/ya9Wb2kZS9fXUeS96iQDM+hgS3fWpEtuHWdyqU8TS+0
4Y7xh8Nm+26oDNSGpYnyt5wis2BnNMto5sIzi+V8EkCKq9p/Jo5P8nOo5PyQGQ25rgaW+7BYhBZB
H1XDA+Ot4H5BK9WbYhDgV6YsgOixcmxOtc9eDSml7DEe28ESgrZAvNhoowjRWyGFgKClB/VNQnDN
jktupT+6zMPAnHlWfumRdCbzU+ThsFtmWw03fkz5e5OlIxEbHnr3LI9UsZciFVg+2fF6Cxaf2B6O
gGE8eZ7oyvPO02AQVDEsJZyro3SD7ImyEqFgzdMlDN1lzAecr8o8tQIhG2hi6OEx8pjyn3nsrqqD
GloJBTdIoFJEaeb3hICqJkEsy7w2FdejLhdkA6cF6eUZ6hj3jFynu9i2tWCvn1AahBhgu1snAjLI
vLAqvrk8a6b9YpgdbAzhZvx6NC29AcPvmcVaFnndblAomHO7+NwqHvQffD2qe3JZtdDbggXX3S7d
QOfhki7Q3VjVtl+LJoodrNvot2Oda8gqS4ZyPITCuo5L8rAnkcC72hgZy/Eqh5jB0FfUOHY8cB3T
IShrxsCNG3EpdMFsQ33PeJXoC3/0/eypalg5Y4sbsKRqiRh1nJmrz1cRGpZ1JQx9Pi90D4XDXtcN
4mWtu2n6iNokm87iMeE/G6VGEmezUFPxLrjJvC0Qkva6ojcFGi/tDMONADOT3CASoxyzDK8Iq88w
+VN6Hu07rCHui293UcBeb67oAyGvsJ3KVGsQSFysakvTT5ZsmV2Z7ppLIHyxmSDLM2+mBQRjbo29
VKDmLWdtAltnS8lBer/ICPgr/izvQTsAWzdiTN1ka9WhfTUIKg4hcdmUwHTpTFysakDvn5hdsyse
HPBPPg/NyndefMtNbrFYju+O3y/Da1TWKbi5XEdR81ZJpim498Y+1yCvxNAIhEbH+OVF5EaNOlUk
CYk9MvCSmtJJA9zWQXcCx4Avzepn8hJ2W5ByoIzYRReILEAluzRO5WPR+9j5wgkC/b6FHlvTKyfF
eCX6vCyPI4WLPKOFD/4wyuI+2MI26R4b7DjJqcycqd4UNlh0aDn8m3GTTvnL7GMYBPoHFmtrESOX
OL37+FhFE045r61zcQLq1FYP6Ozw4HWm5TOYmeFRDjq8tByTXDFChJE65Q4ldYvvxWCpe9i9uUx2
MoYvNtkMxZJlqJ/aygUnmkxgOxGdEZcWcok4Skv9NUrWRBioPGrOQFxTRNE+MY2tLgcoszu2+8Nz
ZM1E8yHq4aCTe+Svbj9a01WRNNN1lhVfKy8qGKzh8tjrsV5IKwCK6VrYd20SAsAXI5yvKGaW01lq
3MSmLB7bdBjsjd879sUct1CYg3xv1wgMY/YF5GMM96oIbCSyzj9VZZ/CzA7D17zHRr8oJJiB1p1T
WvuXZRhGV+lCCCp19cEf8HGOky0vLBOQ1KuWAXrikJ/LnjzrMi8P0ax2gVZTS9p9HhHkbbnH5p0j
zw/7QbUU3ikgid6AudsOKMDGKU9zGRA3IuD1KVIQpZcE+L1XT8HXtmwDFlIFtU66689yExVfQpiZ
hEkpQ4ZGwGeY/GAdgvJUUc4y72tv+oa6+JLnUXEyRDpnt+EVIBDo8yCifYchRXaFu6qmMNttEatq
l5G9E7155AqYD41wQ3tkuHfWsGeMcaNTrsW3YKx9jIOl84Z/3Nr+wZRVQOeO2C2BjFcZNpc6ql6i
aZQvUbvUjy5PvS2biuCOokh3Xw6Ed1zV/8ho+txbYXLRts039EOzG5rirqIKHhU0O1oie1GOuh3D
DA5NyVs6X89VXhTdnqI9XMlm7jFQ25jmnUIPZ1Fi4FX6TDtT51EUoG812h4NUk1DlrBV9NpHxHRy
6mp02rjb1FormlgblBubkf5rlLodVmYTz0dHC/c6CzTNI828ED8WY076bBAYyPPmzdNN8rCSkdbe
zq7xdyYCTLJXcU1fziwPXQOcjK3Lo+sr53pMfd44otE3gcTbnIanshYrTqJ6T0ZxnYXROVW31jqU
as+CrlrOq1jdpF5FMKtvL0HCwjOiJGTr6/WxMiYxkGr2O5f1oJMfrBSDdxbWFNWHC9ZsGcJssyhk
zxa5gqp6mMg2QReeBgRjPW0B5qS0lKzLIC6TmRTOXHgR6l5yVkPrfaBn+KbP1Ifd82c6mm5Ofgv4
vLJ/jFoeWKR1N1g7uu2gg+MgaCWkB+lbRNpr5y0BtXqud5OM8fA6+S2toUtyByCYlWaTMcwUYPB3
Npytu8UmK+MYSldoYji4rTKHUqtdH2CNVi1Vk3LCSd4v22lsxSaFdMNqMDpLcQgiHAfDPtXzXeXB
H05U+Ra3Q/DgatDFMEnIxfZHWlGAjUXBVQTltlP1Vy8c2LVa7QOWaFjdAPbi5LVzo0daCOft0JgL
1Euxw579tcx4vyE9ORjtomsKMvcypXlOM+y/WBVj7PvcGICK2oYleDNWwVbBNjmCZF0pvkWww0pv
o0Uw9Q9bwT8M0ZdeuCxz13OfytdqZmJgz/MPu0ATTYj5tn25bFPzXpcuc89I6F0r021V491O1fzm
2QmC50r2tEICCcHM83aurjwWxAyF0pi+iiUen4IpTeW+my1z1MYdyIFJatxGpNaB5YqhHa+PGRRv
/bAjOtmxdnyN/RjUT+Il8ztjRTLPUzfz2KMKksFRbtJT2UNVSUnpP8wMzF6SUYpoo/yUuNxQxuCy
hMvIezOMwv5QXULQKpM9CRCHa46y3FQyUoyWEiAZr1JOvS5Gf8f6ROozJ2kFhZsWlKbXsFFLesR8
34Rn9aK6a2iOkXdwIrwlOTOZCGQ5BPHSbpNzADXSA34rSdIYI6YzOy/CEzR/CPzL0jM51q3O1YY5
qPseO7KApmUXLQWKrmt+cBoLxStCk9xI5vC7IU7MfDTqParUGhWn1Ad4Y3Jox069gf3wGJHq2R/O
agy01y2yHqfRsqPHzF7t+EWixH0wp2BNXMuBgd6RIoCY5QZf8ao4vAiQHWF4t367FsJIRtN8yyza
M99pVvKO3RGoDqCNklBbqmUTecJpd+Cw7Ge0joe6rGNGT+h1zK7GpsDRoZNswIpa8/eDN5Corgcr
+VFHDnaPHjl92tWtVXdHNHam6rK30jMHE8cb40uYcn4knrvQ7yg67K32ZaT4y1AIrzlLShgUypGp
8wKPOJaXaeF2MNzFQLnKmGhQ74pXl2JvR32zVHP6nMYlF6ojtHp0gonXGLVYQUqNRTzQUR5F5q2t
24xzNQMiTiOrJ2E6K32bzE3o7eM+gmjtxzmQeKW64k1lK6px0E59IqEy92ed8JqPSKj0rRz1cIcn
enwLKnAJRV8DaRgr3bjgnEP/pTM4B7cFlMhj3jpVx2J7UROAGNTRjchCCUt36Z132OHhixeFPI8K
sJg8d3OQUTuXiqCntrbIRBsuTAIkbjHee6qpvudDie9QxQ1T3X5q5su+YlNAM4sZ2K70nk9NTeqO
w8F2V1qyCWbvzcbn8kh/DMPHSmCQguMLEW5DnaJBl+yZCB6SiUp07kU9fgeZ6OKJ0G1CLQ+DV4rY
VHcXR36Znrcc5b4YWR1syjGyhqPndznvy1EWkAFaBk6pGyzvUelXd7OFpWfb+HHxHFWi+TYUwN9z
13PAo1t+7XMxxA2NWAKMbCepIdg1xFqynY8vhZJaTL/ZSktk0dItC9z8EEj9G21p2FcwHKbfrNZW
klduVHqUjfotfFYoAT90Orl3WITYBHmdatsda4TllZqQhtErjWJssLth1sdW1MXT1EaO2ji61N+t
fi3Sa2PT3A/FxAbVXnRVw7NtSQNSN2V/b6LaW9b25JEqPRFLbz+mZB/20zyzJIWUB4908ef5MnUH
a9yR3rO+FMT/6YdcrBqASRFFEOiDqc2xsFhQW4F/klnqupldFdQsK99DyZ2IDxeBe2Dry/siGbMY
57Qo/Hv6CTKMUCzx6W9SxC0dSKZs1bqa5DN26bI7YaKgmRJkbX029MMcHyhNcOjb6CS9HRg4nQMD
9m46LJJm+yPhrHC+AnTUJRusa9mzRTZHbVTmwStj3UqPj0//8t5fxrbeNU1gYLO4EMRRIAxbI8vk
y0fgtj1lA1WE+xjVxboPEip+NjY4xoS3h1H5wa/N+CRx9xGqCvmarLB1c0dNb0xmZ0Q9PwVoGeWR
doTiznRTCOaKjhmiRTk9tlxYgmnBkHc4zRWM4WYLI6ZhvzZgWCMWvB1rGbxE2AKHrap4RR3iIhI9
nb9R/vXXktvfyKps0lkpseP2lOd/EhS1XVYoTowVZu7nTcAjhdCntIn/4oT69aH+ol0qEhJCSBKu
rghhJPysXdJrluN24VCTIRBHj3xO8BqDidPJ8dRAL9n/+nh/89XWL0X8H+sPjtlP4qXqW4DgNeK+
UIane5RMF1wC3JSW9Tv4xF8ORRADncl1kHwVeKJPh3LdUUGILDhUHMitsnnBaZ+lors4/sUf3+rf
mmf+38GkbuoP/dCZj4/u6mv9/wJRah3k/Wpiabo+/lr8PLPkj/xzZmlJ0FEALELJT+0FNjmKfw0t
Ldf5h1AOg4PQBz3BnfffQ0tPrJNOLhCcFsJegzv/PbR07X9wpZLb8RlzYnQN/i2q1M/SMkdw+HQA
rES4RosgBP988fMmLRaiOGqlKKvrhODm3dBGDTVrcXpO+qtiXumBWWx0ngJTl8nDn87V7T9HF39m
zoifh6brjeCs89dQ+jZ4GTT9Tx+gjlOdoHxu+aTWk9V2vJoZ73NUPZ0NaHEbmLMs1byuTa9xOSgW
q+zWod0PrDgqxLaLyZf1cznLL1Fa83JqJnd8FHGGCc6qC588nIbaOGHF+/VH/zTvXT86IxgGdJw3
BHrH+STLNyhYTITZSEg5T+VptlNHHvCOsaSc0cheZ2xV+Gsmi4ldFy0iPWOa5eQX8ySI0/76w/w8
ouCzSAG+RKrAYQazPlZ+Po1WTpCvEbSgTr7PZg/eqyNPslohG3WVs6PNmWEAEY7TcCQFavOW/PUH
+JTm+eNs8IQJyQEAUqYT4NNjtJnntowTd9xW+TQu+3DoeeN6c5/bh8lJsneUZf+gHC8LdrAzl+pA
x8IQnUxYdvZxqss0Oa94scwHgYULl6UFLHFfjDE6pZe2KQUm9jj+DsfirKOb/xmoreeNZz63JaEn
fz17ny4/FNZcUjMA6NNPIloQhwX0UjlRHpnj3kM5bKowS87tyBsocPXm0EMMoHs17jZ9JcE+iGJs
9x2jF8b5TsGeyMqatHv+zcn9m4/J5SYFv+46N5CfJlBBCPnRxpS55U7KMa+wHnmwCagc6t4mrm2L
hl5TI/pKnDK6qZJriExJdpzimuWnsKlVw8ZlHBKzuoGgnbbuKP75AoDwF39Uf3Mnu3+5k6ViJq/8
wLMD9GqeSz9NcrnMxQxeFYZ65cfmpmjc2tDO262C0jzKhXA3oaVyCD1mgnMZ0McYFAh4ViDUSfc1
y+oY6875AmH/Hc5yQ4idJO9F4xfvFI5b1FbCQ7+v/K6hfMr1BwsvGC77nbHohdhT6hl7SAhZOdyg
Pkf+0fDSj54wK41PCkWAuo9+XabKvgzi36wh1hzlz9cRohRTWSiA7OsUKM2fv7xaCsgJPVDMAfoO
LfaBiPtNadssoEa7XFvEI1qSt+PoZftxFvZLEgzupekMuicDGlqhAZ3g/v/1dcP8/tPnUjxZXZel
hkeekDHmpx+lIVWOvEIKE2N2oc6camzOVhBrBgu4avQ7XH52eZjrdH9RgP/UaV9l+2x0UYi64DbU
tCNtnGEaz1RNBJ5l56HNjHnu7X58nN3wNdS+e1ZEKUXAfokndtuV4DBbY6bLsKMuh8IFPNFC36QO
BopNKjpN0r/sjq5NrTazK/uxGvR3raEMuKp4KuJFXs9mzbqjlWR7K6rWjfxYbqOGantbbSvH6yD1
uOPBFPOPoZGI47V+m2yDf1Uw+LoYLYPvuayBvQoDfIOFVnlhArKmARhyzIBwXLdcLsn33DBR3QwN
n5dLVQX71p4SxJ608a/CuWgPuDBjFmp9T5Ej6DKbls7YxfC21FP9QPLnAa3T2cRcEadiypYrbyoa
GGSRhkATN/WxnmTwlR54Z5vFbnIVlamzE0QW33iUnreu8XaKoe+JqEmMeVbo8wkqBNKRwtE6dQ69
eWxXh3KHI91/aSTDxlxZD0uGvtRmHeVGzkynYQfisEwVbS+E+5mSjuN9XYmnMGryG1Ez4XVSNkdQ
WmgsL5m6pPpyxpH0asrJejODFydcqxkTEjujBPrcH+Xon4cy7z8AyDbfS2KX/tTu2YHkx7aYilsr
6KZ9E0TlA279t5SE6cHu9Yc7iabd4xWNKXTIW1St2ZbLHfOE7N02To2yx9TLZ3seZT/arlXfG/YA
t6HXyxfaeYOP2iwwZxCwBoybiXXtZRKPdHvFukN4ZX8m1aJPSVWNG9/WF2RF0Y2QIdiO8DvsPU+4
aKTKDcn90ZBcEqe7G7tuPIsXE5251M5UxzGrzPUwsMEjsm1QlOjjklSJneFhlDsqO/RRDDJ5pkX8
GOvFvcjiaNyH4Ug5Sp5Y9LxQ8XrshwS85RAXp2WuB576PlPyuhm+DXlsMFpSWfA1cHzzLkZXcIHS
XnoIUqEf/I6dd8cuE34hKxu0q6pKvoYa/blP1vxBxwCbFvruBccY5EBowQgZRM8QWYRlV1v2K+Nt
QMyx22IcCjZNXxDokTmUe+6kXLeHfJLKnCXtlB77zINEW6avseW7DwFqyd4aiDXwYM1Poyeat2Ss
ilt8rSMBHjZZzgygg5NO+KBkqJ7zgH2ExkjD0qwku+bAg5+/iMxsLJGLJ38lECUm5lkOmZfNLeOi
s7LpczBtzUKRGcpp79v5ViTpVeGDXaYjNTytvv4LMih6SzGod2zG/r22l/7JEVyx9IaIicJbSRFP
gApdlsAIimi8ZQb8BSwUHBA7IAE+B4m/Zf/o7xfhjF+qJU/vqA6NmEnmzl3AoP0eidg6E8OoSQug
RJhSAW8ZE/M4saulKFwBv2BRc8v/Sp8zW2enXAF92kDMU2cM0+JHYGvTOwDt7LUjZQQ2CDgE1gsK
3ebBWU5O3vGXKcHWZ6LZfHeqnGoelWX6S5fPa9kxwwNOEjXrZmJT3xURIiZA9uIpX6Y7t4AONlly
fg+XuKNCoHsvPf8jbBpgYrVrJReusYuH0jT5dS+y4ceUNjZrXzerLulpIEyYWcmpDRZ5EovLz+fm
YzDumMKAbOE991S2Cy7btH/1rK66L52SAozCDc5JAE4YpNeTQGYu+QYFeYGFTFVcjlMy3CntlPsp
Q2eJ/YjUmGe8+Rg7Sbx3PARZR1hQ0pYhHZt923T6WeSBC6UGs76vyoneg1aeHDvJz0VERKyjHJJh
cnaOdjQdmT6qg/St/NpM1CPVo0Fn0qZ9BpQdXRajEVSrZTNmgDVyW7SUFnYcbeSfhg4GICjH2cVY
Zpr3itHgMW4xjLACG1/AknTXuSkH/yix1PuHqGjlcpjztLkJGNxvUjN21Dr7cfxhp3U3MJ/juZ+X
6bVs2UiMsgv3Fmso/ptI8VJ84EIcrspA631Ki/EtRRLlllhWsG0lQT+8a89MyfXOrzraB9pJvnou
fxKdEemGZDuYnIio3ba1M+qR89l32FgNd7ER+RXDxOTeIRt4llURqR3y2cg2TCzSM0wk9nPDxuwy
qix5iaALTjfCF46mFYhjgVtkb/xUnRya4r9htPxIQ+hfNDcF56z452kjB/6iIp5om8gZzS7UacbE
l32AIcFDv3ZniEwH4rGeHIuuuN77Djo+vAySEr6A1/XDDWGHw1odmVl1/9RS1Xb0B1s+1pUvDt1U
92cQmcSbCstDGyj0x6RbnA+/Drn8Z6FvIwzeRxah05eprxeqnp3+mkAufpY4bc9kzSh309Q5vlFq
5C/cdIHda+bmNHTNak/Aks8TwL1IUdtxH9Uvw0J7tuXiNiWOxwC5jjzASwkl2hvSiKSw2HUtXCdH
XDL63NPucCqnwSIEuDb8pEJ81NIbGQSNBRhWni3BQG1F0EzBo++4EtD8UIBtmoRzKAOveuDOLi4W
3FDt1pgcHiQrcDAtLsFwa/H2M5ifZziJ9nVa5erL5JYKWGREpMGNIuruognZcMjZCDXMRB7tqDLP
TWy7rxbVSLSNutn44bAxvZV6YeQGXD3ee1MHTYy7+asYvIcySBmz8RKaVBc+RDnlpTSTxA8Dnrgf
NJPmH3FYJ3dpGuUH2VnyFECMoJAZayioH+Z8W3S/6UzKjlFvnXzvJHCjPIfw6UYg6dI0rHeVScBL
rL+Z8GJrRoLnXZWndXrKJH7lPPsv9s6kyXHs7M5/ReGNV6gALuYIWwsCBMlMZpI5DxtEjpiHixn4
9X5QalndJUuK3jg+R1jqqFZ3qSpZSQJ473nPeQ6XiD6r8q5KqpaThcF0MRmO/jOm5LFrguQEhj+6
EYL+Qy6sLIGY6IpLIVr037pUzI8a5vAdTR2dse3GcH4ch5pwQs2A7yvYethjuDOI6TGFPwQq9W7Q
TZbgVTKbfFecz1iYtB3jvuQOANECR0KpzmezAnnTJkWtX8ys8k8KK3RML2WMSMmFBU3J5aoP+olK
ymLIqtseAytgY3X+7CuTYoSJugYRsNCyX0S0toSrGoLmhvHPeTCwPBA709009Pmw9hvdbNIucJVi
mi6QiVPnEYcp+GdafnhiIi9ytY/ImS437aYAJsRx3EU8xdpK9HjCcHIzJPVMpHrprDreywiv3ibE
IWLt2WfNZz4dWXR0kzkag1Ralgvzfh5MMPMWN5xIONW+bzv3QYv74lPoXU2gX/TfkQT7xGxRdFdT
v0TnYtGITw0rDKvBOtZz33HpE45tWpAo8iivYjqACFJr7mepds5KFRwYeSJbvvDkjY+1ral7NUnd
yEunBIsBJdNkX9S247nBPsPa0UkEupYMTXxMXY20YJOCAsw65hufJ0/1UsjInrbEccIHSkPaPsA5
ttQUCuXV6JMZgjpnK5YUQeQO+Wc36s7D2tFzTUc9v3G/Li35PSvlLeSxBWsJm1oGycGO7jPqj96I
Q9mg+nSl2GGGmMBX4ex7oMN2LHfoqvZLmUGy8CZF77qd5s5u41NuuDQwBGP7zU1Z9WMPYSK0Xi2c
ADjR7E6NPbVqs2sFtDUVNopZskrEQ+cEJAyr24lhm5nEYa2zURUyUv4oUdFJx4v4mFeDQtzPjHNv
fVzn3jwmMBGzsHQeNKlPJr4419Qu2XlQNpb1mZu+ltg1j1zKpXJB3UHf7RgP+mWXzma1lo5bsLw7
mHj55RgvkDmxNZK770nkPdJFwX6anQyrxTxS+LyKEmMyszuFjBREmVDOjbLG76YztyRQpwr7ETNC
l4KG4x3dkuczx8CWDsNxOa69TWHVuUzlam7fwEZIriE64slzU96tPFexrcGzo/IJH8OV0k/OS9wA
1PDDnuRVaUGvhdECOptSdgkv/aIWqUJWRgNjBWeRb1iap3BGWBvAp8RBBlE8m+5YwPBoKCwKorTG
cJ/qdXnrVNAAttU0N5c9CfS3iZv3dZXXw7eLFgkDnHY2/G8GpTBJ3ADkSYuCM2ePSaPeEWTrqeGI
FxZ7FBbNZsBL160A/lpdeqBOSoUlPxnp7b8/X/9CVkYxwjPPocJG9Vj9yMYvawrJ2qQdQq3d2BIw
Hdg8Tj9JhPEjS9165xa0fLGkV1xMh31qvQ1AhfAGjoQyeEQLqkOo24m6E5QVxdhqDhV6ZJIW6uxG
2uN5oCVd/9LTckWaKhuLS3WOMLB38QDfrOLjb2wsyCbCG1SZE6jLDWXHrcUloE/iG0B5vLjUpXY4
GtZ5ITO9hE7P9D+EFf5JQ6MzAWkb0ZHPnWmJn8iJ31n4ZZnYlcoZerNUafRhqC7l10PYVl/ziJmK
lzJ6Kqm7G3z9DPw80LNNZi1a53Vmpl3hnUlPWp7Q6aoT9b3+9+/QP4m0vDjHJUNhIJy5pvHri1Mx
FXe1ZOprCwJrUahx8GvUxcWxWshiOI6Rk+5yY6JYtFtSgBd2LgHiKwZp2P8gkf5x0bTKi6yZ4HPh
Ice0/k/5oKgWgh3+QFnBPLPlG5rLAqfBNrJ0esiz1PwPH84/Ln/+9uVgoaAastjSyC//UZIySrcd
k0QF9jAbbx1VmI+d1S5e1Vnun1rW/faV3BVoTZ8RH4RVHPvdB6CIKiWtopmS08SF3Dq76oUs4tHr
SHwffr6ff2rNRIMEf/26Ofp9Fclf/+Umav1C/8UaS8S6dPnX+6Xbio7uhHfkq+ySbj58/s//9vNX
/BaJc3+w2MOVywKJBwn8mb9vl4T6QyAY8/F3DGHbCNz/2C45/BSXgk1agzoTZ11B/j0Sp/+w1oWM
YxvohnxY/1QkjoXUH/RHG6A6iwlkYSIJRHy0X4FGTgWlYLEpZajDaJGX2H0oAK5rQ9P3FoTa5TyA
nmLUQ7+Jits6GWjPgUWaCkqN0jEcKYzsq0z7jLNMFgeOz26677RBcz1ZaUWxdaMk7PwxSuOQNjss
cNvKaU33DZcF+CyLfLg82Ysea8dZnRZl36XFlDMMRRS23md52CtXGEBpRdroRV5VRzPj3IJ509b2
A5AKCy2uqjT7IMa4vVVlRWGs05c3ep+0yyHpM+Opajql9qeiNjEBRGNx4tiFxadnDpIcFkp6xd5x
82uQZzu9HMMjDe/NqPosvSb1QWV8Da+lo871Li5c6vRmTMrAccOQC8jBQGQwtcblixEXoRWIfBim
fQn/CrZ36sJ8oSatxg3R6x1I5UnijU0xXWKN1+iX8hzFIftT0HysBFFkg2op23aMrnIOuFeFPqHf
kX9nRSbb8Uh3B11SWbICaPkjJK9UxHW3cBZgqs1JOwH+GUo9mJvUcrYFIqsRGGmWxD4TuAbaWI9W
byQRuSGHv1uNzyQZahjrSWMn2zxqEuoJe0UH4o4D5CuZu/kxAzYUhRQk+U3SGnzZyLrJp6Y6MjzY
PPQ7K0IZT7Tos4QQgD00VG6phgaHS3Ni+0aqImfdEIHl5So4xgwdTzPGXlsCBDZxZl4gi5vSa1er
36gm+EcTsYQPHeXoh7p28iuhuf2NXYgpsAb13pGW+pRnafEe6cuMmQ+HEgj7/EM1S6YVWZQFAizP
9pOdmdrEnXXMICBrPSWB6ZS+5m3Dp8dOpxALUrHU/LHGyaE3t8YBhV5k3/fxjAxUJrjjZUhZCc3K
9iR8xPnqDo9srG4bd6h30BphnstMB6UW8cm9WpRpQGdeYnhDZBIIudWm2iuBRBdGYRKgDljhwl9e
ZB0LrK0dSO6SQ+y+IfKAICmK7pbzJQqcRjHkU99JkPZZAtjGYBwZvDHRIMB2xpCBnaaA8JoaNbrt
OA/1KJfx0NyXMkk+Hfq6OjDN6fA0xgn4967W5/u+tWwcNOja4Mml7JT9nHRmAcOwiT6J+McPDX94
0mHhJKpdOMUUv0zjXH/LNsI5WYRNelMyJXUQHlvlRpZmagPCpdQNKdTK6Xukj/hlHIas3TCb8lYI
pdIuiy6lz5hsLRD4SnTzkbLrkermRLdutDSLHhgMDMD+oG1gU8XOmwlcxfWbtnUekw6/0aaZk/gW
I7YybFVFpqc8wpG8GTDdvBexEqFy9vzchpPFxHfcHsZjZBv6fZKn1S0NnACzDbsVh6x0SVeRS2qf
aJHXuqMt+3k/EGChnbYM3SvmLib0vJUp9syib9QtLexD5hmFpZ6IRoVukHYZWRZCOHV/ISSE9A2G
sfazHpXxq9IpDj+UHciNs1nLgvYQTZ1Bu2A6ku9LaAoaWE1Rvka8BuQcq9eXI6drJfQmfKGaF+tF
9uFEhTEFyPC1RVZAsR+6aShsT3CIoBcQX2ixlYOWPWiWMod+V/TF0+TqA4tF7FAfTTmXZwdqA+22
piRBRPKY5jL0IjY3CmdBvnjIXD67eX1vd6hbOBcdNacYRsTfREbwSwEBrp4tqDntBcdPtgockcJj
GVWTEwBpWTAgWggYW8ouVSfosE1Sh9nq7PucdJzDDSKz86ALxXU3UT4XbWBqQ3Ed69ngBrE5iH04
pXgHIm1Kz5IV0czNJw9vwlwpGs/QS3mWnYyeLdFVHPoM1432fNFh8mYOuiGREh3ftMnb1lHn44IC
lkKn4srAA/hWqKNue83Ifc+XXNwUCdESnwf2COB05RWbE6XFsr1htF2RNmFFxd0UmzyqjFQ1ML/V
uXJRG1WN/4Yi7Q87jJwHqrG6r6VwFmo9BEsuSGTZa5sOMCi0yqpCj284r90alSXymyLK7loy8JSz
CqNu/MXVBhvRt57vyKWY6W5EVs03KV7LxsepSpJGacBDbYRbUuKjVw6tWlnslo+8a8C9aSYPP50h
5W6UmwvE/0bnZgtm3IDAIkuOYomz9k9MC8NdNzppzDImU2+jBXz+1il0Glrr1OgPTPqi8i0xD7cL
YydA+zBtl83cDNFTrvbRyZ4bokz1LFbpFgopZX/EJ05GO7oq6k408tDVxuUzj6LxIrERHVkag8rw
wLp0RI7wEt8wL+Cg55lrP8ty0l80q6OGgYVKSy/rSDgYlrZrPPX5rN0qagn3URAKWLGRtb0ftRJl
swaoI32VyiD4ooqVU1vgwvvw1FJX31TbYEvWGmNJ63xZWGf4sjyEll4aLfuyvNZR7o35rGS8HK/B
WEOrZiTax96IxQ3rdUcJeKqpCQJFoj3w6KqyC3PoBc+9Zli2SZzoCjUYWVhvyqLtVRKBmL2pCaO4
1CdY2/N/FPDK8bb0xRa9Url28fcXrJwcPjWFrEfaSwrL+WbxxA4slhUJAn3pUZ9Npe0/+D3CfIt9
SLxERpyccQckOiaKWnB9xYt2UUwZUBmnjgGphI6Z3LmgM8IVMdk4W4MhovEFhtTLMJwtnUWMy3Ez
nrlpbsjSZO8L4ZFrOQkI0UYlDU5wBu8izveyu9HITcwXBQ3eO2rm2e7PkyWNTeXQtY0ULVL6O1Ox
rh2iMHvW9JBGL0Uz5THvSXRsQhv11iswwq00E9d+MisyWDyhWv2hylxt2dETtKDMdMqC43Cc1pXL
3MbG1gCPBfay5it5mC7RIXtjLpd9VdY23d9cNK3PMGXeU55Z6RtyCbQhTCloQDSCZNjadZ8Yx0mw
XN2aHHJ7WpAUZ6YZlJkZF/sg3ntlAlvjOiGZnCyKXjuCovIiM3FF85zPO8izTqvcEtVsgJY6+KBx
gs5JH2hZaoA0gUh4E9PzGsFbw8J0oLHZGo7N4qyX0qzVfs0jIT1qs4HM2SeDqXqV08wEV9ky3Y4o
h7eWq2evo41etaEHJ92ZfQ+mnDLOvPWSuuLTmlN2ysChYoNnGezEjLnjip69YmJ1jEDHPUHNdDKU
80k3VmVaSXNhv9tTnPCwWTQFT8niMh9Vm2TSVPsYsT6LHxmY0xxqZViOR0GUx70wFqWqbtsG2liQ
9OqoHeTohG0Qp5oWfpgJZtLAnHrHuacBw5VHU+cEess+VRdep7E9/A9FUau34h8eHs4YBrYY3hiT
M5AGkvcX70WYCsWqU2qE6BzXwBdn5MIhyX787tT1f/C3/KIk/PwykEVtFXAmt2vEjj+ect2mpl+3
kxmtvBjnmTLy6U6zO+6djJwpFQqaqI8WdujUm3VGRLXBrhTaSXP/54/A//J8+/vj7V//X3NaYm/6
3XvyT92dd6ipX78ehddf8rejsGb9QIXjeWrDRkdtX3Wq3+gwENJx6MEMQaETWPZQZn6jwxjWD2c1
4ToGP2Cm/P1R2PxB6AJvMGWbP6vBxJ+jw7h/FGQ45HLfxQDK13d5fRBY//gBmtp8AJ1EIBjXYvZI
HiX86NWKepJ0MfFekF1LgIlJ000CsIbylsaWBXLspEmS6No0MPkrIwK6QSH0PnbMjrpOtj2nhjRU
B+S2tN7bqIx55tuLck1oibWzmq/RyL5uoWY5ukCYnfGCEAnr8B4XekRuLl3XlELfGTW5pR2c9eQh
cjqtIktYdXEwFjKk2J6y5VtopumdqFPC00Oj59Wml/QyMh4QfaXLLnWulnKadD+xbCtl/QFJktFZ
x2CUTcXY+pkeZqc+agG3tabearjouatAZEy066qGpeaL3kKTJl5XXIjYjC5HY80R8PaJNxBa3JQj
KhkZN4k4qgdJVxl7bsoWHRwzuEIxi8fu0ejC5qhbTnHMJixpGPmiGCy1KFnG0HzD7mtaYJoEUz/o
4mRG64EGcoJCmbQEU89etOye0yjCtWmy/o32kqfg4EuY9M9iMeStXvJW4rtQKWmZ54ygcA/ictuS
8nguItN4sbXIfLSjaXzNpCtPoZUMnBIni/nObPSYfhA8H6UneZjqtUtIBGOUqOgdAttesxliI0du
t6scyHAtNYi0GimkyEpAZq6isjZVEBmei+ncGPklNG+iEjSouMaeV1FKy5NGcsCllWxdw58TEXCn
eqO56kbVjtVAC42zPNFMiWegWrrrJeV2GUlySOQ6RWEzPhTveAgfHPbJHp4ur0ZDISaMPaG/0sxu
ZxXLCXwxS033Ila0x7z9SuvxLNdOt+TLkIRwIvU56UtWbwkt8jRPdeu3mKdMEh60QVG90dB3YdwC
KwWRWDJTjNDXDKIKgrTKiHFUd0t6lGYyRhWMyAsa4yWywURRkgiKhjCnE8Y70OvHxcHQJPDsa50r
t2noEq+NOnGPfVq/s/Kl+kjV9qBPfOaccZr82M4V3Hg6TNPBpt3T0LbDqNp3mZnQoFuzeaHiBlWV
aPisPFuGzdZX9t8ia64sJz2bjlNflj/DkWM73rez463Biz7sL+JoaK7tAatyBG9jkAQOj1CRfcbh
W9IAJIgXH5LHk6u9qfP1TM1p5vqaUXuj+oQze0t9LdqDsS0a3kh7DQSeZ9wjIIY3uuMyPoruDgSj
p4DmdFUW82pFv9urZQw34dLd6TZ7R8D9UCH5hOg+20oY+Ne5ZQYOy0gVVFzLioL7pA9OJMg6EKKO
dUmIhIB2F+FbvQTeCzwUUSE1jzhvfLeNvVwt96ae9VuD18KZY191pMaVhzj/EH14qdtgOudnYcEu
dEGlcuJQk8skzAOUPECze7Sbj9hiTIpiXJ8QkDGfDi+xgWUJaceO70ZXu5dTWe0wBr0rlNryUbsc
ipkrIoZ6J0XhK9nNiEeMqKS8t2U+wKebyOcVugcp86agACy0aAWT1siNqny2uu44rCDJ2XLpuUyD
oqvFgc2rP9DOhRNm8qcEbnJrnjgG00U8fpk9gCBurELcJA0BKQGu2qui7JwYzjYc82M+xFeLqoe7
0Mwg+BOjD9BLgPzm/XQ78VuPcnixESUYcoerGfC9vmRPCKO7iuS9Zwtl12b9wVycu2IhRMnoJFwQ
HstJTeD40thUAQ+mJxTiaptfExF9B8QN+ZrAExKdmWx0mYPp4J7uBpI+umxorGCh9V5tnzmjv8pi
ov+wSO/KUe7wKftGod/UdnIiMmwm6jHKnF095PdTZV9zOgSQl80cjLyaOmU7HW6FMh4Mp9tq7ZnK
QWKp0e24zqgyuyi7t2EoeQa1fXOX29i6uOnDEHmc9eZWjBfuiFOrQU6omY2KiTY89r3dbgIiiPNg
nC6j5WivqAylYOOXJic2qkfoH0cIDLA6uBpHjJYSU8C0qayfJNetiwws9hwwj2Ps2F5WgZxpyWwb
WCN9m2YsnIr2trLVhYZdKJLoQqzEWZ5DTtXrmZsKblZvSfWgF+F3O5mH1Mn2yWiHl9A3m7fCtDKf
hPTerhGIB/o1FgBYXjYM6GHkW2Pp4F5cCCluq8ziXD7uppStJeScDvufiUmP5+rSndC5jm340eTq
EaON55SUuQ/FNsu416cAkcH9JrFgDdy/SzjN6mydOSWQn6Wja5xIbOXced8XcXCX8mRPiEEAxduz
Ss/lqF4aLOktvfU1XANuVeAmhiNNke3SUb+gsJ7mONyespBTQ47wSGLujQzEkUTV89KyDF76Zxyn
l/1MeYpOseiM+wwYY8BOkHvr1AR2wfBOH2hk3YNJFE/OqK1+16NCBTQQ1RNaFTdbsmgPfWO+OEuD
NG19SFtBXujel6YPxlap3rGH+a39OGDR38EywqrIQTp08NPOnDxy5HWYP8+cgEa/TdTzvESWPy9n
l7AcZz/sUVxklQ++3+tUfKZ2sSeDx10wecOq8yZIx5JzOy2OuBLdtJfczDWNg2dn0UxNbVrkKgju
o7unUgSDI50JavLcKDbvV3aMRqndKDm//fyoqh376Akn9zX4FnpDpInFuAvMxqXQ0FildZMrld7x
AfTnrD+3iDSXzYKPZjSvJrv5NnmsZTCv/UlSto10YM4j7A+epRmHDOekNU8G/X88Hx+pDbiIqoKN
9OzedOHZieynKc0OEotYEUJqn94dLSEkUU2XQCe3wGk8JYp3Uk8u8GDcp32dbsQ0eMQRg97geMzg
R2lYOW7phXki0fPRoOgnab1vmvaacDqZea6kqjtkM0mERTcD3e0/I4sUiGkmV6QGLiDLnCnKtiQi
NIuTWbs3LRrXm3CcD3pnAGZqzWOk45a1eR5wfl6aPeNWDBjhxHrHR4Pc9dqgntlye6nebxJtu6T0
hLCjBmHlR6uJLcWO3E1vhWXBFVpTIHd5GgWQyT2Zveqpw1cpX2pcpWBAbh2LpvP5Ve8otV+wri3D
TULNV0p8tsxeTPoYpwVG7JSwJmGxjOkCQSgBpqs6e8vUPnsr2kPBOWSDhh+DgbaI+J6kPOmoHhSE
l1sdow/0jpVkyj4iVaaz25vbDnVUJ5jdYftdjOrRqqCeJy9L/RSnLdT3JoEfTe+kjZ4+WkYQwf6m
wWED2pZVt1Jdj0Vv0ygKLp23zLpwYmzUNHhF+0TIQypUfx74g86XiYPTWpp3IwT8J/K4yOnpnqkE
aV5jIsXibSnbGHhHxIHAaGdat4agjj4HYfi4eLA6wg3gmL8+XCcosOgB+KirbUn/m2pZfDw7nnXq
8sB6EG9oZAROczMyd9+A3rL8IVlr4ogBk88Fgi71K/Avj4P8wkEKy+o0qJdF3W3dsKSTg+huagR5
/e5ME6VyR3t4g2o2u4R2Wli5CogQgi7lV0g0PitObU2PalddtmoePQOm2LXwB/IZpZd1PnaukJu+
IB5j3OUuw1YXHayu3Wn52H+xsOe+07EIB+1RUTjA20xGI6oi6mQ5YWScZzDirqas/FmXGjNweU5S
miul6B5xnsoDzjAP1p3f8BJAI6gYBzVyunan3yHfMTn5ZSb3o01B36R4seT1QZh/A8MCdRk0rVdO
wJhG+5OmBH9W1HsTQd9dao4cMu54ipPUFnaH5ohcBxmmfU9Qcyehf2KQHG9KdHgdb9CKLJgjWiNt
sL/zq2wu9JmZPFPp87tMnfhq1sx9MvfmTTmR4Fku2ax8FTYTTKX4U4NpNmQUKl2OEAAyvJ4riPzy
XpCBtlW5leQk1nlH4OtZ7ax9LIJRpvfJxBtlFod4eh/zaZ+n+lVKPa9du3j0zd3QfEE52ZoJoZ/w
AwHs1BGZiAhopbnhpX3uRVV5Gdl5YKGcpjF+tuEWXkpR3PJa3Q1jslfE5qPFQ4ez6o2gTVD0mleJ
8iotxAqJ2RtRFizDt55wqBDzfdNaV0OkHh1ultfY9XcoNn4/Nmctrby0SAlG6LRTUkTtt5pyM1vx
m9YrAHdH3TcbLROrmZDKWUpuZxcv0xIqdzqaX22bRzyxr9M8FPsotfeTrMNDZkWdry/KybV7Rh9E
Ri19zu1bQCHwGVRPy4DPKYrcqGbevLGD20jbOZcRKmMGkLk5h6Fq05dl6+omh+Z3ASPcd6LyitwS
bqWe/ltr5iTefC8RAW0UcNIFZLupzcrU65DxpyTznjDX5zX7UmqEIOOwUt1K9OLdABcM26kNg6sf
X2OH+7mgunhhVCw4FkfqG3tEbgN6zspPwEtSqLdCX74XXOkF54+50bABaqqziZPhIsc6QhW2exQN
12CXgCcy+3YPd3Gl/GMRn9NQbi2FC9jhkOoZ01rw2+QBYRnkbXf+tDN83FUdNhfo7N0lmRZqtHBu
fNE602wTTTmyYv+QbbhjwWLy9k87d6Rl0HLimUh6dJnqdDGy0UJmxcFNAFNOR8WRW/q8y92A1rmm
NvpJvzQX9WBQaJ21zlVvNE/lPO8LGiNnByQkXBiI1FC/hNu+FdGws6VQ/FmDjc+Oy6MsFG9lQxdJ
mp2lTveXEEzrK3qM+lD6LBtrNzvHjjzexoZFJphTjVK1Dkl9U7dEKKALsXqh6eBgzf33khzW964H
Jl3zm6RGwgAjmnResABY02MM3wnsAXCAl0SSgtgkfdh9h8IIxR4r3Frm4qpNGAC9dHCzERR3WGLW
cNSUqVeYvkiPkPYcKywMGfLtqa8KzlI5TbH8+THRr+W/lXut9h1WUe5i01UvnD45FMysz2GoTdE+
MqdQ3VmVpZHAl7I+DcVUKz7scY3igLXJquNqpTla02plO2mzfXZdh3MBiCC+oUIW7vO4cLLYNZ2p
YJ+sHPYBcDBAdMQY3NfJr8daCDaywk4YOwIQvEppmk5jO3VSQI4+/79C+ZvzZhUV/7VX5+6t/MvV
W5OU1R/sOusv+k2jFD9MwK14wNAC0aBWJfI3jVL8gF9tqvwHbZkwNurg3zVK/YeLeRhbjkDhxq+D
8vwPuw4+MmRFUr+/mXz++j/+ENlsf/nn34exf6YBf6+ka2ikCCMaLVoAtm33lwxvlxJBs0bOhrbN
FVIS6dm5a5zAJHDqV+AkdyLWt3johpNCyEKTycFIuzpQRXafp2Lbl+MdoxbHdtrtjk1lPuoF20e9
mPut4rT5NnYla8xBbw4WiZ4NDCqKkyVFMXEGeshWwq9cjPD7Bj1lFYy7fFLtb7tmMhzcYu+45ZPN
Hs4fJodBsdfuBouKJnweGwmKYwOxZe+YLZNlfyjlK8CWcQPFAQHBCO+L4be9w/81L9oftPrdV3X9
Vny1v9ra/gsa1qBl/LuL4Lr6C461/97+5VeS+89f97frQDd/YEemxRSyhxCsVf73daAbPygw1SG8
o/WtIvk/tHpwCS5Sr4ZlTcdx+vvrgJ8iTefA98WGyhLAsP+MVk8685eVkqmySLBALa9YAtX51ddL
HVOvCDPDGKD1hzQ5yka/jurqvarpqYpFHpRhcsZm8tCHzkWt06y49Fec1nIju9R0Dhk0g77YtUZx
PRayWJ++IupE5yI6Gsx0ZKErJ0RAems7QTG4NntGUuEZWJFB6YDcgvIqWQ/TZIUY0B5L+J1Y0PFq
GPJNUI9AzPvOTU/EMakl54KZYeE6WwbHirpODC4707mQzvnUWR3X8pWIvDimJ23T7yQCIwSlaBt2
gDQ3I4NHFzDTsIveErfNy4OqsEzdMkzX/dnNbpLeT6rbML1M6oAGMjP0fxYu2xs6CYlwuYFrHPK7
/C71Uz8/hdG3fNDVW3llMv4SxkC8pBE9X455kAfmkxL6HK2KV2fe1XdNCZhnc88Zi1yjJPqSfMXa
bXnXOJt7mV9XCrmybmM6yyaKPBRKei8Wnq31lUx3auPsFjBCjCkhI936dI+LxT/k07Fx5d7qbypl
F/eB7O3LUdvk6BktK2ht13IMoVYbS/3z/KG8Kq/zh/rz7+rPv68/xm/d999+jN/ER/ctPv7+3+E7
fTN35s74GL6ND2Jm7mZUoLFZ8zUcx3AO3J3MjsJe5waYXSYTLcBZ/YLR5TW/TqlpHmGnVS9oB4sN
oXwjnvM3Q/eGPt9k96Mf307qIeu2KEYbRu1DDPSowN64Y3oYwxOikmYGY+zT82ZVp0ZyDjxRxK2L
G34vm8MZExgLmerkNHuo8Rv4wWxmBD+UJoaH7TT6L5PnDO6G9bk+e8sFSMT179kd6Ihmw9zvvg6e
cdrQou05DvTNbTlv7Ncd5T5p/SGck0lOI563urqL0DVtz5oQePz5zJ8TJ4EsSYP4xj3uBON+Psfv
oRq47blILm2yzWJfQkv1631MasRhdLXy20ih8fRUWEcB3SuIdvzyKn4kbD3pr2Z5cbbUIFWe+ahG
hvRtoJIaY78YEYFTXiFEgUmJ/GhN+yJK9ZxKM58alMS4bExGnOkc93t92KkLZkoQO+xHdEqaAjDp
8mrilKAglCBO78zwSg+vaoTezRQYF1V3dG5ezaVh8+ZD+HNPTXdBx3pUcX1DwL1vlXM79EgzsD1W
r80ZOtv4Hd8n11d+4Dv5hfMdUOJY0bL1dsUmifItFl0e3VbLEiQxwyrAbq+9VrfQcVt4GdAAwI/d
K6ch3q42jHlrRshnW5Io0EM4AByz4jtMnhwGwmzeGspxZIv3Nikh3S6FRy3nTpj1WoDE2qrwV2ah
ZD3WJKrPOnAPcTMnTaIl7xH2oam9aNJj1uG9WvXlI8ttOInq+trcbluf1bcIcjgGmkeyYfK2kN+Z
g69q9op82nJyrWDu0npX94SBN7XDDeYkjIu0VfflZ1JdUsFpeB0FzQm5j84FC7j+s/N5AhjFS+Md
ZQl30Px8za54mv2aQfyI7S93VJ66lFMts/5h1vHHQ3kDDRbdx9qT4Zj8SXelGmTlY6k+qvm2Hi7n
a4ee9wSYNyEMThULOYhLXWQb1QEGgVoQ9PlZne9T4Rl1METH/sp+GrkfapvqprhxVXYpG1o42avx
P8pTf9Ve/fzX/Lu//YzK7RUrKh206w2tZ+j/+ZfZeu1XdZVMaMMHbozLJd7TseY+lVEDtxSaT/0s
xIGzNK7Ntd79nY+9judleqdGGoTHtTlz3hFPirqNDD/puaYkfGZ6GRXdBun7rpWLHym3dkOrYHSI
aoUYLkS6kt0eMoVpb0YWis58EYogrg+N+VCgom5Hx0fZZ6fco02G1nOrcl+N6Sq65buKi2W1QUny
88xG5Tt5Qb6y7yJSusIDcsZp0t1BIMgJ2rGPrJ8p4QvQUYJssOsN5i33zTqm70Q6JDkrQ17F1bUV
PVY8HkNoZeXeSX2Sg0sckPmcN4Xh0cs7iWc2DtDzybINihciLSUO1466ln0tW+Cs5w4lDQQBtRNv
nHu35YXJRZt0T4Y5sYd2cTqShrOXLVnZAD/Td2TiJku5xbJIStF84Fz45NFDLXvnwf6CxOFuSCoB
/qa30ATN2KtUGzUUFVsY/yiPXG7USue4P9Amom8chI3e0A4tBmyFyqkcpdOcWSUoOSj1ZjuO32P0
v6g7k97IkS1L/5deNxOcjMOiN3L6rHmWNoQiFMGZRuNo5K+vj8rqehlRVfnwgF50AbkQIjW400mz
a/ee8x1mYi+FMe0JXWWSaaa7PLwlcqEilAi5Hk2CyJ2zu0zULsVuuNXZEm5a5GXg48azHd5U6EWI
x0OPvy1sdwtALqL6gLHeYPuZxgXb4B6l0Tuixusity61KG/8Uj9jDP60a/cyAbJa/2nd+Jdq2P9p
MhHkExZHoP/+GHaN5j7lIPb9x6f8TS/y7z/77+YJB5TWmhoUkt8LUesfaC7MEy5FqEXcAnwggYPo
H6cxGzEJA1fax6jsOcVxuPu/pzHzD2xg7urzwW+B5ORfKkLDlT3019MYdK8QUAxWDNe0CcT97TTG
qEjZaY8E3fAlkypzxsWQz/aPrLmGBoxEgU4UnWpQiMG71TWvKMyw+07eB4T/GSFH+4mfjIc2GG6h
kq1ybI+8V5zKCOzQZAzhG3ZqxumFtQ9i684ilBnv7S3F9WsjGvdGTn36U9R0ONtWHQt8xZngrKcB
vpc/HYdBX1PCWSnNMHvoCSS7WQAlFcduLqqHIiUi8qLKBQtRtTEobkMoNPdStex3dlQE1V56+U2i
+whpS39hEVu7mwNjuUrnbNVL16QkuEhUMVxiJqyfcHE/q2q5QiV9ZUFD3i8zGcYMq0l538A+mTGP
1s529uGwaim9GyFS+8oHq2HWxbEKmaL08XEAvIBolA6pa5NU7n53ei4gfkTKCyg9N51UP1AFU0ww
AiWnAmHzOvFTw2Xly880sz5VYBCNUGKzMKsXfzS3+LQZYCvKe/IxMafX7oNjrdBdOptzRUxPqacX
kuU2c7I8qqL5gQBkvDTK+rGQ/ttS+SdR6WTn5PZnratNbjlphGj7rs7is6xDypE2mS/qpkRRU5Xh
NVgKltK4ZiTUZNHU/IhbmLbNT2m2u6z3ux+VRQi3AivI0UFdLfywBUgbLKm7doI6c0sEBj0l0nKE
tutPv8KQ4E25f8+55jFt70ubf8BZgbogU/oh05w7CKF99G3no6c8Kt18p6VBNw0tS1RZPTVDzqTI
kYCERTA32MDa6661+xvfXdxonHuW8mq0aBzQ/exw1WzsITkAzfC2aQ4bXfY+Tnw6tQg2kcOYpcXw
GDu6tpj7eaGvtrYJeMWomdCYikJTT+n7nHFHOwaVcDP5t8JItjoZA4KfjGDbI6dKeMNby2Z0hC6r
5ymoXJbyPNnIpvqWpfJIcm13KFA0xFlwTb/jZiD678Kyx/2sBGHRQ3wACYqhRfubPPPgAFRoBAbK
X/TD36RfB5HbYyEGWcMUCIwSb2uMvTebZqKfEn594YfgnwmxbAc8D3ep9O/yDvZuiZYntsCAdMMZ
UeSe2xzZpqJA8fNHz2V4EBWl+pYDQLjw5cJMTRjum5GiW/Gpx7UyHiyc29QAWHKxOxT9GDU2n4Bh
VLdC3pRp/CZpBLN9n4J6ly8vQ2FHuDCY8VRHKx/sqDP89Bpcx11XurBJAiu+yduDa/IshcNynOts
SwJDddFW8oeByojhkQFuo2s2jhO+M2VFvo2kSYCay7I3xGEsUomcL/hQEKubqFhAHkZFbyuAvHo+
QA1uDkL4061TCQL8dINak5jHPdKFh5JNd6DWgrx0gNNnbs3W/+kuzlWITpudcEESEgMnbATgd3kd
FIlL+gq/2kvgj8PU1Xl4isfLLLGdgwnGZYs32LofFsVJdlWSkyRSXJJ4yzRK8IiFpO8WiXOU7kjG
xjR8VwQMDISW7Jp2PdJRzBE3hXS5sgK+ar7PdL2iAAc+VdmPsc1OzGFvU17GoZil3Nj6IySiEEQI
MxV7xNDB2MO1jPNq4epRdIThQCZVyyOTIKMAGL03Qv1uEXSz1j8cy52gP6iGMSzEMqwYJfEKKONf
gny5zCdVXQyLSft88U86Vq+OTjnOGAQO5PP9WMx8rIVx8OrcYiqZZOdaIvXzNG3pshObsjAugxId
niAgltSW5d0sjFPv+O9zVZ21mWTXLdK9rS+qaYv/8M3K/Ej0+jIp6SXPxAmEiXkBQRDHPuIWd7ky
0rSKxJqkRYPvgJfjNhtwYjsdC30zjMjCOAmp1crxnjQWkpUGmJbv7TmFvEJlcjapXhjh64vU7D6w
7+97NT7CRWSGqV8A42LFUfptHsarPFPMT8sLmSUqWlIjvEr8abgu4dmfIFBFS5ajCCO9JuoVgxhR
1/V3OaLbi6fVy1AhhliSdIN46s7vmKv61rjlqv+0Rqc/x6qGKu/b3zski4iRnicI+1eOWej3TCHv
8dbkbubLF1LHt974aJAzdhrsUgFumLNT3HiUuaXq8cSkD26VejszC5NoDpP6qEMK8JITiTQSilmX
rdDz1I3bQo7W34jvHqI8qd78UCvaM2913QB4zgZvFyzbvjcRMNidHxlmdp1Zza1ldOdMej+TBn6X
6eEDq0OScbBHIrkKs6jALoJnY/zerNCMrMFWbpjpU+L31l553vd5pb2EYnYfUCyqu8RlRx2smdLA
6oOEdgPEFSdujKeyzzp6uJaxxZYgolzg22vXOy100+YZU3N/1cXFcCtMPFFLVqlrhoPtPaTBNaAm
E0c5duZdMgUpI5S+vOw9LEOqjOv0jJmq24dh77+m4JIQfw3QbayuWwgfn9OXBoH3MVQAwtSyON/C
LoYExDZCSVEYm27W3K1OCi4Atazv18NLEiTyo1WGSwMjjIGseMOpS7W51aIo7oms6qMExoXG2UF8
BklK5X2xxDbyGsLXYUVHOby+DYNBcRgyOthhZnIEdlLZwRuQ4cYc8nrjBnCNPRfPFmEv4oSuo7vp
UR+eF2f+MMK4/yzCldOWV+qR0IYhYqFg2dXtKfdmgL7EE92ZePa2IAAZ7esJKnUXcMwA9ORHea8w
8wlIKVeAeZuzU7TdFqw4AaVLSdguTzXretv2t6LK1JXZeRpYDk204UMEGt0r3ld8JH25VTK9qex0
uCG+SRTbVnkqY6DaogLQoXHqmn5BkGLTsF9SZnS5507XYd6oC6Ng+kWCTnIyEnBSyB/oM8k8hpi9
Up4JMSa3oNeJvkkL9dGHZDmR5Tp9g05gECmGl69PZnhZWe1MdP9WIISXN8vJ9mN1j9MXUtBUiLcC
ER/uD8dGNpsZyz5JJf2g1PTI6rjGDnuOg27nxJHHHsZUcMQYux/66ns5059BwTAV3hkDEaEe9uqC
G/snFK3XJZdYBNN7XpVnA8cNzaTpaLdTfoM1gtFvjxBiWMnojfi6sOQ/VeY+tmGe9615KVNfs6gA
rejJVJra4kvy6OORvCO7bjg35bJ1y+4eUwykGxIGg477tmSXWNJhAiNXfnroi0GkQy2c4/GZpOkB
QQkMEWLiqu1QpQcHzfFOyvAsE6veqcaWN0YocRwHh8Bzn1RRkGVShupBT9O2GL07ujSTzUPI5LtG
skMUV12b126X0sULG8hE+hZ75cZsryCNUYdOcaSg4HBVSSLoHEM+Cbo4CXGRrj2vgdUQrvxdUzbZ
im65n5KObCmMLrtkMk9VFj8vSy8jv+kNTGNedfL1AIh/kOGdJuVtS+rD3i3MbSDg4ZGveOlPrJVQ
0FcLdT2/cqh4ZZM+4/PV0UCYjh38VJ7AHmsXyVFLrHwT3/th1ICodM0ukSEDb/UctV7/PVHWchrC
Rw37Rk7GrnI88Bm6mw493RgnE9t00Ihcq7U94eQXRfeiQ2joGbVg2a1RkOGtrZcaRyUFu0RoHUwn
vycESKg4o5lEDyAO8yvYqGwu/bOVKuPSCYqrWmTLdpiwYeXJleienC6gg5CNVyZyMYDjJyxVNWA+
hq52WTyEwqAB2J9mxSnDlzUqk/AEeJH90exna/xRDsyZEBe/F63K9i4KD6s0LqjG0PYG3EYMf+tt
C2tp94Uu07Q13ZHam73LSDw84hU9N+YEWddqNgZ+haGRh7Ue3Zrau+5K/ry73HRonWn/8DLDfpcI
N3spspy24azy5uLrvPz/ri3wy+zqv3Wj/H84vLItjtH/fevgofnI6l+Ht3z/n+0C9w/Htpjdgkdw
ICGFDk2BP4e3hhX8gTMoxN0hsJhYfNs/+gXOHyt9AcNUCPcjxP77H/0C2/+DOZe5uk4QeDs0pv6V
hsFvUapgOKCwOGieTLoGvg80/Fd/yUREYpLS870QJceR1Rc9LQffqBkQDE3l7ZekoBkYovlr8UQi
YIi0Ny5DlBRzjOJiiEuye3XFv9ixCFtWP6xzrGPZqg8Rqe9u5NzGUMNMvyJ1t0KZe/+Xa/1feqw8
ruFfmh68CRonZKLBSFlZKbRXfn0TzWx2sLzGnwNz9PGOP4pGuQun3ow0Rk90IECu6GaSBLG1DFzO
7FPLnsBF90cc2mXyFte4Mfa4/lBdy2CZixfwVguB9XZNbCrOzYJuNNGsHwMjd7R1VA6wYJ1ZehvR
+NgTx1JQiFnZYrcPzRo6l7ulI2+ZMlvOnqg6b9wSDyM6AojXUEe9kHmMNkuZ5aYGasQOVhq+2OZe
RbpbhUpmQw2nbg07DYNNahtklZoqp9ePQIjGx5LHg8txnfIr9WbGJxRScbvvA1HDDcCR3F8QGKEo
BDP1FtjQqs+9niE/QmLq8AUjG0PwViK2H+O8YcI3kHeyzTrfLqNGGqZNhFF6iQ/ftRnuTfP9ZDbI
8hzdzG9s4GbCLGAcQMqqBJx0LsbQA3U7TfMWDkL2CNK82SZk7kz7FEapg5+TYzDI5aJOo67XSr/z
0wYgpkaP02MaIuC+AwDbDDsijE2kR6k07ymQLHEFKK6ad3RcpgIUWLjCtbtYvfWmZSN8HTtSaNJ5
bD9hx8T+Q1rXnJOZ0zbLIRhMTNr5pCf0oBk1UBrM6JQbnaQLgydLFTv6B8W68FsMLhZkesTu9Bbi
xGnsB/Yq37+Gvqece39RY0aOXsa76HO7eZMDaZBHDof23WQFuPRlkvYUBUShbN1xTPVuDufWZT45
anXdp07DqGTqEDwHSQiyChC1STCN50l54ZjVcvJtla1zjTJ4HWgzhdE4rjIHRwzpS1r7MA1Kt+GE
LOKp7o7UxRzVxryu1NuUVflP2aSgm2TtJtanFK2+JV+JQecwSgPZPX3gD0sxtz4hCZniXQybLWC0
AjVk23VDrugk2Ki2TCmS9InQtukbqp+BiY1tImTsysVcogwHbM9wIB7sm4V2u3dKtMUvYwjdzRa2
2noNzYMRWg2ovT3ui2AkY/EstWIBUe4UWLs6DDU6IgVVT/nTaDyUbh+4x8CweNh6K8C7C26XXzrM
Vom7udX6VttmMTP0+noU+x5nOimc+civaFCY6HctSZ45kKi70DaRqaPBIfYY8KtPFxo7vIoeXhK6
QKMgDiaHgIF861mnRNcwP/E0f3gJdfMGJq23b0r2WvKjv27XxVaxeB3IL6JhZRQsDX/edO0Ec2UX
NCNJjHa31PUlAAnQ145XFqibu+DDdxMSDd3MUNz0YyJe7RZS2bEGz2EzD+M024i8u+OaUIBm6Uyf
po+LS0GSz41nTfS0yjx1v2ljQvRXx/IzL0rzgM4nP+ODbrdjZ4vjgB1t49VNX0ZJYI+HpKp/YnbC
348cJ9l5RlVc+3h14YoXgOx2EIwHYI1xD0tlMcW0rfPYfAEQQpuhLOxtTmfgTTeBf41Bon4KRzK9
2A4S+T7RrD2Xc0b86GzUtCeGYqCEBQ4AgkSWz+TnhkclJnmFI2aeGHg1+a0DQQsLfh44hwQ9or+y
gNOnUouHINV0TmWaZTgKzbHv7wJ7Gpgn8Ru8izbBqMH16fwV8LpmfEN95UJL/ABRF9vZggMqyVa/
t1IMLP35vqBLkjL7HMWtZ1Xy0goaPgPHGB4HjYmpQ4R8mn0NuJNAYFI2e2LFEtFm93OTotbw6mC+
WepBIfqXBWUryoqw7J8Kv8+vZ5votXxqXwJLSqDBIkbhipikNo5jJeMXXeQPw9ImR9q97SXvvoxo
nQ9vmoxT9EdY1wrIwpumHOQeSw4eyL7BmkG+cX1aXB5owDn9hDAwYHLfhA2Rscj0cjq6I+TypUhL
VrMy/Un0XPXAio0ZBu6Hh+i86dTeBPzAP/hVejNxqi+2CJzbHZm5mFFK11sUgNVA2JtcVfklmIO1
rwEO8zs+b7woi58hGQxJIPyQywrorWr7fahaiSLd8NW3LDPoqyF4nR/UpDwi1xKaYyW0gSLCldWj
o3bRb4FF8K6XsiyOJuzNPSsJje+p8Dc1AWMn2w0UI0RaSOMMpTsZ7KHaKRSXkALMXH5ja8xhj6oe
fKjM+wMo9jZaw8ZxNJKqaJ8yyhdknNXK8h8HPrEL3RfjpyG1+8NLx5+xubRXkA2SqKeaeprJen8L
zMJ/NwI9ZZHbNd9AyiPkzecs3rRmTD2c+KNFumwn+FNF6J/zHH/q2SxHde+6YEwCAsqyqA1plM+Y
P34GeaduWeFXSjvP3jVToP67ZfX+w5COcDUmC3MJPD7/cqjdBS1NaZfk+9nBXWPP/kdFtX2XG14G
ujdGsJ0ly0thTeLcB4Sqy6CJr4KyILvZXKwXmJzFzu66/k74brhp5j68gF4qo8prkvGth7rP+uGH
mDc4vi+PCzxTdG8EdVKO4a8fD4UjRPgG8X5F3qDITrd5YdVEeGfg7PFAjTMDWHrORbHwsNsLwg5c
HxhEDORVHJiTofwZ9BOOnHxquueg9dj7WQ4C3D3kPrKfxNj904xcOEK70TPYvctmDA2aoSiAR8ff
TTTZ9I7doHgBsziSc1ks49nFl+EzyQ/Lfdd3ACoV4Ox6I5XszbsZBteh7yvxo8oTeVpSFvcLwcTI
25QE8y37FLB9ulnsOYPgRTEG+UnzGQRP5NphrgjqYZ0Fl75kmUtyEbzaihcNplLkAgm29twDGt2k
jAwIBd2WIqiIpMvDBYupbsKIjCzjBwpnvI0TEXpgXMuZCZAwbBWNoe53E0nTC/qFMUMJMzes3Zbh
M2sxB7vCYNuFw2UDgILeWtzS18E97Rn3k5+R0SdHoq+3OKGgPsKwLK13mbnW++D4s74dQloWFRgH
EE607Az2AJMk2noaVUorbURS5VEpZZdWvHY8m3i2+1MihlDzSeDpugzzsHvNZre5Y0cOxhOWcGby
MVUHs/EyY+ea26b5HOZelHtTMtXcA0YdyLnWDttHGQJWc/KpSvboyEziZUO/2YwL2HbUAgIMZ+dg
CQdknHvWXancEs9QOI63YvIr0L+p1ewHpwhxhAxhsLUp8LoIVScy4fXcwWKSecwsYE/hDtP5wYmT
/N4eNPuq27jiJ8XRtUcmMQaKzlb+yXI6TbyEt6AJDfGXa27JzKhgAun8PBUSiUcXNO7exEBbIEfv
CvcsK839b5gBWP0Qjxu5gtQZqOkSYqPdZVLXBXuo2Ixa3rlxCtHGHEwMIw4IeaZlo8NkIjYoxS5q
wyUtMChmHvaSo9uW8wzFOmlf6UdbJz2upIVtGadccdVag/cjsXz8UwZ28VhQbW117hnXRVk176GV
0BrLydLi01ADnKvQbSamH/2ICqGYayzcnYRvAzAk8+DRdHAqDjWh6zTDxwxOP/31NRSCLBaEcz6j
Crr6wrgEOh/Q3B6EYZ04+PQYeIHLPYcj9lSkCXXwOlWgLTLhzkjA0ix4Vo5JIwpZIJsuLMfmmI+p
c7IbnMkbUuV4fFuv5mWmjrSfA9gsl2Gtuf6zA29z4xPzeumN6/kuMQf3CW6cfHNLGtAFyQTvLoga
HoZS6k+7t9RdoGQx847T2D0OhuccychF72JiCy42MEjM9xiEF66hr0NAWlraBv1fPJN2EQAdDRe1
7MZlksGhJ0OY4DrsiwZHlXhipGTFPx0xZWczMzU5Dn5AYmXQX4ZdvQrVDcIekc87ixMRzMwAhOqv
A1qPdfIltdrlmR72wIiPVvKDj/+0Q11cOedyhVDbDmBbkqB0cIubnLFsXbqoDNfFQlgtHBJmP/iv
GM09UH6PF0Q0gRoD3nsAVM6BMJUM17nwBTOoQAKGMtpt4/vpMYWkLTyQ2uYK1+ahm7BvoSKB42ZW
fMgriDtdkdwGkJ07l8zPH61buT+HUUCuC7P2PdRp+JDMcbJdiRGR7RvVGvK7UsDNLyA4j++PeFop
4Q1Hltd+SOpmI9OFGVSdTaXaq3b236xWOmPkdeZMo4mPDOMmea+eDNR8A1mWCPVU9rug8Ek8DFcE
ekmzqYA8BRgdY1l9wgaq92yWzIk4UwYAg/tN/MVX90x9a1J57POwfckIEH6yDNs7263LYoFe4rDg
NaZ6m29cQ9mv4ovlXqkpPVuyWxyoA6DfvRUCbxsOOc3c7UWy164ejpqZ1C6lZ/akS8vf+wkFvDKd
nazEeIMYFm1S3MGhX0r/U2oLNH0Rp0xvFyhI52CF2PcjDG2a30ORb4DVEGUgtX1k9/lBAHHy6RmK
1IXUcrYBiyqOthWgT75Z60SIjTOoCiIPrU1f9uk9q2QJ3J8+59RkIUtEw93JXr/C+xlzhhjtcmJ7
mepshi7JI6exKG1NB6USB7+NyscWYWNWb0m9Gq8m4gIELfId827j2HpOeXZzwz4wEt6QrlO5DCmM
6keQN8428zt1E36FE4DgIqgg/wotSNf8Ald23R2R8wVOLss4tRity20HXw4bi4/MkVOIKSAjqgaf
SYjsALgZ9XW8dglxVuYnc41bYKrwsSSNPlFe9IwpvRbOEtTqwAncG7vqyuexgiO41UGbrfp+B1Fc
rud9+hX3YNkAG1pSpya0nRn3EvfnMW7azDnQxQ2/uQTD3ded2fPhO4z7GlJ2+rM1lbEBtl8RUdGv
aRXlmlvhW1Q1rJMhVsu2yYr9tOZd+LiNcQ82wO6EJ8bbzjd4iFJ7Ybk3lrz9JIcHiaoJPZRitnde
2n4147SDVe8L39ff4qKGhZ1TdfD0zviYLiqDAwq38UJN3roMLSedDQ9uUBlHinGCRFITHZ6DaWZi
RzTFtnFq8FHdmiiiYvvNVco617nEH1ZbWILVlEOQNox3ExPC3l7TSqw81+c0Nuhtc/64KCB/bqlR
2FvbFZUfrOknaoaLyGStng+t71hPuveZjrMuMJnxel6z9izrpQlqBNgkcEI4G8PiNoES/y6S2is5
nXfycdYxdjrQ0KVew1ymFmfXjrgSQl7aeqxwaIQDCTDEXU0wCkYjvmEOgwyhHUO0kWW7DTxz2s9d
Uiw7nUxIPygH8HHBcrqnHlx21lcujW8RUVOsYTXDV26NJMEGGkTRRhAEQZEa5X5c426oPGm6B2sI
jh5Vs+0q6NxsgOrbYBnFLagWtWnjUXIEWyZM2hz95d6gW3iESj0dJYckFMrjzvfLYIlQ5ZTfYFs3
BHK3RUgkdHUuHOguVhunB2sN+oFnnx58DNWvE8X6sAFpGPxoJ3PuNqCgAhH1PobKzUjYKaSBNWTI
X8bhVZEKe5CD3fW3cDbnnUxJJ/I4bxHrDrCuqMrbak6PA+92PxgDD3qwphy5E47F0/IVfpT4QTdt
wSkY70sr1CtZVddNbsMmp3+L/9bPXjNGi/dtm2PxX1BW6M7M3sKiaw5GMtAvJKBJxoC8cnoPSB96
TM60MQyqbc7JEtu+V12Ow1IcOU7We/A43jspP9aqSUivyEyOegmyEnN7PDIkX0R9pNeDV7tbRzqp
a9x3OTsRNY/gUXDuLZ90Kpp+q8bfaHctkWhXsQsNk0ADI93aS4+fNewcstEXOK2UAGLIrs02tN7i
gcpu6iSxQENhyHMoR01vjjQtP3Wo4cjXsio97ZRdZs926QwUVnEW9aHITzpM26tiTeuyGYAtYPM3
NUFe/proJbqOJ6iruvqmDFGCT7p77t06zTAM1v1z5wrjpOqgfwu+8sWEQ5TIbU4dod9rERByNfqD
WaJyGvIh4jzk0e6asoSY8aZyeY+0+mA5ZktFMxVeN4L41FQolCrM4xcO4GDQg2snKHYzU+1TZ6Rx
qZyEKjXsJf6GjHTBp1m5Q6TGFAJDko7u2ahNvoGDvXc7w4B4ZMdtx51XZ9RScpKJALme0B4YOYxU
kdW0qjn3vYxT9OoUVRcEoq8iBG3pBpLbQMwT2HGWGe36HLr4TAOaT2lVjH/Oapiw/NfBe/9Vx1y4
QlBQmkw3vN9kglCW4sl2wh9YZuZTUA2mOMyLSyr6LJN+48ohljT02/naL4zm9e8b9r/Hh/p42KBq
MdLDLeN/2dn+Sv4OvLFTgBg+AskUOwudYZ/MVh4tNF2jzFLDQTrlcG/EhYuybTDM3d//+f888gjI
N+AVuM66cUHj+XVakPoiNbS3IjNMC31TZdY+DcQwy+bvMUlK42PDuN1k5Q/5CDThb9/yPHe7HURi
KrqpHejPUPOrPJoFFLwjPOi5PGMci+09+sHKiNyiU/pWLhYTTMKxHOPyn7wF5KK/DjyoO1xfMFVC
si0wBv76FowUsetsQX2ySVH29mmb0gcn5phAYni3A+75wrJKSqWCmU5aBwxjktJaRzWGnp7drqiq
/dKCB46sr6mNoeBa3v7rLxLflSmoerjHeJ2/vkjHYbFlpo/rpGnzcR87hifPkPx5XWzcd306MW9F
h9aQprRwkb+mSKEkg3prgyhedX5JRruHOGJkfbNYwn/yEKxTvF8uY2A5ArhbAObfRs0arJf5+8d9
Rqv6//wv63/T2E4bwsMy0mPLcLz/86Hr7C7Xe+ApjXfNuiG6nZfRr4982c7eMdHdUl4zUdZMW5Fk
IBzqdEH5UDKRjfkateQuVjhuzwgwnInB/tR7wdXfX1vnVyycwARKAqkjeIpsYQKCWr1of3nlIEmX
MkxR2dpuyd3rFHMZvJeJasatMfNgf1TEB5bRZKRucZXYNoZmlss0v05mT6Zn4TsJyv6yiZljEbNW
7hiBdUk0iQ4UsFjxAk2+ToPoBBCYRvij/SwwBuBsQYCJuaLLC3eH+hJyA4n3zdrJQZRlBLIiSZ1H
4CcnpvzeMR16rZliZoLpKDA+GpCr092ENOEx1A4QaqfvG/lPng4bt99vHyuoRStwzdAnN4F40V8v
zsJgovIZ6hBNlOr02sgCjjZDny0xhCJ0vtsaXK9z1bU9ByoiY+z5vIReAnfVrPna5dB2Q/e/w8ha
M6IFMivc5sAiWuRn05vhYkJgFsYFk127i1QxMLoJqoQftTV2deRZtUlibtAOefDReFWxHOm65K80
+DGV/P2d8OtiigkRpiTLCIBAEJMsS7/dwulELoRbxOTLBSB5qKCTTQGB/FiZVXPy4FJtElN61BIQ
R7azEcKk+PsXYP+6FvEKuMie4DYkC1p44BB/u9qpFnOdkxCypFknd15iuRSRYHcYmHyNdLjMvnsM
Yzd9zQzZgw1O23VltRL7u0gFYStlIzI3smnOxhu7pFeJrGMa3uucTZDTJ5RlIrhAFQi073sxFLh5
FYddlExiMbCvVXZsbIVLo3L/T97c75eXCbuDZ9SyIL/5Abm/v745AZXVjL3+k5OJuqLTgiPQHkpe
PR2C8IpT5BADs/GdE4qk9KNBOJZiZYHWuzWDIHa2U1hD2JGmF97MdEbRNefQELXuAbYYlngIhzk/
e0PNmmLGos43TG/AMJvmZOESQkRNS5i2eQAcFE5WTeItvTzRbRH2tPduzGFo8/fveBUd/OXh8W3e
MVIFjAMuX0Om+21lKQ3pgx0nZslZ52oOUw/OELJbe2dfUt+A1tO44x6TV+UI1GsvJH1XanKONXBi
Ur39+xf023B/fUEBbgrLwSNhEUvir0/7X5a6ynUzioh5XUjZzo+SUKSHPA9reHmDFatIO978NKrR
YpJL1kO2nTDhxJch8XWYmYa+Gy4mBtX5BYDF8GcNf7tH62t61z66KwtBPBa5NhOMKkWjqqthrFX5
YE6opv4ccLLQNG9204lHMdCvJ53UpHv39a/42Rua9SbJjyj1YeZgvQqKctfFBreIBBt+YY4dxzfR
yQLMXENYYjRX+C42E2PsZBMvTpbtK6k77mggu3RcKMpTfuXk4ptjFekJy4XhdYGGjD6uXblOcgC9
rg4o1QkGZOzPQVLEQ0yGBSfaVZ0n9dbJSyWjGmW8e6znfB21E715OZeN9dSFM79JSM4+JA61MPjH
KrwqTazzq4S5DLdOX1G+ipJsQQIlPZDCOJoZN319sP+SXIhIFv773b7+P1YnxD7wl5v7P7ForyRU
+vLXWJavH/lTKoTQ54/QsW1zhQWTO7QGR/0pFQr8P1DpWD7/18L/zpr/H0ohYf9huSGmd+s/oWgt
0LYmmAeGJCEjH+rc37AOf4d5QI30a82B2clhmSJQnN4Kr4J1/9cHMe5JuWQ7rK5S0OWbxGd2b+L/
tVGwK7PopivKynwlB/EYTcOzhlWIWDIrUqlRsNpG85TLcDKZ2rHi3niNN9KCQvP6zVbs1x9FGEvz
QI6G630UYKKtC6kcDG550i3Lqatn5iBlLgpshaHbos2hf4QPvYz3SGMQw17Mab+OR5vWsm7nwkGt
UDgLFgx6mNkjsnZnk9OfqR6ZrUEe9XoUBZcG2ez3IxMq8+inS5ltk7ro7nraF8/46HPjNHNslS8u
UEAIYYEGn2MYLIz5tjCg014MVUi/hllNV2VXVoIy2PMKt9/FOpzRQdCIwdfZ6iFPHpbO9YF9Tb0K
Pr3GCC5thrwaVv/q9o7HYTyXaP+xY45kBGIdJSP0CtPnIM96FIQ5sP6Zc3FYJpbIc5XCxIboBjnm
lWGrjVKFE0yKlBUsOxP3xu7QGdO3OuIAqWragFP5niwNDaciM6YbSzqZuQnQs2ZPi89aUa2imY0d
NPN3lL5AcURHEVwhc8UyYLuP079RdybLkSNZlv2X2qMEUCgUwKI3Ng80kkYanaRvIHSnO+Z5VHx9
HUSkSId7dkZILVtyEykSDJqB0OG9d++5ZufWO245xsaUWXaEyON4ay90Khy/0ZQWTJkDrpub1AlC
40cMGJXYzkIWEzytzgFehDsKjiednqpYqZg7OS9FU/u7uU3m+xAlGVZZGwEdg4YxGWLc9lZM0mvr
aCQsNCNJRSUmilgOen3N0OzKgtB3+ih80isq0AqWVjdkwwbhsHFg3O9t7bF0n3iTjXmXcjfubsKd
UllvNWr1/jnPGfLsIVLFuO7VqMsGUCuNvntCSFDsrWnOVQ6IXDvH5Lnyw3xme23p83T3mZdb6Wtt
ywJaXB343YY6U6DPjVTkm4dAwjH/HEDWy+Po0yGF3jaQt4BvhOQe6FBW0C8CDcdlsIg0+invmGDM
1jDKd4s3wX4dKzONtkOBmEbshqnPMfnasEOLbTGkwn6RY2+mpxIdj9r4gYve1RnQY1CdGGP0SPcU
2CPcOdwj25LGX80sI7Smr9KGM7+aq2nsnzvGpeVBF96AfhasargJBiZ1gGXnyT34QZwmJBpKnaGO
R12Mx5jz9BD0bUUndEqWQDabEtJ6o6mJNyBA/0s/z+Kb682UtRgKgF1i+7qYbjMDuDLI9yayRwBo
iU4KTYWBb5kcCC5MgGWmxkV7XyUzgScpCih7IxUSeblCXO+Avx04CrFtjGmsf7jRVDrfOleOi46k
dAjpxFaWJjRbzHogBy9Oysr5UnmzjXrOgEOXziuZqsC9RJ7lwmzO/ECUcPBl1nWnuBdpWZ56UNI5
52Q25c6zmmNv2k96bOyvla2n5mD7LYIH12xtdQtyq0bSBCVmXsNsGrKXoXIJgPQLuyW0qAoibmxz
FzwFTEQYP4KizA+xh1BhFQB9pmUmaJ+SkUC8HlYEhsiP+KBann3iVZ9UmN4WjbA0DikzpBwdZsKI
oS3mtGZILeUtRxrN6mGyUewIa1tg8m4b22/KQ2u5aYHp1/tee6b7NvrKKDfpYMoaFESl3wiw7ON9
PdHiuhFMpV3AHHY0ruq+lG95OWR0e63pKMn7aM5Bmvd37dQmF02I+3w3OvxRm6RG2gIRLcT2hHGm
I+jZIgcH5kFMkAdhXG8Evcz3domo1EKVcnYyyZzGLxsyAubUfJA5Dpt11JLEGRcx8/3ewrseVVW5
mwkQeg9no3ung2If49iyfTpojWsfxlF5n2aeckcq+dmVSd4zau62OKnRGo5exbTSs6rgoZ59b4mB
HcIvnnZDiGLoBw6BbuttPM0pgr0x/4FcYn4jedfuCaCVkFAAc8F7RcozQTnhJbYfmN9zu5akw+Ll
1yPYQLimzkUmUfktJRn2LZ2C3GHKU4cXQR9IPwsoyxcSKtuV2dUaGEGR1JA7MmnqS9D2KblTBGV5
3dGjAi5OaRUY6gJBoS8fVMfYobRQox4B25r8pxz7Sdt1tIM+rrd9lDbT1iuqvIC+mItkaxqZesTz
ccMOwCPRhnszQ+otZl85PX64kgXNZMq2cR01RvsSCgOKGR6PpHvVJIV/IfWn6bd8B3Md+FnsgguQ
QFIqS7/nha6Po5vWDyExR5sgZO6ahxackY40mizuw7u6FOw/cijPtSya4FkyTjhjVmVFMk0LL4u+
Crt/PmTHMbBEu2+NBBp3SsFGIKVtvJtp0dz1hKg9EvKsTm3WeZdxjPSpSTPsX22WPOQW76TXuUEO
FZIsLg99DN+gbV8GDdVbkXVx8WZk9gJryVnJ7rmVjeAlE+mwybVnbRgcItKvOcS2cY99o51C5uEi
jxn5VYd4sfnNTDuuzIGT53RMzENZJd1R2gYEi75J8GKhF3pDVpe9C10rijrJu9OWWLl0Fb6bc0tc
UD+P98Rt6jMOsmqdG2N2xPwIL8cN45PHqHYV2xZtFS1oT5suUjAA681IBPXgPql5BmuC+WbYjO6s
Vi3QgV3gYgvGPzclHzKh/FiCU5j0Ygz2sWqR+hwgyXs2yzl5MCdEHvVke+cxmesDBotkn3dz+hIb
A0jIJf8tdRP/Xo0M3FGqWB/IWNkMfFE/IyQzIekPqf8mICTCrwyte1cstNmU25PsmKL7pe3fM8r3
PkKlf6RZFm2roHOvGGXkvrdiPC+5AMqP0P3amH76hLYalQ7QMuoKRrkPg13m91mMFLIqssc6hqPA
TdaG3sdQIOAytaqsoTihtvUPQxoVZzZjg1AkHe2HUpo7rUNIiUGkz4nl2Ajf8tpj5hDFh8kd3Ftr
hTn58626m2TuXo0kyF8FUbonn9eS7ZIU33JOH2VhVdsqd+adIqnpNWS+sTxQEEFtT+4b/ctbWc73
epIZy2YGTlMWXnFRRAYcuiVolyCmjV3Ld6cbvkeBBmSj7GDnZuAYW6uWq5op4yo1w+84jZKb11jD
LuZYPUCwzNhvNSi9iigotPYnHHPmXYW9rvftHKzxCHjfJZOsihNq0hxXJyyPzewF1b51x/JO0h5Y
8QCp4qy6DuNH3glCtIB0IqRykR7Yj2WSNveyD8If0kWQYZd9+UTsS71tIa8fBhXpOwxawEAcTouJ
zc5DF5ovItlitpovSHoQE9Iq5eGbj0XPQt4nU/tMcJuxLthpNl0hd8pjvGYGxLszEis2+Ty6TD39
/Ctqi1FtSoPJ0DruZPIYAtoX6PRkdyWKLLqzA+Wcy7nXOw7rkMH13GydGh/dGl8oE8gqavyznUXz
sfDHEju8euHemzx2cJ85vfoMVxTxeABbaklftaLBLbqhvEi9yNES3tg1zWXu4UE92Pddh3xogNYO
F5b5azhGP0mB6vYzKbkgoUbtPHdJG1VrZzCMj16a1jnI2v6+sUsXpNSMDJ3zFY6qSsvvkUZjJD0z
X2d1U7/wWgPvn+jrp6TVrQoNbzNf0pBCwigZHrvivlUJXiyyglaY4PBtOdzdHK5DYGRl+EMswN+Y
SGdCvoWiu0XVso8qrmXUQ9wK8fUzWULM3UT0ARbtzrlFOPoK/B0Ia+CjTlZ2cZlYc80E6xepBnrw
yAA3GaKCM1o7QQBP5hJCe7yegO8RE6HEcL6GQx3sRpHiH5fsMdMwiHcvE8PRbAvODlXkm1C4xc+o
M/FPS71THCyXvMiICXEbepsS5aZXt9PZmuuHjticp8rpk4PMUsKJ/Nl7U1H7UkS1t/OC3gd5li04
Ac/EbmYUdyVXr2NoF9nONMlpKH1iwJQRyOdo9qK9r9rh2ZL1W58yp54FN/u+bZKdQVTctpqKhPXY
FBvcmvaKWqt5CsMkOzg1adRFm1IsZEl7X9c0QdEhEj/e+IjyMTIWR9KHza0gOfzUVjncpSCf3vqx
+1r7UXZG9qPIYMgVi7x47yZ00lU+m3vELwqftT3O48aeXAjW9lxBjRigiE65dUa8/NQN6AZXFUrK
o5XyEotEPKe+V92KWEISqGT6xvb7tXCdeh/GZEBKxd0GV9AGke64ZqwP/UG1H7xg+oBQbt4qLcsn
XVbupsx41o0dFLsJt+yj5ec0sIcivxDjIjdcBoBMTNUzIyKiMG2p4SnnGMuapf6lYfYzs5EyzNYU
7TCAt2tTI+jJh5YccINj3J2Mt4H7MBZyNrBVCM/8jEl0CTq1Z+aAE7YAXTmUHCIf1ynWj/txLIZs
beVJgN3Y6U9WNswAwOcKtIOmNbHqIboSqxZ+mO5UXbxqTI9Fq8atvTgVqfKtNZGdf7zWY05pBGZs
ivTVJi71Gpae8dyVttzPhPSdgbljiQ9sAtUM9tJ1FjQvrRH5H34/VtcYme2KCpUSGXlPSWfUMd47
xO67JHNDqPBd9Fy5jDWmPEPI0ervLUGt40pU6UAroS5xU8fQHUEZMcivGjN9yJoyvfIvTU/ZTOgb
m2tyxIxZvFDsDu8aSjbU39o5pxIVTmGEEKwjlZx0ySUk623aAibjtBZO8707FuXZTqZXSV3w6pdx
9NXDDQipBMo2S9NdDxwxeGPa7DTbs7xiGr2VVncl0BaT5YBSxMdu/ZHisTpxzPQHy6zkO7EoxTaL
/eohRC7xBdvf8FoN4EAZx3Cri6K+P3M5+EK8rYXrqkWhlLDtYmsdPlTEhcDTCXJWo74MeKP2pVbh
Wc1TeUDyF68LL0pPMBL1VufOleQuuZv8Lt1NudC7MMicXWuXaJp0O13wC9AUtFsbtxH78KkyPX3p
ouZGaDhwAUewd6KXXMcT9GYAB2cGrRLyLiPwPiWObiyB4WKBYkIPL37DfOV+sODBRO78grSm3nZF
CKla0E6Im+6BDXv8MeP7pJQIq2IfoxA82lVMvoxcWC/SsdDTdY8y6609aVzDF/Ly8q1VLYeK8jFG
Bl27cKPqfZAX5a301TWxO7ItCxEeheaOHDWtt2ZSnO/iSvjbKg2si281NeN76nqmv/1j47pM2pLE
oaE8aj+HA9bAwu/Cujl6fZbttW/fu6WzLNmKZWyZHyTbA+n1YmSQ/CVWjA/UgXAdWM5uajMrlN6h
j6biyHneY5Fp9XX23fgaYLo418ZM7WnZDReNyDnx5YtT3lYIBe2q5uIpbk7VopgzUXBYKajz0uxv
/jKaQO9g3Oa2zZ8w7fcbL43I+Atr+XXEw7YGB1Nv4iIwzgZzK6SLpooPtReS8ZIFw75xq88Gn9wZ
G7HeWhjbVoJy9wdyEXsTYB0mSpMG4SnLm7Fj6DEUkBCiEC228HcTa/EsZxJKUreXb8Kbq49srl2M
MnQaN/Rt2j3CuPqxaarknm2XyJsCbQE9hliGBwbV2Tak8fnNdGf4E5PhMKQr4D8EcEpUPJLiURMM
eTK5RJNlX6LfXYJaKF2LU2a2/WueNAtnZFSPbVRbe4ZIzd50neALR3KwNWyVfsCibrfBjAC3xAjJ
Xb5knOdNhDabwbxhSoj407OLkmtyBEq+6igYnSK7ixBznFH7mHu6WdZ67mfjNFrJpdJy2BYobh58
MrdWhYhxGZhhNv8gJwQXW0yG06Gd8RnVffhOLyXctXMybAnnHJFxd37+GE9L1mQfkSyQtI3eKNv5
aKLKuvNGAr1wxFFDl7PtbS2fdRsndfGmE0tfzKpPD8zLUMUm0CScqYgvWoNrbJHaMUPSxU5WEU5w
kPtfCbjSPsmgLqGCmL4eJncWr52NTq9A73mTMWXiqkH/RZyo36+DLHYeam3rPQeIWFn9kH+qzBbI
UfLc3tTtnL4XnjGhKPI+A/IV74j6xEQf0ZZZVYz99m4eeuRH6WorPEi+S3l/wQjuwbnwh51RAA1R
DEoI/BxHoDsyKLwtIgk8gLqnDybUeHVwazxHAz0fus7O3iSkGRtdAZ2a0Q3hkcqGTtCG5nVs4JIb
wvSeon6e7vxUVevMhTM11lDSKsLkuf6EqbvrCk5DH0fDWlG376YKYEZOWCrZwIn62nQIwJFINTuR
4vbsA0b3azptTbhSJCJTnw7Bhu58v0+xRrxYccrpEdq2gXbb64NNQzbqVRmU6gbOO5jp/tLmTJHA
cCbZhvdJiHJaLb1dehM0dNTRxMIZbcaArqvuy75ZMyw3NzADnK0iIOiZNvxUH1qMKEQyMd7feomZ
7UVIWTuTy3wkvZzscB0hlsixb+4I5mm/KVK7uT9PvfVhtF10UzolKoeTZnyJWspZErY9VLZTdq7x
GBxNh+RBBJITt+ha0fwJJtQGqzyvCGiq9ccYZuK+H7lvCqAumxZLzTO2ymybS4SrpdENn2ZsEWSg
XetrGAMEYNUMV6kq/25gEVsU7g2gMBU5X1BbojWNpP1gIha4TMlEroMyaI/3koaxZZKxkjIP2yd9
1OzCFq1BUbZXLyvdneTtpE51YN2jXlipQHzNVbAAXLl0IG0tXtthmrDCQ1nM6wlvYz3fpZLRfU6W
L21G+xNu/njgavvDi/s7I1kmcNbwnRH9PXHWxN/ObmM9znaF6UVZBJuRdUk2JXEMEX23DV1ncUqJ
Ndkp3kcoFgPEHQ0WMOBhxL33RU5s6BOHK3eWCgl3eUIdzEGRGVdRMWLj8nobFBQAPX0LQ+O9RYgN
4HZ23kk4+AxJqqdZ4VncQJJqB887f9BWNa5GyRPnGlHjYbDpSWi7ezbQ9YJULLHjjEEqLqNBTApz
dUpelVJXqbz62SH+eCWk7SAcNk1kxcMm6mnqoN+NAavFgG/Twm4WqJv1oWu2CwpzZ8+2/YwxBD2z
ahLUasFl7mrugWZrGsepheu7hB6luiPfajDfsENMX2rcxpuGSJGlYR6tVUOno0G3+IhPsroLUY2Q
gWYrhMzyiR76Sx1a1q4yjBdHO8594AH9HasZ7n1IpBwj70cj8c4lcvJ72jZExktqUVL3LqnbZt87
wvu4albwRBM6CmhfKYMC0PhVSEUqiONYSaT5WwB4+ZOXpDDurImLFez0bVGW7XFKp/arPQgAoYEQ
lNpO6B7ttngGpKLOOL/bo9nU405S7B2wOQGezDVheMboP6JsyM5q0eVZUeo+FA4aD25Y7ZPpgG0L
UMU/lZJFOaKYXEUy7L4ECdhjSqHsdUyXTZYE1XSdWyPdNYJl7HUQh4iPYoNFXAvRQuvLYZxWwYjG
vv0jboD8xjiSXz2LBit5AfxCkqRWtVUY31paAlflkiw95rzAvU8brTSr9jGU+bwn1j25eIEz3kLL
N/Y9I//7NrBjumik9O6Muf5jP48OYe0n+B2ifkviGbxeyuMbgyjsijTsFuZTfOh8mKgM0Jwjo+vk
QkLx3aha1PkeHWlZgnCyYNXcNdkImmPgMlnwtX7MnvuT4Q1u3Sxw4Vm7KJw9HDFb5NHJ01RGS9Qc
rnkjHoOXHPswTKK65W+ALHxtzc14czHP1WtpOP65zeyOWmJgJQyahOe2stiPA4lBnEAwqNfB2IOI
xsO6IcDRXHNDxmEoE1LLbQ/3r2BYc2EIRtMlL7z7LHVEuK3iVsE9ad9dDMNXDpLQXk9epvBFNHBc
JrpIWMhpc7e9+2jaeI5WyqO2g6KTbOAvXQrU1tvA7O+lSJ8DpwwenTawzjQkApfOWZcfyP6J7+nr
RmvS3eMb6uVu1xCHxiZmxFDs0FJsCdUgZcMuMM4P3TNEhfwB/0B3zxfhftRai7MfI8Y6DR26m7mG
2jIkutwPcY9NA1PoZagq55CKnAqeOdXFG/Li0cdZ/SFAKDUrWh7TUyLjeTV03qJOGoeD0QfuHVOX
nBtgj2w39aNvhu4/CL8Bn40bvPlCYwo1kW+rCCQ42gZHtMOpqjgKsWXBJk5LXRzSGYUhdZO/mRdn
SiMcOLA0f1eZNSbXRd6drjDTqYNXi2tZWeP3Oi/Gez34Bt2zBhIMxcjKdOqatnv7bY7c8Uh5p2lG
ckly/exaK+a+GOsuwuG2P6fuQBKTyjAc2rOetgI80Xgd+EU0b5omJ8FyXqyIGxoawlgCrYKqujJU
zp+SOuT+76fSvlHYK3lX5KV61YkbNPFi1S/A4XBsWus6nkhcFWLuuu9519NRgdfNDMZz8A7sZtwR
zltR9wUzWVz+9SGJs4oCiyRwrEJ9LL5beeozpO1EMDzKAXshmGvx1ADuRCSfuwt+rrTGajc5w8KW
I00UknBbjMlOZD3NJLS5T21XZ+WuNTpi1RtOeDqVJWoXYoQfmcQVu3JSIJgYg4XHuCaXax1NrdIb
HUXeV8B0WICZrfP/i37khQGztF/+0K99FzoXAF0eMWNuf2XLpL9geUKtjFzUsK9QvxDmF313Hf86
VLP7TTMc2gqUZuum8B4bXqSVVcQeIQzMOp7iXNkjiyDQd4h6K2bhVmvfDCGKlqhBhh1V1sgec3tQ
/gBQMF7NYWFlDFRs49EIXOfaAMV7i6PRNo893qJrQgGb0vQZS6SjmRd52xmN+b0ch2g+mTSY/Fsq
vYauDrp258MGwtetR8wskLD8Ap6SShgrsP9SvmYTkbOLxofOjupkWt23ERlemzrJ+2cYH47aJS4u
9JfIR8F0zDo80t87g1TzTUbgLgQ+QiULdG0/xRDK5KAkz3W2xfAwaJg7acDV7GCBoXjXHF47RT4P
VfTisySRJkGgNvZxycg9HuicGsMtVoaz44GJM7iiZpNGIz2/THzKkQ192RIdXMc76r764Bk1TmNK
hePUjf03rrzperabZcrcZiAMYZ4LzgaK7rTZtUz39uWMMr+owe2VcSLRYSKgNgdbQycLnOdc+I2A
DdSpF89x5TXlUv0dE4S8zePovZp1UG59I3bVakyZ5AaFjO56Ad+pYl79vXSqBflfQHNWvY3Ar2ZU
y+gdniYDtvpOAbqh61XT+SVmlRaQO4z2J0rv/DDUDKfSsX2VQ89matcnpwTXwYiurW/dBBpjyqrp
J11PmKTtcr0ahXgvy+kjrNryHGN9+WkkTneMUm941EFEnycOue2yQ5ukt3PZFAnqRjBe6gRI0NsD
UfsDjjy+YESgR9QM5VVrSPIREuRLHU68wsaEDyBHZLFRFrIFwc0AxV1JuKBrvWZTJL7WSljfEsX7
g80huk2DVvd+I/1DhQsLAFNATBpu8YM7J+nNTYeZPKH+mWs3Sfc6c2E+E5yEN2D2LhLwG0TGQXtn
G1/ngbcf73jRmS8qZCTplb16LQvNMRsXdrnpjSqLiINFwxDXpQdGwTXvUc3YC1tzePWqNr2FTTRd
TIGEG9lDebGV/cKOJG5gTKNTnzOfXeuOmlWktcvM0MYAjk+Y9DwBbyBa2tMzZN+X1O9P5ui6zzgn
nbUe5qegNj8nHS7K5Zimg0W39VSY8GES2wFHH5Dd55SY5GdaFGvWboEqhEZczdRtZVrmuaUtuknR
4B9aU0XHNHNw1ZZ2TfIom9d6YtP9Ajll3kH//T6Hgi2DzRFTzaDEU0yG9FpJWjVgMtxdOA1kFnG1
WRZdmt3XJWIApSCXm6HN8gptLvvhaMPDaqIIP24ttjSWvjV2qLiGJjDNMg8+T9gNDHe1ZKyTO+2B
5YUhMR4cbNdc4jNexIdezN6T9gJ/G1UtvENlX1Hc9V+iLIt/dvgKvTVypObTB8J16aq6/DbB730e
2QJgr/vWjbTT4Sc6heln7ZdEohnAPhjxPUm7r8+VGRB8JVhmfiieQmE9Jm7vvMRgCDkVTK5/dnZM
A/9bWBJ15QlsIjGfId4XRlM9MIqqN7Ak6bwZZHgG4yyekkQ3j1M2fdcITwfXpumWCVjqc5beoPaW
u8Fu60f6lsMIopTLRdBadyEWdFJ5K8SO/jT1RODI0gYjjC0Q4kNzjjk/cbjCpo0Gt2UaPDELmKYR
4YO0uYHAVTmnYfLmRVFk4eZOui9puWTrytS58Wpozm2Z+hik1CEN2THqoeYjDQsZAf0YTT9H7Lxi
BnaeO/7WNGdMpkNuY4uvoSJuBVX5xZe+/QixYu/BM9hom3xS3npjM3NDe07KId12PoqTaORnvSgY
D07J9cPqO/kxMTM4KKiigDYmS6xcRubPoZEC22TOdnPo0R/jNtBPDQarjapT0j0cWeJnHeJCvJaM
Eg5J5r+ZbaBObuATCFHCezXSMPpB94N+bAQKBp0kuYAMV8rRiT5LmZNqHoBtKu48qD0kTDfHEtuH
ezfzMB4mI5zbO1Q4ahfGpU53bYxJvQDDtjaYsxJwjoZ4aOf6mbcleMcdZPDlYAY9NL3qaOdJweDe
sCNF5ZP1B38W7tGqQ2yuhlQHQ2FHAQHR3SkVYwLPOw1Re4Zz4HqQadMKLE/rC+eC1L65FNbgBPuG
cYtGl28W1ilFuEwiKbIe8rxR9Q8IV2fmP5tBmMZ0muEagHHNVXFQyiWRRSQAKC1jwubUzcqO3xOT
bnbEnjXBe+qK2Op+4o9VClwx6qbVqLM6uRKJLrqLamvn5pao8ojHmHuYXANFjfkFOFDgXWG5hPad
oTgUDxHD3YEscnD/fFHR+Xo6leHkGDeYOQ4RcSmqozNxxcGwgbcvvG2TRnn3DaOCNB7QkmXhlVEu
hMSulrL7rqU/4GpE+2bkb7NRB0BHoLYVCJ7ocSYYxYclJiH68CvTSn9GxkhEBkNf5rCQOQ4ON9hT
79RzvtIVbQ051PlGGe18XwATJFSUWJGY5vIz/Zh5INO0yM9ZU+h7kzV/iLy2iY46wAEM5Qj1zORX
4daqczKoe3IGhtj0N70pg+dOkHaiMIxwQ5kcK71LGJX/pJfUfHWVtj8cAw8BzTNBEHGR6OkHHQr9
OVejdepMX0HBtDv3NAJRyR5LaFf+rjCGBP9lWfPO6dYRn1WMl74qfZDeKKMY2QQk2yBVM8x97oz6
p8IPuJqkDNiuQZHbIIMGH0Ma4yNnNXmOtes8aqI87IEzc5ZMW7IOHI7CnnHDU2cG4qc3qeFINCPl
z+Qj7UniRge0KBBiki4jabNdAXRN3TlEhq76NUMJRz84cbVAXPIkEeIumsZYvPXQjkG5Qr2Y4k9E
n9FCNFFJ00PWTVWZPQAIN0NEcbZGEv1YzYYGz0OOQ4aSK/OI8bnv4slNTySYpf4urMaYK7bndf2T
FJVJrmSFsD3Ta3QiIS3/CKJEzoOJ4nKvwyl7dRtBiBkkowl/sBuM97S0yS6mhMor/RTZxNmqIPzK
IGF4L8rZTTZjCGV9Zft0kfTGcgMGzdtSyzx8ZXPM0te2pfgyTdlmB3/STb7pKBvLwwjEhL5CYbgd
Mg1oNpyZhm2H3XbwymZ4SMasSW9oiOyOSMcqGIw/3Vr/KzX2f0Qy/iLI/v8t+UEsQV1/A28cPrJv
H83nL/zG5Uf+FGXbNuF7lhQovmzTxGiA9Ppf4XtL3INvAlww8WN50kUPXSwhEv/nvzzzv12u0ASO
OT674h8ZEf+Ke3ABQhIFIWA4LuRHfvB/o8r+1Z6ifKGkwz0IM5gSdNHs38waBjzGOW1Na4kwWES9
Hk0j1xAWyL0p9727RS/i7QARAMYvYeR3d8aQW+7rXx7Y45/pEn+NAPzNR/fnx/B8CIyelAtH8jeX
zEK8xlWQ8zGaGA8pWS3SP5YgtDnY6O58hRokOFzcKmNJK0HweOPDnktU6uhDX9XBg+TZy2MQ8uiQ
3IXtiVYm6ixT1wPvuyuL8M/3/T8aYJc4xb/4XBCyC0S8loWSnc/tsA39qmZPktm3ClXCfIiGeWXa
hd7Hgdvd03qszpxWDh7KIKIK7wj77mnY5yapT0ktrXM4wF1tyE51OTEC5hj/8Dh/teD8+dH4bPT7
HYwAPNRfP1pv8ugsAxyFM1r52dVqWvk6TLYTpuRd283XZI6BqmBU3MyGZR3iGZBVZvVYLf/+k/zq
Ev7XB1EYOGndsLMvsXp/td6kY11rq4Z3ICEvovPMg+KHhirw6NTGiMvRo7kezDPStlkH/2BEWp7/
/w0y+dfvdjGUYRBeXAy/WVybIJ4tL3D5+zDrgfM/LDrMuE9Ichq8KVl5cAqBbtWQ4/7+S//mgPrj
NytaSY4lXdYVFopfv3XbNwH2n2XWH4b2NjeAyK0Mj3O89RJC2joQL0ez8MZVM/byaYRVuEKPmF9d
7u/lPzwFa/llvz4GxwVqanqOxF4lfjdqq5lL3CwgcorK6Mwd7vyE5DDLxlpUYioUm7ADfEMwl9D9
emZy9FEBU7TXmDDCj394MP/+J1FYTZnXghpk/SwulL++DgAhijlIW3/rIcMCEkd1v3PhrV0Aq4QU
3MRzvsf4bKnIquw+lgG+LCOub4Nj7uB8m4xVBl29N3Iy7qYkdpgHGtGhRin9DxvSv7+3f+yLFnk7
9LV9+dtfsGOiGcak5uGFjTBXgOIgRF5hse8atLpZkKGVk/JZ6yo8/MMz+re1a3Me2I7iOUkcWOq3
17as52BosI4ikzHNnSUqHa1LUESQgYzKfI/zVrxafTb/pOE6HabSQyIhp3hHwdw9/P1n+QN7+8u7
wydYnO62cJagyz9e9L845zCdJCaV/AJii2napvVEUawZ5Ed3HWjMpyL3C30S7NAPs6Y3efSHGrcc
VybP30AdWZI+akYGRW1Yw6uFRQCDk2Ps2oYpFajrnhrANrV1h1g51NtS5FOHDgYD4Uq6WeavUz0x
3/37b/XvK0K6kjOG1YlFCVPUb5sSQRfKQfcw7KTTdYehHxHJFIgfxgjc31Av9WwKmpd5fPIdkZtx
8Kxp+Kc9+leLMXsEH8J1LJf/cTLxD78uBbbkMFbl1O8EFHMA/V1Ns3IwE7QjnftSLPiTv//a/48/
JocrKhzhYsHi2vDbb7T7ZkKb7fc7PBnju4kxc5cyC7ohKiZUpsY2uK7aarqjL1fd0Z83TzjmoxNX
dPeKg/CzRaL8BSJrjZhdJF+qUgGTGpxzZGk4wFHe5gfEjQtPx8lLuY5Bkq4U3oTvf/89fqMvLE+O
76G4GXH2WtzNfjvcaGBI7aUB1WNLytamkWZHBmnfvkkjrM8l9ekh8EE6xUZYHSqSiDZtXrrPY1td
tWwIXYhIH8wCoZ4kxx5R9Q7uBUAwD0EK26piB/2H8+CPyKxflxEUDPa8Ze9TOJ2XJf/XZYQWytBd
MyJ+bOKftgDOijiofyCKT19p1YqDYMEcCUjKn1xj/I5hk45k2SabNqzVMo7QxKkEM1ZIT3UPogSJ
0hk2YsQpmPXrDMmS8W4xPSRT9+LSrTgOTfA/lJ3ZspzItmW/CDPAAYfXCKLdfaP2BZNSSnB6cMCB
r6/BrXpIbam07Z6nNKVORgSN+/K15hzzzhI5kmzwgQCNrGm6nx1kzH+/F78/xNtrRNtwY4m73JBf
fxhikC7M6QhwCrUXsm6s8TCJqXmgklsuOFXyd57h3z8vsrc6zsPFFTieeLN/+KMQfp748xEDdP1Z
DNYPig6Fg74338mUGYp3Ns8/fJ4HIWNzR/rhdv9+/X2wMOnEF6M5Ku17H0LSxX4irZI3vt9t7LPO
f2fB/b2mxImJRMcPAvSaOCTfXFD4AHWY2ulCw63BGSIkKsyuqV6MKjAMLZO8h8fgvXSjNR08Ix0K
4bH2acw2tvM4Ej7xKgYPfdMwB+/sS28PCmL7Zj5QBCwkuKTfvnVmaCNLq2Q+RuQEnZIlcj6mSVZD
eQvG+3kgebAKAufnMEzkYzG6ecfE/aePDxHjceoJPd79N4sX7X4so7pZjitROR9sq3W+Io05WV4V
DodBDyKereFHqP32Si6MfOfHv3GubmsOz4DgbIIhFiPe2wePA38t/NA3R91Qs+ygvPmvvdd2aLoX
yPX5ql+jqZaPA2IAleGZ7m05PYjFhx+KHJRu/4hXZxfk5XBCi5l++Pt7+NvVQXUfOHToMUpx0Nyi
2v+7wDDLVKayO3EMKAXOPVDdh4Y+ML22rvtsfPFPaKruGR6NONYl5qC/f/rv9e4WV00DN5QorwNe
0V8/XukOiRmspyN9Gtd6tjAPfDC2iAzZw7xVMfpYrOHpHLTDQRcabRBEqv7soIJQ5Njo4X9d+vOF
ZMQZh51uc3y++UIpmSgYvXAcuLNBvjQh790ldjPczTCcvkhnuB2t2rv8/TL84SZI3hEKfiLEeRg2
9/N/Vvlq9fDs4tM5Fqmmx55Hk/Pv4JMTsFSBPHmTqf6RyFVBUub8WWO5/y8+4/9/It2Wo1/2GZ/f
KkLXjaRH6brFR/73G8yZCdxsCoLjkAhwB1Ds6OwWyqj6guqxu/aNnVeXRY0oXwr+yi2ZgA3haAPz
R7qBXb09vEnVvPPubr2P375XQB3PmWi7Lf6b2wEKDaqnO9KsLIhI2fKrGJxEEsIrRPSJpKIQAj6p
51wYBE5NUImTmjQk0kkNwWVGYww7cXLD5RwxIaYlWSBb24nJsoEBr5n/ghyJWY6lxjU5aexZdMch
NJn3CsftDv56fWFn0/sIWVpC3Cxvrm/fVKXTOgP9kELnyXnrlqDxzztaDtmUQftKakYu+0xoVOdJ
FBLE3NSk1kHQA8O3LMMynIwid9qBGE6SrC1FG4uFJJV3vunvjyJJcSLi9MmTiBf+TYkkm2AoVcUF
t2j+EOu3+JdhtD8BVItwGi4lWgqSgdHunZbAVce/vwe/bZoUOBRogQ2ZwOVsvX25/7wHNFmzhHm1
PEZGWM/IsqbHzdR8WzgcHuw+6e7//nn/Uz79els2zojN1uC7rhfJN48XDQZ0BBnDvoyMru+tJeYT
ziAEubln3wKN8poDOh9zZk/dDOc0rou5aC5IuPK9tIbqnr5rgRQs0zfkBLanalFbZHdJN6RKcaVk
Et2OQbz+gKZ0eKfEcMRvD5XLVr9lulJnYCV5c6+yzM4xcCr7WPOE34s+il4dbMBbeFP6sZo586KD
zCqkXguQ2mULdU6XIW5nIEM7KXIwkgEz1Hdq1i3a9s2zLtj0+J+U7HfM+369iz0tk6ZF93lEeV/q
2LDvMZpzk/aDCryk+TR7mU2aJSJDUrfdKWgOmFuDWxx/8jr4qIY3QCxRYaRD9HfR4qZYhyprMTem
w4sNLo/h6W3rAtH7+9Pwxy9OFg4LbUDbQwZvvjhPglsHk7UcQbBLQqdJjKkPxRhEj7UMki/10A2A
lp0SiXouxtBhSOOYryNm6HTbqvHzEhcAJ1zp2qGFLlN5Hokmo9a2t4pbO6O/BcSQdvrOF/999Wa3
cgOuOItL6L6lnZl2kNniOOS0d/bm/xHO8M0vwgcHL85TTVztEVW09dXrtfWUEvn2Gjaksxp7ru/z
gRf7f/91tqMpwUPCE0BF3lRcg0AiZlHzHwNpNhcHctPRndW1CXyNGTloK8xU8hricrgi5CUZzVmr
O/7hguouvXnn2/y+9AIV4u2ABMcV8t/u6EjWcvixMxUOk5VSJAAl7ao1z4Cdk60N4d6IFBXLMHT2
bRr04wfUGGU8eno64BokNB3L4CPMrpKot6l8p2z/wwrECSiEMxRhcWQRerMCuQSuyd4GOo1czfLu
GtrXuwh9cfvImDODSCBUJj8xWxpOvmsZ+xgSHUfiI+kLjJmqymqOzCsb5452Pb3kxA/aIGaiaS97
q8BJdF3dTdXRym4A8+MjrjyWq6LMVJxa3rvUf3gOYQJu1STNERaANz9mc17BipoIW6mjHPEoijOd
BiF5pyle297X6x1BItXFTOmrxTV5BH0ZgDdI9IkIJf+d9dH9w51nSXco4nwAWuCbfl2I8BDqbORk
cMyCar0waK3v64G7ETs+bm5vEM5hgC6wryPSzZMZeaRAbfwYVnN9zLoJ9+2whZk6rBWcTNLIO5Dx
0hMu2hPmTpwkMhUAKtar9CcXRVGWf+3c7giJe/gO5Dn/UlYy+PjO0/z7ms8R1uXXOBAYBWSqX39T
nxeLhVw4Orq8YA+ZUwjsDSlxmXVZIMUAhZYW8G5dWy0MNpLop0rNd25EG696yZiRFu47FcMftiF6
YvA8WeG2ztjbHkXejINbMG85pjSKbvtAt7eK53VHW3mN3clZTkFZjp8jdqV71gUQHRRxO6t3AkJG
+uBhtXEI/v0ybXf2132drxRCKuR0Q4fs7Qo0adHNNhPQIyP+TWVZqZhBUXNHTT8diDq2Pnga+enf
P/QPzxstX5415mJMDigpfr03hZ9PY0VwCA9P6p1ofLpnnFHylOsKnk1GfC0Uu+az6vP8huFv8K8R
xbfM39yMAVjAzd7R31llVNSIYOsbNK/BvQVzd1esDnkIJBjpU8PY+WDlVnlZ6zZ5bSY3f2WjudWA
aeQ7V9H5n6bBf68jJjZ/e5HB7IVY+t523YuyR0sZTDa5IV2P5WlegzUeyD59Rc61zLE1tf264VlA
NbAIt0UsRje6zNWgUUAvHDl3BBN1624Fqtd+rMlHTmMX9cB6IMXLdu8XW5AybCN17r/OTjkfJsYR
J0xEvUZoTGQG4vzg1S+y5XMinIDRS118bLaQxXTMpn1HDlMdWx2h54cxKqnec9GheEX8vhQIZJGP
Urt55rEYHUAsCwpftQ8yb/7q16GGwFAoh64mdIyr0Do1hwmqCDnNVVHtwwAzXOw5sxXFNWgjCoJg
ow8lnm0gFZRWv198kTxx6UgnyqHA/EQqK/ANFzMJaQDq0ukGwXibnF0c1H1cuQMy0UnixrlQIRRP
NHL6f5Xrmmi38OPiyiwr6soRScoe9cF6IN6qu/eyKbdhvWPb2DezRSTFiEFr2nWYe519PlsIyxqx
WDeonLrPSYLCam8zveW0ZBksNk2C53k/kjZ/n2OJIWISNnV/1n43XaCQwgIQuBV2awJV62BPvXiI
NMrcq9MwYzsURLsGcZaGnR1nXWUnJzMMrXMSKC+fuXgsh32xXaikSAnZ9iXSUKcJ5I8KJikE9L+/
Yr814HkgWc5dn6oCjAMnlF9fsbYLehjohJtWjnKuOSSPoyVRz7hOp+7EuqmhcBi1R4dN/Iq+rLhw
fnTeOa7/1mvjA7Bub5MWaMIUu9vG859ziu31qw45MR6WvB0uZZGk1zr37UMZqvt0NPUFCeBLqC1F
NzXtb6oZNtcisUIwFIkO6bAg8x+V/vn3i/P29PR/vxU1Dgo3ZhP2m9NT27H6d2uKqm+pzM+ymNv9
jDX6cRrT8rNPTNHx75/3W+3CCsdJjQ0WmhoS2+DN+QNXM664fpKHMJojgr+T4trbWfklxN6/V2Sa
PkVkN9+vKEIvhG1jn7GJLOKY5YDwDwoHBuuUZ+vHAC3Ksx+5+YtfAV/btzK4s6uRNaIjJmgXTciW
PFs79ntPEzCnNxuFR2EI2ZFaA4go5debOxl5s98C1UwORCWswaHxZB9eurILMLT2Ax6HAE37FVvE
oE92KdaXjucv3clxtYlb8B1zB1pKm1Nh5rWJnYlD7Z7wweaL0rmRO0dWF6yDBdFapA98SwmCyfdT
rcjX7sK+bmJlt8PHvgbmnfhpdUokqr4rmBkABapAk/2UVVBdCcMbsT7jEK8/Z8FqWPgGjSWZ5h12
n7S1FSQQk2I3bvI5KQ9wF5r1koZlPTxGSUIScV6F5EFzvo5i1+7x+dV92kwXkpGq722bKwADJe7D
A3iV7Dt6pro8w14SuM+insKxJMhAQ05zVu+aE0u9Cdj65XYtaI2Bged+0bTrf7BAlMMrTZj+e9aj
JSNePc04TmWVU11r4upgKU+M9eKwEj4kM9HyItgKUUY+reYbrKLKPUKeySuWtMAxJ7wWDJhQutTp
hbEYoPWAsa13AGMy6H3RRVjxW9e2Fb7D1W93U6lCc3ZaVdZXWUbeckdQBXr62qztydgmuXNdlvbF
btftWrvPSRNREC14ygvEZqX3DwtQ+Oj70djuBzIXITDUVsS8MXeJwqnEmb5Y9+KJobbOSYNnay/A
AvrYo0v9YAjQnffCB52Fbtj2cmgJNqALZUWPOidcDvN2QzoxW1EEjqvW62tNXhBZa6VfPmKjm0Ar
FBMGxdoM/V4JfmNjglqfyzn3813S4LjCqmIF80ETMOMe+bdRtPMzGsO7MccY+SL7St1T58vsOhPz
cpJOn9YviiCpCjBIierdlQA1HyW5wNOp89iYDkuTWZgUObteUvIIgNQh/AwOQVJ3H6x0wDcbdXVt
7YE/9ZqECRxBu2zC7Ma4VvU3ZK8vzaFcvEByni/Qd+8aTT75TgWR6R7FpEpnL9RSf0CZRso6nOLC
juEk2P3et/PxVHHQx9WNGHnA+ZWb6RaQuMO/hC/V09VLm+QIRzTMj5g8yueabRblZa2W2K+mon7U
zhCw84ejVe7tGQFkzNNYxK4ZZXpXex7IqmSd1TOhJgqP5YhH4NbVUDVerLXd7GW8m+aieimcnbua
xTrNUP2nnReOkvHYDFrydl2wgx94wSt+tWjn8rS6RZmdnGCCnkRDHzaT3xLAbBs7865VOwUMU/j7
3RlI25aaAf1M7F3VEXro0ulEhhy2xQipyXPWBx49WEoV5FVFBlaJCdXqFnkMwh4hlSZVEE130rGo
c2rhkGeir8b1cJBV5HLFmZL9LTdSM2cvxhnagWX5eINV9NLXjJEfWVCmJYYGPKcEmW6jGKTj02tp
3J7dK9Q6TtNRFnuoInNx1zp+Ue28lFL26Hg9/nR8cRhAltQzHpgb3ZbIvUvH3ytviV4qDaPwWlcb
2kYr88Pvx4blDfZfhIErFPrompJs8YqMh2Jv0X1EcN2v/RdkkKW/b6cS9MKEqQ5SJDlOeDqAOOJu
siNMOrabj+PBEKqFbn8Mfxppi49e0dfdHj3qsOWtIgu46coaXt9YmdA/pEuN36AYMcbsSYciM1fI
Kv8O4NMMh1U0+mPAuLc/Id4wK/08a13jKbW88ITdt8oOTpkOJITwxBBX4hFy+YQmEyQNYhcqxtkt
iDvP5TzfoBov/8md0KoQhTd+jtTBX70ne2iHqyHjAF2UtzqGaVuvA8ClefYVVggqHndUrBONn1Gt
MFjvhwNG1/KMoQ+vYooXghcoqEwUp9MAT80vw+HJ7sbhw6p7Qlj0VAz5XdTlusVsOnvuh0ho71+u
rl/fVByw4D1RJH20wPh1e7Ro0POM1j+F6DXt5nUKy4OQw2BfLGvFjLqqrA+eUz/Cm0Rqg3FPM/bD
7jRTEU+HvJzTD2MPvwpvTVaLC7zG+WLleTleirFrXjR9AAdz9FAtd7Oy9MhDCYTgWFqOmXYppJSC
xNWBIi20tbuB69lnfHppJPZMGVZrekgDeeh9OGex8BsfLCAYt7MabJd0pXQM7dgDFbnEmU69q+jd
qr5aVKd7P6p6rn0NWvS0gCc2u6C13ddCNlq9EB/PVj6WJuqv5F2sA+jiYqBiG8ZXTDTtDePn9Gkp
eEcPkD2dRzTcwecJY8h8Kmx7Ge+WRs8vmBvIadAVIV4PBAmaAHsomDKMRx5LbOatgYXjeyDhs+yU
kTEC/Izab0s83a+djTIjd4bkmgWyMuzRyv0EMCXp4VdGStzwHAAgafxyeDaTTNZ9IKUJd6jwyp5F
f4bc4syiJcvRGebmODtt9DPLQ64LNg1alPSHW8BL5OMAJ8gc/iv+0LSXGbv6zTpNBg7HtnoBy0nZ
BQcqAhddYy9AwVaK5ls00vteDJK6uDDdAh4LOGFzHPgjookmj3jGqM+dK7aMDnS9ycqPSytKovDo
ey+XHobPAqqgMhX4fkJP1FBS64QlcNJLEqyoP6yxJNZxrImtk1zW+wJxISzLSrgUP5RYN4vEl0Ad
SPgheveVoL6+It+rCayV0Sdhw/Nt24bMZteyH4+tChcaZDMN5mtSQLg91ExCqAoUDS+8F8EzsqNh
2gc+lLrXqsyMfQ/hNM9uxnQMvqNdi1pG3u6QAV/pQTvNXdpXsKe74VuGRy/b+SNm2yun/PUL+DzZ
HqYp6idwtasmV3c1etgLsZYAVeduec6XYB0O5WrNP7Dg29+kUz6lvC18r24kzJXVhQbTiHsYR1ZT
jDu7scVTsqwQ6rcuN5I+JlDOnZXbuFrJAbDu3NqiXy4jFOt8RmSjZJ+KajrOXoMRG++jjKtuWpJd
soThdZAE2Z3zuuTa2E6VflB0X3f0N4vxbDydpXc6rZEcuHS18EojvgdaNqBqudCTmS9NgzfieZ1r
+Gxy7byfktgC50jNZ9lPq9Xja+V9D5JjJbIBUBGDqMNUaJ5USgqqo3rNKIe1TvKIkzqU2n3WDdGV
fdXDmQ8Qr45nlLDTuSbpBAhSXgb60JcTqQAyIg5tL7EuhefELCFE8lF4Tx30i37H9wcJ5Ztu3Hcs
5GRQGbOFBbdeG4OtCL2LrBMStUlFsRgIhoN1HvtwHb7R+LTvmkBbgMMZWhKVE666ecREMgJrbiES
7QtHwFbQvgO9H54PkabUP9FRkVe9nsJSDTQgtM78U9J6AfBYxqL5hR8YJM/NiIkHAVqy3nVmMdmD
F05+j6zPwcJQLK7zL00nYa5zW8JH8ezWOkylV7kHOcwMKCsd1R89ZQ/yjFclqHhHlfhWcOoYcf+i
IYiBB6z9vbEWKsum9dLuTGBKD7aoc2QT87I38gDsdo8FAnwbhIldFmTlt9Sp5IcSF6QBcjsG9o5o
js59xKrEms4cTYMSsWb5BW9NGj62bZ33R/I3WIfIW8yms+rGIP1sMypLz76pMV2PGHJvWMHpw8jM
ne9NWEWQmozXom5jRAiibiZw7FisqQMKKl1Hc5t7vKi34H81tXDrqfKi8AImB5dJw2PWdVQYWduH
7o6o6Ia5tgozc5tFsEhuOjy4OXJo9E2nRm++OFcrKwYTy5qqhKieeeRRtCgksWiuCB7hEKZwkB2d
hgAcx+WgCcBkCeTBk625JZuGQwR7sOPcpcYGoMIKHn6D3kOSMghFcq2TEk9bHlbtJamxNMVlTgsd
e0ThP3eic5szvBBLHDiwJDAmSZuFIN3ZOIIajL3ER2M/MQTEBIXZg05Yv9uqgJJoVJZe0ZtGwx46
JpcQvw8O4WoMh80PO3WYCWvLOihGwAcCNBT1DjCnn6m3BcPNpWXEPXG9grzYtfouZsOpdDZtiFBq
aPIMImLV/Zx76rdLo7ZkZ5+Idg763QyuwTSNag9wLdPqGFkkkOxqD8DLMZTS33m6095+KhJNsGM9
rOO1WDddrF95/ev2NmzMVH8kRtyk7Ufmld2LwxOtYn9t85JMltnguazCGbNfylFsZ4cKrEvhEBpJ
9LgYTjgVlToMGcpA4zjpv6boVXHTjV2hGTcKcR1KWQEy9dpWXa08MgR1EfjgxV6IAiRg5XJjcshr
FGuDNT5CSQvDI3kA9Tcnxx13apVn5zesvcOT4SgRHIa88n90tXGsNLZXYb9Ek1fdqCGtz/S56z31
idMwgBS2/Bb5q32v5o3PW5X9fExx3oWgq9D6xRCjmFdom6PCgY4+jutgXnR9IBUMAIKyIHwcxtBb
XyecR9OFiVJyW7VBD3fEdXqgeMhg9dFxOs6zfarK8BDko5x2KsKWc1TwDe04Cevs2yjbDmy30/dR
PLv8f0Th8qMrGZKQmoSu90ONlvo4etUUbFnm8wt9u+y57xr7H56KoiC6EXP3jtSFdr1Qyg/Zfdri
wI97fyp/aCfTZ2+RpdgtgUV9IJesWWIP39D8lFBb2LHrNgMi6SrDNus7neOesDyQTF5QwMnbjAiQ
8FbWHV8H5hqYIuVG9AxgNcwgE12TbuoUytQHUZHkist3yScqj8Xx45m23bOHpgvw/rSGrBOqSwjt
jrSbVI9UQcVt7YXWeJtJMkcj6jj3jpgmOVI9EzT6aBl3cGPMloTIuco1z52taBgIL9UL9nKIAR+Y
8tT9IUKNiDEjtSKwHOnciYe2WPzTnI/kNtpWEqkzb0z0RaADPSTIydkEKFrWy4a+poPuWlGw75Ks
Tz9kKXhywMdpS4lZyWsWLf0S212TYmFftJ0QhuY6zdXLeiVJnF8jlicGeedQkilEW5gukCBi17vX
zdo0+1yhTNo30CHAuOgogzec2d/MIENrP1LpXFEe2ea6zE0JVZtJ9u3WlsLTaJSzHDp4fcFztNDh
BxttUKu0Lqu+L1s93Pi4y5vT2orggRqrtw5e5pibhKji/kBmmlMes7rcur6oKGEiEggCInVNMfju
kPspMM09vkUMarSeCYLOl664tEsRAaJswbmd26geaTirJHnqyRAJjwQC+JfeyH6AZJdMX7OV/sKx
Y+C/xCOTgO4ha2BVvkbdaEX3An6XQsuSS3rt6K/ZJUPzpY9qNitqLKqGmplvXGdjyrkmLadhN8JK
rB8hpGTBpc/rxL1IXNIaajqhR3BmgKmd53VbMi0SRWqqD87Ll7AYfXJHgkrbH+GswoscDJXPYXLa
dj0CjiGLBWpp8i3PQ5bBueI4xcgB4X1shUn+wh6DQZjRs0vY20qkMO4VumY3lq+E/cBFlt8zq4aO
GiRJvux7fMj5gzNj+IA6uzr/QIbWiPfsZZ2ekjZR2QaLm2usu8o/SRKiAThiIOSMqIfymnt14ewc
5iZ6D+Bu/qxMZPr9DHaPbbDcnPJRxsO6b50s2huCq3GzElspYiW9/tMaZIooA8FP3s26Y2mAhcDZ
dURYmx2BRG/4Y38eh3tAwYje0dWQu+g2lrrDxEqMBVts2F0krkX9UJd28XFuivybmArYCW4Hxuvs
5kE4gS2zAxBNWmGGz7TJPjOaIu5TBFuSQhQur2tdpswVOHTPVw46IwM8gvoO9dxA6KNRlV1BRGKU
VmMm8Ch3XUuMdkrG3S61c7g965rc5BLO3y0oac7tSTe13tVn3/gyMDBVO+K5vO8bXCU9QPoEcOMJ
miJHl4yHhTw8Tvg7ey1WmnV0J+ebKJq99aktIlTpErK3C6JkTT6bSub9DQ+mYT22gkl+EbqvPjtL
xkCS0IbGe1BWDuYvGZbRXJy0ae4KQPfhx35wc4QeQdZfy7poHYrCboCPMmlagUGQQt2a0YgSHw9w
f8vQbMqfkwwk1igvzP/lXN/Up7Yt1uTenxdGsHVjxPepnm1S8HwnvM8i/rNkCpAJd3JUz/dRsLcS
GO2+9YQC0AMaiBv6wIA6oWibS2PfOSuMy5ibQh0upCWeiKSUDtVxGv1ECweLODUV6HDQJcwGp0mW
j1nrw+KdaRiTUELRTL27jhHHp3q66avVpd0ls4z9bImS4Rg5ANl3Fr+IPJQGUgk3BnXYjsm3bggE
ktVPhDbrJQSZ8p3eIDKWMgmxoJENFeNBJjk8J0rx87IWhcupaVHJI8F27pe8n4MsDtAztvE8apKc
x6QaZg74eDuotSytr5mtPQVPT/9Lq9vIp0iouT/6obH6Z8HmFBx65CH1sV9lOLNGJqCx6UlE3tUe
VwLiKHVDAtqtsMruRG1maFRlT0iIpTjhkM7gmYufsH/Fsglb9OXDSvU2c1h/ATFb+ddw6GYQI1ln
3wFhUi+GzBLKAIClHHeaLQR1tdxT7/ZhEUsFfYnQxdKid9hOcxJ7acEpklNN9pi2snJ3rYZwsKON
Ie+8MFLdlfF0QHq0sIEOtVEv+3tbLr4PuHWZONI40I6+jQACGExCfTo1GUrxsrUtAHNesUNwadIT
FWI90BFp2zu0qUt0SZCl5lQMFskehK6XTaxLcot59YfJ23oWMoRlN63+qUNuLR/IPceFM6zNQpqn
nJfgEz3Mtjp0AhwFhJCqA/dCMlhLAmnoAqnEZzVdu9LyibpKhL1eB9CD6qzKIoguMp9ykqYAK9OC
UDq0bpWe+uLoGwM3KWFFW2+mmhJVtP5EpY1TtaOSIErkZC2Nm9CsiKrSfWi7zL5QV8IDGVa3fzBU
Tc7ZVK5EwO5E1OARrU/9tdMoZ+7JqTHldYa18NkrcvkdNbCbwVEdMvsUlJ3zmgBLhMOEHwMQsa05
MpDJAbU9KIb6pFPhQ2diT991dot4a+mazN47FbDxW59q79MKLERinxa5G2u/gdsPwoNfyLLmFbFH
3+wLwfDhJwlIk65uQgcqrjgQLnQs9XIoqIa/N0WVfbebMf2aTLleQOjAgt5b5Hr8oMU3XohNceSR
mLmFRzPq4DRmUT6+YBdKQSN7FXhJw52h5Zu5IdqJFLYVnVBb773O7y8E9shPXWGvPwrgtP1FQ6Uy
aD3IPzvyPrcBnGc65LEzDWI+d0Vh5E0Tbd1PGsMmuwOnOTWHjF8Vnuqpt3/SZPWSz7LLm+Ars9sl
ueX06FWAWpzRORY1cdXPm9dbcNCT8/QzcJdogvqTws93jIdwNedJFI8rYIJ+XwioqjHFnPZAVcuS
PCaQ30+Mh4tvTZQhN4LGVsfl7MlTqUxIAskqerHbrCEnLgYf0zlw1HZAA2kl9G2EQSEnOAMSIzen
vM9kYLaMji78Os04Kx5xChH0bcmpkDeUkiNEDRbdnqRv69jRZyM3QnQJ8C8/AyLautrPYstr6+HH
0gDcPmamWsBT9ulECEVoc65f6goWGm2AIrrLaFw9JTVET2Zk6D3gCUfTJ6/r1HKbGEx155laCwpc
yY5g6LR53yse2I8g2Mb2gLsfi31O/CcJLwPjfaFSV9Da9UYX0hxEyX9nH3LPHkB91R59aLPrTa6i
LFv39Me9BLFSb86KTJQOAKduf3CaBi+3OK4FUAlS4K61RkhMCrWi/VKvPD33Kya/nJc4Il1CEU15
W/cCydLc0bDfy7JoYI6Wld2S0zzoV13XvLAVuejdXsGADw8NSZlRnKvEzffwgcGyzH3BI5yEpBCd
LALRpx0JQQZXLGppebCrTlytKo34D9hBbe1YsPvYJ3IWjmZlozu1UU3KOG8Yf+8T/Kz5Z9h2mcuJ
E/7yB+ZvDeQbeGawD/qhuBmnVtj7Cj23OpVDET1gGwMUvqaBa+3NkEKP4Q/0Lsc1/E+IlSkibHr2
zoXTWZ9Mx8IFgHwtDPSsOUk4drksavSWbfx5KDqe04yZM6F4ibhYpYHRjnFUkACjRXqvhgri+7To
wZyAyrPdLIlTR2wGeO14wUK6cyKACXVJpnka96VHytdeBwU6FzBbI9JfbwmCmN6hlTMmQhIPSF01
Y7wGPb25yZm7at9DceakAUjpCbejUx0J2Z7kt9kJ9GvH0vcZcMWoDjgIO5eB0SDuMpdMLThC8/px
ybrQuaIHzgpGCpOA9NAL2zqIVmYaFnSbAXQge9qBGLJCNxI116rNhu11GgoSoEtXteZUVWV40hmT
uT3Y3TI6DeiYOU41KiXVUCfzR10BR0o0aMzdxNBS7kUik7NBXwzwnkNeyuxawugUJvRuCFdfmcRa
9MsgcFmGQo48ieDE2z56N1Sr+Oz05Ac/OQlBeIMB3PicOEoTXjFgISFJmpx5m5xI6KGUSZHCzM6Y
H5gqhVtb1HUeypZHfo96k4VSBSAe++0AdGej3SajyziEGpRRuxwzSNLZbuavPFWVAzKeOPYiu4By
y25tqabs1ldR/5MYrgqS41Ra5ZXKraRtgR3/SBbRAkC8IqPxXE30b+isMUaNMwhl9UMmbXRKDb9z
40LrwDuGJTNAZgiqv2V8SJ+wXsCP5Gkh+D6ynP2XEoi+OibBgHyB6KX1TGIJ0/SN2ET8UG8tiR0H
nFnFThGY1O0cSMecqaAWHLpx5opXs59c9dza6UF3gf1V1aSCISc38/SedG3Tzfwi9CKMG8097o8t
nBp6xK+KlrSwObM5Y3RoCNM6aXoq8QAr72pbasI/2KQ/yCKdmVQ7Uh9pfDhABIFcUoeJ6xKECUSk
1b2O6wp7qQGMW09D9qHlnaWAT9Mvjl36B083EXE65F18+LsQ5a3gnM0Gkx1f3HcFkpTgjYijBEsJ
QJhskQb75650XXXJpIwY60ziUmqoNU4tZ/qmDO/ekZDIt3pMvLib0tL3HKbD/PObz2ZItYZe0azH
yXf1w+gjUUsGz3F3dRnZ5TFgx5pRhzP9zk86CQ245iBYghMgRiGOmBtAOCi3CvS5b2vbR+ke0trn
lI1EzugCWJygyFY3bHTpkzaVef0/nJ1Zc9tKdse/SirvmMLeQFUyDwTBRdRuS5b9grJlGfu+49Pn
B92bxIQYMp6HqZo7d+xmN7pPnz7nv0RC7adbJYysaEW+2sck8QUA5gFnNzzpShOzwFRQonP1pMCr
Lug8HLtUmj80WGjSGG7lDWlx6ydj8CU09JmjXU7hfpA64OEjjkVPIeRszcmm5qcGnMmhoJt9AQSL
FiYtAcTLZ/3kJugMsCd1I8xsBbS0KXilsdR8JDN8IEWZyu9B5JnWWsbhul/BYoi+TwP2GuOKZFvK
Xig6wwyvdQMH08DI45+oWIFPV0ZNvm87D9gL7duoewz8qpu2ig7sigjt5d+MwYJxXOe99A3kCuhy
2Q/0llK2juCezMGmoK2hpb9Ju7L8GploWlxC3H/ADc2f3URtZBaImGmNx+dFp9ZL9V1A70ykZkOM
xTIJOtJeZfldDQnkNY5K3Y/Kjr92Zhm+6R6CS5k/3WCtTrs5xZWsD/nN5w/CByjuvBsNnR44DKN3
evjxzwqomaiUDocNIJTilstMfraDqNnqiLN8ymndb0t2w4oKQ4VDdetpz4bZYwQDaBfJ0QCdJrVP
tQtwuSUYlx/F0WCNVAEUB2mR4x/VqEXZypD0N1JS+FeVnbfzS6GM9gFBEcFHrCMNEDeXWAjzyTsK
aQgwQOIAnQYb1tKXDGNTNCROOs2suqCoHVY1mWesV7dg6YGTwHemg8br+ZNUJuFVqSNtqMrZXYJC
3M43hbzBX9C+xzMIQ50qJlc6/6lO/TrkPYi1JsR6ebmBFMDQMV1QZUOEvevjrK5x5knLmwIR1u4C
EP4Dy5JsTzeBucExYGeA+Dj+AoizeoHW+gRtqdF/tHWp+7Bvx9ptOjn8qY7kamWYq26oF+NNlstU
xJNC0J32JvdPpy2QLYLuCWpSFshUHP+SJsL+VJeDYeOFffMY83Sn3BTaNlaWU/Tz/FgfrwWUY2ku
ysA0IR8vQzPFyRZ0RTBtNFHwMBfAQ1dZp9ETzA2eWDXd3pfW4sXfkgxcGPsDFhOEvj2vOMBImPti
ER/qwfLoOrHn21APHvuUBoCldile7XVSu4ohMOY4P1tVXe53uPRUtFUoV7Ae5OUxU1rMjFSkqd22
jRK+IAJHOEl0cu42Gq59ILDabt/6poxxBJDd3GkyJd9SwOKJz5NI3meWTkaSYQn4DulujHtZiuPa
UVBUx9mddIBdQydAc9EOFzipJDz5Qr2p6itgZIl0iU2yXEPDRsNECMuYJWjYNAs8axMP7KIy4AEP
1PkH7x08XBE+Nz4T/rND6Rv919IqQVmmIzEtFUEGYsymmlHNBFmuX9wOtI5qcOnLN20rad8G4UfX
55f91I+cEw/4ivwHrPdiQ4MPT1Pa3Ns2z4WyGXEoHJ/kXBKI+zWDUl9Bfmub7+cH/XCgWRq2qIpK
IEo4FuyL41GBL8mVjuLPtsjbck/lpyAz041HcjTPnWiY32im1+2qkeYJlmbzg7EXuHfTjL5E93sn
J/8eZ01ZQ8iK+DLTRqH/LDIgX1LDXKb9tPUUGXhdDjrwkNe1emMgnyiuCxPPw8PEmy++5UR4yhYG
XiT2FW8nuMSCLsbKhhWvrWEy2t01gFeaGGDIKuXQFQqlmzGp+V/kqiaMS3Ft3NJfSTDT06waMXuV
cLbK/UAOdmpd4L0eAuBYmXgrjk4xqCE2YoAcxFWsE+euIiVWvWtjosC2rnvqO2gC9ugjhFTmVPoM
muSjuwyWl4SWN9Y14Pv6BRfgcvzqT5Ec3eVVRkEX05zpUHS47B00vdK1W7UByBQa6FFe+2y1xMEs
Cz4ezhs8jIHjmk8Cjre37m2EDu+BtgWDQ/kSZkQFEXZ7YXssQ4HJdSvPhA0o/aTEyyg7Jk1GvXFA
gLejh4XGgF1gstEgGrvxMbmBQ1nC/XNKQ7Y6iE+BJgEITPAvw3q3TQ7yYCHqWJVy1V1IBZa3HnFY
1QQyTLMUBPD5BUEMmqeM+JqPvUvSBOum8QuIqTGn1Z+ZqhcCCBfpIiQivgEXBYERnjbkH2Jx7+W4
z6e12fhbkGuinAFgSn7n5WX8K9WkYnQ1SBFAuSLQYQ+tXffPdmuF1hVuFbl/N3YQUrZx6xvyNx/5
ctwRDMBGD9Tfgls7BVbnoHjf6YcYTJLyNZeyZPhcBmGZuCVp8uAWRY1QuGHR41gbvUy6X49oIeFh
QL0dIsv7gueIgN1OODZ1TsvqR64YcD7ZenEvqT5/zIiV5zb0h3FX13oyPQkF+DcGM7pGXw9BE2Vn
x1jaIUaONc3cHn1BzNF6a3IsC7c+jsOsLVU5ErusGSUXnbb0m4qh6lZWTHRFE2UEhQtJCzXrMoa3
BNEeRRNyf62+A8JdGbTPya22dMTSYF1jSWjSj/Lb2m01qfOeapr2Www+Zwe2Mc1fB03usg0YpArP
qKAoPyP8DSGlLKX2V5GnYlVMdp+8cmtQ8UltrU1faNOoJcZKofIZu+3Ic0iHtOpLERv+3uf5lO71
1ugetbwwudY8L/f2mvCGnxqRlRCfQ5F3tLhtP2OgZPf7nu6htqZLXb/Ml5W9KkGYBo4R9Qr2vXpg
oexuJdovJVFnceiwGd8yUJSftCSuxM84toCjS0FpZuUK2+84gtnd+6h+10pEE4LNcj1SkIzx/usH
E5VfuKUucJukBICFt7YuUgSC02qgrkjzh1cM0J9WcrAjQnQ9itO4h+2Tlzm/wpBxt0pYcfgrVuRv
TR6sKLoq+AFaA3XglUg7lXoWYt7fuCCnfE7bMFXf5oMwXDUCerPzh2hUnyHPzkYBU9Nd6UoV7kUn
TZYLrs+CR027jniGvr21S1A7woAOVdg3fLTpO6aKzzuyRM1BQvhXp+8AcK3pDyUXULDBRBKvIYn3
L06ewBuzQ9AW/qFHO7G8osYuIGSFeGKvci0IfzRRhoNM6vdowClKmGKOWik53Qs0mCeHmM1nCDJD
B0rcjZm6pn3p36sh4HfqOkYSryWtx78SeeYRPy2zTj/JQJ0NpEkHvEO6GPtWnrfGG6bwFPphplg4
6eTeeJfyx3FpJKxad9TIAcLg43w/5KL6zuvftOfK1MgOSNFtjydkoEmjeOsIGOdOoetD4qCSit6u
hB4jkkedYjuo6JI+9bM6uBtVWnhlKrESY7mFb+dOSrPPthmN+wwYwU8wJeXejK2QtrAax/qm0NBL
2WcaXxABkwTMJTwZq1hLvGMnJ9Lz0VrRKdSuQ9WwuaW7DCBwY9SYUFvwY0m+0Va46qQyeKYc21Y3
flMMj7KSCDQtUxy6gHRivTI2osyuKVyiFykmJGIfewwp7EPU1ZGxBtnCJrWqSf2aKTIVtTqEQLii
oMZyI/fOLZAovjysK9LYwTWR2qZ5hVJdRc8b30cJu91xNw6UtgCyRWoDyItKBxQeeArYbHgNq2FM
IUAj2ycK2TOcR3h6fZ0V4di7qF6GGpVoKXsAtV++6BTJBPLOhvEYdoOJ55Tl54dpZs+vZFIEbS1i
sCOrcoj7Lz1wgPzKQtJ6jem88oIj65Q54yhl0xqndn/Yo0+fvFDTkgeH6ouO/x9NmdSBthWh6WQH
LqeCkkBfqGjLYBnxNYkhvOzstAy/QmKEQuNhzVhuVfxDnv0IXCCibWIg8tFNzNgVCXubv9566sMw
xG/L9KIviA1D0wPmPSTuBPJnM0VDWroijUsYdqote5ssiPA64VqOxodGTysbv2RTv88KnxYHtgb5
I/Lehrqu5GyGh0xgpdG/NvJmlSJKg8sS5bnXIiZvd7t0EsVewQr5pcfe9MXQanZqiJqX+SUBkA/c
BMhStKaEDytRnc2hcC2jgZ+Pxeg7eaypG4SfU8VRBlSUJf6H3BE4QlVUaozyFWcscqQhDxH6ADQv
Hvp4IPxkQeN9S1N69U6LRBHhx7IBOja9AcdkjKanCWWvdDXolYohl51FjokSsrxHKWzGs9vwlfCF
qPL1ENBFpHylSupqkHUJa21VFsmBXtPwjMWvNRHHhyF4NPw6/ln1k/KQyHkZ7EzskwE2tlKbrvzB
U4wv2DQqxcqqUAm6Qn9Bgldp+lxHdNe+KHEGS78Dz5e7tDpN3Plo9fiJMhRfqiJQu3VlZaDSCVN0
m3U0CdH3GG19ui8zDIElG+CSM01yGO7GhlRpBZBbkTdSoaU8TukCqNukg+bXo/dvbgK9CfDtyBWr
dIJazd9gvKFn3iYF6xxg8ekBt0lMC0giYtkKWJ8K/QXYlS3MsAmv9rmGnZevFk1YmZKvitcbpmiG
2HWYOuufi9rSBvDWbafcD9gCmE+eydZz4P5yqSHlRG3L7jycdAwAGOso8vxHNYLMAwO8G7YV2cOs
4A5VC6McO2JFGkqfomgn/z6h73dr1wCA1ixt+00bY8nD3AxLMbEJiRL8mV6x0cDzpcStMLesNvKg
yjW3aVl5+y6UkvAQpLrypMxelHvK9vC/KNc3rzE4rQzuRenJD3iS6q5obeTwACMFFRAwJcJFsyi/
NEYY626QAWbbKCKA7TFaCGGBb41nhoed0jxLfP8xJiq/gv2OQhZR080txrsRPiRBFm7GcGifRSB7
r4Yy2cPO45O6QZwW37GbwGW7DNP8TfgWIL+Kk5k6hQ/+CspCnrbrcjYoJDjF1ML6PhQyaA/uLngY
RjM5HcTOdtX35XAQPHnoBitT1+8kqUKWp+Hxy2sYQa9bNUGu5wm5Xm+2tR1KLP7a3PzUxFHqb0w9
Io4lplbz52U7eRLT2NdcP/Z0jSUR+pyIAWX7ROVJwMFr+Wo4j4JqzQ3zGgOugCa2BeFh402z5dgQ
WlD9rEEF+ixF2OS6RtGM0wNkvgLRwbrCWaILBz1dVzF+YVvJxFWQ7nau/xwqv7RWI+aiOp7asajY
5zVF/UkWYDsb7PyI3cUnrHVVzMgBPj51xZhMZIyG7qTqXCEKOGeh448F7fA0agZwZ5TOstVkl0O5
YadwgnyNJ18aT2N3TTun/I7AFcwDZcBt506iqdw7mJEqtxOAOkLPpBQDDlZKGFzjgNJW+OxM3jej
8423knBirLo+MvJDNnbqPWQ4GjyQn5vYPEiZluGqWpRDdGWFSH2u45RgfY0uRlHMEqdR4XIfhLqr
9oru3XLoJwvcXDe4dkPQupHowd8oxZgZh7YgmX/Qc1+C8BMg5nllZXyk9fyUBkYSWF3qaDLIso0a
VcY1WfI0ru1Y1sHhRLn1IvlDIBOcgECssLUprV3gxwEM4DGcJNINxIDcUQLdi7A/7Rr7NvB4R6wV
VZksZ+jjcrqLMVnM8Xn2Wsslq26mHQm6V7frIG/h/SP9oKwjFXSDC16ykNbdkJAo+jJklZcCCImx
Sbq8xPNIlSRtXat6c4OktJRepRQ0v09yq1IGbsvw1UMOvnFg12BwmSvAZA9lqiXmHZJHZverNryu
c2Ng/N0+iyYdG/vZjo+Mqibqg3AbWhxlYsrapDb2VyXQs92ALam14m/R4TjViN7ch3Vg0YLo1AwJ
e4oWqRthYdQ6uhE1/nWo+3b0mJh9IG9Mole3763EDz4LyJgzHbLQfBdDDzm9CyfwJDf4KJrJBnaI
378onV/wHK9HK8jAQCP9I5IAy1iaeLn/mCCPDT2g7DSlpelj1liHm6mHIRYS+hat2UCBdgkUUyHr
L0GpAOSX+nv0WStKWkmUP/hNDYxdoHfXO1pP7+ra76mXftEDPX8A/QjXfQqABpBehumLjPOSXV8o
3X2sIZHpg2NRLGFqNioax9Uc3AcN4AF+uwWqlt8iAvENj0KjX9EzltdFOFwS550LZ79XbFAOoU+A
joiFYAeKWwsSPZ6ATdKPY7uNxrh7rjWshbkJosc+aHCEKkk5HTvrX9CZaW/Idy/xxk8NTwEAcTFK
R1QqF9NtLZMKc0VXQg574EttLiFxUet69dTrQf1sK7X/K2lykFN5WF9LmvTrfHlkOf7csaE+Apib
haA+O1dPfmPvUz4dK+wcENSJ6AytYHBRhSEf2wN/alxUPEp3svJuRuOBqSe3LNfnf8CyLDFXQejP
kOwoVKVVfbEABdmEjMj7iFwYaHIg13iphYX8xWbq15bZdl8N7uILlfcP0gnzqJSCkAszaVeS5h9P
24eap1ZegNS8FD/TsQmvuj5rHBWsariWI0gOfmRZh0hBXCMB9v2ItER6of7zYelRwTPexROQMFY1
e/73vy29ZfWQhfky24A0NL8yTETdDnLfdr2DAGI5HUqUo7LHoNSrn6nty3dIqjT15vzyvxeOf9//
JFWImiBdQB/WpEi2WAl0WbJcUYCJR6Mx6ryjPNJvuSr66WdllH33CGxFFU5FOcWYOXLNL5VMPNwk
iDU1N01UK8lNoveqdB9ndl7/6psCk9M+NIV/8HWBZwspwNitOrtBAQYfu8T1vEIMBO8APJIemARc
qRpbNy6BxThSoyTyYRow8wWuE+SYJumy6e0ixKzSJ+gXev4CTtxSb62ohXhhBF6Lw3cFmO3dkmTa
JaLtdSc2qYJs2tzWEyjkMA5Xg6Rncg9h2Mi/0HgfFbdt1fQn1FG5WfUV8EGnQDjsM+V3vKB1VFOS
Q5wOnnGhSv6hMSkUGssIyBga2jiG0BZLLgOiHUXcwyxD1nk9gIzZeLk1rY1SDZ8jgCCY9OXDVZun
+Sonu75DTX42EJp75+0YOpiL5rvz20D5sA9ohNGAs1C+FFTZUH473o3NVGQ+tsnKxq4tdJ56mGbS
VZNFivTcjCm6AJbXwYwER1k6vmZPmdsKMqPbinoZZyRDK/R5wKGi2gNrG+Ut6B0Ft9yOosdPuNX1
swVt3t+NHgUjt8+k8qvA5gG05zAYL0VrWCa5qyi/SHWVRFdDBAI4QSi3xPJInrydji8XDsWlihLs
oGaAM9DJAPGSeiO5oU/Zz01CrwA32MadOEDXwJCc6oehP/RaNBSbREdd9pPVmH65J+2cfR6rPNA3
EN17adVgdnsdo3+or+mkGl/UcqoSgL7lUFEsb73sa6EI7DHGRm956SLgUW3yiPLJyoYKxxO5o/Tk
KE1jgLlQ1Ca6H0lUxRXPHxreCE9P2BEOUdXemWqVUUHMyupRjwqZCxV4zrg3EQIyn3Fiir75UqQB
ngKfYT75fKjnvsu177VktMWhHii/uEGAXhsQWNULNtlEewWEdA0uN1DzadokwMvC276peh7I9WR9
1jt9NBwMqKbHmoOVOTkiIuY6IjcINqmHpSaTTvuQ91xrwyGO4CkAZqAZRp/Q7m6NLrLzNTINVMzR
h5w9cq3JW8MxnE20DKv9XiS+jk8HkitXg+IDim2DqN60wxjhzFy3TCFoAxMEEyZUSEnYer3Ch0+R
3BpZ+fCui5C4wTM3ZZsbAIo6R/hF3r+idwp6f8UGQJsZtdUGaR4aYZJ27Vf2/H5VaomxfDPZgl+1
xvsiruViFUqifuFJRiIM9AUkXB2rwXDn13ZpPiptnlwBZlJAjltmEkDbCdstoKdc2XgK/mLbTBoU
4wATkEmHiMSFtwgaeC9Q3dFAt2NLr5BkQI0qrRTvTQ8a+FDJ2AMY61FtxKB8EPXVKFVAmSQz65/T
GNfaFZVgub1wiy1TJQQOyXuN2fxmNk/RFlgCFM8LOQgnH3UtxPH8wa4epgqXF9KZaZ+x0f6wjzuP
R54wi3rxPRSxuLBIRtu2UxlPSyXtE/rFryM8l8ABcfIjMKr+x/mY9KGJy3hIZVs2xhHgFtBgPQ5J
QrKLBJEY2HDCgDgjquEuwEmrggf5NUpRlkHUqksOrd3lKzvsdWXV2OqwpddufVVN/3ss5IwHsqmv
+0kgMYt2dGQ5mdeH3toGKeeQD+XXcdFl1wG0aPimof7l/ByWbfd5CsxAVS1aL4olL6Iq7zMvaGNU
9/wB2RfYBspGwIta4+BGzdVXEUSTKQNet9AStueHVue+5+83O3gcjBlwPaLzb6PFtujG5nkLLrL1
zE0WQrkBvhgjkFv3GQwyTzZaG8u0Dj4RcGOgrrXpg/WQ+mh6GZrSaNdqgwq4Q9KIslPNGxuintaq
Ox6ZcBuQ35pezcRkr5mYSeKpAYyZPl+GmcbGMlrAzH6pSDdFKGxkc6g/davzs/uw92kCsLagRghB
irZMW6Ss8/ws7wrYyWO0Nqn3/PIj9FwVBaIpSHQpupCnanM77ng5URpExB4UGhkjOfPxbvTRGkR+
yC+3/ShT9fZ87GasNkWlDuYlF4Fe9eFBUI5It6pfmeoqIrHS1jCAtNaVmzAeHT2XIZigzmHT1zGr
9DmrE70BgRBCGuA9Bg9ZBBoko4lm9bOUtsOTr5ahvwdKRLE+zAMn4VUs72DzpbxZ9ajZx2A4Xgte
h24/d4+JvvXz+1L/kSPZWa8xlLVf8wJLKT9o/vl/epfN4/3P/63+53/8Pf76e/P96B9oG9Bmemjf
qvHxrW6T5p//wZ/03/L5//n//Zf/9vb+t3wei7f//PfXvM2a+W/D1jE7thfjtXfGkax/+/n28Q/8
5Uem6v8gjQN0gKQmjVXyk9/8yDhyCh1nXpYYNukczL/9yEz7H7JBRoDIO48Wer6kfjWSkFiVGQZ+
ZGDoeBPQrLZm1Ol/T/z+r23Imv21EH//8+9OYMu4M/8A4F48bnjWyvK7uu9vb4s20QLaf7buSMVM
Cixa8ZDEop7dHjnDXFy/VLgObi3jA3HhZM7Z6+/nZB6aiMcDC5wZWKvFg5p+amnXcWE4okKPi9Zw
cRPCpVtbiNpc/fY5Tszy9FDUeS2LxWRBj48k+WygqFMGibjXy3Ua4wAZlkWJEiP45PNDLYPpPCub
5BgjRN6pvNaOh1J8GqIavQmQ6Cga9a0BkxjzpQsa3Kc+GzUPfdbL5JlhLx7DaMP5kVdgWVFMpr1r
NNwaO/S5rnCnKOlqWFx0Q11hiNVG1M7Pz3D+u5ffDcgz4LhZd5xtezxDUmsziSIY2aUExBUWTpVh
tYZQHkgt5K4oDzteD2n2/KinPiH6oHD+KO8rHzQM7aQv+opilINayuhQ0Bucsg0zhCrjen9+qPkT
LSaokruYAs8Tjud7gP/tTFiNQuEVNplTziA/UDWAELAwFg9mFQ9rXUVHi36450K2Gm68otbc8+Of
2EJsnDkegJGegVzHC5yFAfpICR8Xfc/ooOZ2Yzp8zMa4MM7yamSrMo4hyDaA/MHHOR6HPHOw/SgC
B4CEzL5oAEdIlllfF1lQQdsOrN35eZ34hCrgRZlDqOMSt7QlsCQkQ9tI8OSWFW1n+kAyxtEcn+gh
XJK8PDmURU2EmxhdR2uR8SY6ll+FlRpUjcvXpCrE1reS5gFDmUtCvqc2i8ZAyL3C4uCDHS8itDW7
hqHCIvKQc9GHV9BKBSpyA2e9/pwOwIKc3iiCZxls9TX6yOn6/KqeOI5UZhSKkqYxgzYXX1FImRJJ
amCgEqJKn22vDR2BsPkeHu7wBIPZAv1hJxc+5Yn4ww4FaEhZgmTfXsSAfBgpMqisb44iy6rE+8RJ
Lc0ge+2lqxia1batbGNTtGH16/x0T31ZPCUJAYrgTlUX8TWladM2iaWDNVAnntCtASwqNtZWaUsX
VvbkJEmIyeQAC9K2Pv60Sg3fnBtQdxqTF54C1nY/mIPyo6g78yalwHIPat6G/FboqGj98TSJPpqJ
9iuYX0tbbCu4aJEvFzSUaI0nu1oN8aaC4TkroAQXvuUHXCRxAPFxgcmPQT3MXMa7GoRirMiM5Vew
HewSeUggA+2GqxQDiTG5TrxQpZdYmp+0NKf1EImfEoiGC2H3Q631/XewzgBCiQ70J4/Xm1p/BxuA
3xFoQAp4tT51IrNdtGEoKBdU9aPAAFZhR98i7HU2Uiu/nV/0EwGRFA3xR9WCuf8B+wzBEWkD/J6c
muYUBkdGfAAiFdCbRNsc9lTw53caHBxEt+U5QdTsxYSLbEJ6xaAGiQZMuZFhZazRtQhdX5YucS9O
hClwwZxXYbwnfPOx+u1Omzqpkg0v1R0kHUA5iM5SV7oy9p/Mvq32XmqYu1J0xZso+uSuwvv8z/cz
vmWoMmpIXQBmX+xn2pJynUnod/hGmzqtLplo+wZQfTGM3Z7/iiemiiMTebE9g2xJo4+nWhRNl8no
nTqApOW7UddCZDO7YhX1Qb2h/qSCd4EchigkgCLQe+754U/c3r8Pby6iBtLekp+P4FZqsKBrTnG8
KesxvxCbjrfqe6YO4EWZoQ6CfzIWW0c2x77AAQfBhAT8iwYX6osQvrbGJtxzPWral2ChLNr/5kR/
j6fNbRBetKzqYrwCUVwUf+3CBWZSr+2q7tdQr/icffjdDhAyP7+Ix9/wfTgLfSHe7VRDwIcvLjUZ
+xIZcbvGlZF8B34V+xscib/HBS7nSKArB2RNcniArY+OZ6BfiIjHV+rfo3O70egweWgttfmlVpHr
cH5wgxRtiEajtopVs75qZfwLw6RX3MqotfvzUz416PxIZOeCif9AN1FaXxpVJarQt8LsIcn6xJVr
PXJtBDx+CcTGH8TU9hc+6/EV9z5TEP3QHrhJZcpnizzJi5LIQiahcqXSmFYUDoxdWIxIlpSToGqG
rCMANrXd+FOhXVjkEzvY5nTKCswrcNfq/NN+i0itx+M+xefTTRsqbA2yftdNAadF7oTiUlaX9+fX
99RUqXPN+eDcNzbnc/vbeIKicKSqCPeC60P6CzLGlUAqD7i7aV4neVKCVdHQ0CjiRr0Q509OFbol
7zXyUapRx0MDPk2FF/BpR9FHB4SiIG83zTBDlAWQu+HS0r73YBanlZ00s0DwbiHoL0Kg3KkmPRS9
cotCQxAphb4ICmiCeUhf7CkXZmk5qCShAD3pdvAWZJZ9H+FystdwKYOI3YtLCeMiyfhrp1ELpsow
k4qoeRyvQSzRvgJHU4H76584X9bGRhFr7UcGijloTK2GSjWvI1+DKS9XyBj0vbaBtn3JLHoeZ7k0
FKfxzZvrxWSvx79DhOAvIHTULnYDMSOP01Xc+7ibmHl44XAd3wR/TRk2HZUdU5dJKhafXbIzOei7
qHFTX9g3OgpD284rmpfz+/rU5sLnTdPmMtH8DDmekMJNF4xm3rh2paRITdjJBp0l5UluzXY9yFn0
Z6np39PCb88kTlHhXNpbNF5QilAuG3eokmyDpvuAQJcGhFxDhvDP52aSHFEa563KZj6eW6n52Ri1
fCyA4qVbyCLbTSDykVlu0cMam3JzfrxTm8Ok4EabhDKRvfR1rGcPgBwMtVtWXb9phdHsilmxjQba
JavTU+GIrM8EUmKyP9RF5NUHmepJEGCmmc+IOWPKPue05u4S3VdnXTmUQtBURk1l8C7RrxeWXX99
QXwTIVJikEv9aHEWpwJIzWiitmWlprWv7QnBixBt1VF0zQZgVPs5HGvvdQwRxguSycbTx6fyLDU5
6ngB2Ps7NGRqJx2ACB7MRKX9rEuBt9cVBNjNRIzWhZN0Ih3gEQad1WQ3cKIWsdtTa69UbegTPcJg
Nxj9XcOYUFDqRHRz8If2Tg4l7XtYj5AossHend8VJ8IpPSoKXgIOBPnrclskRjRSyPSIXUGMlFNA
r8TtSizL16GE4j7oPDD5Kwru9veiksx13bZNvbL0yNraSVY9RcakPZ//TR9XhMuTd/ec0ZMuvIfb
324zvSjKrhFx4XoWglQiaK1VEInmakKJ+lspj9pTrCbWQ1rV48NYhObX88N/3L3z3W2yJNRuSR4W
SW6nF1oPiIOChyGQlC5juKiQl7Zq3UpXZZ5buylBPlUZq+zCEV28EufNSxuH6A0EaeZtLv3m8KP1
hN5KDG0Lc1dgj7XlwpK1bVn4xS8hTea+Nnv/MNheEbhaZ6p3CtbyT+cX4GOkgKgqE9fpoBhYpS2i
biA8ZcozFPyhRIm1nqj0FAcluhNjPu7/laEIofbMjNWWu49TnOeNx1Bo6jQ/KqlCIaquIOFxGs0L
B+3Ud8U6m7SbhoAixOKg9XFsaJEGMRKSXD2hJdTj0641cBBgi06vE+D6VVkibUSGZleXAtOpTc11
SQSmEQp9VT0O9wNUE7QVAwSJ4kA9eGZgQTH0URrSUmRJVY9uWkVLLbZgvemZcgFu8/EiBV3HY4N6
y/tlusgMoIWVolGTwo1aK0MgtEOWZQpMFRqmnO+UJP7ztBCis0kzh5WmN7F8qHYjqlOWjhB+hBnZ
Dg9MFAXrwcB7FZ3MQ+grIF3Pb6WPb4x3arUl5kiKEsPi83qo3tDTBrrRUVxCjzIKbrD5EtTpaoQG
ERICfRXH/8KJReeCa05nXN50i+umy4vIgjmUo+fceFstMeKbQav9zWAARACtIq6wqJzFH3xscaO8
iW/NJuh/np/6iQPLTUdbllItbYQlr7221Myu/SZ3K71TfoxKl27hUaQbpLOqC7HhxEbifqYD9N4K
okdzvI0nWZm3aYU/AzzIt1q1syt0OocVokpIPdXRVF74rKdi4pxj8q6ZazxgMY9HrBMswkYLRwhq
wJ2BtVfjpZR948+eIXnjSk707ltJLC3ckBrQtjZMr1lrvicS949XWZurTNZfeDV7cYb4N52UGGHp
Erux70jsih7YoCtofpXUFs8PdmI3M1WkGQy0EWSuouNZTxYqp2AXSjceG+OmTVN01cze2CFv+UDw
991OCuULucD87Y6fD3Rx0YMQmHDQtFySYw0Dde8QlWcXkIRy33cGCBGkvl7Pz+xEGKaswxjzs5wa
92JmEXq+oTGChkf6SAN4pMXo9oe1MwnSMQDX/LtVNECf2U5WEP0L25f0lwhB92nWHzle1kwzK9RR
Bfm25tUoNoed0yGHM0DEGpStGeRgRM5P98SHJIuYO5nU2tnBy+k2nciRfSpQ8UyxJmrwKbEC0X9N
Cu+nXHczkayT1D/fqhxNEFGzAIEh64vLJukgdKTIa7mFCId9GtvWbdNP2WOBl9HL+fmdCAjsTkXl
amGfsrbHK6oVtVJIEEloD2WxU5QIqmVeKh2U0IKrZebZhYzhxD2qC1sBM6yTLaEIdjwe30oASkYy
Q42CAuokB4PH6CgwR8KWrjHz/rpSqpyLpvEGdxpHcaGWdfoHWLxqKBmyjxYTNjrE1QaDH4C6bPat
8pL2WoUeCX27Ta8LEHkr1Ij8VZuJ/CWq1C9/vtwWUAYDAXGNRGUxetQmEehoXAPJMBDl8KwyWNUg
jJyuU4crAn66PT/gxwfC3NcE/TQDGfgv1iL+ipQKm2EkNprosdhhVBaBshuUtSwNn7MI+5cuaPFb
n/BXAB4ePY/olWNCaGMuK1ndBXfcDyGKH0NPF2UtGXNc6ALHX1/Gk6S19cZeh2Xf3FSYYK1Hy9M3
5+d8ahSeibMXEYBg3szHo3j4bY5xj1CVJpCVgGE1wSepLvWmDP6Wo3CrqmS9oKnoCNOIX94nOXME
R6iiHIyVgIMRY7pXKkgeWMr6u/MT+jgUyDcqKFwkYG6wNT+eEHQ3QpspQzK1/exrz8l4ssZaOH0Z
mhfqgSeGItvT6dWSacvARI6HsnH6pOQ2quvS86cRVUr0Llda5EMsGHJ9jC5Eunm/Hy8inwiVN3qm
cHvpUx8PZ1QwCEA9autqNH9Iqde5Rj8WGzwIaYCkvXRhIT8cfkaa2RLkmJRQiEDHwynx6GuTGFS6
LkGwDjOzvI2irLmTe6O7kRE5uQL4gyyCVwfTrqsqSb90HOcRFhMGmiII1LYBLnTGVR2Veou8MMJZ
NbQjwNaOr3izc4o36P/F2XnsyI0sa/iJCNCbLYtlumVGdiTNhhgj0dukf/r7pYB7ILKIIlqLEQYQ
oKhMpomM+M2XeHDRdsa7wfgCzBsCdIUrTAYYKJ1JiietiH0ja+F0P15b8gK7+0E8qTS0tSh+bu+a
sUasVcsLLPwwLPnLrbFCAojXvNOj/MOMIPRHUCTddzxkjtycdz49qSgIXA8SAUXCzcGEjodQuoY+
VF4l8zOKwBCx1ahD4xf1EnDu9sHZc1/m5chHgQiKko6lJi2F9dR7SBv2U4/fLWU0CiatBlrmVCwt
uxfrHIyWUQPneTmFIxTjmR4PapulmSsnuDTtj0HVqe49nvudzcYvAgli0LlCrnGzr2cN7kbJCR3o
85w+VQ2+H7U6e2d2eXcQ6j4Pl3Aarnk+M+V37r/16LH91dpIio8bdOfOKcII57HKhlfzYJYXqDmx
j1FDeV6WEX3yAXYsWr3i4HDZ+eRkp1gieBKddfcFBiwOsQcyYFc7WvNUhRqS3yEK6YhH1+cRremD
02Vnu0tumOlJ+TyZi6/HnIgcDk8GTdMA4g7BOm7eaEqjPAu3VL5rAjGqs6l4zXuAIhOqiKS2R77V
OyMGtCDTHSrSlOc2pdQ0TKimYhsWUBPLnnW1gzkfiuVzCRX8+1h5UOsfL6md7Wzz5KBGQT1Gg324
HjKC2xk68KEWZIo6xs9ZZMTPQN0zC+Vqq2lPNILcxi+rArf53gz7owr8zpTz9OAGAWGMssFWBi9O
LVACbqwivbGkFxU7YugxbW5fa5RR8TC0nPZjXuvhtdGH5YRi5W/clSQYJhMOJ+9+Asw8bUEmtksw
jj34ZWyi/UqDT46/whg8nuud3MoEu61KzBhnC/pH68meogEGb+2aCOJjvxpk9WKcR9b+azduQz9K
M+ebQPkmcGPFvWW5l5vkWJr1dm4dOMlWFx9IJN5/fK40g7ojjAqyhW3pc6bMh1JxYwWIgCIvn9gT
LiBmix7ekj+XuB2iA90OV2rTR1Nxn3JRmaLcy0VOFw12wnomMpQsrMmbMI3BAeCGB9DwjAGjeYCV
vd9NpEASdixXFxyOzRmWzLS28QyyArYVWhVRo1/TJjYDPMJNJPU5QA5OzfsDmnCkrLALabtgF7Ue
lhIL0M54P2OymRVBGU7L2TBE4vOl68vjxbQbikYZhT7Hhsy6mcEx710Ff1874DLWTm7vsm8wWIHm
7Rwdi7vTSPbBgeQZoCY2o1qiNlG0OLQCBEReT30aXRIjN84D7LhTnaDQ8Hhke6tS8nscnlsIhW1J
B6qujIut8brTcdH4BCAYJjiI6lOni/RDvSCcWGhGeK1slEceR94dqEOtS0qT8XrfzOlCN7U0hpE5
TXCfHWo8Tyco62/KTuQ3+iVH3ZjdePRjVMhFP6kd6+WiuWgXRdTBAkRUxptjj8UnL7J41+Vh+WQn
9RGZ6f6wpbAmNzuoHugTW61CtCkwWciINyI1AmNDusfNVvt6XArzEnmZ7Ss9Wl0uqrVPHSSsgyW7
N1wan5S5OO+pkWy2YzfVhZHlTK9ez4iMhJZxBdIUUZTH0WOZoqP+uPxc61QVlqxqQwWC6Av6ZrNu
63nMzGho7SAL0/ZNTg/7oyJsg9yxCwNDdM4lsqOj/Hg3KE85eA6oeFKyWH9TbD2pCruVHYC4NJ+9
CMmdGF7duUbW+TYrA1yautMPZnbvwzo8K3mz8/KDGLcOqk2p4TVjaQUCqe721GMvcxFgUkxfiwf7
B5zQYkBWLMkAxyQlwnGtE396+d4BACgxnrwE7/rbXTyPS4dafaCGHaTpyRhQpMR8sFaWLuj77uhl
tLeYqEPxKpNcfl7V6yF7k5vnBaXFQNGN+V+1SLULaM/qmway3oD9WGX/PB7gzoFL2Uvy9qkRQC6T
P+iXNmWWq8jX9ZgdjQJ5sz6ekwtGO+KMut6/jyPtDI1SgQFUl7IPF8lm3aZdhj5MtThBDcwadYu/
Ycsl5yRJi1Pa2Efd+51oYK5BXJOVANr6ydz+ZVxVhlvCgvxloPYGdSyDkoTTG1rQZPjpCFS+D5KO
+3icQFBkwOnLuoG3SXHRFosLW0mi8zTjWYZ5K/xltEJOBcbfpwktkoMk4CcjZn0M2KB16PCS2/OU
2eriQs130TzhsdCWs/4vGlDuv1iCFu+LcVDf4hpo/lWgk/4ujtPoKakxK8QZHkqfWiTja1oRKo2G
UlowhO4XEljeu4+/tvya25/H6wY1DvR+XL7Eel15hkJPvIzDwNZz+8bOrE/6nI9Pj6PszTo7xeTs
5yIn319HEdUwwcWYwyBJR1RjRYVEYOF8KhxPPGEAcbCC7w9BWnJcMGgrOBqYIflrfllTBr0/Mkch
XazEcNKBlqMsWmEXEJXTJbYcJNLj8ghHer9BKQmRN/CVpRnAFllhGqlIY3uJzqaa4+6zFPEpzSLz
Qprx4nYNqR1ZMykKSDhZaFuPrxq8BUt2wbs4j6fnLnIc37QxSMZNG7b2qDavlso7ull2xofeg8bx
AzlCAoLXQdMpnui62QkwOwtsi1r0QFad/mPRdd1B/3gvFL1F2LTMJSCRTaimcKUzmR5TUNeMH3Vo
N6VvwxVgK5hTdn28NPc2qMUNTRxegvzPZgfw8rNxjyqTM/ZK1ffaHto/xnHp89NAj+qqFkbNRW3O
8Wly9fZftS8r/M0RpkSZFD5q13HVeKPZf54jfI4a8DXnxz/wZ8a52aIWxRBAtOxSVAo3P7DKcyOM
0KfFC3ZG4q7VkINM9Fr5I00sNT2hfQ0Bfyr0d8uo129DSLFvBD5E16ZBBRmfrfkPDzlS8BVgUicU
T7CwKZFF0JW4/KZbcJFR0zLoZTbKdHC4bHQ3gJjwuuNohwxBKZ0G2GYn1iaoniLs4nOvlh+rWs2f
cB2LJU0KK1kHCFBciA6R21pHIDrrrgqXKuSE3n2bI0uDkRGN1sezeXcScdbBJaQXSCedPzcJksSI
4SO+mNhHOfFTVGYCOVs0dt5lKNx9wOWyuLw8INuFC4DGlSzsrPdN2JWoME+KeaIEb970WBjPda9P
gZOX1VM9xEfr+W7zwHUjDPhcimc25+06ntMsvWlhRXYyE2lwC10FeAJ4hGV0p+Dx0O6eSrLhJ6NA
R0CeYEt3J+lV0sECuz6MeIT5girRD1xoLeQJOvzuskxF8FIZg7LyxEHonVF6SPhw2vIbJNl+PUqF
x5go6sbE4Rz9MmhaeYCWL5wWs+8/PB7lXXZLBPYfZUDUVRCukrfNr7dJl6LK00K4sJNxOSth41Ch
CKegLhzsI1xU23CAqT7EOsIYWH4eAcvvC8HEd5Dx5yHBkgVavo4fExHcUEp8KD2BCNU+QdFwSG+1
Y6MXUtM/TwL2USguiTZqnxCSnt9kTt3coiwcT48nQwZbnUXyxwDqgVJJYYO29vrH1KAgNCeC/RLp
Hq4NSLQEpSjFyzep5MW6josaGa3HzYmnNvGgh05lnsDyDxdU+Wp8+3qAgPWAz3tlHD0Nd0fFW02y
OFlTWyLuDEEEJdDePOGfpaPgHJWve2SbD+buLi2Rc8ejQYLcOBG3qac2FsBERkywOXPD/4yKpMtI
7PKfjKaJcgIsb76bVdc5IDjvHHjAb3nhU1mAF7a1MUhJ/jQ8mY1TonX2V6GXBQpOdq1eFrPR0nNn
tEe1of2IbBZqexSztzC7Vm8GFOKlpd6wjH5hVtlZjZrcL7BmR4oGP/KXrkmDa5G3GEVkwPrb1iam
jfiylsTTe11BVc3tnmg3Wgfn+P3XIwo9RpAqHnnXlkiDgEQUU56GDLVE2R9666Zno/Xmt2Pd5wA3
ZwUL70oV1gGO8H4ySbpwGzXZCRxA9mYr8ApiT/dsBRM64a0P2/RmqqN7RodXfWXhAnYwzPsznXgm
FRokxri4f9ot/HLa0XUvvFp4gKY7szybzlQ+9R5ashgikiGF1EwryxV+VZhHxLadg47QUrxFfkrw
epuzZY5MZQRHbZwsPUOZtMNAGqtF/dwKpwhmMMl+pGEohUbHGFgF8pKKrRgfVKyGDo6f+8vFUNkU
pLoQP8iyNyduN4B5slMOOUUbsnPYNAjuaJ2DhtF8lFXvfV7WFWV5sjsEHDahRBIhtB+iGhH1nRU4
tTGdWm1WbvgKYHcosAN8vFd241nMrWQcy4fp+vwWuaGNYEZZTiysc6QUTCBWva97vioMWTEfPH/3
phLgCDvTApN0Z0TT26PNcwERh8xVe19T0zyYUTc995p+1Jy/P8TRpJFnOMV2bI22mV2Cya9tlIRq
nag/eyR2gVG6RwirvQkEu0ABkZSW6rAc8C/7IxrnKA4bHCVHOL5+iJu3H5tzeGrD9B9ncLSDs23v
1AGABL6KBhGTKH/OL+Hw+sSewtEgtgrRkGGlGi5SpQLbE9sbAbP7JLTyyMDjPuOhjMfY2AVQRehK
rYMiUUvz1+lMXDNx9PKV1OvfTfPU31QHxUzacVOLb3pT/GlmSv08Zer09fEq3TuEIA6TYnBfwt6W
s/LLqFFzmb0MDNhpTrANztUeUjxSsldN8bxPvHdrHjOlF6BLO75/HHnv81KrJcHhunQY/jqyMYmy
spHvPeFA1VyE2TV+giv91Ys6HONxmwgex/vJsl8nVIBxTOgHdFK4xdxNIlvmlprZasSGFN4Y+3pU
2rAlo979b3R5+AY6dsVYpSihXQS2EVmqPxdJ+VadhuqrFpZ4Qpiorpm+MZVadK6m2uFRlSAq6099
NQy+F+cjAsgg876IxNZ+YKMedRik64W4gfjHX0ltypoqiW2n3w2nm/7O7KlssdnGi9K30qUv8cwY
6gN4w84Sk9wgMG2cC6Rdm3XdVTH96wWCeDPBD4oz2/YNL+/OUvAIHfMetX3Pbk7I7SHh1ZVHuKH7
NzUJEeV500Krh8213caeIbzawloW2Rc1+TYbyKr7hd2q/445+q+nHt3Aj50GKBUR/ozpwCBA/9Ro
M56mS5eYX7F6jGiTx22DTGTXh++spG8wU6e8PfkYXpB4g+bC2DSi9QL3KC7Go4Rk52ilNQzm6ae4
AU+D9VJF4BCLCLQUT45iToHmzfnHccI/iAf5fH68SvdCWXSMQSXQ8wN3sw5l5H1da2xI1g2wSz4d
rRpNLNwaeXdQn9058CQ36H+hNhdiacrTDkuAk2X1ODDpdf51kU8jn1dgnPsgWqcbTtzL5fEId8Na
DgQy3s46+d16hKYZIaeSMEK3sTFHN01hSuZkj3+KWvf1V89LlHNotu5B3LtLiwc6JTzZPOHqIvo6
7oylRa9bPRzwpcoRbZ+UD9jvpu8ej+7u+8kosDRhN0HUpEq5juKkRmKZLYgCo4vgvISIGi1z1ryd
kMQ5KPncTaQMRZ+W5hM+cNTU1qG8CJohXdIhAC3KYtRCHYBOj/c3++o7LjHD51w1j+BCe+PjQQpO
Dqy3S8N9HdTExaK3q2oMFGWc0K3EVJ1+gq2/7XPrqKa1N0ApNAEICtkAMGHrWHm7hPoYz9g6aEPs
PtlWlyQfGrJx6zMCopxUUUXmYeljfmSxJ6dudVUwtQBFwMmwA3kab3K3cZlNs9M7RPdV3vp4HSxB
PQgUd3n2ny1zObLzPIq3KdqHWjgZdUq8pO7SQG2G+Jw3bXUB8+VeosFQD+7Cva9ogdKX3WEQV+Z2
LyhhMvRzNQQKta0vwBdAG/eh2Z9BWCcHr+KjWJtlakw1Hgx6O4CuG/XzOFvecym9pao5fpneFjVQ
+dlQIdB5S9BO227xqDOavJ4WstG6sD53fZecsIRXz5Nihy8tnP8MhQmMXB7E3eyDbPCUsdJZm5XS
elcs99yr3ory5LE9Lo+PlL2Di2iATWSeRn6/3gZWU6FOjZplsADU184YvpEbjRRfDxLgvUWIiSqr
nUIFpeTN0RVnyeR1ptsH0EqT96aCiu4srPS5dqS3YC+Wo/29tzIkCI5DDDIx9Ln1wFwA99AhoyHg
NSEuqt2bF2SUAfFMaHE+nsPdUPJKBfwm4f2b3K8qKDTpWLOg7Y8pSAYA6xMLo/dRLEsPQu19LolD
oMPK+UgVcT2qNqR3EanorXnhIJ5Kq9Y+4ipyVPnZHRCkQ4Cysti0BSxnfQGLJo9Zf7bWXFE7pplo
D7h/JVWdHdxpe+cwtO//xdp8p86oDDd1lD6IFpFfVQUCtaNM7t9druArosYOasvuiwuFLHm4uogD
SIwFrt/raczTumt6SEVB3vTV90JrUXONOjc8WPS78wiiwpGyHvA4N3eMledpX6L8F0xYAqVP0NfN
5zgSor2qWXVUltwN5nJGQQqgnL9Fb7Te5MF5w8tFHYQZ+kZtxc9zhz/81dQ45f3fWPMUJOmRIuVw
58asKYWiDhl61aLHbMIORyqtk/Ec5dERRXNvXMwdLQoQj1STN0s+RFxLU0TGkq/wo0XRvH2ivPo5
xmru4Ni9e66yKqjQS8Yg3Vg07Narwl6a1i4T6YZD2/ALWta571R6Jl8RyXnoED4vJzw5lyn/8ngy
tb3TkRYwOxvuNE+azSaIbE/JijEk20rM5ZU9ApiurLm6pv3Aa7lXrGtemNO7Bq/Qr7S2wletjj/Y
iZdPdq7iSlxtdEL+wjewQLkFd6PvvTHMPx7/yN3vwF6RGQsd6+1i5i1Xp5rH/eepo/UxjcfId3Ml
+s9D0ONg3+xNB9k7HTDckXjAb/dNWbk24lsD2EcYQQvnw8UWM9USHVAOHdIj3vHe0GRpnUz3J0B8
s8RwME64SiaudpwLzl5pp19M+Z6sOrcNXj6LFCakpBtkAMpB6zXG1o3zsmBodpNS3qKl1n7heTLY
p6SmNHswkXsDk1eFVJUFA7ktS1YSrEFRitRPS8PbqObdrdQT4wRIJD4/HtjeN/OgVCAkg0wV9Jr1
wAYYbpE5el2AiqZ6i3TwwFNpzpOPYy8gZfjMfz0OuDs2rCAksoBu+radPphN5xpJ2oPBM5WnKNex
fymHeGGTduHBJbV37UKUBm0IvFw+TdaDg9nhVDN+XEE1mMOHLLM7JeA5ODgH32snjgS8gDGSTMW7
0rmjI9hRCOJYo4GdfTE35zxsim+PZ243CvQ76Bi8s6ztaWOlSTEA4kSpvBACldoq1p+iRB+PdNSP
4mzWepwnLYkeo7Gx6sOhbarPdR8nB6Xp+9KbpPRJahNrHLzO9r1hmV6CkQambLVuxPOzjQOI5ld1
zrE0NHn2FQXx6u9xrtr+ZlS5xmOkj50MEeLZ+pseoW6csfoTT5qKi1dQhCMPsDLJHY433en+wnNC
U3wVc7ePXVLmehDWZcM7X4uz+O3QZhibYrRpYNMSltge9mg1I92UpOaTK3hKnNsqWz61c96GB6ng
zoYjbYKhJ5sbILg3WecIsRtoHLDICGbryS2S+aNh401pVpjkpeOsXF++akgHWTfyFQRrbr0HsrBE
Yq5FfqohdcLmZMTA2unq+uh5vJMQovNJ/4hUmsLttvKgi6ZIh1rtgq7F9pIzLf1EtqYGFdaI16Ut
Cx9ri/ZgcDuHCcB0RgWVgErmVldpQb96MTomU03gq4643H0QxPPxjD3S0tvbFSSeYIDgiyDlJP/+
l6J4n1NVAVHcsVwzZM9wiPliqKF9kMvsReE7UUqhVMTDTq6eX6LUij7oCoQuOK+q8rWckxGrgbo4
0va/b/bxgUhbEJVEVo0TZbPHLa/LTKG7XUCIXg1sd4oQgQUhfirLxP63EaOpPTetiMY3Y1t2HwHC
z/+ktq1oZ1PLqBk/XqR731EidOj900km794Mu4RpHAvOAuh8vGkjTb+NuvGj1LojfsFeJDB0QJTZ
DBAZN9uhGdVJDRfQ5i4VsW+DFpU3sy6zyQ8BbR0k23tbQn5L3hCUxsDSrUeVTVGWC0MRAa4tjvZG
BymIg+6QKtXJbJYk++ClsDj80dCnfx7P594hA06EU4YKP5fFJjGdRd4KTOa7ILZUyrZzl9O+oNfx
h+ZF9qkr4/k3PqAjRX4hziGmtKVtxJaCAIwykEZgguwrjgJHP0mnS23rdfAbY5P2m4xMQmG2j0Dw
w2YGHyqoOrN7oiWG444VD9fBrvsnyymPDrbdFUMPEP0BiYjcivlAR8MssuKMMcUQvoorxaAd4WnP
RqzVB3nE3mdDxUwCzSkigfRZL5gBGnI3JCZnDEWWaz/MKWLYTnJxRNj9qRD/IN7PfbWpadroOHqI
JdPIIOgm4OCMXkx5KkA3VzsVQ+96yD9Nr+oJBWF/xNz8c7mY87+G0nCxGnMaf7CNrDzaKHtT/OvP
2GxK6nMCtTh+xsC0nLqcJlrV4+CUW3H0GzcGx53KQxu0Cg/T9Yjj2BhoMXikn73WnxLUl8AfYt3U
tJN5frxQ985yF0kO9p9som5vek0dU23CYzGIZyVD9kkfX0tiztfHUX6eWNtvCKCSqggFFRKLzYgG
7JnEpEx9ELYIYp4xup8vRuJiD6GWETY37vgaLazqdVyq8FKKyXwysAW+GlI/QjoTT92lzXpnvqEW
q19hR1WfSizjnjrezwf5+E/FoLvfarHcgFtQmd2Knusij8q0bXAu1tvuexY5w1UsWA9fSjbzta4F
+NMC247hqutZ+ynDTedrbBrZBZxj+je60loB1scVdYBfX3nwvfZWIVA/npMo5lKj26zCsgbZqVED
D0TZOsmpGUP3BvjF+kuI/ogruFOzIICURZf+xUh8rJdhRU1TROHMxnPwmlCmAh1nd7RPS9J2J5qA
/3WimW/1lBydnjuDpCYO+AQtYngmdzu+xTCNBI6C7tBG1blrJja6lZLUBZox4TX3eHXujBPOBXgm
ThgIDlsSptmHOCq65RCkoWv6dj/rqO+MOIc1dfnGqxv9kmTqN30axcHzYnec7D1mmNraXXHXERUo
wLygNuCmY1CkVnFuBi2+qvBBbo/HuHeKUoWnBsCrFhTcVhK2BFswG1rDRi+N5NbMUIlLp+59nJgB
MXWuc9JCMb6PFI4YZUzSk2og8Pj4R+yOl9wJCqpl8oDYnuRhBm2lo/VFY79+tbhd81pXLH5If9ju
2x8vTza4knTAOXjWixcN5wbyOmXYAZLXH1YZWR/CPHefvTF1bmqMnN6yzE5Q1LmGn97snN00PLoy
dnIricr9/9+w9TRw54HqtIHxZq2L9uukIsVjN2H9UW1RKRunxHsv0iI7+NI7Jzq5KYo07BveOdtd
K0IPBWSYQ8EghtHP2gRxP9LWgyg7WQBRAN9wI3OubxHPUYTTNm7JQ6AV8/QpitMqPTVm57xFbUE9
hzGVmoNEdXdcfEgJgZGyVZt0UVUT0eOyxWQiwbv4hdfiAqvHnvn95YtU+yXOJr+xUiUGnEotkg5I
fRmnIjw3dd4FYzE2B8DN3SFJ/SA03HgcbhPSXIuwQLB69kNXREG6VNLPTTuqQO6tQuChKlZ9lH8g
0K13gm002LCmfCqMANCARl2X3Neczv3cNkHMWXsrZvsIRLi31Ul7KdqB0JakoHVQDJS9vOh/VnSr
8hmJ5PnUWSGQDejKB8f37lKUhQPkoCT4fbPTtQXYRNfRt7KrGUo7yFTNX1zON5iZeRCVQnz8jRVC
g92VgngS47ce2+gmRhVN5ExGYyACPQ0wRYqp+2AARXr6nVDkZzxYAIFtYabavLjKLHtymsiyWzxj
bdC4KWyGyigPpnHvi4Hng4DCf5Sq5S35y6seo7wZ7095WDVV82ffLNFf1RxZr8dSCz89HtXeupeZ
PC1N1D8x8lmH4h3fOf0o20lq6n7KrDH/U3HL6ncGRBmMVy2gdt7t6yidqnhoM3LjUcVTLnpeNf6Y
tfVtLNUjd7W9JYiFlDQ9NG0w7ZsBRWq/TJrLRY7rfXRxAeze8jbNPqHP016UNAwPDo69LQ1MgEGB
oEcMwFgPrW083BtLqqyGOTVB3aseHpzT5LtUPbBwMWJwj0v4z+OvtrdA+F5UQ0EhkbFs9pmdKnU9
5RXd1CJzPxmiHwFb434bjmbtPw4l19omBYcm/r9Q21cJb+esyWpKLaobF9MliRPlbV45Su3bY+yd
nM4q3kxOaQiEkDUveBx872Nyb0L/JXegZL5ZN0udJmatlFRfYnd5w2vzj9xq1UDV5+VNosdHmPa9
zQCoC9kKWelBCnL9LXWrwYu0GfsgNtXw0poWoHWhvpjDS9IHO4BeMUIcEuK1jtKFA6n7qEB0j2Lt
CWro/CrK0u5g6vbWpVSpoWhOGeJOKBsFDlrSY8a6XPoZjM48wz+lZNy1ln4xMPXxabq/mG8khyaB
6pTL+GRbnZFML/Q0EpQJwQxm17pLVDhziL8+XhV7n4kjmGVPSRLUx2ZVYORTG3aS09iYihoYQWa/
wZW9OD+OsrfHSFfBjEOF5qks1+Yvh/CESqZhDSz8tGviL0laTv401XPkO5n9OwmVCQsZWgE3CzLQ
61jUq528tyloOLVrXVKrKi4dqqEHI9rbTeSinIwG+GASkHUUiZCHrKmOqLd33XM/mTIRsIprXWTF
k+NUR2Y2e1VjsgAJQqXdTszNPUY7TwV4gXcgENQEl93Fu+ZKYr82lQWL83BSfWOprQsGYxiMZ3Z5
4tEXXhd9PsLl742cTjNrUqrf0EJaj7wbhxEn4XEMaCv1/xnoOJ0KoC4+EFIMzqLU/PbytSPd4agc
w9dCHXMdb3LMyus74pUYdN8cM67Otlm3XwZjHg8QuHubgc6ohE6g83aPSE9CNPpHbwziqfXQZRHZ
5xHJsuvLBwSfgSwLqpGUn1kPSMvz2NCmEhplqCs+zntRMCsu2aviHdEZ9vadhyYub3FaXnfPmaod
Y5B38QQgqAv91Aorv9HC4RMW4vNB92TnjKSFQN8c2A6ajduCu8AMHcw7obTYsi9IApT+nNfjxcaf
OKh6x8U1rDkSSNq5UKUON88ahPTRtZE/6pdzZcCoMHe1bgwWQ0n/0lPXuFXt0J8M0WY/ZgNxMV0k
6Dj3xsFK2ZlY2nogDelug17edtJr4A9086wxQGRZv9C5/08MrXVT0+ggO7lbkhSLPGgw4BFopkOF
W4/QHgCgJ0lM0S3OxWkWAAUqmq4fHi/Juz0to3C78eGAJt1xleKsKane50QZ+vHZBlnztgyj/EJy
+CFGbO+lEFQZDsaigSorijVb1FCUG2M71NTX8Ad1r4rat7jomulrDBGMl2426RQHSJPFR+0NGZL1
/OkzHcyw6hDJ9ab+2fSKJcDDu3hlzYeJufynVtkdocj9aVRK+3iIX+tQahcVThHhCGzYYxZoIyp6
Tmtnl7lEvyoE4etDWm+eaorf/uhN0cE3vNuAMjxvQmlZIRUkN+Fh2FpVArcjKITXnKmUNR/qopqC
glQsaMuGxlc7HyUpd/tABqVZKvH7XAXbMddoKsw5JsyBlmbVSThhdamUkTJqEkaXx2t0NxRvbvoG
FMJZPuvptReuXGEZdeAsznIVqc7ZYpOs160zHyRFe1NJ8oCQOKVyycNeh1rE7NiAO+pA9SLZskfD
/Jsel/3kR+g6vK+Mznq/iDH+/HiEO3sdQIbEC8hXJMjYddiGn9KOkVYHk1Y5t2weyC6iqvuNeZTD
4rHD9Q1ceh1ltKaIpy/rpBy68mpYih64iYucxxh5598YkMQIcIRBatt6U0azo3hmyIAQdKk/GAWb
lGqaXR8xE/eWxk/xP3RvdFgs2yHBQmri3KxBVibF2W3SH1PvAUwZvKO+0l4kqP+QZbi7ZS1/PXkY
lnoKZRJsA7XFvbmAVvwm9dTXQ2rVL71i2Fr0r/hG4B4kaHQdKmKRKCNWMIFVJ4hVD6N6dReUoSph
5k+Pv9PO8U9DBGVhFgUcmS31jyWQDGE2lUFU2T1cyzlX0zc6Od5TRgszOdWOW397eUiaAyC+qBDe
9+dnfCYTBojDhBiR2EIX1k/FtPia1unX0nWPmuR7W/rXePLvf8kUpjzkYw5uEcCtQpCk7hS00/X5
ye1DI8jbOL4iqR8fNELu0hM+ofRJAf3Gjaduj+SS69oSkAwDXSnLMzVx9ZRTUXnV5kt7Wnq9fh15
LjJ8k31kTHA/XIuaF2AZno8IH2wZck5itXbdcoKVbRs95dGCeloH52OI8u6jVHd/cnS2yuNver85
CCoxx5JCTuTNivV0gCvNMNQBfxr0IUrleeId4evLy03W4EPQv5NcXeSLCLf+nH0lCbyGQ6M1n6w/
xTDN/oQ17ccCFa+DzXGv5EMsFAVpZIHZAcq7GVZq2bmyMDIQmRAg/SETbuqXSpV9y6eyeg3xsexP
jSggl/aTJt4AN+eyzaCeIV++RMk3O8zgcrom0Fj/8Yzf3xg8qkkLOSigvrjbjdsMVVNkJlzZQjHS
jynFuRMWuebnx1Hujwc6TWAjkH+gRAA9eD3Zlo1ZduyS2KSYcGLwqVg+3WPvU5/VX/Wxcw92zd6g
CMg7nUoBsGm5zH7Zqstst2ZDhTNw7c68tG3eNX+osWsfifDuDYsCND1nmLA0KjbDor5dLiycJpgL
mJXYBeUZYmJ25EuTn7eYkB1V9H9KDKwzREphvI4kQZCDc4stTl38k1uVVeumcfSE6Vz11qzm6maz
vM6zaSmZr0+68gb2iPnJmUNYhOHgiDdh7/XfMhspoTDzqi8p3P5XoovcV51I7R9mUVmfUeY2A2dO
ow95rSW0r5pDMM79acavR7NNFmeRZ98yQJyQJ7NhJm2QzF3pIEuTqe+bRc+fjW4s3npOp74urdn4
OsNVP3hc7n0qgAsSnUbyB011vSTm2q0ndzBIrTvzRz9F3ltvaUqUQMw/W/C/R1XFvXBAjhDwouMo
AczrcEaZeKHaJiKYdZH9VyrWdOuRSz7xPHH9vjCPijs7Byc4XO4JTk3pVLwpwmFvYJYd7trBNOjD
27hrNZ/qqflUI7F0cGLsXAyEkq88AvL22mwuFX11Ncs0BCatdlgubtNj/6zyRsBQgZ2cG8INRJQc
2ZjurB3gNVQxOUWpaW67MNpIxYFuLdZceRR+FiZMvStEPTG9sozZramfiuxb0qbdVatBCF4eH2Dy
e232HRmmdLaiwMm9sJnfUoS5Kyq9DbB06b9iBjqeWreYMLAZ40ud9safJfoZ4bnSx+TDXGZH8fdG
D28BaN5Pv9htbcQTS4gupxBBG83Z17oHxOVgOf3UOEp0cpN0+TTX/XirK+eo47CzskDnAjWVU8/N
vHlSQCC0tG7qRVC7ihM0eBq+09UofgVkIX//eJJ3Q1GNoYktK5RbCE8HM5q+SSUC7n31ViyR6ffA
907oByynx6F29qfUsHPQk5Il0W1rtOq1tvMs9kuvIn92XZR27LiRLSCeGuK7Z6HHRw/dxyEBUK2P
BDc1cjtZkIhvU4fuqO2GCa9By1ZOyaLMrwdhTS8uksiC1v8P8s4CpcFeFXXWsAWsvixBZLd0hbp5
eW2h4X5wKOwOTu5Nur6gOqxNRXJUhIa+ZCbQGR+ML4nX56+XoVbO3jInIKRyz373+APubQiDvgVN
WWwfqNKvZ7OO7VpdEtEGsY6kW1ihB+gNyfdET9p3UKDnZ0dY3lu3yo/YPTu5BaUKkKQ4bMBH3ood
pM0ohJG0bRD2mQ2lsGhPaqa//JUIK40KjEQDyVb65pCdG+SKbZ7ZQaTWf1dlvrxBCBhdp2Xuzo8n
cmfTmXhFkepiQgayb/OsEaKuFnzNWJBhjUtDSm4x4tNzaqxD1M/OIUr2w7Do5UFJ3vbszVnTBajK
ImgNoxcnjEqbV20P/e8UJop4dod6+TMeRnwKzTJ7nfYA7B6P9R77JFtUxKfAxYuYzb9eNYuLylAp
sQn840hUYO84DFTxGqUyr61BoQbtevcckf/4ZWd7VylXcvAbdnYKdEqerCQh/IatJlmUqvPUoTga
mMWYX5AmHP8YGw948nROCu/I8Hxntf6sWkI2Z6uAjVwPeO47gXMzA0a8In6VV3b8eehFcns8rzub
kSg/i06qxUN7c0fkvRY7pByMKbOtbwOiPL5nFM0bz6nrV1nqjB/IWWqyvuXo3NlbUqR08M05DKRA
/mZ8kzvHY6tSBIg06xa3tRuUKa2kCK3km0DWip6ahm/XYlQXx53yPx8PfO9jQjWmmSX7aRQw1+H1
NMvD2qQmkGrGwpHjfG1IKy4YPPxQlVg/OGT3tirtHs47wIqksZuPCZLHjMuEQ2Fh2Ux+hXbks15m
yduFqv/BMr3/pHTdiULHBXFSOqHrkVWu16ZD44jAG8P5fWxb4amovNIHtWddk7GpgygJYUAhKnww
yntNYZJmwEpSaJzCKbXadWjcyEQfR7UIHCsKBz+LUVDXe6XloA3bOvfVWTdv/8fZeexIjiRh+okI
UIsryYiUJbP0haiq7qbWysmn389rgd0KBhFEzmEGA3RPWrjThbnZL5x1tk6OMrntSXWW/K6fqig/
53Vi+urQdpmv2CXivHBlYTWY8/Dz9oe/bqbyI2nRkv8CGaArvUnwXTvO6nTuhrAT8fKkr/ImGvPa
HwdR3eWTOzyv9kda+qEXm0hTqcK27lOjezWETf4MOECsPooCtEIu5wppCbuJkb8LF5yuUAOfvsc9
lqM4PRVnbai7UxYd+mReL3qo2pItIpVrIeLIf/7X6zpe9TqNox6WU5YhgqmsYtL8Iu8N9Q70eipC
b+iW7O72hF+vfXJfxKYQnaKSyY67DAqozEFJiaf22MxdQPMxDsRkR+/6rLAOqgfX+la2FFs3OS65
gOmEbL7tuLAlPNzZwkhBx/GctlG5+n2E3r+vNcn8OKRoY90lA3gw35jBwgRTZYtfa6dMxsnDuRpM
zGq5b9yx68pAccbp+6x3mOsp7uJ+KcTcLOd4YGX6faX27+qpcI/eg9ffiG+DnSgAL/6LesHldIHs
raMiY1GOGYLq5mw7Aago5b+4TgroklP56dWfh9cJKQRFLuou29dZa2f8eSfvQiczY9s318b7sM6m
9amzZqbtINj14QRojbcgPRwOXv7H5eiaPMtQk3SUICnUun2T60ZkfZ/z2bZwbC1K9y2oF2v28QBm
lSqF0vZnqxyzCId6Q8vOxTysmrSqar7q9A8R5ETYOvFdtU7exGVKhXyckohyibK+RRgZSavEa7zP
bQOL25cSURRVZtd5n61V8mkdVwS4VRT5s3OUWck7J3LH59lV1Disa/Ihvy0S2sh5YTho0dVtX59A
GVmtb0Zg+4JZGS0raAvhZfcTzK8lEM2MQcWaVFnjxxBo48cyL0bDz+sV212vECqcsDVqvac6XeMs
0L00m86D0rrj00SGl3zrwHui4qgPsX5qO68RuCyr0XtD5FpzvzjQgQENFJ1DUcx2f6wNIkgH76ur
7YqmtbyhOJJYfGiBXn4hJrUSCbdmoHZGeZ/XaYuhrts+R7r6+2Ax8JcuXuYyksyQkZQCMLx9VhVl
3Q/wdBCzTpzqO2Qk5+yZbaf7pWO3P27HusqmNrE2FzC12qmKR2Rsk75QXybFtX800jLqdpTduZMC
OqCcONa32ZSp1u5c6I0ZIErYYrDceh/HWq8e0zp6Ne+AAWl8JDqGIJGu+FRp7dl5hNlnYDSmh3kQ
TuS46OX3+lgeAXblF99+J0rtiH4hvwoFd/P8nUpHzHoC0FlfOvwI1bQ5KyDi8Nea4rs8a7WPiyit
77encu+DUXGUCwPCGAvlchmm7oiGwMQHK5aStZhObqjpGFrfjrL3wWSOJAXwpHjGJv1FHWi0l5ah
9V2nf4+76t+m0p2Pdpv/D2udoQDmpu0lKTmXwzGciQfFJIygTqb0TQ1AskT0MkatY42Uh9cPinIP
dRh6Fzx3N7EaQy/twpuNIKFAH1oqjpjDiN9AvSzJwd2+95XoM0EoI4kHArAJlSzabLUIbgVaD+l0
rePkzhmiV5uQstat/wtPkc+u7RXVVBYUrWRB8nHofiHI2p7KXF/POgMKJns6UgrYHRQ4GLrx0rNr
Oyhb8RazcUekw3ExeK7GHiHkqHCiI+G3vX0FC/z/xZGL869sTIpB6oZCHGMunTNtqMbXzXbEmM9b
z+vqFY8Fe/vj7cVxlV7IuaRSJ+nnuoUQwmVQDOdju6hWgvZm0/hR1KdfJ4r65zZxnDfF4NZHZci9
6ZTYWfl4J982NklnpuUodKgs/c5qqodhbX5WsaofZH77QVgkVO7xqt0WIBd3Kmfd7hFfL6fh0Wsh
RKV6Lg7uxr0vJjFndHOpIVFIv5y8WsuqMh10I8BjMAWxhFb+gGoHZH7uZSVyn2Yv+u/297oeGO0w
CYrHmhQFri1CPaMl3mgza58kRA89q7E/apPhfrod5Sotk3wyON0o9VEypjV/ObC+nPQkmVWWPADa
uznr1ycUk9y3FdSuoJzJAepJt4OqzsaDE/h6Soks2XsQQGVXd5Oxa2rfzDg+8+HcqnxvKEb6dUAx
46nmKfhgmFF1ArMyHHANrjcBEgSUOz1pbysJDpfDxXigLxI2X7AMs1QZtlxfhfwcmtbwreIWPd+e
3f1wsg4PSZB53syulsZ2bpPqBkttd4HhpR4AXWBiIht+L8g/HkzpXjhOS5CDsm3Gbrgc3WBlGBat
bPF8GtuA9MsObdRXfC1O88+I1SkHxeq9JfrnIUsmQiKyffWnmpOpc4yoMEzpOCDJniEjuuZBG3Bv
ocD0AnfD+SWhBpejyjqlIl+YMIHz+vQtmtTznTJn9LxXIGdp2rrhDK4vvP3ldoYmayigInlLUifb
rE6qgN4Q9R1fTonnp0LKQHkTp8ztKPLMvUywqPbLJg2rkhjbRNik3F8OBVFGiIcnV0oppKbdv/Mc
Kz8AFu3MIgtflj5QJgPMtD3+0Yif7JKNrmdqFCqGyHxJCQm9takDzQTMIKxDSbqdBWnDZJNGMiyR
q5J4heYGWh9cdIk5ftfy2H2kdFR9RbVW8d2ozA/yH/lRLqdTgjWAIkvUGUypzSntWCV+SiuMZ91d
5vdmNosTDX4nKEwkrou2mQPU+MpHESflRzfRy4M1c/01pQQkex37lD9kusuFig5koXqLg2t2Gc8/
XDtS2xCUSHmCCxkfER52g0k9cT6oLGNu3jXlvAqIWhVV1Dbv7tp0MZ87QBR3CEhrd7dX6XUJXsrw
uCg2w2+Dbb1lIVSKA+FshI+YzFDq0moSJ5UtcfIoyT/Fg8ifYUJmTyKxzMdZEc/m5Hbvb/+G6/1I
XIxk5C2FFtAWeo3BnWIbK+VqLS7Eg5pqzSlO1+T8P0SRdy2dctK/rUIWNWPWaEFteNbH4T4ly8X0
DFn+21Gud4VMVKQWmpRCtY1NXcwYOqHkFfr2Rm8Xz0a6Tg+oHMePqQ1r0dfqoT/4gHuTxxkmi+2U
+sE2XC7M2Ow1fUUOMVxbo/s4aNB9psbt718/LAckMrUrHVvSrcR8mTluUVMCwcoyN+8TMTqPxVqL
k6cKpKi0+Cje9YnGDP4Vb3PbLTV2T5jGVwBglDcFkgRfS6Eu96lVZ6G7uj8GhFYOqlhXX47yHE03
ICLc55IHdDmRalSNTRnTuhB6Z/pTNnrBbDrdvSlNobW0PnLUvtrkxEP+SrJY6V/y5L+M5yTV2g/Z
xEpRkvRMqwRPFgPnMX7lEdvtDwzp4vCUsaQsoVwkYAg3uYrgeKzHDOeZvpsWj/qjiL+xlsQ7Zx2n
BwiaZYUfzlIE1Km8U4v+8U81zfTS73I1ex7WRP+86kbxXCyZ9tzmRUkdSUxYPplV+dNOXH5/WdZf
edT395rdLR8wl5gCkRqt8JW6O0j0dmeOM4sSOzcsIi2XM1chdLEItlOYlsJ+nlVnPFkTjx2375WD
RXG1DuXESfys1FwFyr0JNQrHEDNP77Cwlx/W7FY/56hc7qpsSDC0bvtsCswCHt/t3bYXVZo3ourI
f4BDbAboJeSUBj3JGmYiPXsBALOwFD9qm/hcDoAxklzXTreD7s0qxRIQA1LMBNzSZdA1z8Bc20oR
FsADAUWgdQ8gvqdOWB15LO+G+sM3QzOINbm5y2cJx48x7woHzBp9K7HaIE/nKEwwpXjtecwHpGng
kTRw0VF4uhxVAsXZnCW9HkSbe+dgeBNO1jCdlDxJzoZXRl9uz+L1fSoD4ihKu4IePmDHy4CKoNSm
4yoXaiLOaGDDdTvjQVw8jp1SP8/x2j8pIutPkl7xT+p1+slRs/rgRt1ZQETBlY2mNnjzrUy7V2Ls
WVduHvZT6oQd+PZwFZCfrTld3nqR1/p2aVYHQXe+qqRNUlLE8x3cubyp/qp89OUwjwUeEGHTGOkp
yqL506o5fdAKTMxuz/JuKOpTUrABcN22G9pWPC6XmVBxp8Z3PUJI58nVx7e91RWvP2xgUQFSILuW
dJjNqNLSmEyjUgg1tZ5fR6t7VtpWBHXVHZU75LbenNLUwWSN/g9S9uoqLzPJXInykPTZC9U4t+4a
r+8Ca/K83xCNxAnNHfO+GzATUzrr6Fm0N6l4JsNQll1UChOX368lI7JVOGIQ0xB9nkYlOveNqgda
E40HhZ2du5bGh1Tbp0OAAPDmWF2dLGlLayxg+U0qAsdd81JEq8P0dtW9VhrF3e31srcfKJyS/dEq
RTNlc7ahTgarPRdFmMd681g6VnuqG706a0q3BrlWlmBPsvbg6JGDuPqcfwXdnATpUq5TpxBURMZU
8gwslpc6JY2vq9x5yA0jOXu5o9W+MPX8++0B78amnCWRmbyZtj0LF6m0YdJXnitiMJ7WSh18MkPM
THsjCbpq/Jl7lQbJ2T5C1e0tIirH8CfRsyC92Rzt3lJVrpKmRagOa3y/8Pb9nKkUEDiujhxbd0OR
rf25JqEEbl5JVLaKqlGrArdv7cNaqs5LjQIfLAz19VYUKPNLiBRvE3Tst/cVkybMebUlBbBMg7Vf
ldMsquKUCac7v/7D8RYD2kmyh1noZmdU1AUzW+W4SRa7elhK9N18BGo+tm2n3BlNbmEopdFo1Tvx
+XbkvZuLWiT9FsI7aOdtsg4cYafBmS1OuhXXAd3LjHPbqf2Du9hJMHZiSXwndb9ObVJ3vi5driZq
bOHtX7G3UwHxSa0xEGm81C4PoSVCepa6SR4OZuY9jDrWB6ZZJTRkq5+aGxshrZwj0MbVE4pXJ5kB
XE2Z9zPyy5hNqpdT3CzETCMEu81+/ODgtndQUNvbkojjIJEj6xj2Vj4D4aRFYMeRc7yO4l1l8j3d
RURnbssfTmQB9msHp3m72Hl3tFP2LhZkhxAkp6HDHbYZ4FxNRpV3ZRGak941gTmk80n0eXxvWXn3
NRsa96frxSLxwVAvQY8LinLwWfcOfF6PUpMCCghZyeUUDwiHJCJGcNrmkqND7mHbloxZOKtUb7IK
JP7tZbR3NnCN0fOWvOQrnlZa2BqIDuJZmQUqavHWUAMUcU68rjjYsXtDc9BgocgOo4YE+nJoWSec
Pq0N0h4vRcoJ1f6Xoon6+8KultPcr6+mWvMaoazIjeUylRzul/Fss9PWKI7zcBLzx7jrx8dBJdEs
MNh7dUKHpoHEmnMW0RvZ5iPF5NSdZ/Y5gn/NeAc53g0BBU3nspuOUJh/MrbLy5JYUkJBGn7T59ws
EA+OE8XgkoxVScV3SBoTgIwxRYiu6+f1ZaGp988sChH03pjSFLfGD1NdwUQD4Hwu57k+OA2vzyF+
DE0EbPVg/HEeXs5ygQeLOaw557CSFp/qyppzBFR7896eKVf5Udn0n+OxqeKDhbsblwqLxJGBNdi2
eUc9LrthyvLQmOzfQlHSE9AD53m0KIXz2l7CcrSMl9duFii2HPtAyP7QzjZj9eh9mWVbowY/a8Vb
Su/52clm9c1iWPmrs2lCcauBgpckt+1Nus5jzB/lM3cYj54tN13ZMS0+Y113ZFV1vS9lKBYwNzZ9
ti22uO+TwRpNQs2mXsPx07oAqZolbONYvc/WUX94/SzKWwuEDY6t6pYK1qX2qFdFy26prHeJ29UB
d3l1dodkPYi0NzIeCqwOiXS9uq+WKjVcZWZkEBh+YPKNo/jaljGC+2n/MhRzdeBveX0/SogIWTPw
fl6V248GtSdWnNrJoEi37XlylP5d63b6h9fPH7AXpg/aI6h0+Sv+ej5qek2Nv2yycOxBmVL5sE9W
Tqtr5Mw53Q61N6C/Q8nb469QVWoi2j0Qyq1z7V0+RNldbthHetB7W5l3lJRwQIEGlbDLKCBMuYRM
LwtbmNhPXjW4byKpp2lNIvrl0JEMmuGwL7+zNuhQ8IYEmilVKza3Q9xXCBVPRhrSRfsniijdlKvh
nNKin/wlUo8avTszKSuYcD5IV2lUbMYYoTDvQl9Pw5pi2LlPbPEe/o518L12BiUJ5agzSbzI1QLs
PL00k5YoY9lMHR6+ERyBrsl+iEQRb3F+PepIyAWwuY2wuKOuQCYqGYOb96LILJeIhlyLoguyvrQC
O0kcf8mcI8GbvVBceBQWqGdy+20O33FUG8zz+GCqkYIvjICeTrGGPvpM4ej2st+7ZGUd02QXS+++
bV/JSPIynTl0w2KOVF/LOu23Fiko9UcpNW6aI83JTcwEsSRPvYvnUg+Mgrd4Bb0tmEt7/Hn79+wN
XcIS0BbiZ9Hputwgpku/HM5XiuKWkr7T1iJ6w6G3khTGR9akO3sRzQpSX9YQivBbw/semQe7XJsU
LXi78KGZd+e8GbFBTlI49HmjQRWEDH7/2gFy+wAOAG6k8cK4Kj7qtPFcNVcCxG1x8RBj5+fgSklK
0+ygkX69RXBukvAwkNJ0grfEC9SpnEbN0zQsxVz4ad9OJwBr3amsqz7wNDDot4d2vfEloFTCsf9c
sdt3mhHFoMQGKwbq1iVfqfWWJ3tNjuxWrleI1JLgrcTmoMW8hXSMubALm50XimE2wrLNWj+y+uzk
Fe0RQ3hvQFhx8jAz6IRyDV0uxrlalqzSFDTeV1MB9GaYdzNl/vD2tMm/cnmwEIGqMLxrViGr+TIK
vjK0BSc0tSptqj6onZedbaQIw4634V3O/813YqX60LeL+/oFInGe+CWi3UjLafNMmefKEV6FEprU
Fz97gzeee6Nf/q3WTL0fqnw5WPs7C5JsSBqPyw4KfuCXI005YnprIF7UlQsQKqz+sIOMHzy9Xe7s
wsWV4PbUXm9xHg9kevRfkR/hG14GLJrBq7KSDLnP2uiuaVrznA2rDpetsx5pVpmPRjpmB0nLXlCD
8VE+RDaJB8xl0Ck3yMyFEGEUi+qk56NzctC3DzV7VJ4RSqs/pFOlHrwRdnYF4OD/H1RO/V/pi6p3
YCQAQNAJtaOgblf3iSYUDOihiD++flIpCEsBPXbGldzckBfdPDVSA46G+S9Nm3WcnlIFEoa+KGFf
spSq2jnSZN5ZO6hSyC1PLRoR182nNGvR1yIpRJhbGMjTdVtCIbDQIQf1qO9Z7t3tUe5NKL1fxJ+x
2+Mhv/mKzbh6Hv0oRPWcpQ1IdYaTWTllMDuY7t0OtXMA8LQDg0Dzkr7C9k0dRUo/1SMMgJ7ezdMa
C+XURUblhRnkHe2+iTTlLtLU6g1evtFB7J0jjvae7IZRhpHs0st1k+siG1tvnbnv5pd+8JZ3osVY
6vYAd+YS2VZ4JzrHNcoAm3OGrAm7qBlzsDExrECxx/SO670J83RpD94lO5sPzBg9S3mwody3KQB7
aZ4vcODmEElm87HLp5WKpFo9lhb9vqLJ+i9KORUHQXfGh7S51I2RlkdcuJeTuKjKSmkmnUMbr1E/
qQo1TCbKPbAqj8iU19sAz14VbK00l2BSN1eSbfWR5s1YOLEi0x8KQLjAXKfmI1U8GI4U/g8qlLvx
QG2CxAF8RPVjMzQQF5C5yIfMxXIf0eFJ3ySoyWZ+LeLyV+uN5UHA6wXJAOnNSpNsHs3bjlPvJu0s
NLTXta6zTnE7DU9pL4aDm2gnCjKLEmAEhQOd5M3uTpI1N/RWQSZZM4t7CYN4jHSMpG+v+53Jo2iD
SBGPIVbltmC0TkY/atyq4ZQYs0FGPU930RznX5VuTJ9WrYsOqgA7w5J2y4DqJAOBe/bya9XWDN1I
mCOWsKZ61ziTckqMQxfk6z1G2kojQmppE2eLVF5dPUfDex3DwerT93E3RI9Kt6SczLNGOXl03ld5
3x18sb25RB+fNAWhK/m0vBxamioj+QqCv5Q13F9eXBVBnAmBrDykvWwS7en2t7ve07zAqDvy1aRY
whaqibqinRQNquj9WIqTnqTtI6aNY0j19gjGu/PV6K+AbKLehgboFvWzjJm39gMWLlo1tY9tZmh3
ecKT5NUDYhcDB2MTU0PcXmgr3hCdqzEggZXIez3rhlNmwj5tkiPJpeupAy8C3hrWKzAZ+KeXn4pm
VeIMGaKUqPB278xetT55ZbnqPpxk78g87FpuSfJ5/nwlZF84gjeJgRjh2cBrF+GYJvUUYDouIfpr
6jp+Pug8r1a6LPdjXCJGY5HTJAGOfNYY4JOk8oRtVKvwo7Vpfw+rYvVB7g3153lelt+K26eflsSc
fpO3egD12sKN7hdKzIZfzLqxhrc/0PW2QtKTAgMarQxI26JEJogNuRGncHZj6jV+Isr6c07bKIYm
5xr+hMYbz4H5YF9ds6RJyakOQSpAaYUlv7m8PE7cvkwaKNgQvL6KaFVa7GKtVTs147gMd+k422ez
yZP23M0dRY8lMv5TnA59xzVPTO/gCLve5zjWGpTXgXAYsgJ9uXhEEhf9TIchrI0+fep5KZ+WuCgC
Y8qHJ+yq4oP7Zi8ePWlQI7TGWbNyc/6VOJuZluZaNpB8lZYelHkOKRNdDT8BO+mPen+kanO92Slz
e2goU9CnWLvdHP1EW6WoyStTJ23BOnTswCo/ypb3osijko4tPXeO6stRRcYCTBswZjhVmXdXR5Z2
piV1JCt/vdEBemMJjhgQrGI6dJdRprXT6tghSqy76Ym6W/fBjFocGNmDr0aHyFDkqOiw0wjeYggy
3IjKwmtJ/8t+8a21nH/A5u1OpOSoukV1/OX2ZtwbGiK7kMtRfoYXsFkWDVL2MJnIixtTuEHXtFPm
61Xd+5lhF79fH0smIiw/iveUbC6nsVeakQWjzOHSm8kTt190oviUv5mUpWoPboGdQ4YFIYUbYeCQ
KGzG1QlRcRLEPN5URKYV4Tl+pCe13wBCesD4VwQ6z/TT7QHKAVxWOBx4TbzAefarGFdtgkZai0SV
Ko9o0Y6AFdPkpcznMSgQ4XhZrCh9aFDAO/fLpH27HXlvH0B1B1ckldfADlxOrfBib4WRzcujpajq
z6boNM7/2f11O87ecpH6JnKJSsbYZoRu4ThjOhPHXakQI7TGFYGc3RtzbsTBZO4dWChvEIe7lbfp
JhQNhGVWlgilfDafnw21fW6ygsvc7Z7sfJ6+3x7ZzrcjlaSY/8c5Bfzg5QyuIk+jpJWP08rSnmAU
lly0+Mr507pq94tk6SfJ6PmTsfbh7dA7a1UmXjw72PaMeJPygc7Q9LLDDMGN1xyepFEMoE3AChj6
oHyjRVj5wmnE3e2oO5/yIupmfo0iXtZ1ptBgYE14n+Nh/aTFsQgabzxSNN4foCw/c8SQr29CMWil
VRcONaHG6VmY9gKUpaamMXIHN706P7m5NhycAPKPbjajbCoYYIlpqaOsc/lBEe8WRWxrInRy7Crz
uIvfYu39ejw2VyqdSJlR8ULYir8joKEurorQSOrF3wYkqz4Wq4NDjDHqR7TTP8zB7Yio71HsJoFC
ZUVO819XOMIF0YqOigjt3i3fWUkxPkxxZAIdTuu3mhDKP8OCCozeO/2jGpf1R2POhzXgcMg/rpbF
yT4UthXqkf1PnJhRQKbR/0evleprYS0h4r3jUbdxb1fBpOOJRuMbbfVNlhPF81oXDTennqxliAm1
jTwx4MoakFHY2W19isdqPdHXVw4u0us1R4mZI1HlOKbzsV1zsz1YQ+4gemOpTbr4rZs3H9RKbWef
gn36XlsXV3sYofvEB4Gv9xXlGKlVREkUJdYtimGaDCAjC8XfYbHt8zqgjcHrvvDXKYpefUQSSvL4
PGmrRkntckHYA7bhOM9Qu1uUCg6vg1ox6oH2O0tB28NHBud/sOAAdcw7EXAI4Jit24eqtN2gTSPX
6oBdRJp69rk0ktlP9U67v30+XS8dBkdfFQ0XIOVXjnh1NOqZWbF0ysExMb1Z839zpXLftXXdn/AO
ikJrgAiqonh3vh35+uYhMicVzTnpUbEt3xux0ba2x55emlUEXi6i57rkpkuiGZEDHMa7l/8hINqI
tK6peAFZvfyOpK7t4qUyV3ad9smBwucXdVYHZSf0c5ICDr4dT95llweJFAimg0WTQr5gN0+h2NRG
M2o4j8vZyB7TzpgfPa3q/KVdAd+IvnipAXPc4f+5Ip/T/Xx1dOzoKd0Y/AA6JJuDOdaLdqQnyPvP
NukrxylFW98oXc4wD8/aHH7HGYpZ9SZLx+Gk6e0Ram1nh178gO19O7eKVs7OEA4tTTzaI2BIhnJ6
RvXyiOh0fQmRVNC64vcCaKX7fPllhYaZaulhU5Zk6JetZmsGqjscIRH2BsRpx4akkigNay6jGPNs
2c2EGXJr07KPFg6aJRqbIMq8LLj98Xb2hux80pqQ0kqM6zJUyj9sNHPE9C33BBLCZu5XaCv5zVKq
QaJU9kG8vaFBJSRxYGTkfJu0bKo60ViNOoZWHlf3rsJBmgz1+qYBqXkQ6o9j8WZbyJobehL0AfE9
2a4LXMkrrcPRuMygLJN90cP280VxftHS8la/sHLr7Az6Ut0tOjT/U4L2zjt3TKySTtuIwhBoCW08
UWGuX/Ilsp+dOs0SJAgsFB5vf4fdeQEJyasUJBQVtcvvQN+NalAx4HSWDt39OJkkV13yKY0L7+V2
pJ3CCXkiHiwIDIAJpFR9GUpMbuy1mjR6rpv+3PV1H8QKJd2my5pT2yUvGXypO+yEBXtXdXH7W4dH
KFvdwffZWXr8DpII6m08CLZ3T7tAwx0LlkI9Fl7MubFafqGz4njaGvAVY+fX7ZHvzLHU/8Vg8A92
d9tVTfCRaMosnkORpOOD407UK6eJopsVKQdj2zmRIQ6AP+e44N24bXeoZQ0ob8H+FenmPijgiD2s
WZmFHm8BFN0lRGZQp/t2TdbQKNMj5OXeSFn0IA2Av/Oq26z80YZKm9Yu3ZY0Vh/dwvhV1nb1ZeoO
N9nOgchzDhAku4xK8BaO3SLRUqlpNNG3aozTOOTNJ+TD0gNRgN3xSDV8ygxS5mBzalhtYSa8TacQ
Fan1MVvn+ZQUCIvVpdIcfLmdNIVaDVIYmEQD8t7mYK3jVSUdGAxM7aT8PK599VhEnvFR03PdnxrT
CqtUE345oOH3+uUpSynUpTSgdlvxcwdTbhrXfLSyaDUETUty3bbOTksyGAenze4ZAAdEysRIuf+t
5riJUFs/WHT+usFrz6pWxndlldUnkScvQ23l7ydLHzCPGMoQW+bcHz23vht5Gx3M9t4ZQFoNwRyu
MljJzVmkja7bIqQ8h/WiaL1f4Ftk+KpWiK9JZQKYTpbqiNW+85CQ2s5UGBEBBcu42RvmotvFitRy
6LUDVoX1ZNzVcOae3KVSgZ0uNHoj9KJuf9urcWLXJ8tIxOM6xzPn8sylbKwnuo3XSuyknh9D/oAJ
B7ES2KN3KpbEOd2Od7VhwE8BEYNzgi4P2bZc5X89LenK2FqPJXm4Yo7xrTfb5jQ0Q/a+milf3Q51
PbQ/Ol7sTarwdCW3KZGxxq0SV22oz215F7la8uQsgP7QO1+e2plk7Ha8P+owF9c6qAZpBPSHM82b
ZZsdDYuBXyeU6SWygEwuerd+1bMxHe9y2jrPlWFEv3rS/Tg0MACL3xdLbZZBjZnAGjh25EWfa1fM
n5GXTWs/50yLnsyu0/6pmxaCEq/f9usIY+d9Kmq0/5M0Xt23vCvn+H07xfNDqWSsURTCdRF0ud2q
/qCnXsLW8awvTm/ARgfM/6nVuiryLbtEEq5ECyL21zGzvnRJOdbB4nrN7wpVrRc1q5Tvw8SR4Ity
dr8keGZAVU9juEqWUayoWIzdhzhT1H/ZiNQKGi/KVt9ZKlIQ+TW+6qM5fslH3X4s+lz/d5noi4S2
uaa/0CTumpMmaCT5TQE++N2auCWOPlnrfEAEpP9CH3TF+0WJ+jJo+iGtnspccz+vtqHFb6s+US2/
ZJ02L+uYzMl7JzLMgQSxzyQbL1Yr631UUqwIPKSCEYucjeSxcD3xxRgSawgUo52+KV2Z9v4adely
rtkCXPSu3kFNAg+XhyMGqKU/4kHzocgltt3UovHtnALa9MfKWGpfQ9bJONekH59GJUNyvaI5MQR2
ZC6ZP05d/LSOXj2/HwVMtjjGuelgfW+3kqzOgNfjImXvqt4WmTGzzXCwxqhU2F3zSFu8eJ4zwDRB
t/APDoJtr1MZDK1JkKQU1iT2+XLfDkNMv2+0NFCWahGIYnTObjQeAR6vjn/pxiPBQTLlp9eyVdOC
mGu20CrVAL2wRDlVbiyecEeITlYMptPvdE+8RLE1PtlT25OhQ4We/QIqVRZoldYeuTEDIDUY2N+b
ml8k51l6hstCxBZeui65norFochdUYP55IyFMuFxankdxRA7tb7OMUBaszdd7IS0thvv49mq1nuS
kow8qmrFgP2drkAqaYau+SLglxh4fM4Jxn9xNSeQALvc8ftm7LL7iNowbgzNACUYE8Qh+tBYWW6c
6l4vEz8SaaSd8tKmtN/DdTtpSTS+76Y+5t8uEnnkeEXvu7Nbx+dRgGORwglL5Y/W5PyH/GRb3XnG
lEKqVDztAyeFU52KQXjvOr0XP8ooNle/hZ+X3rV1PHyz0qZ57wJn+jmZCls8iWCB+3Ns9yJI7Nr8
2TaTPfpp249vo0LHdyfuDW381E35+inSG+V7Xsf2W0eMGCDZYxfPgWbFZEZt2eTPiuclY5AXFSQE
s9XrpyxJxPRsAuf9VnetudD26sqHPlmhr+Vr0qpntXPFd8yqhoelExkmhnmkfRpNd7B8ZazbtyKP
63cYHyFgIuIVDErrunnkj6NbG0GsO9mbDDliNcAAavmUN5nzSH0SSWIesShHlZSCXJ/OLGXjgYf6
eIccONd8XizrU1yU1Sejp+sSOKub/WA/8At1DOweR3W0YuTsSnqbTaHU87mNzWX0PVdkL3aMdFs4
5VaLjngCNszvnC5vwmgqk/cx4kbTx9Ftux9JpvLkjIE9fcaVqnJ9Eenz98qLgQBWuqj+UdV+te9r
3kewqZXS/SbSuFNQ6e3jPMCyz/oGrn95mRAifJu4gE1R3hq83ys//kV0DVXiKars7wNSfCiLKKb3
WRVrlJx6O4macKmQEQjMLtJ5C6RGQ9F0jqMhWJwofjdqVaIHYmgRIgceHWf4SBoi9Ut78fovden2
/0xKoS4nbvzmLZ6oGOUYqWY9l2ur56E3tqXhd23bYT9gKfAevb7Ozl2pKEUA+c00zvo8OP9UQ7H8
i/C8w59u9dEYHgrXWrJgLbTxP4Swq+6UuGL9bBmtsXx2jBicJIwPpQ/SqpuV53npELlwEjfLQiQZ
7A99X6cv9Nx168nKmT2fIm6X+2vXp4VfVHZaImswxB87Y3IBLVTdOmTcicP0zAOw9B6t2KznYEqF
LU7rujiJPw9ZUZ0qKeERJNUyGQ9VL6pvYG574bfO/+HsPJYjVbp2fUVE4M0UiqqSbUndajfJaIuH
JIGE5OrPU9/gxG5tRSv2P25DAUnmWu96TWSdSlxL1rTvpvJ7tfXifljjsWW+Ku3PAVHMUdp5XvG4
rFC605gMjQMfBFbm1hpMD74VtC4iCOP90qqN5tRf4spLN9nW9y5qJ5Zoo9v3ha8m95TYa3vTaBEH
t5EjCPMtjC/tK+B4P8jquqmCOi36qHdpW+v11ktGJrzW5vK9bk391ItLJMTW7NsHAU1D4JtWhDLt
BBOvLNnICt08l6lUw+yTKdxgleN9uBI+fha6ku9KR4bfZL9GKp13ZkbZZSSujnAZFp0y6AnLa7/2
mofC8guoF94io0+IYd0TloioL4ICa9qyCovl3SLctnp0YRGP2VSroaX+BVVMsfN24oM16+0J1F3F
eDVY8ZzuRm7vI8Jy+mz2SkGQJIZTA1YbIRd2trpqj5bqcb+tY1HuN5O/qva62/36hyWwWr9q62Iw
OVPF0j6OeA6XGeHbUXIQPLI9jbetYCRtrPUJkmUx5LNfNfcAIKQfujgBjtd9JENZnWohhzIdij3p
7nQRFr9J14minPB54x0tf5mCU9Qa+9u26giA3OdQOCin8X7iEk8tNJjaO+0L6tOMViB8kJbbiWyU
YiZHMlojYsnduiUdww9m+9qyhqTgU9y9Nat3J+7uXJad5E/j5EmWbvROR47/taiStTrvUq7hw6rj
pT2OQ1J2RwRz9qNpgt1cZHr9u2gteSeMIBHqJVW7s6zdVl7VbtB9s7taywwa5PLo6y4uT1Bm++3a
6K1fcBnqnI872km2Zncrr3Wpu4CMHXf4TM6Er9N+69ePjQFBSdc9mmeYJrDRV+XxuQxtoMZj5zfx
o1YOM6LNmaPgQPj1HuftQphk2lbBxsWnPv6ttgWbpiIa+498lrZOGS5Z7dXqCvtH7e+jvN6XznkE
uveWvJ6G8LoZN0+eZNtOMQ9pUE8iDKkebeWG++Oq6uLGokSlshC8lmKiYb+KCtl+sCrLnjgQp+5b
tenBTeUo7e92qRAaC2HmOyVY5od1g0p37fI2B9Lq/aA6BmWSnMNN72teQYlVKf7YTOTKddZJJgmr
PCy9Y3jEvlD+TVKqGdyqltuIIyj2TkQ6JObriKF2w6Ronj+RaTe/a0vHcFYqhTtAswhbXg+O5MSE
zlB9ocr0Ubc4yTBkkSZg+3qtdFllPqIDDGk3x7qmTA22LWXV7+0Jns/QpOFYLT4ERjMAYwW19OGZ
z95HpUb2wmpfqp/gWoWbWqPfFlfjUhk3HTzd9g9inER5NezaHe/q2Mzt807pXd0OpACVKYlAewK7
rq8vgY0lGj/s5ZI09Dqx5IbPWmeFdlrcBJI5XtOm3Y1KQ20ILFpWd8iJT90nHPqnyZyFX5vy0EZD
99Fu61qkzTjId5PVRN+Ql/LX6rAIAihcyryT9UinUhTsVEdZJXWSMputP1VWLR9JQfPnHB1qtB39
mMswF2vmOuNwEiBrkYTvOISrW2fYx6tjKwuDcX7hlnaq443VoaZgvZPOuOs09jdnvXWcjU4Rz1B2
gECO4gllAFEvTiHFk2U5S58VWK98w4co8Q56tAVgk7R5TcZW6t4ZBzs6rZWq1LUMOjf8VFUVlVxU
L8GnqbatOYNAF32Odxz7D27Q1l0auYvY075qizsAJRGnBJ8s611Q+kuU7vyvxNoOeO4jKbbadBtc
D7P+orJ8c1hwUedYkXZN8w5FkHNUcedZ0bnYkC0YizFbssMHGqv4anKX1cp6rvYTimSRt2NRIy+8
qNGOfu3yJY4VPPNTUyxudbRJe0lSIZX4ARujKyhnG7t8HzVy8nIZevJT7UQtHi++dm6TUO+8ls7x
PpYADFtqrMY6g/lY8WFx8fo5sZePt9G++0k6Gsf+BWAQQILbFkqBNRaHcWspm2xPlOK8xWtlZ/UY
lCqTwRrUhyaanJ8Mgq3L2ygclq6DN0AjvHg5minon7whKCAqGtfIFNfYcU9dVKFfgUU5N5rJJ9Hb
aYFYOSX6ocyGoo7XG48Nqr6Jdb0NfMsT+YixV0XXuJ6EqBLXUYkjn6Qasy6c9zu/n1xxiJeiNWkF
osW5GvkKYINQ1DVr9SLL04LAfUlHVgERflMAWblYYo2/suVgWz307qegJ7rkhHSPj2DcbPuR9qhq
8sjp4+S2bCB+pbZo17sWRXdz1TocVinOT6U+YD89vbcn5cx5uez2N4gdyj6KwlXqVLfr+Cmy8em8
oYcoHjBVg3Axls7QpUGyStibkyHmZraZ5hZhH19TWXtD6s4SqISwBSvEhLBTdtpC+aacKTlvjmQM
WWUatgrSJjAGn3rsDiEErtGdUp+eg4QFQFdFkVeHcwZ+P30QScDzmUC7Pk/FFvQsztLEmb2UMQVl
H3xtJnces5ZRJJsRy5qjHPjkVmGnxxZjTwSLupjqWKAU0WjSxp2nu35rG52OXbSTKxtOrcTFn3Wb
hXsbeEe/AEFAwpYs6+Xd2yvJjFuhU7nK5ftUV2HP1tMlH+twiR0qSOWLKmU4F9YnEa6E1CLQljFl
GKS/tCGK+5nC2adQ80Mdp+NaeD9kr10rdRlST8fYGmX9Ie63hBQeZBlRCgNi01dSS+JouiRq8yXy
mikfyMMNUvyvJMbQTEzZzpKEGYfarW46tVXlX++4ynIbMbTKU4eEn4yCoWY2umMtsmf9Gm9O5vWL
fgj2cu3SlYzAX0jtw5aOoIpu1TAynnH7uI84Au2yfcBnu/+yBDMnSM263NNmD/dbdgbKam9QlCbQ
iN1ffVOKR9X14+dpx+D11mu0sXJQ3y1fS2+bj9ibeiKrk6h5trVBv6MFpuEkIcXJTV2Y4JE34uBT
ThtwNHXnIobG5PRjURuyGRtSVp3M18KrMzxyoxt3qyC7MhuXd8FqONxVFfdVOjfokw9iDf2WYkta
B8wqFpPhzhX+DoM9SG4COZcfS6YbvP1Fb5+XBY7FoZkt9XPwE2AtR/vRlTMg3shixD8Pm+fgbBxE
Y3u7NfZEAHFTyg/+UFBm6qLmNa8zE9osHBG6pMpzOzxTNilu3HG3dLY29ewdqq3s2kwXY/leo0cZ
yWhWxDRWSbWUN7JcMNVzsR4dUnDN+b0atmDP9VT6w7XYvOBXGVWYqFWzpB0PnbWIzsahCD1MVTiv
mD8m1vPeu1gZBACGw8nt5HIMCaOI06APbUCPJgEV62w6gUl3w5LukcZ8uPYSpLYsT/87R5/4Vlro
plO1yQWNAvt5h6JEzD+DcV7cu6jb2yn3kjn8tZHsAz1xly2dNIVpOjUoZQ9rUoO4NYwfJcc2RpMs
OrgPPx1rd38sY8Eytus6cbh6QHqMFVfmF0ZC5XVRz6F8F/QBhpUaTOyTsnwigZGc4HeJUshiY5wW
/9n2yvh35JgA8NyZ4/JQ622KbtfOnx/7JSy/+OMetodK21OTAtxO+zXOytsvnF3nK5TiQQK90W5/
OHZjrxdHbjCFRcXLe1euVXGe7bYtz7HwVj5Ae+t/42q/1nlDYdYAhPbeZ8yk9LclqgcrY44CedG0
XQII065qOzOZZKViEOSPaaB9jSVCvESPOMAVYTr5gskzsvEW6Si6+NuWuorNZVDuCStQKJ/9WHhR
iuNI9bsVjiixNmUCB4gv558z09PvSz2VeM4NDVZaBH0uDe1MzVnE8ofksq2XjqfcSj0eqMraGlxx
Ge/XSPi8Ddg2YEKRdonA4ZGvR3vUwWdbaoJtwqTWc+pVQzSkNftMn6vNDn6PYUg/oatLTFdpLrF/
dUUUN+uL39310/pxg+xYZQUF1HtrkxYibbFZ55FQoTiVTKc5nPVColgDIyj1xApxdqLE/zh2o4c+
ZNPLT6svxvt2rIofXTOIT5upqq8L1TJY9b61z6NT+Xsm+mJ/NggluD/fSk5t68cm9Yq9KDK3RUIQ
0ZtVKU7v7p0y9DhYUaGUzM3mFCcNsftJmWF+MnEF3DLJqW5opkeORQUAvRyskhMiK4yUH+IIHmfq
F8P2yH4NhlBv1vpNWv7we8SaVR4H9kiV6d1v+nRv1fQ4bZb3XiyiuaIbWH4H++w9lXxBvzY5EDbb
Ap0MtPw20G1SeqFKo9EO11T024ztPT0o4hnfxM8jnaFOS+CGb44zDeUhwu29zkcZUn5j0zIxWQnw
TwDHMS21NY60GUOZXj3iOLNW116yk2ePFaz3RZVh/7C4rv6WNLLRt6NpY1y3aQmD1B7DQt5Wqoz7
nPZbH0Du1uGADj0ZrhpGBz8roP6bBMJZf62mInoUipzLdIUJJLNh9uMpp37p7vE61Y+i0fV3bav1
Rkagjpk/l95zNTeJSfu+B0BeiB+7iyaiSRgRhyUl1FI1UzotffCp67ZFsIOGbDmrCfU7k7Sg/45v
9erMViyPs9+VVhq6gs184zzDdsEeLDvr2LMfd4dj+9hXM9gkNneBPpQ2ts1pURf9E962i7kG3fDf
71TLJFVpGud8cxjfpgUQ/A7iiIe17sBMM4xhJ5aPsoDxuw6eTVor0ztZGVtJm5sZh9dMLe3sn1yC
Yd/hFT+ac5EkTXzvE3v1u4V2+zyMNLx8i5dKujRNfFWIbq0p2aDxPfI1AA4xk8P6sqh7lXF4rV3W
JmXUZE2jvOfAH5hezHEPd0vauO3fjqU3X5cAGSJdFdSok1HFPuai6gmJQIS6EdS17vLHarbqmSDp
YTzMbVTUB1EGC9WnWnwKA7Lffot13W7NqPefbcOeemcPzsoXutfWfKIU1tfBPrjT2YytdQ6NjU06
sMoijt2aJP1pon75lmwbvawnd/cohTd2h84f60fIqtY7P5L++4n8rypdxjB6dNq2+zJWK5ZI+CcS
qzJZLv/lZhA/ZGGge1rD1RdAAZvh6MAY1A1QkuBzdihnccnHnuYLda0381eK2vpTucQcjJGwZMH3
HzPHIq76EtRi9iUzk8cH0jQ13VZkbJmVWA2m4dqMFApJUP3A0zGY0lnDLctHvRUtExl3Iv8ncYYt
Jf7dfaY8CZ/8FjFGhjHqdl0M0klSGQXWVYtfsX+zhuN6pZduqc6tccvnbgdIui0tfxqPRTTLilof
s4DU92TwZadxKfMAoJvjob64t81RLJLMEFf33GILhbtZ6w/BYWnNWB7x3yweE1+2171xAKfk4CQn
VDHLFwTr0d3FppwhW+PaV0Jz8DBhUnwITZc0tw7zrDl1dVM9WK7D2a4WjelCP/fiWwEHQKajVmyM
0MWrNY3b3e9Sm3LqvYDUTxnZ9s2ck+AzfdrbntxmJdk1Up0s6ln6lvWjZgH8mEnjKzNmFuKz37j1
u2mmgsj2dfRwBK6FOC27AuMrKzIGch0WE9Qq3ZGe0y9WcXTsybqO2fjCXKwYBGJ0G4n+3Ezt3mXh
jJNYKquQg2eaAufW92eE+WKzqb3ogtspc6MK902FQD8r1ehc7QD1zBeGcTnVTMaCdCmxnsjCTq8x
IPs49+Bnoc9BzW5LtVGQSJuw/RiGxUl9F6khoTwKdvdnR47g98EvGgpfp8VgxZ7lTZQUFZv2UhdL
xvhtinC9Eurd2u2Vc+DL6KJ0VgY+kZ8sxj+FTmsXNBHl/mn2gtXOGhMO3mG2wHyoJpylzlDi+J+G
lhzym9LvOMEU4Yh3xjKJk41J57zT+6XNZPMJyhvykYcPONeWlyBE13kiS6GbUkZqjHW7trnWl6In
6+rZeh+Njaey2Kndd1hei/5RuN3+syOoL74aSJJ4jquqeAjH+FgV0p7Om+WUCrRdueACPrlvROQl
yR3i8vUzI4tYnpHMdjc0RONPqy3YGeBz8i+aznIfdpygE2pLPZNvTDvwTnIUDXkb72C3giICUCfy
W1rOxivzS8OtD4Vs4gMba5EA3qzLeB4IKAU9kq1vMoPwpL1VrVeyWfprfW98sX0ZObafPF5ORf7o
7P4eMLlpDlFSzrezlwzbiXsc3vl1LSlj602AlHv8GUEEAqy3wEnwsLdJSzuKVbNJYSH758aQrnPY
eLGPCPXB9oH2g6/hFlFBuEpUP8jzI09hLo1Vp9Fir8kdA15Av7j3AajCQgf2wbBCA7bv1oJjF0yz
elf2RWenQ2jCi7wknIt86Mf5g58IoW8WBhtTblrNZuPO4RCdZbhLkXrQ77+RgNjIo7HosXN7rTls
XFUW+ykBdH/G2t27wMYBnYvRjJzOBtRqSeepmal5lVOQi1lEnZ82dRyDAVmcHRwPYdHn/t5P+kDR
57THam8QGeR2vCT2mHrjaoKj9mbCZzqwZ9izsmln+UuWSpX3WxGv4rxOVUPBA1nOM+yi5De5edtu
FqGJ+BwlvrpfKsbTJgsnb1yex2Uc9xMFjCystBYeeZzJ5tggdYA11nt33nxciqTbEOuZFl3IPphH
o9PXTwT/jVqkdl+r9tCB9HoffBi+/f3YY8oNEMOh458nO5yKe7h7LlV2b1vWJ7vs1u6qxrOAdI8O
h6Thpixlt7wPHb1TalnxHg+/YDG6lDaM/bjGLBMZW+kyWBhqI45ZbeccbI273o0+IDoTA6n7356l
9T5kjJNpxI5oKAvxWyQ7PBkgxam9mXo4uJ+aoi3mn7HD2Xlvx4MIs21g8vGRcYuyP3Q6pBbKRBJ2
zpfBkoEdHtuWGeFZOFozVJ68Pd5/WttwCaGknCu/9cQ9Nycuo5gmFhfOv+FI7Kb6s+dbNh+3g/c6
eFkzidkhqkX5+MBgZz3VIDBMVEq8Gng69rmblig4ow5drPfoJQcqjWWVAcMSoZUhlnu2Rz6pAN5F
/D0cvTD6voRxEyEjZU5alKm/hbWcQKAqv/ssY06Znwmtq8i3ePOqG+zq2vldYEbnEgtdto57LqNN
RDebWsLtVHmoZG9tOnT/hJ8xlqUkTqj9MZT8/iG1Y0YFmJGY2P9ZVMXWfghL29q+CrNxbDArMQlO
2VPDrYVOk5yAxYk6cGbNkVnaLqMU4LVVXRtr0eImnKJGn6du3fhme8xUOCqXqb4nxBMt7LBGy3Ct
dnuvcx10XvN1Uo0gC9KbYpWDevr2WUE12dO6N7tDooPpImYZgC2ZCfw+/tzwxTwtRtXb7YTwzjrv
NudrPm9zMB6wozNfFvxXf6kNo4CrkE2AHCm/EV+sQg12Wlh6fQ56wODjZifNUzV03pKKRLbRoeb4
83NcCZrhazGRmkGv5SXbuZD8pYxzw4irgs/l5xKMdXCwyec2p4u7xfPir2BMAZh9AlcNHC6FCGo9
MEnFA7yJ6/2rGaPhaeI3fTBxYUc0TFOVE5xX9QwRqBHTckxcmk2rLe96eu+HuEdGf6h99LWpCEX5
dZ6Kycl0oGaddlKaz527m5VCVtv2wVnc8YdpA/vzitPTtUWx30KLGcKrZYL3SZMW5pbHdwGTrrny
ahy6/XbebxkD6TYfCu3fDHw9a7q7C+MbaQQsYL9am9s2gom30jbQRnpSdqkuXVTPHLRwMiQg0Pdu
d7YPcpAR8GnUaoJNWiLZD3vJ5PepZkf8YFtqApPuJCGvSxCVhrmGBwmhdUJIHyVP90M1BgR9N4NW
n+EdxU+i6ZzmWPQiip4G5AWfRlhzEHb8LfiZDLoxgDHBZA7CBF2fBevW5KpINpo3r4lwnioaILZ1
g2p7O83OehaiHbsrba/leS3kNNwF4QZG4VUBx3eierAMBMHMa4wawX5W1y5v49jgeCsXURdgzxMk
YQ7+nsHnKCI/HYNIfR0LzqZ8Mx18jprWndO4SaDXLrswZ2Ctwj9MMTrxG9hUVpcHftW1eSX25XmH
JjDltJHmexc65Y/aGuI4Xctgu+m8XeqjGcfqq5pXIrbjsqwfZulj8Qm5eCCRzewzU5bZVTf0S7Sv
ttiTu0s2ZJE5XVjOGUwf5jAMV5n2zrpfwZM7yJ0prMaJw0q3vpVe9F/vUSEKpMfNELdpRKWjDv5m
toe59rTkkWyBnZL8QF9YqKhlx3MSCFeFntjOk0Sa6eQAaX5isA/zQTfuBKi3G4Dreq/kTbFRYuUa
qZtmczMoAYO9Gr80o+d/sBMcFSA/r6wbdzKze2tJparUZhL0uSgmnBxqNSFAGyZVx0c2o7g8wtgs
j0hSrSWLGF45x9ZJpsdgKvYL9y9w74ZChQ+qRO9CqDubOJYGTWzysjLmoSKS571XjWN3o5JwKHPh
67rIRkgHcy4CUcTMeigyjrFiKn6BEID1dbAUEizTCcYjusq6Oy7ST8B/aAABYedNZ4txlq89Zy9h
rI7SzEiitd8Pow33DdytxOjQLpPq4IHcTDdMUszw2al3tN/4o8XfomEiG24c+03nfNxrleO91SEi
2abEvxrtYb7D5jJuskFpUPa46/prd7CAsEuHTu5IgeB+HAOtfrGHMtxqKvsCFoFs27Sfm4MOu4Zx
/lzXaj/XUClaMFiL0Sz0oOZZlSr44Gy+n9w4nHe4vzsh9cDfSZP/4pVhLIogPMa+DzkStnB/8sr6
djYLRRU4rKzVsSMB60rXb17lJbUWIzgU57hMYpKWIEW6UEX/wTqlSRlxJuzjDB9wyvqWtx8MDtyn
Bk7HZrwiqyYKq7/f2r/4eZeL/o8Oig4DRPHy5/+46FI4nEQihlUDlflmqrvh/RBN4tQxwv/vl4Ka
DVkXixBOleQFi7cShdOaRkYZxvbeyYur+URw4nIqnbF/g/H+klXLoySeKsbIC9vFkFCsP++qXBHU
TkrHaH5knzZi0lkTddXJ1HWYymV/S9L7ygK5EIYhviNvghn44tU1SOMEFJIE/oBxr9pdb1cxG+kb
D/C1u7oocfB1vDhdvVwgPazdqNkwPoPCtx/kelHlCAfzXx0w9q1x6fjPa8NBLIJnANlKCOPcP5+i
S6r5NIkmyZJw/F75NnkAOLBl1TK4+d+v9NrzQ02DyyobO6vxBQu6YJYtR4vcTBAQ9R5CQETUV/tW
Ov2/cg0uyyJB2cGKQDKMSODPG5KBCugOeU3WDIg/NNK9g7XhHFRsee/0GOusbkvxNIab85HJItol
ODLv/w+3GlwiSDgzsZp48RXQ2kU9w4MkmxRx71mVQFWBpUUGyBur5d9fNjR9lmQMchfFMHD/vFm3
JowLUyHCw+dI++lUCPhkqy3dT/sq/6v64qLDxqDTvVBv2Sdfivat0pkYndDCW2WzfWd+wnATq/3x
M56h1Vta9pcik/9dDDt6rA9RI3GHf95ZXU+OYMwB4EXSwZ2M+m8jU+ojVc0P0K8uKxPoI02h1ze0
zP/eoLnJi46G7+9CaX5x3XCLlUVBz/cQ6OAou8pk4+JHxy6RKI2L0GS20znHv6+XV28Wlx5kk5CN
iZ7882Yhk2z+2DBXmgEzDnsP1R2Onzlugw7T2W/G3HVGmKT98pbU47UFdIkAwrsP3xokSn9euffH
pAi7jTBbb+8+tlbXPxmvBUpdt7V7w0vv3xsAehq8Ji7nH+fRSwFf5U21JFWJa/VFfLJXM56cnTnC
35/la3eEg1mC7SrfPwFHf94RbbkARo3YQLdAZQyXmFstfXdj4Me/cQK9tlYCAtPhmyCEYhb056X2
JplGTBJYK7C17rfZiHsf7s8X5ESBne+9L5Deh1H9lkH2aw8Sf2G0/hdvmeilxZ1V2+CfC53tvrrd
V/T8AYl1yeyth78/ypcSvcs3GLJZk7GMqorB35/3N100w9qECVICL7wawoovrp4dNNR1A1+1pgpc
l+CnggR5v3px+caB8e+jEOIMXP+IySXioJe+cAt51g41PuuloyzzR6rJ2r1omNc6OQt7Nm/c7msr
5+JOyIvEqQkThT9vtzQoNMwQs5kuxF5MS/EoiJJCzBbG/4dt+59XevFgxVLt+GPyYItwCHISJ+ts
rBuB5bH0r/7+Dl+9KRczGSwDma79a9OOSQ9RwicF0qr87zOa5Rw0Rn6UVRm+sYu99r4QTPz/S12W
7T/KTAoMNMMjz0+XiclrtykIbAP/iaMygJAp3hIEv9w13YDChbMFzwQm2+FLd2WaG9exFly9Vmt1
TqiPNqhZJjk2LlxBz9v0MSqAcDzTTm/sZC8f6v+ujEcnrnuXU/dlJGXtLng4uO6Sx1MT/+6GIblq
mP4e3dYZ/uOivFwKMzGbvdnFmvFlXH1oJVZrZpz8rV3Hv6HU+xmyiA+zVtZbbcLL93e5VODayOGo
pylxX+ycWDYptypgsRIpfcfExfmoupWoGbsIn9q4fUsV93L35HKkFlzisuEsEnX3Yvd0Zoz76jjR
+UYGzJEd4ITgHdEEGgqGpsPA72B698abe7mlXS7KdkJd5l8avZd+rlWgiV0aYGbi61TculbQnPVq
Tc8qgmtIxRHkgDzDdbmM8beS2NE3CsNXliwlDW+R9gjj8ZeOhrpgiKZMN+cdtjWnuTkOWNZ0xfLQ
lXGQM2odoIwMb930K8sVTTCfSJxgmY1q6s8PUy8U81xkzhtVM6cJXWvPqFDD3wUxJm+totdeK4cG
anWkzhdt5Z8XGxeIIdRmM0Ipr8qSLlzvB1VOD8Ix5XEeIZtZcrDfeK3OK2sXyZQfsaBsTExeGq21
uAeSoChnmOjKvXeBbZm6xOH8vZ2H5Dzqdf0Q4Qx7Xc+T+0iH134CFPbysQnxY+oSRmX4QCIyd5Br
5GIQXursMMHf+Jhf/ZUw1NiYwouu+MWSx5ItwGWrhpRsI9Ab53hPWSXBWbXWdFZh8Jb93Gur/SJu
xTAH7gI2D3++C8SefeeF65J7sKItOIhWK3IPRhNkma2/8XZgQNRLAvfFdjqLDaLV8e/Hz79CKC4f
HLVRiNAeb0QoFH/+BAXI6Zaa/auRYXcD7NYdI7F056ioyNCazJ4NyKzvJnuXedAO0Lh5w/m4LA2j
FAhOf/85ry1O8pcx83EcjEO8F78GAn8hBpcR846vzU1nZvOobcQVVhl8b2SBNUu3/Vff6ssTuFic
sdnFtIMve7S1te3dWos5RxlUZ4ir9WUUNUePtYl1kzK8A03ohB+9sdheu1dKYPSCjn+xvHmx2Bym
4HsJzJb3gxcyP5j7Co3KskMvtGNMFVAblMe6wTj/vz9jDAjYYfkOSbp+8YyHudyqJejn3HZb7xzV
RAdCK57rG4Hq+6AH4zAUQUz2Rk11qS7+KY/832PGOQkLLKwBWPF/LrQVeu/ieig98OLQz1W1TQd3
CYPnv9/cK1+US3UY2XzAl4ykF+0hXNKWmIN9ykOF70Di983VJXXq1pmK38iWdTa5m5tRGnjEqize
1d+v/sorRa1p4yvmOxcj3hdXp04wqnFKllJbhzd1CGs+7qfpRIU65QQ3FwdMsP6rLzkPlouCplAV
eLiDXB78P8o6TrKY7Z4za1mYIUem4XQ2gOpNJKosClb9379RPGvdyyGNIaj98oyMJwx3sILDlL81
1s0UTuqxhNk7HG20kVVmt3NxNElkHv77s6Xzp6Tjwbr/Sm+ZUUwQP7DPubXs88kMTneeseHJUdnG
Dy58dQSCRJ3/Hy7qA2+4uGheauc/n63spspuA07msCmHm80H91ZxYP0oJOaHdu/eRxYP/I0v5ZVy
gDKAJezyHEkGerExGFFHYeuLOR9ENwFye8v72cToab1EIUH9+x2+UvGQ2o52mVV78ZV5WXvMMAgX
vVJwGbTFHvKx62DdvfcWc0zM+ZYo87zOPs7Nrj7//cr/8/d9sSMwCHVQ4gPjJPHLetbud454k8An
YptkPmHG+5Eh5G8EGOZYSg+PRE+q4EcshUS7DkcZMofl2tetbvxnpjEQEt21Lw+wmtAL/P3XvVIK
8OMA0pAM8vJfQj6BXm2LnZtzMYasFs8DLH44DXdMxu1UFHp7wwz5tZcO8o866FLgk8H050ozJXGh
40jLUuLalAYz7gUEiyynyp3fMpN7bZci7g/eKOZcNsbnf16KWZE3lejBcgHH/ETJ+7HnKz9dkqGB
QlXwjoCvJv/vjxPXPAzDcbBz/mXqi6RtCCFxL3nQDWAFTr+8WysSORMBscQ3Znj6+/Veu8cAG8wE
5yI66//ZB/xjU4x7ex+06XWufWGft3Jx0NBP8/9j7ryW7DbSbP0qHboeqOHNxHRfANuX90XeIKrI
IjyQQCbs058Pkk4PWeKIzXNuRqFgiNpV2yGR5v/X+tYD7kcjNJcqvnSbpvhR3eB7g4aIZzg+IKHM
P60+Q5YGY4KnYFuDj4zcoEVZVmbaBmGgtiIJrB8s5d8ZNBYKYcBFbN84PLxbbwSEVI2287h15qS4
EE7WPXWmPe+ppxUf/voL/c5Ho1LugD1jfWVGXB//6gt1Fmqdy5KPtCGRX3p+62EjdjEgaj3i72yI
lx8cGb7zgjYuaxZxen2M03efjQwRHCiYJbZFm8S72h3fKjszD4WoiMxFpP2DAfqdr9Lm1fB1wX7l
OP9uK04jvafvq49bSfNii7Kv2KNrsFGXu+IHu4Q/cfNZsdd9EIklZDlQTX73Wm6KdMzNpmmr8nQ+
OBbUgpaQhZu8z42NOyrJ8VOvr7Ne6icp8Nc4Mliu9LFPPmbL7L7i6rYhHFjdYSAgfudZTnyXxF1/
6XPoOzEe8kONieVALK36UTrz9w4MvyHp2HWsmTn2u4GwGFY1u+jftg7cNSRCMUYsx5ycs9qS9VOD
koNd7DwlzwHr8bFpM7gjSIW0N2U1GaYQgAA/ohV/Zw2jG0CbDK4u97r57vvUQYt6bsdQMVylITaq
fAKqpwEqC4ou2IDFYdECibmysT799V3xvVemNk8hm14EpKJ3JUnf6VPhpcm0zXXvcx+vIVfFoi5x
lDtbQ5nlkyuhs42k5P5gDH1nuNICoa/EkY3haprf3o4J7q9aCWPatq1KkZe5RejRv9o67VD/4M74
zlQK5HB9HWrh8E3efUaLGCuL5XCC2RCv4nx7rPYodSZ6uBPixnnpDl5rDj/4gN+5/deZBk4uGwPd
fF9Dnw2n74oGY7uYIZzoKGLRaoPrOCxkvTMDgPb4ETftT98po5kNprP2JijnvT+h0PpvjMnvZ+6+
TF5KI633ZmOPe6SUP9sXNHkpBiyECnYxPuvht5cPavjg5h4cjFV0ecJ7l4XF4KMzoqL9g43M9z4V
pCmLK0goCDuLb1+qNsSc+642b7ECU6GvOruPHEQrKTKlsfzBWPnTIY88HwqT0DiZ4hDevrsTfWwy
KGHBJmTIpS9RYNPqX5YGAMtf33ff+VDMPRx4TL4//nn3oYwE6EHSWvO2HOAg2Hi+8L/Y0zYJmvbl
r1/qT8Ofj8SwB7jIVgm85fpWvlr43CIAQbAWzLGttgfVA9mUuCs3qtfmHaXv+QnY27j76xf93uej
PGex7NGLB6T07YumgYUKShiIjpCvwc0ws9t6pmbnKcSx/y8vZXlUH/lw7JW+fSkX35uBanHVNylo
i45EtWQG6OmbwPu9H/f3T9N/Jm/N9e97e/nP/+Lvnxoxg/hK1bu//vMi+9Q1svmi/mv9tX/92Le/
9M8r8Vbfqe7tTV28iPc/+c0v8vx/vP7mRb188xcsEPiCbvq3br59kzh3fnsR3un6k//ug397++1Z
7mfx9o9fPjV9rdZnS7Km/uWPh46f//GLua45f//6+f948PKl4vfuxkwtb135Un/+02+9vUj1j18M
/VckOWuXlzYeE9C6rI5v6yPOrzCJmYwQtDASYSTzSN10Kv3HL7b3qw/5SudguhatqVj+8jfZ9L89
5PzKWQ4YFdsZJrRVN/J/39031+m/r9vfIAhdN1mt5D9+YdvMKPj6rMYpDfz0WqSmLs/TvTuTWplM
EIDiGzHtJX0u7KAAR5DjeDTsnA2A3urkmnJGZOyoBH2n126MUfOuq7aMjwS66FuRBnpoG9Q2A6nE
HW6cj4I911HFvXFVTU1wVuBIOA/YtF8knLfAs6GBvqgzTcCecO2LIei2pECYR5EQgUVQjhxOU7b4
qHwS6j0aLANcMsZ4hkyy3/exSzW5U2qHz275MHlsraYBQ+oRb8h8lgyWc2bk010dNNnFxG/vLa9D
h10PI0p2mXTPCj4G5mQld/iwb0pqtWEw1d0GfSqiJq1Kkz0+wnxbYh/eFHaPsqPD7xF2aebsW9Pq
wR5l5XSTA3kI14U1YnYykQugoAZDIU5gT8Z9mdTWDhv08IngA3Tplv0GdAhRfwPJoMFMHZlFkJ/c
sprDUSNsQrO64YJy1nAyIGJTqsR2eRwH06twYPvULg0rUXDXZPqs17P2SjNBbQwRFCF+HaZ+I5tP
k8RLG3rGpH1YOgP5LTFsB6UsXESN2wYfSDwuTuDuxJ3srWQz20N5GGRRfpkgKR2KethNMQVymfbz
gVCm+pg2cext6traq04Hioy4+GHsoFz12GIvEmvxzmTqtE5oF3I4NBggMQlmpXOGG9WIetEtxxJ7
86WV6cAl3arZB42eb+YmX03BVlXDHtQyN2zLlaUzC7npHecLE7J7NnQ9kuO4WW6WwXZuzBoRvCsq
/DEIr/d+q3X7IJDybFgyfERW4Z7Q8Je7Ek7NwRvxThMV2j2YJSEwsUQvTG/A3LfAFiIcE4QDs5Xb
tJZm3ENuKM2NDaPJpBMRus4Sh2LyMOzhWUf4T4+9EnsJ4v8VPSo/xYLLV0cioTd5T5yp293I4ogI
LpYYtFrvBOvHvqhl7EQchIDaeFm18eJywI7jeMfKX6pjWrXqIAIITe4Y7Kth0B8pp/j3thur3QiE
X4sCHTZXSYbrVvXugBQ6t5+bsk/R22sJHmWiNM/ioE7zUJd4Fzl/Y4OwZW48p2W6IMcbhk+It+co
ZlVtYcKZ5kaKyTj60mFx1ess3SNRjvnDIf6z9rKtuVgNscaeE0fBDOrLQtG+7QnSRPvMtSTb3DUN
5PQjdW2nnD5iV9cj/H7Ta22mzj0WjY+FZnRIXUvrErnrWYmRPCLQ3NhbmmNc4UOJt5LD7X7E87Vt
BAimuuIrUoNrXLTt5ADZq/A0T0EKQAgUyxRKJwXdLuayf2zHAOBrTCsVSW7/rFE2fDCHbkWp2eNO
NtVOn6bmUGsS+a3W6Zjti+fGl/p2tL34iVu1P89zv7yp0unRiwPv0DuatXXNdTQiFbOuJju/LTME
37Oasp1G9OV13ONztQvlQ8Iap/4SLb5NoFWT00Oom7Z4dE0y82Bk9FfKGry3dkqNs9lHMYRaVgLq
NlUWIQsf4UxNujqvbJ000jHRzAuzhwUfVsko2w0O2foyxfeILaYiLEsvun0DNyiM++VVG7v5IhXN
8hmrAHtKG+7aXgiZRpPtTjvpa/jhMU+9GTEQmYDn22vFrE51WY1nZqFs5PTzTpTFQ6HZjthkY95h
ktf6ajz5fTYEV1kzW0uktX3x1HKrXzZsXvIIf/py02j1hZ909sbyE/PIUpbGoQlDAA09EvVt6dn1
/dS4tjjqelLv07iQgtzMact6k4ZZpZ1MbyVbz2jVlMN0V7bQ/rH5m+WWkNtHFNbu2VJU+T19A/Re
o3+ejHDtcPuZG8qYfO9Nmu8nN97QIEzkZtCC5GjZaX+egECCrWjbe3wHEI6K4ZPVKlasPq+OVo8m
AZzxal5lBKWTU0TofnHClSX0ny5fLjIIjdsBCFxDQXhHV+GTW3QfSgkYKhievbK8tCHcuIgnsW8l
OVSG2nWzEPUTBsNkEgdViBeoFvOFNjfJuWOsg8Ti/K7T19v2lrIQQU0JgbMLM2W+yEvKotazFhvJ
Nint6oSRG18ufKF7ctjmj+yu/S1QSUgtRV8igBskCLil+UCQwXMwzJfFGFxhoYzDbug+q458dWXS
ZWZi3DJbjJxSvelyocaL9iobjqUjz5RHPt9s+zdWaaCU0MbXetTiJyVFurGKOtsk9bKwbAd1JEcw
EJkfAFcq0t4+xjlro0Zgxm0SmwkKAcve9AP4rrLM/FD2xXmPr6qNHBbgBlbrWB3sLNDvxOAVLxXH
gzws/cSLsCDFxwGAwF7C92K268unOcaLAhRg2fvumgYsszhCKt089zjv7U1OwRgPLyYVwxTWKwdU
sTPcOlvzEyzvzIHx87lJS/MqKCv9phOpB6mAt3qFJXTGUSpPpp/Pp9FL4sdmmJz8LGva8nqK40/G
OJanLmYRcwEFJJ5BUZzO036clmZHLRGroCe8Y1DAoEYTkX5oCTcEUiQsaJZaIo61E5NCDWL26LWs
LszLPn84zp6BqW/yBpsGhRP3qph1KENJaYibZFq8l9osrwfDRePEtgoFeFrJ+oJLjMVJQc29Hpe5
f7QK/Uk23FGTT/kog3/go/bH0w5maNd0JMwbVW89mLHWHAh7ccheZOtJMKOtr+QINhGhoN28QYzr
PosM30girI4eYBtfuEDeLlOQlreYY6ejIYt2k2rtEs2Vj2uwsTDww1fVPvEeSzs0dE7NUTX43mXS
xsZZgqN+B45ShdJWkel05hbISHy+pK61T0s8RCEYuWIKi6BKox4LyS7o070mRX1ohuoCso4RFh5E
/ROQlibSBjz/oPZQjBe9DfJI4ZTB5VPE2zHu7Y+KOnARmr42hXVuFNhlXRCR5srqqIP5sonhKy2J
v5ymzujuc3h3LCEG7LLB8KdoNPT2emg1oQ4lIqbNxM3uHNLctdooA9HxEbtMAXDAN8bIhKa5b7Ik
oUfua3dFOjFxYRLUQjW64nHp8vZDR3tbP4fFEL+VVtsbdykUCAg+wlt2DaWUOFoy72OXDUsJhTCz
zV0NkiuSmF/2jpv7D3Yjv3SW9qVRrnU3BrG/8TFWYtSwfJhMSlQvgSUU3uEyb+FFq+Cys72eHUjl
P8Ls0fINj2onZNh7w09LdiRpc2fbstt7HBl2LcjVWydnqLQ+ZiAFxDHvVbfTscP57LXoMDWVWW1s
B5qP4oJfOZr7ZLOX3GHkAReQeOl2mab8za8Wb0OYsHXsZ1ZSalDFAVyT2HIl2gO4u+WhnmjYDdXH
1jYdvP2gRj0KZWwhivM6YCdWLfj3S2dvVB+8usjIGMvObWe5w4GDR15pw0uunMu8UN21LIvkyD7l
prPbXemKSzwrb2YT0Liqb1s9eKvL5Tab7E9WYe41YGqHsVnMcxjc96M/HsvSu445UmO0Mo7wpCX1
MmApsgVoYqfusUvw+OJTpCjrmUXUOezpR30DtR8cRLm8Tnm8duNHoN1eoPJ8F6euvJ2n1kDrmDUj
VMQelv9N4ykHGkyRffLYwd6YFETuaTpQ1kmVC1XInJMbBB7QR/VyjBrPLDfLZFV3cWXl4RJMsADR
nZywzifbEUf2VeDMM2X2oBvY5maxe4YRWXNZ9ZIVjqmNNyNM0XkXlLq2Sd0uv016fmRVtnbGfKGP
QjvIIM8Ovlg4LZA5oMJKt9OjlpTaNUGVrh9xpFwu7XLI3sDRJRy5oAZmTtdcpjS6IsvLnGt7NTJ7
IoPYAFtCZzImyKlnlzNlE6QW8r1CD5EM3SsKP+EATGBr2SWzcCXSQzHGOGjinFJozQV2MuYf1l6r
PcuVCV/NT6YL0giiecyegQXzRch60o71XLKDqNx9F/dTZPUYLzhh5ca1AKeM1NQn2EzVm7p/roFq
sJj0d1W26FuvX6qDa8XdzvchKSSOd6orNZ5Sy4KEgQ/8Jm3N89JuMc73C1jbpH3CXmjdttiUQ0CR
clPDf7hwybbY2mNbR15eVvsOatLRMbV43+jBsp3Zgl95mW9epAaZSG3l2nskDi00CK+9ySuG9wKh
bjVPjuwspovByW4AmMA/UKN2HMVSXsRzC6tBr4N8C8u1KnYqG6rbRU2f+7wxDmMPkmw2NPy1OI9S
dty9Vp873HagZaR0ogwpx4NnjtyySRLcEk9YPPUAtsytiofE3o6jLu87P0BY4laBvT5B5Z0nmc0f
RZbcZLFZT9Hk1mI7d8GySQ1mBG0x3ChJV0eEXT8nUIsuDdisCRAXDd5tnfkS27/23DU+DNyq5GrF
JREdRgOHaVg4sCIrKXxRX8Ol8DhG5sk1dMIAY3hd3TrOonZppy9Ri3U4qmp3eu0GY9mAO2DYwfZo
P2MRbZ4c5ZRjqCbmoTChxGA3Gfy90Ymtx6n1jX2Tu8Xd0M76BuKNs1NLVx6B0RYXWW7fMxjY/PRq
1k+LJttq24kVoD9p7VH1cbal9NqwPudc37SVfcj5w14/Sxpq8TRdITzy7zpg3D2nVOk/r/71Mzn6
inqHEBc9YskIQ/d87y8OzbB+0l7jZZ4jiSP3i6Fc/5mCa36EIzbd/0fjVC1YCp8QZsfAmZtBckvB
qxzg6xlR5ukvhp+PZ/8BcGrJKXSA77GC4aC3QR3O+FEvRe5eEjwVR54bJOwWshuOnTnxesYfGouf
KtDdNxX/vq+5fVOr+/dqePu3Zq1+yfdP9b+wfIf00nbWev//XMLDifS5+dvf/3b/UrzJNKuoIv9e
GVzLf//6/T+KeZbx66rSRUn4W914NW39Xswz1kdcWtKrZniNWqaw+0cxz/J+pYvrrfpX1CYWDd1/
FfPWh9Y+LxqNtbdM+e1ninnvO3jsvvE9re4ZuvooHN5LG/Ai0o5Dy3eTVF9y+2GCw9gVckNPhLW4
3jZdEjUpwxoncgo3oOZw+dU390d58ety4m8ej6+qiX96B+9aSmmsCrQsvAM4xiSmcHivkUZRbRkv
5qPTgT9rb7L+YwUbUrlGGGiUVbl0PzXO/71B/P9zN/wvHOh0Sb+6VGsd/Js69UPRvWT129dD+7ff
+H1Y2/qvqxQGNTj1X1JL1hvm92Ftmr8SNYR8eRXDo9zWGfB/DGvH/JVHDEMHTs2D39So7V9p7q0O
EiyHKMx5vp+oUa8tka/GFPUEjtP0KJHTIpUh8+TbPkbFzgPdfzdu8sIMTomX2yfqwj8aut99FaQz
642ISNx5Vwf3MuFXmSBtWIszJJI6W9PDpKr59auv/Tt3yPu+Mt8IkTS4S6n6M9v77z4M5Q+BKAIL
PEgasLCp3mCySbRD0HnZyetr+aDVcjlryE//Ub/wt4bWt18kL0hALapCn9RQb31vXzW8KljO0BMb
IDMJhYrXsqVgCHIT9EYXakNdLVs1Z8jfoIAT1ev5QfKojM74UFPhjDccVmHYaL1VTmSyeWayrTq9
qS9R/afOj5Ryf74aZLjh1eJF0FTQbPv2rYIEGAoXM9DGgKJ2ayI9SI6uDl3nJ41k9FDo19Jj4YrT
sX3fGc6l6Y8jqELQa4XiKGahd7gyVdWOF34zul1PL3xY8ucUsBR7hL8eC3/6kIiScVgScsW/5p98
zb1SudFaub/xJLDdJZ29M4pX3U92HLmdXZRSXHZ0gBic6TJ9fdXppeZ4w0ntIhhGfhhcKlSDY4lH
J1ue//rzrM/0zfjCeM5ihogIZzjF9HcXzZkDUWGIJx+sNTg/125MJWWgfQBSXzsrC6eZf/4bxOqA
LJgAK5K6nHctzqzv7d6ESLBxqG8dUncY2fM22k/qYtcJUaeEQvPbp3/3PjAPrqndQa2yyGyC+A3Q
qdhR0afQM2XW0dTbR6uZy58Uxb5/zXfzRAUvYrYXXtP02/WsFC8bo2g/welwn5RfWCFlNe8nHbg4
RJliaQXiedKZ09/1+L1kAuQDqITX1OLTkC/q2rCW6VRoDScMJyfhOUTQMP5stPD6ulju0amiVqVP
+u6zkoADr6JVJsTvtrwFYpO+lEvshky/HowNtyp+oEB734RfddX8g8oAbQ8IYxa1r28J5IE4VVvH
IVnYF1cGyeti0xN7APHaz7XjX98VGH7eTfpommGb8kIBujcszu8JF0bTihng27CRLk2gfS+XvD4J
8I3LU47xmC4MHzLeJYCYUaYQnE2PKZ4pI5Uk1h8I1WiNlwkkN7iVpCiGDu0YZdXT3HmztqMt03qU
7mbwOwQ0o2hBo243W6NzYndb08Ub9kxrxoizWU7Woe/XztzQZSNoFWr/HdG/cyWuOklExtk8wB0/
jQtH6id/mej2qqSM5GIdgzINjK1VEYIVthBdzQPiiUm92hmg9nD257E5H2kyugdMJ4Fxyt1Y+2Rg
ZNPJbtbEMyZyzzlSb19UGDgpYBcHfXIdxaoBWgMZFNj7PBSM9qELhn1WdvMSxpUg1MsqRV9c5HrQ
y5BaJxEiiebk12MbjAMwYtMfrrUCSvWuNT3xLOZC03YcuRyxI7DG9s9tj6CBsOx0X0RGp6dXvo61
+EAuj3yMwc57VBaTgvQJKkdz8onZ0Z7srTATc06jOJYtX60YzWKUYbd49oPSiXCC9DgvfIWqpmja
qNhceW2+mUQLUoPHeaK1uQ84sROetsaSh2QPld0ZPCr/YE49hGabfiGlXcuObwKhRn2vz0bwkRK4
6gWt0IEWqD6OHYg+2Ja+cUfwjGHc2K2Ty301z5W5X1pbCTCiS9MkW3gtajxMSwDjkxClgTAc2Ipr
URyC3j2xClMdgoK1AHK5fjJuG6VcbWsZeYlFBcxdgdZe1ssRnx4nakMv+e+4c+180wOspplDYO1T
TnhSAZ+7cM6k5LqnobVoQp7HeRbcUxhuDACucW/BCRzaRz8GcBam6DCCaCLXq7h0BHnlOyqL8TG2
WQBD2nwlsAgl3Luui2Fwxha5D2fM62w2KkGxeVN30qSH2NXOS1dLNkyt71cwQ4Ul/OdWKfstrkH4
RNW8DMZO18oqi8xKbxEM5lP7OChLu6eJNBU7y9JqkhOo/YL2LAaMWQDAASRVCcrKaB02Xxj5TUZf
QAy4tmQcPxb90IpwcvsOVKcLtXyzCJPbAuBKdmoWh67eNCgBv9oA4qfB2Ww3GjeRxW1FJWzv1U0C
QLLueJJCo1ebSBMOHPin9tUiHCO4zPIG3k5lujPHNL8gOCXvBxCBy5KSIjCOsfE50PquimzhzxPD
C+caoNNYfXKgfOmR7wHA3ZByw83Qa6CS16htCkNcu2I+ZCmsGCIdag1qoeULul+2ufRXgo3VuPHS
UthI/bhv7iu8Uskti2Ce7eg3E8zF+tZeznEwpMCZVQU7bdSftaHNr3zDcOx9n03A6hIgqdmRTLhx
gvqkmf4D+nv9xK2rf6AIPSfUaDTzrobDFHwsTBBnuza1HS2NVgV+8JECGDlYltRjmuGDUaMDpJBZ
SDqjAuJjum8Hu1I4t8buybCrTl5bXt/Js4xMqLvBSpz0qIPhpqbUqxh0b0RKu97u/Bl//tEyS53M
lbpP83NRssvbdeYszes2yTx5O3qNabcwPDptOJBUZYHZq7Oi+5wXBdwyrc3y+sC9WZc0kKXtvyUu
ldpdyd6USME+JjOkn7UpjbRxXDTgfkLWt16guVTdKrvcUYAj8aXzkmpPb0D/mPmaXUezgemEPqos
bmiZmd3GiEVxyyZaf0wXW1Xb1hfOJvCqLt/AQG5PoLv0DwTvTG8u0NkvNbsAa+90bXolJj8T15Ve
ta+0asVHp7HGG7MQgYzspPUf9F45j3qHsTf0MGpuPRDv5ORpnn+bl5y+RdAsz3K0gA/PHBHzrVCO
9E5NPIGIYPIcNlj2Z8aS7sBOTawkP5AbkFUHS9BJ0mrP2tRLbi6g9vNx2HWzbEgfKNKAhn0WUCQj
bcovQ+HH4rwg/+beKxJmLGAUtNipidvbRE9HF9KXUz2O+si0SujVEu8VyhkJLN0hAsghSeNtDDII
d2bQaY9JW5jXkLc1C3J0XwJ06yzzjUQrp96ZLWztUz6bwwEwWZ+EfdJwt8fKLw9NkcXdUdJtfhkL
nxwLE6fYszRKcicq+BFqI/J5uuxtsdyUMiNUuk8Tj/4ZcbtaKBJLX7aVHqN1NurSbLjcefNWkafz
YsEvyEgDkFSYWxpCclM6Nl2AYQEuuSdH2kpAj+e0YJH2dPejrghzMnpreFkv7aeSfQobLFpNhD5p
fNLQcLMRoJJT9BcjIR4+0XKTTd+0tjAP5TK5XkFoIAjrOX2eHT4/7Zpc1rRMRj2NzKlrzU1adIRF
JfRmrhdtabuNkriNDgNEWIwugd2ygntoSAm6y7RXEkFHEY3ETBFVR6Cmuy1mq/6oTGQSlzOlZxLf
bdaQe30ewMNVwVBe1GNvGNu0hhRa67kVHzxZZ28pPZw8qjWP9qVVO+KTW6PTITcFpNhe8o1+yX1i
HaDzzQUFdLe2uaK0Lbe4wJJ4P9HwXMmj81XsjzSLWy+gPxjMRHLTv3LLJ5OEL8jhxIoQhByPK1+d
LvYS5YotcwhZywEF54wC1Koxkg7mIQS7njphpRGQfONFJjoFMEPP9AkqYwHN3VwgrZVlHT836JFN
ZB6NSaK9PVkPy2hohLug8EMgovrmRSN3nuYqRjYCDjpzmEOVTaTQuR3xib5ZxsmuC7LulkSxJd1w
dgFQDq2qGfdkdwBXFgKF9YZKIQroAkPcTiP9pI+4Q9oTapFq3nYGhLrQZsvzmjEp3voszvWmQgqy
hIM/Qk3viLCAic3uS23V4jNtGtj2uzDzcdPvpL3o6jhoyqtIMCjsD6U/SJpeYAepxyUmLmgZz8Ao
44WIipA3qBPaCp3vMNGOA0FJDuExrsueeBYKBhMBYYvQL8cEwOsmEwVXtVAqvfXYl2qbMQZSH01m
Nw8b0Wdia3UY8XfEsAyvuT8UbFnpqxK46uYuAjCF4okAe5fcAzslOY3OMw3wsOuK5DLHCjMeFNjl
ciMdG0D1YgvjmNXCZA8pCiiTa8v1Q5naLkkbVZUOh9H11C2hlbU6QR+moxCMdvoohrWTTR4ZVUjN
TK2rVvS1DfnGTdyDZ0Fg3hI0ywY4M2T2NC7x8NIRFeFvayPzvY2NF/1LXOWC3AdoyGk0ME1/GZw6
uHPLPgBML1ygQFJ0j4OlF48Ku5tgNiGOKkxh5O1VIJ1V5OfFFR/fdZG193P3SMcJ293k9eJ1aujd
1tkwPMhOkHyOiEkcvEbxoTuROW5UOD6pFd6YBKjl7MDfLOSmsSQXbn0DDDCXoAlFqsIWXBmxeoMw
Q2fS61OjuYu7wRZF8VcbhPcIM0qApZwTEKqlsQTj1oR2u8pSOvamDuUNZFLSJIXZpsOdcqdBVt8A
KRh7LAE+US0QmACE41K9WArNaTbUtxAPLVAP52iApJeFHds41MxKl2PkO4MITjOM8mFrxK57V3sg
VvfCcOoLNHfLc8cODzjIhIoB4VrAhs6ks0PfZYHSjgSgfornGJpzRfzuJZezpZ+fo8MAJp6aN66S
88d0qTv6g0NZ3akh1+9Mc64fWIGIbrFGFb+R19jS2QcqeR1grq/oiBedxlgj6suPFdmlQTcljyC0
shZ2L+73iC329GlIq/rSJu2GMwcXFi7lkkm5HSYtZQOcTE7PXjElDQl0ZX0UQPY4ADiNCUDTJVGY
E9ZkPhH959BtpM2asDuGvMTbb+ojgUjcOjEb1puFGbJjSAxEYAZBFt/Nds8iUk5lQryHbbbbzOjF
F4P/nRFMNbWvtCOGIXRTC5h5HnMkgIiNwrGVC/BOpQJxB35S7Lwmtgls6hd2IPiwrW6TJkrPIuIr
xw/0S8kRCurWudDIOag3gxybO2QlGpOzyMgrs+k6d5A/7aQ6xRZcl3BiKnoYRJ6++uTLTYfVLn9V
o3BIz5giqw+SvOtmr8bJvytjljEIyE3/UXVgxUItGa39KCcYSXbTxI9EEk3FkSDl6inQVzGuinND
hbqytXPRzsyhVT4Gt2XF6XVDjErbkAaoo4Qb2E+zayqw4hBcmdBFHl1CIVhiHEQ/XZkYz65M5dEp
Pab7VHSNIjgBEft25rD4lnectELd5OC6nRLIotscDKo8LBCq2NNobQkPRKgGWRlH2XBArDmF7mQT
ZmN4U6VHC9KGPYE2KYxjHAJZBHvJS/cdXdOYvr9hoSCFmBw6o+98YN9imxuDkL2rJobKhVAL/S0x
hjnxRiY7gTPEbzRJcxnndZiNhoxvkFeSKYumcvwwIMO6LzgslcyseX3Zd4bbXlIWDJhgOlDpTA9m
xY4KwZ3Y9hxRcy6bJN1MqaWfKAs17ceMdCXJJyMLkmlSYXwZ8lF1kdP71T2xdfa93uuaE/rKt+7S
IsEuadDDB7jms2nkdC4DF+9mn72Qb+FiwwjKBTlXwPHMr3ym9N5hpIdZHCh6seTFfnEnJ+XKkYa0
oz9dfGydbHijyzrVOyi7LE1cD83ZTzID7D6sRPywcQrUPqPSSXbK6dpeEYpMvgsxF3MQNnYPcznm
0Ap52ZzNard+0jcCjoY0SnPEL4bTNOkJoJm+XTOUrajkfFFERMTkb5k2UmqsarbAIcz+BaRwYhdu
5MFI70JznMtzS9kozfrSOifxwNOiShcroR0n9YtpVNr50E3qw5Do2SpDZDohsiVXtwg4HHsN10vz
3WAaub6B9FHyRc5JU+9cJeJXtgcEArLZJ3En1lzeR058AeSHjvshdCEbXXpe4d1pTq099F7ZvkAf
XljZrSy576v1NEO8UE/gSxe7dxObqBSWS4Z4q6rLwNoHQ8DzsDmgajFzKPlsSjt9BlguHmLPzKjn
l1msDklh+qS/y8UQ6/lJkq/ru4s6ckhle9mZxD6xbWLXsRejqu7h0BZVlFeOcwAFZLfoswLSqXWV
qDPQHT3hLGBLaEqQGG/OejYemFEX0gRQiWpRgkLvdnSL1thmqgSHONdOe1sUIxk9pW0Rc9s6EIfC
ZFmSZeP1dpOHc5uwAdUIT7mp4RMHEYc2ItVjxTy81fwmI4hWG5xk3ztSXBFnYX4I1CoqMYXG5pF5
mVg4//+wdx67lTPpln2VRs9ZIBkRNMMmeby8S2VOCEmppHdBz6fvdarqdpkGLnAHPWjgTgqoP42U
R2TEZ/ZeexwZL7XMUG7Gam2MA0ToEaGNTC0yfmUNxJmoaKmPsR9n3geBesoGv4wJM1jmRv6YdNO0
SHBmZG7IxVL0a0Ll98voqW7HEGsrd50/LGnUVZV/ytbBdyJN5u+IV2CZ3gY3Z1Qjh8n6GKlPYUKA
VUmDseXZPNfEeyTHCSJyj3vBKPbjwoMXElLjO0j/K+IqKuKK+R1kVdHEC/DcS5uoUMG6ECxLXb6H
WhjpR7cVfJm6mCr/onu/MY4EjBGx0vgOD5acRr7CvLZES6R16qijiDc+WsSvdRUI7Q/Zno6wv82Q
olen2UfRjnSz4o4b8qH1g4E4PmRqXTdve50NCK9kojw7qnwcAgk/vmmfyw5FodPzrOyw2nntu8mw
Kt9XdcrJvBgLYUhLpVonvHruwS/Dmj9Yee84gdNdszx1G9teZMN9f+UN3tReYBV5TBvSVI6aFspB
BR5rP9CqNQkyUc7yXViNeKfZWFeOimH7koOjzvAOFotrL3HelVzdHzq39Re0cVwrk0x9ElWXWX0z
PUZgNMgkw9RBtbLu3dkef8/uQlwDhXr3068dCx1tC7kM8pb3yq3VuHgYeE4P0zQ1j+w4TPcWaH/7
OpBmiuIR2cZDiZbtnblGTKyFkQ4U0l3fj1Fv9WmHaPR67xtwLBso4CSCBKrNIGF7dBdfW9wykgF4
ThRhSwBhGC/NqiKbZKl2P3mJ/BS5GT/3HgKrsHJjU91uXt+U+xx80y9XrGYZWgOR8ZwLk5iPBRFh
2UOfMSsk0ivVTSTc3rWP2YDgMXA4ZqH1ibZW0RbXOfst3t8He7N5I8bCaf9A8B2no3DQFgZcqWVG
IHqapWFublP1ahR587p27HJw6AwA3PUgEXRCBK6jQdGEHid3cMH/z/h2ENfl7U2zkG4WyHnyrxkj
bBiY+7Uk/jgKCylzNtu9GWVJCLCNkDCOEgMTxtUYkT1qh8l5IMcEe8FgxcVHWsb2uJ94CVcU+Aq2
y9I63g+z8pckNGyyZImESCa+cEMaTpD1lXO/bp4nj6Vk8sFDlCY/fIPhTjiuDRorZnqM3HrCOX+z
a9BWVHIaXAnirdRR3ZT5zwzYPgVmnxNKh/wG3XJjwwY/cjRP7x5apgQZpaqpv01GT8CKVGwFJVjQ
OFBx1/5ouqb5BkhgPee1N8Q7Z0xnfpjXwJLR7rtXTswJOJar0D3QaNpBzgFNoHlffNqraCgEiOpI
DmtF27OTxPu8xworcDgSb9eHYL/HW9V5Jnrgwu+c3VxcRydGozL+PpaWK9+XjOOTYgTMtKtqjOSY
QYNG922I5F2IunvwYYzqkJFATBB0Ta4l6rb8wV9yWzK2q+1jQuSjv5fWVN3hHaj6fW5YsR8Q7eK9
uvm88hb3ovPCnukVPpehtL1948R9umN0v1HRkC7r7emq4pvUrCHFqiQZ+nNetc17zJiV7KvYTv+Y
fmKX+9o2MHgsftm+SHau/NCIhf8VDyquw40Podm3jP7IHJlLbOei8RGdbbn3NftiuiZ7JdUPEylW
HLWTVbxmU6OrnWXX7It6/OFuOGSG+zotRcetz/mw7EthFV8smxki5bh8jFDrUm03TUEoNk+MXf+q
15XUDpWZovucWrnFu6FzGTRzUvrJQ0OQTHlqZmP+FmocflvkbBYBN40ez0Sm0Sv0xmz4ezTp1j1y
oIlgMGvGeUKYV7FEXecrGh2mFreac4JYNHhtR1diEbiR3M94TVHmh9eIoZOYRxjtqtUQd0XideDf
Y+a2huPVP3IzIxo3JonmPnda9UQigf1lMgpjnrS4xmfaN3RKUqFfPIAaHBhxWG77p09Zi0asApI7
EvxovFQv7CNL7bI9253jXZJ17EgCbdtrCCej22+fCBHOp5EoUIPEiDis+hKNP46b4jOZwZrzPjU1
0/2xYaEDDUABmSFB04WrJThmV0pE0jOHofQC+jaPEhAh4XAEieWeDafsfufKTDPOUXYHnJpzhk7P
46e0J91I1WHNyLyj5I2t7LIyP7OjaXOznxgseFjo2OaGDN6etxjT1XAvlb3+Whzp0+oJn9eXUhTF
I1P8qxOGZa3BwGfVL2lry2+73jIyCNp+gcYmrImABDFrLoIGm2CHf+lJpCPVRSw3Qs0MAgsYeSQ8
FqHg4MAvwjpzJc/Y2fITWzZ1P4thwv04k5ZJOh2TRSBVHhMClKqbvaN2aFVAzoHw+FbSOQnNcfNf
5qpK4tCOGdwHDjWjc2kdnREr5hOFdBp6T90BwzAfrOuzTYnFhRt1Q2sxkiV3iS/EUnhmNdSqm3kh
DShoarUZ98KobCS6wonrYC5W3uhSN7a5swyPt1ZoYp8PacqaEml+HHM8AZSYd21fMhr3G2YyQeM1
mhzcnJnGDTwIhoWDzfV4WzAXNaKG6dsWVc5U/6xwnxshBkQrw2En9CP1iNGQ0iapvlzy0l6B3akU
P4siRYJvCYOZxZvSHHrcMOXDbBMzt/MQLavQZRhsBmvcMgCJS0Y7e0QfvWSA1SZOmCc6j0OPH3AS
XF8UsjkMxEd4xbaRpcfMyCvkT/l/fH8FZzm4mDgD3Wj3hJuRTn2iN721iBayoxiNEadXu+o+rOxJ
lAeyVLgGJv+a/FS0zngaUtu4Z3ZSMVEjbioJNSHUTeh3WfotN13117xFkn09TV+9p/NEaW2CkrZC
C8dLEwxary+8t5WxsySi8+O4cSrsW9eM77NSyDuzEc3nxDJgA35kktQr86Kls4sXMkbKjVIotOCM
NZHinUNH17GT2vtxa6yccWv8pMrYx/xI5uT1FM8bEbiJoHU1J9/EaSQWd08pQxdtkjdsnCmDXetQ
T5mZvpgMtIevzKQc27diJZDUqHA8MN/hqxb3TVs7+kCxz5C+YepZXWaoMLgTbIkTA/9KI3Hi0Zbt
27nXF29Ipx/cmYPNQgBnGlHujkkect6V+REn4XgPO/IqJuef3j2ZoLYo5ji38Gwl7vSOJIAp8sYa
DEutXXoWqaB5kZECzy0t98SvuN5uw+65p9xfrNAxywpTUG0MT6iWsl99k2WMZUvGtUHX9TOneUa1
CiO2eq4G4tGQvKzJrUwkCHHK2dTY92wF0n1l1U6B2a32xwClP707sWUEsi60cLhfcx9aY4XS0g+u
EeGY+9IqdvYLpO6fhuv2ZtSM5Hcz3p+cn7rFzcTmIDMHPNKN34ZmXg36xFcuf/qTYV6mrmc/S1Z6
/sdfm+J9ydDVkd9Yjl++Glv9my4GMdY+NTMlfzacVtU1ZIYBckdkJ+JlTKA+V8RGLksSOeVitaGf
N3o9MxuD1qqdkQVi7NZg4QmDJfzFXTBWsjZnm0iiceZNfxDvw9noes3gFdNXEr+wikgHeqpZf2CO
5Pww8HYngZ3H6N3JfMK6R6/pGWHnx5sieDeXx8Qg0oJJsp95O1MjXtrl3JTPtZdT/zJ1Gk+QNmuS
Ncy8fNvSsa8j9HBNT8JN6goAgVaXhR0XxPa8ZpZYDjL1eO3jmMSTSG6GuTKzd9r03Gh2kRFG7SRl
duukZaSNziz2RTkK49TOyn/wKPaqnYvV0yFPK81jhaweyiyZsgkl1ofvg2F8a0kQBFbjpJgkEBYw
OKVOt1va99ir7rMuH9Hpu7wb1zF1SXy5r2MmrtN2BfDqvhYEZhJKRTaucLhWVN0Y297KZsIFGGk4
83mexwWVRVX4+7jlMmNPJDHKwzelaViIokvD0vCbxmZHuI0n/qdmn+yRVqnrQDEU4YNbLVwk17To
6zGNu+bMx9VinSMRj46mYWkOuZ1lQdC2Tv974Jp6NhDe0xMaYp1CK11a0mVWqU6Azwd3ZwzdyHyx
jpcqIma11QxyTXw6orcgrRUFg3zcwgs7VFVrb74YauJ8m33yqQ/WmOX+2WLJfbuRu0PYsUuSTt0R
/xo6RdX5BzuvALfIbkwQvqcwkukjc8bvIxDjA8x0h79cFs322mJFyI9p44g0Gq3O1wydeS6XU1eU
zhcGcf/L6oZ5C3D12rPP5M1onFt6B/yMWIoZPPmt6Vavihl/+pAUS9n+IdZPH4p+zqu7uWQFcJqY
l2J/WNgJ7AbppveMmPphxxzFSALLYF6XkGBfjvXbSvsK0WjZehevAGn2T7G9zMWptCaiYbnNyXzL
NPIBcmYJVQqHUbHZvfoZ7Ru4JJTyG/Mt8yDYKKb3i86kv0ul27XvNpdi/SAMvzOwQiL9CBldMAUU
mdP9TRf2/0Dg/P8bacMyERODYvwnddX/JWP+X5/j/7gd+3+R6P/jz/1NzKzUX3jGHJ9gDuaI4AeR
Xf5NzHz9FaS9jgM/HDzXXxXLfxcz21A1IBJdKR0SLyCI0f+j0b/+En8NDDGU9XyH1n9JzGz9G3UG
FSEbczjH0kVqxxe7ikL/SYQL45IeokkFtVxyFih+dugzo5QUiL9mhhI8mxe7WaXPvkUA1ubMyKkI
xhSq2EuVFnu1WetxSZxTzZYv7JXXhH/9RP/7CfufjGz+s4frtqmH7/qbpL9/kclf/9Dfnizb/Ivg
uRGmiUyRB+wK2P3bk2V5f2EdiTQd6wV5DdLlV/4D5SL+As1LQHkxmYz5UqGq/A+Ui8WTxQPpontE
AGxBcPovyOT5/f+qv7UhmzPEdZHCwvshkvf66//8aCnDVsizMbnTiJBp3GieEFpJibA5XRbGNUO7
/JKwdezdOK1sDpJ8KtFZEsGVHMmFzJ1duy7suyo2rjuyQpwbwpz7bZcz+swIZ11NuvWtsAKCaN3f
BcwDknYYjZY3ykZNNJeqqqIOr3ooB6m/XbnY3PGGT4rLOqjIc2NNxxGnJRnAyTzdyxpcCh66mEGx
tPL1tcSJGsRZd/V4EVCaHsAoMGWYNszacm7Fa8XJ2mE2HCFFmGALGSQv+tfKyvlW0ivDEOnd/lWQ
rpKBwmhY+rmxZFYjW/QXYVkhqoTfV5Febam25bI2zGMuDPHYCCm/HRpLI7SkbiitjCwPDSrvKtq8
zPtJhiRzGl8MFAOAXN02YpZEIjMjsPYGTW1x9sy2He+4EG3vAHIsPQpdskryN2WbR/DTyUtJrXvO
aP9YxONbxTRbiOquYGOLJ4+P+yccGPWjpzcfgpXZ1cXdFhQG7dg0S0gActvtUOzsrNluWdbkK8Vq
a1agR+RsTw/IGwGxML2fXjs6bBuTz7omyFfiBVxl3JNUOLokBAYtLfafYlTydiFO9R6LnPhkuCXG
Q1V5agi8ZmTQ3YyVr2/XpLLONqwGPDzlaB39yiqv3oDlERymN+7qbalOdmGhnpxQjRgBupn+oW6W
feczQefnnBY3yJ6yHx2sGlgZgwlvPzYFbofRgUuR+Qb/lnJAZlEp/8kFFvTGA460cJycmLWrAdVl
Z8Q1EYsQVVo/GnSh9V0B3eVhG/R2sVmgX1UKDXN5ioHOOxlua71VhELw+CtQCyUif4ALqmPxnMR9
QiFiJB+mE495ZPSz9SodHMkZdNMt6hdiTvZllywN6DamzkSLJq6i7fFZSiPu0T9Nk1L8KgdZbpPC
oMID9UMPUTTF8FQkQ3w75ysszcSXJHjWHsG3oU11eWKOSEpi5l6VEOm4sZc2vLF46P3abdkALFTO
PEONDD2kf+x1bS2xsScNgROp0V83jAZHyVUq6Nx5CGzyHVMohh/51Bi7dpknjYTaRIFjM/E8bWY7
3fpGn5wVJ9DRtY28DJxmqCsscejTzhhy21PfuPBrFEkodejXiaiRfk65CpAZ3q4x25UBZNkjq1dY
R6yecUSsxMyqsEp787HK8Lie4CIsN7icmaGktalQX3boZV5Qb19bEQhIfzdO/PcVxRX1n9q4nr/1
Z/Yv1c9f/8DfrydBeePg4/KpcbhvKFT+cT15FhoRXAz4P9jd/ON2cv5yJUC6Lt4vB4Cv+4+6R9p4
E0HnA3Wn5iGx/r/mTQQ69+/XEz9qgS9Mkg8FJfXfyb1s7DPfTbgA8LJP5ywtjB1wC3U23KT5EI01
/rDhFuKyRoQyrMsvGkcjTG3Suj2EuDcI4uQns/aN3jfzTmW6pj/SfNv2atzkDS0IFnbKcZf0zKY/
tCWi4ItymRv7KOpRpmPgnWmDHo0yUyd/G4w7plL6ide/u2PgPwfgPsYHk4kN1LCxfes3IwnrOc2p
xkYmoUxXd6R49zvt28ZrPnQyAseQnAYL9XwwZ6wFNnPpHtlayGepaaUEa5TPxvVgt6fZfBKQpI5L
Ww2P8zpvl4V91pEG0QafYW27pt+qPULD4qbp51tbmQ8JpKVkcZ9KC9z7ZlvPHJpeSGUirnCikY9B
xB++l5KK2kA/iNlFyAzBOq3b73iu+N6TbJdBBiO++KwJhifmZdjnLDWv+Z9nW5T3TvI6Q2jGM6qP
aaLmBzJEqj0EnsQPzGSef9R6Wm/q2kNIK8bh25tbiTK/rI7WZiPypk4IQJysn1aems9yrLqTscqX
Zqvnn0Xso4FOJKgnK4lQ59+xaVAHgpcJu68a2kt0fq9zDSvTdUZkWY0xvSQscxAut/DubQTF57Sb
nXAo+vFtEETyhnOKbC7hdr8HLPIFkmBnEaoZVAz1ghLSQmh4yENqd4i/xnRKD1Unhkch2HLWZWIc
2nhEpdZKyBexjOxmeHD7AUUz9KS0E+G8kr+Gtv8EdiBaZBdRhzO8Gpe3pOXIXhczTIrx0xXZkypE
tluK4pZJWnv21twMh2pL9/DfGvYh22WYlkuHxtngrCxb/Zna9PvJmBS7uppeJ/tquuuTMb0hPJiN
3dC1fBO9pcfIrpn8uQX4OzaKb5jHi4uF5ugSe3w6zJfZ3joVCJO1EnuTKWWU5DrKs3o3d7/tDpQI
E2TCou1kAU9zjpHFhUkv+l23sCBnZAHTZuPjTeP43Izpbqmn4lb78wgiHKMuM/WDlwtmDQlrS1B/
ct90MraZT7heNFnW+IDsIJBOcmAfcU0JXA+ZiWNSrSXAEUV+izZYEk97GGSBYIKAoltSzTXLkRjz
7mxP/rfW1olFKYvifLiglVmChVYoSAZ3uU2npd0Bl0NgwZ09zfllshnNbZQrERrOCSV2cRFtZp0n
BqMBCfd7pa0+HEQtThnz47u+ae/6yZOPC+UUvJnuqzf0qzvNzb3lqcfaRhHFwBzG10R+dm/Jbee6
xsfS6uKmZ3X6pE3Ml/kqALxJljYSyc/CDAE2h7My6kXsE/Ai6I9tkM5Fp548FCvapEkZYTHEyT3G
PiC6eQq1qTIPJBHPb6Mj5H5suvF5tNXt4Bl8VqkR1W19dhHNlbX4w1rqpGWa3TrJIt8KIPpRW94P
vd9F3nrV83sSYNM8f9UE/QRJZ4o3tVRdxIowuzB62IsMzQlqqncm1WDVdEFLqdOXeNORM2TNoV5J
fwEAeNVVZ+5NlpFGJhGChcwSv8o0f8TpNj5kvQxSX95C87kqHt4a166CLMl5JqE7xmn2u17dD3fs
7tSEBtzN2OM5ZVmi14uPUEjys2rhjSWjo09GWUxvnVFVt8TJGkHqGjVi287dxwiKvwTgx5ssqcyA
Bcb2R+dNEdWixJpSOgnJOG5/YFfNcdejNkDrzAoA5rNxZglS7vt8Wdinl7xPXcvijKXOQa9oXlJy
XRAd+ZyGfpxGq5O6V7vMHBZb4uzMSnxus3SCco7tsJX1ckik7V1Y/W0XprXp0+q69q+skYodfzpY
d1iz9H0fZ0D9iscYnSTEk9LP9oncbssCuJ7v1SKoLSf97RiFc7QmP39PCLS+c3Wvv32Qf98LP7Zz
sfmPEGep7rx5+VQ4aT7WtuhYPsYX/iEgd0q2XEmXwL1kLzJ1yjppLymfKzf7PQwWutSmE5ExWPVb
M2zT01UI9tavFcwmZzuB3igYq9v1o9FMVhauuW/3yKGdd2NRU1D71e7a/q1u/RpX7AbmfDNAeqTx
3dQVX4z5wX1kQxV2hltGZlqiO8K0Zn+0aQYycTTs/i3zUtZitXX1PcATEnv2Fag/7brrnurNYfDX
z6XhHfrVkCdYQcZPMbX1DeVH4UVFW7sv0jQ8FaDoHX+6SHqO9Eb1w2CM08n3i+YGsqIR9TJndGdn
lV0HrAb0jUDwDkwGM9Ergob5YcoINtplCIc/R9ObvSCup/iIPbJ9w/msXiR7xjZk+73RMZQ1Frqh
iY2PbszGp8m2NbQvr36y27R/phTxEITVTlg6Yx/0rOSC2ELJiQ5CIrBRyz1ZwdstI/zxnBZle1Dx
Vrw20npj5ckjNlbNxW8Xcc42vXzweTA43Jyu+V43PF/dmo5/En7TGpVZL15d8OkTu3+bExLrETp/
LR6K+tAQ7IzYup6e7JEgNI/8TGARkNli/znPWS3n5l2n4yeD+PqTaOJwvPYoo1++OqB0/mR6djD3
wAPq10OpfnteHRloFgc5RWxEPk2bcbdbRGmayRw4V7yyh2riG68Y2Vnk84ml/4c3GUvFspsEdxu/
3ue1XLwIOsGHKunBRS5b3IdeyoY9RgaPr9eI1gRdEo8v2oTx4Lu8owgVItsfpoOxJepVWuNMqvEs
bs2S49gslmRfE7eN/2vbWabbP0655bxqXid00sPSPeeusHGaSf8BPnL/kekRFs7INROXqGLHraD7
AeB4ShUK8ExQ/SVDCwPPn51vx+0/19Ld2DqOMx9OpQ+tOcrfamUHSe3Vc4OySR01RVrfWRdFAvMz
BgB3n8W4I/TiHABLjQc3tT7d3Hyj1R8j3av6rvE1u4+841THGfOTJfDRJEPV5r1UcHsSrznYscsp
6ddLsNnSfAONY+sA2FBy4RKqvyfyLYNqY6ew2W1ywEQyiyAv8+R31xcfruHpe7uydnm7qBvBfuZJ
tTCRpLTTBwuI+s9OT9OlNqbmNXFKcT+PQ390yrXGUcperJ0xh9BC519T7ce7CUdBsIEhfJ0Je6YU
qDvvj6hK3E226pyDjbuINw3KFEa/lDFj4Uz3a3I2i7GJ6uqgZnxn4IqPLL1IGjXS8iEhSe68NbY+
Lj1aL4wuyb3pTWO1ywBB7Vx0ApGVILBV3LAnSK2P44Y8CzSAfzdvqFM7zN8g1SareQWO0GOeqfrR
DFSKaZxjPBP4IVEF5mbCf7MjI/81r8VRGJCxrfiZAVPmYc8C6erwVgxbdxgxFwA/El58grlu/Slk
3x/bKr24GQYgnWTiUrboPztot8cCBtNJ63Y8baNr/+g8qwpBEwHSBMHkl4g+HFStVdd7qLWybDe6
ulxDeqMew7OKb5KxL4B4mXni7+wsts405oQ5yE2KOHCBHfKWSoPizF4TlsvX5xyeZvtLLxmNuSKK
Paub93koJc/Hms1VxIOfRKaJ5pQqykJ3RchzZPd1fKl40WpEWlpCLVWp2GnmAoj25/kqbsBc9oIH
at2YcbgJw6y19oLcV+LY9t0wB2W/oEhst/HHrOFbdZ7IMA46eoXSlo3mS43uCIN3n12hYzlyC3at
ZswHZ3pv1tAXuzS9CnVa4b6sToIwEadS8bTkojoYXuzuYUWyVl5lh9gdyTs/+QqseOuJsF0zFls9
o4WXcnb70BF5dc/5n+yhSSe7ftAk8yIRvo+x1e2x7ekPO8fOEBh50fyxjX77KBqEI0PizOQvdy8T
47uE3ZCew62m0CCjCQtmbpHyFXfizkiPisyMm0pxJ4lCV3dSj/qc1235YtMGcDDR1HGBwGEVfANz
mchffDrjib05Dgkmn8i5jXnftq66ifvxZytMFZGCaRQwzDKF8XraTmMVc+TVplPfI4i2jyTODHhm
kmtkNKEpjTDgNXM5n7vB2Q5orMwIAaBxmQ0PsRpsif3Ye+YFXb6xQ+IoTjW70mOupLFL8+sijvVi
9d6vrTrlrYd21QNQujnWGrVutR75T1yopqZpOfRzYf1w5mkrIhrWJwSJn3i5mgDzA6vaGSfSUOED
Hjrwl8zEaL462qJ0MTl68Ebdo5oS5HvOiI+wul4mhxjAZ5zeT7OWZwx8ageT54GG4dfo/xZLcgKY
dpjGGeVrlVHjWljczPmpoeNDrjz7Zz+FO7nEMjvxfBThMMzDO9/oz3iqFXas5ocxZ36A22P4cAr5
PefpZUIhELKxD6wKOKQnbpduMYI8RmPQu+kfoa6MERMhKWAHGgZ/Ujs3r34sXuveLHJ883vD3iGH
TQK/im91idiU9r68A69dcwKV3nFbFxRS9MXq1kwdfIj8v7pQy+uwNl0Qo+cIGoJFInNxY6pDwfi7
ZvlN1YstX9zIsT5ktVVfGGOHQhf7ZavVs94qY2/Aoj50lvo5xan3zkFYHOes+CWdGvVVY7Qe/+jM
Mt4gKm671m7UgR99E8V2r45DXLzMEx0iR1tGeeEP9Ao09EiD2/oJyLaxAPDFWI3Uwi0PiW/m+a4z
J/fqjI9xiDr5gT/Y7SAJPmf59oWNdoDdiS4TNuYYsYePHzr0hXzc7pvIoJ8Hrorzk/Tz8TOfLBNA
OOC1gFdnJ9plj6+oDSZ7MZCjT/6T7bMyCHXs3XY0Rt443GZFVd4rpjZASTJn362weZ1B7pTSXjCz
9owWQXck+hXaHVRsX1FgdsOd3/lf+eiB9Ab4HlRgcBfDvogMRyJeAj9ave4VAdyzNho0Vx1r1dTq
f2JGn480lTyvih9H56Pl7SZnOnYSnWidcyHNyV1sWfI8qXW7t5by1ybNKXTF5B6HiQaU5sUMx4r1
RZfdQX9OTlcXhNvyd9hediBgDxvzyhKa4Yq9y/HkZo4VtWql4DEt1OkDX33qrY9sYMqJJ/pXjuZy
V89ZmG9YadB5QMVmrrTjp4cD22AG7E3E83leB7a03B6tsX7urO6EYiHB0rr6kcCTGnbSgl2byBvu
WzwB8XNhfxr2PB2kicK1Z5P8iRh2DBhzkYDm/nL76TJQrneWVR5mzWUMDuiZu6K/H8uxPVduw5gC
EWkyzvKCQms7QeA82k6cYO6O95MeHpC27FbGr9Xsr8exQJgWY7PVV6x4m1y57sz7wm5Q0wGnv0KD
K7NDGcfgJud2jZy8/0Gu43jfF0j8AAO+Yxctw7rJDwU46pDI7NuCevzYxgy01w0lgKj617nK90Ln
N02lf7cE+sC6R2+c8O86rAD9z3XfvQur1o9V774g7kBXVGKB4oQZDjXMn7uSeQHyT+M4yq4/0aJf
LXDNGsXQK8NSJs4e9RCWoXxYd2NlP/o6czlLDeuT9u3TcdEo2XNFkEAJ5sDutwicRHxV66KwAvRc
FYAJkyRFAjNh/sw6pcJ08TtE+XWDRtk8QRhuggYhDq43iHyIsgQIgiTQaLmKLEuiXDrmbYsNKlIi
fwWWf2fiJz16epS8eYx4/EnT0jvrEiGkTlFa4T1H3Dqoj0SAQSjS+rm1l49BIG9gc6aDoq74jPCu
BLCXOow4TDE0+qHOWTRaJxS4vWU82U53TjqfdhNXP7SP5JiUTPSwumcoGalekTEdrwEtrHvMnxYX
z72svFuTwhpsNAxGqwsLs7jMdf0DT1F+NBwz2ztKZzeWh1QXovnMiXJnx4Bars9JfcQGx3VRxf4B
aOIjhYeJrNnHviNgAuOMinjTz8uK83FqaDDHq1+MEvAPMGDv21vTL9y2TjAhJQ5mzIcBRxTiQhPu
bNcJ/CO8nNRT2aEb8ZWm/vCkJh0629iHa6yGpwrtqp+V7wTCdKfNrhBVpOz3tHVjGu0jHO6DFobz
x0NaKLP4ULTbTz1TTmTQCjzMkgLfFqomeh6NuEO+D8pOfvk+Wk4IkvgUypt2Sr9cLsVgBOBDGZdb
71bFBz9hXHZKFW7WND0i7bjYREXIFtOwLtQYDotgZpCFbbqUUeLW9YssqvSwyOVCEp3HxbHO+20V
H2iAzlgHbqz4lzvxXIkl+y4r8BLG9QmUE8PKoYXT0lKjE0IxXNTouJH2RHGBqPy4TPy4/FnvkFhT
OlXVIR62bZe6+G2HImeRuNU7O95nTvWSOf7JKlj5NSV9H1otdpsLkMw8sP1VvGIc/AMlyrpJV0tC
HVNib4CUvYEcbtx4/S+zm94NOUR+cmUp6e43RM9p3/ZDGY70gsQC5FWUzq2fovCvP7lnkVFBU58F
qPMCSy506zZKh6WOdPetpb3Dp3HHEBpfcfk19su7nSsnGMBcwitNxTHXSX6bzel2Y3W2etkSDneg
5Twt8oeBF7JBmXn0p9ux2sZj1yZfBflju7Uzl5t57Zdo/N/sncuS48iZpV9F1uuBDBcHHFj0hgTJ
IBkRGZH3rA0sKzML9/sd+3myebH5EKWWggg0OaVVL2YhyaxSlSAAd4f7/5/znWjAGmF4bFvqjSO7
ey1Uz8i/Sk7RI1ZBpMNTYT2mqfUQYH9zgnji6aGHd3p92uumpX4L6TXYg04zsvDqO2NM8bH8qvMd
zt1NOTxhANn1WnXQ4z/G6XOrfuuA0WNC5mCV4MY24l/4AfZ2QUJQAQLmyZrqxG0BgyKRnpMNkuBL
HSXK0UdYxHi8l6zmH1VFkG9iKMnPAG6Vm2ZwMiQZCs+UMw0XIBC2ZrVKKOErAIKI5brvmVmhkn2Q
kffYKFZ/6BDNPhChXmzRL3/qPXboZnAOfJ+1v1VIJBzoFtIy+KqLFOFpVO/ySQnOIo6SBx7/sFda
8w64Nj80D7KPlTOwUqF6/doqX02n2+vjsGNbZcEqTbstWKLZfqxVH0RKMa239ZOvTceYmXhgS/ID
Mv7Oi/2zWul4FbqfmZc/Asn0AO/UPxH+kbNVdpskUc9K7h8Af/PEJuCy2OsNx9opM3ohwm4MZX86
WZNp4w1PkHtK9dAOEMdh9rc7AA7iC0QHtgU2jBPR009FdVuBs1GnB3Kl7bvBq4s9x6mEjXZRP+sd
GKeQjgHexYToWnSdfLpt8as2E9q5FVr54Ych+TmyEMO3mMnOASTaTv2H0TfvrJBBiAYtgXASH7Uo
3DV8cdEibkL5rYCCxedoL1urPfl9MD5MdIr2+BDQTeCpCuVWHamoUBZH0c/5Lm2fWmz5oxN9qFp0
jlXmp7/B0jtHnkLtq38Po6NEK97zVa7qTxm7pnBk31xVZbclL0Seho62RWaD8saY/mNIhLW12EqM
aq0cYBKb58riS0URrDqLMdv5fTvS6KWAUEomglOKc0lh1uCrBwAaueNkYVwsCWLEaZX15saa9LGl
3S4BQ1H+Kx6GqarOsdpN1E16FpWO6hzZqPUDBdI/0AhXW8UrWXg1dn67CfvTu4Yghl0SKAp+ET6T
iGX8uxGuCmS26aPEn3DXKGl5pyha6G8KjX2P0OzeHQIQx1aVOw912bW0/JHe7qPMRPAJR4gABC2S
n7Btmdu+xSMIZB8xN/3zdDuVVhC4KcjEB0/LWZj4Bvk7FYfmIRo5OmswnzE8aM5TRO39d0UtMXh1
dq1s1Xx2SqNCRTqcq99F3t4rqYUwPAuPmOOCL7rZ4DZwWOa7ocSIJMroqA8O8QQDlxi17kPDd/kX
L7fcdZmNA1vaHe5lDMpflKRWfwbsbQpUrUnwK8dYxGmSihhexWKL0TH+YdZCvQ8S+MAV+UcHGDH9
11wOw+eY2vM2QRxOKm+RnAKL4j6CWZNyaGh80wmee6AkZB6iio1my0L4znPCT+nUePdD7GTPQa1b
v3dqXVaIThwoE45SuJgngs8NoQQgk4BvPWZlGj8kTUMgzgCtPNLM8GHs2+JrKyfn1CMH31OdqtnV
JsjOak9/yIaqctMp++6X1ZMI6R/gH0BfZJbKMagj+ciAaPeaQz+BF6bmH2bJ6rkNU/Obno9gfALT
7z8P2DJObSo06kyYyEdELT61yF49waARZzPWpg9DxH7ESrSBfUfWjHxqSZ2QCfvhJPetA14SbOWy
sr/0Yqh+dibeO9Tr+R5S/7jrYU/vgTWSW2C0fBZ7bAqIV96L2M6Pul7UXzPdHO+xW+bnPJy8n5VO
6YQaUOZrFnXESjCq0wybIIVsEYK2Kab6U6NoOBJrxZ9+tmGOYiPUvAOlUuOcD58hHynf5dB4nIys
5g7qVPtc+8J3QafRk8vC5ACWJoKv4FTn2qsHPmFsLtCvzpOnhFWEQGhbd+yL2OOVuvcUel1/p+qa
OGs+rIhxMDN2CDL5UfAAThN5LneUGIAKyS5v6E/G8fuKE/7ufwkmcpXaVG+nqJObtHMIB5pqk7rm
5O8M37fdRPEDlhhRPf11xeBVten/G2N6ln/8Mzbuf0b6GyG1OpTL/x4efayTX3/L//jbw/eL1Lh/
/Ht/6jIUaLgaQk8H2emszVN1JIB/6gb5I5uiErFwKisiohiVq/0XX1f8XWgS+BzVcALZkfb9Uzho
ir/PLlsSLaWA/GCT3PkXhIMzXvFf2E5TSBVVLGhLDmQWq8cykrDCSqVPDWnNKZsMChXfYeXMx3nV
3jR5aD5LPzrY5DGR1oSP6dXTWsHhmpeaxZeLA/e1+daaBreyBL2quuKkek8VNS9Y6VrK6N0dytZq
m8HZPNalmlDI663mRCpb96yQEkI/INRgKvX1qWarHFBJjuuXEwxaRCtOzk3PP1RN9Ws30sYPgqBU
zzxduqmGJLZHxswyLR1+9OhwB6x0WFpSODs7vzKbL5Wqh+PGxsEB6CrUf4Zah6OSYO0u2ENr8TdC
CfV8Rz5zQT2jGu89L3Ce0zENf2smAc3eV2g80dnvh89zy9dSEvO7QtQWdlP6CTSeKcTjrChxLFW6
zP8YG818sM3eEX8+2v8vkvoPKQykrg4sY+YAs0nMxND/fo7+n/89xzP+janK/9Svtb2rf9E/xFTa
30FB28QOQ+aFBm38S0zlMJ3RAMPrpZtI9DmKrX9MWUudtb7wdhE4aZp2MWUdwPG6Bjke9bcFctj4
K1N2SdqF0a2J+frSsKWjLUm7ogK1EHb48HAeYOBv2/6ubqxTGVUdrkUCwV49r5VZunY5Ew430fK2
Bd8U/dhrYXFjlcI2nYAoB0cLdkUOIqubi/GVmpLmFunyxqpwuSKxHnF7s8LaQE4NL1UsrhfXCOhL
c87XU/ivvteaB9QliLOSYXTHuk4oo+Vjc3ToUu8djIJ31+93oVR7ub4DpxWNvmlL1uDL+41TVhib
loiLbcg6lqAkWY7M5HD9KksKLXepwxmlkYZ2EsHe8irEUGj6HJChF30G5aTO97hAC1Ak4bi7fqmV
B8rSajNkTEYMgfKXN1QVGNuNYqQeJuzmrnEUQHZm6cAtyZM7DUTkFiow5f9emeaDSH7jTmfl4atP
zMsL1eHgYOTkVMcUWZgehI0irDTZkJX0AlG+sMV7b/GTjE3cMtnYINKsLTkdEWVYFtFDig+VRnyO
KXmTKWXwYbB6qk5xLGKIbITBbf2OerWbtgoRJLoYf4ZeK3/gVAxvjcU31PT5NelzELc5Pz2qX5fP
LnLwsUE6Z/CDIyXNBRN92Tb+zols5Skd+EoOqvLgZZ7GtyaqNhbq2SODO7urc4UKuhOEd3B2E8Dy
3i228DxE/vXp/vO5wpOXGuBmC9fL4rcNod1khQcbWtEw9/alLA60Kunpe902rCVy4JAmR1Xqww1U
9MqKgHHP1FCuoxxlNb58KDnCZo5+eFbwvLV72dCPLOlAgeQafqpd/eH68H0zU7g3tI0oWl/Cp43F
bdZp3jtKPAioL70JOqBCk+Dh+nP07h/uF7aW64G4b6b+fCmBK9U0Ldjsy0lJn6WGXTIJNy8QTHn2
9A7+a3rjfnCDXL42LkLuh0naAtkJQucL8no9hQVCRzZAgQjAz9uMWlPuIlH9dKjGbiU85y326PbG
EvDmjc3XFCjYWQhUidXp8pqK1oL2BrLgdrnXP0E0LR86QUnHiSuOK5lWf7z+zl7kvBdjc74g+2dB
tLCOL2Ux59O4RUFpccGQkB14wESEVakfupqwQ7cZ4281AYrn1iqbDymT6i7NamMHFSm+sZiv/xAG
jzS4a/Tx8+h6ZYsxrT6lJagIF3v8dNdGdflA7dygIYyMLtWK9KS0SkPwH9TFyRzKYxX3GQYZPqrX
H8nb164J8tP5tum2qTFnL3+IVRRFwOHbdIsSxbCFCfuQE/1tCxpJTqgWmxiQ4K2l980SYXFR1Nuo
vA204XLx3ulNcsyUDmpXBbEP5HOkjFS7aR+NFLnJSTKArsLTnn+DTQElHViUTeHsjWCiiQ+D7K7r
S9XFvwuGrKzOjuUbLtv55saAWXk6uO+QjVschTiLLJaUthSZRQlYdaFyvbcs2mlE6qXvSTH8ljdh
FQJ9sIMb13zzXbKAH/O5f3k4uj5v5V4PDSBzvjdn82CIKMtzV4OJYJUNXUC+3kcs/T9yZbYtg+BH
7pen2+vj4SU44HKKcPl5pWFMGBZnoMvLW3oejBnqAOopteQx0xklH0SAUhLCrROj3YeJAlMLfihd
5Dx1G9B4h1FFlmJZwtyZQ63vW2jAbtXzIY/zot1ZyN3xzSIxuf5jVx8VvvR5AqG5XEYtjGNehAms
SDcyoPWkGPQfp5w6GT2Swo3z8Fj69swI+cVWMT5fv/bKGHaEw7Dge0NYgLmYwTJ0QlAqvKamqdtH
Go94qoexOhWUZTY+6Pa9z4fw42AWxo27fvvl4Q29uvJi9tTF2OpNSbm07at4Zxtsz9qsi3ZKNmLT
+OeZZGWPvTb8+chZfA/YdnKwuRwLZY4Fp5xa1UWu0ezKqmA7MYA/8DUtOBCRE57o84obI3Dtpb6+
6OL2UM05Dcwc6Ko2Ah9NFPIu87IfkyqerELOhLiRYGK/kzSkir+6hWDumYatcryikoGj6/KG21bW
tJGZ7zmabfg4ZXVvzm6iOEM7noFCuDGI1l6lKVgM2bVw4WXUy1j3QGewiLoihbhBFSA+eLH1u2TL
euP4svLF4dbm0yHhSDrTe3F+UejywB4xVcR0aeOGsU/1PutAbNciPTjj1BKRl8vDYHeZOygzIcVp
JQjlQL/xjDXBQ1yuMJhcdIu4H6pP9uIFm0JN8ywAnwtGqtqgxjK3tBBswClxspN5Yb9T2q7AutCK
3ZSpHvRXVGPhWAfvjDhX90JvhlPOSfl4fbQvo8owKmnUnDTe+8y9wWh0+faDsRVwBpCfgfib7ak6
UufiWR8nHQwKOETcDT0iBXg4qFi8LZijaudULIGZZvS76z9mbepZ0hRsDthME9Vx+Vv0pLVw4HSa
20ut27PZBtZhFeFdNCryOUiJ5vMyYkWvX3Rt6rEWz9lvZMuYc17c608PyA4iMLBTuMSOcKLAS3ln
pcRINwh3IE2FO5TOyaatCIoAkhDf2hbML345MEAKCkhUbAhxY11enoBYjiQ2swFwpXWkQFfca6pi
7UWPgUShc7GDuj5gXuSM5su+OjWGNzzyf5soWTs9tTTymLsisY5WLYotGvzoxtq0Nl+lqfHjTIvD
zfIBpbFVDYHfkluUZfg4JakEAl/FvjYb50YezNrDoM6KE46LsUYs1l5dWhYhtNg9YDaavzonUckJ
T5pt2eX9fgTldGPAvf2e6awLbMyoB0vYAoutTs/qP8ZQCmh/BR5WFLyiapUNxG3gZdJL7cGxMnim
mv/5+ph7uxpw3XlnwBN1OLfNv+vVThgXD8mnUGlpyunhezRm+bazoVJdv8rbkc1VHKzuhgCxwNu7
vIoOgBAVEmkuAPzkk11YcusYbbwNEtEcvXhEGZYH6V1hej/twbZvLPNv3+V8dfb6bOzYUy3fJSSc
tCcjWHMdJXDYtQL8DGLb/5RkbA78MlJuzOO3i4euGtTpIYfOm3t9MY97LTEdnATgMnM202UJZcdE
rsouOyVK3USQOdWhuLv+iNdeJJXH+TBBQe6N09/w9CqN5ouqmegffHZtbg0a5y/PQJYGTeXQyNzg
q7kYpq2Job7OWt11OCLsAO5K2ldji94aner1G3o72edLSR2f3rwfWH4x8Q6TWFtyQ3BvRldLi+4A
D6xx2/yvFzPnLoPJAcxgokMjnV/oq0lQ+/SZRTLS4YUfsO+T+Peg83w3tBoKYCPyoH/jzvBkwnnQ
qTfP7aTXl5ssb2ogxxNuFSEwqEuOoLoDU0xHwXPjUiv7Dl215teF0o095HIs4qwi8sHsdBcwZbzv
vbzbkdjOllKz4dX1KUoPKCgYTvLC9R2cKFYx6gAkFTW9MStu/pTlkqoUpZM2SGbqXm3dzi7sLeCN
dG80MJ5sJYNI6vvQYSkGfLXZKLhFOuRbrarMGw9lbX7CeKUYT8WF+tFiEEN+w7eYxaSYD3p0Z0fg
LvR3U2DjPUDejegPqOf1N762AvFhh+jBeYXlfXHriq8BEaNo5hbCVHdxZOm72sBZqRbBBy9GMHP9
cms3CMuG1DG+JJhyFuPZHuNBCyFoue0YhkdDHUCXJR4SvTZ7NmOl40ARBjde79oHjD00xVA6llg6
Fg8V3WycUb+aPyTE+yhon086nqwDEI3qmeZEt6FRoB4skppuXHn14Vpy/rqgyaUBdDmdysBoBTws
HdGjjh6krcZd2muZ2wZ5sONl3ppTawuTY881AKzw7NMWNZu+GSLRKzxdA34G6WetCZYuI2BEMrav
v0hj5U1yYGBHIHisOnX6y3szPFXviR9iztTK8FA0RFqrM+qwCh03LfELK+iIMf0QxaY5D2OhOvdI
GD6pdgHXDlXDhjOO/Wz5PQZOPoGgAREyTKSgGdMQ3fVkkxyI/7Tczgg/qZ5v3KlmoH3SlSk4hwV6
ELNBx5vhqDt4OSr5OnHoFdQUixTsk8cwCuSRwKnqDOd+whuID8g3tHZ//SmsPHCNQEcwNoSwScI/
Lx9C12V6PA0MraBPY9cq9PqZKke+C0p/ujFzliymmZbw+lrLglwcQn33A51DSG0o96kztmg+cc2G
qVUeCQ+rXGeqmz18C7H3PJCZKEORJ0VxcqSKiIq/BJmCk7jadlWHYwC3H7+zs248kpUxz89Enmnw
UMBHLR4J1rcqLgrOSj3j9GQn00cAKKSO0DxjfZ/IcL3+ClavR4Y0PUZwWOKlm/PqC4mviDS9eQPn
tJ33nKp9c1eTtrOvWhznouzjG+9h9ZVTmSQYkd0MO/7LV674cNkbS9HcutL8h2hMiq1CURkfGyrq
67f2svhennvoQxH3OpdEOX6Z887q1b0pIuqVaC6zpFXagCj0ULIGk6G8xyMLmTUnZOYpHqR8chr1
PZhlIobiOASprhDUlpSkC2rDJij1X1Fbaw/V4NQYn2thiW2AKpxhAvHPOBXFAK/XywMqY0Wzc2K1
cpUB1uKWI+aA7izFPUKyYNGbaBO9Tt80SjbhFCgL+Rl1D4FaZeCZJ6xSgySuK7Xx+E51/zQQLXRy
ErJ66TMZ7YdSUi3ZUDGVjz57crHPiOZ4lySknm1wE1vfzcQYYCSZBtzY3swTYr1QLJv7AMseHhpH
a22c+z7CRVPG4CC9JP4D4mxLb6L1i0MJ/u6LEhj2F7tv+vdmpLePRMOMX1NCZJBiqnq1LyAc63zT
G/1LyqknwUJggjEwvKI2tiGxWr/1UVl+gJ+t7ftS518jcksgGpPFNwcM5PumZa+3IYVnRz1oAjyl
DWO2bSwDmRNxK/VP32zRT1Cv91RMeQRTbGsOHwcSuUg7uT5A1tZgzkYqZ0FEKW9bM+whsLZD+KTU
Okubra9l0oY7oyVA17biDIVybdy45tr4R07MdIOMonKByzHps0jZqck1DRyix4yRC6kxGHf1gNTu
+u2tXgqhjW2xF2VbtfhwA0DybL1rZoApS0lWqPUhyNr86zTxcq5fSltbRthlS42iG2eyZdy0PkPA
26IjmtCJpWs4jXlW0wDPiO/cQx1q34E2zeBX2eXeGX1tVxmjsxUU/k4jG8QtbOp+VybGdOwnHJQg
4Z3D9V+49q5xUwEJVOcqyDIZebLrQSemQ3U9P81dROMJOaDYYkjGxK1AmNN9F8kbm8OVipw+y0bw
oaMrANi2eNl9KyDJ4DKCdIAykJBHnK+JGEnqybriRzpjfzcFFNxPpg0dZEPkmv+J+KPhM4mf3oe+
TLB4hRh1n4jn07Ibv25Woi3KQvTpKRWys2NvRWf5ciimegOIRPOQB8O69FEmzlFIuQY3FQDqYJ/b
XtO+xpzmMVXqBroIZUiix8AwSqAyth5+zYKiwmqQpfd+CMiVtEuhPiKGxJgjZf2N3EfnuZgC0j08
Niq/l0otPw2ED/1sjbGybtzOygjU6T+qCGQoRRjGYrEnbYo8xnSgxoZZdi/D8be6aMV2sLG+kNCl
//XxpOu0ktDgosmjdnX58PgMoYdOJ15trYpdIocS9jzMfssLrCd85jMpgWl9fRCvzGiqpzR08ahR
EXDmP3/1Qasmuyvh3XDaKEOfem1e4x51HAinorxxqZWiLYcoyhyoodiC06i7vJYEatdNITeIJAaB
9ugXOyi6c0pZg1FK0T1X5rW3c3oC1afUPg+9mu2VcoywtAGwu37jK2WmlxMdhzpSyIzlLiWqcQZ7
ZsJGMYOQUlPu2WC4mk5kbgAiUPvs3MGh3lpBH7qFGTU3Lv9WF2IxtsCe8SRQQpiGfvkwehmZehNQ
wDUqS/5M4eZ+mMRELi4mzoOTmsZz3NiUtuO0+mRDWvhQTAUtK+AlGyOwiPBpgAVgPOcUU6vjjcV3
beQzfV/kNsgZlkNxIljBQ/KNkT4tNTAI0YOohgO26OCU+EQwXX8Va6d9FHEgxmh58CaWixqoBQNf
FzWVofYKl34ZGYoFJn1I1jWWN8EboI60kQRhKZRCslITLtVI/8bXbZ7Pi80dQp1ZMEa9BfXB4pXo
ZgFvihaC688zHIMPgOK+028U31YGnsEJha8a3guJDObyxVsS3ECd9LprJpb2nI86Vm3iEzZJ1wx7
xESZi3OiOmb4II5t2Sc3bnLt8hoNA2BtDqrVZdOYTlGQdCOBjlNHVc6bhsnN1JyYLC8FEQuugORY
bMNRUn4sAqk83XjVK+vNXFniaGbQvUNSdnn3AHekGrZU6kKPWM6kTKxzq3azrVdL901nj3dzV4By
5GCjksWlZcoIF5nH0TLqrVlEnMSAkc33dtEXNx7NygedI4TOZ5XqNhupxQIcOt0kct/Q3RHXrxvA
THuq2J4cjZq2Umwk3WYkgerGQrB2UbooCCAZ/pSAF4vi0BLqAWSIQYcntariR6PNpj32gfCOID55
HptbTb35b1wOc7a5rHmcz9CML64IHWVmZHFFEieIc3ayaK+rA0SftCrvAxkYc3sRwpcREDs8KnP+
oDN8jJ3qe+KARFBM/KLXR8XKcmPgn6YYPavIqXpdDooEsCVsKxTRWBzB68BzO5Cf8ImATGgjKcbJ
65dbG4P0D+cGIrIwbSb0vv7mxTDdPQNklhtqmM6jwuSM1LKXtJzWvvF2tfnvWj5s9LqUZRzktui1
Lq9lMt8S30kMl/Zxcw7Ngp5J0ETbftBwxpFltcn7GuN/pVCtxopzLAIru7Garw0xdmToNnnASC8W
3/jQN+s6QwnvTqQ3Mu9zuB+T/JSp2Ifx8mLpjvLfrz/i1UuiVJp1KUyoZd0r0sJ8wNHKIjcFzWOm
9TAlvAplCbAbF1HLCKORKLEb42jto8pW/EUoigIYserl084rEVax5jGQYiLiyyQudvHQWufSG6eD
XYYaSNbc3hmWQETvNZG9nxDSYd3PYJyNeN5VDNq73pB4uiUv6PpDWRvmfO1Z+PjyI0IXl7+uSSZb
1NhXXTFqqEEczDiyIFR3pMK/E9Hg3Jrp81+4HHyI1kB64vihYLFY0BgKJJvMwBbego3Bl7qAFWnx
Hs9TcfCM4hfcmuEU+3jVizivjxAQnW3R2RmeLbOH+etv2B32x+uPYW360WLAy0JjaO58XT4Gs+hb
0oFD5JiIFidPRz5WJ6PbzOlg16+0NgrZ3yEylehi0INfXsl3aiB1aPXcUvHlvSSDkxrvNIOtSDaA
XqCeMdXf0vysXRQlD72aWZsllt/3CIlySIaDcMlq73cQuw5QhgnHwceCjCL/iETp4/XbXHug6N4k
SzkkVrD1l7c5kIISZVUE39CXybaHF7Fta7I44poMo+uXWtGcsWOh12ZqcHt1ut6X1wqNwDe1qsfm
HavGb5bfhXcwys9t5EMULYi171Mn3AUcOQ/YzvQtoScDBNBR3dtm25xFBLsbQXxxLNjYQn+GBp11
1KbHPLix9K5tdNhQosB3UIvwOb/8pZFf+3FcN0SbK6S86aX/PWu16hRUIGS9Lo5PrTl1Gy0PtB3i
OP3G1efnsJx6iGUdgSmKb+2yDo05NiM63hfsJUdYlg1rblur3fuhrYsD1UX1QU2jj5Y9jP/G7HI4
WzEEaazQNLy87QDabGh6CRcOTIoiqu2f5aD0LgeH5t+5lD27zEgz5jkvxp0AIxEQSIzW0MPSa6td
ukkCfdzZJVST6+Pupff45nk6FHe5I3wPy5U9sBPcDgN1RYJU60etaMmTD0HLO8A7AjsrH0A2Rqdy
KH/QUdPZwRAubWJiPSSTjq6whSWiqAenrmNS1Aw8BKy7WlKpJPXaKvqgpD/7fC4OvgVPMg88AlSV
Uty4i7WlwUGgh5WHRUm8lE9eHbZH0kEmmPli7rsP+6BKkc9mpKWWsqy2rV8TeDZU2q0pu7IFQaQ6
i6SoEM6KucsRYShjG4MA49GBMDzHrFyb1EMzMsg8dCsaqq6RiM9tCpI1z7HAdzk+7uuvb2WFYnEy
JR9lfoAUi1UjoNvlxZKRAqW2RpCUFu8KW34LhzS8v36ltQ2XQIfDQkgjbG7zXd4tlV0yCT1dQHPq
0N6CvKDCPPwRZ729t+K8OcgW+LGaEodmzPljAyjsG/NirdDB0Z5iCh0iwdKz2IZAQ+la1eM9Y+aI
jwhxDGIEcnvTmX1/x+izt4EEYgaKRbnPG8r3aWg6qP0c70S2oHFj+7f+c+YxR7owsqHlBzdPyZYN
Y87MwLsAJzQE64VarpARRahCxj5gY3bdtDfYse16aq7HBC7HtgAGvh35tt54Qyu7IDQGKh9kviH8
nnmsvJoEIZgqpSHswo0juz1PGgvURPbug6l01S7KtRvirLWhhwhlbkVhDcDAcHk5ktNMgiRTPsd0
TkFHKvExCmD24epXbzzo1UvRZpu7bQSaLffZtS/HrNcr4VaqxyJCjOhZmmAnhlK5NcTmX71YDl8s
gv91qfkhv3qIWZ+M9IeYUNHMLlAJa97pdV+6NybTPFDfXGauyLyIXjD6Xl5GguyrbcDp7piNQNgo
BIEBgxNbIwk81l3MKgnq56jC/T/YBvhgR6HUHLaoLYG/zPEbcA9v/KZ50/rmNzFuJE11KuFL8QBB
eXU5zB84UngshL8oBwOjoGSgV+Veh7b7I/RGsWmmbHogATGfqRjBgQBzfXf9l6wNZOr5mDFYZphe
y1k+4veq8nlaRQU0xLSMHjhRk5GA95hPSGze2s7PC/WbO+fYbrKh19hZLi5YGCaBsCS3uoX6JAAd
Eyc2/OYrPaC4MbLnrDfY7KUZ2zt4y+VDXwXOPhzq+HNQ9cGNabV68zhzEIy8tCMWK3oR5mYy5TUD
cMKV7HjAC+ukLN2ylvmetLY2ufHeV76dtIFofMwGgvkkfTkUCxBYSVMCMObEBlOstyBIEMq2VfL8
G9XByCVLsLxxzbUJ/SLAxsbPlF4aB5Sxy4s67wxXBYBwSpOsB1oF/kWG5a2v9Mt3aflysTmxQjNb
KYXOv+XVjJYCiJECz9cFDG3uVFxHtIQhPrB+VZsu82vXyqlRO3HjuDmxxNukTcmijT1lX0EncSlo
+zuCVOTJbIrimMHpuLcFBkiC7sb9nNnm0pRPNh2o67s+MMeN7hN7P4okPxBbHWyzwbD3gSLLdwlW
yn0QZjpaFXmryLayMQaIPbuv5y7pmzPZJGx4g2IyEDymoatTanb1ILAOJQUmgOUNZWZwq8eqnZob
q9nakGUvjhWV6EWUYYsRhG3JsQGkC4SlMxq8yOsn31LyTUtmIacTVf03poigmK0atAhpBi+uF3cE
luqCnIegliNQ5MHa6DnJCGZBoFAeGtbd9fVo7cm+vt5iShqFOpkBcmrsRy0g966C/aoE94hxmmMt
+vixrQw4NzAMH69feD5JLYfuXEvjPxIb0vLEG5gRbTIVAQb64PgP28zsUzSyo7WnsSfFz4kfUkbT
Niylv+8j55ama61TjAGasr0JAuOt31qpKiWNOTm4U9QSPOHl4TePbfgpT5zhGEDY2Ta1DpBhAG7Y
C8JGoZOV38MR2ZnMqnuHUEoK/bXc9n2VPHZhnN14M6u/cHbZclai6M9jupzcEbzVVhCITskDFSHh
tz+NoeSgJM36UM4C+ELa/cYboxRN2qDvbdKxORIn6j1IHtICRhk99GUBLdC3AFSy0f5w/RWutWAE
OS08Pj4wM5v78hdqtQLslavSXIFmCK07Ebs8BWAxGeO+J47ERfxhf0n82NobCmVgS1rJO9ULqhtf
1bXBhOHTofOvshgu10EyRrRmmAlKQuPYDlE2Jg0xhgc/ef7Jai3r0Hbi28QOck9eAd3D6w9ibcl/
ffnFxioNzGqEKkgraqjFJ48qBcYWymcb9pafrl/qRWy4nDf4g17WBlVFkHj5zMMuUh0zyBFmxZD7
e31Mdy00ZbcSZn5sca+89229vofFm7HPicaDr2bBEaRvvB0yz3zPaeZnqkcfHI6TJ7Sapmtqg/zK
vhC5bqaYj7SAxu9KYiGZjywiuIUB1rKPm3vSo7RvapZoOy2DOxflckYIxvlhcDpUO7qf3Xt0R/fA
Eohkz1Lj3qQVfTJbvdy3id7udM3qt9cfx0t7bfk4bKrUGP3RfbwRvvIsRKa1aCX5WLXPQYDZF+Oe
RAJM0DVQAOO+K1p50tOxfIBEVeztoOjPU0jEVmiI6V0uYXTSXoKUWErptgX5reS/6O/AzGcH8lcz
pnk0/oICr+/MTt5qrKwNHUwg2rwn4ku+lANSi+o1nSgZcmf56WMaQP9TrfhAy6O68WmZ14s3j4re
MR5pZI6YpC9HjinCzm47umhjGgPiQvUCBrtNHwsq+Rs5tJk74td9uP6CVu+PFUKjAkgW09KYAaog
1URLl8aUSbs3OjP93Pfyu4Zc7MYRce1KyC7mdwok/c0ZXkslByiFK1VV3xzRrJ88p9OfYmnc2hOs
Xok+N51QxGYIty4fJGaXEp8uCzNw9eKop1m+w8nl7XTZKzfG9+qlYPYAn6FSy9p2eamppFyHkI53
JnLkd2QF7mXNFoiM8PLGSWFleODRoceKGwJrmLX43KQkFlQVYF+3qv3m2PiGfzA1cMlIVPFeg3Lc
jsrNVtfK/Zn0lijzMPmx7SwepSNq384KR3et3nZ2xBgnqLHMAYKic6u0u1YNpLlDBw/NCqQce7Fy
1kBGSKGgk0IETHYYLUSVIdqRnRqo1oMSGtVuwA++V5Sq/y0KMuLJ7ZlVYJNXjlWlPihJThHY8ZEz
ggpx+Wqb+6lU7HsJxfd9rkc60mgj/1XoDdUJmM0H+kb+gSST367PqbWdAXoYWnO0P8lKW37utII8
gBelBa6j/C7Ec7EplNq/Jx3aP3UecYV6G2UbWSfRHiTheLAGNb4XcGC3XgFVVe2jxq3S3niouwwY
vmPln6//xHlcLtYaizoW0xBRFyfP+YP96mBCJUubjbbIykck1EIOQPID0KLXr7Iyel5d5c1EtLsw
6tWc2dHmgXIKgiTaCvgCRC8ot8wlKzsMxg0N55lkwYhdbHWSnmpbw3keyQN5Ab6Mu0NdtgUaIOns
Qkv3ntnPRu+djHhD9Ljpjcm5dqd4vmiO0h6gELYYu2o7Mq5HIAhgEUNul8SjSTQ/lL6qD3/9mSL+
hN1g0G+DKXX55rTGQEMyq3iC3M8/5IbsD1UbUDg3jP7PbdNfooVdZfj9D6Tz8d7/6bB/GxX9hx98
z8K6uSTz8e/8CfiSoPfop7O6Ulaf0VZMmz+hfDPFiwUDXB9E2H+A9/4B+DLI+aXyOQOicBLN9cE6
b5vgP/9DBwqGFgj1Ax+BP//oLxD5Zp3WxaSFO6MzsKl2Qi2hYQLh5/LVE3Cg1qaieOzv+uiewKJf
Y8CQU6f+XoQBcUVmT+JEFJxYcPyT0gXfYhHRo+sgw+sj/OWqyh8wz6UJoamWuVfYmYF49dtYbnNP
FSSM2GB0WhNlzq7GEx5u+sbvk6c4MutuVyLULIGogg6SMWLYIc71H2Zd0PCF/z+cJ9pgyhc+Frn/
hcpO+rWjKP3QCPm7bLX2GYG6qm40xPHZZo4/TbeWGu/8Fkp1aTluJ4hDcFXFt58DMSqWtskHNSuo
9vnE1G76vHI2SYPi/N4heXe6I3B02yIccg27aE/kLCAhrxIC4IKm3ZolgL5GCZ/khJTX9Opuo4bl
Y6pw60ppnAOv/Q1paY46Q+jFRkOhchJd+n+pO5PlyJF0O7+KTHtcwzyY6WqBmIPBmUwyuYGROTjc
McMBx/D0+qJautZVLeu21k6LqlVmRpAY/B/OOd8FsA+i8lVQoJZzo7bECl2zWMlhZyK6Q8UPdW9U
h7KwO7033VAHaWKDPsKbUDvVzmRBAyNSXyE/GHYczGtCEaJo/KVFneFVFyeUWIibijzlKtmyzy3D
+2rAEWVXzu/RWm5Vpadn0VV3/bhocddWE1HpvPL6b33vpwFu51s4O9ZIPm9YOKcsLvjcxc7ze5fY
dzqaMq9+6cX4AcaBop32vZsnTjrnQCW3VSjNuMl18I32OtabiYj5fOPZ07phvbKpXZd9SjMGy4Sy
2Mmfx8QbYNlN3zo5kXIdjn61d5gX70fbb2/oS+SDrVoEbetWmPaBEcVAFC6FV0kRsxV9uHeMhuAC
lCdwtH0IGGVyKBV6n5djfzDJNChyqZP0mo1zT+gEoKvCbaYwJUHKMeeJGOsHEQtmg1bhTRM6mnJ5
jbTjhNtFAvQLoiOCj3MDADHfR0L44waAU5vt8n4tO4LEauKDpQKrpOLplvDdUz8UAwJMn6XJY4k0
ND+3uQPOGcvz1O8DKDX9NlBe3G98y07tstcp6+0g7cI1JxBaR/JAwMhpnKfsI3FxhsqcDZ/p4RJv
CQrCEeupzezb6/MM+Bp7FnrXLYSGFydbo3s1GoE0NnKbn3Mbyr0mbyodnNq/9+I5HbMa0m4b3kyr
GNntxgD7fOL/e0TK0lS/a08eWqc5i3a4gLneVkXyFRbevAdhAH+6Ty4RIqhv/oT6ZRkV4dctoC0G
yuD9eI5kCxYgbLLh0JjZqn65PEx77ullPjPRb2cSpopzGNT1Pi/q+tlfoRJd+47xdp3bZAU3bGXF
uTEEoTMeA1RmKaR9qadqs244k8Z0FkR3zOSLny3Xrp7qPoqehbEvodvCbctaazmPvbnJBADHxoP8
kDZdQsJSPoYwsWVoyKCfGp+IW414fL82hIXHcjCMmSLoc4dZrf0nQoPBP3hwmAh81jNsMF/OwXkE
CPloj6XGpKb79lY0jQRQCQvpwR07krtb5HHWYUCi/WX+yIeJ+gm4WRk1UYBKDLSTACuurEr8XtUS
8p5bhm1VedCZQAg8WovIvbSzyt84n9V7mYwjmb8yx2mTj06dWpB/ohTywEwQTC6fyIX+TEhgPnc4
PAjugS7VFTmjbeF5LyDhpnNkGX2wtesd2A+SDEz2tbWBIFcXOwtMx2ktm8QGd9N++Kulz6RwuDdR
uwiwBAClp9RHZn8Y2uxajvedN+2JR0T61w39nLpVjpq+BXUO5vqTNsjdeHoQ9P4et5ksd01j0Ges
c2NurBZG0t4qnLpOp1BckdKls8IBjao7Ffntu4r05Gz6RB+KMe+3IGR7sBLxixfrMd/OwYsVZnGJ
rF9ULA3m/lX47n2Jvjq1rgkWqotriEPwzxPvnfdrf9aSdP4kgNBoY505iqW9jSrEbl1ash0K0ry1
Z9Df/UASEy5HNewBsS0dGyp3CyF3vORr1N9Y1nRN0iPYOlYlmuLFd6XEgoCQ4thKGT4WVtWePS3r
76ZQ+es64oFJO9f97iXd42j1ZYozYUqrvn3lLmeTa6JHkknQ2Dj+Y9g7i52ueXeLze2XWoqftI/g
DSLLjrcqz+y7UimGMImoZ14UVbMCkan6kVTyzquPKvafOKLis6xL+A3Cn287u61eagiGPXOnaucx
4L+0TgJkYC1rTp2sB4OnRnf9bBBjmgEkt3bGbUA4fjr0NUeurPR5ahJ4mZJBY8hgAvqEgV7b9x7i
Nl8QE99aa7gts9XfVQnJg5meLo0LbG9un7LBWYf9pJEwgcQIs+ytQy7ob6WqiNyHibjPrBptRZBs
OtcSx1LKAgqSdMYPsBf1yyBjEvQHt75fOxcOs7K8a6h8TxAXAbxJiRCtr1+ySCouZL7y1kzqQjeP
lrOC5bSR720y0Wl1zjnGPpehvfI7Bo+RCsnay7MLKAleHkHuDLTc8YfBjtbt/S4BlxOHnf1tHWN5
9uqw3i2BotIwjtedh0HeIcXnYFlR2V97qg36aPsysy4jxyy/zHFkMZ/P84FTIKgBXUV6+F5E+Fw3
yDmceK+TrHoIyUT3d1lpl7dDUYXDje1oaKLAwS4JBrXvkSh694Lt9M7pC/VAMNxBjXWxVWX9o1ak
JRnjlZssL7qrGKUbXlZZwJOhabmEWVNlKfoGr9h588KcoFLiUKhInV3tJS/eOM/BJhYV3ne3rPeK
o7JuzSwvWJufCEGAA8Rtknc7oavkIScgGZZcRrmaZuVUfgn4rZCCQkehbcdQMGykj+Z+E7dZ3mxl
UvFzFC4BsVuG/V57GOZwBFnCEGrYOHZeixcxLNGvsjaPmbKHauMiJwBX0FJZgcnSgwugbmmbb2RB
tWKjZiBs+6SKo09XTpBvxhnOoU9RmuH6iclplqGSY8reJ5nBRlksKCaXbeKRJHcLpRj4EGhuPamK
B+Nb02+F/bDgBWp9k1UTE06flEdLA6gMKVDm1Bpq42FmbsJ74/LQEvBMDJYSl6Vp4rNW7QBYz7z1
eY7v0HFxJvMyzceNk3Qwv2RNdhp32raYwyIFgqJ4UEI1cqma9m0uMD1vltDGEITg90E72aVu3GXf
NhBYs8o1EL5iK4e0MBbzYW1HohNEXtlM06t82OSZXNqtmQOwe12/rqcQjO4ZqJlrbeKsOw6jO+0D
m0fekeWvUgKZVYXn3km7j0BkkaK3WcEDNlggWvfO5ij9Yg/Qg1goNWKyLt4QQ7NVUase8xk/IA8C
UEYmbNdsfPfAVaZo9yr/dvGC/JCMILSw9outiaQ+S7Ksd0r1r64gTogqNv+x5svRLqoa0pnW36Kp
nnHIELr6Rcr2dBzjxvnNhW0BCanwkEzWIy0HacKyliAFpyZ7G9po3hWWl3x0nWObfT5reRbE1E14
zoN4PA955p6XoAeDV03xa845zX7SbnW4VQXuLmPZ8tXLyupjWidgIo2Hjw+HAk07nupT0njlZ+4V
4Gzspc9TVzvtj7WpHbXD0vI78KhidrXqzgW537jbRS/bwzoTBXwZvYg3pepEuKKCV+X7OpvqZ+lF
ZjlfEQDloZ7GNQFC25KflFlOR5j/KMFiNmPx4oSrAecdVfy52CUogcWRA3g8KudQ3MbuGgS3OSIg
sWuKWnrHXol6ZxJvnjZLzVwK0qDo5o1aeF2lOdQl4FqxZoyjkCw9z1HCws7v4R3siMEYEvBH6ArY
B8EwBYmdDO5yYMF5jd3qkk3NAhwUUDaprRvPIay2yjxAtxf+Pp+o+KYdTjqFp0kUsl+fE6OD9gNC
C/W13/Un3gRTBXaqa8fPtR4c5zhKsQCyXiWb0QpxuE26ZRr1QdE9lracfxYRmwmcGwll6JL5wcvg
B5LCcoyCdtdiMGTCOS+3Vef7+oVzpMLaYos+I+ehfHakWzbnQeSr2Yfu7ECsIXcCZgzicP2zy+1k
3E9Tew9G7BBhQHi1+0W/kyHRlBtL5/Fb4Bre7Kovu4lzQvf3bdQUQMxk8MXwFp6gSQb/uwHbMuzy
yYhgX1RdPewrTUFV9f1D30Q8xYBFP2VJewTnN3qcGc6mFHLDsIOpnpRbMwYsar26mIFMBchD0zyx
EGnjryzytCXL0NrbHF4Q4Wyu/cFmg7PJOFVBvFzZSsdmzbxw465DGO1BhbAvq8ck3CDWKPz9QNcY
fsxGIzAssMC0ZHsM/rcMjIghpnIBo7m4dbWkJCkGj1XRcLblYpbjReai2IQGxmWa9/L6pFZV9ZtN
DbbpJlHOKxVM32NvNtcySRTHmkCEu6wSzde8RDF4MEvab6E1lfRZBufbxfaL5qFIWuKppcpqqjjw
ITWyI7PPVNCo24BOLTmpQTkc/LoN7XfYenmXtk5r3ZZShEfTmOyuJ2pCpFEum9da5IvcL2Iwj2Xm
DF89q+NNu3rZb113Zl84CyT0BHsvd8tMNVv2rXdPIL9p97PTNYL/R1g/w1yoO3v2OnzjE8Nk4QSr
l7ZrYJtt1thDvBtkVqtbmGKyoyaNKCK7HKMggOGY7iibVpwtBWrQbhdkA7vfkfSht7lt+6dkzUbY
YuuENd/wEnhvkszOzjWdnaauj8tmm7va7wHSu7eRtfpQQAzWN7s4OC1VTRp2s/tgkpZE/yVbRmzQ
AVVBuixlMd8C0RXQGD180o6u5Ztah7k6J0aiPSOG0qboza9h2ohBxYWBK03Q1M8eHLcJTe+CwkXm
z3G5QK5jNRHS8fkS/m/nTOF0sowdzUcmJ+1wm680aQ9aqERtrUS5/Xmk2/ohavI89wVDWgydSPxT
PbV4833SYwh7t8KbWcUQDLlbKdVLZT0ueak5pWIr5CRcnsKe5mrEAwc4zwOwpKR/50LNOTGJ0Q99
CXQch3WTllZYv0feKC6UIPEpoV957h0v/yjF7FM0lDFeRZp0zlIvUxU3nEGVHqN4lJvYnadtAf2V
pZ6DCreqml3o1vpsE3B4L32uQz7LuyG30dxYPZec1wHBREz97yJP+dBSHMtZnsu29H/nhBR4N+TG
4KhIlFUcBVoDyA6ZMQ49V42ypA5FWD/Eg1wTqClNSFhJOkRznXxZ3lQhaaPQLz7MVLWXvuO5u49a
K6gAdBIlAc2xHo9+Fu9sb8rI5emfVQumJubSJsFPa8zst+nKvMqd7mUGc5HaVv9QB/xTdvk42eLI
VpAfPFPL/Ui99wwxDB9VFNzCLT0GcWyxjBDfBrCysIvOnam+KFo/LdU9Jrp96l3nV+Woizva0aZQ
1a7R86eLpHPrR8NJZOtTokpi/AEYdFW9bBl6v1keT6MJmgccB49Y674Hvf8sbet+Kv3g0ogsZ6SG
+ifMm3vCJO6Z3ACL4ybrnfUzQFKFbhISbSSDfdW2Op15Vad5FfzowsL9WTolXcGA8nDoxefsFrum
Li5W0jKiSZij4F3eBKOQ6ZCACPJs93rDsJQuaKlTzI+soj11rFr5YuM5Yw5D1cnd/muC+Zs6xn3K
VfOt13REgV4BBbcj3XmmUgE8qD+RD9euR1uBCZLcTeUUvCY1dtFdTdwqXyEKe1+8FqvX7ey1v3BA
32XLFa3oLRiQ1vme6PpjvoZPDHVuG+SL8NuBhjP3KAPeWw49BVDPLaD2Y9vZ+jRZKMAyV+0je76x
dH3nUcNnBDOla2istFjBaZX5ZQqt6rZulU1l0NzbpqQuCYfvJQ6IfdHLEQ2WTGDiznyTub2n4NKQ
/K50I2wiFcTTnT0Mr8kSPfRO0ty3nrg0dFKA3smcipK5e8Wx8tstQ+/iLH58ngxtLkOb7sYquvXO
gZhHrQVtK4rgSTrM0QabqPzsl6j9IMVu+Ylj4LsTFjnR1cWpkZYkR0E8mLk5TLN7Z4bFf/JKrMV2
sICOtMfkXHM3n8ihr4+kK1/zvphQRSNwZPqe9sbVnTz5anlPcmvftnxBTv+UwvWcU65ustWaNk5H
UOkVsOsE8ynM1VMT6GhLE0koZ9jJS2MF5HZ712ue0aOulfnK5sFPXZ9GcJH8NiGjtqRcllnqlvNw
ivz63rHU81qVjJFMu9wnhVm+tB+fQpF9G731QzbjGWZzdPAKqMUzx57XeE8O1bu9ksu5GCUPVU3L
B0jsqMifuOSOr9MF0/XG1uvIfWbW+2B22+NEJD7YJoOkYOJ24u29Kd1KP/Mx7Q7Wd7C/NtTHqHc+
u5Lq1wlRUpC2E8EdqOxjqJ2eWTMMLHca72MmaunYFi99WJGFkn0fUTBsE05wqg0GA3b2q2QMUyT2
bVhRmWZSkh7USo6hMXnUMWTQJvdrqpEy75Ewy1HvpmgRW517wbtY7HnPBOR+yOMPL+tuGif4aCIz
7a6y/GtdNG4g6E1pXHvftQWHQMj1DikcN6yjLyIshg+cocXOB8jclf7ZHro4zRcEh/cVGZ70kWSR
ZTvZ+bl11KMogyNzfgalNQjt+odXu135s0+c6bDmRXKRLUQu3TTgEDGbPvZ57L2Eq1oviBndTd/a
bwlt1i6H4boZVWNhgLVUvpn0Mh2nstRvc8DVrw2IuEj20Z4k5eVJZ1j0vTareDxnaz+y+kX93Edf
+DcNNRaD9ZayCEUuJw34tWeV4Svu/Vls4ivcfZqKk8A/vo8UW9WhZfim5Lkpmpe4Wh/Rtr0I6vy0
G7voxvQAtNUyHksKUtd38XGFt7U39xubx2qbS2nSIFnAGqsccroXvTjF0GGozWuYt65z01GkHOMr
397Ob3hwQ3hlPLPe2sEJWtUJf1Z1rAZBOI8G7Gcgdu8cuR69ariNPKYTVSHvR2W/Ll14tHXbbn3G
ZzdF3na/rJUqQJB8A2SpmmCG+xdZ6yBd8vlUJ+Npiuazroj8EO24XIRQTs/m3zuhH6Pd8Ar93gY1
I8NV3RGTcFQ5VDckxcOud01xkWYIv8uu/OHHa5BmWFvTKB5eV2fKX1gFkTgO5nk/xf35GnN1IGTn
pY9w0Oa9e+6ZcLaSuOLYq+o3V0ZzOo/Nl7DEF3EaiFDp6KtghhZaTr8LHpKmYMWWspKv9tLnTbvS
NdJOglgFlaz4VwvX8CiNWuxhsKOGm4iWpiv+SRbTR7QMD2XvHALeIyfplz9pcDjg8fq4XXUc4vwd
nDei9eVVVB0dtBhfQ78Nv4sVnwX3Hl8+1qLeJKa4xbnytcZT8HMK1gPp2R+ZhHbLLzR2HL5z17mH
eWlPfhGeZgjGJlt/ubbJN1U3VfF2kl5Ub/EowZ0ystroMWGVxNDc38uuaPbdvMht0NSN2LJdy87g
4MZvnj2+o2wmxb+Lv0WZ+k538ttbx/sC4PG+c4c76sJlY7yAic7obfBUgiPPmdjwbz7H4UDDg3H/
tu/XT9/nBTSqLgLkXey7xr81XkwUDbYg97NUCKtTiOEzWfTxYHzm6YKizxjUftUY6a3f098iUgXa
Kosmuc7bovspH7iaMd2Cq/PgQnBqvJsH68AEJtqJPGney7gJbxOu8s/AzvSnYwXv9qonDYAyIohn
y3hA3wfsoSwWjkEmsbnYyR0VV+0dV4NI5QSdea527cSvYJORzv5t7gQzDKX2zSKmM6l8cMPWOFpf
gaEtiiCnyRlYSFmhHMlJbZOKg680zb1hqoDyKghWqH6pj5lJPZm1m2G0Ov2o9nRSU/4E8x6KZzCw
rlkCE5+JJat/F4zwb+1xUr/ccBAj5mRHzq9BURqbN0JUH+PO0+eiX6+hys40B8UtP12U3+dEXAXn
kgntvmK2JQjsGLwDU7MrnK+osWTKAChp/LFU1W3hz4xaQ5+D9ArxamEoNMou0z5o9m5dxPtJ2kzd
TafbOysObqustn5I7rUHR0MV85jv9C52wmTKGDUPHGurfa4HnYEHt37yurmrV4/kGGw9OhbRdSQ9
A+xA251lcA2XMil2ygzuz8Cd8i2PDjFdTdeQUSU4BMbpvssUDDLUAnG6JvGh9aqW+ps7bGj3buKK
gJVJH1jMl8A026ulLgOtsxvSbHrNRE3hiX0BeBN2aGsg2gYpVI7C8HC7AOSjYt2PjEWhnfome0e9
X3wp65pAxt55dtK8bsLdGBKj5GfbP5b3/5Y+4Vb+6Bvd/B7+x5/ECH8s2v8LHPg//39TMSAi+Ccq
hvVX//Up1Z9FDPyVv4kYAhsRA1YrpEeYEjnC3P8jYvD9/0DKjZ6L+SDWQSKK/4tS5jv/EbMXgURG
gAKJY9ecyf8tY0Df4OEFxdt9TbXx0D/8O5SyvwiP0JHZDkNm8H5/iCrdvwjK1tzOOX1hV0drI49W
l1nfGeRV/0K8/tcUx+vHYIskGsH3yP7giP+zVKJOjOOsrPpIj6uj08IWawdSFdA0HO63xfN/Tu7U
Hk3v8o7S9fIQKtEe58IpPsO5HG6ZBQrMJ7VkEBIUPHPlAEStz/6Vpu8v6v7r10SxxPfwMBNAk/qL
pk+ipdNuUaNc9Xx9mIEv67RaE3EzDvMvkZfZrYzZ7wxIT/6FJPqPVLe/U4D97aOZKBIAiCI7+CN4
9O8UYLVyJrnEhbujriufplIPb0M12TvpsQxcR8ISQHlkn1Um6P9ye3gjylq/+aBybquw3znkzZz+
7i5++Ntn/zeqtYdG8vr6z//+f7k1iOfBAUViFbfbP4Q35UgC7bF2dkvvjkE6W3axL6Oq+vHvfwxK
RmwqV1Evv4A/3xqddobK18O8I3C8ZwbGCD4I2P3/P3wKz8tVW2cjrr0Kxv7u19uELUPhuJt3slyT
TZkTxxrb2dc//5C/SEKv1zAMSDUib4qkFf+vURBZV6DKLCDDlWSf3JLRBQkPqPyTq0Nwy2s20Bv4
5e6ff+ifVUjQ73iDIEIijpUPv7qa/vyTueB/68FkLg3n9EHChHxYY5fFZVKLD7epszRaimqvK6+l
/mqCf0+4+LdP5w2SEGvKJtf/i5QfrDYbhy5xd6EpH4KkiR6Iyhyf/vmPSEAQP8Sfng7y2kiLx1eM
zuqqtfvzDylayoEGjvGua6xlOwX5dAt7VJ0ZQJB1sFB640ZZaKvY5t72E1rc1a183jFruS1H/Stx
5+GjtRf2GJ3Nhjj1jTd9iJHetMyC6SYvpvLMOpNZpizwClON7yKKZDQr8aIea2el1cnWMfyewVBD
agFE/hBX+hr0p4zELRIykmGpZ5h4Cnt8JfRY7vrBc290H5SP1wnrRuV9+L0omvWgVBJtMr9Uv6PO
t16YAS97WFZmu3CZl03BS3mnutCc/TKqb8tehRtvWbw9qUCKLrn8xY6q/TUGinZipsplYwRbGVPO
DtpXdkdMt2bYNqvoxp7K5Ox1wPwwK3nrz9Uv6dv522fs9+pV8/wz4LCgiWxagd1P8Juq0rhtne9j
qKZdPdRvqPj7TUOnwp+Z/eiiKgjGeTigVYvEdSG3MEBqBUR5oXULV5lVQFIu5g0f03LdZidbayVN
1KYLYBINSvlTOIuFSkLraWNwTJSb1pfrrp/G5mlhyfeuvTLelR0RhK5CN0zy+3yMwxGAd1My6Vza
7kQ7x0xgqBXTCqs49E1gdWePS7gJ5fyeN73ZhV7vH4J2FseWl3jKKe2ceqsJTygFMDJNsTmNiO0P
V8PVU7vYHzkX54Eguz2RjzgAQ2t4wFSUMAEawt1gN+bY+IW9dVHxZCZ7XkbrSYzDAn7SZvwULfS0
zX6Vur6MgfPpG1rtzCbrIIQmd+wt4zKCLMbLMPtykwcdTgr6ezhr81kpdIRW1+iPaByOXpg5m5ZM
077N0qpGYEFw4mac5FtJi6kLG3K3SzvOvFD4wQMTuycVqnW3CtmyshPJQ9jH1amxfPdUN+VN3hR3
DnjMHcYkc0Sk/xGrY6OaH4NXXrQ1fqsFPYwgBiuz63cQTeYUEz6flmHAaq4KzNZlPZYiZCLwgcw9
iSTDoDDpg3En+2XdmRkXpcMIMljbtCGQO21897khPOCIEMc+JmMiAFuu4z7MLTxYw2O8BFnq177e
Frl3b8fqTq7ktfW2T1pUVKu0LdgFp25PEoWfsUbWTnLSMUkyY+2uT6RvuydynLOHrC++5jjUB7mM
5habo9nVhZjR+45WelWVbE0d7WQFuIVBFohfFFCboNUG9qN3s3TTsfPn79pGGR7L+r02tkDqGNyr
tX60WFa8Juz+HgjrTb4blHUneol7ll3JQ10RfyGnrt46Vr/u3N78hLaeLl7E1w7ah1DMh7qQP7MR
TqZG4belpdRbY2FuZTv12rj+pQnm8iYr+KUlzoeRrUkjd/mkp1m2Vh3TKLdHRzuG0RhurhidiTs8
D0jYaLzWfmfiiUfL96sfIlgODEduRNfazLaadwf9y5vFJtGKIcbRkq3bsrSO/hStd3q2fpAXDNWk
hs6KYMxb7mH9VGk7Ld6Gu4owYptbC/ChtZ9D/ZUtTNarMD9MSf6BfOC+afq3WKLFIWhv2FuV5gG9
vgSX4OQGbM+SYlaHRaIC6aLkQFgUCsLQ2vnz8uis5QmIVrBvLLfcmOWPx6l8gKgVb1zlwT6qUErk
CS9wHR10P5ynTn0phVQtGr1zIMYVFvTyaTqrTleffVTLJYaqhuBA9MTxLN/HJLobaTh33ZTIrd0H
2c4nAuSL1BHN90ick7Tz11qr92Wy/pWFmlrxH86qP8yvFBtUAM4/uPxKXdpMoaOW2BRrXfblOLX1
3p4hOaJnjKxfTHtEiYK2X8LxlISmlzsccGg2TeMCsYM3mT9JCV4jzWbPEVtsCM3XxKTjMyupofco
N+vdZIbpZZwa/Vv4TCHIn7Ys+4g7nHzeTo/LxyKT/MuSK9mmuliuI7NaZNVejEF7y+67+gS9YY27
uQ6DHzXJAw+SbGyRTpXlEAwaxdXvqLSKz5E5jmAjHw98sFrbbmvbqqGrF5G29oZwkS9uOfd+sOz+
wQ4EexnXEF+0X9idPDTN2KzkQ3csQjN7VKlTubo6S20I1V7glek0jmddbVnvFHeIsuIntrQrLHPt
mvY0T2L+zK2JJjwaw/VzGstZcOgEcn3MbS8jcKZjxrltrlm+JJ5NXcReYEJwIyjFdKqhiEVM0LLm
R1ZFXbtPjOVi0e5rXmZ+NlT3MYlgilVVFbwG+hqCZ7lD8UBr7HGiBEbzyyRsgRD90k0uVoHJmJZl
npnc+z4KQp3ZwUTI1RRjO05IHvJghlVbNHV+h8YmQqRL38Wuo7JzxqlF0Ve30lUGfUl49QkPrjcP
Z8+OpmTXe1NIlrYtmcm0be0h/qtV8TZHlptv5WiSYmsNDZvLyFVYJclDZlsSj6ywb5JoThjABkN2
jEIROBvXxqKXRqM/hyyzumQh5nAsyRJ3y4jsySBoAUtGmfgZRARDIU8THTo5szTJlhmf/OXrktd7
ZUpmbS3TH/ztZU1xkFd+dJ352eil7amtOLbRUqeDQit15D/zwUjGDW9kNXfdbnQ5Ku7CFePwJQr6
mDSgyq+1cy6BqtVyU9tzn524LZpia/S8mK0lXHlSxjXrtyQ2BColdKRvlmbmgT4I8+IOEbx/VmHn
99u5dLyZqTaunw07Gd/bDdU8vva1zSu5ibL5eTJdgTaJ06BNu4AkljTiPnjsiL0mGpdINi+di3wY
Ni0B8h7KH+3sQLu6kF9sYc/orsKeF3onFofFRSxa7q6ifw4bObznjmM9hijp3vknyeUqclX8GGnW
PrulZHW4dMEDtzybN2PJYDwubkT8o00y0f3idbWbjiubXjIR+4Q9Pz6z76IjXOaaA0kQs5kwSXHI
ZpL1EvE6iouBBk6O08zlKvT0Q5NmI+EVj6jBtJdPObRop3e4X03wJEXUE/xpoTFOpbFjlIQLdTXa
RaHeLFbvTGtlT6bE2qzmEqP//bS00dl2Dl2OMB8l+cIzpK1vDuzNebO0zmx2pdOZOG3QWTFJFo17
RgE0FPeRMxJBJogWTq+l9aUuotbjPINts+mmgfTFKk70kFqeyG77hIz5fTsNPooVoeOPyas7bnU3
Qn08YBO6b0Qx9Sk8ySI46KFik+xn12j5vvCS99UmqfQGbZA7YpAafU74NcwZ88UNYrtitOcThUn8
GTDufF36xkXy7pS25pyuvWHPayL4Vi0KoZRpqrY4sA1ZeYGNQ5W6AxJ+RmlL9LNc2JnMVr90N/Pa
WHfTYmdva1K64Tnh7pA7ROH+xCGPCPo8++Cn03UWxEAUEgPnduE+JILI6RPMwivuyl1b+8v9PLla
b9j1ZI9dNGQliirjK6oTnhlWMNFaXSOyehuZhQVdr+bi/eT96rtp29I2bof/xd6ZLFeqZFn7XWrO
NXDAHQY1gdNKR22on2ChCAV9j9M9/f+hm/ZXVpplmdW8ptcyQ9I54L732t9a22pZZN37qfPDdsc4
2S/ML+7XyVrTO+wzVnvMXRndovI5XmgXeWoGvcjweJgV9SeQwEYyNygbT76bOk/FZBtpONYtq34T
b4YsdVU73cl26T59mGImgzH+ycBchvWBLiN7i2L2JwT16Np3DsnA3c5arfhT8oicSyAJJjqEOXuh
P03IJnBmXRX222EFveFZLbJ6171Ad6uYl9GZq3Cm1+oY4EwmK8UhsD+TusGIlnSGw0pBtors2LEW
w4GwluGxqlfbDhuJbxrZVIrLVDTtg0ek9K/GMZof40LjEkZe1f+MsAqcy9xzgJFMdrdi5HbHIez4
y96NmcjZUA0ZMSoMyZtntqwNbKXBYJsG1cSvcV6aScElZdp1j1Y/RL9EOztfLG2rp8C2jfF+8Grj
y3cN4ldyAUW6A36cjl4dc3Oywcz9MGGB2A8KtPFacvLnQWK2Y73H4wFFXXnRWl9Kq5MfK+sbHvXE
5tygcGvkYbl4LcI14HCDZ85f4WcXi6tJVSnq/GRRORZLxDk2EZc7Hpm45c8FTcPEoGxu4rNCHLtL
BzrWzkxa7gEgTfilymRc0+TaAi60NABmLBy1nnOSiH/acT8f4slMeQPIDcXcqJhOlypNnhmZxJRW
Mi+GPWcI6XpisK3ynPQG7opcw6OG+UqMQrg2yEcBysq6Z8HK9CRSsiCDul/rR/Cw7cHaehmikp/A
GqfHQWp73mVeWd5Pgz9Rb3CxqsBRBl6QiTwvLry0KFj65UOQ16WZ6V3Xd/1LjkHjzs4yxw47VUMn
e1UypkHqT0kcrmNSPLCGRfVBPm/jbR/Ggh4mjjqO0jlZPptRMJgr1Zq/DuNALzOrgRvdMEYnho0f
2bxRAVMkT7Is4Nt0lrwbJTP/IM6M8bokb8e9ntiFcJsjVjx2cyWyvRARODApUZqFt9opokM5AumF
Ayuc2xCvlPeD6wLKiQV37NowtrSfQyqnAZDW0H1ACE8UBZZosp/zPMFmVngmvFcao7TfRd68rs99
ZIvq7KZ9fKUmK3ofRZ3loc2FNIcJF+SyR60EeMlcxqZaZ4N89TztEMmRk880gV2MS9CvQHSwwqrr
D4Mlojd3cLipS+aRD4Xe8owUBYQOGEMM9U60w8gjTRF3tEe/NfZpvbTvoJupf1iyZfFvmqlfDYgT
DKAB054NL4qUuOkJfHR32Jhm9nZ7vVkcbP7DcS3RdtgKz7AYADOiL0in5IvoFi5Cwix5eOokYQoq
qedAgY0OrtPvneILfpsDRORQpFv1AqseMye5c7DQ6ADws/vHEOPfLpf/1/DNLbXbt5Uj2QDheQJz
33+XmtjSPSsRx1CKjls9CSf2geDdlP3o7GKFACT586lxS+uS4SLDHjR0e102uoUyH3ldCr/3zq0/
zueuAWwNXGZO4AC9adn7zJit31nqzf83eOGQOv/+z//gw/8fBi9d+VWlPxm0VMN//e//nro48i92
lJNoTzSgJI9om638bR117L8cB80Ic7KUDFk2a/I/rKNMXQgIYRZC0hjBeZZiVPNfUxeaCMczofB5
VPGP/m+mLpb5HQj5T4qmiVprIbQ4Wzwvq46Y4vw3QRrafmB1rc72ECcpwlmT7Ggnxz2LN1SIzhrj
HLKZkKRqeAae88jolh8MknZZmt8kRi45vF64ds+4dV7tRV71WxIeNGPeWacBXKZu2tNErByCxOwc
ZicKurgqX3II32vsZYAROLNIQwztrpM7y0+LD7v0B1S6/qDY7B7JJtoR4ymumMPgV4l/WnnKZKTj
jtj2I4FUZTBT82cc1U3gUBCGxnY5AxT/aL3xlGYkFKy6fzGWNA6dBrtg62biPumsnqtifRwG9xgz
17lJncp7lFmpH6ZszUKzHYo94K51mruWspHpRh8Z9Z2uf/RR/bz5Ym1u+AeB6yqo2owzS89jMEc0
dcAeZ9jg+pBFNFBVJ/3n3mzu4qhxcUjkt422B9ikuDmss1189qN5wIORnUelMdSVug+tKtrCcNLz
lC3vmJPc0LIRPtkGdRkFF6i2gFet3D8U6TQc4R4yStBYX3e5HzSR99w7BrxQOaBEZM/zIrpTaY/W
g+i13Ps2wPMIlS4WA8rmvR6XMehmrl5oqWDbG7gzeS+GVb2ST/BlCz2CnvsipGNzdm0D2AH5BJZ7
dCesWyVXq5WsH9HmAikLpt0bdxtUrv4h0oraoerjOpjr7pkUoCpwDQBGTw3mmyHtAUTQfPY9lLfk
lmzsncz7N5IlHjtJkWthPuhkfJFD34QOjG4Qc4sGWZWFw4KhxJnSNoA8G14otv3bHkXiAPb1gSA5
fTq16E+VUTyPnXpkV3Kyhm623pcZBHpNrs6mJMF0A7VsF8dF0PntCBzncwRcHNZIXYrSwCklKJni
yri3ouyr8otjvsxUMaW8sms6ao+2CItHfhuZOIwwTmBn0J+Z+VJ32UvnsQVK4O78TCrUgyjNh2Du
Jhk47RTdCS4gKsPSOOQkpZ7UnIwvI/L6Fb7yZd/ySB66PH8EljDC1ivie7sqk13Gtc7wIHdDLafo
K2VxAMDf/OxJVrylWWff2ojxIdMLRnVQuzuvWsUpJiBw3zjR8rgx0kFsllRb6HtWyG4dCDz06mt/
S9SlpMhvRgv35JriCRyzcIzOCjnnpuhlyktaPK+ESoWcX2wjdo6JiocHLN7NWzV7c1g4ZvGsRsB5
so54OAnDCpfC40Fxy7Cy45LGXj+OndfekNRJdI1qywdXLJ++k083nlOXV2i4+FCsLMURMbRNSBQg
4l4nVzhUuIWCQF3V3qRuuxBtK/pn0sUhyWKRXCnlVq+5K/z7/rvsXBh0YBxt2PHSu/oX0lR5gplq
qrDL3OIGk+P6wInJ7l1rAC+hFs2eLRY43uVVq8Zd+V3ilqsW2wMj50d66/luqOR0jR+4elTf9TFo
CLVy7re4UlL6FfZXSDKu50yvx3EV7h41aAJaTTirehU5H5T+6ZVuqDCCHEl4wmm/ondUXSl4Mzv7
Z4q1+bVTTWEfgD/rfe8N695ayAtbcCScSDXlqXe8uTz3kgwnOjTT31tzn7yUxNuxt1VZwWiaxkUW
C/i9HfHRp1nq3mReO93PqBq/ehtqNy1mfV7ddPjM2hopvRqi6bDoyj/jwOCEMdr809HKCgfVwZzO
Bjum5OYsAcyXtNB2mRxWFyQftUqOLxXL0HHKQ7+G8Ypnn5RDFbCmzMEbXlv8mtO67my7s647jdQG
cSfOZpvMD6SGy8e5NbtrJ3Gnr9ZHkwp8hZSwdI0MTL/C3J02xnn67q3UgNOG904rRIbqN/vn25PJ
tOLCYhmqXmsSeLSRGowka68ry4BA5Si+Fa7hvcFCF3ujGqYjjXgcozS7NHZGRsKKKMroZ4vGQkKv
U4wf2USNL0Q8nNrc6h9Q3iYYsrE4RhxxIRHjccjcrjkkMimeTf71vV4tfZbuhObf5NEh515FvPvu
MBeL9mApB/cL96V10TipP4bvnrS00nRXFm77bFDzhwz9kNfR8/jHfXbd4+Uxm0peBuTJm6g30MkJ
9oGFlpXwzgvkaOgjwQeJwJfgJgMsGw0i0jskEtMdZj6osslOo2jh7V37C1sLGZKNibxmEYx+9RI0
zNg184c0in8OUWId4oUYW6vA6g4RXB1mTdh83xgWLFit3jAr95+LkWZPse0tV7YW4poYDP51ZM88
WOapOWjpNufE0jHvPnjZqTVZLArSWNwbsSZJYB2nW6IYnl1SD3A3uC6ReBE4o3TKB0oixUK9aTrO
yhl2dclpVzRje8k1Q5MoJ4IhmVZ1MquVZqz0jJOXKHGI89r+WHBshWQX4BCxB4/oOpysXrz8cUqr
vGgBnGl3/oMxl+Oza0hkib4/zPa0t+rhnaWN7Fla/IQv4xCNbFhHKT539vgjTu09UlmCR8YEi/Y+
O+xGqDC7PFI73NGf9ayu5jLLoaGLnUP8IJouO7YwK4V+mQHbxRt21woyJjpBMHXsHpNRvuH/moNa
jtENv3xIYv5bv5HozqxZprnNGRtRfI39mj9WIspehhliX9ONvUVsSW+UUd2Vi8S5nln2Tb5MJlCE
k7568+g/LmCGIMbolLWcWJSXwqzi7zGvqCEeHaQsdnaGLNaxj3JmW7faNv9m6q50kkPZeSHzZra6
Tfjk60QeCmk8krQbEW3sPCaG876YxvDmMuou6SMuLuPREzjKqdGsvhQ7z+0PDljdufCwT9isf62W
qTgMWJw8lPYztpA/RlvuEhqtkHVkeWDq2MZyHWGr71nM4mQnZxhBBSTzpdoB5JStm+69sn0CeWhO
ylAUETkbINn8iIcD7/bSfnm8tzAbj3P5Q6vp5DnyHY/nnoHlLXg+SRcyhi1aIDtJ0PV/z/XyyAKe
cpvN0NFtW3tHjCFtN90mXnOrKbp0iht7Msf7nps0z8biEKMncbcehxYPgW3Pe6mF2qWkj16nRXnI
TVxBovefkc3QPNTyx+zRX0ZZ0GeOzrwTeGWoUDOwRXRWYl2O3ij3FVX0FULajryJPy3hgK4z/WhG
5jcM4Zr21rHFYUs1x+r+rE133WFOXqmN0JJjsr5gYS/SLSOcxk0TVmOvT0LKjhZW+Ec3BcHg7jPe
zMFKj07MxBi29rhW8lgvLktiFjtw4nw9GQSKPnqpum56PWEqix5qAe4ZDLZpHofJXQLt4AMmS/wu
dr3qyu35uCqigYN0ca7bDvWahY1nyji0hWkn2PFU7622eFqNmgFDVC8/FgEtVUv2RgxJfCkUQSPI
nkffTP8Mc063LkZ5ZpCO1F0whcOFii12tiauDrm+xv6MpscA5oakEfJpVvoQW3rXvpF5p8GP1bU7
lkQV5J5Rv06s2AniuZzO6P0QFc64gvdr+1x3XXfsumrbRmhFrDYmjGUsfHWnMYKHmZfXV51YiA8T
M6pCiuWjaW2DOW3tHGM2O3CcJnfEDsIoF4O4t3AK3tjKH786rdvHqHKTN4fr7SAGc71mkLUy7pde
ifXB5E6r5uWJSIS22YuRUITGx9OJkr+iJ5LTPtuRQyGNE8qZYFX7hc2JTkcx2ltYzfCnZ+PXhOF4
M5hjfGvX+5Yt7qwCFZV1W/uY5BSZgFfMmSxiNKIobMhWDIfJFK+kB+QXUcjsvqLG2lnVMJAfiIdz
MODuGxelTtUZmzPswnjjCPA+dJ671xDQcegrR197Ax/PJGwdLkv+M7IpgWW5WUVUa5xi9vwGLvmU
MeysZJ+4bqwXjxzGLEn3ShyXNX2tU3nlrX8isCrQvD/CTCeQfKyYWsDM6/LSMTUSWXwTCQ7iHPts
VkdHD+dqbnhPQzl+UW3359pKrEA503vnROmhy4a7JL9frPVkSeqpsV6ObL/eXtMlz3ZdlI3HbiIn
JPJW7xz5DNb6jnt1nBD4pS4p/9cxFEN7D8g32PvYX4u97OLptNEab3WRMvYt13g/ZmwSKmb3vksJ
01EOKoxJuA5+8tp4Ym98FnExyPi3STLCXvcDhj/JagWq8LyhgynV3k7X4iHVibxLjfHJhYawg85g
b1BA+Fz7rgXRM0E5zE0YEa39yQSn3/uVSUZs2rdvveETGmDXhNM1/Zwei153e+y205coDfrnqmEP
p71M/QUGBe9V40Y3RpPNB7zV9UuTq+Ii2vo5N7PhByLWvGst1P2giuf+wp3IZQEGfKX7if7PknaG
3SnyacwXRxH0HsMqoV865s+016bFWY05u7UaQjg8sz7IdvL+zJ4DyqYd3AMdsPYpV2XPVhgGim6T
Z8cuKrpLlSJBzW6jj+Q8VWc1JPWLQX8bWFmtfsxNNCAPjuMpH4fxOPhwyBnb6knwLdQn0SfxdVyZ
3aMgZotBjWNdI5Qm3RXZlMVRbgCOtaE4+QbltJN8w2d0xNfIx2ba2JBchPoNf/D2LZvN3sZa1gjA
9YpqtoE/drdBQJMFrJFvZND6DQmh4tq3yUYOQUounMz5+NpzUhyMDsJoyMaIZd8bdlSO1YicinBp
DBSTRZN6l5r6i459Yuc3e/heSbQatzfUejcwRJaQ14wqDIIC+rD7G3/aSCjCsJqrZaOjEq80f6sI
DiIwB/xZYuOoytUFqUJJNm7HjbMCPnWWPWAW2yTm4kayze4La86XsxFa6+btzL+prY3fSjeSi2lI
ticdB7xrLbBaphvzRZ6V8cRsJ/uTbkSYqeL1WEWe+85EmsvAGIoHtjiJa2H26V5vXFn2jZjpb9ws
2cgzvm4gtGjj0fxvNM3fKLXyG1jzmCA/yG+MjQUce5Qj0DZSANCbNt4t38i3eh7ck73RcM03GFd/
Q3J8UMNHIpqv3NTivt2AOsfx2xt/g+zmDbfLvsm7Cm6LBwEcT3rusvOX5aeI1/fRje6ZIHFYGvX1
UPS7BffD38Ts/9Hm/7GtE/r3qufN8rMqf3b/rHpu/4e/ZU/LtP7asvvRFDF8E78Ij/m37OmLv8ip
Q4e3yM0gFHHjbP8hewrvL+oe5E1CPv8G0f+/7On/5RMQ624ZfBajLCXl/0r23GjQfxI9vQ2PtRS5
+8r1WP3o/Qttnri6Uo5TyxPpFfa6o1pLee2TnVD676fj38r47A74F37Z44dsaKyriNE1pS//BfmF
RPch0iv8RHQmIyHfq1gPhhgpFsu1K+9g0mxrS1pGPAV1HuJ9YRhzt/OSFZ+uSE2H1cAR8lHtNOJx
SVT36oAWLKw1Gt1f5uR0b/MyNegyIKIokd0WHZRUTd8H3Ugm5QFWumQtWuMU6W4dNRCBcljaEAqS
bFiKlTbEqupFuKCaOaln7GRNYsBFheiJ54S5rz2P9eYIdqxjWY9oBO3i5HhDBkiEOcrZMVDE5Uqr
WdVIh5KikDIsL6KLwy/zkyV4KItG18C71dNifPEbk2glpqL9UQzV9JUSiCBp6Bsa2qQYoiM/1brM
BdQDvICD4DsU88FbcllCJblYbvp1Idpy9YEyaVGgfzZ+wpwwuKsy29WOdn7R4vropq42g9yZBANL
014l1Ubs3nVzszn8EOdVUPKdk17fNPE7oYlbyJQwHBSEuOMq7IkeqsOMCPnXJo1Iua9EIp+YaZKt
VXgOJn665g5pV/QvYsnbP8lcdGnQrTacPJ0CvvnadPmVEsdaMb2OBHlU0HVroNTsQoeYzfxpaLVA
5tiRbQU121SL3aTL+q5Op04EluqI/3FGwoWCouzYdS5ISb+mrMjpacgBX9gcYZa/W9uBBko7tXJb
eH3zJulMn1y2QNkUU17LZmkvy25WiQh+NyocUrjHIvICvdh0f0MoIKsumdKffdeab67ZtPfLsnJd
T1UzJ2FfkJp6MLJZ/1GYFixApMkH5euX9Axk1E9XHrKXe14i25i/3NbabJHw33/mMbPORSrr5tQL
qzDCwVUDjTsB6F/rtLBmFZgxJ8FwmLcrbOzkdWSPa01FTIQ3G/X8Fdd8bjCaZ5ZIs5KOs9egcFMd
BkkqzfOyDP2vnqufqCe2kTPui/zEPwxJ3w9hDftKVFXcjEbo4A4eg7jM7bs2ttqM/VSmfpSezt6G
LhPlFbEW2avEp+rtoxF3YuCWvceQvsGeFjRJSRQipnR+rrBo6cIlIvbsKCiL5D3VXo6TfGqIW5au
pZubVUE/n9wYxIOtX+DY6eC5FLZpMz8ufdsQ3W2pnMG1LCvSxTzJy+YX6pfKTGHt1chivoM2DY+/
sjARq6d69MAKZyhWVngyaQq6nrgtfibBX/tsLud0N9jl9GmPBQODmd48QAZPsPYtHdkMzHsnHUzp
lCoGmML8Tf5ucqM84gWWgm0JO1nUDGmQy1iHW+tYuvuigyAiyNICC+UYGIxbQ/b6VrI2dghXVsAR
oxvVqLKTdDg2Gsv1x7Bcq+gobHt5j7t6UWTHqOg7NBGupvCRvmtZ1h9RvznImGwW+JFN8PC18V6x
mcPXVAq9EyrRtS4xTOlVg5bz5JfO4O3sKkpXePXWIAKjco3nYcqnrQ3OsPyiWXhxMA/reGt6MzLf
Moj+dz/7LEhZON4gGXJzfYvynEEuy5vSaufPk/HcFnKOjn6SNCjiUnQJ1Rhl4YGTcx5OHU/kvJNp
Mb7yY/lM6VjrZkfYW3LUfJnLgXFJWoS10BB9HmGRDzHHjfE8JjVT9c13icpIMki594iNuGPEnK1h
V7c4z8nBYDaeUOI9uOBzLcOpFRUDyMmhso5SnOhkCELxqorCExZ2rHqwZ43z1FzgR3egSemzRyAf
XEHfDJ/krJQ1eqEhidjregITocr7Opx7YMskUc0nCTA814OEfNsnZW0xf2h7kyyTyWcqoIeeaybO
GqvY7Psc0okY3Y81jyJrP9g6uynVzDtoujJjyVLjmIc2Hf3iLBrZjKHyrPWXN/b1fbWUcKewvUbB
mQwyths509aDZ0NxHlKs3/KQdSOjKgiVpD/na0FdJtmdWwd9K8C2bMI7HjJJjNmpFNP86qxOR5wE
tp13xSyQPGcYXQpnk2cBhXvm4O4BWummqDzY9keHNzGCGOtqx2daPnqybOJdybErAvwbMCRNbNHm
iNlNPvLZ79/SsoIFGhLp4tqu5/EuRm2P8EBE4idLPukVC88dSL8aWANDTkoy/nFc1ZNh5s0u7oNB
l4i/TmFfpdDv/nXFdwe7PxMWtXfhRS9DbWcW717MwEhCUqWMggpHHaTrbihMHRd7BQfWQBNbkFye
9pwxcNbeEQfWZzcqlEYDyhaRjMWeBHJqpmDNyuJHlJNUupcCnGDTKdz1aiL3JAqZWxBvbuT0JLKO
ueQIJMwvM1sD0OX0DDUEshERvc2xbwUrc40Hu/YFsJQzle8x6uvPumrFeF1NMaLS1LSepk4qWrJ8
ZvwWlUHSTMjLYyLO1XX2Yi4RYDMJ7IjWFnqbcecABC5XtP6VQl+PEkTHODI+47kakt0wRaVHDmXf
kFlYdbXeczV0m8sL4JwDOt+vJGbeuVRG5hm7NRxZIdJOoiho8imcPov+SJnaAsBmnU5O3vl8f4Vu
f2C3iUc8Tj1Gh9bwKXgA9l1a+Qn+57jW04hAsMYMqdU6YTiwe6EX5KKl4JahlNv3sfDG63awvM8R
HzL3MtLBMevt8iqqHIUFOE+vF5Q8I7QIfEJVaNfly6jE8lznHMdm3XzKwblOjO4GPRjxbJTMN8Kl
9rr3qmyM936wyGogAyDtWVPq0GU1bpacc4IuQ512h4pp+cGpt6jlaj56fuejBxdnYLLhSsu0ZQ8c
C8MJXSkt88uVzLtR2BSAl/iWn+NaBXkNkLATdpz/WQlRCfW2smtyJ3IImQvuCraK5MwsVghbJsr8
6bah3YtF6FJxSrqaS1lC7Rnhyhw45LCXz/aiTqX27/MRwIe4J7XXxLjv7La8MxplhlY84NqX9n1p
ur3Bb0gJFGi4QhIgvQQncEccpZcMBuzTIH1mGEl9LpM5CiogiIj6UchHZ7Xyl0ahYlCsdCK0JIw2
wRsopyAMwToa637Otmge0hZC4afWJ2nHbNVumtneI1s0p4XRA4KMku9eWXGoG/uodLgoBOa7oKbf
5eHCIiJbthgB5B+WtUVlmxTJb/acJNBS4rU0SH3t8U0QcrKa0dtEDOV+VupMANA4n0pSzrIgd03n
i5SZ8rZF5D9ZsFsqJB9k+2q5b3ckLEY3asq70NZI8H3qMAeLiMe8WTEJrGTDkOMj49j/GPC8tMog
kXjkQu2i9LaNwLMxIES37kqqgVkORwh87FoZFlfg9lyfNBGExxyLEbl2Bh9SOqwH1TfVw5oPxqmO
CRLumLmU64cPaPij1XF+rUc74uEHJUjT9pG0KrujEszHd4DTfEdgGkNnAtfwiFTtqVUNP6tx1/q1
dlZetLxlsWhFlEDTl+Kl79ZBUBPp4QbPmnGD3yB/slf7AsnKDqFWlVdaY4/gDEUL1u1LNBVnTV7C
w0q35x+6StbnxcyMY+PkuzmKVyLyjW5nD8YcYmXbo6zcDk7FA7VSm8wjB6+99ihqqBYIwO6fTDOS
6bA+PU699UEBTxKSaYnlRG9C0r8RMf+NKz56/KcDEOxogvgr/TybZfHQ+GxWowbzD9rOotNgcAho
q23+uAOJ206Hd71ms+euxw7GiLGkhAAU5zRtPTwv9QjAxjbtvW0Q3MMRnIeRqpIsoD2YTnXZ7gEL
mRX1nC+xobYYwyMaO0PijmLU7KncM/bZHNuK4yFLQM+2FYdZst55Om3CJFfONZjwY+p3D1bmQVYM
tgNijdYrl9I4jpF15OB+tf30qoq73z3pvSv5U7jSqmaf4gs9GmN2cBZdXC3J8oSJ+WXujP7awlAR
mHLZk8v07rfiXNvEQDnik2QYSfhdbsCXm7yUdmvRFHgSNbxRFCqt+8eeJi9cGPRDeaNbDTyBNwwD
i73nTNNBRDJ6xBRH86FwlkSNtUWWeET61GqaiWADKSq40hFgDV1dqO7EuWEV+2EqamtbVnQYnfKl
LJrpPMqEDGa9mGG74insuuHG6kfGRPEKOTlARgXkDzjHdMSsgL/l08HAzcJqZtMI6nccSR+JGp+k
toY5jJOsR/tJKxtGx43iG/JngV+Yi1yVlKMkFhQNNhBnRfmantoq/6EbdT+k1kPVMQYwaVP6vW7L
6DZV8h4UwzgMgpkxkcl83qYtvlZ36dw90an+UfnVR1/218rs+axzXi8/NV/tHupkFtEaqtkprg1r
Gj4QQn6nyu+O2kEOpmVHX43TC+9OFDCXfvcMpHV/vK/ZHE2K8gDRzk3G9hLiU8brToAMkI+xNWNj
/IpIv/5wVPzmb9PEpo3skyey6ZBahv9TkwFTBlg6tAgUfOm5ILB86w+IF9K5VPxd1fBa9v4FayIt
MMsBnTH/wvokErTL7nsf4Vk3DoGZomWq6d1T8MW7SnVh1zB0VWqg8bKYd6cuuRW2cyN9WJcodc5F
UxtXrml9YUXKgjTnP7mlNNEsPVBkXb+txOpmQAykAgYIdta7sBL1TFLaVTvV59lWcl9oY6Z2oE66
zhEKD2QI+6AEEbN8c2BZwMgmALcqwLwjeRw6vnKCeY5TIt9Swtd8BQfQyGtyTt6jeR4vsZK/hi2j
xJx++1It120z3HmCQQEjRN8nQdp6ICgwu2kXEl+kng/0C4fO8U4WroMwFbm6EL6W3orYPnatT/73
imeJ1CPvjnobmFZR2maD8SYq/ig5Fd3eS4nUz83icVGxw1WUO282xRnFXnGKFvOJ+LWHdWH61Bl8
knUrEC271gnrftxZIvsTr9Mlt5r4KEyIYa4yQD13WmjH4/mULiwILdKOZk8688myS73rHdAbTzTT
BcLM3rF9/XUZdLKnXrOoX42IeYlfFv2JsQqpsTU0nO/704cgFCHspSaxPabfcWs9nhP2cEfh2MUr
ye90LTt/bQmKKszqUiZT+ZY1cfwRJ+NC2Fefv/M06Tfdq5aY+/SeCKpQVz0oWlz6tyuOjtFpiNXt
Y1ayr0hgt5C8b8yhyvGwDHVGPjdLXDl4WvOhSMbf+D53pW+uAdlBRBZFFPmSRJPWjiGdhk9YFH2c
LOOmYai1IwK5fmsS90FPdv7CA3xhiIm2TSTgpZEzCy38fH1LyRn7EqvNI4Ho76AmPJBzFfj9wtEE
XcTgHr91cshm2/zKtXTOE+vTZjHc2TNtqLcCumvLe1/xN52UEDB7GfBGpNoDmU7Dmz8zK6KLkO1V
7TfvJJoevUFm1209XkZyJPI1/jFkGX9+RN6tbibYh+5ITvpn1FX387hegMhe2ZBW3xOs6r7JeWM4
zPLVKton22Q4NrcrpAI9CJOO9MYl4ph0HWa7BEWzYFp/EUQ+XBnoLZaB2Vc2V5PlvOXGcByF4x5d
e0EmqfuwsFye1r4GLeqZw2X5nN9N2jOe/TW5NcoSegyJCSCmcw8tvhHA/cFbiNciY60CA5t5SAit
FQbYlovFz7LpMxKRM95Po3dq7jwYkvTB3tAQoZNX09IFZa3pEeKe37QAJJ2nT4aFn4NOtYE1I6kx
yYbbSE8fZWt8odKSyNhjf/ImyrUqSjAblXDki/RSbrmx+oyTtj1Ind8QhEsyplHROzeoDcYEp8He
i+6JtcZTTUI8sbkpnRQeQO9PPtXh6ld9RDJ6mly5qkx4NaclqFFnkPCA1/4fe2fSHL1xbum/4vAe
aiTGxKI3hZqLLJLFmRsER8xjYv71/UDWdX/Wveq+3vWiww6HLFEfiyxU5juc85zJq+or+tB3rk2X
tbn2xn1X+LbiW/PTWMaVzvdmq1u5m1LoNy1s3FVQ9PmK8UNsruaKoY4MvHPh1dPO7ubT7OWCLh0l
Nx/5vVeU5TaIjOU4aMLoNDgOt5qmNmio1hRYD6kbZx5cfbcPT0hS50uYmQe0dREq086Lfdscv122
b1tN8qNJxzsHDWy11mqxv45ES7QB2OumctfC7v00L/f5zG9tBiBxYbpX7HrSDtcuzqAVJtrbwehM
QkkaUI/NstZ1NcuFqYxJi4MBuHZipcbWLWmYqjZcXn4xb6LS3OTYONYEqdkP1cwBNeLL8i0PFjK+
ynkt41D3fIU251qvQJfb/T1qFdjY464EY1+azvSNIDX1FfzPfJU0jN9CRt2rJiejhR+Kl28zX0bj
S6YDBwLintCmwhqYdK0HxuuMA4uJ8Vffl8nbVJNXQIrKzHU18pwlQ1PvtQ7zKELOaGUhgF2jRyJs
BjbV0THDYxWil0Md+qMX00EYDA07azd57bNiTHdtp6H2OA8smIfmqbf6T6K7Nl7ASbq0jZxKkASx
YAkUCZL3ZDOr4KGx5cXQTZluA1GPDPZ6pGaWh50sqrq3XrJS9bSUGcQI4W/Xhd4JAzWtUks+L30c
zGInIUWCqZG11bXAx1fHos5wCI6Q86kshp8yrbZFKUldK8fp0GE7w1bdfheiUv44pA+YZHawHp9n
zLdjL+bV0FZ7bIDz+2RQTuXJcm+L9K5bbBjaVM1HqbuPAAUPDQ7nFIDvCrew4aN+JrCSYaUW1Tqz
4rh4QMhZ+Bn1oFVZTObTFw4H5nWheOGdnDaGK0iuQQg60WiOJuo6zFSMt+VgMQJIdkarTqhFSbtJ
Emy3rcl8CiGq7ktkYTRmxXzyjMg8pl1OAVA0P7CvUIAZuvGShb8femHfwKxDC5xO8Rtdmr7Bc9Uj
Q5mu8kG9INRjAdhHmDuySEJUrobrglulGQYXOqF3Qj4H+rQSiBcRYFN2OjczY4P7splOne2Kswok
m/1MdDcgW+/NmrW0rFnmx8iuw467vICbq3OmRrVzy5jwJgaXtorjsdiRhGw/Ba7+Q47bHh8Magn9
ZiJujUyN6qkuIWNxABu+3XXPZuUltJr5syt799CQObfiCNVZURAh0MAYGbz0BfgnTT4dE9YinO0k
/IUOb4fplcOj21eMqli/rUi5LEBmqP3E/YBZzqDLNjARs+S/QLtXDzQSNZ6wWexFOKltU5t3KJLk
SXZDfeNW4tjVSfaY21b5pRoTWbORJzV7/nQbe3VJb4gJ0oucd67nYl0kCLl8vZzybVmh4iG64cbC
PoYnRTeBEnEK5lUJSy7TXUa5dm7XN1pAQbU1Uu9L6llPl6rt7VGG50FvBGNTz9vk7E9Qj4M+8cRc
ImOcxaYW7CkCLRSbuS3bo5uM9Y7hJPC8fNgMM151b3GfenL4msqRRIURQhAjzTCCFde+5VVdQSX1
JKbktut3qQr6HWMCdABTgFo4+zad7Al52t7zmo9xwR/UjlJP9aC7JLJIuhjUCwYiIEtJcOxFYOqb
qAaTrC0KWJ8HMsUn2KbTMy0EdAQn5zdWh9SatjZqM0ooTaK9dSB/Momk1+NK/5h03QT/gCBqLElY
Grp6uh86zLW+sG3rxICF0ZyXVcWL5dBzB5Vef85EHrBzh7tNckepo0ek/BtorWDczsOhodnlKZoq
kjr0ean0U9Z2yHmHC/df51dDk+5I0bgvZeH5SRG9T6kJSxS6NElLsAQH0KSsimIfpf3GQReOOLoG
vFEj2qSuReyIgT/mOSvmK4tbcz0pis3GbrIfY5YviRAmBGYTklw3f4F85mM1mr4Z4febnTZ/QHMM
1xX1wD5KXLEJZ9UerQgWRw+Y7gv7iL1rIsZ8KLjbS1gRBz4XxXAeLQ3fyCjhA7Q5aDms4tjLw+IZ
/KivRPzhhbJZN2gOQiE2CL1Z4Y6ac7aTRuzrjoe214LiIHCArYREDrGZCqGYsDqRve0htN5XqbJe
RYPBa4jfpyK8SzvhARtvCOtS4b7RA7zwrEhPFjOy0+jGP1jIunUVDJ/Ed3zoBs8rPJl7E5nbunLH
/CFUQfgWiOiB9eANKsm7LMkcCMVTh2F6bjd2Uj+xJOSN1GagKOZNT16PH/Y1LsYuMJ7Lwnxm8KbW
zDc/5xnHrDernYP3M1vFtXyPEpCFKDl4gXnF4mxcoAbjxP0IR5rBmpNei4GtH44Mpjh19+YUY70x
hfGRp6L71pF91X6H0vpQDOJdxkHKh7ekmIgnvhwUv+MUtE5edBWSqHFUeYJ4y2Z9lySXhi3guokw
y4F11XYzVQPlrwXqw+QDivMOvr/fOtq56FvQhHpxIjRgS/YHiQFMQnN9a3XpbTe15i0BUgwT4znd
uqN51J0Or40+HDVyjfaK39GBwu/QK+emzhvgyuj5arR38fg0tDBbbYRFeCRhaaKrLf1CIiQrJwvK
ABwGDvfQ3doBnl6YYgtX5GdMoosmDJYBtYWoCCoCT86FTt5eAVLLucqdCBR9Lk+i1AhGRijodqca
8VTga4FVHT0VNwm6tv6hI6QJQU58CKOuw0QC2B1lmHUXL8jZaN6TJFIvBBdWNbM5HschNzFTAbZN
u5Q5F6RpAhg081KPEnhqPwzTW8ZC+mxB5NRZaK3scPFwjOlHTknNdmF4AsOSb3XgA1+DbbLk8lxF
OgW+16Pu1uZBecUtyvSDgxQSJkFpvIAkSNZBoRfrVEf5tkqQTBarBhAIwli92aauE72aYRVdM0Yc
LkW1eKECajSGuQay1IKP94XX2n0RSiCOUVPbWxOZdew3UhUfkNU1uRLovwmyYVdYbEKIMGzRp9aj
TakoS/A8sBsIprpHzImXZl3PevOti7SAtNQsPTzW3JhEMWAMWUUQVIsGaccndDxOZKGfNYNtNbcx
YzllWRRFlvLduFhYK0pZP4AjwjVDh3eD3g37hqWf55QAtnWVau4DrhFd47AQ5i4dQ/eOYJqYe8RR
1ofZxHhsXfI8Pj0FR4k1GxOcnA8gYlNFcqC7eG1Cd10W1lVljdqpjYvPdgZLocweCnOJCcWxqTll
nNf3s5E8e9hX/Chzo43h2XsWgdyeZkjBqudokQEHUL4CIsoA9gAgLqrHkNn+qwaV+aWB+DMPFgYe
AgGildcZ9rHIZ4q4yBo5+/tkQkLgJHZ03cxVWVF3ITtYAept2UxlGrYxSBoYuEbVP6mJyAHcZ81L
nY99y6elilm7aGHNysOyLlppMKQxWEy7a9jPfcRKJ5FvbgrjZY0FfX7gt8JxM/ZM07HOUNaKKp4H
v+yd4rWuLcaGfUD+iwojsB1W2Xy6y+HTzSNxEjb4B50/Tl9yLmb2hUYUlntwBEweiSGz4Qtg/Frr
mRd/RfoYS441dOxhMJ5t1WmbFh+kn5sAwcCFW8/snPDBq+m5aFR+Q3YC94caYk5Ek2jwJMx0XyMT
qCyy1sQOntkvdoEnaiOUYuMyzg9VOEbb2tXrdYuphLkfNxmK8FSRZdSFt53TPAVBwVHSsATWNqDu
42tgRq2+MdLB3usEOu5Sk7SUtiZfwjF6cV0QIixWw6RGfPJkKx6AopZU8oDURqxYJ3OC7Z8Pc7M2
6MOu62HeZhi4fAWw7mBJnr5ExMwyoL9daa1bM4BNgwdkJMjq0ykC6eTU9bVAnHJ0UrY/CmoVcOZi
xWEd74105skNRffoZpVg/45G3+Z2Q+KvfSSd2DeD/oOnuVubWngX9XrDQG/xR+qRBOhma9VbM3aU
6pOzzCZyl14z68J7qfgEUaFkK9s29PtUeAF5BVqvXlOtnFZZoU5VPBlng0/ot+k54Qu1vkwPmVEo
fgNRvtOVoV0p0kd24SCpRu08JqkqcIby0WETsS4A1hyMQjswpYIRvHjf3VZ67NkJHPLIOTo3M8oi
g4WZ3eZXmsZaDKqNxDHezeW32Xaazwq934OcX5wpTCfN2u5OtOe9LzIPzUDArttpoy3UzOkxJbEA
cvBA3lMwZtO6muMl79KKbqQrh8/EYI1lR2yGGi9YGnZ876FWdR81UaNgdM3hWSaOiUlBjT5xMBFO
jWx8ZiqffHWGTsxcUruzryIxPqCOsY9JqpBpdHMSPYE0HvejixekLke563hAHmVsEcpoN0rz0e8Q
89h6OhikaAn0GbAEokZgXHDbpYjS8YaymU5oF5k5aGvW8m80yA30OlLn8EiJFF1C/FOkFu9X4UbO
JjEDcoJwVfnmCCEFtWPqdyCSf4pKdO/9lEV7mDKYxqVtnpNBJH4wLcmA7YOWt+61a6Q4FJhGrEm4
oaaQM8B15ErjxEIdDugqVm2ymQU2rxX/q52RdgPuQLnzqFkxC1dtGrFM2ijbCUQU6JYCC451N0Y5
S+bAeCIJK0GCZegKl2FvpDeaiCc+9wggThQ3s05ph07fj+eZ6yoHFEnHCWvpqFuD/erM3rKuarDC
GaQkHsdgJlMOibwkIShDz0XMiEd02zSzH0yNLDq1eVvdN6qk5ZKj58xYHQkrZHPcamvHLeZ1G+Kc
X6JdGY8acxFtbfp0xwHahzYBzI2pTKpXR31k1Tjc4GIE4BLwkQATC3rJLJONk6CbSs1Bfoqk708e
6+dxBROKFeuQj4SIGm/gnhlE1wRU4iB71oepvW4CphFhJ2/RUJAyQtQfWVCNNglCZGFh8PPM3ibU
yZVLFQX4IsZg9ZAAb0gco0Q9Mg4HInTVgUiCF1q2Bhj8wPjBirm6G+dYQaHhKDRmApNIQgjSCzrb
+mgsWVGOcMjKy60bRETrqUkxJQSaYyFSj1xIIG55wVkDbchBiruKHZjcnM5y2AMCxHTkKLl40oi5
DEh6EIJZrt8QcbSxYTesTWYcPr60N1WhNIFLg7yFlu2JFYTaBfosfwLpIYG2SsR5gBoKncxNZOnv
EZ0PQxSZWVdKRg/EvIC9IZqHmKYAGcMy74GYlqGvJmqHBISor+wTa9Z8j1i+wuc4ueM6jjp9S+1J
DYjMZMmPgMZu1ySSjd5IfTWMZkq7jALtQQsUfMO8QTrQLkqhOolv8exHu2bq8vfaK+Nnx6m1Z4FC
wiL5c/Ze2fcSS2Q58XJW6N4TM1zaIaPpz1EbEg8BwIhOWLSWiJiRoeuIg8E8KpmJ52g0ogsyf2ul
WfoAoIH54RcjzuYUitS5IT/iCxzKYwyl1cHT8J0WqI2gcTjruif1sdUBJyVCAaqZN5AAjLWDqqza
CjZayD7M9AM7yyNUOx4Ux7zQj57aLrmaEH08qbJwE5IBoXHTkaJal+ortLz7irH5Yc49CrA4OkPg
OzFq+mrMAFxWp75MAUwwbituN0ILu7WOdo8lGWlmUEAt8mx2XdG+UJy5lxnq3ZuHw4+Lb3FyFoTe
uNOVVszESifBQ1Wk9cYygnBfKDB5tqnkpsJLzIGmeEjNzhPQRS28X4mdfKRYp49Dr73OufmTc3Ed
0kEHGAUcjJLvYTK97gYPQXnCrXmUpCStAlccBoUwPjYICpLYuIPOPsfFVD+7k33STGrCbjzia2eI
MZn5yjEjRHLIjgPfIRYEmRDLSPpAozKuaEbBDTYpHvkVo2QGAaPVH+1BLC4gXe1tj8WEV6VX08IW
Gsf8Mo3RfRHN47otvZ2eEXTjh4r96iqw4gFCGNmf76M1zLdp3J2lnt5wpxdfKSGCrxws6GeUPiaX
gZHpAb50dYdDgldsgHgpmbeDKwI6xhkkzJZBUmrG7q0FbjnfMVM3MPhnXDuLa3WYj2kR6LQgfCpW
Oubnp842SZhoMo1YUyvMSPxuflRpR1snyDXQKHpmgsTEIR1BRDSmm9gt1RqHSfSCaKe4ccYIQ4o+
QAjCxYKohZRko+QW1Gh6+ZDr9nVbe83GoNI7Q8xKH2oDyqhPl8D5m9c5MuF6xBiH6pLMh1qrT+Qg
r2P0qVr5Ylb4yWqblL1opDOp6CEg+d221XAuonAz152vqg5JYGWOEy6v3D6Gg9uQ9V2Rur2uPdEM
vgF/l0EEAQyKbIPlPosAv7YMABIYPaoljmjHocr6KsyC/jPWRhougoPM+KNiPk8iMecIJ/ycsXf8
qbQMUkNMd0FP18+Y/ezIbRusnWb1WGOIv0s4PO03s8rLe2+I20ccOgBxwj6aTTIGDN4HQkuk3EjR
N/VmKLPiTvVWp61FRWzzl9fmUbYcuU58goBmxQcDIFZ/iFN0EFtMeXNwKFRl6BuvnOgq6MF6IoeT
cSLLuSl7sWpg5XibqaoIfnXQdhZbLXYME/e+55XXhbIWEmubOsahH3OQg6TtFcW1OZLM5md9y8xy
bEQknxCGOV/M+gmqdGt89l886tMDkkFWGviGHTJ6IzI9v3NuJu5LjbUb4zA9jdyt28+CIadj5Ftn
Kg25buLelic7J9ASXpF0+7cZrk9xXaVZdt8asruHqLVQHoBKIKkKWPKvLbpucXJAUk8b5O2G+RA1
I14NxBF4RMea6Bl/CtkY7QEfCO+OEUVLT8GU3lmbES5X3kXSxFnWt4W9BkBd2vhWcCBiPg3JqYpN
zX5CiomvyigWjWQaCB0HVoC+c90wAyRkPkiniaWeRddihni2wcV13quDtCe+TkNaGl6xlX+ZQ1Rf
u0pEOmJXzRq2XQgw4oR5y/wh3XfQUFXI9LbUGY7yMZ1NZ59Cz+KRmyfsBBXzouzo4TRcJgYpSoqp
mmw63pS4RXIokIltpxiN0j7Wq7CFK0Z/vs+jxp2AgTPR8keR6vXNWOfimZDQmC0xKW5qV4KgYuzR
5Zm2szIgsj4PkUdch+CA3WV6m7s+9RuiUjMW8ChzDPNKWxdxidzB6/IORVLshM66GuY2/qkIEqnX
bmsi28ojNTgPSZnUjEmFGV9lVWc4K5vHwCAUqjJtorZqQGCDOS2E6XTOu1M8W2m1rujcnJuCBYJ2
k8XAC7F0E+O0IWeqBcKLBl3u6sFK7T2C1zErfNJrVbIfTAODcMwakuEi7ACkT3XtPbdm79bnUDpm
eYrrsOZmRn1oETqGN+CEcHQg7xlbCWU3Be/LxK6bCR1RsagD2WsZTASylBzwOG7ag5c6No4ht0BW
O9u9Jr683HZlR/vTJNZ1opqweTZn2uzXttL7AOVRE14FgBrjA/LGebynACipxhPgWvm6jfucys1F
D74OrdwBDIjSbdxq3JnGrudXlpwxz5Hf1GmidXCQO211VUKI+KiGTogt0BLM9EPcaNU6LZHE4WrF
JHrtlKx4uF4RovlUp1hAqgQG35oxdfgaeSiZEUCyFX/kMRvuyKuvoAlXVTr7cIYj95yAIpuuHBrU
geM0Dd8YnBQk7ZYehGyzLd2fXorRepZN41YUWXVW3kU1EIJDqjf6MtNGknkTYcOge3N027xGM4ua
j7VgaAqyKRmzZ4cysWrrHokimTC2cs3JL2rcwhsbr1YBwa8lEbPH9AMyC9BHdJNFnA0MiUu7e66y
woQjFofGeGwywBSXykTJxw3L9pHicES9y2iHNcTL5Ex98FghfRv2Cfyd7Bo8M2oVexqJbCNogGcR
RNts7cbcgZaAxtqTvgBr9mVjsRvXSq/ZkGtD1BPLEktFEFJTWcOacfVwhzh6bDYYU71zH1pqPDOk
7rBlCxBcGI1RWn334F7Lk9AS9YCUm+UZv0sKGE13dCqEMA68u6Gfx2znYsYzVhAfKIiJfG+iHeOk
dNq0etQReWbWtFJI8Nv3sZO0COAOEKESldUj+UE/RRxNGCAq8+rWfqooksL9qGutw6DchegRqca1
Nj2OjR47KgEqFOKCS9pAw0/gGoloPCBcuQ5kzmZ6jdC4QnyJ9NT83SoMnMcC8LG1yyYCVTqSNb7t
g5acJaXZMOcMPAeMOFgWf9OfooIqurGFF+dVghByPZw/4Yui/UoBr3prqx3lo6d53XVpCKSUWVaL
+jx1xFcceI7TeNuq0nm3bEBuG5EQG0GtlwmoALTSn/yaRmIBu1R+lJMZf1ruUCIXtjSbfAjd4rPM
95pvvFip3eANIBlI54uzG1Jbc0g4o9V114icSEwfg5EeBLWkYV6oyDlV/7542P6/m+/viy/tr918
q6hr34tfzXzL1//DzLdY9kgEgTqEwtYWtgOO7B9mPil/w0GnUwIZJm0Qbr9fzXyMihFHG0jGPJv9
wj/NfIbzm+PJ5T+ORIYIHOTfMfOhKvkXNx9MP8u1wC14fzLWhUxuLPxgxt52mBeUEEXXsemlBiJ1
4sAiGTdHo9bdr6aIKukz/2CcYQFjm5Zxq2gf40ymT5puP0cWmVWr2KuQsmTtqNhJED+cEAjrRnct
jWXGYIZwPRxGKMNkiqpqDbqX/lBU0RvmMuciNaKeQEci3UcHbXYiBo1eyft5UMxRW2w14RV3jn1U
/Riy4XLBN+jZBMG2QJwAXkJvmQ4UsYXYgW4BHoQRPtXSCKa9SeQeEQdOFABdM+pmK6xqujiNPcW3
mkH4nK8RxcC2t3E9TBfzlCDhdyZyoSA4Ij2OLVk8pNDUlz5jvkVrOBxND+FXYGbE21mwVXHGFdfM
s7K33gmno43H9srAerh3RmAQ6DFxgiBkLX2Bk+sj6FSxxWXd+3UzD5QLUXmtonw8hXkWbVph7HA3
WHehy9i6dnMUkKI10MeZZJ3t7Ho09vDg0IVTO3jUbA2QuVUtEfixqpf7ybZZZmVO7LxmJJXv0zC0
ruC71Sf6C3VHs3Vfs6baB0EIsqnTAUigE2cxwVCFEILrwjHHz4AtOzOfaTpbuLmPbtYShpJq1kMl
3eJmBj6DJAK8w850NA8Xe18/t5lOHGuG/mSFOJNwoFILUbpUbgHD1RofCIYUN5K916OO13Przotj
pUznOyIasE5CJ1UbDrR4XHPJqwtSGOb3ol9Ggcqjy1qIrzsT2cdq1DKL50evT3XS7vHvhxDrKv3A
NB7gTZ/iGwh169k1HXPNffqsYSI7MSeyrgdQa89B32EAmjmo4UfVdK5VDSS5xSDScwUt4Z2/46Sl
H+XOc8IZvkI7YO1dByQnD6XHNKweXbQwGsun1rdzjT5cs/FWw5SQwcBQnR+GeWZpfbXs+rAgwPY7
aEMZb6ZYip3XWFioKsearpkKaCezS9lNzl3H0jSdmoXCzwYd5lg2kn9K49rdDo4WXOLZLgDekQzC
6w0yYXFb1eZNNxEMTb5cFpSHNjNcySA6MVFAISE5FVEurgmknJ9cW3PlucRNVO27MBRXWWPrD7Hn
aPMuLhgWU2uxmLRd3RIXkAYQvFaT4Rl49euEDDnA0obGv1mHTNdTgpLzyC6PQzWO2yKUOcE4wtLu
DIjVa8Mw3J0Ot5GP3VDrKJztlkotqYCmK4lTeCKl27fFINm6O+3ORGCXk+2RwtIZrORa6wZks/pQ
nIiUszABIcFna8NbBCjWgiQEUkJi7Jgi6J5tpD3qwiRepV+m80OrXyy7NDiU0OvjpkFZsTIBxR8c
u7cPJqLqH3fygrtQBHmznqrWeEBE01KZAyQR60gQVbcJ0B+U8I6D5qa2lzziMhAhWNOoMtIduMfx
s9NcTF4S+elKtVp2i+huOnZZgiYziRcZ+agUbmgSjMqb2YAxXjqGu2XCg5LPjkK101HFo96mCsY/
MMBLxvtIES69hLBntNnirZVJic7HGwp2egwrdFM2TLbiZfyZDNK65eGa4FK4dcAsc2akl8I5r1d6
k3jIOw2it7OYNRUJi9HJxK9422YJz5xTk9iQsToXjH1642rqUx1ImUwTUoGx4O08lbsHoifBqagh
zc6Iit0rva/xRWcMWViYTtY6D22EXGNkhyuj7vK7PlQtkcEUtwd8HA363ULGJwnu9grKVPNctyP6
VhRgqITpYS+lMqCSufG94+XjayWd+kNSOSLgsjVj3wfj8P3vlyacMvz3/5hpt/suz+/5t/rzF/1L
Dp76Z0m0fm/f/+X/EKUDxPSu+26my7fqsvb3zLzwu1y+8r/7D/9AoT5M1ff//PtnyWBw+dNCjN+/
lhjkyrmuCQDgr+uSG9Uy5fjbfYSxlgLlb//jf//lAW9M8fVf/nl/QAiArzKhwzOPZtliB/xPCAE+
wd9w5NuW7rqYKa0l5+k/2KsmMXke+AEhhI10F9LA3/5gr0JsdSlnPAk8ysLSb7n/Tt1iSCqgXykE
gF+Xwa1OJIDNWaKbfyL8kq+blVz586NWi2drIk01Ku5QrnxmeZavE9s80dRsXc88sRJ1Nyorv61p
ug9k+dSZ9rWADuonyrjqtWvE5ZcA/RzXgD8Uw87O4icyhBy/rsaE4V+yt/uEsVzZIcUsQxSD4Jia
FFVZQZXhHAA8vsnSPgEFfyCIGVyZg+zXQw8ARAFheFl+9ymzLjR77Alb7wEr432u1ZvY0ZjXIK8p
64Zop9L54VS86VrzajRcslTdBzbqyM+8m4DWmU/Uvu6yPQrjfTPmr3mefMAMAMEO2gbnfRATg1t+
NwZ71arj+G0Hi4a7wGplx8jJ8WIyKM5ams3prSxi/p0xfWXbxVQ+YYsdTvFHKEZ8EHxxs4hebWWu
h55I09Asn+SgR/y58sbi7yqb0VhqtBc28QRDq+2Qu09K4CSOPHbYWmRsocvvkZ8ycGgUgkiwXDQ6
80qbjaM3BT/GUF4ysUxiewKriY73fI6IfJMb3A6yZBTOLcRphsQqTRWdfav1uz7J7wy3tVd1nfvj
VD/x75KDLt395Lj8saW5zaRaAr3529Jyz5hY803AoelDtWe/LOtvtImIBbSa3JoohxKG+3o1AsBc
Zcgz6KLrpyScnwcz2EykwDuZfgJQVGLIry/aoH/aJUYMyRSMphe3B4XdRXTOg+51Z82m5Z2+VSVv
saK8FiIVvlLFd8jqlXCDbeJhVgpk/j3nDfIxWFL0mghXsiyBo8RYwq9U4u3HZHr2EpOJ+fhms20v
Y/dM5IzHJkD76SK1y8r5nmINt+8ERydTWryxJ29vaeTEVXUm13agLUqpC5yivej1Z1A/T6mwD7Zb
PjGAuCMDjRlFcRGljP2hzJ+Cebo3vCxcYwa6jzOMTCHWRAxWXBUTeKYZzJHvIHtY94b9gpceijxs
IT3l+0TWFZpT+nw4Sus6ab5TwTvcGCctSu96L9jICQaHGe0D3vmubr57me5TKSCa59dQ23gLAnnH
1gAsZd9sXEWEFimnaJnR27s14i1xFbVDDxQ9ABuPU4DP2KuWtDte3ooh6I8hFMp8jaD7bK9XdDCK
ILlKX7wBbP6MK7Cnd2IaM38YmG9qnffARO2TVv2z9exD1ea/v7TBlg+Frv2kNPxu5h6YsMcwcgWS
vQjZof0gTHGaemodRCdH4oH2nlldVDre68i97QQ6quSp0KzoI9Kqi26MbyVop77QboYakRaox2Sa
3xKSy1J7ehuK/HusjNNgM0/95ZCnp5/Csvg183HpDv/z2YjgQFoGNwQoBP75LzmJBJXGdjiM82Mh
IZwFdYXGEJOWLJI1Ru7PYSyuEtfZzkFxFbbqJcmBFgzOP4YBfwlvEX+KUPr9hLbZ33q2cJliusur
/OVV5F49MCVvdF7FAo/Eu0wcmL2vew3FU3aFXf0+qXJww+GpQlFaNiYFJDQ73P7//t3/34u0/cuv
+n/w/l9uvL+++vFtFt/xr/f78vV/XO3C/g32uWVybf4+kaD3/8dIQgjrN1Zd0nOhcPyRWPvH1W7/
xijJ0nF0eRZwdWtB7v/H1f4bolsdG4OQJiZ9xhz/ztX+n54bAVLMMOC+W94CcbcWJNAvz80MWQTi
y5AfZjK2WTU8aqwXNwws0Mt509PAimXlJVdpf2DLlR5cxvj7ea7Ok5e8/fIr+y8+SP86G4FttLwS
Ri2Gw/B7+bn/9ZV0KkrzAJTEoUqHA30XqnjDil9tjo7/20f2zx+W5VvxOzRMPrIW46A/jWNQgZt6
lENBaEmpwdiwMUbjagwcc282YGWrAKlfGg5o+0TY+DNJDhunyZLtTI7fXnTK+8dn5i8/vZaxfMdf
ME/LD2/xNjCcMmyKrGVu9evbEAuQZLHtafu2Jm0rnvA7B3vpieK+R028gYR7SrsWTiATLFzx8Jus
dSl1/eSxZdgJK85P04gJcTWp8OJF9nuoJtTlB9icpJ+prYr7TeAl70wjBYE0TqS+AgSmmKZyIG3V
dGW1O8rCdt/VhBJNrMprzXnuIFdu5sWO3BFBBp446h47Zr3Y37XxHED5mcGJXFvJwcNa+yOMgf2v
JbuPpSFq9eTckUuBOkwz1pCjr/RRR5yHBjBPHrrxFHnnUDfJLgStr8nkfi5gcXMoyRWpbeeyh1BM
6M9HCVhx6rP+XoixPVmlVt/KHDFBOwnnNqqb5HpyohTbP0qJ6Pe4taiZPqJ5zp65zDd2j93FniLs
iyV7/zq/rp35ugjdGMs6arMpfxlsYLD9IMnUMbG+u861E3mgnTw8PDlyMuksc+LuNnCrx8GMLAoA
eDN+Qt/sJ1OcRn5uRLBPlCqJkad8aoao4a6GAor2JDi5DWZ+zgEk8RWePh/PpOPLPtO3fcYdFYTU
rX0dFAyb8MZrw4B93VDHotOnu7IVz6VRglBv9GNjVdo1yYlfiGPCs4v2ZAm7Z1UaArYG3gTbv0r8
0eCTnExi3OXs03YooOTRySJw+EGJtqZBe5qHKUOXOHd8wJ7Yqhd5aWk2N4SYUVYU5Q7sxWfiVWcz
/1/snUlz3MiWpf9K21s30gDH5FhULwKIOYIzKUobGCdhnmf8+vrAfO81xVRJlb0rs85VWqZEMBCO
C/d7z/kOD8Zs3k+zdshVY6+LKFlPWfZNt9WHOmwfkaMZLpArkLmThcrOGqJdniEtCFQE2IXSaccZ
wwENM77XsMnV3aTC1zXHbAb7gIgpqWV1TtoE8mXX3OFSA8RjKuHJF3N8U+g0sdpUc56Jq1GunAzb
DKq0mXAWZZAH26jDl8YXzSW4JxvTFoLklUUh/tYEsUO0Y5we+BeLs75vh/tQYdnHsxJ80SrDv9Gx
1IFjL8zpGRWxuNBjNbx01Nr0fAauNxG7joW8r3DT7EQ4t04fIkdMEa8gf9UQWTJqfHayCb1GORI3
k+Zlf4W6fiSiEINNa6blodXINmltbEVDoAw3rdHMmUfntdrNTZQ85WxSvqPd9hG4wtia9PxFdJr1
RVWN+gmcSH7VO8Gw7+bQuhnGYDhnjTGfIxVWQpYo/bl7x7YOSlkcTdN0Tg0kZximrST3CTiJeSGn
ut2Vkzrdl1WkX+EF689mPCGeDIYXsoEqMoxs2Jyp0M9Wl4e3c6khDa0g18CaYz/boIAA/lAbyko3
y/alMtXXru3Kp1xtn8yxvIQvRO+hXIf4F7ZxpSCryPqopd+Je7r5lg/ULmxh69IJFxLu+JBknFVq
rRu/2KN2aHthX835F2v58+XcZ+w8aTKmxzKNMypTc69rNGS6Se5wqq5hXZw1xXw0AtDyqykCi9Ys
4hzRD5UnjW+TPcEANqpXbonu4cpfY+fp1qlBV62kY4txcBUNiZcnbb1Z0JZpe+ircYPnnAzeSx/4
ro4gHVIQ/WbWJDJb6PJ3vloeRbY1mWBTabWC4eFz6rcgazUH33PkaeOG1EKsXbE4SGASc6J9KXWa
S5xPIyzvCrG2Q7/vCCwuAv0YjTOgZOM4hLY3F5uh/FL1RzxpaGXRKwvir2yBQxg5DWEA3ZDbqz5p
t3OlYPnnLKRtBgG2FDVlyq/Xd2fBQDuODwLrYxDb+B5qtzKfQgxnRRfuAjWHxW+V1q7BfMBMm1Cj
NnONPCcQtmGiOHecmapyF+jdbtZv6ZGgmlNWTf8d9Cpse1hwQUWuCBW2V7tjAF1nMFLXj/yrzqi3
BJw42xBjL7gtr5+RpVtU8jbjNyF/Hr166dIcW8cOTS27QI2PWkOxXaU2VpF6HcC8YHOvra3lTTPP
23S6syloXXwZl8aRXvcq7e/SMHrW5ZtVKKT0IfDellh3PD+ML+rxjKzmVhkre42vIHVtTbkKiUKb
y1meR6SJHDiREvl0ohZqd2nBczEH/aLOtSMFxP31NkYTPx4I2EQhnmcEpVu2oWmOtmAjP77Ly2pU
sikXAYcd9kzeYFfjDcW5pe2oSf5jVx78pUDMEhdnWav9Vaph/UHxAwV80S8wtqC8ZEuh8d9rDiH3
zm3+Xoni96qkLAXKX0qVsRQtjMDiYlwKGWGR1LSySpQbhckQCsGxeZVwvPc0G+h5ItlID/QIHAIn
Y+NbY7NUMOYZ9llqYXuJsyB8SaQpD7oiqNIRA+MVIGrlyoQw9RwAUbnvADHflADQTuj1MRtr3V2i
UiOTMqvP0spUQEsU93kp83NoNBufhG1UmqPGS3YEmcqbe1auIax1L21S9Le57nwxMqFAjTSh1xmP
QG0cyBnBVdICVzQ5RuZp/zRbCGuMpoyPYwHUx+59xPbUmSxe4wZh54CHSu04o4c175tIC+JVK8KK
CNDcaxv7y5jWntrr/WOC/luHaZs7RAH1QfcYTk1fuPWY2usZMxnBvVPiHNA3QR+wdfg1a6mooIcW
R+46FItVfHIqp7nOdDneNktNLZbqWix11l4qbvFefMf3QoypudgaS3UmUhi263vJZsLTn8OljqdL
RWfSNpzbpcqT+jzsjaXyz8s7QFveBugC85eeFwR6CX9HKsz8fVreHvryHvn16oX689edqKSXghdK
wgAFCP7j6tVsLexNs0j2EYr8vojY+ON9NPzUq1iPZW0+5DmYPLPgYJkcSiTE69aQj4Jwi202bjnv
bJrectaORvOO9Iq0RTeaZXlCewjGipELrwxIEvRJEBhUpbjRTKFddXlF+KxiPIOWuqxmRj5FrD36
zuLSVLGbCm2HlxxvmlFB22/u46VfgPSTN0IIGlgzJUUEH79qGP01FAt0ILZ0Y5i+3ijkBcMfsabL
VDzUrVEy0evzr6JRUAXExWHSwzt4+PXGjPsvSm+40EcOSUQsRS3ErTbzIDgyCM/YNs/OaKCkoT/o
h7AGMHevtDE5gGLeSLqJNOeA45SIPVz0EhPC++6endcyM8AFWmS+dkulQxmcwy7AAlLrZD9My0e3
Z3JS6rFn7wNjpnduhgpzTqWNBKQ3KW+0Hmk5L9JOCb+2qXKKEIaHTu1lhKWtxsm5qJEyyqi8V2Fc
hB3wQqEv2TnbonmxxKCsZiXyd0wMi31XlLQfVdhEY+OQ6C12HLMe+6m9jBLxlsQTcFLTAgPBsGtB
dblDRWeT0Thzoa7blTkbuXjQ7yko21ptnhUfHkVTkVrcpXRmC4bDFSOjFi8POnGPoJeQO8VprraC
7ESP7REsiLrtyV9ZgVaAQtRA9KL1fVvXy5A5qi6aQKYrqZr4pRMURmrjXwliQVGQ8wcK68HWWCAO
Wug1IYzyoe2sZi2m+JsoVGjNjLhIiJnA25Qc2WZ9iebweWR7m8ZgIUjnkibt5mGJbe+fysY27os6
ex5VrdpgkU+9WG9IJ+jW0qFNhlOSdyJ5RehvJ1VsBwXNc0Wcb17tY7t6MRS8WMl0nWoqnViOIGiu
AEOEuqeE7UHJ8OGw9TqGWo6ZC/Q5YvUbXxHXsAxbrLXKAdjBhYpx2yha1gC4M7VvhecgbUH5djPH
GhSjaEDjnO7IU30Qc3Qz6taZw62r9Gy3xviLzOtjo9FUzPfB+BqE4pSK0UUNs02JR+tMD5UttjWY
irNn9vVe+vWZ0+m6hGUQCWR9Ybi3C9qcvH8GY02GAXI6/IbYIUb7UWeIi25oTdT2IetUtyHzyyIn
oF1LEIWztlfS8TqpnAcJEA5AiBMUV8jQwT9R9t7ISNwQXSmUs6S6o+PRjeSC+nYqoSdY4cViIe7q
7dQPHL7ntTp7KiordfzG4K5DlVcl3amrLpOy3xQod+fqmymnJyN8KrtXBbBThzEZsKIdv7aKSuDu
VaDd1y1ln3G2Kq5QrntjiaZQKXdIhIbgNc4ZwYffxxnQVbQp29eIOM2F0ZvhoBP9RpYHhNPvGjBH
WxPp0JNJPWE5Naz2IsuoP1rrATddKeg3ll2P0K214vDUfUtHz9Y5g4v60PpIb4l1b8abkfg1BJLs
Oy/KAuV1yh1GQkHUricd2CWAyoR6NNj14clBYmUcItXxFE4PMcfRJGDVkjGCaMkFHMCB5FqvXsxs
xlm9oD629Pg9iWJKomMTfY9nWq5pAhPk67Y1krfW9wBZeQtqSLQ8iqhLKywnJI4ZEBQdooSTeMM5
78asILUGt7yu1r2UwJHLLbNxb9Rxp1X9ppx64LoBDqZHWOng+EiWwfnPCkxB3HXjsJscvMuRIE+P
c6WYjpZ46oMaEyuZw4566md5CAoe+m2l1g8WiWKMmM8iTi5VUvxG01yZ6mnKakTR9RGiL49V4TW1
spt7Yz3Ha9MAuVc4K8OsT2gFDtApPMs6YpBeqsc5x8xvGZex+KZpDGcyzYPXdY2A/+zUT0N+GZDv
NgeMFOQmGc7R2Hj56HimCo2DiBnbv2jTjshAtpvNjBE94+a5NRBmdOCps6UDCEdaxzxe1uUF3t01
XiV1myUR5C15jbP+LvIhYk6I44iM5xSsBoHFT0GTqIfTJun7M/kMpI1SGeaJLfyYFQ+MJr5XWXse
gnA+ROlwOxKeefQ1nIJFmmSHsl8kzXekAX9nH3IFgMBwrK1iBNKLlPpY4B0dW7klYYiVzU63V9I3
f6bSxPySbYT13Iql8aA1VcqgPdv+78Zim2kndrKv/Lq+mNG5n1NROY9VhbEtiOOlk5ApCM2NNOXS
VbDJ2shhwJnoV+x2om8kbMtjQi7hFu9ae/z19oO25uc2mE0LkAYnYivEWsv//9CNtHEoTo6qpnu/
II4hMJ3HQWbRui6NPXJaG9MV6PNWte5/fdmfdN9+uOynPY9iJUhHCSHfD1UBfNTkzaQlRM9qUl7/
+ko/aXJ+vJL9CefeaUiDkxpobRgOz9iKt+R+wM6dSdCOfveptB+3cstBBAkKUs/lXtLmVD99rP/7
XYdEPh7T5TvjpCGPBLJF39rlG2XA7gCwG4JNvHzfuHWyPYFZLIIpaLRtsqwMdRD5/GcH9m9pF/8b
AoH/ckJAZ/UFRkIdBWH7f/4HyQgMvu//eozgPmXPxeuP8azL3/hXUIH9h0WHWJjoARx9ETD+c46g
ij9o4EtyRMw/RQL/lggwYbAcVESwmm1V0lr+9xiBmAKNaRVyR1rhpLuKv6UQ0JZ1+6F/DdtoaaU7
DJ4si3HG+5n4w4PrVM17+GC34+GBmlOlJIPZ8GeiEScG44f6gpMWyXWhiaXfyqCIyTR8+HCzfjJA
+DyJW34J3UZeaZg2YgpT/9REzyVYUcDv7Q6nzKL+J+ZSgR+EIj+cCBEA2a2yry77ZxZ0irGhHfAy
9Lgb3brNo/sswdDz618JFOinG2OrhmoywpHoUukKmJ+mGo4ZjFBdEiBQpZ2qMLkle3PALmyK27DK
HsdhsXjn4HNpeoFWBNQuMYsBhx280RA1RHDY35XboxwZSN9UmsidBijbT8wyg+8m43h1BeGR/TW2
T7vc2giTQhcR9PyYIv46wQbtXoYyqnFPGkiw4BjpOTFUgWQfKUjO2mlt0VRn3U/G3lVa3XmcGkUS
elW/GYDXv+sAcfPVspDMayMb/GAdpewJFszKMK4nKRXrkCcFXCOIg1W8i7RKXqhOj/DOGTQN2kci
x+CoBYOVbQtz7LEFkYiHVEHORY/LXymrQ5IK7dWWcH7pv4cOH6nmiLsWhp816zar9YqkuTIYVqEP
KmjTj06OcMGkNUxmeoE+oZ2S4TWtFpE9c+yvaCgQo4kUQOVGC7OZkE/gVyA+a7aTmZ8Vj0pJnp3n
NA6+LLOZKYj8UFDENKUrmO4idlZKEPL7mEHXO1utKzPyxzK13AsGCFjIDIGP2EYN+kTrHb1uXOTN
Yn7FPsBnYMTOUUZB2Rew/2PbxTM9rkFH188zritcXVpbkz0EMLM8xWTEl2uat7QxkP4be05cc3XV
IIiLXMevQeOLdBCX8NenNz/SCTPFxKxCHIjQdCCEVAzPDwgBBD5SZKdhCoyvQz33gKd6EFSGUSde
JHML04MltIelR0RMqa/E17Pf6y81vv6LSYH+QsNyyO6NEAOz2zgMm1zTCtTEm0ZbuYgcNTPcMabf
zheDMnWTpwPH2kgj77MdiUYXBgM1jg5Flh57PxtN+qddhfCCvaQBZTKDvFGP2vzcVQudFRwDuiCj
46JLn6XD1mUPd2WLTsN1VB/rhtVP9Vb0QpXeYDU563qO8zuqGeBXx6ehgDgEX7jbsvyCeK3kRmvc
zWUaiFM05SQx1LzlwOnX1gSbrEcmSKs6H5idkeVEI0opCQuMq5ETSZahCgL02GI+HcPBdVIrZH+f
yuk7Pc75BLiqwh4ncS6tVXB4BSrHtqd9CzdDh31W4NZ1xs7s6W1O9amdzMC8HmkeTStjZBDjauUk
a37fwiTKEqUOWIaHkgRHOx7eKOKg1MgCWHc02Z9wo9zGnVgmTHvmRs94svq9ju38PBTipSUvzaoP
nW+Ic4JNDtscYRsS10Mwjd9t/OGuIFV2PRKFuKmJKKM7503+MEUrk2cqSiwPlterWo5onh3kRsuu
NTrMbbPJa/tcYngl9CH1rGy8ttse9QJWEF+7K0AbTkR45VB0+D1WbWwkGwY0K60gSLVWN2VYRtAU
kec0Nx2hZgXQm5Gp7ske50NRDhaPBD6jlYF029OGQvveRsb4KJEXC41PIM1wh9C16BAV1aBuAo1g
6B5Dhz3yc+ITs85DbWNL0gE6Ao80jTsZcHJ2TNx+DkwOByZNktuIdQqbu6x2QAENB0LxRM5oVR+R
56SeWYcwJ5QbtaiJwKoCr52d60IOzTqPCJfuM8ia8Th+qzNAsLEsr7WC9mU4mV+aDBCkml7CHoFr
NLQJ4qAOdFxT+m6RJ/MxN4zLXDyS33UVRtpuht9dJ5r6OrPLF1rgTrRnXQIDD4vzFHcT5JhjaHfN
GVSbtkqGLHrQnPLeL80Lp0k3yozXlg5V53VGWQH9nNsEhzyzijIckeMumYGo0VwaKCATm+oaafu9
j7LDbPID6uCnfmwPQAXK7/BDkrVGJMVXXx05vRvEkiNXhvU2kMmMCynd6mbmrOtAv8k6FLq6hTqr
n26bAMh16ss7ZRQ0RwBDBwCtb4G6rURBtoU6rCcN096GNoKr6uX3AHK3ZxvTDeDUDdFXtCE0SC00
uYAilXq3d8bpslFGpEF25nWOcw245csQQ8xa0LOUlZOuiwfNym79BVfIoJ42A5A/tEAEizdJ+zTP
0YVVxpfCyJVNOL3I+lUjRqVq6rNDkMqQl9O28Z3iJH29wKkeY9dsnKZ6VAbtGBfYmOhaopbzL4Hp
Yz8n765/nibc+HYd6a7VqPdKFm6bPr/osLp+wzpBY6FU9VPezSD11B4gC7MeoztrjICCFExAoZnz
il04LW+w0RsHbRNkEu1LH1RfHRIVbHlNU9te4Vs7lTqRkhiEaOwZeGCjdaHWh0TQJ7KNr7o6nprE
4HANuw73cI7HfQbv6uS0cKIu3imIsKskPQ12cDmRW3uYDedRG/VqG2FQg8ASEHigJk25UWhSX6tR
W7+1JUd9xNItUiS/2CBrT11K2HYs7HsfWsWZTvBJ6CQr22p5D0J3dlus6POS+h1gndyWUR9tYQJ6
Mo3Hm8rA1c1vrtRuGzR3eYlGMOd75dAq/fROgT4EGORxVpw9ptevDMf3fQ8ZLbDIEDULDSdqbWYr
0zdJJbCsTlyPanMlUTrATlWVUt9RWHVMhg5NzwfHiiE5ROTCzEm4rrV+W4k8W9WRs+WNAjQm2Ksx
LvHBf5gsFcRk1ex0tCvHXmnunQIjd0YbshkVRJ30P7ALl1c1Ib4M5Oajwv82I7gkGJsXMiLve9Ua
z7GvFskxW+LiK4EYzY5T2s7RIagNw2XCFr3CRj52dQGPC1+JOi8tMkMGHkyLwk6MyC1DO9tCMAph
aEFQJ44iF2cxZbyTyMHpXbCfw7oKSIY0Gkt74QNeWnWWbR1dzLzLzXsSyDu2LvJ7pdS0lEgvJmgZ
ShepPltYNdEWkOJxKgnKjRtwb5ZyyXbM/iKS6U0M9bGuwHLm6G39wJZXY9GNO5wkJ8pvfhWZZfXi
SMIgxtS/hCwGZ7bON7Zpu7KpH5BrbOZwBGcXOGC2A2oD+1DYSt2Ol1ft9o5JZKyPqGRCw2nm35sm
9egTqkZ/wkTFpgiQtos6lKmGpycYEbvyLsqHvRZbKyPJebGI6SlWiuTKDLIrTOqx8OpyYK2Z4MRj
9XUilsAIXsDknOw4XA9Zd7CK+iHn9eXqRr/DN/Q6mdm0bTVjO2Dh5KGf4b9pl2XthI85dMAafaJn
lyCB1FIobjYR2JiFwVMHkYqyb+7V1oSmDS7r0CTyOKnBGoYsasMsubdDad5OwLvYhhZN+ZCOFbgd
UY0geMH5xW9KU9Bdj5XUjzdtFsXXQz2FpUuSEcO3LIhb3tGJrm+Nhr7XKi0Qarpmb9sTVFWlurOK
TH6N7RFxU5EESCzVRl7W7aB8jyv4oDu14YknLgKRf6d3A0MooRCwmjdgOvcZO0a2PbhFy22i2giL
TSgs+L2KZn6UeZk9SmvkGKArw9dASJh/RMg8W62avuXpPN5XRIByAMFwtRowP5/0Qc8IxJlqA/2E
bhuLUqPsYE3FA6WxJ0aMeynDxHNa23gKHIWdOzARZuPWbOl74hvQ2UZzAzwsSujJbyd9KKEFOkx3
DXJ1sPa3A6pWpW7Dtc2tLc+5nac8L3a4ZIHUC/MGonJ1m2QtMWq2kffBpvLH6gmwmPqC3QxRDJyQ
6IsWGBjGLVk7CWeNTN0TwJtcTr1TX8ZOTeBMp6WpcpE55I9s0EBIsZ27drwtS9W571v4z27kq4DG
Aj0RR6jdybjCDgI4vcftBC55BluxTIth6oH3HN0kaMEp22glGMwkgWqDeZJ0ckdVtlcO8Z3skhUR
CLdJFElkqj+yhaJ1xaTCdyoAAOpEzWCLlHumqbDuCgI6u0Orh/MXo/AhGJLqq7xpUO1MN8nD7hoZ
spYg+C757mEARbBj8KOBSCxHJLVzrHR0/sJRuYUz9OyHenZSCweS3WDsR5kp1rq0le6KjPbwlSe9
60ixsWvfzdQqIDKglvFzl1EX3Sqzhm07BcijJc6alT2MXXfBmcSiUhHC56+xQCVQnrQhEZ6RYDHe
VSTg0cUGOhajtE7iElGXMV3oHRY2Dyn/xPk0qQ0NkUZRP1eOyZwgqadYuSxjHXgpmnnGZVUPjzjP
4D2vrbbBzKhbXRmuJCkrSIM1y/+aDcivZxBqZGfPEkt7YrDFdodoZkYHxzF6TsJIRJ4sfHQOaZ7o
1kodDA4NBUGgjwP+Q2xFsVOY60R0/RlRU557YRCiA8KzlCmbxteAS+tx182PBMqbtxa5eSo5MwHn
karXmfA4oczanYI2pPIytkt3alSGtxU5T8/ZOJhfw1JDOqD0eO32gb6EKwx1V71VkQSuoDSZ/63W
e8YTEwrC7zCIQVyYUdF/g/xSWp4N1vkrFSpu1yrHGwdCnmrwLgPFQy02ZfXSp4X/FqB8YgqpD9Q9
Yr8gjlckG+ZerdRE9/SiAjGeDQGipyCMqqdgSqY7B3+Lig6lcnjDBomZX1lBzCF4xiyKHHuOrmvZ
t0uY1wCFBM1a07tTa1UPZmzVw0ZCBHsKajNxXJr+ztEM52l0AeGiLexmS/3K9eeYfSN0kd80S35s
V0Ie0dC8mrRvbEsyd36Xqn7oIWlR17cKj9BOndPoEDsjZ6Zo6n6jz/jpVaQqsbRgtUF8+2OLuZpH
VVRVA4C4jrUNorWvgQME/td9n59cxOIfgfvGkLh6FgHqh48SsJ/qYsCaUAFytvi0XL7glEgOv77K
p7b1csM4GLIdlpaB599Zms0frtI2YzXZeo09liT6k5O15mWXxdjvuij5jS7gL701rmXrqrQhWZkY
jz9/oojwGTWvwoZcCbUeVlUElkWNBwKrpFW2t4oBexQpWWHdh5PODm/kzPqqx1NMejD7EmLpbRQg
v1kxn8YFyw2wMchoOoY+tnSfpfdz3LYgh6Jmx6PxLCd0Xj0TD0u+TFbwphE2vsL48/Trm75Ir39o
db5fVLJ2aKsitrc/LSDRZVppQiPflQwyNgYI4LMBxfIghB8eRlxO13Ujk7UoWgfdLgQgp0znYxmG
4lLXU/sgDbYKWIQGfCYFnT2RMUeiFA+bCort+te/7U+WCEm0UvCNITq25KclogtFZYTegYZKhb8v
gMhDftKIfpkwxfz6Uj9Z84xumDZoRN8iS/90XyAOSXjgFmueP4I1vE1cWyAZ+btXMZdVb9PotQUT
ok9Xwb6pCWTHaNVqXdmwMWXkChn4N1dZfsrHdjbsc9q1nMjoJmOkQ2P/w5Ol6IlZ1pKR8dJxXjVO
B30Tik93NcMGuo84kt+Rejle/u3Ppi92AK4pHB7rT1UjZQOetWgOdrNFq0QFHw3UMM6XgcG/hwo/
6ZP/9Ysy8WNjLjAZGOjvrsaPZQN4k9ONiZrvopDZmi3yBV87JqdfX+Unt9B4Hz5hQbRNopU/3cJE
hNLumTJ3Mhw2OTrZO8vX+v2ErPiq9vGBkRfw9yuiSb1FtWQRVaxSE368qAP8ns0qXB+hgFWqOY6i
OTaQVQ5G+5sn669lgEKI69JBJAXowfr0+cwYSVSpLv2FVCnerCSmp2sYTRUiSHWU697qiIXS87DZ
AKiR428etuWDfFqgmARUnbEL9QwpzI8fFDZRNJkNV8ey2XuWH+SX2VBjFddbvyRz3CC969ff518r
CYpGgcsUuAZkiPdBx4eXjclOR4AM6Hc5dNVtXhXORjNVEuz403++ov/WdPC/N/q7LN/yWxoYb+35
qfwfYCM2xIebvriU/+k+XmzQ//GP2zr6X6enPOF5fnu3Nu9f/+Mfy1/5cwAotT+W9y8zNpVH9888
8j8ngLbzhyl0dgG2Yal/jgb/aSRy/mCjw2iBSsbfUhcj8L+MRObiOF5KqYWnlbeoafwdI9Gn5YFY
kJk9k0k2PfiSKJ4/LsiSxq4A9zCutbo3rxHAV8fW0uj9N3E2bD7clZ8UsE+L/89rSbxRNNQYan7e
90Qj0FGCm8a1DeCckYWSn+cSrIHfl2hGY6H9Zsv4s89mQ8rWeOkzS/+89O2RhLDcLmm5Fg05AAM7
9Sxjz7igw39zqU9V5f2j2TaQGko0HijxqYAZEVYBgWBvbTi+c6UpTf3c+VN3Zw9CQ7oNYvS8pJEh
0iB3w17/+r7+7OJQc+zFjbYYkT59hwxjnGaqlHHNqSHf6fYCuoKTmaOpiYjEMbXmShWx3JOzE7/8
+tKf3knvnxvLl4rWU8Nnviz6j+8kEWgw8WwxrhlKZWdhZclOL7voN1VTW6atH8rmchnmpKqjYmJH
Cvpuw/pQxOx0Ss2paEd0Ysg2i77tTnIo4m0Jm/+2XpZUEOWElkD9Sq6sBoUe6pzpao77rv9NPf3J
J2YszHpy8KWTN/zp/eG3RhuPGTpC0JOJp4DGdoewKM6/vq/vP+bzJ1727XA5NJx1zqfLBKKAayj5
ToUc5nmTYZM+zVUK3S82lOkbcqKMpNKB2doGsiIkV96swZ0m01b7zc3/tCF4v/cGvwdVB4U8SKUf
v2Ji6h18IfwmTtdYO7q9wYPRDsZR6cbgJRr6kIw+4dz8+vP/7C5zcKEo8ZUvHssfLyplhTmGYf9a
9YEKBA7HgskJtn//InyBurmYKP96EQdaSkIXtV8zZvdXyeJGox79PywY5DwW1X/R2lLof/woNTOg
cEiWBaM74RHnT+y2vpX+5kz5kxvG3pNTHgfKRbawfIsfnhABHd7qtYqBW5L4HrTj0gV+7vymgv9k
LejsJeBYvVumP/Owajvt2Zz6w7ptpL7WtKBfck+j4n5i4+qZI9g+i1Tn36zAn9RxXfCi09AtaNSa
T58NhD15L3XDHRxIqTDgshBmQs1Rs0T/TR1/Pw9/eu5YCRh3eej4rqylEn24j2lVGlgB537dRfSV
V04e6U9SFgbhZ3MNeV5DyZ5vR62nk6/QoCKX3Z7iNyJfmstQi30ykBJQh3tZaEn4m/X6k/uAQwVR
0AJCA6j96aGYY8B2NDnbdW222iEbnHyjgds4DIYIf/NF/6T+8EXS0dEAlZiUoU/vlLZXSVkfh2kt
LXIQ9HLL++UuUvqDpgYn0g7ClRnb66wMj4niV3+3xnLqtdnsCiqsrury0wftO1+bNElM3WCbgTsL
P1sX0vjdwfcv2xGwujovFK6B9IhUkh+/amQjNZmiZbueoTm7BYyrFcoJ+v5zMGx1qax/XW0wh/MD
f1hbnDYABnIAtvBK86T+eEFoRvOs0NZH827rrZuOKRQPsoTRHjRh6+tuKEPxWtKFZYaTjCn2tNSO
UKSWNrJlC7SITkgrq3EjGJgFB6F24KjGyupOQIcEp962L178gAmx10kmo5s0ZRq5ypIGYmMMfNNY
tyZaFBfEoULWT4TdcmUDboo2fo62YWvEcBPJ18ILRQc6069DtN2xa4O2fbBjyYA+lX74mHWpJlwR
8TL2CFEjd7tNMae4jaZ32jqGBi7uMR+NDhFBpow9OydZxrN6EYdXMNmK6TjnhSWvqtHy9fVEXFoP
+yQOX9BakLUgJwQmDE2nYpcbPUMhBL/dbTNq8W0iffApAkcxHCvFdrLbvI+jhlQv2gslxDfDDLxK
9pSIkkNl4BqBBgCjbawgdzsG/JeyjoiNnYm3Q2Ou0zeWnVU9pT5YMALHolx1IefFt0VYMRPyTTt+
8ls60Utg9vRGfmZcuMSsNG+gfwVqaoquulMCAyU+o4PoFHcOCNuM79pcK8tMkHwamrKrRCYGYgbk
QcaF6EiGP1YojouTaZdzN60sORFniAMD0sxFwbhS9brerPUVfQXRYy8EAuGmHS8OzzZLDVQMT36y
x7vZqHvhK/k3S29nUGhRgnq9zGvnOSjAC+81cFxkR85ZtAHDTmIn53Cs0Tojx7bFi4duyfbjNZ7J
WN70TtXHB7sVyrVUErpBhV+wl4L0TL6HZE6HTKNmz+EmWqsmq1E2Xb9p6ypiQiID56m0cAVs67HF
yaGkkn5jb7WRcuiTivQMXJ1d6+at5oNb7ScfTghbPtKXU3JyucmMKofYIJyNkIziCLtVZS5L2em8
kYynKyh9en1QRMXYU+du3pH6MxYHmXeQ9/Q5qVtg80Z3mXGGNrwg06KA6aZSfklAXRNXlwahus6D
UVxGvR+dxpRmMl6PLv/OHmD6QrEL821khs3XYMphloFWRe3Tik63lhChKtjWGTQWVOFF9NLSb0fj
n0/tE5hkk7CUZXO98oHWfE+pAAyuQdXcEnTAzxjLKka3QfB2vLPDttqYKDes21FXFJ0oIBlPHl1H
31rXi2Tmah5nEsBWhijgw7d6Z2wc4KwElJRm07Ii1KbpXFXCWPVU0qzRmDHhB2RkqKncFxK9tatS
FEhwFWmlXLQT1OAXO6gQmTSjQ5aFY3XlfWkV1vgYBnlzPfYQCRBV6UutCHWmPVnpI8BTTFY6D18Y
OkR6ULhcYMfqXu86k5RerPMt2JfW/0KehUXLNohTucEHJ/5sr/3/tsI/UPd+eIf8pa9wTaOh/thT
eP/zfzYVTPGHQffKkTgQ2cO+Nwj+bCqYKsRUlbeaoE1AW1KyVfxnV0FYfyyoMoetvAPaZBEP/6ur
IIz/ZO+8diPHtmz7K41+Z4PePHaQ4eV96oXIVKbovefX30Gd6lMSSxGBE88XqCqUQW0yNrdda64x
/4dDvkFihRuHbqCQ/0+iCrPTKOlmtjlCFxoxBZPnyF93OkNN0OzklNJUZU7ht5GE1MbIt58645tw
wj8eoolUX6JM4IoAf/wj9fHpqNZkA9lbTSkdInnaTgPGtSmKwd0ef8ps00avPV06TZPO5BFM3a8/
JWSeZSz1pVMXroheI3jwtdJbBWygK+o4pM3xx03NfToj/OtxmLjTdZxIzOkLfT5/sruBeTV6fIXq
6GdjVBSGl1ZO9RkZG8HXAFdI5KaPP3Omdf7rmeRFyABoJPFmxy2WHnHIFZFnxm2M9ZBnbWsSwEsZ
Uroz4nmL7kLZaKo6bEMNPsnxp89OtR9PN3i0xbGbfJimfP3FLdhRF5/vEjMHYvZd12L3kYv4k5m1
d+KH/vNRksZ44WjPCJ9Gz9dHBVhXxW1lNo5XoCzMRC9fUQ6MxqMehhN3ln+dxr9+SVT6RIQYgjI0
7flpffIZqirUuw4uP2pnF9nEYpEN7x6TVz2Fb5CWr7D4KdQOCoXKp8Hsmm0MseU1Llxl3Wo+Qg5S
zdrkEe8+UXTjZ045RAH7lQl/NU2NFzwNMkfNe5FibcpmZbNfBKWCVimnbN7nNltVL8MYe89qiwWL
ICHydHWOw7YWjY1ku25di45MKTMqW2yitSW2TF22Mj0AMQm4wwsUNcFkaMJSj4ScVV5tCnxxpVAY
n0DhS28uNVcgxHFFoIYslJG4tL5svfdZYKERK6ohdMjawnn3Ux2iSigZdt5a5iXsNu+n25Q43lSy
+25gvIDXAJakvwGSFXivhJUmOXUdJ4+BH4+xY0op3ihlMz6icDAfBm1QH/0yw+eUEGav2rUhY9bk
QVj9EZrS8CYPrUSWXetCaZMpSXgV6B3AQeAGnGKG2odS7umC1zia2aIgS11ur5x0qLZL8f8DnYOc
Ga2gDjF+IbZi8LMyRiw/XN0XgcJ0urDHEzkpsbyth7dcT70/oiEUuB2GRbMWy8J/EbUQTW0XVAZy
OE1/GGulQxIaGvFvExMXnKLJEl92oVBcydSGL2tDxNLPmyyvxtH3URZZ4i7J5YlPKAic1/FMgXbL
zQLqfKePEBUEpe5W7dCg9xsmKSO+O4ODQ4uwKZJYv5KUqkLxboXWbyuJq9tARA2xFmUfj6EsLotL
wUc6s/DiMW1sPx/DJ7fJ9YlxWrvWsqPikqzIlMjCCEDVcV/ptX2k1CWyhKEtRXtI8/5arlqjWraS
OlX1evK48XG5cDy3MIiODU20qYGs/R6SMMVTHMYJpZ9SDNdn6PT+vTVLaHuIun9WSUkVt1iOUATT
UZMXrMkgeRBx6i+mVlDMjalj26CtbuVnAxKsDXsiTlZBNtkgkPVbo6VofzVmrdyVYg4hGLfn9xqp
iuN1UgVFx0/FW7nB8vpExuwjv/d1pgP1YsHGPJe6DaLyX5eVHI4x0v4By9piBJdpLYrBRN72CMkZ
4ky/DAEPVBrd0ejcUO4R8XXKvooTwLVX4AX65LoLC2dQLkFjThRpWVj1FI9/LLP//xT134RDPu04
/zhFbbLU+y8sy73/uv9fopB/Z2g+/r+/arQouJpyBBT6KGTAQXr9u0hLgtaqiiBcLXkK906h5/87
Tcn/w/mDtAJhIpK+8hT8/gv2JsOzZ6chhgEWjfSvKf0np6mv25bwQZ/nRDWPtolc5AFSteLe01Bk
jTuLaJMsnNioDjU+na4+nZ7QOCVpIXfivgNkqTfVUx5429aSl5/6+uQh7e93n+/qRj0YIEkBnRkY
QQkLVwwWx1ueTiV/z7q/W6bXP7+4Keah3ODJtkcax1xhw+krXJ7gJ/WXsiaArPlz/EFTT3z3oFko
kFoFmGqs+fvSvJTKCwNu5fGGD3X9LPCUNfIoB3ga7xvgKb2Ma70AjcgcT5x2Drz3fDkKFLMVwFDQ
QT3F4I9G/vP4a3+c3r/pkPk5ERoNt8A8l/aSOq5UxdtBDEDfL6w6I9toUXvdIMzUekJHvbfhon5j
lBR74XjA/fWit7RrgOJL4gJ7s6gvQ4rTZHGnA7hf9MD2j7/j12P0vwfH/LSe5ezmRgZfr9ewecG5
LA+peIveLTXZAev915p6mP/3/ciYq3OkuJUIUdDDUvqqEJrrwxOz5sDImOtXvFSgJqRixhviEx6u
C71fJeaJ1NKBeTNdCz/PGwxniMuIvHTSQPVSlsZIJEt6M/xrsZQ3bnbiJ3yQS78bJbOZ71HTZWCS
KO415Y/eV3uSVpDxAfuDG6B2IFnHApiizHCkLN5lorbypIYaznQJvMeG87zsBmyuBMx0XJdaAuoh
jPG6gAFB4M6Bpb5KPGEZqCli/84xTZwm3a7E1gbTQTletrmwkqGQjKqwLj3LVtoYsNBTPzznTb0C
BLdHZ5FSQyZQfqa1/tVAnrQBBm0W44qqSkJ0/VWHw6lnYmGr7bJMXsUFRTheTdq6XLPwOIEM4B3j
ryrqroTmtbVQcpS/gUEsWpg5Ksk41/jd48hKZM3GDHlhqnchpTC1Up64Ah8aJ7M1MO3wazbHUNwP
6X1RvqIixFT8xOo0O9b8PYdm614YtiUBXuaQDog/GZOFWscBIU2cvzDV6oftUFdLT70JVN8GErPK
U22pDFT6wdDPewov8YI1Y+FBKb2NWTe7yILOz17mCKS+hqY9MdC+3l7/fs3ZKppWXtHkJeO5bXEC
k18gni3K4RXpqZ2VL+Nooj82TvTJR9nvN4N6TldiWvajJNTiXjHd5wEBamWSZy5tl5TQaE2+w3+k
0GBqade1TnVLLUqOpxt7JaipCgG/VnvEP8VnL4bE4Wf+wmPAE7HY5zqyfPxLojjfGC6xPEvF6GnC
c3KfC3cW9QpUF2mMLb8RLqRKtrX8XaKRcjJK1UH6RAXFrw3mpNla7ikA0k0Yjved9ERS2uWWoWMA
Hf3JpAo01ynZw4EtxphFDFzBbDrM3sS9jEVJiCkwl8TjC7h8qOlZACSTiOomgsRnpW7M97kUkuMg
e+qX/E5p2QuCLZXs+ymZk1dz2FBdhFhbdWTSGqVvLfTxuUdSPoAdl0XpIoTzoXtcOfRlOmFUjr/l
oZecgkafDk96FiqFMdUq4XOw8VR2M+HteMsHNjBjmvGfWraCsHExGWFr8S+gCVDcYgfK76TYSIl0
4nxwYPEwZhtB3nlhYHVsMrXAjv3Udj8V4c/xtz/UL7O1H5RcG1UD48LiEkS9j3Ziwz3UK7P1Licu
EOYS7eosI27TLCTutQVApBo3mvL++Msf6pfZuqfjQ95KFQ/p3JtMvwqLNz38j5Si/16r5viQTOe6
nnmDuPcJGFAmpznHX/kDsvzNujRnFuIfSu627cV9jj8wzIR16tZLfYidVASWiObHCH6UFU6vJerX
LfawNs7DD11dU2Pl4WJVORJASBhjlEFgi4lhqFVpu0BNHE0uV55LMdhYrAXcs4sIclmpb4Pmpgr6
29a4ktEqVsnPCvqUMGxrzYabuA2w5qOimIiTF5440x0YVPNAmtAafTK4BoeiEuVwQWm0cGbLs7VG
z4eqDIJkuqTchcOFkp3iSBwYr/psfch9GMuE78d9UpGn7LBUh6Pp67e9a1JlJ576+t8fQ/XZWkER
3CjIbsRS6a8FeVuqJybCobefPsSnNaihMo4ZxwEgCuCEeRdj+DwO74OHJTmGyCdG7oF3n60UKtQ0
LQjdcR97b7CGXYzMz2t4vlRAUOrkhJ269JdTGeipapcDq8NcGNLhW2wYwI33OiW6utQ5mJReC6ci
1IfG+OwwQ0yvrBTqWfdQm5y6XSnZX+Lcg3eVA++tzYJTXiS6mRhZOHG79xWoKdXlFE5R0PHePjBU
tNlBALGep5ZDyWGfvL0RPfTijU8VbcieLXe/jz/j0C+YzdIAd+2GjAjPKDe1+mhERMxr/cQPONDx
2mymBoRBSUszU2EtFMzRU3f8Q+3O5iYWyUltJrTb/IxDm/j68b441Oz07z9Nzbw2hYAKvXEPAscf
lu7onNfubDoihfF6TFOxeFepyJbuK/3Eznfo482moyCTtW6mhj3vuhVvJe5gytV57zzbr5EToD7s
6IsUDn3r+Nndee3O5qJsVSFiVl7Z4l4zbjTtvG83lyN7lLN7dT69r7827rJmedbrqrMpiN68KouC
ZqPgEgxCO67Pa3c27aKCQ2JZ0W7i3fbKa/GX2djBBenAEFZnM66mTtnFtouV3/jZR5c+NdbnvfBs
yongllSqL8c9VRuIxfzozI6YzTl0IyOJUXXcq/q9PN7Xpy6wU0d+c3ZTZ3POD7ohNWo6Isxv9ai+
bQCE9B2eR6W57VPjzF6ZTUCv9l3qnniKjzPVIOwy6LDn9fds/uVtVbRjlYv7EUvOYdv3J+4nhwbI
bP4lGLXxh8KAjjcYKIQnXTu+7+/JFe7z2tkIeUjyknYHLg0g4L3zTpGT09vndpVRQrUVsV50yS5V
V+6Zl4bJmuZzu12dSMjFrH6fdI6WbgbhxIg4EDiZF1tBBcuQxtEPo/WzK9+BVq8HSr4V5BpW+aB6
xSqob84aIspsSkZSKbltaYzckwklNQ9S+ut4wwe2FWU2JxPsWQ3oKCOUCJRIorgGW5rm2up46wdG
oDKbmfjZWLFIKnMPHMuWJtrL63kNzyYj9jVKnhp0PR5eurFxmzNfeDYV65RCeLc3OZzibTqicDv3
hWdzcVAwZuYgw9qX38CYbJoT4NADPTyXwpYKBc+Gz/dL/X2MmNgfwhOj+8DIkGezsVS9CodmuthC
pzBhNhpgwt6p1XRWTfzvm/xcnyMacudhujfupfC1Gvwb34ptv1kNEKcpAFta2uPEySmiyvaEdDHg
VuNJWPitB3WlCLktDeImCLwTv3Wm1v77bWZ7aYD0XkBbMO7JwdsuvhsqCBDcOZpapXw5APUV2I1x
h8DvvDV/yoZ+XpPgyvOEJB72buzfQBu7Lk8s+oc+22xC922p+XnMLzGadYhCI3Ov8Ys98daHGp/N
57oiddVMo61WJLuIo5Up3geCfOIryNMs+2Yj/8iXfTqUx1S1llUp93u5JJbS9osG/G4KkcPPXl1M
RgRcjzxZ2MlDs0cwBAAtdHLshzsVlF1uLBDSrDIpuMpSwYlh7USGuKuhNp+15ny89ae3G3WpAtzJ
FP4QroTbfjh1+Ts0iWeLQz8aBbqtadUZbCnbpsaJ1ezA55JmG7U6Zm7VRLQbSLs+A66On7ron9Kd
fUzVbz7Xx9T+1CFAfYZUn9a0rkIDDyEqGhDMAnLBsxIR0boPlXcrfBZbaxm2v1LjQZXXGjQfLdWd
tPgdU/vUqriTP6tjsgSoAhcpWuey7oSjBn5Q2ebVkybcHf9600z+7mVnhwBwSCDQumTYTwYcQKur
Ll/gLG+raMCPP+HAV/yoWvjUHaR7mqJSxGGfYbUZxu9Dfd4aL83WiljTcj8Q02EvktvjYnLm1foD
n/zphUcJ+NKQE7WDLDOBYrE9K8876n9UB31qOkCqJ/UhvT1gzBRhJnDiKx7qY/nrsqkgzSrLRmIB
MvDVAYZkAkA97/PNtv4iTgBfFJRU6CQ9y0XzfF6zs7lttfgj6Oji92PlyDe4p5/V7BxtLZDzpbJH
HfYdaKWrs5udbfpWGNXUGLj9vn0YEYHlcfV2/H0PLEXibPrlWu7VuOsSYi03ofCjBz/kKvF5Fwdx
tns3YU65QdcPe8yPyBmW5x0y56Vb7cDROEtptg+gPi1OWc0cGMOT6Orz1t+7tcfno1nlQrsL+/OG
rzjbmnGSCXLgfJze/Rso2a+xAHT3xLebxuo3a6c4m3Wlrvw161w8GKT2h8XWrGEXn7krfdwKuNF5
lXcrwtMTSkwMMqquYL/45p/KTUHTYhXg3gtCvsqyvWXeMnDtgQSH/BCVzzq8iKGmbisEuZ5h1z4W
255K1TR860phq0nDxnQ3WnNXdzvd3OTW1g3NekGkkRJmGLilag+FArNwmdQQO0dxkYgl8CrJFvzH
Unw53gOHPtlsbajhkgCN6oY91TeVbrulc7zdj/Xwu56drQ6GFQTF4In93kNXoxv3nu9REySuku7F
FWBX/o7jP0JyX3TPWvvqcfw5/tzvfw+K8a9D0O9xoEmhOO8pzqPSXR1OKDkPtTtbPqKgE+HNCkQc
frYZgKmzdpN/IKsAJ+H7BD9uH72Dx6VU6ngvfH8kAN3ztRfY8aQBrhdn8PBZ5zAXj3e6/uZ25yX3
ucx8bV9JRg/QF6+duU8g2gL1RCh4WjP/OWhgV3xtV1fzVJfLsSe1nS5agNMt4gk1vNPSH21y6jB+
6FPO1hMrrhVO4AQB4Y167cLNneOd/v1GgBj068sXhli1pTp9y2RNleciTC1qC08llw699WyiRoPZ
JHrEW+PGVGdbQIzH3/ojYvFdn88mKqgbNGV1w+HOvZA8vKOHnQdG2x0eRP/RR4w1qlgUtdoqzsKb
AFSFIF1JlgCuz1+EVbHR/JLCj2GXkrhUvGhZ5I0jZsYtXo6OIHBLyRdZ+qfJNyVSd8rVUqnCYjCw
Rw/8MBDh4z+Duqbvx85c06i2UmtiR0AwutId6nOXTa46JjnnrvgdupKdEV+iPpD0cGL7orlMtGIx
9r4T9Vjpmgu4X1sk1YuqvGrzDklaiulksxL0eBOxsZf6UhZHxDweKjUw1Ui3cjm90FNc7HDkyViw
oxhntMde/a3gSRhGL0Yu3KtSu9Lk5DqLfon1k9HIy6rPFr6nLXRBx0cJ5jAFloP6huee7wsoWvRV
nd34/jOexNigX0rt6PSYWZraNhWZE+NtCxG0quES41hZakDazEclT5yy/xnHjd2KP+IUaqVIOUWJ
KSBYdmFQ8XqqbHD+Cy95HLUbI5NtNzLWGhZdqelSHbUcxUd3MCGcqstI1K5088lULiIseYbBcqzB
WhrdWnBxlg3FGzPUbai0y1KWgHW+A4+hcvFVqaObSgFLWVTnrbkf8sFPR+1Rdb2s0KYsi2KTIcPI
78RY+f42bhqzuURS2YTbyFk7zx8y88L8nV2U3gIgf4B3p7TxIkxqTkyvA6NyLuvAPx7yo8ZN0o13
FK1Txb3Wi5OZyQPr5Vzb0UpCk1kmP4Qqs4Ve/jQ4ZgzvsXKRxw9xtrWaravc1rFnW8Zb5d0Dat/F
1b0QrSb+duEbdqtT2lQUC0u95NK0MePiXsQJzqcuBoirbeb5wjXvSi97wg0rjmMQ2voqkSVbRlEt
WFT3R2s0aB3yumYpY9wgY26hyjs/fAqM29Rb18ZayE/pDg+sgXOZR60avTsIIgOC0mJXIAt+e3xE
HGp4doZ34zIowc+xdlg4cd2U7cPxdg98/bkcGtdHKSimwIpZXYQlCMGN0J/Q6k4Hmm+W7bmMGXl4
oQ0JW2UbqUgFfxcgcCmcXqR+uGpZsQe92HXmKczOgQPFXM7sKlE2dO7Q7yP3RqseyuhSBSNftyd+
zKHmp/77NNNNKcAfOGMPcoN+UQrBMh9eKyuwderbjn+JAzNlLm2umlaMmunEIqZ78B0Ly9y61Y6h
q0cnfsOBMWTOjhVyWgtNXLNBc1VTmlXcLY+/+aF2Z8cKKQ5iJaLYeh9pq97Hs+vEKnio3dki2OHK
AamKiKcebXsA5NqJK+uhbzk7T6R5XkoptuV7AqoO/ujIpxO7Um8a4mgnPuaBsT+X2pZC06rmlG7t
iqe4eFWFqzKa/AQq8jzeQhwmwfGpg8WBbprrWDM9aoQ0JETV16ktN+Yaodl5q84cN9oMRZaqfjXs
cYb2gn14Ktt4YKwbs9O/FMXK4E9ZwaCuLqVuwAQe9nEj0TvxTsRQ5vjAVKYR+M0SNBei6llQt7HM
6mbgnyBQp6JcWOBgR/FmzGp7iLN1bv2CsSWgpTeDjQI/XqyuNYBAXTEuQjNd1MPKLaWFiJdrJwRr
wP92n48PefGI3ct6DMKFmf6JkksBEx4hKFdFaZu6uTr+/geivHBfv646PU7Nilkys9IaQyU8WXFJ
Chvu2Em7TP1fmJRzzJGxq4UVlt9iKhHrt4b5q8yx4GarCxNUxyO2HVGxH4mrCdC6W6jxoD0r/1aK
npLBSYxTK/CBrcSYLS99LwBHr0k4qpHT1U67VsKzgrBg/r52gwmTSGimTcqDSAdKI8Q85XgPH5g7
c/WhW1MX5xfTADHf0uwGbP3xdjHa+n7o6bNPN9ai34wWF9ySZImMi4JX3kXdKzYBZUqcbPBePTIC
cf56i/ElLqmGuovzJ8l7VYqBioTQLgh2GKO4VuXA9ob3DsMnMXyJgfZSNYBM7QcmNk4cL6tiHWLE
pOJD2hktNpvasjXUhe5J0OQpLOlxbRIu4nKPiY2Y3En5pZbs8/RSHC9jbV8Pf2powupKEn7o0X0w
3ggUfK/i+qESUZ+LwoA5t3dnQG9fmKX0HKkR97tdqf8YumsPnx3NfK3LixJbn/Y5jYvAdn1rSc32
MhnfjfpOrUu8xi5HHfcslQsKBseSZlMk78AzW/hKdenXEMPrB2N4CPIbuXsouruxocTYuxHT+zG9
KNytKFxF6QYD37y4Hor7UN3rym4MTMcfPcfw92ERYvd1HYH0H8vHSN3nyu8K+oku7YLBXQfhBH75
jRXAUlSNa7OongeKnnz92e+wFRVueXW1+X38yx/67rNZ0HoKPo4iBzUKS8L6KhDOnAOzTVZNQNRn
2FftO5lilMvx1FL8kVP+Zo2ca0ILikHA0/c0LLor0qJw2i3Hd2+9RFj42mMsYaPxEj7/cFfaeCEY
PwTtzY2wWDe3lvmsB380DGvzMr7VhA013RvfuJdC7Ky5nWYeBXbnCaMAdn1dA6D+ALiTUGG4OWx5
Yy96J6bqFB/75vfPtaXFGChhSGXMfow1cu2OX6zb/hGzE6D84AvPW2jmGlPoCFFTVjXn94L8ucP9
5KzhNsfKmXqaqkY+KQUivLKcuHWOt6tN/fpdt8zW3CjW038JbIDULcowXVrGT79dyWwpqQAxS7qD
nKgYb8Www9sQy4TG6bJdkuI6VW6MnnpZAD8GZANARQDnfpXDFSGNGLhDXYhUNTlqeiVUV9gXl9Ky
xpFQdONlIL/LVrhJkz+CmW+bNL2aPNJiaRf1gu2a48oL2sWYP1bldewu6+YSHyJNudI06ELamV9q
dtK3dGGQsPEe90VxB68Sot+ZDc92hLDFXUP1GMES7hNvTXDikHBgwZmjR4DDKUIyxSBEAbcb/cUl
cnV8DBxqebbkDGacC43gkix5EzzpqjfKE6LXAyeFjwK1T5epFOim2FUDig8ckFJuyr7+0PanmJUf
BP7vhu5sqfBTH+MuTeUqKBSL0jf2akcxVYw9e1XXK0/5Y5LAdFO8yCY4WRLFHFdEzEWK8KrOZbZm
4RX3kz+WIJ63ds9FsyPS9YQih2Gf6PVv5dlX1N9nfaG5bNbr3AjXT6ykNAt/dwdfkvPanUUbPFMO
cqWk3YbjrO/4f85rdramBALpqjBCHyPrz6W4O1OUDE3q694AGUUvhIzXTfRFD77rZO7jwCKoTjPj
00BtxRB7GEBh+xoummFgKqo/mlhx5ulFBFjFa9/TgYtF7YSFYKv+LYFMO8SHzezvUvPNDzXKegfq
feXrLKQKJX7Bx/y+o4yyjl2HXcZNqOiT1j2uq2KdbaoJ6/YyyldjduMV6zjeNNJ6hCmj1Ndd9aJ4
4va8DzE7pIRyLCpFToepr0q+K04xsg8sGBNL4nN3VUMfjoBtCDBE1167FqsT8+fAdfGjcOzTZ/Bb
JZRqSSGPr1532gDAD+8zyw9J65iTle2Zs2m2bni49kJe8VmW8ExqjXpVGQ9n9fdctYs7lgb/cppP
/aapnJPk7gMdPlftCpnrjbhHsqWIF81Ld6re4UB/z0W7vaI03mi0qNvLB53a3jQjR/rYeMusuj+v
Q2YrgYIRoi56DbHBOrlsKkKwzYnj3IG9Za7W1YoB5xSZd9eVHwXe4bJyUZrWeVv4XLGraKkKFpTG
R23ZDKtKPNHuoZeezUc5V726CDiDauEP3XqPSaeUhr88r69nszJw8T3uZAZJQTW2a2Msd167s/Cc
IXJuNjJUD/VK7Tdpvj6v2dks7K0hxsCI1zXcn550oXrn5Wrmal0MI0urgFq652KoiMumOO9951pd
c+yJBIkYsAqSI2NJ+J9Bsf9PFvsPiN5gUNipGCER57V70z6e1blzxH/QaKU46jTaXpTLU8CPA6vQ
XE/bAZkfY/Vfb0rY5/ibfsS9vznFfQRWPi36bpVyB5D6ft9puR1GuD2Oif6rkxo7U6tdnFR26k42
D6swVuwICE2QkP3EG9Q0b3JgSItKz9YZN4zwVkCslqaXRfqU5C+x6m2wEHUCbXQCr3tDLLcsgEQY
MegFt4GjV412rMi7CuSBFjyawU1IxUm51dorRSaEco3f87rJNRxbn/F82iYK4ekQJ6/UTsURV0Jf
Q/6qx5ItUhpj96KBmXe+daNk22bVzseVU+uH/LKqrzo53Zn1unbv+p6Ayt73NlUsr+WqAUTXyzDa
IAETuHRyN7gZu2wfCMtB7zY4Q+IaOnR4go9bK+u2lpWuoQSvJ1eotLMerEDXcJr1dLBx8XnXgbl2
KvPGwHC7jFRR5LjZAlPt41/6wOI3V08VIqO8N7gNBPVFJb/oRgR54kxRwlw+ZXlNkKcKszPXfjfy
/ZCc2NEPvfRs8avySAzreKS6Yli1prRUm5eSQXW8Rw5MKHG2BEKR6wZN9thmqGMMnUA9kfj4/qUB
e309n5XJUOatRE/77ZqTOEYiq+kUdfylP7S2/5ywxtxjoQzisgagxD4D+HpUAB9OHrriU+lnWAnj
Otv0i0rynCSRIXu/C/pLju41qty12ra3qnqKc/J97xlzk73QhJYd6iz0ovkiZE/JeWcWAPtfey8Q
A8nyUDvs5fwJz1SlOe9ry7PNX2qqHuM8lk9l5T0Ov45/je87wZzL+TNsSBTfCkgKrbzL4cT4mX7p
P78wMPSvPaBWuVU0rT/sDUyNVWLaY41CBoTjeKpe88DJU56NfA2AfNEVlGYorr5KwSCJWu/EnPaD
6iEeXs7qm7k0P0BWqvYhHR5vi8szcxRzQX4k4YMYTRpQQA+PBX965x2V5z6DQgXaVyUOvw+xEUuU
u5ziiuP98P1ygHXZ189ZNF3Zi1Qg7+ty2/QqKSRk+eGpEoUDI3CunEffJ/dSw3unFaKce+z0TuxD
h157euCng4FsjIPv9ayOofFaCOOtGUNul+PkRK8ceu/ZdEzcourwvsWfebyuhivcpI/39rTIfjN5
5qRnYch6XCbIpbqmiy89uc4SFjlVNIkb2YIoOqUcLMtT9d8H1K2mNJurHj4NeluRFVb89ZhbTp29
9kTaNLFfd3G1VvFdBiW5zMuCoCxZmeYGy5Xjv/RQD84msaJnHaaxrD3RHSmbE+fBj8rOb/pvrrov
Q0RmVs7ik5re3m+WdYQprKldp0TUXWwmiqHEaUFb5pydhiRbiqJApHqbq6hO0nQ9mHDhpR+0gF/3
OjKfEvF6zHYRtNq+fQrNZutRleKiIMQo8FfX/oyq+2iyg8XTvV31hmmX1m/BOIWW/Cj0+O7nTOmI
T6M4TJQhVbRy3CsSsZ6dimI8y5NlBwINR4w9Khw12g7RNdULSTW5UtwG8t3x73NgkZ3XA4S+Rslz
yG0z8S8bLwD4v63k59jad+aZedV5VcCAV1vNOEAS8jTeRavj731gXM1rAsoyxGtcMft9HPEtjWU7
nJrz2ADJ305PqNdfv4faobmJs5TTLT4edWPL2S+9u/DEF7N661AXJsrGa6+j3LJT42freyTdd2hI
YIKWdhMZi7bd+N6Fmfewyp4749nUd530wohdYPq8NqXMqQRqGcGtWeKNVF0Yylbhf2luUhdFvWY3
Srkes2YtIPDL9A18100FDK32dxZ/xvpdr7q73Mr3UvlmWO0iwP9bV6SF28NaUf9kWrWVjQehNK+y
GhWlekWIfWlq5roX87UcQIHIAqfNhruxl50o39XuTSdhAmTqjpu6Dn6YdilsXIOrlZ5T/21i/55e
ZlYBebhaknK2KZV3yvAuITCRjBjOQy9rve7Oz8WVJjyl+Z/ckEho808W4GCsMsx4Kbv3qbfDl2Tv
dsGqV27G8QJhs50WDrjWhSFcZtmuVSXb7xS7bt8H4UL28dKWNmrorUrM7nS3W2RZtizcP2L3s+vN
Ba47i0EK33O6SAem7DXdUhCvcPAWu3BZFtkmkrCEGcp+gUfmoh3EbT9W60EEaSj86ZL+ZmDVLdL3
QtxFdbVRzNduUt4GGSHclUYuLZSfk3xvdX8CcVsFT3IW2iLGLLXvO4Nw1Zvtugq1p8q9i9Dwl2Vy
p2GfDQ06s0hl46ULD8HpIt3Rmvcuy520zsFYyWtRu7HCZhEoV0U8LgSWpUU3rCTPWsUexlNGOdnV
LAS3tGur5r3fovBSzaU1pod2TvWD1OeOGYyOatwTNSNitKh6c+0Otd0EsW2Rp5PlfVlGizb6YxTB
lTqCz6Kas1OuMONYmBVW9hYSaOtn3K/RHzuYdq5HzFCNJlmykaIGqUSnsJbqMlTvNfmmsh68/qEN
L9r4ph1WPf9YT3+vCRNO0i4KyJKPeXTFX1P+2j5Y62Y5Fisyp6W1tCPfCYmbJ11N7HxdyeVC5p7d
tlctOhSf/J1+lZT7Qn6pBxjZpHV7bEzkH1X0plSvprlu3R+D+0Nq3mP+myGtI9B3gYGFTCxcxuEy
jC/d8dWVN6GGTjjBTuumj6/z+EqOIa8PtkCHSpZL7TJqTMftLpPksgyWnXhnBSJmNWhmhCsXLUXo
50txuCaOs/KEYlOYnlMlL22Ysr9QKcXponxNwm3alJduPAAq7FeinK7qAnEFRS++YG3MtN8k6jWC
YLsWrrT2stNru66XXUJJdfLT1B7SIXOMKnaGsnnA+MfBEs+GknfJOWlZS9eJxwtXu3IU7CR6HrOt
Vver1ts3mezoXrEItF0Je1xlkAo48fSsOoLkLqwpMVusZBYig1q/EL9gNUKSTZd3YbRoKtzdZQQm
Y2+bcoWp0Fpx8fVlTvlxc2kFN5p6bYg3iYku20GQTk5ManzYCT+N8laS+wtPle/6GBWKoi6E6Ckk
rjqidAK1bnBPN9P7qA42Vik44COWAFJTgfwwKty4uUvy32WPk6Gp7cI4W7hKuFaUO9dMFnFULjIB
SAgJkr5SUJp3CznRuI82jtU9WNawyCv1/3H2Jcux6tq2/3LbjwhKgRq3Q5l14XTdIVwsCxCiEiDg
69/I09on7/ZyhFs7VtibxCSS5hxzFJHbvpCOQ9kK/nnDwp5NDyXAlKHuwsK4wJfXd2zld/RhkOBA
Ye15zA5pNiHq6cDxBKh4y5H2xFo3QPLQCjP+QIPTB5IdNcvZETD96+7BNsDLk/lqKtcOdOfuiACJ
BkQrHnbWIyWX1Hwc8u5gwnqSQe9IQeswrSYGtT5q5CsbgbtU8rnTp3cDjD6XavtJ4hCo4PYP78yg
JsJPuwG51GXArH7doWMaOTQIevNSgwJfTq2vgyQxlE7YeFfvJh7b8n5uK7iup/E0D2G35AifcuJi
Xsuy3zZlfM2q0gARk6SaLssIWSrs7odtKZ+VfRzaR2JCwH/WqidAqFqzcVDw4Dcmitwf7bXKzgpv
UJtStG9Xy1iBNMaIc+to4I0xhwurMZM3WUzGJOsirz4WCkDVY5FfbCyWrOoxqt+kJt1iOBZUtAgJ
f53qZoPNmkJzplkZEDod/GsjavS70TCTAiffaD1Y7t0iQbYsw1JBedY+1Sm0npTjk9aK7euqjuzW
BqyWRUjjvM+t16rbGMgMsLImFBrQOMjLwNKCA62mXmXz6ZhrS6Loa9a1c27Yh7FIrIgdTHRWRbvq
y3ej3xS4pZptQJZak7FHRbgd4cufFvdqTrRxCOf0EQwiozZCapt+08S6C+5V/jFBZEfV2ZEhkxfa
PndeLKYjsuMGM1/3/R3AHhyh5aw+FtuArX8RmZqWlAveohdSvUn0UpnRAaRzNyO22KKBoUKxNguo
qvdVZcBVoUbx1a0Y8lRFHZfzoUZeeVth98pCaZwMXicV3GBbucSpW/gGY1HunCAGXJfssADBLuVK
aX8IPAxB2tFrrH4DwGcXACZEZ+TAoQ9xScghmINGUP+63yy1DFLZ3w845OVZ8HhmR9sKEb+dQWbp
5omOyA78NfAa5Xnj52WoG2+6vprMrWM/LMPRsB+N8mSVA8Zj51YDgQsC5sH2U/M4el5sYAYFH4wC
x6HKnnoWdkhyHRhMHe7y8UHD2dd5cFLvG/gfLx3AW3wGpB+0YkfGwKUutG3Xv7FRw8K0fTV2a3NI
wwLEslpHPAcKsnHl1sPeQ05H14vA9lAXLO3R7FJEXaWHUmAOgapFcB7CXjhg/Rrb88FttgN2p7pp
gpyxIKMy0ZQTmK5CqQVb1WqMTEjjh+ZCNRbzcV8omdBKg0Pe4NM8ho7slAG8yiTgWYx98+xLn/fc
3Ir6D6wiNeNUZpt+uKRi8J32pV/SiMlT3mIPnvZN/rjksMRduhBpkz1gazt/keKpMGOuYDc3xAP0
NR7HDsZwvA9F7MKrpVY6NvCvrlhBqBTkVY6XyEUiJoxRsANMT5Tel+5q6Q+tU4dt7iTlsK2pOBiN
OnAGnhaMgRCpu2vhKdaDb6/lOF+Q44XO6A+Uy8lUy7umbYMmTcN8KZNsbD76qV1NQ+Tij05pF9Rp
i7gUBWfcM4pDbAVeDLYNKd9MUSN1Lw/nXgsRShwb5j3YP36FzLbF243Ou2msRXp9rtZJpqY/Yg3J
nm97PAKCDiNHvmYxwk86qfQmrvjHgvNNoHpZUNNbHjAIvMQWKuzWymLFndCc3zUccARuwEN3mNlb
jWJah0OFm60WPOWqRdCOsxwHB9lotn1dADQbVkzSfQ+hk+V8up2MuetFTIMqLK3W/awjzgSxbXhv
iqZelcbrVDUhKXsUAoGxNxBRljpm1PV5bOQkGuWq69pwKiEm1K5eGBs+7DkZLgX5IvYpJXdcnFCA
9lImXa2ihW8pA73EaIO6WMEkJiADYg+WAfs71ChiXxpOiKxAXxBnb9c8lC1qw9pciWb25SKSusTB
1paJbCEHQzIbQW6Zie0Z6YdJNZiQVdkI1/lUFF5/MwYPo9s8We7Bmh6a+Rk1w2rU1SvCIPDx1pYZ
PIAuBZubAn/rY0Z6CnOiAlDsQg7T6PqIXQymAS8jyvKmHU+5KANpnislQw9BdUPTBxoKqoFMIGkr
NARTYrhPmbDiZah2Y+X4czbB3qk9d3CrzDrjZDs4ctTgy5ZvTatCL+BGrNjmbZgCi6AlDeToBa2A
SRixgQjXPl1Q3XReIHM3cPV126Fa5LiAwEPpZOjweHEnuEo3p3k4tk0VN1zuEcQdILpxBRp5oMH9
wsNFXfAzigZG0QTJhq23shq+G2H4beExL9qyoxX4Y7bzUmJD7WCvY6AoWsyvHkI/kiIstRZrqdbO
VAYtFEQTRYUPIxrTKSNLTHd8UUmFxenVI0xYBn9EJT/x7OQZ037pYb5hOXrQV5/ErY9mvu3qN2ml
EfFMHF4qJLNcuYgeNLODrKFx8rYN13yYUEdw0kNvC51bncDa2E+/EO+H+KzHgdCV3lYx7Mu3Ft3g
7yiNp8zJkmyO6RRZFlKrYTs0WsksvD/FCKscWkXcncKMhc1VMb0bVB/Xc9y7R9fCjUPVVykQ1Yfh
0DZuRNSdac5JDwyo1j0fTnzxlJvnrhG7tgchsgOF1UPj2IQmyTAce+jRIjLyyLI6aEGOR+VYsDTy
WB3liwu5qlqPXvvlwhvcV4i8xQ4n901zgXuLT8zzUOfvws5OM3YaqCCrNsmXPAB9QQj4Ik+7yhhR
3MEO3MCuncupWgsYy/RWfaDe1oFODAY7viIVNFs12MneKm3uZLdXjGB3fM7pO4z5Gr+BkSfPMxxp
6IDyHhR+7OLwBLYG46A84DxLxwIEDceGXoe8s/YKHgOuYYVYW0mzPFRQSzIcvI66wEYxajxYlaf1
vXKmex3+3UPJAwx9IGxMpJGUNj5w0Xw+zTuqqWhUboysCBAFgkGlUZsNPinuDVaGrkmDeUY/gUZS
FUugsASntIqG5dGVKAmEHQhCVrQwcKBTLalAghTYKnkP7/1uOlELp6th9GHrpI9LxwPhZIfFpqGp
r3XOT7T98lqELkLAKa0pXCBPXsA1n67JUmgWZk8e7Pl+sY6VSrdLb0Zmg/XobGl6XtCUZ1mfpBRd
MGtDs7cD5MwkSFRF/MS4a2r7y4YrPVz62/rUW7FbHZixgSe0T40XM38cs/NIM5/2O+xbYLN3+b4t
AGu0A5jQMYG1PuJe77WsQGCXGfC6PGHMhfoBIZtek5CZnq0iW6UzXfec7W2hYoeZnxwVKhmznXIf
57HFtAoVAxWAYJZrRlhMBXJVIY2t+DXlSksQTr3RQcWS44yGHAADfNtgDm36lgUHHsH8Br0Ehrwx
SbVtSg4WOg3pYpis7gd3QT4N2n53sRJm7UcCAe7Vy76e/JJ0kUlr3/GagGO3M23jmGvZXmFkrPTQ
hhRMQ6UjGDRKZqiZCBqYyevkfdEy27aS+0b+3lf5A6YyR6AiMG8wNlWGE64c3INnd/eyTxPQ7dAt
nLy6PjbZuZjuro1pIFAM570VFGpfVhgwu+aeqDnw7B7l2YK+aMtId2iQXjwvb7BFDNzK8s1Kixbv
tQCmqLCKgBuBj1tmGJGPi19iQly91iVk61ckJ7vru7cCcA2xbVRmZdiyL6RfANdigcRakzCqn623
CcRIE1NfQj9SN7sgbixEAe0M3ooMaFVaa5dxK2wIAm2uUpouyoSTCBp1uDNXfdUucr6ku3KaAxDH
wMBXDyvxhHmrrHKReD8GVMtjAujNHm00+FgTiAXoPWi0p+vGs7aYXMGtyOmfUtJhk/1asHH2kHwW
KTsIbVwxFK0lMggGg4OBXCDYt/yaGhmAmo7wgfMVFjFwjim7vxTmymsPGLpBBQNrs+pP3r5RmW5z
vU+MFueOMZ8QNBq55Ze2JI5wYjNdI64umZAhmi1douOtLSzUn5OzclA9oDc2rCXKZoTXKt1at66H
vrYOC8FWohxPFX2tjOFQA41yHMsfEH1WMP2w4NZ6yFslohhy91ksG919GkHRYdqfej4B1pi9ixPy
SOWfnentKFAh7h5mSWOOmqpSHCrvV9N5E+lGAWnvVqqvEmnHElpkje85KrlRPhfVugaIYQ+Ro+/T
vEdIaov6/L2CkXKREb/BYupyO16WrwkFy4LucoIZtyV33FBRC4C4gKmSA7kT8DXQttVRKO2pg7Hl
wKtDgX26LRGeIMp1hvTpki7I0AMdrTlX4xRyBALX6EuXKRTotMH93rHR27mZtRIo4QRhPp1eRT9s
9fTY5DmU+MeaeaHWDmFP32xpwzUr3xcYXei4X6YTPP1x3dv8qDktKuMv4Y3Ioh+jsUX1V8uQj2M4
shy5PingygdkwK6ol3iYcRGk+uRuuRXdY1OlAV1QW9XOdvAgqdGB5PbXPhJJhdm8oTKALiDoXHDT
iQi0EtQSKYIZPHXK7V0zYROnnU8yGdX1BKjJgPhBBQJVwdTaQOxAREXgSjviBWwN6F6gVEbl1NV/
5FA9uuxqTV8c2exGOsLBGaGh06ahaBR+dQizog0yU+2UhxdF8B2bD4jBvSva6dQhPA9xhmDka7Ft
5MlYp8ABoO2v1Ipjq+rcV5dwvwX/BbG20NOhDEE+dGZi3yBPPXRZhmacW5s+OnB1ATrxAJVuAK/3
fbvQB16ptS2NfW+P+zmdEgkqrQ5k29TWooTtPgDI668XtoZqvIrcqfDLUVvjODRnxOyZHsoxNu77
+X26Q4bdtu/7F1OBimKiCx1SFTPEoPukdqAH1i7ZAIgNKdG+AXDEycyT3nmofrsFBzw8GdwxX6m5
+9BpkwiEULc6JHvC3ghDi/ra0RIlXpfU3jqgG8wOokt4ZCI5GgooiP8RuzzXL5MEKbqdD2ZqhNW4
q2HSMb1Y7uTz9N5hz6yjm6HhW3jbvWQLdm6qkm6ZA6fAAiFP3oi4G+OrHZ9a5HPYmYuQdYTo9GmU
8SYSpjrKrpx8l2R3aErADgjHCo06fc56b4Mg5rdJgbpL6v3cOmuDd3CU0DXuF26PkRTmUGiEFDYi
XoAHr/B+zZGytcBtd5qhdlaHZzxf2LzztONU4CtbyQxxmDp7QGZ9TVDm0x4xBR68KsyahLbTIcxl
0YO2OzvwcBu0gqGIcoIlPdy1+fLV2EnTNYhS0YC+SfQZtOtjhb4/ow96d+cW9Vlr24hyc1PJGfh1
G0vY+jALbKjpQlGuypZuusZEb4Y3zBspDIMan+SvSl4EgIuUmhu9d4FstrXfdw5qpqUONftQ8DUD
afuK1sWsq1emebaXQwYuvqdUWCOkIbLKtgSd+s5hkLGM1Zt3VTbyIc6oiSHYEF//jbCY2MKsqsV/
ewwJrv++akXTeokQuKgrw/MbyNT6vLr2PXBLwoXFYKBELOEpaV/52Gsddi1Wu+tRMMglO7vInNac
DFiq8zWlNdyFYEUjhRcQBK4v5AQ5Y8gx1uFbJQDCdCilJ6u7yNpNJtX5ClPnFMGlbAD+RI8MAfE6
SC+D3gb9PFwQ5fLWUOgPOuS2i9cUI9fpy+nu3fRjGXBMam6MmPqktQEHw+tjbD7d5r51N4KOOHNl
1Kn9lFWxHPLIGo7E02IXv94sf9AdR6PTbAY5JJLaIcxeoaGgPgqAbT8gR2rfdkXC5tdqXmfOVpjC
F9WOksdWl1GjDJ8teqgBNSj0yNOh1TTMICcupPlvEu9+A4jXwIzNpKjDawDGM7QUBlhfRpbkWvec
j+ZjoxzkdQqVAPq6E95Ga1bcZZHq17OzvOkoOxGhDqMpCCDZOlWrtG1XgwZjz0qPsxwo1TDEqeHE
OhbCjIc9ZJ8Tr95yKbDCylAjCkftpzdPQT15j7kFm0nq8otXGIHBQabXwD9bCnMPQ5iYcQO19WZU
Wxwba7zgSd/p687APsDHL4JdqpbNajHuGaJLCO6/xdOf8wEQY+qGs2e/9f0Iplx+poz41ogz2qng
plUDQFqWalWNnghd3Q6n5YygICOggPumaY4qK9/BteWMzJidknznESSH5uY61fSVXnno6uxdlldn
A0QupHgmKXqCUdhxy8eVPSJ5BGMLo9wz64EjvL34oMVHod4YjgAD3iZ811tvtQLU3h+Zc1DkPKJn
q+AVzIBEAjBBnmrEl49CPtH5iQ9f0zVIdj7Y4woYPmiCuhcDQbUyJyIcMoX9dXzdGQwSzBMGikZX
4QonZp49oDJUX2v9ZlJn3u1Zc7DLvZHtc2Ovzx+TefXzvuA1RKgxjwdNO8MUtMLWtOhFUKYQJnM1
P2cQdkr3MDrH8noC3rcZv5sJGtJWRGU7BngYn3X90TlxY4HeKHHiTtGEjNYpD7ATeXBwyS4E9a4D
EL7K4PHJwtZqggXUFBgEblwbDRi0stbGKg/X9nKmJ64duwHoUbXXUutusbqdgyON2RgFrmBLjtFb
Ih3IhlH9LydHrVPxBZNS0C12g/5haGxlWVhQal8UkdQep/yhmwLT2AAqqOAaxdXVp0ZuTSdpLBqK
et6g/S+96/e9HVzroOUH2R8dG9YlmPZimMaAXm4V31SDZ70Ui5lAXbQt61dzojtruLPlBC/mSocb
DX0b6uHoIGkwpOOboz/2mRGj04oZzZF4iLirPqr6d+z554XRla1Z+6s9TjmcvexJDCC2Dw9a/igw
L+ovXhMWjbexs42H0nxlu5+aujgvVbHWOhnJ2U6kfjDEEVJ+jDUCmXgj6KYsYikMe6R1PwsjKLEf
q7TFe3uwyvGc84MrswgG6Ulppi8kO2fYEXQHBj+oETEwQOPn5X7lJt0a7YwgdjB4l0Er15qF/kfH
BzVIZroHUzLSB6CS2qVhn4KJD9rW0TLSnW6xLTGXndlg9CylFbQuuL0wYC1Rh9Pcixxs33kbEwwf
kYSSAwW4cLSkdlXEqkeETu8NUZeBt5RZoTk+IBcQPsESM+et3n+YnYrBm/JNQB8lgAxH6GFvaJep
+YT8qpXAMhr8pCoeBlVfvOFi6Fr0G56Ce+sRZmdMdoMCUbCUoVZhfv+D99i/8x9cesNMKiZR4/zD
dT2JyO994/6KGe/e2oLpea7XzozrFhhkDiv9t4TJGwpShQgzs/HAAJs7mEnjK/qBSfWNwM+lNwQj
Jlpr6oWGQ8ki6yJ/HbUxMoiBMxYTWdNOJt4GrDRjQf946XQpM+k3wF8Z7UIGyXv1Tjj/4V6++U5u
Pb2g8nfK4vo3tojfBpb0u6/61pZn5Ip4vMZXoovDjFEWBuC/eje9Kyfo4+0ur5j83/8x/p+3EDrm
QkAxZCDFO8p/Ivz8OzXUvbXfya3O46kJfTMOm8oRieUd0Lb7abn8QP75D8n0/xKmXO+GoJPrrNfG
XFNwMQVc1wbD0iesQY2N4fhorN1C9ycNGYSWtUbHuM0dJ7LNp3RG5PhyrChmKyP2YSAjRlof9G48
9uIH2+9vb+36cvzjoZYjX/SMgXEsgHojLhZa9RW8B1jT7PjwiRn0uh1WVf8Ato9N9g0s1AlcLLTW
hY0D90v0EOiEkAq4S8W96fxOvuve2v3g66gBJlDY1IoQmDOSUn/3Cl0ZVP/4a1tPDFLqYLr2GM3O
5p/hd77s17zp/7qwqrva7RZc2E603keGz+/u92a3cBU3bI0SWDaagW6hDQ1/dd1bjx+3s3mr8g63
O5shA/vQAQzyu0vfkAORiGdWywAlYtVv9TLOp9/t9Ld+PhniBCo2zvPW+Fie6s+/36z173xC9/+4
+eSm5jqzi+3YBjsLNI/RubrRAj6ZlhyD6/KYCwslYHqm2nVmDWOQDvNFVe4a+wUjCE3b2cUmRzXR
FIjFMu01JhExR1Juu3xWI2xl1XS4TudznSaj8aynb2N7R009Idp9xkYQojbGQmA/jMUkjLu//1nX
Z/0v+417s9+4ZpEZJhD/bakuM7xKVDcii0GqF6tp3/IGf2KWTr97RW99fmbuCFK2eJXc4rh0ses9
/v1v+OZ0urXksSp7qAw7x27PdnVx7RX+ft1vdnv3Zgsg9tDAaxPPZtRqbMRIYdRSAEseEsB/Moj9
zzv5b8//ZjcYC93SWwdroDCzYKnOVb3T7ft6fO1LCpQxxQB5PVo7We/c8rWSRxzrdfXUahqIbtwH
ignougzq9kOMr1S7pO5Tbr4gXp3MAGyRqIEkdHmdWmqw2WGAduoyrts/FuakSMImZoPj/CHnj04e
gsvsexjZFDQxYL7ktlnQu3tzSFx10oEj6u95cXaMD7q8AH0OxuxoTKeFXLPYTqKjB63bTsUhr0E7
qFsMGV8b4Duk7U6sssCLBIOH3cHO0OsWZOzWl8nWw0Y8jummBT+bbtjwg+r7G064697shASisL4Y
4El09eZAMwjiE0Y18NacJwD9BORHGjjMQOJGHTbohG2A75Rlv7KfQ7Lsf2/vcqK1piD02k7tnqUr
9ROV+puX/NZz0ayZnWngD2yHL++++eFM/25TIzeF0pxrtTe2oOtX45ODeFFQQQGPBXDdshmUvxJw
3NDFEzNCYya+ri9ImMZEgrlhI9cZX6PbV33ilDNAQzxsTDVcx9yzennWc3mkdgW2ATl7VRbCWTAx
AC5POVmzZSWYFWQi383Ak7m1E8hmya2flN3fPavrgv7H2d3bpaoWbqAm2MCBQP3Ohca9tdEaJabZ
XYbL5gdM4/KfHFOuW+2/bAG3HlrXsAEuBN6Y1MFY7hPCiRXpfnkWEuu/H0Uu1dC18J7b5gs8GCJR
/FCofnfTN3ujoQkorhtcN2MioCOQDpBJ1O+yE91btyYdcR1CH2BabnxgOvq7buPWW0lqZiXLCVoR
9zm9J+9/PyO+edVufZU4YVIbQdO5epPIIpS/7LhunZSIknWqrk9geV4OPzl9fHOgOTerXQzwabdT
gVqOtklHwUcHB8nVQZPw+vB3z+Nm6dkFNhRVWtO2fh3C6s/vLnpTpBRwY9ZzDy9b99y6EVCc3132
+p3+Y5sQXY6mu0adCBYjxlz05e+X/e4p3yw502GdpkwTLZw1rFwQgAVrAldaiVX+ZMD73UfcrD5u
wlvTAxMXvvIYSvwZyblAUD3lPzgXfVPq3joXDXqRWZrRY/+c1W5io09LtfUAZ87mCWKe35Xp//Hk
+sfjL0pbkYnDOdcUoJmvaM/iv38B36zJWyMis7XHYZYGNPWP7F773Yt9a0JE7BoDWx0jAsdI1wD1
oWn/+91+s5PaN4uSpAzWm9duJecrDpIT6qs6q6K/X/y7R3GzHE2KSGEBteMVrVXjerZ++TRuVmQz
Fw6QcTxiKeP5yhf3/36/37x5t1ZEsDBoTfiHzYiEAym4h3E9B2fu3M5FlNrLDx/yzeqxbxco4R7r
C3wIYNErrwPzBRusL0v+7qC5NQiyHOSFMAlPB9LK3Ce2EdagG/79AX33hd70C8zxDD54+EKdFG5w
cH74oWr+7ro3RbMHP3Exz7hn0wnVh1Ykf7/d/3TH/1Lc3HoC2b1yKKdq2urQhM3wBCzASZvYroA7
qzZ9LmwE4xG6IgmtxtyG2qRDwrUm4Fzqpk8wziprsLmOxPRAAIbMo82SorEw9BSJWh7sar5O+reZ
ZwYgS17dQa0me6DCjryZJPUCVNZKDDKGAMwCGxYaafV+VUdoXAdV4XVBk4U0hx2BYd+0lFtb70HV
vEhQu3OC+TncZIX7hhF9ZKDLYoD6CEYuWVklSzmtzb6Levj7eVWoLWRXsnlNC/x4+ONgmNo/LAaL
MyiTRnGS8PNP7TvPBDNBmNCjPsDADuyCH6oQx71+///2nG+wFEiFDQO1qYJzdw+t7WM6PTjgG2kg
UNbepZ7xfNJXVWiJSa31TPu4591mlgQzjI3bz5jLq5Vw91UK53LwU204l08Uo/LGH73PKyrB603n
Qkxk1snVgmSyIg4aANM3oAomzIZgBz+dl2PLPwvzDdIHKBzuKwwOK3u1YPY8DfFkg8eyMNgbhqoV
YQ6ed64+aui+YGEU2FL6JcjC7jRBB7SyjSLmmG4sICWVGNQ7n0iNJmprDS9jSRPhqcTJAJKAoT2/
1+Z7gaSSSa0L8DKMY1/GGgXvBjPb1gi6Zj2ZX4DpA0WGBy6rY6P125ljqDRiUgmRsrTqoAOlLAXH
hFvwgFWPswRTejzNoMwzgSdRHFzM5CBQA0cKLmg5bPe14U5mLThg9qrM7GCatbu6B+fzzTBmf0Cz
2WR1zBf+OCH/u8wf62WK6m5rkbjWMauHn+NgdKGLHyrxuCAKWTnqrEFB3tr4n818BENW00MLhPFh
Nn0sg4Yc4IPlT82KNL3fyTMCNIIqHyLL/ijbnTM7YUGqwFLGUyVbyBTBScddjbn1TmDjjqipVU7h
uq7GIdYXJFtDkyIyeTe1zZX9ZTnybh770IOSYjC1ELyNZMpP4E27oopKGJS7mhGofFyPYOEztwwQ
K7k0iJ3IlrUGgZV9QMBeWIKOTh2OoAwvMHALDj66BZNlZKBiXQeMkWmnoZ12ayOV8agInE7pxoDU
k6YTNFUiytx+NWDW1udZVIKswLspaclXP6ZxntNVBW9NM7M+KgbqNARaDANaT+gRyc2wKi9zZ10t
YgKiwdq3Kw+l+Zm7pxlSBoCkAeAQUFMp8vNE4LnDus+cYL7qDpcUZKLnkjZnb4EnEyYojq9Bj6Bp
e1r0+waD33aKhP08I353yXcu7O+GFRqhE/Cyo7eonUHvjOzPxKDWNEBJaMBsd+pgsu91pTaUJ0CU
MBdNEwd8C3y0P7EYUzp4cAQUHHTQgqhEhMNeGTroYhVImG2kyuV+8CAIakEb1W2/wjdmV0/d9KTj
TQQ1asKQIB3TQKQ1qFLCl0wLuhkeJIh9WajrW+oJvscyzwI+QWIiwExdRKysjQ6aA+kz0NkwtWzA
9i0hAniruQVZ4botLD9zLeQkwuZPQNnY7fJ5iuECBevBqOAXLjwQB/6MlucjocaQG62COB040TTi
Cx9JYMEvyNLvHKiuIdyBfbgJ+yzpvMpaxBmmGV5xL+Y7qYNgzmiALwMcq60JxTCtwLeneI8BRvb8
SRMdnIksaDHMVam8M3PoZXS3oG8J0J6bfKPgaN5MMenIfsAG7cpnrYQmkEMrmstQb2DWXKC0guMW
xiZgz5YZj8r+eXKwPgfQdJA4Mlp/4NgYmDoEWLMdNs5bC3ZrPz32U5XouYvZ65l7sM30ViAHGT0P
hgzZkVfx48g39XI0cIQZ+ZMcwIov3iixV01DQDfsVtTVgc6Nfg0pZ+mMvqZj0UHwcyTiXHO8xpPj
e+D163Q1033qIq5NunCMroOxf/AMsDfBsQ9rnv3Ri3LDsovAfB1r6XogKgcEKPfJVhW2yCpaevaU
YtrVgxYsqNgT9uoxUOHxwvXgzynkw/gzSEMNlqjuPRZgelSI0Kn5ciKt/iDAiZ8F5MVThX25oK9C
w46YTbxLyomEpJ+CzgH27HT1SzeS9ajvQErN4BYDjwdIh+FASqrYyrf9+G50+7zcm/qLp6a4qHEq
TxhKyqtlrtqaNo79z7lv17KxEl7cgWsYzWm1RwcQ2PjekAbT8YvTwJMZMsCegl/bY3iUipXh0n1n
7sfuvcVEnqmgh3k96eFjyJpo9tZON/mt+9B7r8CWwiIfw5Y8OuLLIpexeEFuWGhDSsJQdAzVuwsd
w4LkHVO65644NRJxKexSdI8ij7GiEpXiak6Z7xmfTwqZYLm24coFlw47MDi48FYNMHGBEM9pfV5I
aIK9jaz0QAmQB4QsoqG4S+t+O1bQaYCLQ0DzbsHdJKhM0EwRSl/S+U7nFXi4ILCw7J4tF9xGqIN0
pHvjuzWmu04/a/aDypMemDCkVFOu1qW2cVNgwnTPMUJqQGK/2qWI2f0Y/j9n39Udt66l+Vd63Xfe
JgASIGf17YdKVClZyUF+4bJ9ZBJMAAOYfv185b4zI+O4pFl4tCSjUIgbe39B4cYZXxS4eXKpDrWZ
rwcBqluM/dt+SWNynHNUWXsgOz0s1sr3wZdJNyGKdCdLW0/OCIUnBGoPoXlPQe+MpoX4pfv/6qGX
wzwxBSFmuoqX26EnO4mzue/ADG9/BlORNAitBgBdZNfABAp0dvAH4P67z7i3nXJw3+TPldYPZYrL
LX3s6npXhxniPLpT2J6FQt4xOg5mBOgKhHc5bLvcu+iMAio8BlfzMa6ADG3UgQ8AVQEY/HZkG4Rn
QuZfOdVXX0sNuSl1PiLTOwKvWIH1DvGa9j6n5qL32p3EYQym8cXEklav1xF57qK/gIHd0IrvhBo3
+QruJYhYGiiPuQjByP4Ah5HNClrEtIJA6u3bwFwBVijn+0JXew3JeV7emQak1YJe9ScsoUaAilLf
EIAVL/S2ap5Kcj9A+GAdpl2k2N5Plx3eqn/VIKHG5XqQGVSpUDRY7mGYflAgcsrjBJ6YHO5CoJjY
Ag8i/+MIaUYBMkmR3lT5D0BpQz1eTvyhwD1VTM0+w1syMuKmKIFIQzY/RWQFAhvqDKqETeIE6nR/
CaUgsqlbCUr5oQPlfkJ1ugMoCMfB2n1d2yto/iASAl1ZqM++B+lrpBJPMrTGuw7b7GHAwbWACTD3
h7i9icPbrtsN8p6q9cIvjgvmvQebK82AKvbUBaPZFuA0xAWXqU7S6kinfst5vltxnIUCeE6QLaIA
4Gyi90H0ocGh7LdmQweFUxyQTxCJ2LfAPEz1Qw7+GbKw6pSqlvcaQDkoZsRdfJAlAtAo8Th4asy/
ltXt6n3FlQFE5rRjiJz0+LAUqJNmBz+9WXF5du1jtEa7jCbevJkeRH/TzusmPdVa/KtsvafNkyB3
YdntYXa8CVAkl+bGiC89eJnVccaxxhEuhwQr+YSLh55AiXlf5dcIYhMlaP/9Yzp98v37PPs+dley
+JyCWy2xFmqsPxbe6ux73IFLhYaLJ9XJk+M1Yg0cuBGo+yhpwV8hzaK7HCycWQC3DCO0vQERsav9
p7m6V6irCzgPAGi7j2p6jCk5RDx9gCn3voyvYIQRld1Ba8DvKb0eVH5s8PpJARFXFQdyCtMTLygX
tJ9U/7VOH3v5kdTxJUhCEARkT+lsvni+vqqwpZX4sfL5foT3J5wXYPO2a2B81iP/ZNRTMOCE8EFk
yNVlCvQnkxgAsKWllz0C4LXtQRMdfVwCy72qU1iVzZsxvV3g3qmBdGu/peRhpGrTgYgRC+gXBB9D
CNTWEmxZv7wO9MexSsz8pSiXnTKXkCs7GYUibAUKK8DBSNhNg63I9D1chzfYZODAg8cM6wZs9m+k
eDAIL3zMfvwR/C74jgzTty69YqgK0zukSxDu7ymAxMN6EwbXcpyTKIp3UAAZ/KsF90cdfC3AdJjj
T0H0QmDpx6XaZ6N6EEH2sQFZW0JmBBooA2TgdyYFND7HDVTi/ZlB2zvBD0kFUYclT2ryIx2WfTQj
DAAqfNsFF0GeLFMLJvsVQRGz4nj79p/LQoEQXQI3Z0BqhwzD2H+MvP7KVzCNafMBb2aeXqwIr5Xp
v+QQyOaxAQcrT4IYQgaoEnFwEMcBOM962GdgHfRB+8RNfISm/u0EVr9YgGqtdjWHfBoB8Y7E2wkW
O8XpKT4hFAL73/C7EOT/PL09sWggnpJGh2GOUZvDMZ6BrQxhgXrNDyA0tXgDTKdgDrZ6sTcfcsB9
m2zeRSBNiP5S+tdUfZqRQGPVAqLIui1TROTgchAePegVPiGn+YyXpBkv+vF4uoRo1f6UQXVRpGwL
yvk26kCICB4XpBBqZJs8ULLWKtuB8AHJiqM0gEHzi3m+7IvogwhqEGvlDWMQya0AKmyHfZ4lBURX
or5+SEmQDGDCZJ25TQN2Cd20ZMkBnZpg9tbNF2sQHYXxr/oK6xEnUgQh5il89kD7SRscUP1DBoB/
130du/QgauCbn+DZo5f0emnEY1VOFyQC8hBCOO9cZ2fyB1aiEMwlDAY401cLiIXgRefdy9sN/9Kb
+1NmwkoVTmTkU0Db+Soyw0ccZrcpZHpmjjiUQRgCHlEL4v+oBugzeoFcA2IQvgW57Gr1yIdyjo5+
v37Ko59FnN3G6c+3O3X67D/16XSlv7q6uzVugZ/nkA2rgk2JIOgEUZ602r3d/C/1tz+1b2UYgzIa
x7ZCSU/7bDes/scpu2worIqmn9J7zAxBYf5IJiCNh8sJd6JZittK3Lbv2u/+EuT7Uw/o798QAuWK
Yw3iGyKPsoJhT5cafJB2DyTZZTrFYF3AZVJ9mOGjIMF07nFX1RS3THM96CtAXWeoKkTUd8v1Mytt
mYMIJksUxq9yLyHTx1W+k1/E7XpmKq3EpeAN+Bu4r65Avt+08NhFNg68xAtAIx7xeAY5pLlCAAQr
j2rboOrfyB9tBaF6svPX/lHhRlnzYNeCpIa7YB+AKj2Dt1A1eP7ej/qZZcEh5OYQrMFlrsd97j0H
QIgrFn2I1ZdJj9slk/u6/tSuYjuVYMPpY99fp8unZmh3UDeKwYglw4euKLY1REU6JJrb9I5FlxFO
U5xpW82vwfxr28+lb5Beg7bNgD6AUIbTvVcgBJXrVuhnSIVUKdhsl8MIRW5/BxSIqQWCR9DkveFz
joNyBuNoVvUpk7BNvX5zUhlojUZU8a3MESyWAOpCQKMawAzNo5uBz0cvAKL/pNSxj6rr2N+DxBqs
oCu2t7k69ku6DZEipMhDzKy+KCDEVeJZoAaQ6ckx0OUGgm7gqKrlYzGoXWfyIwRTobT1LBjCdnks
20uNFBuslmT2bZ1/Niq70iD6tDnw02AxQqGFsiScrmPIVSv4GqBEdr2u8raTErcx4nbcqhMpsFfq
XTaDAT6Bzpgl6SELCdSmBKYa1Nf5uQjoTaN+MtVeVNGyq8yJ3X+p8yfZrc/lhOCHgzfIyR5Pzq2W
uHFA0+ubp7G8oeUNgKIQd0qLQ7x8ZzXZL37xIIaXOP8R0HynJ4jH1QKJjwJvrXLTUX87NxeefhiE
3q1M/5z65mLwVrzZnkVwBSA56K7Ddc3YHnomeMgHW6gqbUZe360gk0/gG3XjfJhUigRSdQ3C2y+H
8SyvniMAC/JK7Y3+UiJBbE70SggpirVAGklc1eQ2X28GRI/dkn0Mvc9L0V3FzYvIwaoN693M2v0C
XoGZ4tsgZ5dDxr5LhgwEgBux/+KNDNxj2Gr1IWRrNYzWPxfgbUFdzOhDDH2Npg7uCuG/Uwc5U8yh
1p3SlsWIJZNOiDpGZA0f5yzfeREgJDnYcet7CIczZ7mtyw211oZCRGi6GsqPNWyGw/46Bq317ZP8
zBvPlueO1waPFERSV8q/KDIY5s3Le+/HP59b1LoiREZkgMzudDX3N2Z8xA3wTsNnqlu2Ji6PmZoa
gUy5gTzEmK5QBoOIHMyOG/+96+1MseEXQvjV9RmKpurLNcTEgsmhywEeghzpsssCkiWy+Jj7ydJE
OGfkNg6i7dszcW6arXO+WYkvltPX6vJvTJwiQ3D6IAHwdutnBs0Wy43KPK9Xg3nOQh9O5FczHUBA
hQjd9NfbH/Br0f/hQraVc4t0AJI2ZLgB+XI6qY+yk7elDr6TDEl6WPNKnKwD+SHGGc/b6rZOv0Qd
niQnJzwQ7qCytDMawmHZclFqvGh99T3m9XEA3xLFu0M3kn1RVFcNoul3enxuli0km8+XzE/1jFIj
GIY8R1mBq+upeizz50l/yeYBKmvZ8wpJrgCiH3EJTR/hQdJs2HgTUF0a1M4eZKRI+SgpfWu8HwVE
4N/u27ltaVW7+rQgUJeLkEsE7hCXyIL84Nsth6f996d5Oh1mr9Z2i3cwMQFWwtAUd3W4JG2d7eNh
OlK+JAq0NI/oTa+qHYTrofIDNY5GfYpBECJIamfNRVRM24J/JQWQlIpdotq0SXNgUoutEt+zAid3
+diehEqQ1iQEYQY8QX0whCdoQWU95LR8SLql5UUfDXuWP5fptzLUe/DjLvRSflLLfFECblzJO4Zi
fgObVRN/TdNg28dJIyH9sM7fgzl4gGs0sgTsnVE5tz2sk3wp4zxrIcl/RSqFJEi1nSEYDLM3VHL/
jV//zx/z/8pe1N3/DHH/3/+Ff/9Qeulklg/WP//7Rv7oVK9+Dv91+m//989+/0//ffttBPFd2X/z
239By//+5N234dtv/wCvTA7LvXnplgfw0avhV/Po4+kv/39/+R8vv1p5WvTLv/7xQ5lmOLUGEc3m
H//+1fEvME5O2NT/fN3+v395+63G/zs2f8lvf/v7l2/98K9/xOKfASGCQTEh4BylIOzC6eX0Gx79
Ex4vJI78EPxn6p9i6kZ1Q/6vf7Dwn6FPYOopwoDFEDDBr3plTr/i/xTcxw8jpGEDghQz/cf/6ddv
c/P/5uo/GlPfKdkMoM78cf+F7G/S/SlYxKWM+UUOQbnwQz++g4X5c7vUlu6PUfPkwOiJ/RDmUB1B
Am35nFM+uzxyQ2pr9xfCK5dpbsQ+76C89DDx1c+g/bmqn6+m79/D9HpY/rhN0L51dsT1WkamTPke
mlT9eq+R6IIyGysQq/qBD0/BgLVDenj7w86NlbUne+7zYsoavoe2ZMSQTmQZ5EYWHn19u/0/Rm/4
MqeL+NVBKGKINxbxwveG6OCGkCmoHye/8Pn1Eg3NnHhiRbKiXlr98PYHnvtCp5+/+kAd+XoUpw9E
fV/Mlyo38CkJepPLd4K508X1t6Md38gKuSAqO/mDQb5mKnsxXfKFQaMHAls0vw7L/MSyNqWB4Gvf
NovY+FVA2oPf5GN38fYXJH98q6ID1PqGou4habIgYYQSVAut0igRDNFZydoJj1dk1VEyWIR3rSao
me0NVQr1LQ9GdbXLOxw9ON31r8YYEJV6rMIJQxBBNo116qcIUUB9+/udm0ArRFPYqcjvwZl3WXrx
BchKyKGOpnjnNXGmdZuDWEWF5D3rwn3JpHzxcX+A7C1L8058ea55K6RAbiLUbQ46XTWI8RMu8wCJ
gFW4nTw2IbGrpkJr2oaQ9PDWde/P3giOvlaQPXQae5uZSAHRj5aqwGmgAlNsF87BJ29bbKXd2x9w
5myzSTYQa5jCwmQiqau+TR9EXbfmE4Ocin85eHks7pdMgaf69oedmwzr7KHF4kHkRkMbTCHmv+tl
nw+f6mHwfrq1f/rcV9ugjwAun2bIhq+K1PslC0CpnGUJiNrb7f/xsRJCufr39iEjElSGwpRZ4b0L
tEWHF/C+mhbwX1qZB7Hjx1jnCQtUGk3aE8kwGDpcNFyBdL+injrvtRym2W1f24zFVo1tyuY6SjQt
16eyW/IPeGDGT25jZZ0aE3K8ZEKMk1BvlpB77eBinwWLQkIsjCBX+PannFlRNo0xjzJdRkJHSVcF
y9GrV/8DbG6Q9XNr3j49Urn4GByeGNFCssIv5uCZr0q/c3Od670VWJhRKBH5wA2MFWZgqLIaVkye
cLKPCqlNbTSSNUu1FFES9GOJOVgiiA31/iLfQ9ye67+1n8sYKlbxjNGPCTR0joBSNdO+K8Q63bmN
/+mDX21oQSEkAxE1nsQQO/skor6/myWeLI7Ta200AURZ7PuhgEBGACXwYWWoUeVlPfluW+wXrPNV
/2e5tHygnUjKPtMBIFN0jDaFgb7gOx9wWoh/iH1sUtySIQNfT5jiNl00lMUz5FDuam8d+WU2pHW5
nzO6NF+gQMK+AmEASNHbE3Mu5rH5cNWcpUKtE45CaALqy9zroawH3E2MsC4apgISf81QrONW5lzX
h3JeQS7jwcTU4+gP3Lzz/c+sQJs+t6TcExGcaZJaeGbH5CSSSEAd8J1veYqf/jC8No8uHAfg8Ggb
J8xfOwh/kHQc9mG6rtWFjplYPmR9rX5qL5jqCyTYm/AW9qO0uaEiioov0EV2M/YO6S+0yquVxDQU
k4ZyWVFdpxAJZqKHuizEYN7+omeG8VfW5FXrUUPXaBTtCuo6+KolA+qGl+I99P+Z1rn1pImaItRq
kpDwEimUUvgav+gZBSu3ztv8vapjnMC8F8gxT09JNhAUHTIWZX85jY3N4wOWl0dFkQXQa5ij5xA3
823ve06Z6JDaRD4wCprC80QMsiVeYVtDonrdQLMfWrtvd//MCcGtM66XLdz45i5KhmVK6RGCnZ3/
fdYEp0VOc5SygTMGdIyuHBr0ul4h8vT2B5+bdetNwiZom5YUMv88OmmL65b2NcxiAs/x9rGJf2uw
lq3hHVDUbUj2fBlPktDKiRiEDXd6bb7aEjyN/QYlnBUygtmQrMBqbHini3fOzzOD8zceIPFzD1Wd
NSnoSV99IMUuXZQTqRh9t+IKvNhURKRa4cUJMIafAzaegRLoNK+htZsJ1w1w7NmaZGIZbszS+Agt
2pwUju1bQUVemEGzDiedl9bxkY4ws0gZ9Nbdem9th8L3On9K+zVpiawOPdT7t2MYvKfzcuaBYDPs
mhSU/5V4UzJ54QueneV4CADba5JhEu8Z351bOlZgzUYBoUaAYBKGxf8QD5BGIFBhd3uO2yQ7lA9Z
MK18SlQQ8mMUh2ZXLHCidhp9m21HBghxRmthkqyvgitZgZqiYXvj1ri16nFRp2VJ2JC0qkhBDwlp
vxWAQuU7t/athR+mWV96K9I8upEzzJdgJ2TStHJbmIG17JEf9UZiiuHQmWzqH9nkR9WHsIuAfXfr
/mk9vTrQSiLHNhspVOsg9rMtdfi8xEtzcGuc/d54WHiQT4kgZNtW8AthvaGbNo7f02c6s+T/xrzT
wAHA1GvEyHvPHUV818SzkxJOCPXr37te6rXzvJ7/u+uANEHtfuSuXbd3axilJsrJuI8nJI3pqfXe
eWBsGl7pjzqterQ+F3EOCTt4DnAOmo7TpLJTSPFqxeRBiCIf9dF6QF9aIOpA8cocM1s2zLqc6yqS
GRqPV1MnlQBTOy8BXXHrurVX54GJtFrKcQ9T1mkzk5FCQDsd3K4oZu3VOoeBkmK+2TfjSTQ7ly+m
ABLRrevWPoWE8KBVPpl9XUIekMPsAUoE1LFxa5/6adixJfeGvWj9ZtfP8ltv4Dvk1nP6+3pp+3gu
EE2aPUg+QLoWEsKoHZBPbq1b+1SwwsukB9lgERty06M8cpeKzMmwPvwfHNqrtT6bgDbw5jPJSlDD
hOVzxMOdN3hQKHbqPrXiSSAl49robEyWoG6gMMU0dDknOvxwa97aq0SmcGSda9ysaV9dxgX4GH1Z
LHu31q2r1XSpZtkSmmSIGWrg9L4P2L1b0/ZO7ZcCDGVvSGTu3eJ4fF6ocEzf2RiiWMpaENjYJ8WU
RzsDsK0qoZPs1nFrnzZl73VxZGB6KYGIqQpxLSgIjG6NW/sUZeFJwx/R2zfV/JdcyGca1lduTVu7
NJJT5uG+XhI0C1DHSnvI6C89y9yOXhtFNGahycuggwpqHPtfggHnwKaXK3GLNGyTbdNW1K9SeI3W
qltBFRLfcwmqk9PY2HihNJItWOGdScKlW7Z1rdH18r3K65koxoYKxQ0PpPbqIUG1P76J+ozcVF6q
P7t13dqidABtHaghLMc8zTdgxXwRkXSbUmLt0TVQcZHmpUm6cGQbEs3PAJW7pXhtp21Y186TZGjb
K/qnwCzgUfQuml0h/eVe/OpMV1OaZgPLYIuVgobkFem1hPyA25F4goK8Do4I0bCe8Ki35378AXDV
56hbKrejhVhb1IMsIE5zjEmVN/cqU4e0zh27bd2iAbSd2Iyc+l6t40U30asgdAN5/MoUvxptvYQD
VxpvO15DJkHNSdOlbmVW2z1bVsOcG4NO6/rjClhrIT45bRrfujWruOggF49JDPLyewdlBEjMup1T
tk+1aUdYKsFINVngkPK0LgOcJA3rd24dt3Yka1KwImUMgXDIVADJXV7EafzFrW0rui0r2UOgAjzF
UCK69Xz+LYjhveXWuHVrYmG3LXxQhyQ/KXGEPUhYcSzeE1c+c8T61qaM+lEMQTiCYskfO7WLkAl2
67a1I/MsbwNYqwyJiQDmmBgQfaTlT26NW3tyQv19WZq035NcX0wVavstK5yUu0JqY7o6Y/zSq9B4
VIV3zOgfMgD43qXj5G+4riBc/DaK4fVQs7sQbc9mdG3b2ppg0Qj4wxGkXhGsX4PcWlxCP4M77R9i
Q7ryPhgrxLNYKOHKN3AC+Fjx3CnAAl7v95thjk0Aj1rs/JktAxj0QcrVjiICkk5HC9CCv3+Anuog
Rb0DCtKB/gZQ7mck8D+6zai1PUfG/I4zjIsxWbhrTSlBN6HCKY4gNlKry0cwUWMgjEErvDPKv5xB
p3Jci9YOLWpYXMCYCe4AJbupADgE905QxxG3diisboG5NCNMpHR1H3jVtuichEWB+7QSRF3oNUvG
6j6hNISSTU3g+x0UP52m0wZXLcjK99D56AEw4M/QrrqUInx0a9ran3M3pGVEvS5ZCOw+KyXaA1RI
3JARxAZWKbg+xyPgO7D0O/GFV3UrGDw33LpubVCjaV+CKNRBrgFZqA2kUL0rb/SXB7fmre05eQyn
YmAwo+PyV48Ibu6j725NW9tzwMWTaw4tXghUPsxaH33Ywrs1bV2dYxqVHNp9XbKObQ4byAyOUlXz
w61xa3NKWMv33VzCmDiHCWGw3NbwVX+76dOo/r1ET2wU0+QhHzxq0SV5PYbwaBa8uGm5Biu/oGbZ
vv0hp/H904dYmzQsm7kpVQjJFPh6QxTqs6fLJ6embQTTDMRjxUXaYf/DqHfsO7IhI4QK3Fq3dmlG
8xBWkxQdD8jnevQayCLrT25tWy/OHOpSZefnPXSPZADbYGagmNBEEOLZuX2AtU9hRZJFJqqwJGfv
Xtb0SbZub3E4if1+hVYybPFgRtPw7LwffPkhdVMpDokthw6eYlq349KBRlNDHiKiwz3JJumE9AWD
4PeOUzH64SixElMf1N6laxMWOALGiLC2aT2n3jD3eQcuvfYheyAO7ZS5ZYeJjYUCT8qYIMaQ43i8
GhcKbYjZcQ9Z2zOessoUbdYlIs2ajYA8YNzBQNdpFdpIpxirxJ8p5JKIGu8YaSHdM7j120YvdRLV
CT55bdLz6LMk3X1Vtk6POGIjl9I5qMtMF13CMTKwOAXJsYXJstt5aCN6Bla0XqGgNlyJvN12tLw3
XuwWgtpwHt/HO6sJ/TbJJINO1oRExd74HnccmOD3DVQUMVBpxYJ9Ey9QijOcP1TSXx1n1NqeYxHy
FFi7Nlnjjm5JH9ziJnWrnhMbymO8JlLhrLBcVBxAHqOJlrIHnT+GWpnTWrfxC6KsKQCLnU4EnGZl
1t9P5fDo1rS1R7N0mVhVZW0iToayaiIbyPG8B9Q7Td4f7mdbWBywYj/OZvhxZ1kOJY4GSb8E7LnW
rf5BbKjRUhqI9dUQIIKSCuyZxknXP00sJsfHrg02gnaoH0yxp5MuX3oIS3No0fR5eHAbeisIEJDe
jPzR14mpOFxkOPDwDK92t/PRBhsNFdB3PWt00gciGzZkpeW3cpkhYOPWeysKmGXHu2nG2Ki8UBC0
qj/OFXGCjJDQDgMoZJA8YTDucCu/WGCXd4CJfX7h1nPrqBnZyBZdTTop0nD97Ks0g7ldBHkFt+at
s4bhfA/pgmmNm7TtDwKufcEmTBVvHT+A/n5UoohYqkaPGHnWT8euiz7mbeVWUyA20KhFyjzyTK0T
1hXRV4GiAhyZ69Ft6G2g0eB787KyUCVY8RBFAfRl4y2e2DuNvK3t3S0eavQVWg/HxWxCoi/L5j0U
0y/o9h/OssBa762cAfWNoMc78jKDdmndFNi0Qs7lFoq1WXlR62V6NHVfHVnPPJ4Med6GT6C4ifYu
iMO+e4xFzS9K1CXVRVE2Ad+ISiIZn81t5E+bNSja7iMUuWHt4S9tU35Tee5B9wmBJd2RELn2vdAG
Jl8VQZZsy1Glno+m9aIioWLOg2OqCti4E0hohl88oGOXA2FFL3YwJ0abUyWH9ZC1MZzr/Iqu5lBT
Oq+7fqxZ83UWQZDeDTC8L773JGzbJFppPCbdjO+708Ma7gt/DKF/KyAZvuWLyMxFRlQWQ865AS/M
b1f6SCOIVY2Ud0ct+25NfBVHkOCAX3mwG7sgC/ejgMDXPqxymJdkla7hsTvGMcznO8nEplayI1dT
kxbxsWJkCJIVoz1tQ1aOcE316tuuGaGkGcBAet0UaZeujxUplHCLQmxoTQej6XHUo0qgWW4+dVG7
IofaRO+qGP75PrTBNbBZHYDOj1USI5e3CWlxna+ZG+eG/NKDfFXo8TFyYRBplSxKp/VOwVg9mVs4
ObgFlza6hjSSrB4rdMKzOpz3tG9gGCq8sGx3TtuXWefyULdT6uWDSlAf+Dnp4DL0ejcwOmHWoawN
nLbaRagk92PAd4ZezLDRjgv6063v1pk8hu3KRkN1UrXxGm2EahlKmxGlbiVwYuMQ6zkwvDRMJTzM
FfKRHgx7Wex2o9g+ACyAoyGEDnUCXaOXNChhbCXddpSt/j+iRjhXFP0OTQpb6eoyDYlb2tqGH4Yj
MFOQ7NUQWYf6eOrFMC+oyHsaJWdiVxt/2PkZ4yXKyUlGi2ID98+fvOienFZLYAXdBYjXYyN8lZjF
6FtQByWMoofa7ZK10Yc5l75pKO+TrCsDuODFBXgdZnh26rutLTbppiI+lDLBvSHBxogJhp9SOgYI
v3THXh1iWkxpsWa4wlGj6bZAlPGt9ibfLe1mg70mH1TpEAoiILpW1SVnYzhs4JnG3TDyhEa/R2Z9
0WQAMiks9saIy7xh/le8aRe3VLAt7Cvmul3rHnEfUlnzMQ1SmMX5g3A7fW35KMoqE8vTGVDIOtv2
Uwutk6F2sogNiQ35Ih2ZDZSuVeItDXvJgTZ/WWtTuyE/iS0cBeBgU+RFqZOQi9E7lnFDtn46TeE7
tcMzvDpi60eBbpqmvIpOThSEdU+6lKPapqKhegfvKO8JhLNbz4urYocoroxhC4xH3SH3wlC5zb6N
mpkEVFCaumsS2c3e97qY2A8YHxVuobMtYwUWMJyuC0S30wJNnq1XFxnUJvIGiuBOx4YNP+M+W5HE
OF3A6UDSq1pmYIYt7TL4buGJDUBbfdOBT0ubhDEiS5hTFFOwKcpgdLwkbRAa71eMPsUHLIYCFL2a
z+AG/HAaHRuDVg31MsRmbRLdNT1kftjPdYDFmVvjVkEga1fS96WoE0TOh4qWl5Q6ee+ExEag1Z7n
ZxP0SZIhGPtt6QUoZEzrg1u/rSzAkFddRqaxSVIIr+5NTqG9G8J/wa11KyLsi6BRQUPqBEH/rTgZ
q7fZO1ouZ0IHGyeWzagz8k41ST9DH5tUsJqAhtHkdokRq+g9lVxGY8lgh11GKoMYXNRe5sI0uePA
WMFJEM+K8cavExE2BSR8o4sygMOK06jbkLFON1mWxrJJ4Dg1XfddDQvLoRjv3279tDL+8Ea3cWPx
VMLgkuB+r9agRWDl91m8r3yi1J4jdm7cgn0bQwavozTiLFOJb9gADTEYoJ4Wvx+/p2h7ZgH5Vq6h
9mTfjrHE2gzpoxn8h4ykbge9b20qiEsMkd+h78hShTvZIZW/GgijvT0B5zp++vmr8K3BYvRKoAL3
RHTpw7h4+rHJQzc2E7FhZJVsiPFpX51Oyehe1yxMBhlGO7e+09/7rpFd8NO6qVAMR1ZCtRGcIDLp
ODDWpjXLAKnARVZACEDCCQYMun2GHRZ8Cdw6b21aCNLA82GAguHaie/IHd3UIv/s0rRvo8mC0Ue1
GgxBED9VWmxg8zu+TAxWVW7NWzGzRB6hydPTsOsoRcKxj441D43TcvdtQJmihZnXDp1PsxxpJ0L1
BionbneIb0PKYr6KJeyRfyPTALO1RgKPAMX0phidnri+DSmLxinViGyrhEDHcgd/Gf9Ogc/34Db0
1m5duEQeYWq9XUayWV0WPvFvKdXhe97Qv1JDfz+PfRtYxgNGZ84Nlg43Yf2hhQKjuZDl2HYHPMQM
hTd0wPtdC5N7de3BI2G91qJo62dKWHAwnK5HEXhLCFPC1EChYPHK8kPdhDPd1m27yO2a5en6XaWL
NIdG486Fo0Ux/2B1EFyNuhguF5mPB5aaCU1AAyPf+LUM1qecgN9yX550KuCaFsE1Cw82aND7dTdt
cx/Iz9tC5966w1/3UJ2ncFhwCvV8W5UMuMaWngjJ+ywlxe0Iu75rKikcINzm1DpolFeGCtnRMqGz
/8Jpex+T7M6taeuMwVtzqT0+lQlbgbOtaHCkqg/f6ffpavvDUrEhccZ4dbb2cwn3Fmh1HLt+raBy
ugD1sJsQw2dHHvMqd8ph+JF15pA2DnkwhmXiaY/vg3KqDquuso9O42SD5PIlNXgjsjIZVQAJ5nT9
PBT0vXE63dN/GicrNCB+Jk3ZGbibVUY+AlUdfIjybP42F8R7J3907iNOP391iftpLDKqW+ihz6zk
u3xou1Zuxg7J9qOcwGh751F9bsqt4wfwhMyMvMr2mRzK8mDCmQAdBntQOB7CYRKIbreskm8LhGU5
cidpV2HQGuoB6MY/4yByvMAi+vtweRDtQCKgKROCCvrApgPclN45oM/NhLWZBQOWcwUHd1dmrRiO
cdXDwieKUT/n2Vj5TugCP7L2dYi2uZTCg9QFhATBdf/fnJ3ZsqQ4uqVf5VjeU0cgJKG2U3UBONt9
zxGxY8dwg8WUjAKBBEI8fS/Pqu4+6Sejos0t8yaGTeA4kv5h/eurPspJXDfaSi6FdMZLWNP7ub0R
gtkCmmsg7OrwumSFiIuVvDYoRdIFbL0mTuJCrx5+/LK5Ko8j4iJxJlyHfS/AtA/X5paUNI1Hft0z
v/QA85T0ZrS49L4DVSqnQjXRVfkhTGn//D56GKE1RnZl3oHZI1hwNwFWcNXOdqmhg6wQD4k3Za5b
cC1aY+xNwOi76y5+kZCXTIDuRQO87PDoPmgNh2Yv+7i47uoXq5TIbi4ZCZob0Rh9B9Xrh6ny15nD
kksNXcVFFazR0tz0PuqLRdrhSKb+OikquTQTC/yGxh7w6TdN2065rpP7QMzmcNVzuZTRbS2oXOCx
ytyquNkKgNTf67nrriv7kUspXT1KO/XxIPNhBfiyH29a8Ayvu/OL1enrbatUhUAKhA2QrxagAPee
/WLnPZ9Bf3HMXirpVqjzd0z4YRGZdUyhGgM4BI7C1935xQrdYRhmVqvB3EiUByZFj1NazoO8TpBG
Lq2xpPKYueiYxKDVuEdp0pfz3bh1zXVzkOTSHGvhQzmIiYIte6bjdm+gAvjFk/mjmv1Xz/1imcZ8
xyjGUNU3oQ/oekcaxTBgVMHL8wVuQ4AhM7nTVEyrYgeO6prLJtuxFQ6ZmvtiWiSZDrsOq+iLEixa
b8qENuKqCjy5VOEBqwzq1LKawzDwPoMXLjwm4vI6HwXCLk7hXlq604SZQyO2uWClhWNxAOTcVa/c
payHuojufWfNgTpVQ8NhXzCw+SsX/58slktVD6AJMOER3gCGEu4APHVzJrord79LUQ/rFh7QCU99
VzCAcNb/Tmbgda56LJcCxS2YQlip2HMGPNvqBHhLshxqA4xAft0/cPGtDk1jeRICa7zNNceZ49tl
yGrGQ3pdOnkpUZxtt+xrqZfDMtb6oIBczLWMr9LhkUs7NEThjGqqlkN4tkNzDHw7FYurJPOw8/xz
nKLFGpvS4uLrAjvuHjg7YHuj6+SP5NIOLa4XGBwsw3KI2lBntAtB9x76r1d9q5f6xLFLEkJoaQ9r
BLhOEgD+PG0xuS5UufSUrCAfJnFA7WGEWCodu7kCrYza1+vu/SLMip3WNOTA5wUSraa426tD49mV
Dyb683fazC4c0Vu3B9iORs+D2rqvHOTz6yLbSwlesGs1lT1dDhWmZ3Lp6jrD4r2ueU8uFTY7xiDK
ZkVgJXT01Sj6TtXRdePV5FJgUyuUlEcdL4eGzARA+ag8lCVkdP/+K/1JmnipsenDboo6MNIKXgJ6
/VwvqlGFB2JwLuJZ4xT89//Mz7b5iy+3XGkZhy0+BCy4g3yNWJUNG8C/1139ItfVdSmsBbL9UFVg
mycQ22Ry9N+vu/jFNty1OLyhZ5wPetM+a9TU5kaV1+2Sl3obqWNiFWPzYe2ArVZ1AkYclft12+Sl
JNEryvk+u/lg6x3MeNO938OWXfeVXgoS9xrgzRG1noNOapGpHsw3SFKvk8+TS0XiAIKUFUmpD4EK
5qzd9QCOtL/OuYlc6hHLOO7nsOX60Nipznam+iyBc/11B/elGHEJPUrOc5UUbTvsLzvRGxDuw6+s
5H+ylC7liCV1LlwgVj6wOcQ8yvl00lH4qxrhz65+sVBBuEG52ktZxAFK52vwbQSp+qqFdKn+6sIo
LMHPEAV8vso+XXfIZG29mY/XXf5inYJ3RMedAP3MtBogc2w3Xt/zsB+S69bqpQJMm2RByKdlIU2Y
tjK6BZP9umP7UvwFI67J+giXVjGC1bNiYbhOGUsulV/gMzRlLSZZ7Gfro84B7xvXibtu571UfrWk
r+3uxziHC9dxmPUz4de5CZJL2ReyHCQ1SsU5h/yhHYL7eGjeXPWq/A/JF2yE6pkOcR7xRYU3se4x
d107tby/7voXcdKgw6ntl1EU8RhusFCPTXx7HtX7lZ/gOcz9i0z3UnHVBKDRJa7khdKBOdpyXdWj
EaSqDphTFeWpUrurH+xe/jK5/sm2cKmQ4j4e1DiY/kDkxzZ+4et1L/6lMIr1dN2MwXVp8zaBaqlh
VxYaLmVRwFlHsmyEKPiwEbAP5UoezCy7X5lw/0TWR8Lzl/PfWh0Q5EcW61YUGEyp0gl0OHunXDBC
j2tmPd24aG0xPA06U/S8mciCyqfbAITPYBt/ZUUa/hPk9VfvwkXsI3xUDms79Ug9NzdsWdg3faQP
XYfNsC/qcuv6dBoVKELpQCeEXFvrgVY/jb3mtSpQ72g7lfZ7t/pTXfqg/EKpgxpyIJC8dylt/e4c
eO74SPcdB8r6YTWlC/lpC2IxgbEK7nbQpITKhlbpDNAq4tORY0WlTE5j9UXPtQJGOe5Eo0507+Bk
nXvUWUSV+2l1c9Z52m7v4Ozn1iZlHchLcDD3zQYeXyiXgMep9HDs746h7jiIBAqlZKtSjHv0C27Q
iHF4ryOFZKQVbfK70gq/PS9TvOYc4wA0XfCEumxdXdTc7H7ZAMPqCDXDlxG1dLGk2xwSQGZZwqv6
09DEnfymqgX8JczX7uOsUpiwtf7jWd141LvyWzrAy8tkzjUm7HKBedbyAIrxFh2CqNxMVibYAGQG
nLYH6jVad0buwmTlsmjYsiuMvYEreAS8YcgE1yt/aMnSJDlpqKNZLThAkluikjxR8CVOt6ni0wBZ
bTvWVW4lcnaRoXC1VSPubBpmAfwzFxjnWZubMhaI5rHFc7Xc4tsaa3AMEwTcYJcHvcoXNUSfJ6t4
7vy+iW9Ls3ta6Hlk3eM+Rwl/rUE2Fo/UlpTe72WdLFXe7xgdigvplhBGFTsXS/+AwZkE35duGo2b
q8guq6UgMJtGkKzIuHdHz+nmvk6JasYqG1fU6E8Cg2HyJdzEZnzWDzEAb1USnN05+6UfXIDhoh1a
OhgbiWVdDh7f5TieIob6ZnTi3ZDUacc7WfAOkMuRb06Bf858YNZzwL+aO7KY7gBON90f+Vgt7cu2
RdWQ4HUYo6VoKTNbNlZ1HMG8t/Z9juJQnXxKLB3GO7ntqJ7VjCwbUMbaoseSyoSJCIGttZTSTDJK
2zdhl8y8gO9Nt90NkQvRbCAWlnc7uv92Bbi6Jt5wCwksh/cd6ZevUR9glGleRazfCabCJK9Lw9qv
SEmTHotGxeOam5aN5hHU5oq/QDU3qaL1AtNbciQju91ZEHX3Ye26/Xsz9OOCQaY5GOPHCYu2Pgy6
9tFJq7CdPtSBSkiEU6erOEuFiqV+JNZ24de4LcvEp2UlVXXj3LqyWzI38fixddyzDHb+BCYBlaOh
hOM24/230rqqq9Ju6pKvjPJJf8DQ/15naPohpMCQw+gfIC82CX54DOJvYzuv+0lF2vuXbidhmOka
K+lbG+M1P1ZdtD9aSaqCRFPSPiXzIviBJI2u305dve3PDtMNEQDzEewcgKeGQTQ/GWeH4fcODbX6
ruUTBdxzbPvyZgI0bb5bJimirI1pHH1KeBTL76HrykdM9ge36O7t3zDXodLWsSqv4NsU5FuzJ+4W
aI91P8LTiX7sZRPLXPcY5HwjfN0Pj2FVNuHJjc3iD8FUt9tR+pnwG8G3jnwgvOzKt/UkK51pbwNY
VbZEGkyQKA6+4robNj8Ysltyoprr/j14KuX4tDAp6oLU3Shyu7Ur9k7HkrkuIGsP54dJrvxbD6uG
IStR9nNP9UZmbCX1uLkDZ6Odq5ygibjedS18p4uyWjRmSwKxVi91YmR8UlprwH3LYOZf61q2OqsG
09kWnPWwJEBCxXQ7mV4Zm1sXkSC3ZoiAWe93B3q6lbiDnJEqhMvkhrtogsrMabsFZjgMZ6ekFD6D
e/c4OcwLHpie3eeIeMdBvauA3sxAueAPiGKrHyWWsMjavo5UxpVj4wc/AZsJ3yml4ESX0g7g8JOz
GAJ+8cAGzmVaT1Zs2O937cYxbS2iJ5eiEbGab25ZKXsFXWTGgdDBREi+7XGV8xep7TIfmORoQB8G
FymWYrR1YDe9DGV3WNeK9h5QZZvsd24zoHanG4Bf8khKj9AdA4Z1fTKA3wXpDox58I6zbo7yOuZL
kBuyhjIXft/b15nstD2udnfyZlFjUOaTi0p/T8FUeyahaZt3KL9HvkubvreygJl/ZW8lwMvq0aOs
lRRx1+C8s2XJJgjk43q7VxVpu2zc59BmsZ5FgHGS2ZSNw1DjbsK3lnQKMzJDbO1zsxERHUd08tvH
EQaEzZSuPgbXCHbv6eRmGZ5CKo19YmYKhi9Rs4ERz3tq8I4Nterr77RPdrwJCk565jBWSbMW+GRb
e2Cqi8173q11eWuqpqUnzAjz/mGZI6DQDtiOep6DYEXLHzscrGE1b+qWHc3YVBVE4Rg/wjuSwN7q
tm6t10fdKgqxdQTxNQHCHTDKdLV+iN7h30xe17C22+ceXv4YuZdRPcbZBFfMKguwP5XZBojxuzbi
lh4TqTELx4YBGmK1zkmQeb1YkP7m0W2Y61lFmKHPk9TPuF3Gnjbnq+YYDFGMhl5TdsHyotQ+DrdQ
VAO5jjRw377h1DBDB+taQsI35wYagOu0nsT+sBMZK8De1e7LU9Liq4f/LwcH7t5hQ56eAPYw84nY
WtrjZrlk55N7q2HVUOExGpNaiVVOYCNY7UuVTY3z/g2VWy9T8OUSXohYYX9LO+ra+YnYMJm+7LPR
cZv2dt3YyceUbI8x3v76Y2s20HXwIelYPnWoUrq3SYeHeLtH7bzlA12YPeL8D3SFhxup9eB2IVyF
4MmOO77MuVqL1XWBei9Cb9Xzime23k4t1LpP7drUTRa39Wg+blpE7JOKhE9UCuM2cibN97Svvg+w
siXPgAnE8ssYc9l9nvqpi5D2wqeSZqqNWnFUwhqP+K0mCR/TKVg8jsJ+w/GBaA9Ovjxgq8gNvDNG
D+mkCL7C7N/HGcGh3p72ZepexIL3+9AR1/Os2XY0rpQY4g8sglwloz4p2wwlglgAVDmK5SbqBeNr
SjeipkddTzUmwUO4qiK8b/vxgSrtgj7lmND80o6T3QoGdvv6FA5khi0y2t/yJU4GVxdrDwjQ8xTV
9GNiALDJTVyiQpM0geWPftAlwvq5ddET2oJ0eNt3wuxgqA/TiA0zxtrAPAH0g8lNB2/b+aFUvdRb
lsRx9ewhSAqyjTdqfWt2N2FOHePIkcvgLll2mZBho586g9JfWquqnw7UY9y5LzDCGh6Skg5DPpMy
wjfR1H34EC/6DNjl5hz8JFC81lUmk5VFuVomEi5pt2/+Q5v0MLNKd4WRvReN4Vf6WhlAwOdhQcSV
1VUbZABdr8Jn2N3XVDhO7YdogavDseJO47wXG0GYTjFXrW3qaRzYU4NbIG+WcbAiixif8s7Xy3DT
bVjqnxiZ3VpEoutDwKtmONGFcUOTnPZQbaeGhnshcRg5m86sbM3jAkWbHDLFlejvO1P6p8SfubT7
vNM7kyQdOSSA82w4RhFy5PMeY9t3/RpUp44PzL4sfRmub4d5CTP0Oabos+9Lt2alq+MjwjXATDuM
H41oV6bz1tbH2mr4hsQYd8dhS7N9t1KnIzhPPLcziY4V4oEPTgl6V8HhSqVctpPJ6jDiFax0dZSO
Y9zy28RV/nuMoaz2IcLSUTd7a3b5MAXR/EwcnHeRAlF7X/Ek2hE7hfH8vAYaamq7iYxjuv8BPRnM
0GuhKEziMYP74Ockej+6oDp0Ucu7VKnN3q1dL58qB7BB3uE1zti2uCyqy+YYx7G8X3jlb6tw6z/7
am3fSdrPWUP4m57N6j1r5SDTimgDNdDSd92UbqSRzqQVol1feED9/JGvUfXKw03f2tYnMsfrzDO1
L/tWDHPLbj1UpfF7FyTiXdU7Crd8ZK0iOJZKrK5PS7y5CdwLfE2+N7b09j1jnPt0bdSWQGEbrs7n
zdmm4dT7bYebTTKHXgN4PE0mQh7T0LHNK76Gwe0axhhFxti5I7dzHZby0QSbscUK+wXyuvM+4pn0
8Wrvlliz6jMiVzUdmI2C6Kgb3cT37bb2YPBWw9qnLtRz8kqXXpOniS5UH2B44wc4RRhen8Zglf2n
oAbiuc2Yb1iTE9PWNl1Yg1BU2kU02dwjRnFpSQNK+9QzvzTftoTR6X7dxnX/Ct6WQzhU24Th7e6x
tphOW0xatQeYG5XRzZz0TftmC1GSOYxDTFVhBfadHBlNJU7TWRV5mISK6BOmkVp2B1kzDfNQbkye
Qsybbb830Mirp8XYRJPMy2qtb81kKOEp/FIStDj3Nur9G6TGIkIWDCXtfofSicG+UA/ChQ9aYUm+
65Csuk8d6+QpBgYdCbJy4lNoaBd8VmiSIk3eRgY2JXoDdYa3A8FSWi4rdnczL1u+qmpOPnBYLdjX
xGFv/2jMJKM2Z2IKcF6VAwvWd9ztLcoeQRQJmlpbziqTJe2jR7Mnm/89hgtD/31uMAZ4SFoAHt/6
vt4kfCDYOD8Dvc267TCsMN29kU0Qjc8cqww7IqHzlGB7qjeBGm49oMpybCmp3ZF2dUdUHu8zQoC0
55xXcOcfkX8g4munzK/6HIuArmPdm9bOc+VuZFd182tvgnEtxjaw8mSMXBi+sV26OZ+ifls/d5Jh
KJLXnTSfresm1IoqooJMdkt410xVybMJzWx779s2rvCViAYzmgbNj2zW64SgdOJwy3ld9lgmMFCY
yvuxilD/Kbfk7UQjbxEdsH3XT77v+3QGRTXFNF21UKDTknYsvEuYzyqAZ5fTTg0StFouIjXWjYFO
7WKdeSNCJ+rfVxBnksPeEVLn3J3P1bQyQH8cd67YVw9+YdOmdAxkeQtKdszjzPR7GyAe9SS42Xa8
wTc48UNxa7HZt1/k3tQ5zvi4fBojMx+aYNoXCFOCMjghvqU2IyjvmjRI7FRmcL2i7+lqIQtcXV3p
k6zPJwaelg1hujuOTYYTSatXhs4KKdq6HmyuA9a4w7phvgRJX4AS3y7qsHlMWkeQMDe+e4Q8fzn1
ZcMHrMhyuR0JCh0PMqpsdFpK239OEKy4x6Fz5tZOYujrPPF+yxjDxoFSTFV+hhtJ2+SVwt7ZtHP3
YC1BALfDHsadepHUmd49cDEYyiHHRsy0f5gsNf3DXC7mbtF6bL9E85Z0hzHp5hcknfSgAopRHtwP
T05+F2Ct9VvsXhk8Yn7MESfAxcMVpcFLjDgj7Z1QBQUMfMkmhPdjlqDfvIL6l2woumPfNNk0zVvW
L8gYEdhouWUYRPJVGtZ4eSffRX2moV+Cchq2L9HDKAeL8ooNdqluhVtZ/XFz67Tf7/Hm2/dwXxmj
e8WbpTGZpatu7sYE6iY4221bDt48SozlGj9FoDPm6yi2Fr4SJaDGA8558SasKZLX0iA1Sjmofrd7
WwYbVJ9Tv+cdOsGsSkuL2a5v5QBiyinqEDqnJbw7kh+jRRECZxZiflAHNwLZzm6xvT0EiRztO/SM
ovneYRq/f5odSJ6P8QKzoSxJZu2eFFp6X+N9CGAYVjFbf6jHCiNfndW6h5pNxS8qkrZJwbWtU9eB
9IGMGVRA7H2r/lA3yBFRkTNFZxYfptgjtrJJd1TuWN4JXtf9nXcCaWaKKanwMwLsgWYjEtH1yetq
d2+IngLx0ZXTsDwtayOb26SWlWoOaim75rRW9RbW2G8j9nvnEE1+7nzlEGDvUsPruRun/T3qrAp6
nxUJudrSDWf5fNxa47Cyo+k1ojUt0KkI72ARgIMkYTDqTgfHF/Ee68H1B1nbGv41SThs9y5Zhu6T
U0hg03lGje0hDCI+/NCtlF3ejeUcvQTRrtZHT5CVPJYjOGVvEhSgoj/S7uVRG0qH39lgpDhuYdWT
LI5h93yPg6zCYV1tLHJ5ycWW6AykJ4hXsz2E4OrdCm8ecsvhM0Tu8GKJ7nbhNNYAz5FteJAa5aiU
a+rg1q3r+QdhtKkfo70coGErSTccYZseRM+Y2hN8zMAg2h26D4PXBUimbi4gytEqQ/GYLV8Hp0wA
PN9uk1PQI2v8SHo1IXTniO/ycJa6xSgk4kz1uKBM0mVQ91uzpLCkCaM7wiOGGJrZYDg26PKvX13k
pcGn4qW9cVWTuHxmWneHntJkyiPwUGyXTrPydYGgt5d3ZQwTLUj/+jOcCqyuMW/rRm63pYUsPMOU
QiVZDh8AYuDqXSp0U9GIG6tbvm50x9ZsdXzEPjmiVzzhCEtRbgq7FOOKe5tPalj6It6WcPohGtb1
AUKkMLYUxFJ4ufyuO9VjmqhDf8aabFU4DuMs6Gd5wyMd+e3UhQlNXuFYrOz9+Z3bND54E7dx1oYb
HZ+YaPrtQ4BPI4O0Di0dl+LspYy4e032NX5czonCXRmM3YYzBmpN2Bv5sqqevAoNYrJ5oZysyMmQ
mosMJWWGoJwYJYdvjceWDRmSF4r8mO0aTMUCa1XEhVjmKJuDlTLOt0aOS/LE6natcCIm7f69q1F0
/dy2buyKuIqHwOHpajqABMzn5k2MqAZHQyRFzAqNrX36UeuYuSS1oYRXsBPxkryEKEM0gI+gzGm/
SpiJdq86WMbgeaxQ136znuNxTLT7pI8ysU5w1cXQlp77U61Q3sdLEmtazALxHT+A4rdMd5g/q5jL
dpTKRwT0zSwakUPgZZM7p1Ewv0cQkfD7bolj827o226+FRV14ylYQOr+jK5LSTI0jDhGSkYVLGkv
IhfcjwQONG+CxSzNx2AHFS+TCACGg19UMj82xmLMQjEi1pe9h/oqS4hBLbuh/QCDk7kK7LeEG12+
UGfqLBrgrt+u+22wAx49I18a6/7kdEV9ijCjRbFCbHY5+nGQ9DijmOhu+o7v5BXFE8Zumw4Nj0wT
hfbzAdOsZE7OZ/iOFP5cOAiKaY6iJaNctUGKNffAtfExWioM9gkFCSHsnYomCFHW5gMq2T7tAfhK
Uj9tmuVzLVh8tNsi96OOt4AMMBSL3CJRuqhA6hoXGbb3LJyNeWUGnt4/RBUv6p6gBCiKntWLfOcc
KtB5XyVthdk4yKGem2Ho+V1Z9UP3ziV4MHc+SjpzSxYAXR5W3GsEnrbf2XO7CFXdbi06de8Rzzbl
mpGF+2bK2zFRqM7FcAhrSLZgMesggzcE9zpHu0MksuggHT0b6IpPsLwkJsykhI2hOihUvM1yEsrN
eLBWtHp+3mY8NLSG8CYAqR0J6d9RPHaM9khWd/t7FInLrVixkgu57+IeuQIP7qKglOhscQLvtOjc
rUiiG9Jyrm+6Vkzsfu9HzP2GkR/tJ9csEqYG3QJricICNezrNHScCbRyIkh+yGSSNePI38xntcZJ
9Dxi6N9ExdloNETqtjGgxZN5l2ubSeVcl3s1n3lm1vBHNpfxcIoxR+qO06AXmler18N9ZOCSgkoQ
QVtp9LNYiga1yjANTBgGBVoxtsn7pJKIrvVktEg5VQ39sgkwzO/KvWq3tzAEiC1KjHU579/pwGj1
VXcj6U+EYtDuRFDcmh4wsz7blx6GyPX7cWDxdh/GgfG/+4m1+t77KjCoY2xRkiGCQXEcZbQFJeTG
GEjNJhs/LEQZl1kPbOVpxi20+bJHUZdBmc3RGozjsxJwTQoJEeZjv4KR/Z64rjIPs93D4VYAuoa4
AJ+whNJeWg8uuRFx+xXVjIDmLUsCbWC5iUAsMwPednVA7b1DcQAb6Tmbced4RAbzSjMfBOGMxZJM
M8T6mp2foNTIyquUzEw+GbH2AYbdG9F8X87n43exYHgfk8ysOk2jRChCsN/17+g8RxZrr2JqsqlO
DGZ6kUkDUyRq0pCcRiyAuINWU/kY1cK6AtsonPjWfmjWH7bd9HY/7kKxDwgGeLyl7dQut96LffuQ
CKXXJ5zaFT0ahCupghnKlAJFU51rgnpbceaiT/OM4FiKW1ND5/6IerDCuDXM93dk8FOH5JwBmxgz
+wVjk1OSYqwlcoeN6w7FiXmq36IbHFb5ugJP/raFrg7nIggPcA6Ua1LKV6GJhCh2ICjbrzdDOU+j
TRtMm8XpmKBdSjO0+OblB/LlCjUq5KXEfkFStjdByi0axm3KsMtalEr6EbMGKSzStauKDcOJQNMM
W8zrT5jv9cucLg4IlelGIeVo2sxNcK92t8iHNxbmM63Rsc7/vV6D/7We4tKKpELhcWuCWRQj0Il9
Dr799gCl0pTheEZRHRXm5BdD2T9RblyisebJeBNTygtMH0/infVjueS6QliDUVVE/hnBrHmPIGTz
wy9GMn8i3bg0/2khRsHmEbGCJwAAWHhcHCZUUH7xgX529QupiwY+zIhaMvRD1dduDl9dostfaFN/
du0LLRqisknpqmSFB2MgrWd/apaeXnnxC92EDUM7jAtnBSorB7QHmrQMkU//+xfqZ3d+oUUrt7Wx
TDa8qEhgsIWvJfI8bPZXXf3SCCXqNEXPG88FmQGMQK0E0m4f3/37i//kDb30QeFzqJzeWrwutZDR
dzM0ymWE+wgQkyRSOtULpJ9HyO+ZvooFhjnAPytp6qRyAgYRrAB7kX2Ip9k8tiGqAf/+A/2xtv5C
IXPpiCJaT/nqq7hQiaxRV5GDdygZ4r8fPrT8NUaghd8Z4nDgN41uX9q9eQnxprFjaZqlRmha1Qeg
4L5vKwUnNrUCJ/A/7+4/v23/q/oxPv/zPsw//gu//jZqPzdVbS9++Y+XUeH//zr/zP/9O3/+iX/c
/Bgfv6gf5vIv/elncN1//bv5F/vlT784IAyz/s3yY/Zvf5ilt39cH3d4/pv/v3/4Hz/+uMqL1z/+
/ts31BDt+WqwIRp++9cfnb7//bfwLEv7z/9+/X/94fkD/P232y/6y//8+z++GIsfZfRvMonpef7U
/fjjd6LobxItfBKHJGRI+H77jwFMxfrvv8Xsb2e2ayiSBCQjpGtYyGZczn8Ukb/F5/qjJPCOxbmA
Ybb/czt/+kL+3xf0H8OinsdmsObvv+Es/tPxIHB9meCdlzQkMiH8UvE1YPJu8Ws3PEuCtDQJRjT+
Oxx8ME3cinEL9wyBO4pY1r2Hl+0jIJmlv5k/xc2Y94xj/n28X8gX3k8pVEdnX0U4S6Anbfhtp5qi
2Pv9cYOdrkH9o2zeyKg8Oi9cHpEOic8WqFwbtUHFwEoorSGEKpUDGoG1X9CmCP43aee1Wzeyresn
IsBiFdMtw0zKcpJ9Q0iyzcxiTk+/v7n2AU63+qCNhWPAvuoWRbJYNcY//kBGgpHHSwpdSSkTWK6u
7RAnBAbzfibDKkzSvHrZt4zsncL6STxZDU+pdwIvfRjS8SYv9Pu49+ah3hih7dJFW99+sihSwylT
czj2vkQ3YX3z9PaurFqd/NLN7o0qq+JBz9U3HAzrOzmI6VSQFFo+Fo+O559GP73d69tU9RETnrO/
M+dInw0K56O7UJk0vagis1yNeE/TFwZaezC2IKT1u68zxlQXWQFZMh71Q1+CKXaUk7Sr6n0qmxbC
vA1mPCyMpeXWhIyLgyRBBXBeGsOIDBcMY8mhvC1OpDu6BesdWlZB0Y1BEEjSKosAE2Zml4MWp4bR
58R2Kn+3Rt8/MMiFgWJI9WL0xmuN0SmzyVLFajBFSB1c4MRb/0TInARDmliMHKQONrWnR8tcRaiS
uQ8J3TAOya7f52n1oj3VPmdvMVyGraui1em6oKcrjtprJLzZmPldvQxLvGAuFsFtscJkHrrPYHrF
w+QNLqEpCpDOmLNbxCZeJMbyJe2WIXKN6g1Nfx2UTEEP45zQZc7FdNiTuXpxlC/48kV9rweW7dR2
P6p5AzjdmiIS8I5v5bK69Ej6TUD/DqfN/d5UyKiJagHYAfqPCwmx0B2n7GBV9ideXh4yIE4vo6Iz
cTtnPbm++4SdDdVuWyVxp7QZzvamPyWlmx7X0v9iSxOkoB5xPiwgnaS0GJG3gOjuuEI8mmPiHYZs
UzeNWtLvcrHdeGRiH3UN53RIDb5HZj3lr0zBmAXP10U+lerG7RqHLqzyAtmYRUzoHlY0A+xGFBoV
z2BwQopcGQwdvpSUk+o2KWpMBNZ+DVDotEHeUkgP8B0DbUyMM1J3jvOia2zguG7+jd3YfFc7cgGJ
3V0rLpdEx2Iwl8BzD7k4MGVf5kCUexKByGYPBi8yzssehNowoE3lQM/lztTL8g33MBgu36tQsN1c
B0IfEaAwhGd5qpLdC0cFf0T0xIVUmSDfQ+x+OJkEfRGe3N+IYe1jpwBODMBsrIi9cQm17gEqSmUG
jbNX8ZytY1jgjx15eTWdM8saQup7QMopSeMx1fK8+n0TGnMrwk3WSUhMmQrKmT7dTecvDfFTYT7L
r46xZFekZrsoj12sX51v5WiJ46qFG9IE/XZVOkTjvOAMzvw7YPL/APnbCBV53rEPn+0+u8o5VZMu
UZouVdjtfhEL4Ysgz53rlMTwMPXW3V2lKxxb/GKL7AmQOhdrHVtzwiTct6YgS6r80uiG78Rd6qBP
0x1SIJK/qeP7bRjWBFsKiO7U+etyHS6UgCOXlNsNSqPfDp7ZNycrqeZzPe3fPWb/MMV8iFTzjrvK
2pe8UXhVHrbycd8O7mm2sN7sCuZrfznb/s9h8tfD4+ol8X9rj/89OnzhOJbD6SVgMv+9xDGatuwY
kjePri9van+KbL4Es/UiH5JG4qRjqEXyh5L8P16Bf7uobfsofCzfUUJa8uNFy6UtzW5dxaPSNK9d
ETJMYYv4OS48GYg59fDJlLHnPkm+J5n9d0GM3LPt+L64UpUFCKb7UUpetmY7iSQxH4srjhgULMR/
f6j/OI8dZKUO+LIjKQy8j9YJTHd8Vp0rH/uy+GHkxUsnFWzeUR7//Tp/bwu5Ecd0TL5LoGyXy32k
kndVXbh4MtiPDYlB2xwt53atoiz7rxq0/1zG8x0hFPza6yU/rJFENInuUGo8zmaCfcW7mf1BuPL/
eF5/vcBHM4it9rXVWVxgkHcQMgr1VNSv//6o/t41/OcefMtkocOXsugHrt/BX0jxi2U5xoifyuNE
Zks236h9CVb1ZKrfbfb+75f6e2/1v5dSvH7luC4+Ah+TrXhclalz4T928rI0B/9P1kL//PkCq4Nr
GWpxM+5HaYuVMEAYCEV6NKD87BGFxr///v98VADpPqWrjx2AY38Up7fCsYSxl/oJGkA9HvwrN/Qo
2xAW0L9f6J+vnTxRH/9+wd3Y5kdxasH3AydtLp48H4KFMUC13773i/f275f551dCLirficNRLhT/
/v3Vu/6U57XM8idrfJb71zQlOGZ6z7o/9XEfn5tybetqF8srEbbHuPrv10kl9dRCN/aYtXdV9TBP
B3cNtiQcjD94NXx8blzIVpByheWCHjsfVTYbLCqxeWn+6FZ1aFWvRv6pVH/ao69IwF/3aC7iOxaq
KNf0+GI+AkKz6vE09aCNYfwXmNMUbOyX/lNe3TbmfKndKfTsIiySr//+sj4ubuU6126JDZRPR1kf
10TW0OOXjioeu3BKfjXGn867/6gQ/35f1JUelk0cefz96GObkyCy7VlRPK4peolxnvUdtmaCWsJt
Q8tMpri+4u84pJgx9LMRsYQpf1gTG/ho6BcLZlWAZkCHVlfYT3VTz+fNdH6tyLcfc+3X8OhG94hL
uhsLwlXwu6CEGLIdZR4nbRp4OQUy9LIyaEtPxoNvJw/eLMYA54D94NSJfdKWvfwBwfjnkrnetbKk
BZla2e6Hb6BEP+O1EEQetXnyu4uv70X5+F+/OS7BN+tZwrX8j74KlfZ7uThp8djc2nQ0f8KUPn7F
LAybYQeflX/ttz8KkluwQt8WPGRd3GXytzH9vtLYiDr/w+73zwXo0rIr01LKcUB8P3zFQ12smb90
0yPimcD7zBDv//MC1xv9y0nEOMWoxPUCqxn0W9D+KXybzc36x7fLqWDaFn+E5Cj6ACEWjizM1Ojc
B7dk4FY1GMdDh8xPo4ViQK84Q1bU9C9WwdQPQoo6LoD1ZmBlfsLyXdygEbADaavTuZvjtQAl3LHu
PbR59m4P0nkkAH66ZNClk4OzWN9Ns4Bis1JsRfiiqXOvZwYL9KpAC4t1b+bFGg4TtkC9t3RROtje
DYxxF6LbNGjrbJvVEpPAsNzPeqw/Z37eHrdlrdIQNsjvtVuhNja4c11c2YJ32TMtfuGthx4KdAir
t4xSo/+CRmbOgqEeiGWcqeXh6el9uZS7qg5QzVqq92xEeNV+b1ffPs4osxhW+vwEa/XvczOrcaTr
81Ajz90Ck00WUv+YfJPw1KEXX1P8XJXdDVUHsCJn/eDhtPLslqbGO2fwfpBkgnYIlRniXm/vvqhu
7e4yVTsX10n7eBowjCobXBlzK1NvOW/14hGpAF8KY0u78tyfQJdLuKKXjNJ2MeMVyCTcPJHG0vHM
s+fRkBgMhQ+9t73XOQOLoZm/u3DVI1VOY+xfuYnVlnXHPmdsaqXZs2m1L2kGs1wOq3MosF0NF8b8
N+mQorLo5hImpWQ+o7uKJ5Wo9s4cjCYenbkLVw/3c3ozlBt15t/pSu33XT43h9HuimBC7Bal/dad
urQl7S13R/pTxewp7aeTnkvskiFpwJQb0wkKNqoJH07DXafK6txVFjiCV3lPgsAQBy2HVZz2Zvwq
RrMPiXssD4NES2AZZheknTeeiUTxb0Q1qVvRL+Zt7yx2UFb2fqGk8492kuUHZ65a0CjTozf3jeJg
DK2nfhWTfUdrucFANqG0m6V+dpSpWDKT+uXSsKo4u46Fhnp/IU82Oa9ev1w2Wyo0ZgNc+9nfn7X0
uxsEasvvdPLe5prcbPyAnMPgs9+DvK4wyFrjYRy3/alc7DL0Uic7YZ1Yxp5e5YPnrIJ36soH4BXn
XLiDPGTaofVwSaRw0k5Gjc3/BsH4q7/CkUemNUN0WLODFG792/ekFbT2UoQ12SQx2knnhvbJO++i
ry4lRCTiurb23BBbh74ceyxnhN8wFGo+X2UWz+RU1HmYqUE+9fBrmFx7TPMNGxlMMicww9I2rnas
DH3XQ+RUDqDRmz2FV8+pHvg5biRCmlG1w2kyYdaL1ED/ZRT1EaQv/cUUsofeJzOkivUWuOWEB2De
vXrb6MWNbT5pZ28imxHvOUsnfW9A6T+XKptjL91sxE6ef6YL3W77XdDltkKegdlT/mPHjIQe92jv
nTxwtmkpArUjj2ukC68TY6Abv3P7YBNTcRApNiS6h3WrW/CLVtdh4dQCfGjLL92gnGhKtgtCq6Z4
rZ0vICb3tARpmCS5vnUoqG5L2QJV4aF/SHmDgYcDetF89hY7QkEVp2tx7e+XPJ5l+ZPy6NMondFg
x9Tqh5WufeQO8xcEa1AamkScYduhc8VJ+QE2Y3LK4YYEgjHbxUZxEDtLkZ17cNtTrQl7hOU73k1b
u1/HsjpaKtx4ILGSiGuM1fzUt9M7pJk8WpLRewQBAqRSvYpaSVZKPjjybjPW4ixHbQZKTsVpqgw/
XiqUmGbiZqHX9HNUObafwXZesWioN/t51aXB0Hm621LTOfcjO5kYDfMVKvhwA1sWw0K2WXIiUT9Q
3aKcyja+09mHuux0dVxVdXuw6lQfTBC2gLRB/SgWYDmG5tWpcRrnbp7t/ZB13c+9aP1bvzDQvuUm
CEPul4EW2r9MOnmBWgVn3vy+EL6Ogq/1AsTC+cGeRcrgtXm3ZnMKd0vt4TJ6bJZlVb6tWz2cVsTf
T6Jb5l87M/QslJO6hk5O8+e57YobtsXuPA5Jee+2on1INb3SUhb5cfPzZzG5bdzu1RpSHH2yFzGf
8PFn1Ar7+gxeZIbDFbqdssI/Eoyxxkaj88MktwI9KkPjxeC5wrbwv+db08e6SOszsqf2pJw1/S7W
0Y0dXcLctqbicXEYr+dt0oUS58Ngt9MJAdZch2urcqRSVmaEROh2QWO07uelddKw0slwGqzrMZiw
34U2vI+wgov1IrbStoLcMxa2e86HYBuxh0b5eKjM3jlh4F9+8jXKi8Cuthw4MDEve7ea92P1qIGi
CtBcd3kfatdECwnm0xedOgL6PnfoYw8wg+eDgNzIaHD51WjY5wtyp0tf1Br5iDDvoLpN7GcduhSi
acKxyH6hc2GJO1dpVNKYJyNr0IEYNSQZ28gfV1e+YeCZ/rTmxYjkkAwPnlvoNwQLdhFkjpFHhrW2
924hLbZvuzrWch7O8CFEaIiluFk9k0c3UUdMunifSByWcT8IaUdIG8unzMOBHjJjkR4ZvudWwEne
RSYeisfaKpC++LOagwbt40FTY9xrSoXYbWQVQmrvgs7v3SPepcXBrLN3sLwtUGtnXQoDHUavxZ3W
6ZvJTSBtGUCzN9Ds5prUV08BhlNXbaPUn2ArZwisKs7wBvfD0E6c8alxpwzxuW3ei3ysbjzG6OhK
7c1jMlr7gYmKBrpoPaqLkSHEG1YXllmCuSlrfnhaK9gGaULsA/Ia0guhJqECRBswTOYQSlK/Y1fP
+ctCl3Gur1Cu7jN+tG39MLcxhaGoEcAycojh8As4hxuqiDlbom5GoDgPxe9CJf1rZotfy/XvYvcR
C2e8ZAPRLWEPc/bOTpfXwmEkhOMbvDPPqk5r31W/GG6hykEfE4C0vaPbetWLNF5nuuTDpLCcM0rT
+nyNlcC/nKCAAFChvy9KDMibZF6iypfpaVZkNbijt4Q5pO1wydshzL3NCAdkuzFSxyry+oZyY5i3
x6kyX1MUWkuQpf2bkPsvZTfGGTCvH8maXzdICm5+szIzjx20eeHizG+ycrlnc2HzGBEgh9BgODKN
ebnHpdkOJOqKaLPmtYmMVntHxK4PMP7vJXOk0VRxr7726Qu0pDhHKB8Yi5sGy6zWB9QmTpRM7W+j
3n/1hjGC7g7QcsgwRHKcLTdUHvpQ+w5Ulsmxgk0vUzTAfsJ002X07vRzqDASjW23MO4KWp6oIyDz
RF1c3ml2nnvGaQ00XvBYdPoQ9LWZ6NDYnO47MwWT0gqy2xE7n+U4YygR0RCkUV0k22GCon6W0hYh
bKsfjSirExZ9ZThBd7zIUk5YhNf+pRsdk5Mz5bFZmDDIfPMO1WrvR7UnZA2RZnnIK+ddFlfikAkP
wSsm50Yni30Udpd9wWttDlpJAV9i2HdG3gGqzyAscHbfv80M9773qz3UzW58TatNxRNjnK859sN8
qswzO45asPOCLIALSkT4luXm8Kut6wXCPNzzTnnPmweMb0ljBVJZUeur8b3B5wH1467u8kq9OoLy
K6/FGlx1vkgsyQE55V41BZRKOtpb1UYIaaDSNZN9SmtnfCMwOLmHANbdZluLlKluxXOvKGoFez+H
bnZGiPLEilOROfjeA2Lv8rEaqGOdVX9Zs55lM0B0xte7Pze9/NZ6I4bHWb3GfdL8hKQ1xo6PYBa5
RH70rmrwoB+yKdK12h6qjmg2Vw1VYLb5HGdLsp2FRrIZVjgcfIWFgz5NCXoZZjw96JFObjILETrf
2QTBXM64x8998uhU83I3p3Z6x0a3neauQhFlF/ijdRC8qQz1QbQ5iZ8pPEp2/WS8yzv0gbJvnXOJ
Tg2es9k0bqCQWD8Pg7Tf66Ys4rrF4Z0h5vT56rnKqdnNx9ptvc+atRJ75LSmobLbiZdo2Wc9mLCG
aZku6Oft4zDwGXawjC/C9H6igXDirmHgi/Ik44jJsgiuQnqgSrDjBlJokCgkWkrlfrTt1inZe1xI
c42Oe9TtHb4GfLEOdorbcF9ZY7gl2czor8sPa7e9lSA5QVG02wk12S+79vY7f2Dtjzrzz1luZ/fb
aqN9nps6cHtqSalm45DVzdXh1UpDqx2siBFXhqigsPZPK+YBD0kyM+XaN3+JZjh1pwk9/bvc1/Eg
CcY5djsSdLtNilO1ifktbyREVlOnsVWa06mrmu3Rk9n2tcCG5dLtUMGUsReBjyPLHfIVKIWbgg+8
zf5L5XTFFxh+yCnccV2izDCIOKD5OjJ2d+Pcl892tumUgexKlG5il89StCc0x2BHgqhVvl/aMH2k
dMsutidr7LyIwqUvTF5mRmEH9s/maMthiZoBdaxscjCuxdgIjpi6YEQfdmjN/RPtmMPAGwYeT44E
ioQS77QlTCr3XCyvaJOdKzdweNgbSHVSbAUKTPplU6Tvaed/YrprBBiDDEFCktOpkoV9N7td8eyw
ls6wKtOjGji/KFSLe9z91/tutxVBvuv3fGBw2FBdxtlkbUff6dt4JyYhRpGdhbjDUBCWE7IJu3Iu
EFeHKHcoTPGAkfAtBfmVbX1e+IyPjrF70ZKL+tCzZ0IOVE+5SJdz5uE0UlVLf+OYa3mYBwHrIZut
Wxc6AHqpNLvXjdM/NVYlL6JpkGs6+Jla2hFRNVTNqW95f12xIvLOchJ6G4eM2B0wDfGH9r+3Wf7L
0OYQ6Na2T7WBuKFERULy6xxWQn0j4KM6dVgpBCZKrhsLuQLNp/+Vdov5/kwlNY+ZH1vDjJ/M3oko
mVGY7YlUsbVTtV9DHc6FZbShsiY2CU+yE+Q8l0blItKuwgw5FSZjHwdqwv4Z3iR1mc1Znfb7clf4
MyDkYPsXaJfOF4WZzdFOSRnKsS4JVaeXE1KiNixQ/h5X5HRBshtt7E2G/WUda5iS+Z7iKCN+Qjko
w9b31W1dVG9bYvfnmWyqUO7J+gAnbj2a5fJrcif/fmsNeNEMGdgj9YrtE7zVrGezz4yiudHS9U8w
zJcYt/IsHDaX+MekoJ/KlHeZJ1e94OiAvWxu2d8tf0LnVCb1Mw8u5ZGv5Xu3GtdlUf9Qs1zZr+Q9
34lzi9NqiemROcYWfHTEzbINJu3IqNf0p1mLqJ8MUaxmNILOyaOR6yAF0JfmmJ5eZf7pPFXMjNli
rIUmeh0NJsfuDtUfGWLgzOOvBNcdVLCTgw0D60F5qRcPkz/dJMuUnnyBsGxKneKi06U8eDnJiYwZ
DC2Gs9k11okPI8wXdYYjYD/Isqw/G95OGujYfi39PolVg3K+TXYH/k1eHAhV4Q5EBQBv6yV2jUGd
20K8qCwFMaCEO6DLQlzdllBscXUJ19Jc7lqQTU4q66XseyM2i3pg3CyXIyi/dQC/BlN3tbUegcMw
AdBNxkOlWz4vZnndYA3SBkWJRGyEO4IXbIPy/lqpZqq8FqrIwvcBasFi2leBARu4tkzgQbxsbCs1
zq6efsvBHiBAT2XUV+4QD2I3g9JD3lzOqnzWBTWUiz7xmMHXPhvLNhwHvTSnetLpyemgVs/K7+Pa
n8c7bgFa6KqqO7LVxO2arONrUYjvMAXG0FtHjCJUs0VooRD2KcQXXeaqI7ZTtO5Jup1Aseje84wJ
/p7Wt/6QtZ91WugHZsO/taB5Eh3sVmeG7zQu8Fl8VTQnfk8/rJFNYZNV8hQW3d9bLZpV2/WHx7wf
yptFTW8uf9jeQFAqKy8f6GNwPp+99D7f9pKCCE+Bc4fh1QEZin8q20HfICDBXmWESZUlPG6I0cXF
tWr3xU9N63Xc5RYjlJuCfdggT3bSxbiCD7PIWpcNG6HrbZImadiuNqgaG3Og2vmLJ4htb7oCr55+
RD8+bPXZ5Sk9MKzgO/CKHi1AJ57a0YMpsw8mBWaSHxfUeLEhTNigyeQf5tEbAgVjOgTiJDJ1n6aT
k1bzocu9752yxmMDLvZIRNEa+3knD6vF2kWakD0Udj4fdbKKI0Jwjip6u4OLiDqGToGw0sYqi7Ln
hbgVfbLg3yAS5jKIsrKnVAl9lvBT7mDYoJ2SS3feV8uBKjJXB29coS1l0B6SNi/PCX4HYVF4ZTRt
loLBkePdo5jj6HpCIbaALDRjLQ7tBuzQeG3/E0Vd9ologSZyWKgBo2wO0vwKItMuLqHRy8OeAXEs
x8xoIw6zPCQBQmNHJYMFAwYyjCvrtpwrrK9cAQgA75dqLm2aG4Q11iGdxEuZdWaYFslVqjJOQb7s
RK2VBuYxGZYbWEE0gQPf49YyrfXiZqQcJrRCcevq9tbyxoGEZ9Uc9dUUxVaOvtsrc4lG1ynDDiOj
xwy602lJOdd3o/m1p2V9ZqOdDogbRswTp+1SKByf0hHFoZuO1ZEXmZzm9Nor2gMGQlg0vchq9qLa
RQ6VSWe9QHDSF7xqrM8dib784BQSlJeZxNoPb4DnJgjMbgQpLPkAs6s9DbD4uFKSOZomoxTHSZU4
YOCwFPRW1QIM919NVEXRRj8Vb2uRBAZD7HMqffG8bH0wCLUEROctWDZRtAl1dePy/C2kjRzB+Gjf
K7rib/VurbetND5jqDbHg4vsqU3JSvYSuEWp6WIH4g0AU3v3riqwA8bGbryYnQiaYu8frxh/6CNf
2QPMQ34t2VgDP5mMMKXeijCfyvRUYkQQdaozviV0DLdWDzaZE+MQUV6bVwsPdejB6hAcPJoNpkbK
ePMwfQ4MNfhxn+MnOYvWuQfIzICweLlKGttdJoj7MWZy01Byu+e1dqfPCJugJubmdLPmpjoOMiUs
Zm3msOw7nIBNRJGrNW6B9PI28qXVhXDWWR3OlN8smvCauca6Dr10/5KXcND6SvSfpq5BUTUNHm4z
VTndadsyInSwMjQMbX1lDDOje6AQDBrdpYwXGhu4FCVpUsNA8nVQjlX1iHvSt36+TgGWHcVaRmjf
bi39resDnDTe0v8scSZ8wHihe7A07SwOAcvR2/OvxZ7gCYFPJc7mjQP9PVmJesChx41cQNy4sSh1
1JTqL0o1FoJ70xtZKX4arAluE4sH7Dba2rxvVv91E7tz7IpFAExVlIU4S0U2wrobsew7Lg9ud8TR
ZT4sNPYhsKsZDMZWHqTXlLdrYb1nmAlBVLWRqG1zhh42x/VvDXC3aB96fOy+T6U27iebKmtc0YCY
KIcCPpzkUdIy0ilX4mlAFZ6FvQteBoiAG1dGDLKHUvBmzJ3lHtrUcOj1sH8bWLoPI0LyjCbR86An
tt+6uYGmJfr2s2KYpyAWJBAomFdw2Eg7r169wrTOIsmWB4eCKyD9aD4l2W5E9pCLH55fm79pE7/b
ZbLcM38zf+D2VnwtHD0h1ANrvTgYFAWW5WbPHVjckeDwz0rkGDsSAsEe4h0EWrJ7Ft5XOWgUp2KZ
6s8m2vFAZbh9IBzZ8STEHvBYkYlkR3qrWrT62OFR6rBW6gI3xal37Qe6zJ9siNNDInOB09/4zAwx
O1WcBIC7lA0kEatg1sBjmLTgEoCePvJHBEp9gf8CQzYRdbtT3laD9dNc8uqG9pLpTpfMD72Z05N2
OINlAzBikqkkaLvlDfqJE2d2nR1xnZgh8VfCuN0YPkQedNtoYKU8FgswwjzYM700GIBQOTVV0cvb
2tzmV7FzLpcqtd9cJzGZPtTz+oAxhRG3MrMuQmItY1YG1FgDzHoAGO3DGpfVg9h88/deLyLMfKt6
tsqq+JR3WffFQYV0J8t6P1JVIAMe/PH7yKzecvO4+mGIdT8ZxTifM7OTdbCsOK3kRZJxOuXT2ygq
dQZjXh4rMruwF1qkf2FHqsLS7bNvfl62F7lP483C+RhifXSV/HoGkjgmwujeTxaSJAwWCz+mGesB
p4wCaZJutlC3lrzBSGw4tl4xhi15S9T/pXuscUkJpxRRUORjDfVlEl5hMTgDoO3dDD8EixiW0RvF
EYq5F2gSXiPU6t4vY5vHg6OT6xlNz2Vd/2lybeB9oblfydysLdsfiRzFCaXaT7LT9gsTwpfV379i
EfHTNUyg6inz5BSuHe5/lPm2/uIhttR6NccjS5WkRANm8rKOeByawAVfO0Oon0VnbXmEQN+7TcpM
Uj6AX+ncqTn0y/R2wDb5aav2mvlW5148J9iW6S73rPZoEmt6x++0B91aQMO26q4MDdeDpVRClx72
ZKEnYr3AuShSicFSuW7HkVd0dJJ0/p4VsrglsZTwnoERTSOgcea1U0WSGeE9KMeOv5gzpziEMIVE
w6drZna+8U07BobizqBC8DhEWKnuDzkj5MMsGuaImblHKhmz2DOy7CaBBHgxszQ9ZQkICkrWjo7G
xVptEYxdmpIVyTzkCdfC+dR2G42MqstnGjJIr52aD6vvLCdbUEWrxMKhRCn3UI9JetD1vDOaZw+Y
qh2NKT6FyBX1jh+ZTCAvW1T9qarCOfWwdSolRqNl4kTzArK0Sm8I3Z9J/VQY3+eu3TjJM7A32RW0
237/Ozf8HQOZVFkg3Pjohf21XpNNimdAtb8igjF/AnKbIz9v6z/NmEXE05SuYUlEwiErx4XOoSYP
wMz6uzGpGEBtixUZHlQ4d3DtGxeTzVA5I3GXHFDMu/Of9NpWhG8LrNdrkTb4dR/laHKPkhlNaLZM
ncxxeyVzhDa7xh2UWaCPvB7pL6zhcdreFkHIRt9fLWnm9BPnnvqaXIUE4K/lN566ePe7GufLvoOx
UMqcfg2TO4ak7F16eK8ct3yUTJniesXwq/RF9bxNvv1SjvX61RjssYvmFQzWTysrGlAGBmgeh6Ab
gZDd0nmxB02CT0P37OPVioHLbN1gJkEESG7g7eO5DCNpiDCQGd2ro2aLUthkoPNq4MuSHQptuEjg
cC+I1nL9QUCqBzG20MTjDc5cU6qWMlgpQu4nOUMhpnBoLQGCKJz+YHnLeCKRceQXmOZTnS7pBWq9
QkXtWi9bJWwzKDJFseK7y8PUIaZGm5zdOKk0fxiVomKyh0Qf7IYIUtacjFZpIUqmf/mMlaqNSVft
3WyTDePAE/qb37OSC3vbos1RcOATkzA5k2n2lC3FpTZbi8Ej1HuE78hoDekeRiVFbCx6PPLbrMfN
mIh1QNH+rW+uSk8zUZdiU+2nCr++z2mdUe0XaHKdNE1pl8c3rGsn1ChNHV65uxE05fkma4fmUIix
hl2fZ2jWCWtnwVI0uUyudZBPvT1GbrtVn42tKpDHWt5blqiCGmCdf7ft/5B2ZsttK9m2/SJEAIlE
90oCbNVRnZsXhC3J6PseX38GXPdGWZRDDJ/zVrtql0ASicTKteYcMyo2HOSHbTZqyQNYAmenqVX0
c0zAigIf7bc03AYOkVnrzX4JEY5J6T1DRkaq0AjwrTuFJhJE6uptJ3zeA2qPGl+fo+lEP5xRLU5U
gY87gkVLd4CFWWN+wUVOlTjZW8Moq43T6cDF6H2QRqPo05HW4Oz2ocXQrpPTxtDTGx2R8i1EPQOj
i/4KhE6lUqR/Peh5e9TnDF4dnV3GUMUivlGMF7XLaG+WlkpbEPYOdmjPCoe5xnijvoXU/eAylWCt
CzDgFiSZWc1XYT+s+8gwVz2uaU6rIyaeVqH5UwR+/EDgmXWfpEP8Smeu6zZGOUd3DBWR6fO4bPsO
ih4yZHC8LPFw7eAyXxV6Hd6kDPVow8/qPk1pk2tF6sACSZpTXvUCuEMn7iJVZ0BZmrc9Zc/J4OBW
ocBJCbnqeFTxXedLEax6QtWrfZGktafVO3A9xyDCY5QMEw9KmJWTa+oqhPq0zWiOWlqFbYWZxVWU
A5bIqjADueoXrxJ+EyMVRT+ahTC/hT3ZEFOQNpQdS/VGkbJhEMDAzgpUjwGxc2i1Vro9o6bQhINB
XTtV67JmOylhtlVxQO4UOsUo4FGXhS5umU2IbxnHLogFM8V7sxBLmXMgHUiNCFiPaQ/Tc1m2zU6A
GoMJCEpgm4ULk6XWlJsk6hBiWWHtKS2kwcHEZ1MUBr+Fr0/t1qjb9BeMMv+r34j5FMeR+UwsIl2r
OFDoO5ZMHlLrHme3hGwTs11+LvI7g4ojjLMwAmiqwRMrGVycCwkr+FBqS7rmHayva4upcDdGntFl
R6OabqWeP7VQj1RUCEXZe59f+6Myb5E8a/grHAfppnmmzOudSp0jNrc7YCf11hn+UeWOpBqbB2Y9
tK5M6eSZaC6MNGb5Ru/fwtlBBTqZ/5SKufxyDnI81bb5AmhPP+gjx1wdulT4t+qYXicgbVvlEqxe
LJ/xT3HrIpr9bQTQLNwA3J/32sKkmyYjMOvqRmiBRl9JMZd2Yjsc07rFd2NmDa4fOXuBJIRJMPW/
8VU1ccuc87ISN+lbB7iFI2sfqoc+AEjmjGO0GyVUcwEm4a5AqvKdgoApAKwPZhCf3+HFSPDh44Ne
wQzg6CBxzj5+KoC5jxYETcaIqz6/bYZtZMESt59VHtQCfGsTNu7n1/zPj/L+qovUmUYEhhTV0o1l
3f0hyFTBBIPwUdqbwGxq/E0WDdNEo55CYjEPP1WNzksqJWyBmMmXiMPlF0J8tqLooO02U8HPpTM+
0nkydpAp7eX9OTz7uoVnrcTq1Imlj4xZ4yGkgbJRoCHtVMMwmGrEbbZHTWJutEjMVxMHvrUBS9Bj
Ptq5c6YxX3Kafcop2SXlF3K7HJ970eWQtLTS5bsqqC9qa1fAaqaxQRtECWj153X+5I+WQY2G4xLS
oiBcQ0N/RCHIBog3cOvnM5q5Mve9tAvbI6SbYhNZWXLT8oA8TF1X31gDqzSfq8dk9NvbSFObYw6M
YbL3WukjbRoDIh7R9OzKcoR6PJQvVBPOqhNV82wNCtqzYGzdGumGG6uJvRd2faBIpm4Po2I4KDJ9
Y63ap7C3md+b/Xxt2Vm1tzRn+Boxj6AH3ZvWZpq0ktXIaRAmc0E+CyC1DVSVX1NKKAPKf8UFrZlu
gEa3bmU0zUOx+F7Hto9vUpQep7IMEmMzZsm8n2rOmIR56Z4+mtnBcaagZCCqRfCeZ8OTnTKuqQBf
hFmZ+3kROU04eQ+Zr5ntaiQgksHMqK8S/p3rMJ3YXznFUAREo8Fvm6Z7RZni+6YoO3ewtN7TixKl
Ytb4bzZJ395Q32qV9OwIW1MQHqcImmocZVgu1aG4m+gwvkHZoh8NvYwPlpg0gf0ZwWnTwNFHqjNd
BUJUmzRP81WpkODpKI5c88KmBWNTpB8ds3vF7aCfnNgq940Fek3XlPhGm4sUiJ+wsHQ42ZZTO9XI
lDRYEH1VWQ+iSU9xU0ye2lSMxCFmoI3pDV9uYN2Sz6IZWXeEmjq7Wuvj68Nbaaarzp6YI5jzS6/w
3+WsvwT6XMJkxBIlYffkMPF6hovJbCDsvqIP5+1pzcmWtNDiaOTtd4Yn0VNQ9PR5EkROeCuCm6pV
RzeO6+i6sgy6/0qvuvPQ4qYJixL0HdzFlY3H5lQq36bmS7uOhJi3yEkxAtZh+GTr5R3s/quI40+f
+dl1NHdIA8PURclXPOdho3+v4yB5CKqm2pIPEO5L4AKHTuvCG2co7StqB5p7fIKZgUhqjBwSLPMY
TYQbSebhXwo0iU8Q3KZsbna1NtRM/+Jc8yI8BQyLrPEEc0mugtz/Vk/jC6y78qdS2/4aZAzDRFqV
9o2CqAQZqQHRZQ5onDArXmMbSPf0ioeDaoUTg6uOY3+Td/MWobq9rasOYI5o3Fh4ae2acS++2D3a
0kxSF6woU/Al1E7EfNtRDIaUkC83jHXEdQhn4BCYymvpCMYjTf4WIDBymxRhCx/BB9SmlJtRCXp0
bXUHXwR/9mRVv6aeoyfEBRrcAFJB1qnWjggNxwX0OxwEbxhudQTmCpLNo00YBiXL+MOkenvV6kAc
AtI1sAzn8loJnRq46JR7sy6rK78Yeq9sBucKfBaHe6ciCNPAQTkJJaH5j6EzkyX9YlBmwT/FjlmO
hNALec8Gk7q8lM8rCa0pjA4UOguICawF23j9+TvlrFL58PfPJf6iLBoaPcUpTU/wjPzygu/vzLTp
oOzH5L/YC3lLUImdvScjx2/8mELmzpj9YxsGW0N2h7SH39Rg86+ZaeZs859/p79dU5IAKRzyMfEA
nn0n0tr8OjBb7U6EoTV66NHmW9XPowdgZ9bPFo7YU20j6szR+EcXrv3evYI9jFJmcX9IRpTS0a3F
efXuDb1Exo+o9Kt8C7ST+Jg2uVBcvreXLJcgBlUsVRqJJJr4bRv64xLgF3yI5L1zg4t/fIUR7jce
wXef/4aXLnJWacxZWkhf5yKSkJHKZXyvR2sjvlDRXLrKWZ1M/wh+XDY4Nxx95uHGF2uBILI7fv5d
3q9xfjDHxkUp+cVghOtCPVuDCNZmMMhhxMs26jbBOFQ38dQHF1b6+XdxbE3go9SlqWJ0c87vfJNo
Tamq1XzHkDmAwzUl2ySq8w3B9SgmRZpcWGnvK1BbQ0lvYd1b3Mk8W5Sh71eaNgSGzbgjOxXhF1To
8/DVaeg93onmqx/lyD8v+dHef0EL2yMWSGIzlovZBm7R9xcE1BhqEzEEDLpDDwlaC5g5QpCo/NuW
9OE65/5XXEL0HgpxLefeviVpZPLAMvrfP18Ul77N2c/X2WmBcJpvUwK8COnkvSio2Lvpwl16v/bY
sm0DNZNOpCsaJ/Sky8f442GF1w1jrw6bB1K5cMtXa622Lyzvs2/CGdPiz2s4ynCoQ3YR7y+BFcfX
QzX1H5iz0xmmOTpZtJAv7DrvN7blJM12KvChs/cYhnUe/prLUPHVqijuW+EuShTLnS6ZbJcF9Mfp
hkvoGlumbZrIcLnLZ7sBvmqpM6Kr7n2qskgvXT881OMu5j8Nxr/lfC/fRwcStnjF8Rou3v73vxox
Xilo1K64F98ZrtdPn6+u89vOX2cTwJDKCUAF0Hm25SiDTsaUr2b3mbrniKT+WwOAD4/fVQXug6cG
76m9XP6PVWUYo4RJYSj3/UDe2wkPx4Vl+/FuW4In3ZSYz0zEkGfPOtkbaS99zbjfTMmzGuoobvJ/
c9IzIxYmZiDDYUNZqoSzx5ysN7YYmNYnq58QtXg9/jaOIf94HwRLCq+IvnwTuiVnS6qKMyl7km5O
9taMPbr2/7c/f/Z0N04ifWX583q/sbah2Hz+58+fbIAT9GG41xSAOlvu2U80VpkfqWIoT6oxeC0a
sF7FbfBM/MOF2/3bSvzu0ROLpAqDOyuWdpVztqDyMhdNMif6yUwbnUOKdqgNTI9Giya16LLbRWbI
GAFWPt6/eaT0GJ5xRf1b34klARjV1NjRlr3SPm+qJKU0sqYa+/tg5yvbXPnXp2b58+xePI4LluC8
IagRQ4VuyujvhTr/MErjKySkz2/Yh8eeKxi8laFp0XyU5zSNVGuqoBd2d59Y4+6bwmTh87+/3PB3
t+n3884bkrUsl1rz/XM/DiPyZbath7SsXKVNjgzPXOxEa8A7ezDDHjGCwaW18d5e/6HQOEdeoBiO
w0HkGTStGkSAjK9qx1xVU/iaDA3Sw5JpFYK1g1I0x6zsTp9/5d8nhP9+5/9/eXzwNg+BsM5dzpMe
tQggA6aAVX3g7fC1mxH5o7Ppoyhy+9436b1gZJtK82B28aPCYOnCR/hbqcU2TmXPjgsJ5qxWiJJa
11qGWCeh6Dej0l73aYxGRMy/7GL+SrVCRkn4g3St62I0XIPwiBXjV9Qw8Y9YMXd1vIhUtfWY2WtN
1EcEwRf2ob9+QI2OoNApc9VzqlrXB/hGcRKc0oxHeIa5WjnOql0i2XJMTGYBwNpsX/BrXKg9zprs
/7k7DOi0ZSvXTDap9yuyKUlvlHGanRLsW83EZIAQFTqxXmY88YTp/Xe7uVLGCxvF2X718bJnG+/E
bCesSxaFL0d6Sruq/zkOpLqcjNBxo/Gr7+OgbW5R6uBDDS885c77x/Dj1c/ejiBTCixuWXZSEmap
2GOPqVUZDHdwUpnZz97EtNsSHLcaQrwTaBNeGO6+pb35YKTWmuPdpoKGTGIC8yljL1WGxKNW4peo
XoawVhApqHcG3bmN1uVeOXCNes7u7EXCQTdzC4xuzRvV3kx996vIMEoZeQBfAC8mrVgtxxqkmF5M
niFI7/qG7CdPzvNXTC9HO0FyZA8lns7GzYpwM7W5q+ssmIBdZBDjrvNLOsV6+pT6waOZq3d+Uq5x
qo8rjEfIlyZXK/ODXWmenKqHgTxOp0BVMub2vBoyM/HKPoSAxWxOYiNe+0Q14twB8V6Q72KKt76S
P/B6YX0dWq/OYN3SXovQpSJ8QXQdBI9V1HTruBFftCY4WvZbwpCfZu2zKRcxb9dvCaJgMojwck1U
EHqr/moq5OOoDFd5XHkFcst1j8e7bIL7CxvB+xfy/7vxzHOovyhUxflzxj5Ab5Ju4kk17TtGyCDN
nLFEx6QcxkBswwmPVIa/yZy3ekzY1eg/hRGpVcgSGLb9yDvlhMPl0g657Prvd0ikrkybfldr0ELO
tie9YCBNAmV5SqpXgwMg90miX1G0pyreOMgplOlH2z/qRLpO9fbCT/LxWUD2xHDN4HRtLv/p/QYA
cjjuTQDUJ7VX8uOMGGyjK4IclFbOCFVH9RdBTePP2Wkxf1h1edum80/EFeFh1oCvK6luHrrBaW/r
asK0FhH6R7a23KhD0r1+/ln1j28yPqukXAZEQ1F+Dpuw8WOg0DSKU+3so/41Kr7YM/AIJ0ZvcCdR
qsTddaB+R7u6Kqob3VJ/1tAPjTm/qsdbHyIKhhtXt3/kCQq//NdIykCq1Dy72KhTZougJQL9itQo
muLJnRP/ExllWX3L4I8T5XKvaf6c7bVRHJSM1KbyNMv26E/JHVkjERQDJbmwwf1lV6dO0igwGDMC
5zgvxOA9arVAM3jKU0TaDGvCV5Q76a5VrNcxH7PbyJHjdWyiA0CSjs0gGuWF2vcv68pmD+OARiVF
m+vsBGWSdDyQLFOeoup5Goz7PJtR4VQrZOZO+iLV9MJL/uMrlK/M+5PGjcFgzT57iBQ1KFQj4ccN
csd8kcOcorkBCBhYbbgzilE8ZUlNEtSo4XhokTZ8vjb/+nV16l7HUpnFnROZFLVDNQiDnpMEcQHL
bJPYsfw+arOMnEp1L4Pc7RzzwtP7vl79vaJs4lwNGrQ8Ebo4+9KNGvrMSZYfOQRu2tChsMZ/rxD4
Yf97jd8P5R9n1cjyS2Xu2/IkxdZBStGSXlgaz8iYMdQRleV4uRbtpy6/sICWp+FsV6RLqtOKkzqN
q/O6sdTJV9B8m19Ucx57W0Nt1j/NaPA+v3Hax+tQjpu06RmS0m8+7/tVEepqkVv1qdGM28bPn0jK
Qiud7gK6Pvh8XABPj/A29q2sNwUJx42sPbRtPSF95T35PBdW0rLhvv/e7z/PstL++L3Tocym2bZr
KjKyTNmdWDnIrQkvqDdD8vj5t//4QlwuZjHCpFGAT+1sSxqhEs344rCkRdFeLdC3d+2eGI0devsL
55C/XEoD8EPjcWlDqudt72hi/5tQsp26KH4wjcI5JVrpbIJY/Ar8ybrwK/7lrnI1iyAbxvsL7Pf9
rwgzuNPivl2uRrFVNhvVyr1MXNh0Pj71HEXp29GhVlFafBByONgEyeZsTiVZFk3W/bAACBi6zS6Q
eHHbXGFRufBYfHzkl0sCWloeenrVZ4+8MtVWOmpcMpkHAUlDU45qpQxfPl8Xf70K+EIOTapqfzi0
kdqqZFiGaYyU+Snv5YOuhxd+u78cDA067jR4ECdLA5vg+1uEqFxiA5vp7WS/alGsq4Gg4up1tDkC
lugcRlfmpxnLWOyEF1bH377en5c+e8Z0rDqBbS/3rSl3lUYqsN3jHvr8N/zLElw6Ibz9QPgIjvzv
vx8p8FaFxN24s/q+AsCkm9e41bPjHAG5/vxSH58tKjc4dtAUaSh+uF1K3DvNZMbRqTOsmYWHrDvU
oSZNjLHdskrmC5vm2R6FAk463DXEUaqgVXK+bSQB/eyu6KdTr4GTVfKs3M6dChs4nUqPbPOOQ0Wj
Xxilfrgo6mLGZhixYQSw9s9Wvk8gOp6nzjrZftNtfOKt10M4JcfeGKzNklN5SAYlubRKl7/6x3YM
VFWl+7j0UkEDMYw/2yH1itZJOqrKidyvYa/WWrJpW1AQXaEBFiIi+FaxouELB0q4SZTKBztokmxd
90nydbYSbJkinMmu6Yb0RFh3cMywLNzNQUSlMhbhoUBK8PliOFvcAsUcHSbKZBDyAKacs99pjCNg
/UbG3wcxZIbbXjx8foGz1XZ2Aar89wtbYj62e5NaJzDLlciQI0ZMniVhJdklQOjZM/SfSyEvo+lH
64x78P5SvGpR7FRacSpmDAwvcbrKCBP8X3yd/17jvOnXNwl4FtTGJ0w7Un4BxYBuxtf1S5dhvne+
lpY7898rndeoljqak5/pxUnVsgK9tWPfpHHWuWPFGKDBVLQfWG43BItFx0aKH0vEu6dZCH6Mqo7d
EuYWTSn+D+Dz7H1dET/I0X5RBKd0sXdSbwNMmlJZ4VaVsHqC3P4VkeiwKwbrG/QH5sDl/JYoinWK
Ee+58VRVhtuFFk3hSDeIJkKCscuzFCRhHSReiPdoU5NAs2YLWUT5obbSRs1aBcZApDH2MCyHTyki
jgmsn4vjttwiVH6x25q4SY5V66CKviPMeR3wFpC5WrVeFjUgsBqJc2wezDckcBzWBGHHI83tbUYC
1trgSAO5Jw5PxDof8jnbDU2rrm0ABQoWBNgBZkOmUhHmcj1UXflIrlIqrsERRDCsauRB2FPAMESS
WB4BDUQkprNytCp3LQMqA/u1Aw4GSk0iRn9nEtZ0J4r0Rc8C6WEBsL5ZGFLh0CbFNq/C7jYg52lH
AV5BtNewyqnt4DZ2JrwmYtdRkwRCSsR8QjFb477R++aolhg4844KAFJOuU+A4K9EVMmdpvnFN6sN
mq0xdJVnCVyTToFs3g5165BrnePOaap4NUZU19Kxpvt1/72RgbnOjU775UugE6I2hqepMgVG6Gns
AGiBkJpkzVtzXjTldeljorH1xIv6LnLnKtAgEE9DtUJ0ZmyDCrCRQ7jmU9ESupNkuQ9MD1jXVTqE
4koE2a9KU6F3zIW977ueqNkJBF09x2AUc7zseFcEQEme/iGyx+9R74AOwgjtqbZvelMe6eSm4QVE
eF5fR4ltH5bUsZ1BljpGVTXlVpraMQyqn6wLEtPEpH8LZhMrjIBw1HdLWDDq1lXQTqkX19OrGI4D
PPM+nx4ri7SgOqRpVoYhaZB+6W+NmIx025mN3dhNr0jIFRy0NvfDzivXhNMAqTqFslYiZ9xamhZ7
dpO3+8ZEZDWUyHCjqz45RNUKKjwmki4jESzRxBYZdbDLm0Hu/KKD5wXUAoV9quO/GmSy1pPuVz0o
36vJ4MhHCNfWt2rSf2VG168pQ/bFyfoKS2YyV02a4QsmAw5BXz1vm7S2kI03Gr7ZACxDFCp3+VDY
R/Q87YZE5ZFQV/wLXReNxwHADfpJIHltWAXXjSXfFEdF7m63Bonq+LN6glrINrS+j1pMj5pad52j
/t6kzHwJMdXGvUZANa9LPbquk7DfN77m3/vBHO2bsgD8P1bFrTNhpXVm6JjYFgEy5gDlFYG9XkoI
LMRmBV6WRhr+Wt2+iVriiCJcNVs7NF5MyJl49BDBJZX9E3biApCXcm0nAg9L5nO+KMr6iN2cl54a
XA8gLva5b9NvxQlKCyS8s9V+dMPCzp+DzLRWOv+40WVnuCPQuk0fzxbGsWKmPUlIaxP7+KiUQWzK
xWtrlHnpVp1KLoCDJTsSi11xxB6UpQvHLqMxhco2uDL5xyUhrVkRtBmBWqvLFzLa0A1oA3hFaSk0
J7pqWreGhQqf+J2gWcIHbDskPSJI13pr5yhpyW2eUxPMpG2Tl9AHhRu2qon3pm2Oph8RqVcDXxqC
qnsIaJBt2sV525VzcQht9OR9DvbBLGaCy6qZzn5S+Sv+Df9OmyH5qGH5Le4ifU3sKgCJJpJ8ZOKe
FR2YFqyKFogcuvEwBCUTO0R9ECHgeEWEhm+GMLbJlKSizZrLn5k/qmvyPlEtVhZBsDgtZZS8Dnnz
VmLwYbYQv/aG8kUvO/iLo/6S+5kPdo4v2jM+XHF/XgyDno0l/HKtdR3IVj2O3RnKNdrOMnzgVJms
fAuqTN4qj3Uy8jErM0V7GCIzzNQZuSrorqDNeG6yGh+nnetbE4rEaqgoHHopA2YuMI/yfkLRBcag
eeJf5ElMoxFvb1RzLmDHeIqsBu+QUaXPVpY9mag1vxDelh0HLHuHaS6CY6DaToUtFrRUt+hcrYWz
gC1NeZGBTTZljoURqyHCTydA30nq3UZw3He10DEPeWC9SWIG+W5JcdVYDuSxoVFWFMEqPfBmxGPO
ES+oScqLzDLeikFKr48zeBk8JxtICeZ93GnDFoFRcw38rL0pSxkf6oy9dylor6iUibMdwwFbq/GL
Tah0e5I82O5ItelNwgaRnsWbsnemLWiXcRMyKGJpDx3NI5xiGMewc0p9WvOunQ+i7wZ3bhrxUMah
2SNV7jrI2WArtxHCbDxCTvws/Ya3uiiM/EUpgZqsAH1h6pI1P6Y6BKd4XLC8osex5zDkcgr7hxPn
7QouJgwQZ0a0nxbkSUaEdawEXkrQoDK5gt7/1WqMb0bXPU8GVBjSpKN72JYJXgZqQKOnZDDNyVnB
2KmPaacEd0YEc8DB4LtuG50j+ZjgfSFeckHy1BlWpEiT+s5PY27CFBj1IS8lsxfkORjAyHEV3DVm
DSDirSQn64YSd9OmWI/yhd4DBz9dcc7yVylTpbVldRBQwjxdpUSoHEZLjhtR6/G+wZt30yeSUWMg
IdL68i2rmHY1mBIPatu23qCl9lcf8hR8vazYkeZZrvEJ6Bsb4oLL8F18bYCpQT5CS4bnZjYe58nG
99zJGP9MoPX3GXwi1ryaX2sS48KgpL/KmQ0yjJErNoTDwltVotu5QHKdGX2yYzIy35bM6fmf9Sa4
kuQ3rmMsoMdpaZvCnwpc3nj+Q9OmchsYjdy2KgiwFIM6bqSufM7Jcd91WWWv+ajaRkHotm1zHJTr
Qmlr4My9c4sXnXU8Vc6LXWN1sGtFc+G0OXdwdG1PqgOC6bHlaU0pnoA2hxhdy2dB+PUPE/ch3qxk
ymAuzpmB5XJmsxdJB8FADupJqyr/0e8CWCNdNW6TXPPdgJAxzwwYqjn5zK7s24S5GEq2hHdOwaMK
x+S+HlEODnpp81QyQwoz39qXQe97HCfLR7lYNEGX216rsAMBZmIqOOrxBjmyvY1sNXbjqsfv69Df
jjv7wcwbqFM+NWQ42ANpx3P1puMigsKZDuhj8d2nmvmmSkZgVU5J29RM+VTewcEq7ZPiJ5RWY8Mk
SyUUEkF6FM8kTk1zfau2Pfrj2OELo+4usmMcae1j5Uw/zEZtKIG612mEjzaNen3d10J1E1V7HY3l
zo3018xSYJ8biM1tQVwA9JjC3Tj+jvLmfavY7O1lFWo3IQOZlZKzo9ptNG/K2mBCgE92Q57y+OCP
U7lWiPDkM6RPAxp4kBtxS6K5ZnoCxWq2eSnV8FFFLgvqmLM5fpRpO1SEAA1wKFbqOHRblNg4beIp
YYRjahtAbaMHCo5A2shPPaRjWMeaACKNTfF7nAyNc0OctocoSqt7o8riXTWaZIqrzXANu7r9wY89
bUWfYGcbQN57sfX7lFw1fO0xPRKfFONyTvxHrOU43bEobnOOsDAUbcC01B4ajoKwPopY6760hQ3W
FU2z65S5fY2WPdgYMzWTXprtHYQsDgEqePvvTcyBY5PU03AqgVfUVKl99Y2goKtxNL7r8TDor4RU
D9qjUbWRzlxfL9JdBKLN3xhqXXzHZbssxqSHTNDoOt52o/cqs10CdXLDIah+BFYq7bEfnxuwSNfm
wGu5N6W1yrD2740W02hmOeFdkkvTc+yy2CVzZK4MTfmWNuRvZ1XkbOYq038klca5xc7CCDskLtp1
EOWLPzBWqaIcNVphz2lXfgqzf522erKnVzB5fRaHd1pJOBHmgNp6ILAbuGUtH/oBH0sQMvlir7fv
zAgDjm/BCK3qCucV5HCr/YbUED0ksw77UFL57fVeiTYVZIl9nDJ2Vyip3VRvSjfqh1dgJMZ6Chv0
/E0C0EsCH6WplYF7puZRzcTB4Vrq+7i0vjiofzaqXfPthxp/LbvZKg/9b6nf5muZSAEslnjZZFj2
Qfykq9KMQ05MNgApEoCvs5Yo2LUgU/Umg1EVuw7AOap6W+GTaik1DMAStksjnq5BwIBt02Jjvra1
8i6p0m8dDLfdYOLFXHU6LksldWr4CdB3rFGt3RAOgYd6MNuAseTVAGkXQySrExtt+EwZQOMIMOmr
GQbji6X6/d3ErH7HHxih5bThDWxGJG3BbGiAn63eZ0PQiq9thlNV5LYO72i0dmIO9ZXiQ/ui5Oj3
Iuqs28SvecjzBbjYE7sA2qvK3LqZAPCQG3tL3wp2mtF8CyzrTUlpOApOIIeRoLYvCFGVbT0pxQ9n
8oE8MMVy8RaUBLODv1CysMUC6SuMPXWMo2wIa0OplB0GOXpfDPtWKjB6t/KD+socsEaoOpFfRJrr
q5JDvVjFBTUe+EJlK4eBWC4TpNud2oz2CmaP8EjRVddGEM+rLIF4SNAabS7dmteQejTXCfM3JwAk
Uhagw7U8kCRFysCNJH4VUuQnN8TqgyFKkW7hdPOdMCaxnyOAj+D6putAT0zOGE5J66yut9Iog6u6
MTDdZwbZyKi6b5PM6LYIzLrvgNLtoznGys2Aj5E7FfWbDMz/15Bt5gieIHHjMQESy3ISdxS10DdI
D99VBLQ/QHp764e63odt76yYiM1XInwgm56Yv3jN0YdbIRLtG8Vrz/5CzVMqRrseuoYZcVtaXsj1
XBEIEoIJvF8NGGUTwnDDxFUn2/kqC3NJ74Wt8HP2rR+4qoanQOTFvjUUwgDUbCqiPSMNOEVGpUGr
t8PW/BUmxrhP6lF3/TFOPULLIyKWffQSGg5XL5ua4qZpxaup68oBzN64SudeYLHA0cdzFcEq6Hnu
ZwIc4EuY33PTandLZvpptqRG6VdjMC90Jox5zHAOZ/Kzo05fLMxI1FUTsL+mpLpTUmVrdWT4JdkI
Li+nWkWHBRIpKfDykFTAcwdcBeNvAyJhPtG66FGoIRVh1Gze6j2Ou8hi0BdXZAZEmRruIukHO7vK
6/tQ2NYDX0pfmRbLMrJRDTXDd5Bk+PUkNm2VAmpFDxdQSNt33pBk8ktHCK83tan+vQ2FuHHiRESr
qgnsX3Obkq7GbnrsJZqbtG1AB6n+F8xjqCNChZQ9tlG3lTDX8rQWu8bpAxe77c+5TnoP9A1ubltn
30TquIkdy8cRV/4c4YI90VoCZUNm2oYGPbQ2yS2epkne51b4NMcD+ZKKCqNJtwtc6VPm0nPUcQ12
bwM5dOtSS8pd2NWSjYe7p4ad2BeT0dwbfa4cYZJYRzjK4Y0l03mTJXbizdCP6deWfA1tOfEr35xC
L24RGVKltnlNU0/Stgh8HkvjhbfKG1Et0K8QQazlhGm+VUYMZ4PhuOYiFQqiyOLlCVW+Mofi1ooU
rIw5VIYcfgifzwzJzxCVF6jODwbH1Ubp8pGDodH8mHu6j6hFKauaYSNkkd1QEfZfxhxyll774YoD
YwHL0Ki3ftYlC56EA8Fcmsk34tOCTZ73mismI/M4yhBaoE5Y2ss2jXdtAWM9sMQvUB+o68p5XpeV
AchO2r/KUq3gLqfJgb3WuEY7lLuyHRBEBYFe31dZN3J2T1scfLWEeYuxZGNjC14rALw3Ja7GlR5n
P1G/hjy29Ws4QpsBcaDpBzNn9Xez9rLY+lehWtKbAyRNKU3+w1vi41MrGkO7zbD1eyC0acTJXne7
doGJxvaVNQMF1hFhHhybTYGOVkfaUWLDpwBswfQboJcSKs/p1KinXtfCU93o+bWT2NZXbJJ0pjiR
rvhxob7PgA5Axhg7aTXT4pnVPZjwmSdNyI6qoFJTgk7AxSqa7Fvbmv4RGmG9Cwk73PlaE94Ba2zc
nNjD7chtWXfxII56z60JzIBNXK0MrxgAa2V+PG+LmMAvAf4Ajp+Gt1QHAU8aXbH9nSVSB81mzucf
SthZNFzL0dy3gww3WE6gT1GxbbQGQkNTKsOOKRxcLTvkdqQDySWRNPfDKHd2GT1WJrCGkFRwL5Xt
/3B0Xs2NImEU/UVUEZoGXgUoy7ac7RfK40BOTebX79G+Ts3O2kJ0f+Hee2jG9CQ7sBZv7zzi0I8m
o9nTSvApV4oyxN9YOM2HdPv3qCmSk0Ea2C7vSESa0+wn7uaJH5+Br1hv7MKoH/DKpl1EhoycA5ae
jKjahrBqJ9fvCZ7n/bZJO1hiTw/L2ur3vJzWFtiJwARoNkdNzdWTGWXO+7y6/5xq5vuic97gIu23
tUMM1KxV7kHYbc1Z0lbPneZ2gSkoKPQK3pKRa+nHaDr9GSBp4dupRkgyRZ+vrXA3s6bAj1hqzcua
9iAXmEgQHi/7KHriYRh0fEXjAQElncExGgKZJdI/o5P2x7La49HmwCCzcDbJg1b69MJVJ24TXfOA
2EK/TxqGEpRA434ZnVuMI1ck2dJsOwUJMGVD3W8za//JULaYG+ZxFNdJTPxKNRTlHyNXBGGu4kRe
hlleXGhOj1TgKrDsXL7OApV0RowJlMcISgmY2q3GmciD55t9r2b46rEz18wteuW70TKD7OhH+zJI
pnCrSaQhoNR3XKmoAub2F7PltIfzQ8rKPPXII3QsTVsWE8T/TE21tQwruZiqnsiLdUhG9ohaV9hB
3uQi3lme6RRqzaedJx2RBC09Pxk2/UG0CD01wLVmFA0/VukZMVNcXLBsMJv+6HoEU1V4HHAq9erd
LE2ScVTZBSNebLN6v0X6Td2TWQuuhr6y/1wO/bNTTh8oNpsjLB9i+JkxMbr8SEtEx3MM3oeRQe/D
76GTBBUTkonM+Uvd+5E5JGWZJe7moXeyp9GoFauBlrGCqpxtlFXJfmoMk7UDWhAALeWxkyxYeeXs
BPHjIGui0wbv1HhG82GvjYpIXu/M7SLSl8FLaE+s6SNpbinggs/P5wYQTy5TAjKUhyINkOOvpF+X
pSD+ubSijZ5Fj00yTZcEdmkWModuu5cUJfWwzXrVv1imGHy9Sz0SlTroB21i6UcyTN3DTBTsW6T0
LuC1ZQMpu+gQLwyLTS95ZYOg+5UbA0OBLbeLSAzY09hEBzwCRmBnMeTmGjoQvLze1+Ku2GXDxOTO
G+tb7K0dtG7zr9Srf3ldGj4RpBjybYfJ2mmkkVRhEQ0PhUsa5eCSew3HJaNbSsywJfaJsW7+bzA4
FsemLG6UZpYo+uBEb62+1BTRs9fuwVuEXvbJ3KyOzlU1ONaFDOsJ7ejYp+lOsQK+W3H3IngS6Q5J
HXhnYndAoSoGXKUBOUBq8mfNCQGuMPLg/q+/oyK+TSNf1VuZnWS7NZ5uvwCK56Cut1KeBPFpZP+T
siVmchK4RTbZaj+1LREWdQQGxrBaYycNsnF7lkhEUBHaXVYNmQaCY2Jphv7oIGVf41HbLFn+ggHg
NmhTxjYrXPsRbNW/xTROS54/r7zwOx0xI5QTZvEF8fLQ3C5iWgzQRB00ED39JagZy4ZzcsaHEu+h
TcAlQ06zlJTsZRG9r1RjF7Nkv+M7i5b8NWIanjPpdp8GgXSBtxCugPvbWLnf3UyEWdmPV0e31qNr
pp+u1b3GjU5OfEHkRG+MTL/gz5+SuVY84Cr1PdJen62a9ImNIK/ufmj06SRqUtsYCU+bOtUwkWkM
oquUccRQ1TFT316Bp6YpJYqJ9YhFlqc1kodPKMS0KSp4QoXBRJ85UcFmg1N44dPyxUTG1NiYI1iE
Id0S0IVGuSvhsSxVQnwrExrII9xqwhmeu5k9SpsmzqnIlg/Oc3PnsOrwOfb0e2LZsyBCHONXaJAl
Lz7mcPprdkwJPfmXwMzHgtC8zX24ezZFOXa/JUaTjZW7dVh31GrEL8CimuLf2ZmTECLXWoWsN95b
zh+fxQqJVtH8BaCBFEImQyxhdEoSgqG3piZoCdNm1n8MretOTU8gRgaBZxMzu9moEfIvgyey3hkU
XK2l7h+zNEHtPeqG9eiYZUVpvDatv1TTp8UxFRQkjvtkI33BWWffasp2YUY7CIK3M/Flxq5xYV9T
X2yOEn4Q+19NK3zKYrmQNGsLFiYekuzOSDBpG2xkyyinMy8+9DhuCfHPvCMj5399MjDsdd3bhjLC
IZIZXbQERT/2Ty2hz0TU5IqcM9Is0wKEtO3EyfPYxMN9VaovgvDNULQe0sOMq5o6DrwuqbYjub2O
Wli+DG+iBJZAGGd50QZVNqfSzMuLzgbJQVnez8T8jtk2HyF6aaQVcLUn1XmM5ujaMMMnzK+iVtSH
/mXCTR9YmTaTV9/cKBLmay0Y6S0m/v7BtrPj6nj5Ueq3clvxLFik0jubcbtt4zwJlNf3WzU6as+i
BppWWyVbag6SNGrP5OSr9I3HWD2IMvsdsuorcD6Xl7pLwjWNzD2UL3vvzSb1W9TP7pYV5fI4Wii8
emeyDgRozOHUdeW5nhXxn527BohoFlJKSXPLrdgDliYRwAo5X7TVc09OzH8BJ/mz7shdnHODPYBu
wpzvFHgYyO0+fS9nJgm618RQiQr0SCpvo/Q8vigi1tnJOOaGNTqZ3F30wGEioGRFxlEaRb4fe5Hu
bxnANDcwIY3Mo0GARBLmMwnWaOHhrC5MsAiTQsZpIzBAqa/YAALGspP2QxhGtUlvjKmZKe62j5mJ
jxlZ8R51ymbMm/JoUhix3Yhzfzba7jTjcDnpdmp+5dCw+CvI1SdFqhnBrPXexcl3NajPdnE2XHNo
rLtMttAvRGFc+uwm2hbWGJCzup6QT4ujlHZzEBpOh9qNAJqpVH0madqETOcKX1CJ+qtXmlwv3AOg
MHLgOPr4ZI0sZAiU6U5QDhRxvn0X2tXKWZIYyLoNGwxcs/b8pgvsKC9f173nxTIcR5HspmJixby+
re2o9nBK6tAZxfDIYb2wLsLfmGE83VtGlJ4bUzUnAmPIk7TG9trYmctWaxko8la2sW2c3XdqehIU
nnttthiK9ZoAL3jbTgv9y/ZUd1kE1orK6eWhW8zlqRkHpk0UGL5DUVORimYlWXmvEslr4U0/KcEl
7/FUyWSz3OItZM650EzxTzkucpu7aUT3POUstXX+g/EWhlhN4kpDEX/1tlXtANxBXepzlroxMOw8
c8Y7tMOE++utzn0WtWi4Yu8I0so7ciWbhzjPGvS+JTk9TQ4MgWt57fJlB4ZOBdT4LeTpZrpURpnv
OUSGW5mo+ZCCKJUHbdkbWlMhaZDUx0tNova0JBuZ2S9FM3g7Vjzq2MjuRpZrdbrfEROG7MkNjTwS
ZerI19JpvmvmuCb4+5Y8bnk1qCLvD7Dlt6InYT/9bVsAnKSrFW+TJfLruCyTr6t4CC0u4XugsiLM
R1a7ph1Xx8zL7SOBc+kuK/OXTDgFjaihnzrbnPkAerJoqpxQGTY2rJvQtMkJSR3bq+Vg2lH8lsfL
T9W3H1hqEt+gAvDLumNiNlIKsBOk9dOUDYvXVihaHP0+jpAse07ebWt7NTfgcMwg5SS6VEWXbPJl
YUEu55exLrqd5iWwd9id3k0yKknjNrRXWFYHlJh3S22kWzYBd9A13e062p+j2SeBvXDTugZfcSLv
krPHU93Rpxl3HkmGV7SruS9mUqRAE3vbaCjcHwo2g1xTp2ZflBOhpLnqsHSk7ViL/UlGUrNHX4qc
xIsImR5ma1PRG28TiKi8CtaniyWXLaBqibK99Wat/r6KKT17VTQcaWpwNLAMTzfYSSYUaEwHUjT3
viEqvi5NZl3BxeUXoyFIdE0wCK1J0oZG2sCMrJVxb95WB15FdyhQx21sCWkRK3N5lbF0yWKY3lpK
9oBYSoUo4AZjMjp7v0Ye63epib8If+ztRUBo4mSvJLKO/upoP7bUHWI1mw9vJuEmmYbhknNy7zON
3ya2GAA1nXhFR5DcPEnrfgXW68u1vLrT2r9JfrKA4RQPXDejkwYEMsj75AMFD2HQwn42x9QJjDiZ
nt3acfglSDC2c2ZLhFH1h6Z31m1HdJHbj691xC4xm8BDGWpICdLxvIC1R+S7aixDLzH6gzkU/cOg
R/2uy9PqmYg0K4CuY/pGbENdJDaw8qN2kp+2qXf70V2s95hEkRetcWOiPmuQimxNXOxghU1ti1Sq
o7UK3YRZ4dLeKiIlyaZv5HBVVrU+juOIv4hZFOCFW6qukV8s2XZf0NGqM2MpwYrfiZ7JjOLVbSdi
M+PKn2gZ2G2yBaP5VPp33rl0PDin/q191L4Xhrvu5yRztlZiMV1k81hrwq89xFlEq1Cv//b19JZo
8TMIMhgdN33OXDAOJLvIRYMmp1c35v9AQGMdth0LRNqjIRBYd+/tbFL/9L4dXw2dziej290U9UxI
pE7AlNFzy3aupt/RLMZgAgbHH/KJcFyiSgLPGYww9hAfzFEVE1gmzWdjsH5128uQ9wNUnk0r8w2j
ja4erqdNZ9cGkHhskb1kgQFHApCPSdWD9pR4Z9YVe8NqWOZrY3ZvRRNfuIzqpCtVNmxGEt/fkUGZ
23R0XtxOmo+WaMw9nRfqHJm3HPANN4trR+coa9ftMpUZzJjoKSW19MSqsHzpbWQV1eIWZ0MeUUXB
Vcq17A0+iOM3tQPetKb7ES5iMhYU+qOVf6KUZZxzJUqNcsBXvKw6w+eUdKacpf/0mpVbAzkR+8NL
W32PRnYXrQthyA8wt3H06+aJMQ3saeqW+Icweq5KRr8FSXm3nb57GZYXhIxbW6q9kM8QbqCV8VLa
T41xsu2zU93HydFN94RIp6yQdEJ2PXdvt1R5ZxAaEVATr6xof8SmTN8FIChL4+Pdr8Velj+ec6Xt
2qQ6nUN3ZhBprLRC+qln9FkNYaq4VMh44ml9Vc611l8seqrqPkl3nUMRax+WGjxQ8VtO+4IhVKf5
ZseCqj4vTJXSgzE/9AyZBjaMxdizFGEex9Wm+j9CxKgRfjstIC5cDee5/BnwQJrR3Rp/G6UCiwVQ
x0OtkqhtXD/H4l1rz0aTHWwW1VJcndbbcuud6+imrqnDhk+ehOgAKOlJH7Zz97Mwv7BzZIz0Vfr0
ujCZ6uJwGpEX0BhZCp6nD0Fob2RHsZzchF2rKAJb7PXiWjXPFa+OotG+uD2DfgJCx74IGgtQuuu7
vRvU48/tqcnkjyYT+ijO5hUCR2i797V60zkv4yY/5uZuMk5QgQ5lQVQqTTQnw6B/ZwmsSUSoBrnN
CwmA01MUY10aCAiefziBNiVJjwOzONEc1cS9Q/x+jmFdr15reZBMIiBnbtJo2rTWMUFpxDeGeyTg
p86TbWs8aPB0xUdcPxTGoU9+btnymIv8yeYDvGgmYKmLV962Xx/MWCbn6hFT09kg4L+F8bzMr1ig
Nqw5OnGJ3F3DGgt5u4YYp99l6GdKO+yNnwKVYsmtStB5umqQzS51dJcKGFpotfKLyz0uYViJTm+3
Ne0u+ftov8paU2xwR/GSjHZ1YLr7ZeZmfkfGZuisdFf5ZYIX7QLno/jq1YwUSjy44MdLC3pzAcKX
Q4c0dXmOzPaUkHJpFPvCqTYTYDZy6SA5wPUhTAhxLsulMg+c+WKBmxIced7L2HLyeuzVCgap0UaM
LySVByQS+S3VYJbvUvbKE64yVKz7JU6xMT7N8L/KiwStM9Pg2917Rm44kSvsd13rkpOQ5OVkuvX3
9vyie49ttMsQYK7NH/PJnaZe9fXR9F5itVuLvwkCBQusujVutvO9Pmao0XY3tolpk1q/fKTtSwrl
cdT3UTwf5KT7OdKNtsYx6xHSz9CeYoENwmFBdSOQv3mwC1T11BmvnUV5qe2pbQ+1eQNqAA9Jf8Xg
sbEvgQTgyoMV2ozVppT/ZtIPy+y88rSGFC0II50l8u2qYJ6kPSAqCgi8nO0y8LwfYH1cvw+O/EH8
58cJ6fsO+YEM3FdzN5B8lXHcLuzkDzcVJLvJMrl4i0FFwoHId4CmKdCKKkw77XVEfkaM78aNrrn9
MCf5Prc+TUTtS0UMMcPXuPmsxxh91jPRirercL6NAIQVFBpKgGbjAaLJCirS0kCa8gybVqdThGJR
LRcBV9LCGjFHb7aHMiOJjhHhyk606dMfRwOoYoVadmrBh7m3rM7xwSChcFRswlkYUbJy7rcBmPiT
gqS1gEZM7CC2XqsaIDqfyEzDgyCgluQGbVl68sCeZdzhdrwjpFhg3Y3dz968yVDnu3zpg1KL/nVj
E+QJS4bqIpeDVr4N07et75dyZ2TkThLt6X3V9gNGYD8lUzi3iEeVR0WfWNm7ClLUBK0rN3D/XrlX
U5IWbb+YNH92vlfO3Kn9VvmzY59pLzZ28xEPH0jJQhvVAAoGJJd3a4aGfT9pF3fe4yzvXd6HhwE2
V/mu1R9MrYJG0OM6X1r3FPOm9Om2LHdm9tqN307V7BYktogN0Lc9CRJ0WvSFlTbAPM44sgmnK79E
/OB0pKnWB/YzuPmfuuZtcU8laIf/3crQfWj/+IdRMY7/GvvhRlH0tL0tH4v5j+VH3f2gr92TWU7/
XG5086dcQEZ6u6U9Zy2XJ6d4TyS2g0zRynZr+TwwR0nXe2k/cLttqad9sg2iv5aRyR+BxjCHf3uy
UeLXbLzqy3uJSsToTxpFVux4/f4mLEaekXIiSZKYM4RLIcSr/lhAbtrx9HvSVWs48JZMTq1VPEy4
o3jwyZb6xZfTdZxQDg7MCMs7w2MCmeFFe00ngKD2tzP/dghQMnLF7Zko6DW+MaNCvgz+kv1q7B1c
wE492uopEQEK0sXWdgwX4ZS8ISkLZbTewR7arbO8j6B0s9cOjRyPOiqnQg4fi2Ftu/hQuu/sC2il
i21pvyXRr7zrySbUy3335R7a/l42/MGJXnkzlruejdw6xocpOUgwCg2Bzsl6vul5xuXF4lTNS86M
2wEhfkruKYjkBEs9OCXeMHBz9aMLtqPJecgfHGIexEHC7qq8CCT4Zs4W18B9s37E9lM3nDPvF8xC
MR7j+Qy6cCP7y+1NYyPNS3TwqLjNu7R5jEwW8rYTgmDjX/uti3ChymNWMnX/PCZiLFG4epSvYpKw
068svzRoD4g9WGU4uG+afWea94txUB2trL4Xs7MduTYs92ho7CO6rcjuJDuSab0iTkWXfreox2X6
cgy+MR9F+qklQOddBPUAgxrtMrQB2/+QJFFfHz8m57TWDyRs1iwGm+Q8pYA3v5j9aNW8J3u1bJ91
C9Xll+6cpHiMphcQRnV8WO2tSk4loVbrDq+6L8o7j8FsPd0X2YNAaZv2n0Xa8yU42e7LaO9mbrE0
xqjyYpvPcfYwjGc9hliPSqp/z+SRSIhhdalXwhSDKt9QYmQfPRPgKXGXWznavI/vq3HvDSGNXGD3
39xH7LrJIgQbF/3OEr5OdXYhJNsFoAW9CBWBsfT5or8mOSGnJvnHmdgY+la2WGTQRUVczvoNSHYp
gXHF9WFwHjN9Oo/mZzxEu8L0GFVDLVN3dDS+dBR9T7UZ2WDM+g5TIaTGJqRMp2Bmdk0HoEkdFjNt
SXIH22TjcAG71SOOZ8SnLyC4Oe2y40xYftF9p6imy4og9+pQGr/J6Gxa8y3jADD1DP9n5jOTLing
Z7aJ8fQ7LEmgpQsW3uU+60pSQJjiMlQr+fWN7pWMt66ZDoP3gKGCkiDernDaFiqO2QkdknAb+WTK
YptO3eMQAw1YBadMHKjoY7YR7U8vUXMpItvXWihgjKpW+2/symBNnqbmK0pIKEHSmXEe1IwwlRak
+n3n2Q+rl5/7BjKq4MaKyw0RWNg3TH8CROyZ6BIlJ95gvrQF3+a6IM8+/hYWG6vstx0rdhFI9pHT
cCPCoR+OI6Y2VtucuUT9M3Cu+CcrtC0RHGCH4VGmnsbxHcyb7O8Jxkd8wYkdbVX1Y7FgJ0OWledf
7YZyEDsjikiTzujE20PiDNvR+GlbRfQzdMJbTs9QqkPDCFTHl0OqOHpe7V3L5kNdDQekJkxX5/hP
RTvX3Ruo2zR4RsvMRZY8LyZ5wrUKGfyde+zHO2e1kdP/NS4oT/XaS+vVzNuvVZebAuC1sH7a8i+x
nZMNKSMmeqMs3ieV0qGjd2MLyK55HUEIPjQaF2/ymnoviWmEg0LTu/6b0YVEz9Xy57VgyHDbGB8D
UbkDP3GyF+vhRvJe6BIL+RkDdVVBtur70RnPg3ye2q1MqVWIn8m0jcFKmI5HVz/gLIf2y7auLURw
1m3JfGrrbWHcDw7ByAfbMUBbBLgwQtQTfk+NKKt0N8DknFD1mfq1V6dBnBRrcZn8lJbtz4yQe+1g
siltGORmxovjXEbN2CH83Oj0UiRMEBrNk8etgjLAT28dGYOb4XW2gGYMEFqL6+z+gBz7t8LXEKUg
Sveutp4Rqm7Sembu88sZL6I7pZ0M51BmuyGHGcrPxtrcXh89+28A+swWoFDbMnmbnIgkUU4jbEhH
jW8RGwOwJ2f2z5b9W8UNStFn1iUpOjeMKwS1ZMWfPl/09tlGq1qdjYwvJz7BWL+TDbKvvbrBU9xT
09H72Oex/LOkDGIgJ4p5VfosB7ZN8CWa9iGSL/lk++Ny17cR637KsjcD5ddCLojDoJ2mjy9AF10c
Uqbr6qkcX7X2yVWP07Ib1RUupc/0lxn60S74C82D6j5MOhjhnbpUP9RMM/KFCgifYVm8Aui9n9O7
RjvhCATR/lg4p1K+Z8TPr0vvOxL8KyivhIBmeHqrwV4e+53FcLWkpU6o6/TsbwSv0Qz7uLlkgDPT
mjaX27uqfjwwGwDUd6mxA6tomeDiSeaOl6DNgDvGzX5IX0dgGjjbWF5/p9OX1/MbojrQrPfK/Neq
cZdYS2DpB4gRaLr4Hq/ucB00yMOksMoawQYx472qsAmO2xWUkGzxXwiAWfn0TyDsW/SchKXhjKvr
yLgh2mDlewU54q+c1Gip82PkMdvX3DsMg/6aV+eiXtiX43Jk3gMMJl1Cc+yOHdFdfB4O4gY3vwG4
1INF2MtgaNjh2rCMcPa3ws9j/c9VSJLMOSQj/MOLMQ8xi63Ay49ltUNYcXT6Zd/Dp9FvuiYAY2jj
exLqc1NHJL1+G5F5r9Chk4tOC+btrK4Hxn4jiYxBW4l9u/CyO8t0cOv4fZjrdyG0vbeOoSv1c13D
YW1Wn3HYRi7FA/PM0BrnIzP+D5sCUXrjcbKyKwTFYJqWbdoAMDedmmAnSTC0fuhd7Vzm8SmxtG3F
9n/DNuNXaXI7lPNjvOgs8llYTaa/2t2h461JPXTzpfWB8oVaAtINt7HapLnmk9bzJBwUYIk8VFb7
OecuAvGaxACv8I4Qv0GrFr4+WJtWs8KVaHefQGzsfX9Lee27JylGSuS12pjerZsr3lkPPUxpvjVm
rALOclzXeI8a7qHwND+1vF2lDDaVoHOM7lKVrPcqlvSD2s9R9GCmI5krJK4Na3c3rOWp0kao31UQ
6bCYGC6DTT65HNCbeI0eUBReZoJ8qth+M5t+M3Jp9rmJ0w9djhmfsCcFw5K9GMRizeb60q1d6PF3
dNSRwxL73pyFgoOjhee4LisCHTg9sYe+Yt1ptnHu6nJvdbynSConQLbKdUJWlx+t5u7zerooY/Zr
/JUdfDy2miCc4XO/oubfSzU/Mo58m8bhKPIogK0GXhJQMPkotD23vnaqqe06xvJggdylRsIr7vXh
Z4hsslO0fcp9kuh2aLNyBobHrEjfomi/ajZXsOTt7Zf1lBRU7zkeuF4aD5Y+hvJ/jhORfaILUJf5
SaL2bdfDrep3gz7DLQJmx4YPxu3BMetAYv+z8tv7w8/OxYye+dcDgjcZzrEz1oCkpjtZU7GN5vQ0
MkTqnWYba8zkdCY/sz0HBUN4RlO/+uI9piQW+fYITp0a7lfVPG+3DBubKwqJbWsiOrMoISE5w/QW
0RISboq4Bu3H1GeHfCoCTxUHXa9wd2a7dq4+2CoXsNCTmN9G2yrFKuamOTQrkAMwewJnmkkCjLas
jUU44LpPspjI/xpqWsRtIOlLTZmecncCSBTvonGGfO5piIrasJibUx1zlrvri0D5OvYUxC34Ajh3
rL/GG+/YYxqo6+qEvuiQL8S7YuWLvISGBNx9vR5QDg20dXB4pfUESS8AV3UPKqogpn/dlSp+a/ny
woog+Wa4VpZDTJ8oG2gb2ZPVv+YjXV6HJd6QOAP5ODky2ubJ7vOPbJFoAaHW29V+LmOYGVRWQ0NZ
hyEUAWSF6KwMZpZKkVGcFduwpudIpvrh65Fxf7RDc7+gmuwSXgqj8l1UEAhYMW0jAV855aMU2Blv
QtNSYNDg2Co5VlG/yaImqGp227gbINMhiWx8VXMREW2G7JrhfBMmyt2bDFiJawyzcQ7z3tmYubUD
lRGYdnVHmXnE5UunRVHca35MbpZrYl1XEq8QTksHE2RaMQ8TQEZZECA2yGrfLjBk9e3RA41a33q2
BBRyaXR7QdWrhvIPjgaUOmt9NybWbeNyGekMV8ayjYPq2SVdFqWx2xPKXXFiSrxD1ZAz2TNx+RER
fzE9F51ty3SlPnU0hF1d+IY2bTkZDjfl+dKpwESb503FazNkx2HOdB+97P2aRDDdRPlY28gUUVHQ
GeJcy0T13hkCVQgGmshCE5sZ+qUdGZa7/KCwY/grPetZSrIbZDvZYcsKp4zN78pTZDCKNSmIotkn
emxrRc5mkC5qAriMhcRCBvx3QhruMJLPG4uZCX5UnueCxCmdsmmD0IuHc0O5r1HYEM9VrFPpS81m
rpGVgcSZ3CidaxfTUOIGKLb8eL71661vVdVZd3EZG5wsdVchVjIBfMsfC2uJv+TCTwQCAN1FOc1V
qkMGLCRm/a77rSnEG35ebZ14oM1pliqMVj20GO81hnUxGP23QNQ38UhqaKzMUyXWZyuz9qi7d8Bn
nsjzvLIVhgqOI3mWu0ELZ69mJppN+wQ+ddzLHUapAB9ZGHnZVe8pVdlDujgDCeG4OqX20UxoRF02
f4a+0nBgw5AJm2MvAMXrC2q4ZNAePYv2baoOPRU7PExYlPYMlQCCfaewOpvOzpv/CW6vEdpqhzmy
Q6MLPXwsg15iduBPDZBeaU8pLOIV7bv4XgjpQnD/xXePAxbvsEB93Dv9e4HS0Sqy+4kBXT9Db10q
vF3xKVXtDh8/K57el3N+L0R9MAbscPW4M2X2iPebeSjbWRb3B12aB0N4f61M4f7mmG+S6qkmW/S2
Yrd0j5kML8Xs9YeBdXkZiYfa6APs8/yUXQmwFLWhxYFkO++LxiC+75w7ao+PCSkhiNGRIQ+irPz2
D1YmiyXvLW+i8zrgTJt6VJVJ/OxV86UvBpyDiP/tBnrDsPARWWO9Y8TMWiPFJgjANs1YMXA5CIyJ
CK9vCxUtTEccjvNUw5NdPswMNLY7IuqxHeLzcG6bfloMlNC9fgR5wiogakhisNFzKzasYdLPMMUQ
rkU0qaa37m/SzcXpLgCrd4QXnZxhGfas2H7c2draaXaemTKWwgybWL7p8bgdIiXupqlmfOgSYlF7
9DRu4LBTjiTso5FETKd1g/jWOpYLvTyeVJ12Qqruri0iOnDjbDXpX225v567XhQJnw1UPCE66sLq
OCnSLlzLn83kaMNMuqlhqHmDxUWQdhsCMVOSDGIMUzEzmdeNZcdASxnA1xo3tssglwFlfLsMNdw2
Ke2qUAviI5DbbZ5QyoHlyyRJGWUbh4gatrMJ/7sBPMnafjsWLF47zOTVrOqDSIRvkqbQzjZFt2C8
QlzCajET78edU1RoLAck51klynAgAeZRW/DmZ7jp7upGkiYKb4Q2Sb96vKBNUSoYuO5tTTSaV8Ot
G3cL67TflWmCnXMs3O+sc//pSvfudLtlB2EQQfa6WqyxTPvcdZmjXmp0H29k5RS7aeE2mOwBabRE
LWSRarqPHHg8m7bOvzIgqfe1RAZGfgFps7soiauzGIgCxMmg0e3Y78Mo2hP0nO8174YdFsMUw3gl
ccOpHLZhEt2Tnoy1M16TmTcoMRHkMcgzSarQ3demUea7scTugymWMveHWZk7wUzb11yoq0bFxCEf
o+w4mvax8UjDEAoz9WpOxv+EzD0+l/LSkgOy61aBxw3b5Z5NbB+2uYNmqUO0N0ssxT2WSMRDeJgw
p3WX0vwlKx6VbQYnx3Id8wvsKKqtEU183PTs+rI4OnYpTX2ZDzM2VM9k9YSJ+hFlWnLIFB4DZiRp
yzS2zZ6HfFDXsrMR8yOvne9Tj/kx8fpEuJjYda4ZMRwu8SXx9DA1qfMtS5uUkmVg7OmCq81HKMqG
LSKQTJ2GFntanlj9b+MY5qazOEQ8dDCbevAjTKXGqfx2jXXdDhlPTy+I78Cd9DXM2hSjjeoY7oyE
DWCjDDIYRKwV56Xj+FySq7P29V++9vS4aV3RhQpTegixHYJG8Auby3OOWCKc/iPpzHYjx7Eg+kUC
SInaXnO3M72Xl6oXwXa5tFI7JUpfPyd7XgaNxqC72paoy7gRJ4x40Xb+24q+uK19eaf9CjBHFjIP
FnUJ6P76vR0jQsY+cJXHOG/Doy9H4pH9LD9YP8e/cCjbNygvcMvpi+ClWKZzP/TTIaXh6SziwLyO
g8sqONbrDfdIcj3Ysp54VtRjDYVg3wi3+yswTB671U6nmtUpWMQg510pEtY7feoxos+e8zcM6upG
loRwTc69gljBf499DY+CY60sOkLLneDf187fpYCFElsoxd7iveRR58JuwUHC7NKWzi1mFYE4PSBY
+6nmkJKIwuiB1RsZ2qv5c639A5a5/IItxt3RY2Ru2xp4CmvR0d5Mrsb2ERjzOtmJZEYcoQGKuHml
2ZDxdHI4o0uiLWJTFYrsXEHoHSfjoLCE+OOxua552jkOv+K8r/bXABgsgKkjkVjCPg0GxrKq9S1C
RspEnWfRFuD+jGDL8VNDrXrhX8Hx5LIBb4Q29y4wHQ5Qe91FBykpO4SF4zDlP8Cnc+zNM7JQXcaE
FTr2X1mn+au1pUyyavjTSG+I4L/SnFrphU/uAOlhyXDdRsihRWGWB4eytxwB/dbkM0Vv/ZUeBW+7
CJkswrg9tU357SXrL11acix3Ux48RhkQOCKZ4Dhiu+D0w1pzSvuGo9xtXwrmKKqbMo5SHan5wU/8
+qm0XsQHCS4+N1KV3FCbemVKSP/VsQZVkzLTg5/wky6TmGzIECyPY6hpMWumCNMuEsPOurQWx1xh
DfPvR7nIhqClO93Mr9ADsunAH72/yYe14/VHf2UiNM1OU4VGRW2V/vXi9A/zyXonbd18VAhDanlN
qxbBO9lkQDUSeAYky9MtkVMOOJ0k/3qqTZ+FiZKfcQlkylI8yW/CJHpI+Aa+zLPqz8rBVqgdGtUA
vMWcJ9fzolrl3vr5dkiOi8dIqyISqFU/TDc+Js6NSaks3zH1FP5WZHMs4S2bwOyHvoJjQNi1PXkE
irawcJFYl3RhQ1J0oieBi9RaWBevI8IV/YNpduDXmt44lJdTnMWH2SskD+DqSP88g3PA9sRN4VL1
H7r/OJAf2c1Jnd11Ci+xy3y2RgkL2gnwMnB9sSlHh6E56NYPZ2XdrWbH45nw/yyWp2V08/0EQgln
LJcWYM0JUr6DhjZbBj1o3KyLm2Hb9So5Dk6vEH6K7mCWAXBIFyWMG7PUjN14rsZcklzRFWMd+QkG
dLJ9kMUFvKosCcjh4vbhrRflAX8s74/RJInYc296N+dDRLMurmiKo00quMNoJuTUCT9XUg+7Shi6
xEt6FpjgGFPLWKEWjsmwbfMFPpEgXpHEhG/x2XXbIetTjAvBU0pqJN1mLX4J049ERcq6aKibSpJ+
N63tXTuPPwIs7/QcMJFhQUiKx372qpuhVyyJSCopVPTsHoOb4j7huPM/zWcc0pfnflHp+BcJK963
s+ZqxaRfbuOErV+cTrdT+EVjGd4C3bktmAPXwVkLgpivuX6vO999It9gPkgcie0MKQHXgftnHJvC
2+fVLBn6RoBjKSyzGxYG40204rZRwFkfu6vpsXARqELuNftwLPWhSvkCE8wioKyG+LGrXAyMgzxX
pR0eSAm0WCvzDsEmcMjYtNVHtFYweaL2k1urwZOUli2vPVNJCDdEbeNq4DSOiqy8g1PA/CEqLA6+
Wh7aNfiXmPw61/r2G2/v33bB/GS78CEOHHuXZAmBXhlzSwpFN417OHYqBccQDDwb136nuEDUtza4
bstjR5y8ppCf+NCphAxSwNFLrB/JUPoXbeA1bOZ4zth/utZ/03hg9768CmCUIDt3bobvMZpp3oYk
xHqYtMS2EOAKLk0QFPFTnsbsqhUNkEsaIPA77EgCeCypjX93I3ZN2BSYsP38IUXV7ozcpu5HMnKN
QGRJmozVgI3dH5pBn0GBPXfKIA6206M3O5e6L7u3JPELLA8dgoCZvF8ejms2IMP0V7uDYGesXueR
7us61G+0C2R3KkvNq8/9gzu8Raj1CKfTU/20tBQG1f6vKiI/pchM8vnmFN2sXfc+Fja41wWTnwoc
MEY5RJ1SNfPvzsOV+k0c59dKRFA/iLZ669JrTGwJWWfVsyNDfO8UHYFI0tvOrCwGIr4UEcrERk/j
v6rWQDqKGjEKe1Dgs4LuAFDxrhSpmbat58BgEDymyVHmNOhSVKsw9NM+tJlH4tMT8+i265z6GOTm
jw+t5Ag/Iz4vY3qtUogxL6gCYFufIRwu3I62ULpApg2eezJeg30/n+JG7myhPcmOVUmQ+cXwj4Zx
va/KCUbDiuG6WsPvHCXuUDf577atSZQsXHzaylk3BWyWrVnCDvFgZdcRQbzY10umv1st9Cd8tKuJ
u0SV3KuejVmYhtjwA9VyXrsL20fPhO2zdAvJrV5k3QpcrfiFnMGNk68XdoSBxt28yabu5MyxvxxM
XyrqTyMrb2iInHn7E4nLsF8SQDopBvE37h7BTd+2gCVGiWfQNrbey2DKjvhpBQxHCnsfZTqb74pX
u9w7kfM+L8GXLtn0Ao2rD9C0QUWFk/8zeZVptrU7P8zTML35Msb1HAz4o/LsShGAsMr1cPjF+vaX
ICNJ6ZQTEkhyx0NXscZn5M4IOYg3L6OK5IRxRFGAGv1MER8HLjrhftLcnA8dMKYbz19JAFfRoh+G
Be2tC+OB/5PPzcljL043YXGXlcPT2hPvY4ZzGcjKTj1pEIGsWxfBnpSZaVPWBgAAgQzWT/xOqKrU
u3wYQ/ST7nUJ5ujJoX7kMGWTPieBcfcMNB06J+j4yAeSvwlVFh+6JO5/yiuUDdsJg+IUOo8GntRf
wFj2Mio1nT136G+sCVGDk6j+CtSqdo4WI1cQYS68Xc22Ujxm4LDmU4Af6W6Kg+4mj/LopuopnY1U
QXB1HhvUMqnYb9j6oZ85VfSEroZC6V21YuJGPSQSVDwHX+f1zADvNH3Arwm2ZWj8+6Z2u9+lGIbb
ro/Lp8EWyZ3rTcW7COnudWfHbOcyXw7TUrJuAmV1G7LGYB40KiN90i+3yhffK+Y0B+rbRjSA03UR
OzcTUfOTSl2z9xHFtkXotSeUEXwKruAkj/ijJZnn3s51Hnwa0cnt4ufzzgVzsBNO8Vr+39GFM5DQ
Ark9yi7M3uYO0losk4Oc5M9qxo9gIXAvCrH8iVBszp4luc0CvrkFbl++rAIrnaisveDgDsYtSRTW
zYP+tfr5yGmCNKkc3GNOUHy1qmcwYtbaDPGo/oWjz+vI9LylD315JsDlbi37qQ0hM7lhh4+0qm/z
eLkSg5x2a0uakwu8lZz765ztB8ORSzNHT1MtuaEhbeUhsrHcCcFG1QxLCxsB6crHzqL9cc+LD+Qj
acNzH0r33+wSbh6s4To05s56yBm7/5YwmB6XWGBUyzqmfqg9F2PlYyXUD5CyYdNnI4spRtuYeaEM
QKxdWTY2TBXbh855acPS35WBJR2TeDUtU7MbRJ+BabM3Zoz4g3DhnxwePv7q2Zvfe62KY0OAhpQf
MWL0n655z7pxYEFXltsBDunBTDL4lwfPqilPSeDPT10FKPKgU5aCbZzylXCX/rbznAIogHAIXDJj
Q1KrPtTcAYloyEogKy75O+08C9cOgpC0Wxsa7VfUmyst9Rw4NRpKhquJKZsrNjrJbe3UvwHrlTvq
gn9Vg/MuY7pUMFFPF/hU/Sue5+GeBbRH9DBFsZJlco6J8hEY7NJvJBsK7QWRlKhN+u9ugSHiUki9
MVwWfzfNKhCsZnSVtfcvPF4tSAvvp+p6f8uspk+ZVqt79t20Gf/a0AnyfVNEw8WEqURdd/Nzj2Hr
FgrIfNRTMONhKupfeiREGlbU8vbFgr4kFndixiW2lGxjrtbeqYabS8Bbl7g3UFWm6tBrzte9r2x0
nw7FjBAtvXOniDwuOllOKw74F8WGFKP9UB3oN6KkhZjBRZYrS8wiaHZu7Ej6DWIop1We7au1dXZr
GM4hepLA5N4vrbcJowAqUyl87LVL9D7mKO+l66XlrvbWN2/1WBjBjPKQR5MUn+eC/ahN2vI0SvlZ
ZnyYlnZh0zB0y8qis2j7j7XMDfZ5t8EqoG1G82drQDaF0nuMZD8hsrvqPqM/+SkRwJfshCXGGnZv
ALzWvc6G/ljM6fXfEL+GYzV+uRJ9bRiIAbh4zHYsCPR2NCre67Ws/tIv3F/KtkjgxSXVHGwHj71f
HwbyYVVtRJi79w/tWET7iuvarW6zkU0fC6ghqJkMMunf05ATP3XCN7s4GKHcO+hzM+a8JQd6atdq
fYWy25zWZpaP0nOCbRwV4yPZ7PrQuqveLoOkzJDL57YNVPJVTUwb6JLMCqsnjmRfMWsMHPF5kUPb
qvHHJZALj1XUSNjmKOlkxvFnUZtGSY/PwDbMn3MxtA9Frf1vwAHA2nykew3UceWPzGZvtZ1zzIYw
2waMCzty+9MusFLfre2CUcEreZzgF1LfPYGUKcHUH+pF5oTX02Q3hkH66hVs3/hoON6b6B1NcH10
LtStMtbzaTgi0TVHOwh9yG0tH3kLrtsmVEydoYACOqN/YNIxpCDzx3RJtHFImh2Rb6u9FHn2bsNF
3Gph+l/a8ITgsNDYKQNqxR2HnWilhINbM2sBnkI3jsCaQJVlAVbW/R+Z5d3fedH2Be3dUGdPH1qX
6va+nuy3CIL0nilC81zhYI77riMUtdanOGjnx7WtgzNJYAB5rBx3weiDlvHSmrQggbgp4lhve/Yb
zdTReZ2yi4tzNK58pP26agbSOB3AXyx864z/GDYy3GHan+tls4ByOKQDL5tEot/JXjBSlun1AeYg
Wxa0i5FQzfpRpka9DhmDGpVP4baexgC6YxQfKl/pk0Co2hT58s7Yif7NRRgWRyDQKehE2YXKbV+t
LfkyMaaw/IH8QoDeHhWQxH8ZtjHiLHNyEprkqK/x3E1wPRD9uc/IHEy+CsoZsTvOD2zCvKOZMwZM
fpUP13NrE5Kx3NR8bvc19QgEjxvQVKb/swicuLmf3CcBMfZkqYtdD1gKp0r2L2dU3QTSfiwTZuK+
T7xTNlevTEnjNhLOS+UxsG30rLp3E1RYfOQsL6bsfxTNGjASiNffhS4B2Whx9L3rEfocabh8CCHT
f3RthSqtPExxrWS1leU/eo1YCFMN99byBdm51F7ciEU5N2miuDqzbd33QgHKC0N9C58P00i2pu71
u8YHy7eR+OLqinrkOThT7Oi5e4fnY5sFDGydksExargAz56c3tKiTu6jwfSXJq+nPRciXHyzzl9Y
ZJAc73ED50CKs81KCmqz9vlXrPPmPDV9dcaGwR8ddBJX/hRbdGNGeanKFlklGiFHeSm4QkYCVb1A
HPNOZq3lE5sf/NxDjftsIpiAQ+f6e0hlwfSxjv6AvNp5f/xZ1Pc8c6AWsuwHdgZGtdwD55N4WCHy
hnq6PB+93eAhlSJyANcbCdL4reNuIlUzmcOOTiLt7S0B7OPU0RmVdj171bBBTHfrjs3QtR7MDB4c
Rtc9rwJHjZfhNcavifVrbIhYYEfaWOBZR3cdnyvkE9QQ/WKNeqxM2u5Fk85HoJ7iM7wayMF7xde3
h7lR+T2GXF/cBZPzJau5P+SDsh1Q17bfF4WcbsGOzJDvi08C1slWa4Fz141I7aadOMRxt5yzVSEr
TLCKYMtNh864gtsWKNzQZJ9QbfQhxU4B3Ky0l6ZuuFiMMQYmh9F/l6mWOV7gnIgDVx/zdQj36VL1
4wEbGsvoNbZbL3C4NLr4taLesrq04zkmEbtcoqUG5JWoOLse/eVjhsb/lfrrKwIVca+ByencNo1L
MV41gi1nXYqZHyLgcHKBmP3IYcye8iCKHpMM53BPgdIDLWhXJBUZer5HZYEqXixNg00djy5pI1I0
2dVIPuLt+MuW2L9Paps9yIgEYI1+DMQEBJfbVj8iY6OKWE2Ejz02K/GUUKVe1VtHmdspg1hyJAhL
qj9IBbwRilfnFvRpkK7coZjMj45L+meQSLV4ZYOd8tLPmTv6SU3t/JSBR9oVPTkIx3T5duZU3pY2
Ds5TTQtUaOv3lBLRQxoT6y2XZiYZlEX7US7er76hs3ycGa6kM1YHd5mv1kt+rVo1v4s0wgQcOTzP
E6+UJ4e/3GZZoq4uGZpiJU4KoeTFncaYd1tcQwj47nk/4BTNw0Rmg7HHV4jFVQLcVI/eCMrDH+Ib
Hw0dl6gOYTml7EF+eWTip/2w5ssHOY5hGw/EmuEoTpskuFLK5cKs10d4KLyWIWeuSmbHcS5uY88u
W1Wbl7pDcDIVE2s4O2x+4USd3HCKLrMiA7BRTcfurWsGHpoidS0L7V4Ey1nnLojYyRa/klb/5QCG
Xl4H1zVQUzybJbEvvjYNp1JBXDMKcYQHmfuxAFy7KLuUDPZ4e2KmdRiTWf5adwX8/RXvRhLa7JAJ
xHsVJAJPx+o1R7wHTPZR/JOG+nPkdskPRebHlUKEc2s7SgrnkDmv7QHJZlDv+PTlmAHQGMVrCogC
qxqWXgEoG6l0TXeeDWS0Kdgp7NJuzdGQHW9EQO203AqPH9m4hu4LQU757OkCo4fHP6fI/6AVxNyi
9bSr5oSJALwQ7tUmOa1ECPD44pizLYqdk7DfKCZWuCLhwK5y56RNn/2pnIAtAerYyXVsfxtXYbPD
X4FvugbieFtpOfJZdUbLr4aRFmBheaGmE0fKNPgHfkj0HPrxD92pGL+7ND5XXs8dm3cGYni7cuXO
HUTbuOr57CewwNOEYCrK9bScq6kDnZ836VFy8Tosy4RcadMrA8RS7pQERQeLOx32yhuaYxEV/svs
BdXLkqfAFMK2uDIqvI0/EKxMZzY7hgkldLnZZ737e6IJ72EBHws2W5IwThTfLU8dZnWTuD8zKvVO
TCaAthek8iW12fAmoxIHJgEetPJhRDIa+K8aHCwPYjT9ba+c4peKmJHd0QtQSIzZ9zV2Mscrqp/E
KcqnZkxBdfL9/oxyAqrlxNUQOrjdoowTy1KDCz53gWUdYeurp8A7ov0zGPdQI4H6WHZ9hX0CFS1v
ncAfP5PO969IMds/ThIWiBOVw1ZW7V+kBe9nMpLjnG3bPnAL7swRoIbVKbFrkBUg+aKCTdJxOZYm
059BVXp7M9vxozZcKgCQMGPP0beE7EgtZuIdGCFwtER+jyw/WPOUdWF+bgwqqcSaZr3pGmHx5oxT
R5a/Ixb4XNjxJoxL5zx2WaQfqijonlwELBTUqwIsFYmeYMV1aZcAM3yZU7YAKZ/YxxzWh8jj8seq
zVBUMYe7TLjrfewzSpAORN9JwZs0itPKdLAZAFwZF3WvsD+4yetT5IzhgfDwcgQ82J+mju4AgRvr
s3LnecVorYZTw4mxU+vAeapseVlmPB+LkFTtFnDok45WrapCu/Rwc9xxW4ZSP5O4gUjF6dfIH0Yf
hjS/un6G+/52cBgoVsrj9mAi6ceUUCieizrlbhe22aMkVg6DH0zbjfGK6GjCWRNXD7pj0q0juI1w
+expgTiQiee8gAPI8U90le3A+FZlC+gspQPU/2uWhPHgJFkr/bIjVnExi/XOdiP1n/SdHoG8ggAW
fH5n6Tr3bqSmA1cv9zT3Y/bVJutw8qXR27WxX5NPrd7Y6PxfDWcPf6MdDrKY28NMvezBR+GCX5V6
B7liztWKAVcD/j8oujdwoeJByxo5qGO1IC8WuXu0ELg3i0cae0p9EAtFMu5Xbwjxk1KO0YxT8NG3
M9Lc9bBdyPDdTJ6T3EYWzXuT2/5P6ajoj1p6NodN0DY3sH77XeD6/D4gBaTpb22u8OQuqPesHZJT
WJCxSahD2df0JUODCJ1TmaXFPk+Nw+Ga1ntvwYbcudG/UTkAoK7oL9QdcD1ZCbVEFnzZ1w6NELoG
f4m0wGZzcJ5T0ajztd332e10toe4Xm4ImuBLML68SUr2dXPgRk9scmjQiYLfTBbuBe6/cw5ACTKk
wJTaeoCUdwSDf9jGXe1SQRhucxHCWhoaWjrK0sB8LOPipvJxa1cw04L4jNGSYFtVVB9h7YBebJKW
Mi+SNhmQl7NTtu27b8DMBATM9obH6cFjBLotyPxv+wAHSlUU6V3IBuoy8+jzkRpnfA64/+ty3emp
ARWY+V/sg7xHQubfmPvQ46gvPk5zMO661AuOMde/W9om5Dlyl+HA97c9ViuHX9HXMflOPWNSVvkh
L4f4N9s3u+EeKTadxuYbBxRU1EsxbPMeyYQHcAutDL1E451s4YNsWLkUX4itMJAw/d8xIpZbbuOk
zGiz3tqmwWPpTAj5Ua2uk1z4CxAASQg4QaDmIB4SYsmuIfQlO2bBTFdjUTfbInC++cjnCpwYB9Nc
rOpQJGF6wdWK729FG+U0xkgrG3VwhX5H8Er3HULidplch4HTyc8od9l+cUIGJt2Kf2sWv/ZEXF6D
yuGVSgBMP4XGijuyxP0hrnJmKqJtBOc9WneBFG/WEP8e5WLRrl8x0WTa+qfUxUqSAk7oIXmE7Fvv
PXAJ7zKFE82tZDq7gqdjbdZ2lxUrFK+MdGAt0me4I6eVVjwSWh37OTpAmcGWCvGLvKLr1NWx1CSp
GQ3IBAyO2A8V9N8sFPO2EbW4QeAFQlHl7VmEnEPb+Nqr481L+OAIHEAjihDgLwI7ZRMeZzvIe8CW
0SbV2Y9uK7g/7O0u8LbXbS7RCeIgb04xK4wT/lqABpK55qBdCAE2r9+Gmv04J29248FPDHH2L0zP
LUTLjY3GcDfTSbP36i5/V/VC8weqIUZNNPzbyPG9d3xN/mG4jhfTNLXH0UV9RhJT55X8+KkAxHXQ
FvNsnk9wNmYcw1bp5q3Mw/rZ8QnacndeMGqhfpdV+yterHvguIABx+blNJYifKoypzlg3wjfcHIC
8KgiNlE4Elh1NpK8KgsaWxko8mCXD6KE4LGx7El30XUrFKyxtwJxLfEs17LD2jHEiM7RyEcCB+m1
r1A4r6rUQCqqrH91tAWNxY7wHkA0P+ux1U/g24FxKPCRw9oOu8SfWwDgAv297KtLUrXrr4ZJ7ELf
9OMMpGJX1OaH04W7cpwaBkOw8AlNJoBEGHd97D2bgImRhgxkZthriBM0ZYzVdNNCCLwkGvmm7xAn
+WHiNLaexD48iiNI7Y8s4vuwqU0G6BjjV1JNrdiFfvkP4GdzydvIMA+V/XEYcO2C45BPNp0/SZP8
GcBa3MxrtryNiOU79rHTYUkB1+X1GDMaZMEdG7XmOCQTdxTi0ZAU6MdJaT36z4lFLBogW4x4sYUl
E2/KkqWiboNm6w1BB2OYb1FPbfs3tdn60kU5u8OJwVaINbvjctdxTcHs9txGpT5GU6x2yYJONEsY
H+3kFS/Y++btzPnG1IzLZ2oiC5YTPXOocyzgTRJerNsSkC0va/c0CDAnEPvFb781/lfuXtlZIVmg
AM7KtgB1eieTOdwGplwO9ZoEh0jE/XsxD2gKIVdkipjhwfuZveAwl9+cAoRMB2HZEdb2N9B0dQe4
kQ+qmw5Ec1g/V3WsL/hFNdNVwwTStc43RzFTF+gRUhkiPtLJHZ5Z8JV713rQkvoUXlSColKUSX6Q
XT5Ru3gFXZYTDmjMbtCsPSStqTVvOXaud8Hghu+WcGk4oVpt4oTyoaI12Su74ITRvCqfZ1pEnmIQ
9Djrl/EDW7d7ALfGxSRQ2Gz4n+JtDj118nFE3HQG0XJbothgfa8q/K951XeXrqw7dJNO33Bkra+u
1zq3Lnv7Y9UZzhkmFmkYnzDCcEUsQoJ2ifiETfOOJ+DJwG4H4Y/IVMWv7fzahIh7EiXnobNhdE4x
mG/NiHmOrWvGo9I034W01b5My4Yq5PCaGKfY7zleG3HjakN3AoLt0XPL/Jd7jYCJUGYXRLPyR3ss
oQWmsXvRYC7tpbH7eLTVmQtH87harQ4O7WYHgCz0EQTlW+54XbMdTkVDkQucuBitNkJipwVl56eQ
k0862nsYHNVNpu/IqwIiMQmrkXZ0yXQUiBERhJ8rEmV8y6crViMCbdrPGjcJ3k5WAVj3rJevUPX7
Zs9Jku/HGvskOQ3/wLNAFyStmoe693q89U2yfidNpXgEroaOOu9u0yEtsLY6kNkFfw8ysnry19Vj
KWubXazG+Bh5/LqCHgKBSEB5wfV5Q2MWn7QY+aegaJ4Tu/YHR0nvP78c4WzqxDfSxpQalfZ3NEft
Hbmm7JtPnL3DCoJRBxioRqskQmVoBtjRYqMfEYaX96nhLGD72pzmKnztOttv+pB/yCSTb2+VbkfD
DXc8eNOYB9TyvnAX3/iezZ8c9jLH1XPBFlQjTwsv2rkw/BjAwdOwQvDE8HooIIbXShWkqPac4p/f
5AFzVjxmewORuCYry9CeXf8GhJ04m7dj+DiVWffaKPA7sHiz9BzbUt1i3mt3wbKw9hTectcVOuID
Pkb3skYro6+vOqYm5oGZwhgXEHt3doH0bCxxf+lQnh9ZauTgYOsvcirpHlZ0+hhknTzZCV5cwfYQ
K5Grb6M0JW+r3eY4edDkEtOnD7YLviHS17eymQjzenMEWD9ZNwtXt3vqpDiW8Y9zXnBjl7ZJnoMA
S2QatigrNTDHkjUmWkjP9oh7z6MNyRPkEv3Bm4EOjUUb3ffTwOczVtc5jZxHYUWJcshvbREElsqS
6gQedmdPI2R+yiPcVFzf3CviuT4ZXkfwthxW8xjTSZqTPIGVMTz7S0TTFB/LOyelawnvokP0Bkom
F9ecL2nUfqXXCbruuukncifzrQOTHirqvYDJQV/JnGQ6ImDWL2JaUtpf1MiCC9ZsUWDNCT2xIFmD
Gkwwl5zHkIw1haH0SLjABNTCf6Tbj+chJBvgx2p5G8LORWBM1C02HLLggfwdwY8oCiQnAIejD66N
HnEomvHRxypxD7IrJ4SFh4Muu3lHaZfBddEip1V4hx3S0zIhUBZVLUUKdWLhPEHtGeNKUIMo1W2L
A/8QeFN80+m1PToS84xZnf7Ei8dUPSC2j0WY71JXR+cKA+yO8Y7TaDQfLS7C04Bh5rmL1oFni25E
qAnFAT16voHxyesaDszti4heEymew8qfd0WzqMsa+h/u5EOQr/iqjjVLCgyW0bMhQHcpR413e+T5
6Hzc2JVjshPblQJIA80YS0z9dd+18N10x0uCasrM5Xgga9k73dFule3m0iNtA2Obuw0J7GEZFs77
oTnLmGSAZ8iHAtI04B7q+gRDS+D0NgVrUb/7ZHBlysF8Cv+lrAxHoBLjDUwtHlx4QA5WJe6w+kup
np3qpKdDG/ftPc+Vd0Mh2wo4ag0JDmYDXXxN/ZcRiERsOLa/w3IiKTw5JtxIbqg4FF2iJT3WD3Q9
bumhJzkrsRjZsid/VBKUcfCbP3u8XByBUu2ClZTKpHpiVXkyvPd9PzyJgQ7HtIvKY7pYyskz5e8w
5H6y+WctCGfz0vDd2QdjCmi9HaAtkMje4ucJT1UBOMAzMYf94v4xNuwuA6t7QkWsgAaJU7nCwb2Z
KCfazXL+pB9NHEnXR4dIK/NDMVFwK+OC7VEsvsPJ04ce1OpzPMefWRhhZutREFig/cXPK/dsb7io
5hUV2A5Mt6id8YIoQ2XWFKD9ieboK8hRktw3YBo/OYQLCUBFU9dOpQ45+Zj2rca6DW986+mTcbz0
0fVH/ay4N2ISHy3CPRL1LQ/Vdzeyp2h1wwUiyvgQJZPYz67AQTpIsQlDp95ZQrsbtdTwCBnftnYl
hIkTsNmblC/fmLBxoo0vIw6X26N1MpfQD4IMas4yUo0F9DD2w/G2oOZix6+Cq3gmln1U1f9c6hJ3
MJ2qr3FB6PZD43x2FHohNngjiUP13DFY3rNggzklEvuHae837rIA0ZUIDM2mdtcbhKN5wqtQFM1f
/uN4pRtLrOPaMdIUbKOiNhtubaXUZui7/inj2DllLVBMfH5sKNirujWRdSw4tKiwyHCJv5V+ce9T
/LyTmsCsyrlBhZamlI2bLMmNS6EJA1a44CLmmyZWUDOGpg9MUjiZhrBfb+N4gm+cReX7mKBcRy5L
h6Hk0+CLmRZWgInbKi9wNiMDQ9DtB3w582+6JZGWyyoEJiJA95MasbY5saZxtmVJ3HGS3rLHOh0R
HyE4IWb6hdaapGRMw9NunEbv6JYDafR+oRCBXeOZrMlDUZbRKzagYtvVXXjE2wLKCYrHFrk/IyZg
+PTjqycgI/AXh85w8cegY+mAwYY1geJ+YZY23UdT+C+NzZSyIbX2et13wFaRjiIx4++aeVGIvwnO
ZDC4MOaKYDG3Ab70lAHQN2NPn1XKKbcNIuZJ1qPyHbvRe3ehJhJdyqO0ZwAHjm0h9idWrT7MReeq
+OXxUP6ezQgSNHDgmwMsxKuW+rdDm6KoYNj4G8zW/EsDKIUKtq9TtT8RwuwR7w1V1/8j7TyaHFeS
Lf1Xxt56YAYVEIu3oUhVWQLMSlG5gdUtAa01fv18uD2vmwQxxLBuy0V2wxnKw8P9+DmDNUy/Lvld
KYm+azWK+b7K6YYUAubAiadUxgFvAwvS7sSH40f+WkCUuclKKpRWrHe7wpCj2xIY7r1OUIUaIlHb
puK6pcfNjO5KpJ2gMIXQLLDoUWlsFULgyCgfKWKNLwZaCE/8bxErqH1pnzSBtNcbf6BtDwASCET5
p9SAvCQhV/yMDC3glRChIdAXTI02cR3oLV37hmZxz+tUA+mdj14rdGlDrnVvQgtXNK/c8zJt6S0I
q/uoId8Dlby1V6nfQRaimTCDhOJBVaIALdD+RivoQc4plcJX37aS+kI9m55IXSVDaZjGg+4SWXJd
0NBEeLjPk6H8CHu42JdjUsAMgTyAWQb0s+Hzkl6DEkjwEbesCiQ+J+IPstVg0IJgq5cNnDWGAMfp
CenWUtrgFigNFQV63Kn8aO23Stebryr8XLCpkmZyCg2EWYbY0HbMXSiXNfZiGQzABYLyxaIqfmO6
n22aGIjxJkkSeQTiWkjAaeBBpnaH4Mveoy0M1OdUNk0b/d0jVngrUqpjYxvLj52fii9+QmZWAmt/
kPOc7rTetmmtB9IKGLIkOS8o8FIEp+cKwLcpFOWD0dEqCUn5t7GZ4JIqPLRyQBs5D8lmX9fBN51r
cRO3JCvIseu3bH4yc3qnw0ADYC2AB/wWIjvQEjJcbBMfqyQRg4SyTd1Vod+IWM7+KJAgARvTly+8
gpXblp5wuqAt130oFIVzE6I25yphf6dygYGElfpPJmlu+a4vwCAjMRaZuZP1tO+6YKrwRyTLVJXs
jhXHsD7kFsuWINwT2AICfJEmr+DJX8zawOW0CTLGARLChg1YAJJekE+8fivYY41oNyYDVGIIEG/s
go7YwcebSz38ZDU/dBsWkjiMAKQA5QXlK9Iw6q2Vx91T5AuDW4VtV6kUVKmkjdSUoZCxAlX/oKqg
2bm7FVArWkNplZSWPpEhBFWa3Y61Zv3IwhppTTh7N54Lcuqynvii/rpmWTqNprrJP/7rf+U/vh8C
wtz//i/lf4N9Qy45gKcYVjT4CY3Xaz8vNFWzVaFRBRKqrJx+vuHA8uIeMof256/emG8zZXi/bOJc
4B0TwiZW11RD6PJMdZ08m9mERZs5yvg4WC/0xhkRvcm0PF5phymSLVvXLZV8NVit06HkcqxSj8ok
mLy+R8MOiXBKUNHw4Z9ZUU+t6IUYo6l9y+ls64mTmT0ZPklecHTSI6G8dnPZ3NLys/AQFauWrem6
dmouknnra4FZOFw8XOGDu6Ijv/b96e9H2wumgEQpZLtwincqNQj6/LOfL04/n5OmpA+bn68PezO+
zdzd5e8r0/gzyDWz9P7nf/+XpcqC5T6an2nzHf1+uolNOszcAnbdL9aLrTheC4MZGEJaVreQmEGL
UYHbfR2lw2XLaxM3O5c1KEtuEr1wJAEH7C5vVka29n3rdGB5nnS+IQsWBqwljeX+P1z42akcIDOR
5JGVSUd6vw+0wfyj+RHy6e83bQKirOb7HtVmRadX9/aygWnrnK+8iUgXxBkKqc1TAxWl57wxpMKx
rKcC2CF0X9WPyyamNbxgQpmNgUw7AlSZBxmT3u/BYGyahpDKepUAPKa8YC5bWxmQMvNfFtAkQPgc
RZpjgMN31X2pr2yqNRPq6ZxlWmxrw3TaAVSktIUDuhtXTCzv238vy98H9uhAQpjlKQAFCwfUZNZu
KEpcnqW1709/P/q+C2t5CrSpcDoCWzrWny5/fm2Gpr8ffV6ReDJFI0sOoVHQUJUEJvcPRzBzWUgV
xkYQW4VTElXinVYWYPq/n21aSxemTYBnCX32+ZzLnnJnVTp9ggYAkXkYblveLu7gXJ6qxZU4MjTz
gFYlJWD4ytKxKduhbg+H02UDi2thoUsObl/nsTG7+xKTYq1ShTCIT/zG9AcbxefE/PjPjMz2k+XS
d2YgGu4YAXS8o6CD2aQGmD5cNrPoSmzdsoCsq5ohZoe7ScYW7UUNb3ULZBHE+RdtgELzy2Uri2tv
W1hQ4ACRldmSiLaSLPSLuG5h73M/aAhf7oy3yzaWll1TVc3UbV7cwp7ZQDetrl2tLR0Jdj/rJqfV
8Z8ZmN18BqXWcjQwYFfbpngPinLFwNIs6bKiy6qmKgxhPgJqVszgmDvJ9woJwf6WTHGePV4exdLm
1RVLWKpCj401nyY3rl14aOvcMZpHKX7ry0+1shKKThMxP+m6KnTarjVLMbSZr7Ls2PLaJAKF0SMa
YRePkmx9EpBZR573QPvGiNZWn65M3tLyHxuduRcy021BIi8nH/Zjo9p/XZ61xaU5GtJsaQbqal3S
xrlDUt3w7t2A7Nyubj7/gRWdsEGX0RDSzZljST0rJDL1CodsVfDZ8n/o0duortwkixNlUBiyER/X
DGt24lWZ7HoOQN0xogf69I2VxV/cX0efV08vqtGqWjqkZBafAnyoOlxWkDRdnqfFDWYYxrSLyQ3o
sxBrTPIsVPU+dzzKi1TjSI/AtDgVrSMSeXdC+6Mp+7e9ecwI9NSIhwh7MWFJMj4NQC0uj+jvkO3s
zNisumnok4+cnRmzTiC9btzMKU1gJrc+cGDrBgY3ytY0cyZ/wZN02eLiOh0ZnJ2XwM8SIykxCCEm
kh4+BEvZ3WUTi4fGpjZqC+4Xbf7wFaJEmTvFBMqYSg8NbPGzEObGvL9sZnE3HJmZ7TiOvRjNBDNw
MKADdwvVf6FCERHuWiplHoYv25vO+nyphKzIuhCsk6nOdl8BHwNtnX7uVOmXyAVksI/MxwKG/HZl
/pZO6pEhbRbmU7ajJ8fCkPU7yB41/dPlcSztACGTllAE2VfZnub1KKSUwZcpKA7yeQ2BODDMSARd
OQJFgZVO03RhM1/s7NlUdS58i6SiVYektP/aRit7eL7B/vV5g9wKRN7GWVihlmB96YmEy2Hw3BeT
jOq+pCmS4hc9NltbdOJPxqPLGlw3wtJpGzudsm4ksQ6CWnVG/dFE/Dxc2VrzJfl7QDo+YMpJqaaY
dsTRkoBjydM6kVUnRiWv8Om6+KWExoqRxVnjUOoGISxLM7tlSmo16KUZzNrfOEYDvkn5Ro8+a9VK
qLFkyFZU3Zp2l0wD9+loqtawYRZj9WmvhRVQRM+wZkyNN3SOaJFSr/jQ+bmcJu/Y3GxxaHU2wqSZ
zIlvvvUcJ+B4b9L2WbPfrjs4/zJka4LM5HQpzG5QxSu1SKMh1WmbN7N7d0eYSlbO5vLU/cfEzKcV
KpU36FYVx4R9B46D8V6v7mmKuDyQ6fgde7L5QGY7QUkreI8yZiywacK8gZOXhknzFn097be7lhJb
NMamtnWOj1Dnb4A8l4D6SxxWCusDHB+xeArlytwJN1HuIeUADFkUHU02kRkiZOL25h94C1s1eBxo
Mu1688NbWFYEQ1yiOorXfCzK6K++oiLW16AbWndtMy6d5GNj0wIfnWSv0E0BYhvPh275zzS8g838
8uJNp+ds8WgnR9rMtOCdmG13mMfGDMEz1WnFIQigur2//P3lEfzn+7MRxBEq0TD2q44sgG6qP0sU
eeyv/8zGLKxOhnCs7BYboHl6aFDGV3Y+xIJZ+/rPDM3uurbxmlAxOE/0r9waSLICbt8F0soOW1uS
2XVX+H3Y5zpW8O/BpgTI76bWnzhV5PJMXeE/zh+J7aDlLa95NtbO+wiTRPmxX8vxLi79kY3ZbJlu
mUuSLXBwxrvf39S0cre//2BBhKzyDJ3+OY8NYzv1IiVjqtQY5t5vaJsiFLZWRFgcx5GRmRcFVhjT
1eQyDvFZLieSr71O1/rlkSwu+pGRmRMN6S5EZQAjqvTFDB9U6ervQ0qg4zI1nR6fszDNreQ27Duh
ORD+bsrvHaQG1w5Ak3lECX1KCyiaPQ3wyFWNslqB1lc0p/8w5sYmrcM/GIFmGYagU8Mi5TA7Fq4y
9JRKBUjLUN5bfbT1xysfzgrpEsO0TPKKdGKRdD8dQtHzCKx7WXe0fPAevU55pkLj77s4O9hlsBIE
nscZGgNRCQFNLlAyMqfG6LqLaP1PdKeod2P0rRxxJFvZe6d14PqF4SRjg/q1DlT21FBVDj6QwVp3
3I+98YAkzJ98nleMLROj8wg4/Xxfw5QlaPpw5OhDC/lr9fQH37dgYFVtmDfOnrRl2rpCCgzdqQbE
TWlQWMnznp9u5gXyT7Il04tZn4Vhvhn3FrJQwikAecd3AUro19+xmNAMMgzW9Eaav19EVtt5odq6
o9BK8TUP7O5d6n19ZUOdFQvZvkTHquCE8J+WmB0QO1Usq64HxZF6gApNCbpc+973gOPcl0LoaOkl
t2XwUPWfB2ATY/4zXss8nTsxjUQdOSfBq0NGC/B0LwCLy0HcS7Jz4+rybUZv2uW9cB7Pnnx/nkGh
VcdrZNVXnEEZJuKJfc9bHbbyveuu5J+WRgIPGpVpUvOkh2a7WuQjtM5Qszp6New/NUW/vzyShe+r
CrNEblMAOBGzOwWF3zCjrV1zJOtb6zTF9YdGVTj0bGmL5Ow8udCYcgKDtqY5ZOPz7kW/PuIit/yf
789zCpUXp6ZRWprT+b+H7DEE/2z3K4u9NEVcKCqXlSC5ME9jliDtfaF00PdyJoP3it7Zy2twfvLJ
jSq89QBvcPDn4BC5RpenzsPWkdBeo/WRNJm3u2zifAyYMDj7igApa81fK54/9ffofufE4bOLHHFV
rwRA5ycCA8yQaWq2wEfOnDu0Zb4O6VLraHF2wyW1nTRSpZvYWjkPa3amvx/d7sABayWCUcfxCOPB
n2saekHiLoGV8fKMLS6KRRChaVNNbJ5WqAGdx31Gf4yOdmlZyz9aoMia4f/4Z2amhTsajxr10SCg
3XDSWr/RyugejPdflhZ/v2xmadp0W7bRJBaWTKLk1IyS8vYf86ZxwtAxoQvKKKuHoPEq6F0vW5qC
6dN3HE9BgiPCedzVWUFG1GNt1KZWO8K4BV7X2neGB61b9LXzvg/h22VjS4skYP3j0hck6Y3ZrquQ
5xCWKdWgN+58GvyiO61aicUWTdAnaUPjLXOpzBywYZhq3BQRPe8hEuryAWK5jZXv/2AcpgHEhiKW
LMszL1w1QRaR2qzpuNzq4LjR3rRW1mVpHMaUvCTZxxU/x3HIvtT6ks5+pjmyBjCcyp/1cGWulnYZ
JOq4ZENo9ll+NCzpt9SgMcMbRw9mrn+yM/i9WjTkhbUS7Z1HrUSQpuCfU77gLFcagG4kNRP3Dhyn
GxP542AvbHWndV9DMI7Xr86xrWnLH51Rt7TrzqCT19G7Z8t6KTNvUwRfL9tYnrppk5H4BcQ728m0
vMPeXTB1Xv9OV20fPkyiVPLKSNasTH8/GolQvBQ+I6zAYnurQI/rQ7xkqp/kaqVCPrmtuRew2GdT
+Zq4ZV777bzG9kut6h2b1v5JZTkeVm7lpf18bGG2KKJHJgCatN4ptR999uCG94WoVqZrIZLVTZy/
EJwbjqUxmy/YjEsrHlKM9K/0uybqwxghBkRP0uCFmyZ5Q/UWDB0SVw+l+kgXwsog/wYjzefRFtNj
SVaJ2+fVTYt6CX0naudURv7WmtpDmCpPUV58Hi0NNTD6Egvtg5gyjNCA3UCn8e3ytvx//AA6E2TY
rmAjm10cuZARpVPZMVZ5SNXfStvuyuSmkO7l5tUK900OF+Cjrl2dFWLeqYb+j9WZP0yHeqgSA6sD
DAIFgRGiHgFMTytOZOk4HJuZ+fYijBsRwiDrFNabkX5D/hSd9c68uTyHS2fh2Mr096NDRz+xoNcF
K7ZJFyEKof4K8nfJF9oGPtewKbiepaLLZMy8EGYLpyqndpC+QoUjvpVsax/INGGZ3uvlAS1d8TaP
u+keMYknZr4KeV/A5O7YOS60BWpxryQ0viLh00EkFNFUku0v21ucQHvyi8BzKb3MdoOdQJmi0e3p
5G+h+6wbKyHY9Bg8O2NHn5/tgpjuNovG1d6Rc4gjQb5DUIQAEyWlTQ0Fiw0bkLSChjrfeEKYvEwN
haN9/uqisyEgfetljp4921Pf5URZotEx+nLtzE3pEOq65Kl0Cn2zrQctctq08GA7QPknlT3+fdnA
+dbj49TCVJBKNL3M/dPoq6gYjkPq+De2sjd+IzuFnmq84gbPff1khdQOaS7+NX/OS1rsjwFSEk5E
S8hGg7w0XlmQ8y12YmH+oM+iNqazAAsKOjseofHKPC1+HyQX6RDKlNZ8IfxKq5rcHpmn8ECTk+f8
wTJwz+oK+TVK+TMvPSYCemOt4/O0oyV0o0XtN0mikX6X8Ua6bGtpMTSwbyrNEqZJjvXUnfV0dmvC
j1JH6p5MXhPp3jJX7t1zByMIHg0eqwyJtujpxB55zLIVZuS3XebIQbRTmodqfBMmVDJRsw/QOpOz
FQ+9tIuP7M2zCKGB9E8fV5lTqO1GgcUlE8GTntjKRoaBxUtR9b1+DmnfJhk3eQF1nlKokRMQqS6n
TijDsdyHhEnoU8f2yriWdt2UAdMor1iUrWeOEy5+iz4zk+OPHs39QKPmHwyD9wRROJVQef6mkGBi
t5JOSh1LtTbwdv1CyCnd9C68JJcNLQRiZBPpy1AUg5uHWTvdERpSD/7ohxlXXLyp83upuE/pEJKN
fq9Jd4ZxP/GHQ8did0hS9p/jdOUKWtohx/bn0aYeNEhBY9+I8u+lrsDeEdYboA83Xpl+0VN7Bce6
dMioLCM3RVVeUazpAjk6AZApQ109eJXjQ+hnlgRZw10R/sH2ODYym1SozCCs6jECP7yEts3h8qIt
7D72hGLijvAX5LVPx1ANEG64kJ86AnKvvb7mhxY/z8fVKakln5UTUGYsRxcmIUfGYVfta7YS+i5+
3wLCNuGJBE+N059fSkCWQ4i4HTd/SW7l8Pny7CysMGlRrn9NmzbWPHXhuorpNUmYOzYkYIZcIm38
GTaIy0aWxsCFYPCAmS5peR7adHlVkCxDmMz7XtMwWPfX35vTjfNvA7M1lqF6bImeckc1Xgv9t608
XR7AtM9PY7OpKvWf70+zeHQOQnjIOggSAKom7qYVUMyBVP0g52+XzSwcb1MxQSkBgyf/Ok/2ZYBh
s3oUdP/JSMH3Jb3uauo7lBdf3dZ6k7x65Wwsrr4FnBjJBlza/IYzLD2La0vJHDHpecNIkm4KCH+Q
vL0W5q1MGWuerogjGaoCPO50BocsR/yuV4sJuTp8RW/y8swt7TBdY2vJlkHCZZ73telTTyyDU+KB
wX3oIQY/ZI0f7f+ZlZk7TP0Bll4YIp1Mlh6iTv+YN2v4kIWBWOw0gTuxTIOS6Ok8QeCq+K2n1o78
3sMUkF6dEKF2cPT52TKMBQ7Gh4fWgdnX/zLKt1dPEHxdCncFSLjzoreha6R1Cj7vvevNN01aa2Nb
2K/c4YRiNCSAtJs7Q/rWpQIaysaR0Q6VqdnTum2u4beWlkBlG01ANEBVxqzsbQay1BZd0jiwBW+j
vRtUK1H4gjehfksun8zClJueLUKWBYnfCLd2Bojo84eg/wCxW31t9xerzDpM2VxFwb0bs+jVrqvC
CyXmakCZxEt/VeovmpuvP3fHRqyZZ28BtGRGy1xV4q3YNunK5bew3sC9eHLT6Tud65lf77XMLxuE
xR3JvYUZoRxXHixr35/+fuTXlVy2kkzw/bx+kOyvnUaT/4qLXfDpPOoNhXw0ibuzZVDht1B6K6qd
ihUuFdTG1bcqPfTpwWterz59QDV5D5FiFkQiM98hVxOZWJqXzptiO/G1DWBcf9TSedbZFriAsxRc
AxEGqnqy7pQ3WnXn1iuh5vmpI91MtxoQEB5ulJlnSzGqIvfTXsODe5uypP1rf+3sYICrAcYIwStr
XkFpZMnsqTUBMPF+PbT+z+u/biPw+XcfHmswO20wRdeKErbCGT4iLuPmKwHIwuxMOCUB6IOPW/Mw
DeYHsyuAGDt2rKICOb4opn511YQeCV67GpEgSd55bRZxkirQUwXUIOKNYluiD1DeiWYlUjs/cbz/
SCBTg8cGT6jTZUYvpYZZqFMcNNn3sbEPTfmGHrarPSxWuECZKhkfqM/OdaEXveVKhQqIBb4P814a
9vngyPpKxvPckWOGN6c6UTUQ2c68X+YZELF5o+pkSnonC16Coxd/IseKbpMVXL9/SUeQjSDOgdNE
md0aluX5seRWkoMSGoQW7svlDbywMHT3wffPq1abcOWnC4MSvVUoRW45EJs+T3JH0P1tbEV6vmxm
YSOfmFFnZlA4GRKzsBy46DbKuGn7lTVZMDB1epEDpFRx3hzRGJDFxQoHUS9/qF/VaOX3T7N8+hLg
hADqo9FL5WKdB5quBp9iira1kyA1Wd/kb3IGi+eNjIRA//vqqWK9QSFDe0A5c37mFauqgqjQQGLt
UXEJu7vrP0+/MD5X/ztjPwtzRqH5YysjJ5rCjkT9ZC1burQQx9+fbSgLnagBNkjTUZ5KaMksGtcu
D2Dh9BHWkLwCQwYqZt4QiTiMndKvrzgp8hod2j0RmtpFnmyl+PqpArxFTCsbtF0A6zzdtGEkJVCz
FbJTPYTtF3dYKTMtzNTJ52cz1apFGEhRJTvRxqTjrlxxhmufnx25XAtKOUGnyQnEDorboFrBwix4
DshKAA2Y+EFKxjOXXoSNGEMvHJ2kOTTGFz1678PrnRNXN1llIv8pyT/9hKM4bZDyFlLuEshxaG3g
W9yaiAv2K8uwOA7eFESbUBfxHD414utyNBpxqNC7B+1S7/QV4mft18ubdtEIzXvcf4BFKIqcGsmR
loaM2ZWdPPk8il9ui2z4Guxw2YYN4hBI2wTZO7XRhBUpQgEs0FAfvAhF9PEzhEfXn74pT0FIRSmE
gzEbSJ8ULrrooezI6e9MfXT9e1cCcfV8eboW9u6JlckHHC28PJh6mRW+7GjiVybTGHhz+fsL7twG
U2MRL2OHJP/p9+EGBBwepzIg6oMevkjVvZ3cawM6ZOgXpGv9R0uj0Ql8gDryrDwroyNZZ5sRwjEO
lNR7s7Nfh2ZtEy9Uyo1/9QLBH0WlfF6kclvKu0VSyo4qD3+VnQqbHYT5o5vfxRSxfVHcWb2+NzJj
r9KdVnKbrWyMhd1HEwP4PmDjxJPzWlzRQcEv6fbolNKzGD5q/j1E4JdXbWkeqSaQ7qdRbFq701Wr
AzeXUk8dHSM0H7W2/uTa7etlEwuXC4AHMlZTveIcZo3mgOGV8WSi+EuFwju30003CEqk14fdDIRi
IskRIu+516lZBZEXHc5fhgAyT02EAwbEfAMt2OZ5f70jBf5KBRsIHhX6eYOIFaS8MiAQpO0h2ApI
NuLgyQ383eXJm+Z/FiSdWJndOBaS1aJUhewkkviYZM0G2jusfZeC+taQV1zE+X77O/QG9UmjImna
abMcuYi6LD0UtPzRmYRB61LZKnqyV6W3y0NatKICKJ2CffUMs+76BkUsqFUdqHlhqPbHL2OXGjB7
eiu30FnPOsG9TMj3P5bOasDorOV062FJURGTfXLNVzv5LYKvVQVBekM/n///kaY43++0eWiAoHHp
in7WVtAgPa6jzzI4XbyBSw3RXnRdx7X689IsTr0Lk6vljTF/5Luq0dP71nOqghIsFqyT5Rc7/HF5
qc69A0M5MjLzDqIpoBZIhtGRGvlhLLtHoVUrG3xxHNPlSkIHsPrcyQZd2IxGJQbHtG+T8bM0fG7a
26tHQS1ApvtGAJimXn+6rceILqsqrLLDZ6tEel4VK256YZZMHhZkpcB740hns2RXEnhj288OAvJ6
S0FO6Oqwk6KyApKU+3XCSM7CKbUUYcIrOD008W5Ib/zn6+fn6PPzLC20mHhTk8/76rM33hj+1z/4
Ps3NNqkiboE5VBkdoEAJLSU5jHWHcJeyyVbC5qUFAKD8d/8W6TRzPj9eEpcwoCSHaFO5b1l29TsY
gIfOvULukYTdvCg+ojRlWr1cHNSJ+qvayOlaP+N57IQFk3w8KSPe2vNbONV7lFcypTiIZutDUGt/
gMJUTh7TEBjsyi15PlnYAvc3lXaUc7ZHrQ06aMrrEtzzYz58KMY1lqAlA0C6KE+BhaI3bBYIqpCx
Vf4oioOP0h4cHlBerAzh/FKkL4HOUnpcQI+R/Do90E2NUrWcjMVhV9mfkG1s0PeDwOPqY40VTjQU
nBqpgzlCIZHNoPI6Oz/oiQxrtb3l0rj2YJxamLbF0X3bw0GshT0WIFrfdoG869bgpud3ERYoFyqg
CIkh1WmtjiwgxY2OiC3nhyJ6SDIgaXdV84B61NXjoKxAinAiBdLodTu14g1gWUeO+aGq8xukDVPo
y6+3QFcQPhZoCgs/c7GmH/oI5ljFQUOtMftSXR0FW6omcNIKXayUSWafl9xsVOIgSA5InvbhNr3e
QfF9apAmG4qU4/lTta5NO3bjA3p4SLtoqCzeXZ6ghYVWBYVnGUjdtBKzQ6eIYDSG2ogPjX6DgDfS
7Xa0i4uVi2jByoRdEROnLv9lT5f50XZyDSWOra5Fn2kDjfCvyP6x5jwWLcBjRXoCygC84akFNDyy
Qs57VkJ7yK3vfvCVHn9aDlema8HhTvmPCYMIvS5ZzlMzEVnoXtRceZKIHsNO7KRO3xW1fdPLNGFv
iurt8vIs+MQTe7OJi/3CbcsQe60/7A1EMuS1RoDpC6cPBRB8HHQya2Qh6To9HVErh2Mf9UhnucWN
Bfm/bm0K/fb6UUyNuKYCmG9yvqc2vEzx09RVskMzvKvqr3Gt0XtpDCBzbNwV8uvkXE6/r8Sm2cSW
mh7MJw1Ny/JDEDuXR7BoAVdIppOQBr7jUwtx2I19pReEOvT+WNCY2wiLjOFaLXdpF08e9/+a0WYT
VUR0U5UCM1mCZNQXKXyiAWiNkmtpT1G7p7pOHZ/E88yILlu5ldRReijsX8lTs9aJtfh5ymO80Tjz
3IOnU1XGrQnGQWZD2UQk3aRCGK/cfwsPNBAI9Nuzdadn+zzzJasFKiWhkh5Qx9gozZ2w3J2X/wrD
cJ9IqFFS/elypKj7fMWRLe2DqUcWH7DEk2TFPtoMo0BybPyl2c9K8aIOvy9vtYUgBX9PMAdsAJTj
vHtd94MGVUWiXgOlYSXT3k0PPSSR/rQKdWMjYHjZ3NKIpnMJMZ8CnmPuOPWaB04Fw/yhpZtVyxGq
LZS9Zv+JFdrBpnQRKeR50iML/TYeCqwU7aOFKmi/U9f6o5fOjkm0LaBWpwNwHtz1XiyFZsEd0yQf
QHbsgwKu++5T1a2BUxYWiDwRb3SF/WfTpXu6wTtVT0E7Dv6hTvq3NlV2hIIoWUgbo273fWe+Xl6g
JXO0Hk3NAdOrfc6JbBe1NlRRGh/sxJHZb+FzrmqbgX/L7tfLphaOLhhkQWaUZ+PkHE5HFvUJAXIr
CAbMV2PTqtdfZrSKwAFGNw9RwHwTuMPoljXLcoi/BkhCrBFgL+RdyRSyucDtWVMT+7TVj6IMLxtZ
mZKwODT+Qh8v6cNbq062UXtTy7ceejVVuM/ST666FvEvbL0Tw9PfjwyXhlmhTenmh17qPtboSZm9
9pgl7j0ULSsH6e+7cnZfYwsS7qmBm9BWO7Ulo2MDBRORuQbPGJpvlvpRbz+GOYq49t6wvhv2Vy1A
TNKot83aEVuIfkjFyuwN/LqMdzq1TUenp5QGylW5/rMuP9jaI20YexMpyuLO68a1oS5sR+KFyWPw
NBd0D56aKwu7z72+45kzfqEIsc0hwpSHfOtFyTYWvwzvTi/2yFlsVOi98uKLre0z+9vlI/E35mI2
32RrcfhTMn0iFz39EUFemJGuduWhHaXPisuupUK1c/3gRvW0rxo6iU2lvVEao/8UiStN3rdSdQND
/pdkqBPSrulOCWDuK7Xs++WfduYYeCJPHc/TatCVrM5Ww0uQ7EFBsXjq+s+GZm8G5QbxIN2/lb2r
M1UY4E6CTpnzS75q5hi0Pu+asmzyJy1Jtre5F60s9dJQeONMZSzyurig00k2BmlQfavm+8omU5Fy
Sstd9aMqvvvZX5cn7WxPTVMl814zpmucQZ1aiqOw1nqEx5+M7YiU9Zr8wtkJ4bmmk6+aQGDQN85z
GCJVB2UsjfZJaL+j9AkFLLm87aSDi7RKqq/cDAtjgSBS0I4JXcTEsHo6FrWRulIzsvIpLe8k+UH5
cvVUAadCpmTS9gDEONtfVRK5rY6A7VOp/fbQ612Jc5Z+PaUjMFXUqVDamDnNKXdvRYZaPtGs/aNe
CzjWvj6bm7xBcNAMtPKpSL5vDW0ls3cWNJFPOP7tsxhXD2uvRSajfHoPh4P03jUv1089+SMcjg7j
y1llV6q6GFkqo3iK02/I/G0bRb+5bOF8o05tzLwCSKySJJ771gw6GeSYWFzf/tj3hM3GY6f/1MwP
w3gnoT112dq0lidOlCiJSxk8GK9M0iSzS0tCsKyz0HJ6QmJjoyT1NklvhPnsrnVTnq86doDOAYTQ
SZvMY2ewLnbWek35pAT7LNh31+aLp2EcfX4yf3TP97IcV2nM55sKXeTn+GoCrun7aMJN7Js252K+
aXU79D2EQZ9kFP36zPtcFGieKclWRmgv0qyvl1flfBcD2iGCID2NUbImp8OJ7ao2vbHvnsA1bpTu
l2e+GN0K3+fCikykmIT+UDLDhjcbUjd6EWFl2D91ZrcTWblTXy8PYtEAwThTxvfP+ic8VGF9I2g6
NvKm8j/60vXfpywMGeX0bIEsYzYApq4YLDkST/VNZefg5a7GUKm0/ICo4bQbMnyXs1UYkygeVNMX
T3b0LsKnILnR5Ju1noaFpebscdB5k9MhNY/cgLoPxDeB/lQdNK3f1VWCgNzKJb6wEic2ZnmFtjZr
dhs2gkDdBd1LgRbb5bVecFpTSwbVgamadfbE01Fjp6UVC0h2J9onLpabOP0lD/eSvo/kNYjDwpzx
2qKhic6yiadu+vvRaZdRqQeWoqlP1ijfRfIOhjKp9m4vD4lgbWHeJuzZ1E4BYd0ZY2RRNqPbuYb2
VPW1/pR6cnzXB3rogURTDzQXZp/dEJFI1TW121Id4EPtaOTa2GPSJ1u7lwd1G9pGcduLJH4s6vqv
yjL/kiNwbLmI7XqvJJ75fUSV+Rk9Z5o2TJ+y11bXXPceccQfhk6LC1gi7R79bjPY2HYf7sJSyvdd
k0q3dmn0B79v+oM02MZ3ncdjsWliU7qplVyhA8T7nRf+TWOGkFUFwBmKAv02sv3ltvVMkmR2r9wH
bvhXKEU+MnZGubH1KL7RFL/4FfVK89hDB/ghtWoSj6UavPspDQcbfxhU9miNL4w9/WZETHHcFr54
L5NaUBoyg7eyqJHZpXf+SbG6l7irst1ojtFrYpvZrgmU9obhazd5kvZbZKfHuyBGnt1CDnCfuxLX
XB09QxziPVaDJO+1RvprHHSr3LT1qPob07OS36hl+pvGaIO9HuXGp3xQntHQi55LSH/vlLxUt5Zo
TBSZ49FQdj4NPdoecQCleG2QzHnrqGJVeysJ5Vslb75HRfuq2GmPju2gfrBsJn2T2jKSgHXefwvz
zGRxMjHSgJkkz0M+qdWrku3eD5pWbRM11L+YQadnG6tMk3iXpprl6I3aURXwExQGE5AJkVJ6X0wt
G34EcvsrRwvupsir93QkF7bxNclTNjrC8xqqhNZLl8cvfWW9quM4+BtatmSnNqN8AwIPWmtp8Hby
mFr5Jmk9+PsMu0fOvpGk9KdhgcOJPeSg28pNDwF5mTvdLr+CLX8XSu94aeiru67qEe2Tf9VKV27c
zOg/29XY1bvKakT2sZKy5rYr099xp5vuDeB9WvqrVnw1grZoti6Suv5OqTXIU73Wqqyt1Q/BE/iI
t9SoU+4SCZXjQe0OURm8K4XpoIuYVxspTN86Jf/R+4W0KSJf37p2Tydf2nRbF+XWTYDi+k2VG+W9
jcymtg+CPN3HeegnO5nesg/16AfFJtcK+CU8Ld/IgdvuDSMMbrNw9DYtAtg7hebf3znCCfdRlDzH
Q+9t5CzS92nmvTaVpL0YqZrdD0P1szDqqt0YuZc+5PEgIWEv3htPG82dZGqVdZcEo/KzFTBTgz7t
t/i3eq/C41s6ch3BnVZA0JR0SGaOORK7WRAEu9jjAUrN5iX5P6R92XKksJbtFxEBYn6FHD2nM22X
60XhclUJIQYxScDX96JOR18bZyThc58dRql5a+81WAC+76B/yhJQukXn3FMTKIKxqceoctsSVr02
rBRV6K38jP/10qpY+U3atesycOFj2XZltgl6NWIpuSQi2rxJB9ssImdwqmrfDLkTQc7Nir1UV3HB
KqiEZSUE4i3Ia5kgicRII7UrcxAHkkAApHX6X5CMrbZeBm9yTR03Dkllk41OUNuKmyH4bY9Gk99o
Ud8K6NnfFrpI4XBb1k8kz2+G1DjA/gvGZaOSRR43jqmgFMlPtM9erSDFwaO564wrl+sfEkpM+qoO
eHrjqhrHWlcIBf9OaT83PcHQIR/j3EvbBKNIhEI/FWbO9L51DbbTrmTHAQoJBuhAcH/v4XsQCYPZ
22CkbF+1ecHXqeF3dIuVei9qc9tSzqOOiB++CU47rtp65eEHwCNYlnEijA4mA4zwWxL0yUPdU7HS
SqlqPbj6Wv/zxi64NOWq6PvgneCi3PQJNd8pbMOzjQI6e21SjfUPFvZ9nzqEApfjMWjWwmGm5iTn
K1G69UtQ28MJxcBfUH02r/NWPRQZJsOA984PAJMCDbftBq73wochqXTA9U3gqB2NOuvjDNifG+YG
2SZzzf6ta2u6tVWQP5lG/zQW6SvIM3IfkMq9IZln3wQVlgd2sxErV9EIiKw2Sg2Tr5AdpSByF8MG
3uHDjSGoUVzbnlJwPM7HX1AKSo2tjSQ2+V01fgDhvNYhK6F7vepw2EdZ4ngrFAqdVedVFSBIrTua
ceaV8J7XThjZQfauKlvHmaFwthZgeOx7mVj5LSxiA/OmywHHGVCjblZ1ZjglJMjdJFyX+eQ/DbPq
iBMPjs9tDzE4LqG43uzsbngthwweNznIz5KM+TUb65tGJ23UqgwgPCv7FcKSArI8yX3rj2TVqNpe
u/BsfjI1DlZXKzhGO9J4xb3xd3A4N+O2LLtVQIYaI6wQ5EVFZ8IH1WaUW1sf1x8sUrOsF9thKHIs
04SVkTO2dhK3Hc+ipAjBP3TLJ3OAfWrkB0im2S3M5oEZ2aW+EY8ZOK4WTLo5w080bbhy6Uzb29Kw
yZonJIBjWpDe2r3Io6zLttKlcILFvLQKPww3dXcEENl8IDUrYpBzsUcdVUE/I4Uuc1RlbfEMQdFs
IweTrF0uKBYtbY5e30PokMrqoFH63tlQ/74BRpJtM5h9R0Gr/w4YyhgXLoyiUQR78EDw306Zw1Ue
2nrNVEqxH432tZrMqjih+rXKoGVmWukD0Cp0XRhp+4rzUL9mYhhWOKrLqzJImscA3uM4JHyniqmv
xV1LqLWGjFvXxBBELNpyx5OstG+NztI/IVVMorGu7RiYSuzC1qKvdZ2/W43nbjycFJEpOIlVT+CZ
bHRi7zUYpNDvfjt2+2hq65lIpwIWxAiOgUxhFtIlXh3zHvVvG8UKZGw8urPsullRmZQxhCbhX0xD
cjMkHgxYvKLZ42wuoiINyrXgtX/CBVfdaVt0V66A0oYg2DMdKf00zvEO22rhdFtKhL4OJ2PhIOkD
gsi1HaMiKKpbMI+dV1ulLy1smp91m5aR2wfVdYaTJSJpCp5Wg2hK+hX2U48Q7yEYq1CuDdXbk6tz
8btpTX+F34pbvoHTKOxLzd8sQ7FvpaR5ctq+6XeGp0R7rxwreW8I4htl11d1SA6tk/ObahyyfO90
8AiPLDg11PFY1jcm9x+FpwUWOOzYPbd+ZUH7INOq3BlhzmMiErj/Xgdwnodc9SZN6LZuOrUXnuGs
LKP39tBOa2FsDHGJ2lREbXgJ2bLaGiegEu5xe8ibmBQgjndufsdGeExTJ6nXvWEp/EezCtlb3fg5
/MmMeo31Av0XOJxzKdOoD4Nxizv4rz1Yv7TUG+gpFACRowIgwq2TBquKur+ZXZjRKCiw+GDyRXCr
BtUjzZGo40kUphqd8GBdjywbRhnSpbFjCRyhOvkDJmS26aVoUBFpXmxR8Tgj3us4uPxKtO69tgmk
ogL5Ny+L4C5lZvcbVBXzhge0O43wad5aWQF+v6HTpwJ+ueucmsOOSU+H68HJzPQWGv5VZOQhuzar
cIRUKljJga/LcEXqzm0juzQQlQkwAdYhfMsjM8BN5xZd+RNVTu5GrpPnP+SAazAyKzs5OhCSHWKD
V/Zbp/36FR7wP6HI+qaZR+N8TBpEdCmsRPSJDmX/WNUtAsIER8+N2bRKrjLhZWacprqv4wCX1e8+
GIMtRKnVG6KJeoVsjhvlDkchJW3rap0wo1q7NBvWoSDpNfjt9T3JtfnQtB7fVJ50MRWeEHHKGnjN
Sz7QJ9FKIPooaTL/pu38kkTMUeO4Yr5BNgYx/9KkVfcZKZ5qz8vXOJLxljB5tbMKj0IKpQReSBk5
e4MtdIvgtfZqjE4TJtsSR1WsAQr46Rh1eY33BDS8RiPp9U3h5BU5ZdIrih3UPLnceAh6IeJN043I
KrESPDmh4Pa7FAj/SjeNbbeDUznt8NAIx79hqFoc7y5OHB+/XmD617kIxAsAWcHNKEm67lPgoAfs
6WPrjQjty6r9yYnbngzHuK9qBZRT6Ld4Gw1dbLodtkJK8fSRRWKdMJtBu7WGlKc0KgvFjGsy5EUC
eXxlhB2iVlQT2q6qEEuOxYZpE/SYzvBeFSbolWahy27dFqlm2Nfrncn70tlLZd2hkqmgS6jsMs6d
ztxlqWt36ySokfdhAwooAHA7d5XHA7CTsneSuohzIb13Z4VcQ+FSJ1eKAWATWUhQPRtdyfbcpkyv
JIFmhVF40EkCGaC8Cqschw4O/eSl91gQGX6GcQAwB1JasgQLwbLLNeg/bx5MnU3g0REbO33wINtG
Rk2dVIBJjjwWLD2Z1gAn9Lo45mb7VCKrf+WEEqEfG1vc/UET0yTP70szL+IedcWXwiseRpkgSDM7
P/Y6E7s6KZO9RSA4yS0ZbCHpQLCZ7WAFcHJxBTlDs34Et4VEgUOr4pbppMrvoFnxCOvznybQxd0N
Za0THKhpQmxoNLssolX2nrvdybSzJ1LVLtaro14S05VPQdZYMjLIML5Ip+vvVFXfBDnzVrhEBVZ9
GPxUfHxxgl9FUnR4hxjmjnmu8TMtUjOC7gzg3tyvSLLhvs4fKVRhXjyGX++Upf9LjR2uQcc+QLTZ
XQ+DfC7TjsdFin2RB82fRgUMu6x8cXRfxNaIZ2LSV2Xkw4V9W3lZETc2KC9dH5onxMRPSeDwFyiX
+2/Q8EquRteqcI02fhZlPS3vaEn6Li4zPG4zEDHWGer3Nx20l8yNNTL6WAZFWKxgTlDI3eh0j03h
CX3DxaRKmXl47yUhKFydpn8sNfwRbXetqhRC0F7+NvjjsfQI9K2VK1V+2yXBu00LJ8orwCnXVdLh
UtKmBRtjLwDEJvAL6LwFUH5C+bYtMeFQXSf7sC19kGecau+W5i+zd385YZfGZYED0s3NX6QBJ5Hg
KIpGjsFA9SlHHbhPMGYVbZ9HQFTiYfLXA3ZI/a2c0Ygy12fxUPtjhlREwm7aQnVX0jY6OxJa3tCR
GeDuuUCZpES5FmwfvZdeAkZv8eGhzzx/hVc/XoGapzhYwlNt0hdDciPy3czZjjyT8TDa2W7UQbIp
U9rhp/Hq4OlC4XkvJ7IBTeufIKG3Kz4i+i6ExIGdDOVdH9jogwb3ToyZOhl6zN4ETLV+gPtXqB3S
RPV9CrRxRHD1qFj7znGEctRTBaWCna9rnsYkMcUNpMXcJykYxw736haINRgWRYgl7VcJuNt+JL3u
VrSEhfgGjsveVnXVxpWF+YK3sl7lwEDdKahlrpu8bIC8t623rGy7YacYCMt4VwHhx3BS4BYMo7A1
q7gJwnEr++AHhp5GiEpAnwgQxA6jeSozR+8ER2LAVzs8Ejchb8Mrs/Y1jA8o7+7aVtTOTVh247pz
ObniTVDHKDXXK0e3z8ia2jvPIK9hUvVRX4ZPiULHbOFGXuLe0NQ8atoiOBfs3W/kKwIzfz0mdrjX
Nd6GISr1vS/0UbKkbdd1bWZxbeo6iw3TLFaVDTfMOsBbpx3oLx8SVrFrZNDsc7JdnpEdqbxdaQx5
HSN8riLfG9cVwqvQy3Z2/SOwd63XRNbg/iE9qzdNJa1rO0mASkQ29o+LpMhb4rd4mhcm61ZeNknJ
ZsU9nqHPpGFiDS/sHHFnk2506DcRFLqyG0cjuzpU5utgcHmd576frzSVb2HR2ldWppp1nYzeHXUc
fdA1o3huQmXG9NNT3o7vKSvdrYJs9RA1doJ3s4k0j0okLKOzxu1PQRY+FYaZJYBUecjGZVytBPZF
LFor3FeZka9SqBSVEcXF8k5xizwBiqGs3Zim7xIhwjXrbfOWM69a9bpXkYlD5noMJLlvrdxBHieH
YaJyKDRqA+NHSPSDM47Wti4cuMKmLb/RBGK6FDSsiHfF3yAx/tRu6URhkB59AXEviYB5BVrzL0oL
yItS4IjoyP09c3PPu+oh3vXsjMiFWZ0R/ui72hMrxeogiF1mtfdOnY6QB3Al4oDQSJBRzf2os5SE
Vngqn3jB0FTiv6iQqJXKAutRa1v+4V0FFxGKkxNc+XH8IXEdbFsbz91Nj+fhofYI3pSeJ+V7YwvI
hTbVY221BCK8EOyN2zTRbWyR4lQIr7/CLYuC3hBm/Y3KuL/plfzVM4HDyFO6O3QNqX5ANWaExiHc
tllthHdJUZk4a0DiSEEs9KOa5j3Sh+FPJAfSmLV58zIC2XXv9YSxOAjoiG4hVLnySMVNmIdQf6Pp
oGOzSyEtT4Lnoan5nxCZ0AfIKb0AeeTtRjLYMTLDIw6PZHDWI/VeLKTyshGHqgcld0jqJeK9q0mL
X582GdILKuUr1nT2T6uk3vMwIInEqcYBGDL7Z4tH6LUxBtVv2k0zbjoP+N3Nqq/p0MYVEmcrEnZq
DVhQdaIhHriWCh+JSmisnNKPiF1iIxa5jjKHO3GPA2fTOiV7S4F5eISAQftoNc24IWN7qzxtPwDJ
lnaRJnx6XhjCwUqy+x5HLF7HlaqtbcFH5EKA2gXKQCJRdTXaXr91zHx4AF0uuHU0jLOG3C2200Hx
2NY6HFepWQRRFhoqSkw45ERWOxp4YQjHiyvLFgtl2XM1ByiMWFN1A4yOOdhLSsdCXDXYR1+9jP5a
2btSf7+gBfUSQBOgYwHiiDMr0wg/QGSRCxsVuZWV7tgSK/lcOQNAkX8wLOsrZt1FLstGzsk+5sa6
cWNrSWj2zPenEjJAHMDzw01yBsjJhUlD0YTBsXV/4QjFQrxckTkzBR+/PwdEeo2vkYDD9zOpkDva
OcWeIRN3uZGFTtgzbAWS9EOA9E+AQvUNrhFjoap07vNAVEBCHnA7EMCmv38oXRFkfWAl4vmAD1/9
YUuK+1+/Drk7oLkBdIE7KbShPn89GELbsHlnH4EBM/ZBvrs8Nl/BAp8/PxsbPN8c0iT4vClvQn+v
xr0etj7yEZebWerFbB8gU4nyh9Hax2J8H/sT//X/9/lZWZfIRjIUi+2jbHdIdNsLM3x2kFCeBAES
pVAw2D7PAQS/Co9LF7/e3AQiGmTk/CmXtEfPDREA4nCiCfFE/KLhQ6WVCJmi9p33uBmHMoKV5fdH
aVKsmOQvJ7W0qZsfFipPmyLnkMA9OshNcmedlwuUr7Nd+NCA/7kBLy3HVEI369jZKtLBippLAOpz
LQBJD+sJG5xddOZzC0albOSaiHN8lvBG9OgSueHc96HrMVlYTVj3Oa5Zh4Hgtuy8o8Z9iIjd18bC
JExj8BmdA1gAUCfA5QJK/0U1vhMOyqlO6x+VvhvZCvILels/hsX3d8SnZmagKSNPBQsDNCNRQlix
bAF+cGZHEOATXZBYAJr/YmtSlUh3JEnpI0B2b0W/cvOtg8pxjSTM5TX79YKAZhZgisBHg7ULIsLn
CW89y1a5DPG2cEZ+M7jFEbUK9152yllo6UyXwP4C3Qikk0mHaNYSS1C7JiIwj5b1BzWtWPcU5TwO
jkP3/ZaAN5uAxRNw+ovymOZQpMDiG47tQPAcqHStrgE4ID+F5shCJgH9NrgQCQ0IRwDYi2UHQfrP
g4g62wD0G/AOSbNu1Lpd0tX+R5WZLWoASQmAr+AOT8Cazw3Uto9XSokwxAqRpGOGm8U5zwJAhuvm
dsxH1oPZL+FGjaIPWxm9pYGGcPyoHa3qerQCsUcJkj9aQBlEDO/nLZJM/h1C1+HGzgfT2A6e191b
qNLe2f1POI5BtMvbCcttN5nJ9LqowRLipvSLiLppc2+OPlv3rmn8ajJhPaYpQs/L6/LMagHhFMQb
OIYDMD2XYw9hxWB6Y20fA5ylYXYaCIn6cYs03uV2vkLQJ2YrmkLFDzEA1s3noe0FuFgdd+wj6taR
rR86yDEgqzU0SFChEs76m67bknyPZyDyzAuH1VfuDzBrWKQeLiYQMCxndqLbU+KpCEx6tO4b34U6
L8MAv0vnKeRlbEi8/ZBqW1CE+HoGY6kCnQMCCxomc4IZ7bwy8HtJjwljW2oYm8PlIT3zfdCqwV2Y
LLkgLzcbUX8wdeZRyU9Vqe8KK7+yrQXRv6UWZhdtmbdhA3lHfupQbm3XhvdtaCTUoYAtmzBmkKYM
ZrMiXNgidbbgpzRFlBAvUvzO/n7ovXtYccDLzUlrYSc7M4Mm3tEiAMnkWwjc/hdT8KGB2YHU0N6R
Q4UGpLlpTiZZOGC//n48WFA8At72n2X87POmaqldIjt2BLNPSAgLfzvOwfcxA5DMnZ6OczKAsJjR
lpoax9y/LqytDha23ddLD4DUf9tu0oL9EiMQo4UHhOWKUzDui/CUeptiuPruDHxuYhYfFH3lmoDH
iJNrrMBuypdkXc5MwT8KKmhuiGm/bDIG4WLhFvCfc8x9flWyb++A0PIAFQXOFSSqLxeO0kmm89FI
T8V7AoCz+v4CAs0cwEccEDj7/NnoiConeTWE4mQjOU6i8uX7g//x87NXNVG11/oKn8+L66C7rf2F
nz/t/8/X8cSS/7+fPzcydlBFFMrB960ulj7gCiRCeh4185gHS1qBZ9YqMifAfwNTCUbzHNfcp56X
ZGFenHzvqexU1MPhbImc9PWyBeHmQxvTYvvwcKnyBroqCM9OxlpqHqm1NWUu19+elE+NzK6FwCvA
/adopLThnZZej8W37zX0AjJU4OqCModQc9aLyqV9kxbFCQf6enSGK5p12/+iDx+amB18uqFeQWlW
nJ6b4bZPv32twXgKCkAQuHFx+czh5SJTdc9Q4D3m4ldbxjZZiHXOnBlgoAGeHWKgQGGfTXNWAhvU
I7l57M0V3wMl8+3B+fT52QQLA2RWIP69o+L9BjpgpRgW9t3ZDkAtFUokiFsQ33+e4Yxwb1SjxgDV
gD768LPRCy1Mv3G2s4Ekwr0GYymkE+fv05Q2FhKygX/U9QaAN09sqNpcHqYzmw2+HnhjI+33b1d/
7kQJKA8pUeA8Qtc2dtK70riWrI6zb1sYQBESGUsYeUK4cSJXfm5H4oHAoQ4ZHFkqr+lVvhglnTkF
PzUwO8QTkiT1gGL9UfwFqCgJNy6P/Qx00YVNNw+SQbkAGATSVcgPTY+fOUFeWQ5tZO8bp9ZHPEbW
ZUaujO7ZB3uh6/ZjOKyA+0JRItldnql/RIIPq2HikuANiccB5LDwap1zcIuW2xajvX0aekBLwMwU
TsSAf3gKx8HecnhMo3xRPvPW1X9oTro/uvTC60Jq+jcPvfyqoOazhCfGJic0jAx7JKjmKiDTbANP
i7ZqIFExZEnwmLQVbMw6ktxDpFfD5R1q+3F+pewYRBNdMcAQ+icjKABPkM0advPhFiAIubU6G9g0
ABL3DbAqcPcQPZDreSiyGyBPk0cduicwO83V5YGZLeH/jIuNhClojtBzmetUMxKqPPGVfeLu9Y9t
WdyIH5cbmG30/zTgQGsUhhVnwo+sadrQNDv7ZCq2Au6+VmShC0stzC6LBn7LxEnQBfhKGFv6X3SA
QMLWBdcWNHcUQT5vvqRAGq1sLHzeMbY8TXYL8Zl9ZgpA2wM30wFX0vxC/bQ1Rx4tqOwTbLyg/UmF
uGO+JZ+stmQPpgulI8Md4VxT0nRFoRwUu0K6tyhIMzdS2m82vt25V5II7zFvynaLlAH562l9SwGZ
25lEB0jOGOmqSg25D8fG2qauAZqA3yEctBog6YJGblQLUJUCC2FrOUkfDxzMuBjF/iaSojN/VxAi
jjoKesU49PY1kElL8qRnphHHAwbBQjoRS2V+56SgkiZe75xs8jd8Y/bz5XU4uw6mdYgJhLAgSFNQ
sZ9fB7KlQZgH1D4hpxg5gB30/RUA4pcb+ae0PjtmJlIOGD6Qp0KlbNaJfPTbXoTMOfmDvyqzLW1+
hFuF7I3zE2A8oMHtciX+TMB3b5UPvz3r4Pk/FRLlhloIoeaqA//pMBSUoAXhIyKcv7xI2FDIKJbO
iXTlbV1la+0kDxY8exWDP1Ey3tkUSCcIHtiltSZlubArz6zqSZDt/5qf7Uogi7ou5WheNYBSChAd
Hgx5zZxx4QH4pZ9IPU+MSgLZo0kuaE6EH5sudCl27x1yhfcGxEI8icNcS7Gxsypd61TcVwH/0Rtr
qxEPpsMXOkqmksbHOYc863/0NpAyRKZyfkAIbeONjtzaPelQ8i270IqJYQIxWMpTXpnZLXyPyn2S
CmdK55E91k4LpCZ2oEBG2zV3XZCxmKnw79im0OHOmQRgsIdqQq30DpD3pdhrNjVIakKZDy4BuBAR
YlvzSmKGMqKdGKk4MNMAXnPsHq18iG2RvTnQAb+8I2bb7n/bmrRPwIREqmoWugSIgTvTKMQBCk+3
/uCcuJOvfCCCLzczC2C+NDMLYEQfDLnXlAKe7jRKGImZmccVM9YCvlX5kmvhUqdmV4JlFkbvOuiU
nNhVQHnKpIq49z0y96xPyH5/vnjAZYMOZJmLg6GuA7Yx6/vSX3imXO4IcDWfmwDz83+bgIEf0dvm
N6KayxMzDfyHzfGlE7NjAGqrdevnmJjMBqMusV7zoII/s3uwLXrvM31sCFkYt/PLe5I5wNL+GmPi
jS2DFIZlhxrgxmQryg3I3Y23EMo65zqGsx5nHGRMgfP8PHSAMWgjqExxCI0f4iFYynuc7QT8ZGFi
MMkczGeGNm4XlokUB4WLPbKo2jPT3fXdsAXJbn95jpbams1RX7RB7kHL5+DbMel3jo60u67GhQvp
7Bb90KPZgFVJIBGPoEc+DcHGTMD2BYROjcFe5PRaDbBI+S+6BQVePDVQ/4RQyOcZyqHbMZg1yw6J
usrEIZdDXPvGKuu/lx/8zxKHTCEWHF7jEOX93A6zyxaApjw7BHCY5rul+uHZPYrCxhQVTSTpaSF+
yOj4whsrPCym5fxmGo+2fFdLHgpnFwD4y5MHMwHKZzY1VEoQUDh6AFWi0d1DF03lu7FYeJCf3TGo
5npIyKI84s7GqWR2BtAb5qPN2Z+8NNel4b7/F1M+hTswecGNQ2Yr2aA85MJPswPyFaUbszHyLMCN
FxbWmTNt0kMAHhwqJDAAnnUkKwg1jY6mB6ur9ugtiYYWPtyVdh+bPrj1C+N5mCiZl/s2XSqzk/RT
q9MkflgHZZkByMuYODiuuispv8LhETtud2yK8S/pjTdDdpsyWdKWOLP8ppAchS3kjh17PmuFdDUg
h0IcguC6lhAkZtcT4eZy3842giKHjUQsCnfzfB/rEXjkARGHyt6O4x2whXxJHe3M6sP7ykVGDqsP
GYDZGpdtl8H/zMNFlMVNrJZiqqXPz3ZpUBRSEIrPg40/sKvK//4hA0UajD8EfMDinJs/ttDZzMAS
SQ+tHddDXCwEAud+/sfPz+KnTjZG03v4PMuhi/jUg4t3eYbPHDGO4+Ln40EAkbr5644FhJIwdfjB
MSFUWcIPFzmegedRXy29CM42BSlEC2g85P3mNzPPe1kRf+QH30miqmCrhvw1kaTpAYa+3KlzBwGs
OrAvENoi6T6LA+FxUptF0vED2LgHO/N2YMzFYgibCHzMNQE1O9XN8+U2z20V7Gx07T+JzdnhM2Y2
bDxCyQ8kzR76kFzrpn7SIKtebubcgsBjfJK0wPvqy5VgkRLZLp7yw1gdGN6K378LUDGFNrE1rQUy
R0GokRNZdKQ/kHoTvIJbfvnXzx+F05386fvk82GZB5COqYyxPxjuXrjuRjp3PYkbMDZRxFbhidU/
RvAD7SVnzTNBDqqN/5zfMGjI58zaLUKJB6etD7kCkV2/Z/Z1bux1sZNsIWg7s/YmoyBcpHBScb6o
c/i5AnGQMX0YS7gZXA8gpMjxJ6kfquHFLJeEks+sOrQW/LMNRTQ1f+PaecYHZdjqkIfJrZF6D03h
PnHoSl6etzOrDjHIpPk8OV18ub9RaR1dQ7UKh7SKhuQ57BaC0KUGZvMThi0ZKtWpQ11GXbkBZ/9y
B86M06cOTO1/uKQbcJddZ/p+kP9iBriwa5/9vtzEmYn/1MT0Ez40kVJwt/xRT10AYYqvZAZlhvTO
M7N1UFyDEbPQpTNL+lN7s7ijpS0Mrr1e4aHjQ9eiiDJE6vgFG9E+1MFCY9P4zIIc5M2QqkfMgTLp
PDXBw05npSXVAZpc7tZastg6N3YfPz9773ad6YBbgc8PWZSLbdquwu4OYPAm2Vb5j8vzdG4poFyD
XCAyVLBZmM0TC13UYqtSHWx9Z7X5qhqf4Uu0cI6eueuAy4E342RMAOXfWYdgPwRYSk26A/VWCrR3
3MFRF9BoCPT2cnfOzQweIR5CDxxvX+DtRiBSYkrWHRKoGXDnfVy41xa+P595WRjKgVZud2gfGjDY
ltKR52bjw8+fA9vBl8kFa/HzbXfPUbHur5pqIUQ7MxeoZHiIXmGihGTz7L3ZNL0J3bKsPXDrCndL
Bo7EeAf6+OV5+FcZnW0RNINyATBmgO6EsyNsgJ05pNeAMwocBdJID+rnj4L+ouRZZ0+ijp6TnQLT
9iH5YwRx4m0aCyyj3eUf8bWrE4Qfbr8ExVt4XU5//3AGAbicWOGYtAcHvyFz9mmyHtu3svx2VIqC
HWq4/j/8EA6Gz83gN5SZwcIG29WPKrD3+DdJIYgTPrcw2z89kWVYTS1AYSNtUer49nk24RFRNgKK
DtXoOUDPKPyqhK1Rc+DPpfGnX5Ja/bqq8XmASf6tha9BAKmyGvoJaYtgcOdw0GKB7/nuvsejExYJ
KJi4QKx8ceVVKUiG8E0yHjzUKVGQVMl3I82pAUAY4XSG8g/0xT9PsqQM8oWOoA8odDJoLSx8/ssQ
zT4/W6pVVeSDcvF5lq2sroFSzG/mLsRiX86uWRvznd9xV7TwPHygYOS6tQAQamHXn2sBGH5seoAl
oIg4ayG0G2bYrAsfyuGNBtCH/Sa7CK8ujP6HBqab88OOhsaNn5OwDR9oXZqbuoEiDBR3nRsJTcuF
0To3IzglAWbAW3AqyX1uqkDFPK1IGT441q1llqCrZbEeFqqq5wYM8szwDIceKk6q2bQPDGI+rJLG
AwQRkjXIlOV1VhjFwuY41xWkZyGPhwIUVvHsLFa5EJ3uK3YIuv7gQCfDB4HYarKFU+RcM7BSwrsf
mqgTxPnziPEQaXQNuZoHJAMfQrAhUlNHYbFkwfblVMcamERXJxslsC2/7EQifSO3Dfpg9zViSR3D
UeQOKpFAzRYLF8i56QHeYOJEWMijebPlltWZQxUKpYeiKMwjimfOk0vDJa/vpVZm73N7tIZcqyQ5
rJzm3W7eL1+CZ7/+7/TF5pk0Pj/PiqOrwavAmDukQw+JD4WS7siKJazduUkBnQ23IMxBCSKvz62E
oPCL1nfZISR/m+FtkD+l+bNf4sCcaWWCqWEyURiEu8OslWxwu7SFi8QhAETDonHbkshxy1ULwu/l
UZtm9lP4MmUTP7Q0jeqHg6bjo4BebZocmoTe+HV+UGRIAaVpfxUu36QEiDBJfl9u82zvANMC9RAG
GSAhfG4TsgceGShW20BYzJHeFu7WHG65z+PLDc0pCNMxCnPx/9fSbF2DbG41pPbZATAAsoJYcxan
tifXjWO4R25AExESPGnMrWKE6pArr0sJ6aosq6DPmHGIeVz+PWc7DkFx4N9gSwK6zueOh6ko8sRs
2KEM3Rj2LQa0n2xIOYV/L7dz5oACPM2GGClMD0E1mw2wBXaOBf8hdrA8aC/aPLe24FCzuJC83Vxu
atpVX9bPh6ZmI9xm4BArObDDOKgHAwJmcTmCo01aGmX1GI/Q8RlHvQIAcwFyeXbhBgjs8d7ykame
jWWeSog6OobxINwcYvtc/kXWfEpn3tPEfTaH7mdAof92ubdnB3bCxAQoNALKODtj+ioF0dyR7MAh
X5hruTZzGG75+fpyM2fXyUSkxItikj6fzZ8sbQhoeAk7ZBDbjMehse7EYFXrDip4sch5sHBvnpvE
qbCJmgJAVWD5fV6XJZhq1BtxqAV+2FzBnMDbeAxqIqq7Nfp1Wq2huDUptvZqd7mj58YTVw5IoyAl
IJM+G89C/Q9pV7YbN65Ev4iAJGp9lXpze2tbceLkRcgqidr35evvoQc3080WRNgTzAQYNIYlksVi
sZZz5lyLUjV8onmwjybUpVSAx9D1ULKgy3Lw6n8Tc8WZGtjJALcZFkczdkjX1N2PVjaVpT2DY/5X
BP/9zJDCL0OmLQmjp6oGjkD4s7HuHeMucT6tr9jCLYf1+leMoBotog5kLAm2KiKNO6bJ9z55Z6nu
m9XE3fPPjqCXRvAIU1sZaG/bsJp2u52t+3oGfFUXSYzz4kzOpGiXC1ZVaddNKvaEFvV0SuY6vclt
XWZyF3f+TIqg2k2gzmU/BZhLCNykifNuFHgkt8gOfGBjUMdjwbojuS2GZPW+DxEu5fs/Ok+DgmhZ
1EhM3tJcNMR7AJRuIsIs+p0VUqlzw4bgBKgUQIyjJ3obDdOjNWrKB/YG7WvIofO5XBX/mVZpR7GV
4xEYRn6mm6cp1CQ2Z3EygJdQ0IZoIfMgbEzUwd6gFwn8J/XkbBp9+jXQKbx1UPzw3kAQD15i3VAV
gvfaVeEB+Gf1XCuj4MRBhVD7Xxv7AnAT8EVLz0wBsbquCEsTgycB5icbfaUodLjU63oEJ0MHWKin
ety1gG42zUMvZYCTCeGH68zazDoQCaaK3xCOm5gPHChXVk2/JELX4Z6BZxwpBvESomORmJMaw2YG
W/N7kOyM3+9fqHMBgusw4W2FjpMwfOqSXPOyoKm2+giQR6PL7e1/EyXcM0DwTYygwFwUGEsr3evG
b+Wd2PlvVhPOCMJjVDMQYOLrebYl2QBw5KKCQxLhtk5vteap+UBgg/s7f0UId0zZUyObS5OcwJnn
cVg3Kaf50i12LkG4XsywVrVwxCTmZDcOKiqOy20e5B4dJeZyyeU4FyRs/mzPs6ZV2Hyw1xXJsewf
nPTYUDQIu4C8jWVVO0uXDedPQMujgxidI6wcINCRbiaYV+YWgLdmoywmsCQAeCR4O3ObhtbBy93X
AlLP1dRAQPELsOKy/C//30U3G1bfQQYDEacrj3DojF7HNYxYQEmAZaU9pEA7BKTn+jHhi34lBTXv
sPvoibfESpoOO97GcQ6fGj1rQLVJFXMfAn/cmyaQVY0AfNoD7AuofeVgZ+/rTH07Pqg4gc3kpNGA
ZrhcQCNR0lY1U3LSEzwbVEDaMonKLa4hXu5oBQP90pWzmTDcdEOdkFNpmdnTWCjBMWUFPWSozJbc
AUvHCA32KHjkyDrog7+cjNkCLL4Hdc7JGI3NoLzqZr+Jk684v5IdW1Q7sIHgosFT4arAvWkLIGcx
qB0FwVq/iWT1wrLxhXPT9HNUZ2FLTuA/ALqcVb2sa5xsfMHe0NKAD2DxYzNsHIAAZPbXdQFiC8A/
enW2QoKhqYMGHT9cQmx7agbcc5d9Jj/pE/mpvv3bkw3R3foPLd0pBhTYIfDXv2BR7RxQ28AVUCmC
OZe6QGJ7ouAGgNEGlmrqjWDrzCXqtiAC4U4b9QcIGKLdQRChzSpQnGhkn6ZO25B58oKZPhbDr/WJ
8L0QrMOFFMFhHwAqrUw6sU5FRD9nTrYrxvAEJiVgr2fDbx0QsB+QB7+DM37DoirCIaoUK2hrICqc
AvB9O11xQIOXmyNW5Y01vdFa5FbXBS4oIx7AaJKwFBBq4c/lThkWoTk67+yTxYbvAI4HZUH1ZV3E
0k6hRASVe3CsUcMnWLkKdry158I6WcG9Fvl0euyr7+silrYJNxF3qlGKclVv1QTDPAEq1jmZpEBT
X6o+kKgZgQmbfTGsoEfAid2sS3zLL4qacS6SL+yZ69NogEGv4tg5gYFiT9JmHxrFNsrsB/A6uWoU
7giz9xFrP3c9RzgZt4DUejan6I5p6Y0R1TdTKXtdiq2N/NyjywF5eDTRARRH1J5mjGbqhHhf0CH0
SxI/DVmyZX12bIN5AzTF32DFCFGPNmxoRCUnZeEe1cBijT5X24LzLIY1RogKUFPhnGiXtnugw7de
q6XlPqrRS9JlVXFXRmC6SZ1eosHXhVZ81hgZ/U6QDq7ry51gaQJQv4A4JzXv9LsZQcwDEBEBtgl4
37u+Mti+GJPorqvH8jkba2XborbtBlRrvyUqsaiFaM+DHqJ06KplfDStuI1r5PnMmBpenTTo75zL
4S5hk3qIraT/llUA/TeHoHusm6i+y2vmbPKq1j8FjVagW4flIHcZq72KbRzdqCbVfV6FsnbCxa06
+07hQHZqSdHxFzgn1HNEXlSWk1vAxX5ppwFsAK0Z7YdGMTbAiJbt1ZIp4Cgc/18h4dCo1YCIQRcH
p3aiQBc6orFoQ2QJ7wVHhDOG/RXCP+LsZI4RGKPSEUKy1LU0YHnvit6brfeWcXGtg2Lx0gA8tsXY
R2IZHRmi0DnVVN85fb0bY1lIdHm1/ooQ61EGlLrk8H3t0zAnnzOUdINb52kAz4vkBC3JAcsdYh86
ulWAEna5YPlgE9NsI+fUh89hg6DnqO/C7vf66Vi6aGD/AcrHKyOvqjmZ1unpDBLCU86QAEgcOAXP
6xKW9v1cgqBc5twoWpBAQjEfSvtQmT+yn5RK1mrp7ABUAQccUS/03QtuhwWAJaNOHfukFBYQ7FGy
4XxTu1/oxd7ivHhWvF2f1OLeIFQE3BSAVgJd5nJvmKMHoDhTnFNq68bWTEFBQObauYnQYuCti3pL
H4hXGirg/8rSLmVliE6VtTo4p1G3f4M25q5qzHvdme6LrER9jfE0NPF3MwCMb6EcGsPZTL12Gi1N
4tkt7iOgpFCBafJmEP772fnto4ZMzTRBUzqa166eUuNnUgNiEb1I2c9ZZaXkLpcJFHwgxmp9dowZ
ivMCCHK30L/Hilsd1lf3zc25Wl1g1CDdgC53VJpcTisP4zZhceKcms4abtC38XkuNdWbwOB03ydp
sVWaBHwKlWm8gMWB3gCFE22KM4DRe/QmnOKoB6h8bAMMfM66vV5WAM6mXe8ZuTN4AHLTd0MSBZui
r7Q7XC6At3ecSDKJpRuOl/mZiMYD9EP0FllLpraereCUULan5sEwDoZSbWt0Y6T9Zn3BlnblXBY/
iWdqoA5xhZ4AB1UzhVU+22oaHLopjH7ZUdF6ZV8FkpO9ZKAsBJmB6Iw0FEpcLuWRolcZ2KSC0wia
lG9l8v5qkLeaRbz0UXIAhL/L4Q1SgumkQYGOndyaJ8BLr6/WUtpXQ5Eaer7hvXCO1MvxbbDf9CWQ
xE8kDiffLFoA2ls2Qx+dpXu0jr73gK2+J5MBZhwrByQdgNxDNwNI+ZOVMesjiwlYRg2V6AqqzgRl
b8MgnysetqfRRjFAmCdRjiUzDGcfPWk6IO+uKhBnMOa2RhUh8EiKb1UwfM7BVNcCVaOx0KtYZ+Wf
OJAV1i/KRG4ZMILIOF0VoFu9lrdlC4UcyF1Ubzr9SwkOWtLjXfi9UiJJBH/J8AP4FWBZCErBpRb2
s0SWI7QCHDU6n2btJ0OgAN1JkmVc1PkzIYLFVwqTgLQBCJbAanSLKHNlXVVLAgDLhSOFqBAvtrrU
ypwNLe1i+GLTVqU3diFZJNnw/PczG9GpXQmfCIcqGukfO7YekVHbrB+spX04nwH//UxENQwsyEKI
mNRHxziGw17vJGdXNgvhwrOcJJpLFYvUPCi9X0eS4WUzEK63sKMxs6wQhk1RjmETfJtz5QEAOZJg
pkyMYK+jIG+MKYSYON8HdBN03igDuFwUAYuCDI2Kyj8xPeMAOj0Pe8s5TaA6IIcedDW6xBdY3Isz
EcIscnRRtk0DERFeQeAyUiWGcelWQ2oJF4wDFCKkmC7VCVxPbBz7HkZE2Qchov9A4f1WpZKq5UUp
wKNAvySHsTeEWVCWObmlVLgMOi96BFdl44NZfP1gLL67UT35V4hwo3WwhT3qAoNTnecPkV6CUpTe
9+Pow3cGe4oNH7+bs9/dPG5CkNSlpfq8/gVL3sjZB4iXzMgDqW2ND8hyBH3C6nbMjbsBuLZpOG7Q
nfuBvDqS3ZzywTYVzFswBSxpxsQEFvCpBQ7NtCezR2V404vqRx0EMwChzFErL9UjcdCwUYR4mteR
BS5KdCCBKGV91ZauMXQLIkCE6wVlRIIGzlqMYgq80E51bKaISDD6gryutlOsVj2GXdIeEC1kmx40
FE/rkrlCiB4wVg53Gt5PKuKql5MDtxzLIht2Lu/ZK7JuTzqjm3JEvxj4W50p0zxizW7eMIllWjwN
AGgB+q/BqREEZ6Rp6UwtMEmfwKjYH1JC4SbAr96PJlE8BMvr3fo8F+Wh9Y4CBVhFAk7YRLWFLwbc
GVhCACrFfyLnIQ0/1eXLupQl7QfHA7Ig8BDQCS4cPwvuapoOmn1C1dtWheszFI9D8cIqBPxVifMq
kSVGInqE3xlhFGHp7kcavgBkE+RLZQS4zerr+qyWDsDZrETt1EJlANkLJAGjS7W9WmK0ZMMLDk8y
1CZp8aw/Mfv7UL2+u6cUQSHnrY0ANxQ8RMHukiRFlDIwEbFJ3BAkXsP2I6vD2xT+GV/Y877lqG8E
46v5a5AD2Q1gPesSlq7Yf2eAcNDlGQ1VOxyG0rZPZvFAzb0RgHz3Zl3E4sVxLkOwA/VoUbwjeQxF
CW+KRN1ocXvEs+mlKciz7Qy3qp49q0lvbopWe1XACr7+AXyVRDt0Ll9QgrqhSLvi5jz1LQi97Zds
BpW75fb9A+ja3Wh4GqZf6xLfrvUrkYjIowsPcUlEwC6XNYA1iNs8tU9EqeJ+X9ZolguLOX7u6kD/
5eDZ+QiKYQSHyziI7ltrmvdNHTDkSxKwJ5fRaz8NyQEtANWjiTj2ti/Z/JhFIMSN0uhLEWbGnhRm
jUjNML7fl0CO1XB42z9vihV0OrM73ZwCHc/GAQGv7GFb4C+wkK2v0MLBROKY92TwluWruJoyMar2
kWqdQMUUvtrpt/XhF9QaMWfkIh1MBadH8IHn2pwAxYJsYRmWvhHH3ydDadxGkRG0LExDAwj3333m
v5+9FuqmQA/ezOyT0R2HEmh1kqtl0RBzSg20W6LgX6xy7iunrkIr5ONXO+Qm90NA3bnY61mxAayV
5KAszuZMmrD1eEKjxKNP7FOSHVlyAxyr9V1ZHh+wpbzNH/vCd+1stSJg96p9mtunyqE3Qd289NT+
uS5i6S7Gw/OvCP77mYgGDNR1ZcX2SQ/AV5/+RGALPMW37fhpXc6CgmkO4i5otAPg61XqDTS1RWRU
mAqSxQyE3QbZ1ywft2CQSyX2c1EH0Ejg4DSi9U4M1zOKawCJI/sEIp37sst2CIYc+zR6Bj/xTT++
G2WK32mcwYXXqOiK+IQPCaFpZOLOGa2bmh2kzwhu+q5MI8IDAEZBNh825nKHDFIrRtzW8Ee7Kfk9
IV3rFVYGyr9RGchebR3tOCMNMqPAGApYob/1AO5HUFJWTJ3cqCmJC1gfReLxLO4nqoHRWGrg0wzh
IKekaMzeREZ51vRdAOJms9zU5HldaRb137F40xtMLGCUL6dOrBC8bE3qnCy7cx/asnv/+cINzotk
ELa65mbI9LavlBrOlPKNoeZHhjSwdJED2Iqj2yNpgLCwcKuVRa416uzgalDHR4NFvyiQ9cyUgYeQ
fIpSFDZbWbPVrP65yuldMcugFJYS3ijdAqUN0krgS7GEBdT6ZKzKwkR5BkgZLXpPU+Y1rZ+AQHWi
/a4yWi/KLU+xntY3bsGqXMjVLjcOTKBhSVIbcq3ph1NMr6VqH0YdYE8tZbLuVOG8a7ixUELDC0Ox
xKhtEO6uOEIR3IQH/VPJHkvyE60YG8MA3XcMDvlaojGCa3QlS7D49RjQWFGC/Gkav+bhH4eCLgWk
3irKIdPsvmluVUNS4C0s5ZtEVJADacOh+IsKB03vkh604WP+pOrbNkYMF26nO78zbceloEEOx0zF
oxodEYKmIuVdg5Oc5E86PRpA/Im3zevkHEBVWslKhsQ02pUsYUZhC0Zby4KsYqi2KaqhuxlN6mj7
tX7PVed1pNxE+m0+/HIcf0x2IH6UbKJgVv75ALgIcHaAQIRKokvtDIMiQ+lQVjxlR0vZAvnlXcp/
Nbygjw4tm5pOSfEEErq4chW2J+GxNN8XtbySImgiktXonRkgpcqOYbSZ9ZtO//7uiSAAB+XjVYsI
avDDcOYbpGPVRZUx5E8/0uIbcOFAP1674WZdiJiY4RMB9ihyPzpw+NHZJEhhoTHpDUicn5Lvlvsb
QLwx7CXqfpnbkaPePYCOPnI+rwtdMBnnMkXUAjQ20azP7fwJRNnbyf6SlM421HQvLfzAed9NKc7P
EGwwCxxtphHMk12l7pBYrj5Vnjq9fmBG6HkDsSKiY8Bwv9yrfLZ0MMrjUGnO5ybboL2O9IgvGppn
zz/WRb3F8c48kn9mhNMDTlyUTV/BAYD1wRqUFjNqrYN1CyS/Hd2Zf0A8nXqfKv2TQYNt371Exs2Y
T27MYb30bZw+OsV9Gm7i4DYNH9PpkY03Vbxb/7Srk22hpwPdCWjpQLXwVcHwmFYtIaAPfzb65rXW
Xmhu/vlvEgTj1f6VQIun3Dn9x9EFX6+vQQAUMXx/rbbbIdkQx9muf78JPbjYO2GF+O9nZxrvarUb
FUiw1Lu0AL4+mMtvZWkzsfgPm4B/VBu6wc0r+l4upfRqFZpw3OjzCExvF7S4By3otyY4afNu+Ek0
Z9eEzZM2pt9U1oEKufKdaDiFLN2bdhtt+kyJwJ/K9utzv9YO9EngwwywQQAPVgQ6TopgRN9zGfmd
88U0X9j7km0Y+HJ4YdL6nLTJgKYivza3ZrZ7p7PKhweMC9YTLiWqx0VnuErikkajETyb86Eb92yU
aMbC6mB8G7l9Du1uih3YcV6HfUDU4BlUHzlYtt976eLzwRHJ2WIAvY4KyEuV0PJKLS2lsZ7BoVff
FpHEyi59PUdfRHUlx/wUn8qJTlmoTmPw3IXHaVe/E0D2bfFBjAc3Xuc8TeJVqJaFUTKShr5JC1fD
wXn3wUe65A3yG13geCgIlyCN9GZMiUWeYwKc8eJTRSRRqqX1OROgC3FLcLmrU17b5DmcXBbu80Li
pgrvwbcFQtf1G1ETHvhiAGkMec0t2BB8p9tP1J0ydzI+oKD8FazAV4CFt/kUz0xXqSCmx4CC+dyE
v5x7rZWht16bRg5FCZhI7m5fg57wZBmZSiP2YYGmcJdULp0PQG98txG6kCKcA5VMdVtTGvsxCjIm
dPy//5xdjC948ilgVcB3g/Hb+qaNb4isAn9BkS7GF3YBXw7XNtZjf/psRTu7ktjohU3AdYFaSzzI
Ud9vC0Y0RrFFO4809Yt8o5lueosXFpFhQFy5f+i7RncpcrPgPEESSjhtTVWnEyoxUx+kcW5gvwT5
XUxu63CHjvb13V44FqAuQ1Mbr3h24Jdd6mwWd6VlsQ7pZfsB78SEuLojyd7xj7280VHMdCZCuNGr
ImKw6lXjJ2YR7sa8QcArnKp7JZ6Vk5MAfLgx4k+mjkYJLch0GfzBknhecACIADA7XCHStJYZ1ejV
rP2Uhqj4nOvCM0loPJSa1T6y0uj2yhyzg8MU46aB1/2+MmNudxAb/Ve8MPs8UmZFJ2rt76rxNSGv
69vHtU1cWx1/8PzmDJ5iAMeoRmPSWlr7o/q5nv2q9SZwhDb9jWN3WyLDC11SFiSd0bKF9DY2VTi6
NloBWq23a79LQ9Af2ZvK+A1QPIlKLii/o9vIkSFKzrPcgvKnbV7YdmHUflDfBX28GbPfw1C5Tre1
ksP68i3YCscA3yDeCehTvCqHzOOqquxhrP0hKp9rMzwOBpXca0trBl5VsPKgug89gsKa1Xk8zjar
a79wwv45cCLtlKgtcRtGFMkVt6QM1lsLJHzb646qUGHAcQOSvN9TgupR+koC7TCYTe4CLX2TWurj
GOTb9RV8y4WLGoiqS46J82YQhd2iYd61OoHQDN0b6LE0wZRwVNM/sxbtQsjvu/7LwDqUwO/i3tmq
ZXzIHH2HMPDz+pcsLfTZh7yFGs9u3xa8zlE640PauHPN/mlC80Mha4VaMibnQoS3Mi9oBWt83fpd
u5nJYzIdDWtPVOoGis+iYyM730sKikczzhtoARC955M+m1ScJCBqmjApJY3cun1iQeCtL5tMgmCf
gJfQI1ubt35dqYCkMQzQ7ASSYyaGed+MILQfYWxUQjq4bC6nASQVZdCNqfHR0jgHt8WsoTDr5FRf
VZof9ODQxBwaopAYksXNOpPKz8vZ4gVWk+X5NDd+Oube0N/k+udgOCrzTTJkHrqckJBoNuurKUbU
/5kpWrjgGKBVDpFtQWaQMqeJo9bP02ajqDfZ8BUgDmWwr0Ig7t2ACxHogb+bQjbXxW08k8t/P5tr
GE+TWqJC3c8j/VFLmi8BKu/X57Z4wFA8xSHkoJJiATSqtpuBlEGDBsBdbd5n0b6VdQ5ch15xW8IT
saEmgCa/QgsJ7JwkMSyK34JktkDbKXOezOakdXeA4/HU5k9h/VDDR9K/ROVDFu3WZ7i0iPYbThJa
Na4J/sKMOHNFcRamcaN0XivDepeNL5w1m01DHOoYn1IvzT29kzzwly6A8+8XjlnSFwn41xms04TI
dcCAgFsBwdCtLBU0beOYuFE6RT6Zlf86M+Go6dFQsdTGzIp5hhHp3UyGVMHXRrxnUEqNdw+i4ihC
E+4ZdbJxnLMSmmEeHPOz3cDFAUrur/dqAEpz8IKzgCsPQnQxLsRa6MXE9MZXd0Aq36TasFkXcH2I
uAAk21BUzy9pwaDPVqiHY9VDwPilDfaaUrvwez8ggwe1gBcLd03nanhmC/QhBXBcFDb+kO+rZJtq
e4BirIu43g1MA48UOJ0Im1whR6C5Meh1AhGFvTHbjRLiNgRPlsR3uj4vl1KE85JpI607ndRA83ll
9NGR9eddXxAYn5fxojeLr5SwGd1I4T6XBi6I6hVZOngv+1ErAFB1lzWHqXqwVZm7tLT93DND5SYW
7wrOAemQbEYbbONPA/rA6M4Cu2cjo9OWCHGEUIra07EB2nHjR+XjbAByd9PIKnevLQ2eizyeiJAW
0D3EWFzAGHDVGM57jDh+uzVA+2i6OtsM0SYuJVZteTr/yhJsizLaUVrXGTyUdm9pSCTtmAwy/vrJ
cTkdwbgwpoyzCdx9P59aj6GorLOQSDI0QAI6bi1F5FvwEi7kXRU+x70WzuhG8aPwOYC1jMkRuOgu
QMtb+2BBE0l6W43HUZUcqKVje7ZtIkgaC6oRf+BOUvWuTx61cKM7+7aT2DiZFO3S/vRGhxYzA1Lg
7Y3sa8jQbfP8XjR2eFqXayh4WmWrxR165bGG5Og4G2p79juRva9ECIZ0NCvDriaoha3vOOzmO1ln
r8YX7E/dje0MBClMYfwyBp6iSFKwS/YTPAgoWQWkPNjkhNdKUeiFkg44OUM1e1HxMDe/1q+BRQHA
u0IgDIkJIMlf7jRhEVWGiiJ6xL5EO1Z+/sDw4OMEJIBh4fUgbHE9KqzrB7Xx9dGllac9/7fhhe3V
kfa05xHDKxrZIhKJSqx1AYsHgdO4oigNaT+xBSwONDr1alD7FiuO+fy5RuwJ0YZtV8t880UDxiP0
ANTGU1x8J3a2UgHLCfexOrCtYoY7FbD3bq2Nmdt2OV6P82F9agtPOhw/kAgA6xmVH1evgaRlCHeb
eu33qXEz6YPHpn4TOntqHRPrfsiwoj1xLSKRu7iknOeYF2kiXyAcGQvYA2EXIJo3gKYAeVZX7x/y
7KstQy1bunR4ahBBWJTOXqXiwoHFk5lnCFomeOnrwTZOtJtkfGe30psF0IBizgPJyIyLOTNiA4Qg
t2jrm9bseMY8AKtqdiT+4JJynAsR7HGpgw6HpHrrVwgKdtpuMkHBVn0t+l0pK89feMDBmTqbkHhk
rSroamZBVn6Kgk9DAwqjeDcp4CpXfMW6Q/inxX+niot21k2cSS64JYOEOjIUWvGI3lWOUOuRW+2R
m/YNJfJA63sPiPCv65q/JAIcc+jMQj8KXEdBA2lTqAltss5HWM8FzI+sWmxJw8/H57+fee8RgD30
Rsf4Fo1Qhzq7pHqwum1O9+vzWNJw1KLhkQAH+BrPIa1Qs6hlRefrmnmYWehlM16l3bBbF7M4HbDK
oAgVYSw84C6no0yNbTCSYzqm5obmzpk8TXMbxOjW5Sx4pLBDyMuA7ENTQW9wKacfRhqGkTL6hQ6E
zHbYzurNUN1YQJ+vN5XMJ11QAuDm4X2IQLXGyQEupRE2DqzMWvRph79ar86/r09mYdFAXIS+P2Da
4Tl6dfExE3wTkTXCcG/6YTdnN+28hzldl/IWdrt8UyPniQccGEc5BooiGIZM6ayU9DPWjLOKhy+s
HDe58UzAD2k9aOHOKCIPVXduySyvmIpNXqP2OtyYzYOpbyiI0Na/Z3HWqCPndJewjGIKuNDRzly1
8eR32b6Yt8mAEosjkzQSLO7cmRBRHxO9VweFTTBQmftSzB94fAMw7d9JCGsa9wi7GGE++Qyc5aGH
7AhNJSdXtk6Cqk8lKhR7mmEK7KfDPPuOGF7cy7LNsoXiv5/ZITaSaa5M7EbUHMB7FzdP/223BTuq
t6MatmaKheqOUbEJ+vvZuXOs7X+TwtfybBbmlFALoB2THxu3ZkQ8o8/A5X3UZbmX5dXCaeVt8mgd
FGZTaH0wKVEx+Y29US1Pe3/hGI4qaO3+P74wD4BVqbE9QK3UeTfSA3gb19dp4Ta4GJ/7EGfrFKR2
hqKDevLDeRuou6p3y3L3ARFopgR7LwfosIQlojZ4wqMuGH1zcmm5HWIQ60p2e3EXzkQIq1TResya
DPAZWf1gDt5cPa9PQTa+sEpRTRMD6FQjikg8IFfi3K2Pv7QLqGMFzh4KWpFfFcZXRuQK+1abfcN8
ZsrPqQQ7F5PUd/AxRKMPnDegljq4JVFIdbnT02SM+RiXio+iVpdofphHEHKwrGPcj5ItX1ovtMrj
doHLjhkJlkptyigrhlbBs+S2UYjX9DKM2aV3CMcWRtkTkpBoPBNu4hrIfEWIN4of6sV+winPE1Vx
DVDcMit+BPj4nmjND7ArHWcmK6hb8jkwL1BnAajbuCqeaA3QVVSobvCdhldp2+yohccUaGLBVnsn
ug1/KXAaVXiGwIeBbyucniweJgBoh5rf6cqmQ61izTbrysc3XlSMcwmCYjRz2welBQnDsAkf2G78
E2Yf0G/k9DnwC1Wg54I+DFOezWahq74CZKTAy5MDCyUPxCWVQxsS4tLotIArKKyTFQT6OBvR7Bca
AT8jct+WZBKLEqDLSHcDau0KNJ8wUgLBqZj91o7dqGXur/V9WDICyD4ZCBzADcIshAOqprTVFfiW
Rsu2anYfMLIl/QeW6VwIn+SZvY8DHqVGR6U/B8CPdTVtuz6JpUU6H1/YhjadZlY5mAQN963iAVF4
ffwlZT0fX1DWdNICg+W4rxw8j9QSAOzaU2tk25JKzOXyRFDwhWwknjFXmAdaEFRD0k9+wuYtWPhw
st8/FQTnUDeIVjWUT4t5VfhYIyi/hgFhqGSnFso9bQc3HY0tSlMkz+Ol5zk6dMABjj4aVL2IpyPL
IpqiB3nwx6DJN4ozqm5RDLqr57ayzTVOZ9xrjWeRut1Veuk8dc1YfdLMnBxGxMO9qVdGGabkwlZe
fJOwlbyRl5EW31Tlsddmv3ryXGkPtiJ5Uy3dFBdyhMs1HklWKWo9+DTL3TF5UthLGMfuWJ4q+6kn
26F90U1ZMdN194hlceBuBGGB2QFkPuEgGCpir3US9n5CdSC6IaVYu3O7saptOe5B9enOzPGU/JM+
A4hSxpi+cNejnxVmxAb5Ij5CMCXESQeH2Fbnq853pqKnDnCk9jYvbgNDkqRZ3ER0diA1C78C7sWl
PQGwSoBuh7z3Z+1Pajcur4kpJ8tl5bvr6QAcBEB01HjissKT/1IQS5u5M9Su94d6RzI3miWGi++H
cAuiwBbXEzpmEU4VJ2LRitjFOA5+V3ceXOb9rNZeTWXp7CUxvGEa3gPCL1eug0KnrKj0avTjbJPF
h0Z/Vqm/biJlIoRzVddxgu4hiBgdN1Y8oh4tWQRBJkI4UpRpE7rlIYKS3RTfohFOlanwgv1FGARW
kQd80Qwr7HeUzcXkQIqv75kC0ChvfZEkw78ZjbN7MNKsvFQohh8+2/pDK0P1W1ygf7/+LRF4Nrxu
ttkYwIbiLt8ycotW1nyQ3ORLJ+9sgd4M0JkIpQh7NHxiD8LPdQsoAbfr3FzWMCNbJuF4z3ObO8Ck
HP3O2gyMwWj9/m/7wD/gbBYxiId6i58HffxGfqT5nw8Mz4vmEbJT7asqzKgtdbspcKoJuMc5g2vw
gXAJ0uD/ShAmoOlVqDQ5JMSlp93QZPuRCfB3Bp44POh4uT7ZpOn5HDWDX86Vp8SZJ8tVLV0VqIT9
vwBLOGeVnfa2HuB2tK2HFIj/qH4JgV9KRreQAc0teiFAI0CUD1W+1xhqxchmZ26nzk9rXzW2YX9D
2YtT7nvtrrXottX2YVyhR3o7oPmWWZ/Xl3Lh1cYdIBhfIFihSE+YaRnSvKi1uPK1dHKdvnKHtPO4
mQQcUhkiaiDbu4WlRUQTFsxG3Q+9IiUyJ9biB6f01axwm+CgR/ekHt0aWDWJKWuU5l8v3F8Xwvjs
zw5SZdMgzKhd+jre9UV+7LsdaZ7C9FcSvVgJdc1Rhpm0tJ7n0xPWM4WL00VxUPpBnr6C3MPtIm3X
NtMRVJpuRSZXmwfJ1bZgjhA/4tX8IJLHQ1II4saNUzmjopZ+rrnTr0Iy+oJFvRhdOGu0J1reWRi9
f0zHz5N1oyZ7J39Z18KlGpALKYJJbQYn12sKKdN0GBLm6vGXJow3nfOnRg2147hk3AfNsZGyy8kW
T7BURj3amTlCcIledoT6PnClXkyM34lnGkiapspmNNP5KDpoMzeUZXr4/y9qOGClgdMC4hDwtwvj
B1HWt8iqF75hf42rO80+1smP9c1ZWiJ0AcJzVnhnjAiXlra9FdMoLf30jswbY/T+2/CC+ioWQ5PS
lJW+MgG06rXvZEmIxe/n1EtI6qD7xOQafrYF3aCoYBmlhT/pD04DPm7TXZ/BkkkDAKYD1wxBELyN
LwXkU0N7A08ZPy6K2zFmu5Y1YMQt3bCxt1o5SB7hSyeS1xqAl0hHPYhYP47YNHA9I/Rp9PYzKQIv
K9JNp/gySoAFzeIw7QBvRG3DNXl1GhOgSzV55cd/ACYAumfZviyYSk5wAo5CQEiDtEU484iwzaSd
08pPWQKUY6IfiwEEH123Gxx1U5ctGrDeDSaBCo1zmcJxT2zDcQI7q/wq+x0QsonCD4QmLyQIBzJT
rSDXBsyqnALXznaJLesZXFC3CwmCPmeDXXTARaz8pG7cKN51vavUezQMWOaXdcVeUgFEV3lHEK5r
TWw+amxijUMQVr4x+nZ7D5Dyztivi1gKRIDq/a8MEdxhJH01MMBZ+XVz0zaRZ5CX1OlcxwTG1WPW
n1h1MjTZLb1gEoBCg1ezDckI/gi3tFL0ZjJbGvwCexPYe9pu1mclGV8sOo1bDQatxvipfa/TTTP+
Xh9/wQScf78Ijx71ca2aoV76UcsTVJq9SZI7LNZ/kyJc/WHUF0MYU0jJvCa60bUNaHACUxIska2V
YAYSjYBH1sZc+r59rWhxF5Qy3jiZCP772Q2A7G31z3KV0bZBeliG+iXbDuHMx8Rs9IJioeYGeaMt
qY4hcWfZaZTNQjj3QRC0SqVAihXus9TTys36dsvG/x9pX9rjuK10/YsEaKMofpW89jLubrtn+0Jk
kokWat+lX/8cde6bsWm9JjwBbi4CNKIyyapisZZzZr9ztktt3pp6FsyhEJ6emDAM2qcBN9nn21IW
vdcv05NBRau6mJwuxSpE6Xf6k4khen0Txy+xqqXHWPReZ5IkI8/RT2JZKYyQoToUBfG2n5LEc41m
ZVqRvRYuL9aTMLdcF3tXaz2T1V+SSN+VWv4EZh/T70L67fbibysKukQvtzjODeBkgIr7mIP4N/Ob
+kl8w/jjbSFLWdYz7wBs1UspU5lGeiJgUbw1jBWCn8TjYN9ZiRoMb2GRTB7CvTeBw15H4VR5buSC
XYyR0gswi6xw8MtahbKnDcQvzEZIWmWEDiv7Eu89Xm1EvtFU/dVL72es9pcA6Y3HisKYEMMXx9iq
3qho1pGtbYGe75W1sbbNeKfZbNMN5KHHKs2QbZDD3Fal/np715eP9tfPkLRt0sWEajLusbx9ol3o
pYXloaMZD2iqON9lC/pXktwvn4VW75AKkib78xQ+5vpLFu7y4FE5obVsQL8ESXrEKK/atsPOAr0Y
+Ap15MEobu/a8vX/6/Qc6Y4RXPRgp8ULvcxHtEC8A6i3TD9F+rNdPFUABA1+jOG4vi1Uta5ZZc8c
XWC6TYEED25/9mTVn1IXj/Pfujp/bd38E85E0KZ0zGoWoVnG2qjaV+IE+zGvN1VPN7dX8/8x91+y
Zs08kzUFI1olSoJrOvzUmH+l9juln3teeTMNBiv+7Mx3Nn5PyBZQMgpVVCi9Ixk3rYMOXNnQkNrY
1s1GZ+8ZX4tWscLF8wLWuQEAOGTl5CYNLQFeZtZMOC9a+9ErXgi+4uqbjVN6RaMK/0uCtA6XEzNO
A1wVpNqzdmfnPilOQtuU4TowHsdaUXlc9Iln4iSXZXUVax3a4w50vLHwkHW7rRKq70u+qEhEUEQO
NqwU2y+NyqMrNkvOB6D5Quijgc0KjRWSWtVLFPzkkUfzp8D/nU6P85OREdQTGnVgh8RSiBliFi3w
QoXfViiXJTmgMjHs2mlHWGqyaQO0Sh+Gbv+fjkPuYRBJN4Rxiw3Lq9F76+JBcdzLS7CRQQR0iHM1
J1yYaTyMDPe9Ve1413mtuw0mVW/Rsk79EjL//czLkCFnABqfY9xqN8YvPdn9zib9+r7kMTsjrdss
x/dHsiHRPv2NIU0o0q/vS16yxrQh7mhsklG/Cu2Bht/MYEvT6T+eheRJKEOtwBXzNgXrmGwzBzGV
QsTi/U8oHCGahtBbK2ksRx0NECBI2bvDWuv/FtmWxJgHot9zhO23D2XRv5+Jkt5mHSqzUU+QAAji
3Wh/abqvLYb1a6p4Ai4r8K8VSbqVUSPsaYqIpg6+OrmvOY9CKO4Q1aZJ6mW2WSwyB2Fo3zyV7hqt
/Z4dPvDa9R32Wx7l12okTRvLDJBbH1kT5iUlyja+EtZp8VzAiUtmSGeU/SUtS/tCG/C8gYMvxSqw
ntzsOS+fnVaBobJk8xh4ICgqoNfnaiBnoGletPEA5xuuAWKnq859Mfo7FyCpMmUTS2KOi7CtnkT6
o823CW29qHtr6Cup/6RdAgZAxaKW9u5cpqTTJVjnBhAPFkeHbLLM42Jj0nVafbltOUv6di5FUmlU
eUJhtFiZqX0px22coqd7ExmrSYUSoVqOpNhp48RVndR4tTMOWqT+oQSVYmKEtieyURHVLmVszxcl
aTalLUnzBosioK8UPhcPYII2h1Wvv7jm++0NVK1LUnFjCNBM0WFdhrkaIzQw76bhWQyKBpolz3O+
IikSy1q9tsYEGo7RLFqsrBFJVMUTZ3khAGmeh7YB4yQFY0apD0y4uBFax3kiRfFmuP02QmQJbKnf
6B4jNgZ//idLzjvmLQ8GY46Wqn2w09HRHHujovqw7BN+iZAehRowZMy0RQrDTQFn/8m1fyMOOF+C
5BLaIErAfj6nSADyo5d/1FWgOBDVCiQHMA3N0MYhJNCjNXnGt9t6q/q6ZPgtuqTQ+YB4Ms23Tr1W
0r0o1IlJ9t6mgQicYFYnfae1nx3xUhU/olABU7dsF79OWbJ0EjptbDp6cQzyl1R81qM3rVv/t42S
DDwaKUXLKkxvGDeB5auq4ovpv3NFkkyb6Fx0jOOYWyFWZRytAvE5RItjVjxq6Ys9pBu0HXsu/WEP
D535HLKflrVJieqJrNIHyfzzGvAXFMTpxxYdFU2w0avj7X28rRBoCrsMzIOiaK1gfsCYxutg76J0
M4Sg3/l8W8rtZaBf/VIKR3g25SmkWHjpWTtrVISAqu9LZm84UZ9UBd5IZonBiH2i6pRcVGgLncXo
Y6QgNZF+PyaJHDcpKjzz0g7NrpbnDtUPXpiKgHlxGWdipGXkkWGOjoVbq67ASPeFA53/N87hTIDk
vKLRjEsggCCOBc89bX46+df/JmBe4dk7b3KbvukGrCAdVsYEVHeF911UV0CfgboOpWuwzl9+Hzxv
aIYC4Av6f/y48hJna2jrpFfE4Cop89/PVmFqLnLd9XwRYixhMNY9+ZYj5E+oqpKoEiR5MdZlURdy
bFcQgIcvONnZqQNq59h//o1jQfgAYiG4JUuesR37RtAphtufNPQR29BftE/dFrFoIv+KQLPE5Z7l
Qk8iPsHn6wypHW/iXypVsn7RPM5ESFaY0o4DeRFWTv6cAMbw8/YCVF+XjI9TzR2GEU/8JnhDq5xQ
OFrV5yXTq7TKLk1w9xw1us0sYKQr9n9Rlc42R7I83lhmFVHobOZs3U3+7VXJx6k6Ycn2gqJLS2cu
S5PEH+NPqObmqttoeZMA5gVOWHT3yclBfWzQQkSwCFSmRe8LZcFgcQ0wAJfZaEuHL7/U0hIBaJqI
EnmiNPZAteI5/WPkfOpDY2NEzLOibmXkb7T5MZEHwZ8KzPXF7Am9j4rTUv0O6V63+qZM6q7A7wCZ
crNxwMCiUoilvXQBJDoj4Jvm1bRNFvMmI12fotHH2LEkW9n1z9sWs7SIcwmSxeR8SgfWdulxsv4O
8k92ubcATnGnDBdJN4BgmJTMWF/y2CNJuNl3Y52/i0KLdmEeOI/I9tB9MTpMcbcY8+Ff5PE/ZBGG
vBi6d69aIQcBiLMkn/L3tDb9OMZQz+ADt2TVpru2fmoTy8s14ddj4YNR/g20FlFS7Iwoe7JF4XFq
+nUk0J2uK7bgKhmAn+Ug6kB3kTUDTMieI2mnUSu68j2oqWc5zVqLTyCD3Brxz8ZVvGivvIgkS/Ii
SVe5JU2H8t11v4RMeImV+2FsetEUKVZ1pTySpPnvZ3fsqDuiLFHbfXcCvh7DGASh6bpXDg0tbp6L
CUC8h9GBKM88wKWnpM3L8l3PfupD4afGIQoCb5y0VZar+G2uTA5rwjg21NTBv10RWpeUxxFwiop3
wHN/Jk302IlQoaQqEZLNAbLYAateX7zzJv8hNHfXcq7I0yyIAOgLATo+sTAj+/E0OjsZe+xKoqVZ
8d4I3S++uFmtWMOCkl0ImP9+JgAFB9PQ4rx4N2Puif4BXmMz9GxNVHfudXETYCnnS5HiqwBFB0zu
CBzIdCBGCOTTxgPeiJdU9WrK96CR2MRNswKp37ZlsSeqe0t1ADVxwVFDgGuC/8kTViXJaZeHYCK2
pmwfYrGtrnj5LOj33PDuAjwQ/aPAxr7cS5oWBhmrsHgfBr7tYnPweD95HZhxvLQm3MtroZC4oB7z
sLthI0+ETg8q7amruUEYc0jMNBM39I9BFX0vCQDxA6hhP4aP5TE/2qEQExOSv7fN9zEs1x1TIVIt
KCAD5BVgUUBBi8Z3adMa0TU5hpvzd4Lnrv7qrYzo8+1ra76/pasEEhjGzEG0dg1XlhBA8A+5nr9H
YKezy95zoj8zUj82yeAbveMb7npQ0UItr+qXTMk1iKGxEgx+4aocMPxpvzX6KTIynwzb22tblDMj
T0DjKEKp+e9n5pt2RQtkhRZKjdanfpiqdRCjNa4vaOenALO8/6JgmK6du5Ux94k5l0txYd0mCZAD
xfvUlyi3JOseHUmlfjdAIUDDEHPCVoHFqaMQeilGa0WmMc7imctqXOWqIcUlpT7/vHQ4ZhBOLUD6
4/ciqbJDRezigTrK9N71pfrRdO1aKOOCbF1GiKrAG6+h2z98b/pwo4XZGgwo68pQoaJeB0oYF3Uw
h2sD5x/IddKRVNYAnklzaN4x/7UCm+YovtPwgZBHnW2y5MdtdbveOTgDgmbbGfoCsBSSv6mdtJ2c
ABHgOAZ+i57ruxlCXHA5AT8YeREX3eTyEERH87btJ61An4u9If3nPHmKbWANTd9pf296VxIlmc7Q
R0VTFbR4Tx2PpV6pmudY2CsDfYmg1kPPNaC7JMcG7lfgqaEb9j1Oee+5mpN4dZXdfX1DawCpghFS
FwGCDA8GtYrHRm/ad3Dn6MXGqTDP7rsq+LuFpWBMYY56ZzZYAGtd2mON1kIj6qfwnfPe/FQNWbom
blQoMtXXUihSSWjmRrADwAC5G47gETZVvOSnoGrICpwKVW2v7tXfSxGSY3H1UOsNgPWcSPiWDsd6
998+LzkWromxbIDjeCo+tDYRicL/LmwRQLwZmyu4c8VYMnY7I2k3NKV74l25Hj8Ftb2+ewUXAiSj
cCwgk1ZB5Z4mF+rqgkLw3potXsDnK5A8SAW+SxuvDfc05PUK3TrenyxFnDTlipO+9r5zOIG3Bhhk
QJUsDyNEotfHrHDT92x8HLNQeNaIfLd5v85eipEUahz6fATeUfpubstwWNm6ChDk+sTRJYexHSRY
8eBEpuTS9KzR1KeqZ+Idw7+eu+v0XqFSCxsFAXMmEhaOQE8+ccK5sFpNvJPkgKGt2PgetcfbSjV/
4jIAw30BSG0gV85DGvJ1ntVGngq3EziLBuOvfm77TQgGcqFwhgt7dSFHMr/Y4MkINhrxzgnzij+i
WIU4qhIgHYYraF3UIwQUA97Jg+0b0b01WUBJ2sh5zMxVFsJh6TREUFqj0Tn9CUhieCqv3EmFJXZ1
3pBA9HlWfL4wrmiIUpflg5v0w8luV02wCui6rxRB6dU2XYqQbQ8vrThzYogwUJg7MBX4wJU6SZ+X
bC5uOA3cHp/nxkP7N48xCVA85HfPUMxS4GERiQLj+IpYLyEidUBsMZyiB00HgSym6++0CgiYn6Go
bMJTXRF4DfpU15E1dafxtXP2HX/n45dWRc94PY6LmwIuCnOl88jn1XxUBvHccXsTAAS4MXrymHal
D8ral6lt1g7wjTWNb+zR/jvHqJauqS7c69rth3yCfBlwR2ZcqUv/lZVTELtlagKtI/EKYqwsa5eM
o48Snt/bD0X43I1PUROAmXfLgck5RDuneWtVfvpaZ+ZtwG6TD2YE+eGSlCEegHFnHmke+A0gnesw
WVHM22XDvTHAvGADD07whmO75RbREjMJeliO5pF80budTu7NYkifn23v7ME39QZ4MAp83uqHNdrq
w0bFBLisMtAXIOnpSPfKLWmk1GrXLQlW0OOB1+dejjFuHq1thtmENVqFC2eT9dQrlPMQ174Je3cm
eX7rnC2OT72wksk2j7X+UE3PffDoRq+3re7aN0EE3slYngkUHHlxGLYs2zw0zWNUex31xbS6/f0F
RTN1mDRuO4AQ4h17uQSAlvCgQMiOosa6KXfJY12C+UBx0S3sE3CakdvEEmbQPMmobK5ZYWRl9lGr
+n2kdU+RNTyX5bS5vZarxMmMsI85axdvC3AjyWG/qEK9MfTKRpPYt9beE+vvBuMwnB1qc5OUaEjS
VYPEC6eDnicDc8owU0wZSQsrmynLWGaRYx6FfmW+DqUin7pwPMhlmXAFeGeigiFp2FTRaih56Bzr
8LXvJi//XqGlsyCn2zu3sA742xnp2AaKomFL6yDWRGmeaOTYsY2p+ZZiFarPS6sQJiuRtMXna/2V
IPsiJkXpYUkAKMZRoAaaCNBZpSu2KllU6ZyTo1Pl3l9UqHofFhR4zvjpYEyfiynyOQvGuyprE+co
hvcq4sBrMFaM3h1LgTjAgAqD9xgT/TJ5AEsn1KnywTnq6KRnuZ8Ef919yhTRARRKB/cxsDovbX00
s8gY+pIebWPThitbBYi8cArIgWD3dTZTA8j1kszUeytEKu+YYhYHZcV1vL53AUD6xqwQnAiE4DQu
F+C0rEwGIIAeLb6qM79M7r6sLr5/FQhyXFQJ0glH3Xhsfia5wj9dGzM4s9B8Mtsx+GQtaf8z1te0
cQx+7NPIK9n0iQ31J9p9pyqu1Wt1vRQ0//3sXrIrN+yAzs6PcbDOH7RhraKrXVrJDO4Opm7TukZc
HUwadkGZoOmEZb4Rf3Ps96DzjFpXXBzXGoVUFGTgiQFwiyvIngbD00ZsF8Fpsv2MP4b28W6FwvdR
cTPBygJcSWmjkmIwy7ptghMSg6LbxSpQsKXfj6gKSRxkEWDYksK6PTYpt6LgpPXZG2mGBwFgSUVc
rpAhK20GjJygBqHdacQ8ba9vGFXp7bUEdKbjPe9SAqtGWHypTiyNmZYxwz02K/ReNyptnb3/xXMb
WYLzz8/KdqatlhllIZIi7nEU694cfCvVfav91FjU55bhB/c/9yAP0Yhl2Ih3r8A3myAqys6MGCCX
3Y3TsI3Cj19b3+X3pfU4bErqrOBYzwS6nBVvn/X777tLEfJ9PSapZQiIMJ2N1niFub9tF/N/Lx/J
DEs9A5FZztV9yqehDiYqtKM5DaAcQNyZ79xg1/NPjAd3R7jIE53JkrIgQySSahghy63fkBVmmapb
YEF90cFiooyPxyPKjlJwwGlHWaERfnQ/x4Dn18O7sRFnZun5tYZWzgV4Tz2wwXdCG36sH3KbrSer
X98+jgULuRAwr/DMQio0VdQVr/nRiMU2aOkDOGNIuqrMlWM2O265m9vyFjT4Qp5k8I42JIkjsKCE
6H+Fot1FYbobk+TnbTFLB2Oj58CYibmBPycZSjuUWRWlWFacvAJ9w1Gkbhc/Dx4SvGugyVcA0XFq
R+gVKDiYE75lGL7P7i774dzRXATkJZCVIqqSFKuPjLp03Iwfqw6NUpvSvDuqBaM4iDZRxwDszlXq
K7LbsXVqRo5WteoMP0lWt/d/6ZjxUpoTzsC6v8pzdjn6DoLCsY9JkH0SdvJkWu02KNm9Rf/5SXYm
RjbwsMr7Fs9D4Oys9D911VDirCWSr7r4vJTkJAAZB8Ihs48ZIBnLSPgTjf2A4KJSAQgu7hcQA+Ct
XBRI5WJfA7SoOI9jgpnE6Ycu2HONwaAmjre3j2VJb1Hrw6MbL1l0ZUjOvSualgLr2jkaXePX+aZP
6O8cPEOGay7MzO1hl/4EuBVRAXglKNY0gZSnBJboelQ5kcVlnAmRlmHraWL3HYQAjxmlmdc0urf+
NuvVmQDpVVnEmSuCAALaMcU0Rez9RqBwIUCK3vQ6x/DGvE1AEluxZ8ruf8/M+GPApZ6r08jaSn5W
z5PYDjm1jlY+7ftIW0+F4uW9oLIXEqSTNu2u5TOB0pFrX8Z6XSW7+1UJztWClwJMn4E2IkmV8qQw
9SZyjgEf9hrIBPKh9Mxuc7dJgG3BxhAF+hiBoybpkllHM6Y3d45F+GQfwDV3/+eRAQWlAxC5UG3Q
LxeROjUfOjNzjn382T1o1pff+DxaCJHHmZuH5XsizI0861voEdLF1vdo/HH78wsOkBpo7QRjN56W
Vz2egcXSZCo07eh8d0jnG4njF2T0c6Yqq18PzaJJzDRwXc8Q/OjfkvYpN2gyTaTVjno0rfV+nWWP
evkpGraRIXxqrXQkxN1ccX0sqPAHajqS1AwEIlQSOpmVrpViYsc++FI6ZG0XxS4J7n4IomEMsdv/
EyJd5YGlg3ptFpKRQ75J7m6NBVYwNg4dkTMm+5X+jpauhRPQdo9UgAuvrZ5FqK/rLn0GoKviyTyb
gnQdovcBrTxosaEY05ZMRfSVmKKWs+OEeXnKfjjOG0/21ufYUDXELxzMrM5AVjIIqnNyqUR3oqbC
5YLAvRu3Fd5RRoUxttrc3lbv63sEqTcD7NboTEHnoJxVGjRCprxLm1Nm/ZVuSfHn/Z+fuUHhfkGj
DVTqS9tvwVozDJlbn9jw4oa+kf/H70sOkhdTblU1vh+4Pn2/m5qVOSByAf/h/PvxtpH8e8+mYRo4
C95HfV+RTX33FQtMfGw9nudzo6i89yzl6DiiUXXqdtRJ16xSASJdH+5H+Iwo2jaQ9ZRL7Zo5cqSj
0/KEDngWrnV+d0bv8vtS7NnogcNtkpSA1BHPqRdlpULAtRFg5wF4gHQass+mXD5zhRFMbtYUp5wV
fzTt6LNu7uW3v9/W0msfD4c7OxDUYFHikLtOQ3T561mX1Ke6/yZsyx/Ro8tR0E9LVUHo+kQ+XLtD
gd7G0KE1//3srcmqKuxJ0TSnsNuWzCtViIWq788bevb9qO60yGrwfStYDdSL/rq9UarPSwYxEBdk
in3dnDTUaMl3sGx5dwtAQ6GN1xhBKv2KS8vp66Lkrt6cUgB7V3sDzPH3C8DlisGbD4uQaxl51tnR
NNbJKU6/Nuvsbt5URAiwNpRKMWMw0+pe7v/kuKOTFkV8at1VDTYEhbdesIeLz0v7HwUa5Of4/Coh
38t91n67e3cuvi9db0laW1zr8X0TQC1/FG64uf39pd9PGAIBZyatQnL4cnvG0TCnSRPxKQnX9rg1
+HowFfnB62wOesoM9CbO3a9450k3QstSN5j0OEZL2cmNcr+pQr+JgUPsUjTpZF6vGnxdsAn0daIN
Gl4KjC3yu9Xu8qSa3DA+6b3uZeG+6k63N+1aAAMYDCq7eEqgeCh3dfY1x/SoRjCAKl65Zzd3P2Iu
Pz+LP3MZYyRiJGLw+SkeNmQYvdxoQKXiKI5etQrJMmDxdY6Hf3YqvTxegRzo9ibNmn8ZmF2uQrKM
CXiDeGjg84k9esT+rK3H9it6ce92H8hyogKOtwyiZdQqLzcLvXmAmIiS4VTlhUeTyKsUV9HCNs01
OIxYImN33QeUJ2ABbM2hPTm+3b4m5t2R+MwwgxIlmGcR8ctv4loDG3yX6v3JiJ7ylPlhkN1/znOw
j44KfSYslONWVBuqcazZeIqih2AbsruzdnOw/+vzUkAZxkMQBh0+bzpf2vTkrG+r0bWDQhwGAAzM
UID0DhHx5flWxVhqxMn1E8DltYdcN1IPqSgXXUJNpcThlM8aRVZwEuPF5xA4wyvWHzvBuygtrelU
GvuXxNjdXopsER9fR3gHAm9k1RDdXC7FMcZ+iotyOrnp6B4ALF+8GVpSb51SB8lyInjp3xZ4vRws
xQUOylz/RluNtHetSyfMUUT9W/g1d9dBqXipXq/n8vPS3RGisz2OK3zeGkH11Hw1bQwEb0JVcUa1
CmnbhB5WRkAgprP9wvUmptAw1ffnv5+5Wzw4AlZH+H7GUKYeH+tE8aqQVRiRJVprYXvoEsZ0m1wV
NThev93Qd29GeTLYytVh5K93n/S5CDlTEVihJiqkH98M06tKP1REOQtbNLM6YByGzWYoz0rEzGpL
YaXdW6tv3eyJqUqiS99HnwGKCnMhH12Xl0fQapWRN1HYvSEDCSS32Lt/e9BB8TGDZ8EaDCkEMQF1
5FoA8X+bh/4izOqmf97e/zkMO7/scMQou+CxjovfRoOUpKNN1NURQXvDGyn2GseUpsfdPe46oZ1u
C1rYKUtHuzwSBMB4RobwcqfQuJvAonnzFjkeD1aGIvRQfX7++5ktCOqC9azA5/vki9Z/t+8FLfjY
p7OfP5vK+ffHqMv6Ht/X9W9G9Ra/3d6dBY+E9gPkTJGhnqeLpWhZc0jtjiJr3wCs8r0s6g3tNU9r
6QYcAYq4Y8GoL0RJ115qpRaS/Wn7FpUbo/srSdZ5GyhkqJYjqW1OutxxBizHCFc8XmnJmpWeFimM
W47PP87k16bJvgMsGlGFQfb2bah6L8o1D6g63kRqP47+Nsp9E6mWtWQsCPTmg8LUwdXk3egUIFMM
qvitCCj/brgDCBvDQtj7MOHj4xCX40Ni9IkKHuGq1xkLneEs0DT3D2qbtJ1aEaM/oqDxW1UJ+wDW
cYfjNskogC168K5Q9nffhO2GJ075VGDrQy/TmrH2BtfpN1rVgueOx1MGopE63VSEBop74vq4obNo
TqbzSCJGSua/nxtHZ0VRU2JfWLmrh3XTPTskXlW5ikXn+sAhB1lZjJTMXkR+vlTN5BJRx/Gb0zzF
Q7jPtGLVA9oyAk5C+obeXIUaL8rDACxGRVEXxSzx5brqDhOcgxXFb2Uaeuhlf6Diizm8aM6aF3uz
DxXirn0YDtnE+w/+GDkkeXnxKFIyTCGOOd5wT1dRDF8bPrwLyECR/UL5B5mRy9UEht6lQ5fEbyAe
WWXuY529TqpHwZImMFyzOsrheB3Ij5q6LuwqRLXsraCNXwCXj3cnODdfCG1122NKm4XI0IAgDI/P
jxD0w0tn4zhNi/nxgR20caPbL6OruHmNJQHzWD/iBhCyO/KFpRdG0ZhhzQ5Z6leG3yeebe/L0Rf2
EXwt5Tc93xSW10Q+DmpqFBalEj7//cyi3GYcq8Jq2CHOp/IHK5tkU8auKkCV9PtjD8+XKF1qqe3m
VkywRAIs0HaintG+sGmXJZ8AweWx8Hj7yOSy1D/y0IyIsbO5d1nu4uthYYAe7d2Dw4HhNtks9IAC
ZqxCNOWsKlEZnpvU9WPGpnprmKW7T3VRnW7/CMmHX/0GyQqSyKndqGvdA2k634yn0CttBh4P0yuF
+ZqQcnVbnmR1/5OH17xjzM0hslF3OYYWtSJxD3YJqMe49CLOV1Wgwt5e3ltQr8Es4KzQJXKpMQ2u
EBPQWe5hQI9IQIA0pFf5YwNwDK+zwpc2p3/k+fC94cS361SxqbM6nkWR/yzyTLh5KVxvgPSQs8g9
WJP7HFfxnsWp4s0mw3x8yEDLMLQGrhgZBymAFKWtZaKizoHoLyzLVxN/6IdXczoAtdsDrIzZ9mtu
Mh80PtvGUCGCSo7tH+lInAGvykb3vby9zG1qvRwgPe2qjTWlf1NWbSbCV2miGiVYPErgE/0rS9pN
4YwM9FPMOVRTXXrAXt42gX0ys+nUNHHoBUO+B6Ljhg76dmos1fjY0lkiczF34s1rlfMWYQgSITPW
nEM4PNbvVnNf1uWfjTz7vLQ4nSPFGYf4vF0Kb0Pwf/fam4k2yHlQaibbQwLsUhVLfL3nQ08PefFX
1vT+kO6I9vO2jOstggwEO4CsQjUPzQ6XMqqRNIAm7ZyD8GKyN1X4tte6dvn52W2fOX9nNPNAMHwe
j+Nvmdl8Csr8STPrx9Ip9r+xEvejfwlDzVcdD7E1mWYZjM5hmkFzAKcr/rot4NrdYi3ziB6aZxCz
yUAyGkD1SWa3zsFJtwHgTcvp+4BrsyseLVflaheP5UyWtG9lPkXoG22cg5kFmxyYXkSVcbm+MC9X
IylXWFfNANxb5xDXryFdgWTRr9lzO+Iea3+6qoBtaT3IvLiwQcfB21xy6VNCm5AOsXPoYuOp5Gw7
9afbp4NEHnTp0nPPYyzzJA5BUwpuqEtdC7TRHRp7DF6QqSwpXghWtgMhFkZ4cVvX/kBasg8sd1qn
Zl+detAWreKhDPYAzRu8jgXTC5jTyF4vk/Qly4pwE7jC/hJH8XDMM/CKwIP1X1pXI28ZcCt24CFN
doXldN40Me6Xeo13QiTQ6ctR5VkL3SjXgjbjsc5qnCEP7S0fQv5UNmW3zWnS7ZLMTFau00QHqw7d
dVbTeGN1ovdA3RA+iATDZT4dWvEQ0+5bVTl/U0h/rI1Ef2mcSmxSUwABImHfJsDLbKsk7lZhJYon
rbWnzcCF/YjxaNJ5vOwQ3XX5CE5bJziQtEbDIosSv0SX/IaE8Y9hrAUoTUJ0vhdWu7JLrn1iY9Y/
CRaJdeU23aNRiGLDet1eTVGfrxx7yo9WDIbaMtFzdGC13DOjMFwzHlubkZrFG2/BpBd2gn7mmpNv
eNykO7sj2javg+SxKGPHj6fB3JfU/lqQAWSIKFF6Yz4Fr1Tnna8FZuMbdYTZ5cpIH7VS/xEAmWKV
1dox7NrpJ1M1VS9ZODotUVHH/AdA0SSbwKBMZNu9EbzwjmxYIh7RIOYJ0353x3qbGZ3i/riOpz5K
Y7ihkBajVxm9htYG6Q0SvNAw3KRatuF18JhQVfV4UcyMRgjQGPwj3/dBozuhDkgaoEAbLXihwycc
/qFv76xl4TqE/SHBingYE31XVeqYx0E9EtgfMgkD95BrVNyHS5cJ+M/nCQqHzvWgSwNvu5wjD10H
L4CK9HJ98ihKEAXNwT67VTiT2R9d+RKGLCvKHci3ypEDy/kwDlYTvJgxwCjjYQvLfSzcYoU3HHDm
9VWd9q+VY/8hmvSZJ7rizbR0ZCj2/yteiixARthGQzTAlY3ut4mYn0nYbPvuTvzmjxPDADMe0HNR
h8leuYvD1KJAFjvkbv6nTcDY3BhcEewueX60a80pZTwbrtp5qsZM9ZbV2sEcNc+00DGbKGrbC0Hm
PIL7r4iPv58FGUab2ohjWu0A9jYw0BSs8wCmsQsa9m6W7atT0VVbj3sQX/uBRhTSl5QS83VzPIB0
GsalL5VSxEjkRLTgh4Emmzj5o0ALeDL+EU+KfVyUQ9H8gQY7oCbKt1vUDFarpxM/lNnoifqdAXCh
pW929vW26i+eF53JIgFEgsSgpHrFmBS1Uwt+4MnaEs/iTsyIWefmMUo87uCQXF1uDIBdRx2eRPzQ
Is3lZenb7Z8vT+b/7/tA3UVzKhoP5FxHpE0M4xGRdoAzN6ERneVnmhU8TFUWPLeW6FZ6nbpeGDb1
bkDqapX1g7szLCta3f4lCxsJCjck29CiAPQ5uQO3nyZQPJkCWlmv6LOSSNxcCOAMjGkjqkI7BzKV
kuLldtVbg2Xxw9iExdoEA5qfE9b5JJtixL9G8nXss2xlZqW7RWGs8KuOx9si0gnuWB7+1SDI2Azg
TvNpXcZ+YbTJFtRz39wqAMGuwREZCDF6aa4F66Ro/44YeYw68rMVrf081Wa76uIo9SkZ74Tb+ecI
0VyBHMMMD+BKKmiXRhbFussPGgWXZ2Stg4S+6lm++40DwmUCD0iBhy8/rxClmhNtoCmWC9zJJPZL
hQBzISLFEf0rQc7q90GR9IkWagdggq0ykEoOtolYyaIv6UR8t8ke21rzKjNbicnY2rR96Yj7OPZs
FzjZ3iGtr4XV1h36Z8Ot1yKNdkaqQpNbuGoMFPb/j7Qva5JTV7r9RUQwiOkVqKnnom23d78QttsG
xCQxw6//lvrcu0+ViiiifB72fumwspBSqRxWrsRdhAlFn7nk82gm56AVdaCm7NFygkqLUX9dcXQW
/Cr0Z6MjFVAdgbKQDjSvzWFigA48T10YqV9LdBXpKkfe39wW04oBWLoWoHpzBeZIdBJKToKVkcEs
0zx+SRlOlf9SHAsdpLsu3U3g/7Ta26NOeFUgf0BmHZhhGSRJu5I3pukqz+P0ROmef1zX0UUVQnAO
9UQGA8O7pcAJCb6q6fVBeR5GU7tXIguFa9NAXQitKB6dwStftK5+nKuaPkS20+7IbOdB3EbfEcXG
wdwZ0aYwjPzVivLo1wg+ep8VpPcGW2m3Bu/te1LzNWT7kk5paMuHV4EaCjL0528ih2+JofDYlNb5
ivEtvqHnXh0pm+t7s/AiaidSZJC+OSlZxlJTeVY1KJZP37vhHqOV/0IIAM/oOBf5c/l8W8fkqP6V
MBKN6QYIMYugRX9OENWFtnF4Ha+4E0tXBYE5jDpyPsJpP9+6OY8HREGV8qxY1GNI6Q7unzx7anni
derKVVmWhQykIOmG/yJdFcNICsDP8G2KCNRQOdWKLqhmtHJoimf3a03jSzdTdBz9f3Hi7yduWk4q
nZk5Pm2mphdrO3dq0SzwrdWPaQ3ExBrt46I41PGASYNTji6Lc3HGoLkUVGRwPEvwzsGCepnr7YiJ
OUtrRHoLGwmvBh1/Ilsn0nXnosyuT2quwTfrkmGvxOl7Hxm7QUk3dZPuMIF6xZwueBan4mTFr4e0
qBJnxMs/e3P71BXfr+v82vrSzuV2U9iThfVnDD4DL/Mak8Mn1EOKrnRB8Y+IA+EVqpHn+2W3qtFo
ZYcPaMiHbgdx5c07s4dzsoGZBhFhOuDpG6yNWrivGAHzrha9Z2o5nA372zgMDxz9OJGartz1BY3B
z0JTMOwsCju22JcTBbWmUVfTCh7VHG17tLjn/E7pOy9LEjCGFqAMXSsCL+rNiUBpH7SJ9pnhqNGz
o/SPZubegVjBV1x4VtMUzMraUNBPl/Bi30UiXDTrYGFJTzHwPiqzecC+9ybm6ZTdI3i+t2rzbuWv
lcd9Yxp2RtTv2Ux2GWjPEUutQQkX9/iTKUkQrl0kUSelTRyiiDAmBWpXecKgxR6crO2z677l5et1
RRbfc/G9wPmhLoWa/kVsVjOAdzIRm3Uqxknk5sbRHuLxoyKpF8EOFI4fWSth2ie85UKmQNeYSFMg
3SkZVa131Kmr6ug5scJqzDxmaUHaGt5MNM9uj/b43Zl2CkERXtU2fed6fVN6bEp9MED6CrjrsyL2
qgQx3vyIAQ+BGw9erZEn6li7aty3de0Xs+E3pu6N0V4ZMPmB3Nv8PlUnvBWJp7TPVQ58ZrRzzCeK
mDsentL0hxntzexg6T8U920yDzM/JOMQXN9ueSCFcNzBMIOqvKi3YAMkfW6SAcFGn0bP8fje9Jti
ei5Bf2UnmDs3/7Km0uu0vW71L4r5VA4UnGkJ8ijTRndHjwEmbqnUa21nf/1X6Uu3TPwkHf3scNTk
LEdE8snSCs19tuLHUW+DsXtz4fFnWu1zbmwwWsGbtC2b7yv2buh4k6bOI/wfRZ19tIFtCP0ZN+AD
TJk/j8e+dQJSWn4zbacWxIoPbkWCiK9lZj5bImQ1Am+8BXgO4A0XbnkbcbtD27f7nOHXlJRtEqgM
j/+Uwxzo2p0yfCsJBtqYby17rAp7kxmbHvkbPdkZ6rYgFOlLw2uKd9PC0M/oHhjXXV4/zfYX1u96
8txUx8b9NhCMmXzv2/xglR8FH5HadfYsOVw/gIVyJ2jKwHUDFCzSaQD1nttVxwENQtJEBHVqzeuT
J6W5K7L7qT6aUHnKvrX8N0kPKHRkq2TsC08ZKNjhP6NdDdBlOcZr6mmo+9ghKNO/dOyRHa9/mlBo
6ZQAyIRrLth8gHiRFJ40WZ90jJvP1CKP7pjsTAt5uvlG0gdxryBGfIDICAIzdL6BdgOWH8Zr89nR
adBGD6124wz1CwnS0zfG3dw3TWc+q+QYm41Hb+xH/hSARkcAgvAdgKFIO9UQkMePrWk+633heTYG
kF4/iaWDdgQfOlBHmJAgb5FRgmuyQXb6uWi8dr8GLV1bXdqeum6Avm2xOuNfSv3JadZq8gvPIjLb
SLiJVmcct7Q9bjcZfVxy65n15JGM3TMdna+YRfyF6lEw2fF+NJvCv75lS8qL1IeYtwQ6kYsEkj3o
g9ZTKG9PGzyKjV2/Vv0Yo/0LA9duFIWLD6isSFchUkau+VyBqYUkSMq7/Kgad3X5zeq3c3dbUyQ4
os5F6OcidKtS+p7x/JiUU3/odAN1qy7JnyvdWYMVXDwoEIX0pcgvgMniokNhjquSxglEqUMc8KHd
AYJve65VYeQlNT66uNxd376LSFcIBAPuZ98zsg2SdmgDN43IZdkxS98S605LfmAIspeu5auWvkug
v9Ghh17Di0kpcRFj1m3nZkegNuptmxRb5jT3Dht+IWzbm6395/pnXSggPssAzxqy5kg+XWCoOEiL
4si1smMzWS04krIvTUyewQx6azVFyBHMW9BxjAeSHYBcLxBtz3N2zIE6rxs4nL94+3b9Wy4usCRD
Uj8apwmhkZodESF+EBK/zYZ1B+QDauvtLx3TxixwnK3cqmWZgLqjWwblFTl1N6PuMVUjyfCOpl6T
vFoDC1rjHYUQ0t87zVp1dPG4jH/FyeOWlXzqE2YaGUhB46BAbKiCJjn+G6UAMwkcdtgmHJlQ0pMg
rFeyOOvyOkeXV+aXIyajT+5xHtbSnktXCpAa9BrjOQKtu+STDM4UaQZl7Jg1dhKSeDbfMGp013df
0ggm97pyLAoDg6TgOrUE79j5N01mGedID1THqa6DiqA0VaUHF128k7IGsF4SZYNiBzgLtF+iinMu
KifMSLuiYceugTUavk1gZGjmXwgVrn/Sku4BmYRmFNh0sIBIx1SYVZcZhlIdwciobZVMjX1lNrcO
1T4snb7Ca31QW7LWz3jxDuOWgesf7ySYdjEwRjKEiUIb1aaQ2uoPmvLgriQA1pYXm3uieyxLuzLl
MTtyb6ABgJzX92zpAp3+emnPLFo1il7h1zvvFUfc1o++tWLq1r5AHNvJF1CzzjtLfMGcbpRma/yP
GyTfGkrqoi6wfIdx3E/aGu2G+Odn7jSOFx0jYsgC2P0vwGgq0B09uNvYsVXmXVXcjcOWFd9pFYKB
3MT0iGlN4MJtwYOH6AT4a3jvrtjOk+3q6tEoO1qXx1LlAOu2sfJgZ/UEJlxdCeKJ6isasCgP7IYY
4AFpF1ZnrOcq4t0Iee6WvqL8+bt0NteV7JNIS9pEvHXwTQCMty6pvMxJSy2lT8pjYRWC93+kij/g
TvkAKTk2e6kTZUMrkNrn7te2UDa1mT7n2WQmPkBAA3/RTVQNWapRD2a6+1LN83jfOUkWg2IpZq84
QgxKnpzcOEAOBpIykOJj1Kr6wAwzDRi31A1DN4tn4Z8copJglljTpfdiCJuP7pbsBQR2WIsptPSZ
UivMU2NOG6+sE5x25VsxCXLkTa153pTIoPReno85wvDY3ScqaC0R0CkHIO+iAMdEn+O8KDFEYTCQ
vwYExUM5IqKezov3wem0Z5Vr704V/cNSZWq2tGiBQUwzFVO5bD0GgqTpa6+wSekZ1PmjoZ/om6Go
uueOsaVtEPh/QacMhmcyQo+qlrh5QC2MVY/mpD5QzZi8RIu1O0tTox9upuu918XU9ZUs1f0co2ju
itweAqvRak9jSvFUjJMRDFU2PNVFYWN7hnpFxRYsAOCJKL2IVCaKbrIFsPsxNxBf4d3sHn4XjbaS
fF5QYXBnAqmL+j16V+R+VrN1yiIzSXGMSYUxm+9a9pgOdz028LoeLxhLJCphA1A8hyMgR0R0mLs6
atPymE+j52YPrHaA4liptixsFnwARCR4KhF0GZLXlmhGNKisLo5Fcohe7RvHvIuYRJA1qqJ6h9BU
Lh5Vkzk3Glfyox1/HbLIM5ixctuXPgBd9xp6i42F/IbLmJpiwFV5TLlvdt+stWrqyvpyBZsV6VRE
PdYHx6i7QQry+iGvLS/FhbGbRSZmEJVH+x7g75YG15cXD6pkCglapYCsE6ixi1pwM+VxnWQsP85W
5zesOxjGM1x0WLyDqowr4fTSt5wKky6eM+RmkblVfpy0ewfmRH+9/jFLF0+g6pAmAM0Wch3nbxXJ
itECdWZ+bEGwnTVeRyuv0II14uWFe2eiAAnqJUScgv3qXEyftAaqPwWuxBwHhlY+k9rcR6P+fv1r
lsUAo4M+XUE1KvlC8BNBKUDS4pgY3RG1Bm8Y9D0zp+11MQseBbIqIlCHElxCLGO03xSGGtfHCSMM
dLfbWKCdJNpjMj9bFK2E/eBFNzK6i1svjgiuPtK26DqXnCRKMEqLaVV9TF4wlnZTV9Xtl16MgAPc
DIcEollJEwqbgralqvjRYMjXeeZa2WTh2qAxEeRq6N3DpTEkFUgr18iyVmdHUw+KMBy/1WNAV27L
gjaLib2CUh9JL0Sv52rGSaflNI/Y0c2n155tppQCkqqAWmCNQXXhXkKSI8YpQ58vIiK71AinI75m
LJjf4b/jdRVbWv+TUgdZTdh7uWI/NTiiUqVQsQRz5oNxWtuqRQFgBRL8Hg6qhdJWqQosPODR9RH1
IB7k+O/2D8B7jngR5gvvunTcuVa59lDU2CBb33dtsjW0w3UJS4d9KkF6Zluba7UT94hK4tyLbT2A
07RR+p+Vs+I0LG2VC043kDYCu3gBQU5AYlVj5hg/xj94snfZijVZXB7uO0oyAk6tSkbLVvpYnSyL
H5vq28R93V7r+FkTIB01HTLWJQYEkGKnqbvoNs5RYZkwEgDpInT62CiISMkB0vGCWFxhxyat/xgN
nHu9XKt/Xj65CADAMSWqIaL39/xeY2TVDLTSwI5GB2g2AG8rJ7ygSmfrS6rUaGqXtDnWH5LmkCnD
V+RwtlaU7pHlu/20z0RJu2WMDXJEmC2CrI2HkYLa1+uXYuEFPFte6MJJ7Fl1s17VCi6FXe9h9yJU
p9Y43BfUCYljghZmPOSXHTFKWhdJG7vVkVgVqu1A9ihglrjdkiO9ChgqOpgx71jOQhZ2p1RWVOFE
CN/MTfPeELLt2gKN5cVKjn/xewSMHJqFaqKcdNJGOwGo12FHmj3M+y5bCW0WT+Rkeen2WSpP9M6y
sHyTHWyQpWobMJuu2MK1b5C8A83CdFLkwtmxLLZOvr1x+oe44kiR/btFjnquVYgGBp5Tmx2tEgMU
PPT3X9fapfuHlAk4/ODiCJza+fp61LIsqaBSvOzTp7HRfytplL60WaweiDHMK4+r2HLJg4f/Aeok
6LFg75HuYIVJkqOBSPMIKgrtcW4xJkzPetcrps72NTxWQZSlzntupPoaXO3zU05kw4ph/BU8YYz/
gdW8AJC5OS9ydEhkIW8Z39mY6p16VqtZd6wcABvQi9lrHVJjzNfY7bmDwem5psVbzY7+QcOF+rvP
52yHhmnlsQR5IyDZqKwMfcF/Xz8RSWsvfqZkETUMcI04+h3CZkqeOlL+Voge6L19m94KMeiKRgEF
WGENs0wkMZS2ozvp4IvRj7a24bfyBYrlHficgGKjNwDp63O9mtPWtMZar8N2q0RfXBZe3yTp1n3+
etwK9LNhwiN8crGJJ8Y20bWCk4bXYQ6AfB6Yw4oRXFof7ZrglsLlAJZauhbF0Nsq77MmJOk93XfF
X2z+6fKSZYpoY1ZGg+Un84tZvPHb0iBid9DGjMG7yCKghUuOWKYiVYCDV5uwNgKHbmL7Nrstry8D
FnmjlGkSYf0hC0jkDStGYuEGnP58W9Kdsk1ZNfQTNr9pDnlnbmK39afZ3l/XIcn0fX6FGMYGMDbY
iZHSO9chyuuprVSzDktzP6emN9dhata+S39el/PZYiMZHvQkIHcLoi8Al+TYuDQipPC1tgzxawy0
CTiGr5VW5iO5oG9RSHfhWc1sk8Ny3SduWQdWPvawTW5OPzCPsH61k/EfI5qKP7MIq4hOhy8VT9Kd
BijMM6f2uG3AleGr8VgARVYb9o3JO7FVSB6gPvNJSQiu//OtGpSCqLFT5mHfDQfgr/Q9z9M5qCPj
+/W9Wjh6MFwCmo2WIvj78vtACmCf3LTJw4aV/QsmI6r3dqZOx1lja5MeF44fpw7YJMHsLqCYJS0z
nDFPC6aUYTbC9TjE7KFPjxO7zX/+3DmACtDvL8ZWXtTVwOvM4qGwy5ClD5qzzdbGry9t2On6kiXh
vQL1rrA+5UfdfeT0yclWruOCLRQTPv79BMnDMVDgwBxxiFC13fRsrSW4pewEdghzPRGACSYjgPLl
QSJu0elJaxljmBJPJ/+AAx6sNXHyc/64rlqXnyHmh6I5EkNqDcEze67D7ZwWtknHIazoPt1k9Yo1
WVgemDgV+D40qQgUzvnyjc5TpyHNHI7dn2Rf3zp3EbskXBY8pJhmB12SHqSxN3vUZN0+bPLYM97K
mydc/UeAKRL0oBW69Af6Hm6TmQ/h0ADC/ZHf/KACVyeYKZDoQlux7G7U0wyGdmUCbWYc+dnOIOaK
gMuLAAGC/AwN38DVGZKWDnYWY0gXH0MzQzdCHTrqa1SsdSwvHDIIlwT2FG2beFelJyPHpFtq89QM
WwfDeoO6XcmiXtokYIIAnwGmEgQhcMvPlWju8gQTVAsrNB8a9ZvD8g0y0BtTe7t+FeQOW3Hn0G4N
D0G02QoPR5ITkahNeGqHdRJqv5wCAOZt/aefPjL9J8AMtxWx/580kEUgoYZS5gU2o0xAZztBWgcY
tB1W5V8cCz4GFQHAnPDIylSUc+w6lTqWbZhrlvfoctu7vl8Lx471wX8tuN0QF0uXrzf1pEaDaRui
M8XXNy5G1FwXIIzDuYcg6NShVAi5EaTYkjM+gokpxYD3NrSSAfOnnkEh0VT3zlflG8vmzXVZix9z
IkvSsbJQEreLIEupvJqnvsLXsnYLWgxOZDTRYSoYyAFlfBYZFWJNzdyGpvrUNcbeQc13tDWvqbvt
7d8CGmMU4FGQE4Ohz/V4rPMCIUwNjtMfrbWL7d1fLP+ZHXQxjRZFh/PlY1AXKjHNOnBFojd7Y91Y
rhQXQ4RfMIz/WV86ikpLMAknol1YzvcK9XN7JT+4pFZwbzH7FJHAJcUsY4ZiaH3Wh5T8rqZ/muSD
1T9z9b0Y/5irkGO5W+Dza4BpRmUO3sIlqtHslWFGC0UXuqPrlWSj0n1znNTSa9U3K/fd/FDmd+wn
5z6bfLTc0eIVA88Rv2Hu9fVzk5vGL36KpBdV5bqdrhhdONnM48pTr7xP6TtVnrJ8W5ae2YZz8qyn
X66LXXiCcIGBZsIsLriVcqk+Rjm4LrIEZuh78465FJgecV3A0nk6GOmGkA61elTrz/VxZKqhECrs
kN1ueLqv3frQz7UPmqfCTbeV8891eYsfZAK5B8cfje8XySeHp3mjuU0YAehdK1Ewsulr72Yrn7Vk
kRBeIBuhaRiXIPOADCMtuc4QfgF5orCdsjYiTZhn2bqi+xKeGTxMUUY43zYyqwpR4qgO1fqhSaxg
mF4658Fizy1vVwzS0o5hnJFrfRJwYE7TuaiSkaiLdR2BfYJWlBktkl4yDcijZra7smvisKWvAkEi
4nsU3dARJYdKZmRWVjoOXTiAveh7mY3NRkveqmgwAvBmVd+vq8LCHorxQMBJA/iAvZQ+DFBUagOA
1IUKx+Cp1OuUO0ffJ/NmuD1iwt5BHUTiE3VxeZhSQu2E9DMkAbqeg8Wqd9Zwtgv65gA2jJGYqLUi
dScO8SR51GhRWiST3YYRsuijDZKldMVhEBolnw0mEUEPoNDkMtVIczpWSjmEbVxspxw9U3R8Unu6
7yd0ANnVo2VwDpyUerv6IZQF2A5BCPqj5IKWrsbTPLZzH46R4dnd9wEzqeNJW/m6hf0TMQhSh6IG
gZflfP/qsY16gyG3l37Tfs4/riva5eLohwH4BWYU03Yvyq9ifrTDwBof9n12D6foHomslWfx8pKe
i5Ce9a5qnKiBwQxbdfDnytk7iv3ozmtDHORef7xCkINoAbcG8SZ04XyfOj6SyQD0LcyjptpPZAS1
WBQR3567J9utDkT7HvMmaPR4g17UGDxq2fQjTmn502E1yLkya/DGQSM7EBPFHjM18OBUJQm60onR
D0bW5tZcPi/oUMNxog4At82V2xJiPR/INMdpmFIw4pHad7RdOU+H3hnRabhxMS/q+lkvsEdDIqwk
JtpDWS/SuF3Pc3dsDRpmuar5RMu8Sn/wgpa5AVVRPrPRPu/pimsEaJfEzJbY+FVzMuINz/rN0Kbd
ik1dcBzwg+CCawLohYHu0lMxNxxFBAx/DSn9OuUgvlI3PLuvojtneASSxss1ddPWP11rjfr80r6i
XwDGApMykCpE/9e5riSoss7czrLQNEGgzca3DDzZXjI4tZe1xrE0mmBl7xdOG6kvJL9QyV9w13Sd
sYKWGg2dzPCm5n5mmZ+4+z4xAzKCF29LlMe4GQNDv8utwiu1767LfcsMQCqeTr5+Y5e6uC2AqAAZ
iPgKgHc5S5oBtKnOUZ+FdrZt4n28FiQu3Pqz9cV+nFh9XlJwl2ZdFrYcTQKl13Tcy25tULz4Cukc
WWa6WQxmyTBOzQ3jP7R2rY618h1EykGMxWSBQxcY1snx6+ow6rtVYPuCDUbtBuUhuHyC4EEyXLGB
aK2opyzsP6izdbWV8sTiF5wsL9nfBs6mm8/YI8SEPWZVuR5bA17IPar/OQekkvENuMqXOQfTymNL
IVmYTncDiAVbUNP0D/i/TfYAvAZZ6dvdkczfwau4YkQWrjK4UpDJxDuGNJFcmypNfTRrh2Wh7j6Y
2TadQaoEV0l9xozFlfd+UZR4gkU4gFy22OkTnSZ6j2IA2GrDngVxFHQZeoP3AKay/uaKj+FYJ4KE
M3oiqNNNXhIGQUQ7OuyxOVw3RksKh9ZodNjrSK7ZckFpRFMv19v88+532XZYUbjFbUL/AfxJrH9R
gKmHFrhFs85CxfBzc6c8GT8U6qHr+/pXLOk1Yj8kOYGAE21w55sEsknOcoLHYxoD20XN1qv6vznw
/4q4qFlVWqH3lkXDuNzgtCv96KR+H23yVRdWnOi5C4sTP5Ek2QAaTdGQWC4NXQ1A3m3eb6dk03Ur
rtjiwZ9IkUxBzRrulL1DwzYFYhRklisexuJXIExCQOHiZbGlI8lUZ1BAl5mF0ewbyECNYKg7mFX4
FweP4ShIswB6jmbL84MHSrFCfdHEqVA0UMTf7PFQD39xRVyA1AiykKCikBuu4Rt1xmSyMrRRPUy3
/Rp/8NJOna4vfUNZo9dt1poynN2v5tQGKZJ2MebkZa6yciYybYmwzWh+RaIIeSnBLiqJYkURpaD6
rEKwOjeePZB/8sT5CsCnrzJMzuuqPZp/vcxIdiVrvZYTrzHoprFvHewqfgfShvD2kH0Fq4j0O9Kc
ZI5FUdjSo01to9ftdnsAzk9EsUgKmQjLpPWzbOw4N4si1HP2xKLoV+a2h2JMb79DYo6ojUhWVEzl
0FwvGrCo0gZikl8/zLXq9cINPVtd/P3E8qdzXWM6cF2Eif6S2eEa/mhteekFM0ZAFWqkzUJ3fnM3
Vv715pt5Nv5F+vVDas/x1DY0NDu4Gl8U88ut05OFEoGM5t8BM9IHzBgfqjdcSCCbgmyGt1s/AFUz
wb8LP8wWaJrz7e9J7cKlhGnRs3qnl187HTMp4j/XhVwewrkQ8X6enPFk1W05TnhVMBnJz40vpFpL
GVw+jecSJOc7GiOlISMk5EDoTwPYgXyrWkMurgmRjL3VNKVVxnh/jXqfsMNc3atrbKeLIlAeBc+p
qQpiqfOd0qZ4bsDBTUNb2c6z5g2YVu/q3//iOE6ESI/iGLsMGT8IGehbmnzU0W24SNhfHAYGuSLz
BTApXNXzj5gpMbk6Yp8UtGTXBfccNBVDBdbsvNiMcxfiTI7cbASfsdPVGS5E+52CgicLSr4b262z
HWy/eUPXHRr2ru/cQmHzXKR0Pqbez6mlQ2RagvQE5Pc5P/TFg4IePlSHKm2bD6CXbl+vixWX8NqH
SgdmjKCIGUZI7XkQdQGb9iA6JbcXuwCSAA4evBsgErygc5jq1o7bSsF2DjG4op605Nf1z1gyA2jR
RzMgSgzoGDLO9UIhddUlqZLDTU7Qe/kSJcFfCDCRc8WbCHo9UzqdORpch1BehAq7i1wlcMpud13C
padPYCPxYIFJEgZTLj2O9qTPZmLlYdcGOcl9hz6w9m6mqe/eyAcsbpHITzoifQVnRsYCFAUgrBYb
4jDWqo2R3Nvzjd10FxKk7cIEgylvFUionmpjw+zt9b1aOG5k8sEMjZI8qudyGlehnE6sV5OwbA6V
z24ERotf7yCLixwaKH9R95MexpLMqaYmOQv58CPfKu3P679+wRKfLS89jFFrsKRhWD5L/QjXm1qi
L3fFg7u82Jhsh7DUhWOvA8AgPYxIkvYROoqrV4xJqEoWTGUSmHTf6je7cOdypOeRjBkrFPDhv4Kz
Z2B4ID+ub9blUYvRRMI3ROsUkiHSd7hWkQNmlaWv7S/Lukdl/vryC9uEqwDsBS4DehPkfFFH7UHt
MasT0CrnH0udtvRFEB2jyPHPdUGXh44UnuA1FrR0KLNJFirmmTOlRReFjfJSdtt43lprTvvCVqGd
H347IFCwt/K36JXhjgxl/9d43LCf1dp837XlpaeClIRXuovlFf7m/GRrw9ku7Z9oA0LnF6oOKKXK
sOuybkq91pv81aVfDeM1Kb67oApOg+h244EWFEQ1AvKGu0Gk7zCBYLYHsy1e0QWPFn3wy9qb62e9
sFOgF4NjjQcDOXlTuuAgrUqtjjjlK/gPFW+c1orpa+tLdwJTBYiSs6h8JeAEHPblcDPqCRHrye+X
7jQQ3gPS7/j9+rjPxu0aL8TCVUA1G88O6Oowe0yuVHCNq3hJq/yVOj+4UnsmBaA4JcHNh3AqRU7M
NeVYghiZ5a+K61W/rLf/bXXpgctI41SFVeavnRPM46YhN+dMwNWO+QpoqxUcM3J/Uc8HnC8G47zO
GEJNg2le2Z3FMzhZXzpiQ4vaLDeT/NUmmxocaLNfrCWT10RIvvo4KyhzuTR/1cnWTYLU2Wk3Uifh
oT7bJRnlQft8xPgifEXm2P3HRIkREj5NvtmwaAMXa95fP3WxK+feMuShbxcwR5RGL1hcR2Iqyozm
mVdzHD2MMA3icVeZvxsz80rjez2v8VxdXnQUNJEeBwYKT8fFWJ5MjwoawVV4rZUfaTN4pH25/kFr
AsTfT8LnDrR0hg6qute5Plr8wIft/7a+0JGT9TFKNK6mEVc9mvdzeViFuV3q2PkGSZa2iimfOxcb
FBcBM4Lefcq7lZuysEWw4cJHMA345p+criefUEbmYEzoMAiRhAUAq1rjPlxcHzleQXSAAEluWrST
uCrAd2eFev3E9tbatPnLZxXt//9dXvb1Z8ZqUmaYFFbV7Al8x79dm96Boy5ASmPn9Gs8F5f+FGIw
MWdEUL4A2ihd+pzn3ah10RTmQfITg8v60p/c208E3SiipwN1PoR70gNepFnuNmavhhl7GceNsQZP
WjiRs/UlV43Xqa3nCtZPjJC1L7qx4pqLPTi3Iq4goCSY0YBqC6jfpEtBRUiWW31YVkfBCHEY0/qp
cc3f6Bj7w8f6riNtcrc6KPbiaATBAfg6YLowMl6Tn91E65VpRltpqLYgPAZZQw3+eftb3H9cv/OL
coCFQ3YGNAcXn1cb3ag4KsaUpxhP3vRBwQNGmHe8LuXi5uMr0DsOQl3Q5YDsQLIs0djZvKBVF2bl
DiVEzA00buyx1wEERbyBQwIxn4BWSG8kOvW6RBt5E2aKM/tpF0yJO63owoWuCRmfpJPwRC1M7jjX
Bdo7ueUMBMDLaFe0+2/XN2lhdXQYokVWAJJEOv98dRAvMqpMGGyCEer9Nuab/2l5Q/rxYDntm3zG
8oPzoO06eqsbit6tk18vQ/1pGRlW3WP5VtnGG5Ns/+bXC8i6iT5JnMP55uSYJBQBMDiF/YNW7fv4
cH35BQXFr//v8pKHmOtW1Ec2lp+yjeM8EvqY3typKlDYIBNBogIEa7CI519gKSma6iquhmkTecXd
5K6hkRe+AQKAc8JtxkWQgZptBbKSYUpU9BlGXqwY3lhwvx/WchULairmpMLXFckcVLnPvwMza7oe
91kNCytgY+CsNUEsfcbp+kL+yRM+9qrLkhHrN+pzkb6U1XZOVzxDVzw6Z0YdZ4GqszgHlLIuesEq
Sh00lhpzmIHA+qCo4ILQGwzVjJo+TmBrMdq0cXbE6b7jbRk+uD5jak41qBjVm2W6FqZKWvqEZBrZ
VDF4QHnrZJ7bNPRAkzj3gVksn5ImST8QtYKkPiPqoGz1wZ2Dzh6sO2e2+y3mbZc75PZGjE+o8nc0
MefPaTmwEUheTOewR7fxNMWO/cwZzDAz9Ka9K0xMEgSRS2tM3PQtdcBYGbsEP13UqNOGTrFyRKxs
bLtcA6e4WeUBUweM4jAARdkmcRr/1MdkOEaj+a40/eiZAL55VMVQzA1rbIBs9dhXtTHfzy6GCIOL
ClNX0VeoeG09t5gEphD7LakSsOolaXJfZ7T16yRvjqya5o+YGP19laBXNyvmzndSLfEdpVG3dVQz
HxhI/lo4NPbrvGo8p9B6sOoRsHehteKXOtj2tqgsEo6YJQbSjNiM/GmqMDTXnbVfmQM6Qp/lEz/C
9qsxYA9mb3pKFLkvAx3pltvxz5ZEzhrA9lIZ8ejjaUFWDgp/QQJUzzlpWZ+S0ACNfhltSbqJrF/X
bc/lhTqXISv80PG6Bqgj1NLAfUr4zZYTy4skE5IEDrkgk3MMZmDquW2E1qjcNX4FnOFf/H6g3kXT
MSh0ZMOmkKoGAyaOLobj4OhhR1e+wLq4rfiCEwHi7ycWoUejT6yNJgln83fuGF4Ntkaeod9jLRW0
KAi5S7TrIly8QFRhvmDD84iTMHNehxEjTb5O03dw53vXN2xJqTRUWAAOhxm9KKRbfa4PA+JfdKg1
XlLfUQA+af31upCLUALRD3rIcOpgl4KxEz/iZNN4lmRdXY9GOI9GMNuFV41PnBy07ivNfl8XtaTA
gPAB3Ak8JXAO0tvcVOrQqt2ghQb/Miov/e768p/FlHNrLcjewJxuiwmuFwWpXB9TTYt6LexyUDpO
fzI+7FBD8pPsznU+9OaO8odBEAk39oax+7H9ilYFj1v1Zi5DrXwa2qeS/zJmjHNacXqWTvK/v+yC
2GluOseIXXx5Sl842E2BwOv/j7Tr2pEcV7JfJEDevEpKU77VXdXuRWhTLUM5ylDm6/ewBrudySSS
qN6ZAe4FClAkXTAYceIcRegsm1ze0IgmTVy3lgiWrtylrMu5N9EVfdTXu+3D9ckVNZVwgSPwARoW
1Esu+gIdvo9O9omuT7qJKw173tIjD8xaEJeOFvpslMeqGiJzrWKqPXj+PjezmM37qvP3RvGagk0g
a7+3zdEEDZEqHLsctMlxMpB+Bb7tsgvEczffHfAYS8CPFoXE7xWB/OVBP/++4HI7gxXlAO2NZKV/
Zsvb2ea4W6sb6FUrDKkGIpzCiqaW3c0wZOFqYmZEik3hTKRDwTwBDgb4hi6uX87r+xl6iRPbbj+U
dP00dt3NTMfv/aLCPchM8XYzeEfIo8F9nW+VCY+vtJhaF2w086M7ZoehRwF3CKrINLOX6/vy8mSZ
0Kv7a0tIG/QtVHirCrYm7QtkCMM5u6OqcrpscZCx5eR+HFkjvkpJMM92WqROQj0WBiOkBBRrIxsE
BApQRccBQuVNCJWbvKwrtCo6SW4voQ4v36XzDofn+lRJhwHkIYSfOFmsCP/StGXdCGRRkwC67zqo
m96NaDfQxc2vEah9mhzieL7ubmkPqTNuGMZU7Qamx6QcniclEeplU4RgR9hfnsl8wAN1Jyn8FGJV
cKbQSrTopwkdiNWOsSladbDS118t//O7p5D3r2K7IXdwSRcVGGWOrhdXT2iGl1MYGPvr35dshLPv
C/4mz8bFpQu+r02RFcQ2iYov1y1IzuaZBf4LTty4V5CgyEZYmPu94X8rAKr8VaoA9ZKdBmIFTt2P
pBTOp7BALHVb3Z9mPfG8pyp/endXGfK10InAZsOpBLOFkMLRMpfmk8X0JLBoRNmuTP2wVNWzLqoC
ghEhy5LOnTbqYG9Oiq3BA+JntbaR534w6L4sjgNVLIts4U+GJB6dvveYobcLlqWgT17j/vBneuv3
+e766l+aeSMa463jsHZxCaDHJqM6STfAm3fFfJNZIVVx6ElNoJ6CmwawLl8s7edOk9sG3TYgng54
JTJyLCaFu7zcw6icoIktQCCF1KcYsmbov+8s4myAOLqR0e+J9uiYSbO8UxaLpwrP7PDfcXJWemzj
jRB3+2iAAun3ppL5uTwl4MJCFs/DnYxK0JubO/l80ZZWUWg9CChotFUxepquL7bq+8LVSBd/RIZk
8D6SeudwOb/KVkQtb3wG5xE3DwdRVgat6xsC8XyGljE3c+KW6cfF2LIfUHVPk9r3flTodf9Ss5xE
xGpNcGwALBrWk7bteSdtGJTmXZo3N8zUI0a1197RPpmr/3x9+DwgPf9tZ15CJJJfe4j1zSsO8Mbu
rPRQDB/14sGEgqHfqlJdUlNAwqEZGQisCwXAzdSMzBqJnrjkz1p/2cw6nhd2KLKPTVcpclKXmx/D
gtw7bx5AL694i6MdbgARX6Mn6MuPG/1HykNwRFfGj+vTJ7eDyBqYCnQBigTKXg2mKN0d9aTKDoZX
RG0JicBPVvn7uplLd8GH89eM4GZXezUncxz0ZMryqNYK6DQ4WjgbmWI4MjsciudymSYgwPhhOTls
uKVKN6OFkUD/MTPjbgsDxX5TWeB/P7WATloDuTwjGT1gcJvjkAJ4qRgF/5Xinj4dheCRmibYmnqD
DWKH3hrXKgIQ6Rjg9lAgQbbz4oWercioGmllJJv9w67uEbEHTLF/pUMAkSH3ecgzifWXOpvbAOoh
RtJVLGRHH5m96ztKZUDYUeDKJk49DkYyO1+m/TgoKJEuu6gRGKDp5X8H8Pb3k3W2K7en5kSxzkNz
R1E/Hifcc5Y3f/UoO7o+elK35pAu45d68uJSy2OE/jsdpCKdS3bERmcRaYIoL5c4t5CiHYq4Ip0C
Ui2dBKQDOFkG14YQJmGdt6J3usBIWL7zoaal6pRWfF+MV7Jmo2tKXCMpjENZ3FCVR5V+HxgZC697
UICJNS5UJaqMpSZ+v/vij88v17eIzLdBuIG/6HgkJOZK3A2k8H2TmTyAvNmWIFrdwzTnu3lm8XVL
sigSLc1vbD3o4RZTXuY0OFY26PDWa3njBfXOaJyb1faj2dCmcF3QkOu/k8IaYQsnb/prU4i+ndof
ipXAJgpkoRbcbM2dadHQ61+vj03qLE7sCPFFmbr1WtFNT9bmMzgRHOd7lv1D1uJsLMLLmBnDiI0G
G8g+PUzz+jAZKIp1qLmkKvz0ZRuYMG98T54c7JpMXrqyVU/0pYgb56kl9x7dFW4Q+2u329ouzEA2
2PRf2+Vzp+MN8On6fMp2pYPmGpS/UZr2RLqeUW82CywtmE8HwdITtAR1P2Tl4boV2Y6EZD2CFRTx
8T/87yejtNvBQVUKo5zzB1I+9eODxp6H/BkEITt9UDxrLjmOMaen1gQ/VFIrXZYZ1tBFeOtswa4A
4chi0wgxzM7QuxvqsGNbdLEP3Wnd374vSxWPNDvqlhFP9fYt6/1opFThHi/7Ms5/l+jE1y4bc4uv
tQcS6yB4tdIb4iHLN4V6dcxJEOpGuUtVfb/SFf4792I3QO6bRZFSnEzTXuMutz+7swYprGGXlb4i
NFeZEg7nCECsWxEcnHHdN/OHbo5berRUrZPSy/BkfUUSy7lZN2r5eIqnGnkojWWfulUIla17o0/D
NUOHa+Ygmbl+dJpqP1bNh2Fxb1cKRoWy3pdZf+zRClHmJLag3FCWCySz60wRccjyRVBM4fh/bHfA
5/lcnWz5ueiCoQz4lq9u2/boudresG+m/n7t0XVdp/c5RezZ0HBBCfT6aZPdY6em+cvhxLRPpsLF
9teTftiR21LbXf+89DCDKP0tKw/UjODqXdRrNTwH4LKqPwGC9LqewqJERX/8bi0/8lyFDZHYA8YX
VxJvagE2QZhJQlgwaEGJpEi6I+1e/9Mth9XaO8ZzpgIZcs8ghLp4THHOPgvEYuCvOp+5vCJ64OY1
Zs5d//T+FpbgOGn84qOf6ujUYnUMqOZ+0VSKPpJbDXYxPHgI1HFFkhx00OR9Wud6wrKDW8aQrYPS
7/VVk2yKMxPC2UTilDmTjaFpcxMZ9AuQde/fdmcWhGuz0FnvkRrr5IGlBiwj4Olh/08Twm1ZNdo8
mytMpOTTMNwW70bJQjINVwdWAV2BvJv1fP3NLIPwXlnhTQ2VRLbtgImJry+DbKXB7AUAKG9WvqhH
j8zJJxJYW9JQ+zuZqxjowNdGidCTmjHwXEeVAvVJMblf9nk51sTbEi24DdwD1YpwQ9Pf9bFI3D1Y
vf4aEVZDa+CFURTdEigwhloL5akiXIx7Uii2rmow/O8n/qxq5qYMiI3B2Lt8iIIaPYwKE5JkCgot
OmreQEjzuve5iQUFmHa0gy3JjJt1uUXIxT7PjoI/RDoOwDVRp+CAjYssZT+6ucf0LVmNQ98f+uYA
aM/1JZHFk6BHBtE25EugiyOmKUvdGnAdrWtSmuYx1bOwINPTBLQOK70da4E3h8BpPUx/Rmu480o7
Yn0djZZqySTeBj8DOAXkpcBGLHL46gHTfJtaa+JGZUUie2vfH2qcGRD2Xm7YDJBjb01sYJCrXWf/
HCo9rPv3MpdjewM7iNYSNGxy0bXzfZEOWcdQiQP3Ojj4oNio8AayKAFszXhzggYCDKhidzAKySNI
5rQVoQwD9Wl5pFYdtd4dsbQ9Wl3D1Xh00yrsnQ+69+v6VpGcXrghMHwBOsTvVWHLT6lJkLTQrWRw
96P/y+ty5OWV4rqSg4XqHOqLHiceBxHR+QQyIBc3SgwrKav7euzjfoWq9/KnaYMIVdN/GBGnzXID
m6tTCnG/CR5ca50sO/Hnpy394U5PlQF0WKmCyMhmDihP4H6AKpHkCXrTziHfCjvlsLOd26ENrSlE
M4dij8sO0YkdERQ7rGblMTRQJbP/6BU0nN5Nao/dfWpAuO5QbAI+yoIBndyiw7ZSQfgvCai4AZDa
cdQwBFbF1S/mHIRurW4nrVnph8GZ+rAzpiJExbu+tzLkidJtoAfqtj/MYTZCPB27aACWIAxypqrg
SNwvjrGBYwyyChsp2fOtWDup1eba7CTteE8h3tDcG6PiiSc3gTuXF+3R2i14pWkcM6AOOidxh+5H
ZWf3ftCCoNbZXd/o0o0BLO3/mhG80kyyfBt1mCls8J36c7z8Qz4Tc/XXAj8CJ1duXfhj4bqtk1Tl
87JbzE/XByAJ6UG5x7nBUNi+fBwVxpYXTWfYiTvGTnpnFwhS9iW58/VICaeRrsmJLcEDrcOCqwKX
VNJMZliZkd8B56pKGUlX5MSIsLemqV/L4c3IGL3q70dn4xih08MBuxmCUzFwcEsUt1mRw+Fgra1W
uze99eb6ikh92okJYQDebOqNRguc1Lz179BbO0SuBirioYGWdWc3y/799jyk/CGph2sVLP/nGwx4
rcGd9Ab2Rjv2hzq07CkizRQP78f+Y8IMywC7OAyBWvLckrd2iwZJYTvR6LErj8fr45AtPK423AR4
+4AhWjiKxHKrujYyuNAq1H7UKvoQ2eY9/bxwDpt2cteCLwuzdw6Jxv7etxUwQcmbF8Hi3xEI58PP
6hQCXhhB1hyAl28bVAiOjbZDY3YbLq7izaAakLDPoOtQZ10Pa1bnIwP+OBsGgH2H64vCPyI84wEC
g2ocL1eiE0YIBEBDZY+NVdpJQT4xjYQ1WoMz56dpfe78DwRu4Lo52dnh0BN0kSHyQN3yfIeh378P
QNplA3liAoL/2WVaXMxluKjgIfxDl+P6a0iYvBT83hU1YWhFL97tUC5PUw5mMpJXn2tkM2KfWqpY
R7q/QQEApkqD/yuc0zYY5o4sxE6W5YOf74pJEbPJv2/jjYrkB5q8hNPZkgWBsbPZiZMfuioMVGqR
sv0G6jt4AEjNos1LOJ8onlPId3ZmYs37qdmjJEFU0siy5T81IZzRKp/nCi1AZpKDxn+LF/O2zdEX
odhksokC44MBTgMf6yziAactAz2yaZoJGWkfFoa1RcFIVaBA2Q7jRG3gjUHchvfb+VbWi86CRGgB
RkXD2hWbexNUQWytGt6Ieb+3PBpdPzrC8sDvI8mCs4pnN2+/dISTOtSkKeuFNslqQ2lwBJTumOWq
vliZEQ43Bw8LxoWnwfmgqjqo+qlom4T0r3X3PZ0f0+7L9XEIHudtHKcmhHH4xKhgHya64odrFTdV
cPDTIFqCXW1m+ylX8TZI7QHkZuFpjZ4qsXE1r6GpZaLPJ2FaFY6bHdm4QrWaxT176vJfWnlzfXzC
7nsbnwWhREAtcVIvPOpqr5rlsrzjZaKqG2Jv/Qf9b8vi2nAgEkL7gUjaoaX+7KIS1SZOus+019l7
30v+vxGcfN883wRlZxPwu7WQjQXTs7m8EhUPgmyKbBBTAZPEW+wDwdNMY2m2k66VCbgpe8ySis1X
tovBAAIJFpwWQAEEoGtBdENrhq1MSBCl7EbTdtQ6Xl9llQnBGfdZ2uhBtpTJDLUGYCkTY6JPBVUp
ysjMgC8FSn4G0oPgJj5fiqJzC91r8Zods10AtdjxUKtAYioTwpHPp8BcAnR7JRXbugPAV8OBmCXq
B4Olx++ftNPRCEefplXpLHQlCdbtgzfnj+5yA/GB60aEO+Zt98LzQyUOAnqo6Qt3DGV+sPVMJ8nQ
7ErruLmh3kfpz+tGZDv41IiwLt2CPE4WmCRZ3eD3pg1rmBrz4f02kJdErxd6ZUFHIlww5rIBjGCU
VWI6oZ9FtaofR7LwuFHA72ThukcuU9zCGrj2grToEm34qi1j7LUfx1TFsCeZqDMjgi9Z+hytgkbZ
JQEUaFpw8ytuRdX3hUnKta2ffQeDcC0Ug9hH0r8zDOf7CdQKmCDkKNCOLjZmFHXNEIj7bQK93/Vb
N4REsZek6wCUHS5cTgIuJtQ9C/2QNdvaZGLuvQNFSX9soe3QfLq+nST3IMbx1wyfyZM8BWHo6wfF
bJtAKChk7LC5ZrQsALlkj7bxrci/XTcnXRhLRxyG/h/8Kyx8g6ux1Q2Mai7GCGCK0Bz+ZUAnFoSl
T1tHp8Ogt4nR+EfIcUSG+4QkdLR4H2y/DAuV4IB0nbj8SwAMCEizhFsFlfIy092uTTazPHrm9gdC
PUAGp5oigOC+4+Tp8t+GO7EjnMtioW0HKsw28cx2RRqGuTtjWGnULJMVMm/UPtbbXCseF/LB4VEG
pDAHfAoODWqRlGUudsc81yE9TOltNinCCpUJ4aIpaGsgjQoTQaGF7m32XHb/dFaRu8DjBUROOEzn
e9xZXGaNvdYmpfOxYa8BfSy63fV9LV2dExPC9dKhn0WbOoR3bbtFBHlFCDa47u+c/DZUOWGZKeQV
UaEKoKWJ/3M+miYFWLbq0ybB0zUy2+ohrds4MIwhrDb7i1E7KmSabIUQN0FEB+8mJH+FnWc1ml7Z
q9ckJqqGRV7syhbIZaLCvqjMCK5hgcs2cg/j0szfZTuHFv3lmAoYqHTuToYiOId6a1fag00t0Ywl
HMwudqqkYDQc9WyHjoHre0IScoAH9e+8Ca5Vy7a6zSoMKMDa2P1nZ2UxM9td+k6tqzfXAHkoZBiA
jryEjepmDQI5PWsTs3HuNCu7t/L8H04peGpQhuCdzRed8l7mrmUG9V7EzqjVrE+b9nkK9tfnS3Y3
nNoQ5qs3Zi21mNMk9RJ3yDe9kz36bZpOvy8cHGd17SY38H08+8JhG+KAsVDJFidbdTRWcCYTPPUu
6G8ZVB0oCLDrxICmimYDqtfFVv2rNXf/MFvoMEcECAVZX3QDQ1oUQGGQGoVPCI7fpKqEvHQcABu6
qLO/+c1zN2PV8wAJbbdO9O0wVl045WB3rg6/r49CFn6ASRlAL9B1XGb+bGi6Ll6HR6W2NVHeHaft
u0VvWc5iz8pie1AFniK08W0TYBuD4QfZZkk6zvIq0DFUbbKUznbnac4WlRoE7vXF0A6lT+2jy9hL
qtN215nOussst9yxedLDvm2n0KDuGq2W1YdmobVRYQbtbeoD9Xh9WmS+EC0coA7lb7xAdLkec1Ey
HwO43OYzMbtwc7+aqsShyobgb92p0zVD15pEN5HZf+qdFrKJiiMtXd6TcQj+dgvWJqsDeKYh6G49
c/7oWdtLa1q3tOxi8NDQ0C7J+0qI/63wiU3BjdSGyarZx9z1X2vvsa9jpsKhSmcOwB28kcBGB4K2
86OBXOzmGTRAyAcGOspucvazWVVILZURYRhLDRqZdU3bhDVdZAN+RJ0+HMrnf9hoiO4sHEJUkkQi
Mk8zmFszFwvU3qHUfNhMLzLwpLluRXbtIvjiFAfIIkKB4HzCyo5aQIF7iPFYG2/Fc9oe6qAPV/qc
V7+vm+LTIobJp6a4Wzt5z5QmTr07IdZbls8ze7QUn5etClw7ehghrwbch3BovMapPIIyODIv1X3m
m3tjzm603FfwNkhH4UM3C9Eqym5i0t1LKXI8bMPZtDsQxOnaB833f16fKclQkArDcqAgypschLAO
PfhNqlkeQT78V1XuqLEnnmK2eOZGWAwwhiAu4VJ0+I/vi5PFCNpSg9KvRhK3+zOnx9ENIpAWR3Nz
U3R5bARPdFUcfsmtdWZReE0Qgjcawdpg+UHMZD1QED7VmwsyJRVYUzZ9QDShIIo2kUsnkBes1tGW
jRwcqIvBUdQDX1L7irBLOhwbJDI89L4svlh1nW8eOJgSM/vq1N2BuMdyGGOjfWeVhztNQCl56w4E
iNANyTfkyUpNPW1YO2Ez2NoX8HOEhv91pIrgWzpjHkhUkTkBz4CYucpMt8s2EGgljRluWmyhxXx+
vb6nZfPF3+GcIQ3ILDFp4ra08P3erpDNcCKfgPPBWGKdIHpZFafHlRxRML0h88Or71yg/HzGtHKE
ZvLUV0lgF8MH6k7faZ02beRYYHQJ01r7kDbpU1EVey0pM3uvVc6+RVwSpXmnHcfNqL96hk52wYgW
ZdqVLp6NW/O1TtfiOG8m+VMhmb8PNjN4IG5v3TKWrQd/0/qd0zmoH2jmeAS35JKkQ9eE/QxGIwJZ
5xgbiSV9Vc4PbNaKuNdn83cLAYA7tzOg1b4NVvBL7yZ7iczGn2Jrmsx42+j8Z7TBxmJ16/zab3rx
ktVO+SuDBvaxTQvj1mlrKC1MFTuAp/+lZA1kybItOxaaux30Nrf3oCcAxE/LNzxKWQvlB5scK1I0
r5PVFDvNLSk6cVyyB/eidviHZcc5BKkASG6gKXu+FkNpk6rIR5xFetC18HHRwk7VgSNdbx+1A6Re
gcUSuWfbrfIsWsFG3Q27R73pd+8dA1QSMXbUbtBFhO17PgbXpVpjDziB6dq+bo4BgdDqy5wb97Wp
4uC7HIoPGIzFq1+4xwAxPjfltAsrWEdg6pBOqIMoMlUiaA3OBN9HOR+YTGQNL05h2xobrQyUJ2oU
DcMhHxC80A1FHQjZbfN4m7XL3dLr39fUv0e3y8G02q96qVKOuPQF/FcAxYDUlQs5EuF+00nT6zV6
2BMoGSRLUR519KWFTjscfUel+HoZ557bEsICZ2lTyykskkxbv2+NMXa3G7KN+67/6Pf+Q6ly19IV
REIGvSNQP7vIy81T79mI3zHDLN13mXHPzHfKhvy3iBx4it42lBvEcqJB+mD0kQBMiA5Xkb0OtYpw
SDoISCRweU2MQ3zksFxrinG2ymTbB+5tv7777vTBzIPiOJ7hkFgSkceZ1putw1CLq3PgWKtgZ5TQ
tCy88rn3PUW8JttrKCTj2Y+rE1UZfvWdXJ8zGClIQNMyKbdyvql7iAv3HlRvmbcADRTQLrnuLC6v
UowN7348QEBtdAE9JmxNg2AusbfNA/F3GkP2an/dhGx10GrIMxh4F1zgjt2JumXrtTCxZN4+88xu
N5nK3jrJy4DL3IOpgFN2Qkn4fOIqs26GgPCK2fpcsmjMwoaoEDiXNjBZiDOhZOFC0EfU4mgrwybF
1KCU2Zg7vf7s0J/+tjdQEspcFfmI1BY6RrheN7yfIzidYezd0RlzglRzzZ5dpBsjB49glLisND2U
pe793NLcUXhc6XY4sSq4nwCBhwF6etx/+XLkEUTkWpOBzkxL1bEiteSjwwNvLAD2xKxTVq2EDGVG
Eqf91gA0W84fTfd9XR7c82BLc2g91gvbXLgJ58W31j4PiqTA82pjcdCYsa1K2Eu295kR/veTE5tx
sERZwkj9w/ZpXCIfcf38SGYKPgelNaDaMBrxCaevrQ5WY1om3Qy6gFH/0q3Vg5lNigePbBweipBc
ggmYJrHlHq1Y01BUJsbx2RxetOLT9VFIP2/ChwJnisyliPzxTTYiqMbn0SkauUcTPbbXDciCBbw+
eSGb9zVfxD3LWg+bid7txHL99R4cNJ8gslvve8SfEaUI372l/dlrjvPgspntmnZsbv22cu87VkLp
/fqvkQ4XWDeAKiAxgBjpfFc02kr9ebGLZDG1mC3sIZ/Tl+smJKECJERQKeTZvcvyzTr3Bl01bLzK
+uy6eVzp9iEf7mkZxEYOihNLsYKyfYgHOCBiYKlDuVoYUt65FWu8GldT2n+snf4xoMUR2m9frw9L
cgMayFcglkIBQlIkSpd1GjurSEAHfMyY/j1v05tgW5Jisr9dNyUdEfgxICSNAPZCvgk8CY3TFn6R
gCrZ0wFQeHwvC/abCwK76v+Z4PvkxDtQHuvrHRaJzUYbc+hW5JaVau9Ld9uJFT7QEyv90md6Rj04
OnI0rUdnPl6fKNX3+ZqdfL8eWd8OPr4PgtjY0pcPTpspAh+ZCaw6YFucMw70+ecmBsdiKd69cD/N
ru7jUhHnSK5TyBIhyQJCdaAbRUKUzBrgX20f6a/xaLp3pv8pKL7oy51nvT/agZPjAi+IEi7zoMhd
luMykjxhmwZV5GAHVkoFTFw2VZxRhAsYSIC0DiVjwJ+pSf7cBmHx8/1rffp1Ya2rYC3crMDXgzFq
m/tB1d8pNtq9HYlTA3ypTjYTNLbXyhn4zzdo3NZBRAYj0sp111bLk5trK9gvlteVjQ+Zvbx0nSpd
Kbso/gPZA71nQKlY2Grw+dW4TjRLMmI+OexDN/5stOmzWc0kHIsqKi3n0IyglDTKvZsZn4jxD+f1
9BeItDCLo4M9usEvGFz7g96mL6wI3h/JAaGGsg/2CAcpC8sInm06gw44S/TgftEe6j5ZA8WZkrhP
mAA/i4FcH9w136cnC5n7LvUqy82SwtkP9e1m3Wrp7vpmlK8VV4VFGgCkA2JXpls4BG2EepaAIL/5
ZnpQNF1Wgx01f9TuIVaSHWwHOaLWS7VoDpCWyqkdhB4Y7m+I1atSK9IRI6hEUZa/AMSH5ty1Zq8v
Tp6Mxoeq/urQ16xVPDZFahJ+PEz4QYQOeM0iLhaOR1vrDJFxU6CVu/iNWuKvPLMjMr6OdNobbn03
Nf2LRcwpzMf0nXQV/9nmMYvPxbAQWZyv6OjnJbGInyc+K6LlywbSquvrKZ3AEwM8pjnZMlq/bvaa
ennSbfcGuS86VAvfp1353xh8PAQBZHAuKx6TPqeGPnQINDe6m0cjrOnz9UFI/C86aF0winA2EUDe
zgcBUo9mHDRWJFk5p6A4XPSwrWoVWEZlRThdI3TPmm6GlZKZoQ1oyURV3TKSCBIDgaYPkpGoZIvv
2aDz28Dr6wJJbjosYbEi6i831t9tW06Oa2esT4EOtjzLW1SZQ+5+zgs62OW8BxRPP+QFROAxtbcy
mG0E6xqdbt1lvK387dmc2Uu22ooNId1zJ6aEPZcugKE2A0wB25aGbMq7R7Pd5sjXS9X2lq4Zymxo
1wRNygU2eHNaSysbRP3edGg+kVERhskmDRoT6ArxEMJc8OqmBcm6YNqKZLUOFXj6feveqKaIom38
+g5XGRLSAJa+gTffh6G+ekkn+04bPgKxj1YKFYpCNmGcZhXJanAzIh1wfpTSpRzLptXyJK0OvXlc
FahD6eeRPEGOIQCTjPhkWbMKEiMdPj8Ej/NLSv/hAgRoF9AKpL5RMRB2FspGnQHN4jyZHANaI1vW
vSyZM9+7PdpArq+I9CIEJ0bACf6BnBJzGd3aDWW3mHmyDtoYpQ0gewsh/aOXjksXWqURQmrlsEBb
FSkqBlXgLoOGsu6+WvMUKFIFPEASD68DpBAvWiJBZQnjXnK3m6exBnCwAmIQZY4xyq2tA6F048ee
x+qoyWgVTk3wgka2RfG0lp1nrsKK4A09hRdZOLQpMcdI/SxxF//OqIqwYmmcV4frEy49AhCSAAsm
zx+JQWJed02+sSZP9Hb85ZftYd2CV0JRcBsHxXRKB+RzVVkwGYCfnf/95FJsdQxz9ss8MUjAdjNd
u6fJoc3tTGdV4z1fGXHleB4b0QXcPhbv3NQKTSa6FthFuTstT0MF7IxDPziDu0L10jAf+ozasdXT
VfFkkW5ftP2ZPFQEJYRIWxtohQuB2CUHWqr50OVBXKExZ6zWEP2T8YgyJPgVqsgbAnTUmGM8o/qR
rtb78bvQlUPjMW/deKNmOR9+iYbqbuuqGg/+DkX9PMy+KakrZRvnxIbYHNSlvZeaPmws06GdWei4
XeiuN9b8TmXot0AHuBGd4/Z8ENgKzxgTXUEGgQoHKCOOng0S/E/vPwHQ6QHOBfw16B0QfDNSzGu/
umWdVDk7DPQryqKhMX42x3+4n3mnGVpyDXg4R/AmmUm0laVrnVj5FqYo/QJTrQHU8/7R4JECDwoK
GeQhhaANNJxNFhBWJ/2638yo8G9GYGlVnNuyxT+1IgRtIFHsG8ua62TuV1DF9HG1/CjBKtdov/9h
OMiVAKvL5ejEtxfT7aapM71KSiv2+mgMwrT9sY7/4mu5KCeHDwLZJaZNUiAgepcOVTIZ0xQGff3Y
WuP3ySGKV4/MBcKGhwsFNBQX+J6yWCBz7k1AdGygcGmtjIZW0B62eni5Pm9SR3RqSdhtgEuwPoB0
WWJYdN8sBLJm/v0MOWkoJ98UhRu7mQ7lZP/T5jphVxUvdmsoDpYsKuHpTRwtlETBsH3uhbIB/BRa
tVXgoh6/g2D9Q5urENBv+WXR0aPgAe09QLIAlxPKR0bnLM1aNHUSUOfZpltMtiKeKYZH2giXDfDq
YF725uXeAgyILMFt3ZY3y2DG1+dburB4W6Dsi86By1xLCTL0oOhr0M7QMR40Gm+Tn8cDMMD/YAih
yBueDhGS4K1ITYpimuCt5oWUz41TZHt0aWZ1mE5+qrAlXUAAQwHe46GBeIuSrc9Gd8TkGsMheByr
f4haUWb8v88LW7ROvdSZFtwgDAS+c+aH05frc8Vv+YvNAfEE3pgHuIFYe+vLyWWNmdVJ1m2/vQ6M
L5FWN7fW5uzmYdxdNybdAVyiB3kNCCGL6AkjgKiJAd5y7PYn9JuE+vBUeY5iRQy5FQRriGx8DEy4
DIepCCpaD00y2qD/CNrtyUn9gw+KSDtjkOMjuy5cw6mLbTM2N+2hzY2ntM2PwzSPilBdNrsoo0EJ
ENlFNHPxn3oSztVpOmeNgUZ6H130wWp8o61bhiseC7uFen+gzq2iAZUNngsnv4E8ASgS7rZSnxlJ
UcxIVu2eg4qC4qtt/ri+jLKbDcL1BmCPLnAJokPp3C0b2YKY3/IPJtkZ+d4MDhb7h6wlz8iCgALZ
c1wF53PnZYGWV9SuExQQD3SsD7NuPG6ViutZFgZDKBDRDbQ3OCHauZkiNRBqB0Gd1MY3sIxGafaq
DyzMva8TZDgmY1VsT5nDOLUnLBAEL8vc9H04jCqqnD+mqbqnZQZ4QQAClKCBvBBvbBnOH3UIv6dv
iuzOeX9xBtx3UHZC+AxZH/ExVNc+w3PCJ4ib59AFhUtHN8WpkY7grwkxJY5c+0YyHwjfJh9rED/S
6tHMs1lhRZpdRbTEtbpB/IgX5PnK47Svvd4DJuIUtfdtTZfiqBXg1HBsNh8XkpIDq3Pjho5VCphP
Ye+baa1UeCXZeUXaHKVbpJLhq4QfkTE6VSPkHZNG2yIAe76SbTk21aIYrGxKEVGZ4LjEmULe4Hys
Hpi9jK3mjWkpRFKRD5hVWQmVBf73E1c3oQql2QUsdFbkV+FCjtedjvz7oIpADMNZh4XvO+ng516r
VcnmP1TxtCheHrI8BgravH0YNfoLxqjKalk5dIhumX3vl2MIsamIAemCuyHX7iFTEzkqhS+ZGz01
KTi4DKF20QYA+44ITfx2ier+xkQVz1LpbEgjwFNLwibbIEibGfWI52HhHZueHBvb3U11uZ8K53YG
QUpYedmtD2qBQBu/NI0bN772PKXvJP16e6YCpoCYm4vj4m4+3yNe5rGsnRHa28vwElTzLZDo/7BN
0OGA8hACP/wjmHCo5rZdDZgoOrLyZz+t0zvfY8vn65tRdmmgQZ+HTZyTRyzMsBaYmdXfSLK4kO7I
XuwS2deH1rkfHRZ62sfr1mRRBAImZINM4FkuxF8zfcuG5X9Iu7LduHVs+0UCNFESXzVUlcuTbMdO
nBcho0RqJkVq+Pq7lL63TywXquBzgUaAg6BrhxSHzb3XUAM153hNHUL69FBX9KqAZFJeOte00pce
yKf6sign/BNxs9moIdE/50C3QT/vVnd1ETWmOM6rY9NUq+upz3eG9sJZ6DyEAhscJYYxPj/oU/v9
73/CJnWy63lZ2FJDW0OEsKMt6gvPzNO/j0wUgqHorG1zUaIdSAFZPe6x/NGufiwQ1Ds/gFMnO3gq
/w2wSSzIUA4GF/hqrJ4zQISbK2VWPxz3ktjCdncDWADbS7isWWvrJngHbTOFLlHrBfNBDgZJ2GT1
j0xMc6w5FTvteeoO7ZsmlqLxQ154QZxBdasrRGJ2+idr1CX53M25BqoH8NFrORg4WSBlt0mvw81K
VHXFHsbcbq66sRxufYuRqFKQ/FiYRy98yZPxgBdBROCy37VCqClVLfKWPxRF3Fmh8B6cMh6dC+no
Zr38Z1R/Rdl8Tm5389IqRLGsn3QZQjyUPrRe3gXYnFxCVxNavQggshVR/GzpR6GT8zG2G/tPkBVz
t3rmrf6vm13VSqsQtJnQpx/n65K1d67h7H1DgNug1P3kABxJshgOpykyJ8hMBs/n/wGbTfG/8YEA
hiQT/mOLhRuGgI3URw+/KlScM2cv/ftu/nI+yKkF8UeA63+DrJ/yr1TE50bpWJB/fLBncLIZD4u5
DJnxAHeT84FOjgYtbIp3M3beNnlTZKTVApn4B9H73wvW/gQVBepi+kJvaXPb/GfS0GSGNhMq1e+o
oVYzjS1rnOKBM4YnSaHxVHWvFmY9ddV4W07O7x4+8OeHdiomTKPA3wIYCtzEzWrE52mRUaARQb3v
lBw4+1Szoyto2EO1fPQv+SCcmkm0nlHoQHr3XiBdto4M8rEvYEVzZYlPXLxMzsdKKX9m0cWNgsMJ
zI13gIbSGvtm6tErysQusJ4a/rGH0fr7MAPzMV0Al6GRua7Kv1ZdYxXLTJc8S3t4zVvuJ1tdSFFP
nEAr6RFO89B7w+RvsriqaZRhS5em9ZiYO//S2XDq5/GmB3lzza/tbe3dCjp/tnJC00rf3egPQjH+
zA5QnFBKhLI5erzrAvhrdibTaeBq6tPUKMKWfEZZ/Px6PbHn4d8F8tF6AYAhtFmv3DO4MxcjYFQk
zPgPYCttGor8wlVzYo7eRFn//q9R5HRizZhrHF9Vs4fk7zdflBeA6qdDoK/vgREG6OvmntFmhlcn
pEMevBnUPCe7Rgcu/jdz9U+IzVzVuRy6ZUKI3D46IOCRqGj2w6XO8IktjW7BHxUoSBNiY7+dK+ro
rtdA5aRre292HrP+6pJN1om5AgQZp6+F9Yrmx2bLWUE2LNDxpukwRK44ZP7uwxNF1ysfXQgQSTCK
t0MAFzco58HEjmshHz2GJj12cGQfL+l7vp8qrCogvYDhBmUeWOe3caYqILktcpouP4byvnpR+sNH
BwKsLo54P+CbOJvdlxO4ZJM8CNImv4FF3yVyxfvvsDLVQNBDURcn63bzWXgudOALBKlv7OZbcknm
8t30oGKBnuMqRgqk3buC7kSMIKtYb6eqvXZ/2eO1dUnC990AEMHC038VXYMePl3//q99LYwpE8Ys
3bQTBQRCMijGXuh6n4oANhr+h+WEE3az5wxPB4XglpvWVajrqzq4sFTfvwLwhbHNnJVahQbdFq9H
dK5lk3VLWlQqruGuwIv9gJ6WwY5NP4dlcMfmp9F8zUkiskPWXzi23meWa3z4eIJWjkQFpce3U6jJ
AhGkmi2pRR5dYcdFRqJlul76IqR7ei9ETH8v+UeTcqy7FQqKgjekcd6DMC0DLPrMnlKvSRrjuhye
zh8AJ1YefhWoHixqnADu5jBWFTfcWnVzalZxpm5deTSKj6YNGAIuReBIUYpE23tzq2fNSJ3MBY6+
sn9aDost49f5MWzbnLAzWiMAJIOhOPBy3Wx+Oy+9Ke/HCYsbEsXDGNUswgNmHO6NJXV+eK+EewmZ
6nCWl/zWTs4f3tYQnICjADKLt4sC+sKtCUu/KXUUfdEzqpuz9+SIS2KfJzaXA+NpK4AID1K8bTmm
nq2iBAZvTmVvanwoJq6qsiovbLFNGebPPGJpoyqCpbAir94OhlEYrGluzOnKgDMHnEXmL5PPETEh
2DI/nv9qJ4f0V7DN1eblbeU2kDZIC9kdnDquS/PCcLb17/+MZy0H4+oB4WE7HkvgyUENgsVNn4KK
RY1X7VX/2lljKGy44M15WMudeclY+OQ0rrhFMGGgc7DlAOsRFQE0I+e0UJKHnvY+Te14V3pthFbn
Hn5Bl04m1ADwZf5qciL5RHKOZMSCgDEu862tge7sGQoey5Iay8B2Mivn31C29nO4w1gCKpslVFsD
zDGbqrulbPrY4FUVtwS0BxjbQljCUzqaOuBiBy9bElTgZsiktm64NKpBjwgZ26q/3B80jpCwchr1
lCtneqhUJQ6stoMkH6V7586j9eBAWjEeKh3ctlOgD5WVvzidHD/XrjP9hF0xPZCcGS/l7P40/LFK
bC34o1fAuF1OAGT5OOUji4z4NkHzvVNWDVE7c+nqWLWqgZ/wVGeHhXb1zsiH9qpnk3fIXaHDQXlL
PHhQc6RsnpPeJO2zL0sWuT13ocDn6Aennkjo2LUTj3p2Dm3RdbdqaSkEfDy6k5Xyj5mW08Fqmy6W
wNdELgwAQ6s2x8Tvg74M9WDYOzszrMi28vnRZ5w9jqZg99Sd69B1899tYKJaSER1X00ErBIUpKLM
hBJRXkLNrAXW9LZ2Sjfp6pLGk0PGuC+1TpQYvoGLwSOX1FYsgtmKcaYCHlLAsxFCcuZdDbfnR1m7
NzlKP92SqLmZji7N6oTR0guLRuRXXj7MBwcpO9ox1i73/FXSIfhJSL3EjAs44AR+HlecmQk3CaZ0
hE0jVbL80qD3cDORxkTRomZV6HqTb90MjD2CUOZElTdlD2B+fnfacjzMpe40pl5SHZqoDxwMVxXh
QIpXOgscs9PYfbEWFozR0Lq5ioRYXuE/SWTUwIHn3ggM+IlAcuM7dHmlG4+BTb+yIDdfbQAOE2MU
Bo+M2fef7dluvmd+bX2igWxvzBqrsbfpL2E2w+fFWYoQU/OEhTEnWT38qo3JeMrKbLmp87n8GtSt
G1w5jMDtxVeTF7uEBSHWot0eUIf6XejFexwlmuIsp2NcB3N+QG9ARx7T3h5lnOKxMXnQhbTn6gU1
Y/mddUxHplGg7iLs8Vsm0VfVo2/EGd72ecT9woj0VPm3Tj8++cZUXAsGRaL7zlX5nnUGZG+hc4/m
q86vproW0NQc3MQacMoW6yKZid/GMJFNO7fVmGf2o3Rm/rXJA3W/wk5DkBKtZ46mqHeVAYi/G53O
e5ozzH3ooYcI4IEq7gyryT9VfffV9rv6s+zs1zIDwmce5y7S7uIdltGQuxJfaTEmssNHmu4xt/Sz
Mw921EBWPmYwpoudem53ZV8HcVuar2QBnzSeB2mHLVMwTCId/hDQOM2rgb5AkY2Flqqb2AQDLfEn
U8Ik2RVdRP06v3X7QWGg6JwNq3PQ/N3n3zVOYYh/h9r5lVdkCQnkNWJrhLFnb8OVYSCqCj3p871V
cxkFI9Xx4mVtTAbKd8PsVlED3ZYIzxhr52jRXzktdWPYFPnP0uXmUbMsj6p8zqNGOi4U6AIajguM
zbp8MqOllxAfYr44CjUaMIzzeImTUFaRYCPbQ7C9/yy1a3z30L8MF5ezuPY7Hdmsgi5Mwcb9UgU1
mlqNG2IPmxEjvI5sqZo+gneKfAJhSEZ2xoJ9XYk2EsqffmskB9cCj5jvqmXVlWMXJKRDW+ahXdZD
NIt8PuDgMaOWFCNortp64U4j2wjdJHVTs774TgzcPSHDcypyuFj2VHj66PCe7LvR8JOxsvRnW5Vq
iKags+D0qId9Po/BoSOFG/ct10+EqSDkpSg/2fXA9oKhza0htH+tgeB6mDLV4Rg3pgNay0HELWXe
qZKTXWUAHA/LD9j8VVLFagiGEPboXqyCsk21MXhHA5pMh0EZS5LDAv6LzMf6wOfZiiZJGoBgTf96
Zm179GRmhhk6CACq9Ev7SzoVDrsZXmCGOTwQa2ointGH3LCy2ObyZ5XVLGRjAxxjVX1GjbeGko4x
hXUGLyddu2xnGj5ODdosd+UI33kjaK2w7HtcDHJht7KHtRDeRTq0KxA82qGENqGbNYmsWhjOFJLw
I7zu8W/CP+pG80Ht2FCq28WWFEo9gUiczq8TaNnMEVwJ2rggs3vIc9PaZQBbJsD0IUnKLfUVt2+V
zAVnyTLhLeQbnRtNzOBJV2JN69b1rgSAodHkuWM8GhDsL4AZuu21qiJPNDSS1P1dUW95EkEuHjve
1XvpIKyvBNnBEbYJaV5OL81Q+XE/DksIiQjzLiuAi3QUN69Kmg37zpBdUuDUO9KBjUlVa28ngKqH
GbFJrsQqT2KI0rtyy4k/qVqNkSGBwELlGvTgDmtHlr6d+IX24qVW1t6YwXCJxs7guLRkHgPoBBhh
Nrg31RwYoLjjD5L5TTQXwCHRFr4Q9YhDYzZKcfToZCW8b8pHeBPne0f23aNoqw6aH4t67gXaX9Yc
uA9CWvhHN6JKtKGHb6WaC7jZzH1ILY33HhnGPdy0cjBmMVmhTfMmIZVswrKjzVVlZ4CHOm1/3TV4
kzkzZQeBRYwtzYYnF/z0H9xTPNbC1web0THMbIiQ8UX9bIkjw8HHm9K2sMymsrWusWWzCAVDe9f5
ZbGHnhjO7iFYDkDgY5MBkx/zZnCiqe6X0Fkq92poDA1neAggHtEDmsew4BnfOdJ7KnneHSet+qQd
TKxZbwGDPWshlqlM79jljt71NfHDQNv17QKWYQQjNz82WlJfNx2yKyj8mpEzdUgh8+a1bEyAh93F
vUJ1Ktv1wMPsxsCFn7dZBeHceBLAGwUMWEdo0k0eDZve+xEs+ocAuelV68xCKspw5Cnb3AvdcvSU
BFwfWQe5OdG513wu8ltpFGzvlKp9KRcji2yihn1ZNU5USyriPmc8NuvC3xGzFfsmm6sbZAVYgzM4
ipMqzB2Ui2hiU/mg8oKSELo8LKp6QfYsa8ssbkHbjOf1soEqGL7pPCGHgOfP4+SiYe+WBrwGAKYz
IleDqNrbeowzr5ySTEp2aGSh0oVX2aGVSt7Vi9PGhhi8O+yjOZl4nt+3sjTvRNMWkKy1jR23jBEg
dfQN554bflhXJo9RzujgADdkQ6yUr55maPZUpI0qh9z3yC8TSxXjZy9geo5ayIh9dfxZplavyp9u
N5Rf6OLlCeF0iUez+FFapRVmxlhFyEGcqOmpE0mNVBYAOvsAXR26G0RmJui5w/VSSz8mSzAlg2JT
lNVgcOrOzXfcgMAKtMXcA7XUkFSGhUWHJ1to6fZ1binYLxOt7wPQymKnKdAwd5cZqixdEE6onyS5
2xpJYc0s8UhemNFodTbZu7Av1zsI/HdQ856y0C3yz/nighYwDOIVaURBEhdtxrRwub4hfc+rI6e8
65DMusYeTU4VcxeSakRQeUdz/+coyjHsWix6N+uK3aQmJKWAcB4yOuLagcl4xKrWS2auhyuQvNTT
2AJK5+dt8+rAY/IGrYzhkz8Y1VHKdkk9I2deWEJjuL0W+UJMtOeyPuJSLlYEpBy/lxMOhMJepkih
LIIrpecJtFUGsKlJmcIIz39EZga5tqyrdgUKqjfNpINnZVVZF/GxU8dpyqGUM2Tm2IdQf2G/IPOg
UtcAoaDK/fJ66DUIjlznLByDcoL9kNdFPTK8fdYOxo6uPqITYV4EZa4gXmxrPFRtXxxaOsrYLf2v
A9bCbdZ1A+Srsvplgh7QjS7aNizrtV40a/ZccDXvJsdrY7UEDhS7e/NTYHcstXODQc+OFXgO9Wrv
zE2Q2Llun3XV4xW+1E1Eu3JNepQf5Sg9H4thaZI27z4bEqbrDffqm4ar7tpm3nCLF0+OO9/p70kl
piff6/MrU3AsFemUVz3hv/H/4nExwkW0sbE3STHrPW1wluK51ad91yOzF1bQhqM7ZklR5jqt5tYI
jdHniWMPVVi7eGLUwK49Oxmxd54g5j3Fxv40mF6bFEVWxw0fi5iZNaTvpl5fm+XS7GZPz4/MrYdH
F1htHJ+uFTajkjtRZlHAgytwGF/KzDVixakV5fZYRrxu9J094a0kcRxGIAXInW1X7s6iA4kcaY77
gmgrzobmV1YKhcNC98dWMOuutQMeVaaMJw+KlmIZ4ZgFq8kbxyqGb1UjAdRlvXMLid0AQKHGikug
x3FVT+WxMNsyyoeiA6jc3BcwdoVILmynF3s5jmj4JUPG+yMsC/OdQzLobwM6+ojWAOBUgKvH0yDq
6xWIsas6nkfBMgY3VsfLuOOU7rTHcK1DbuKTazU/ORuCe9PBMefRDmnL2Bto6jrV1Zyz4JstrBoN
7UzF9iCGe69u3GurocPRV+Yvz29xQCthHfnkQKN94m6Igly1W0imdwU6LRFtBjckop0TTykGPcXA
S4xpsvY5MVXIqoD/dm2F2r+TG/e9V/Ija1W9K/PRjNAPLBI58iXEEW4kUuBiYEQ2QKwOSEJpZR9B
LhNpa5HlYMxuEBZlF8RQ+jSikhbVlSaMXE9B0YXZCMNfANa716GHDAIIzNnVAof7aDGr5Ujtufxm
Fou3C4Q13UDc/vfMy+rZdQzMJSlfRiqNXauyH0rK+kk4vEuBXpxCe7LttLV9HSIdzRNte80eiXge
rTquMeojYwxClBNa+D5Xihl9aHu9cVQ5JP1CVE7MOxNVykgN4xBXVnNXWKN1lYG/luR0Nu7dAUUJ
j7vtNSrQ7a12+fhQM2N6JoP1tAy1z8POrOlTRt17R5vGM6RqrBB7tYWIH6dFWpTjKy2K6bYF1SPi
bvabNqW6BvNvOtq6b65cXFkRK6YxbD2hnWgJxlXys5ZRi8kxEF6Z/pWX5WNccg5biYZ3UcPMIByl
yKOMke7a6S1zrxsziPou0Lu6yMqod8iLg+bPYWFV8xsSaCRc5mF9chVVUpJc4ykm+ntvgCrQYNOF
hG1nLY8eyciVpyweIeM1975f/xZVSQ/a7st4yj3kZUw61z00nXe1Yd0U3VhHQd6Zae/odQrhFDpQ
g8aQ9/tWg6+wr/D42nFRKRQVnDKqLBSgmsZAxo0XGDkC0zA9t0Cb7bLFxIty4vWX0jDEZ6BWvaOH
vbFHT68P257qewP5FBzGsxzWgz3KW7q2Du2YLXe4UvtQs9p76FmJt04dZNdlENhJDTfOgzv4VR+O
tiyQXfjFzsxFizSgGkLW1TRpUPwMc9X/Cpjqwwpb/AAHzzqBCQZUFiZhJEvXdQ9ImJfQACIp7E2s
qJySMbTFZN0G4DHcFLVgLx+slK7FPfqH4G9ZK+D/bVlWTKNHFhosKfDOnn2ztBfqpKeKh6sLAn4Z
7GTo1r39/UbCExWQmSUd1N3Erwr7Qo/hwu+7mybjmPlGYDH8Pr2vsmi6BHN+V4LH9FD0nSCuBn7R
O4LK5Ae446ZsSce2QqXw6Ji7mV/Cup0aw99BNg1MSWoyevAUT0t4LBrhJbG9Sz+/+QQUoDE5Dfh5
HyXH9qHPXz++hOja4AGi3VpB0m8/8ez3s1ei+pTW8msqnW8f/nXQGEDygmIoLI3JOrq/mouZGAdD
aM9MIR751UZ5CBWwj3YXweFdy/irbTNW6rb51iKLLjvZkTQz63u0gFBXn53f54dxYiEhBjAJ6K/g
LbLlmKKDQB2gBUkKiW1LpqJBpeLT+RAeZmJTp6cAwTs+NMWAqgrWv/9rppTbutwzW5Iq3JFQaXoi
lUaNvvrqg9sano/1HuC0CoKstA+QGVF82xwbMwqN/dI1BBfkdChrfVwy9QDG6Cdb5j/MWaEcOV0g
d59YxgjpgdaI7pEN7szb4ZmdMQXc7Una5jysjkX+8/yQ1m2wnT60x7HHARMCXGHTgq3sEvlMk/mp
3fxcYN/H5hC11HDCxjctVIEuScS87yBh2aGhDcQNwq7iP28HRDpKq6YwvbTRvpX0dgYetyeOJEN5
uC2SkmmUbJtPk2MkY9Nl0fnhnprO9VwLMKnAf2yb9qjqDgbsa70UEI1oHo/c+6Adyto3Aljpnwib
c0HjTi9GbntpDtRSjSXp/4sFDx2ytTsFG1SgJ95OYItkOUA1CSuiJgl6LKOLDg7E+XP1QfO6tdkH
2gcG88d4BT3zt5FmC3n/6CsnlSihFXNooI57/nOcQiCAQ4gWNtDIPhiLm9UAeqcw4YJrpwtaZrna
103aiDEEqXDp+h2p5WdjqL+YmbuXtNkXqOe506/z/4Z3SwKtbhzjQN8B4uqQbS5Qmj3BM5bOKZg0
UVnUN4sjL7QTT4aAfQ3Y9mDCA0v4diI7vMVQS3DmdJTdb1NkR78O9udH8e4YXEfxV4gNJABII55X
wp7TcvhmNVAtau6npgoLsjsf59JQNrc23h9B0GaIA/o4ns4MifeFQ/ZUBKTPq6ukhS7VVtqnAPAB
Qg8MEdZSYA6OPZjdF9kKa4b05twD8Ai8ZuihAkSBe3Z7rs692/e1PaZC+nkDrFlfJf0kArz4qZRh
UxT9oeJtdT1PNntuPRbsnLH5fn4yT7S1IU0GWdaVT2ZDCeXtuqiNvOFgrQPqgBqID5ZnYCPxdXno
WDLS5QfdT9b97DqIsnIW//C63oYDbdz2leeMKYH+MKTOJwWrNtTwpfrsXtIhe3evrLEAHgNNIsDC
3G5sX8AawWqnMZ0m88Um+U54nggJGlVIM2YekrGJmVf9sJZL9m0nI4MbD0wWslcgwN6OcnSdToCg
OaaKleGofJh6WpHXXGVQO9IPcmyizOiT8x/yXWKA0YJEsQKKYIH1jk5QaNggaysYUxfSUHEz13ce
VMqLFgKFwQDOCw4z2EfbH1R7//NBCWSicEpDfRvL6O1QXSkVlC4o9DRxB9TevrDzkBs23rVWjP9s
P+jv9ifeCsxZid9If7a5VkUnvKR9B+sV7LMaVcFLmLr122x3JQD4aLYhJYUE5mZDoGFFGqVb7H08
qgMK4YsBhePhw1kAPhf4qMDtYdtBKH0zb9gCgFvYckoX14+nhdxDZP7q/Io4cYohBM4vgMZXUu3m
PC5mAz0Ooae07Fr1MAeoJOM9kj+dj3Jq3UF0Gb1NqO8DjbOJUtNMEGK0U4oliRbogYi1n3bslIoU
OUz69Xy4E5eM+3e4zeE/qFnPLOun1CoA4Zh+BfanmXq7hf84H2ed/+0ygEQigKfIsa135DVldrTI
STOlKG09kqzDITy/8s598aUFvzMWUe3f1cBUR+fjvk9OsTCwnxxk+CCRg9j5dkO1la4qOALPKYOz
pJUZqAT1CSESlbqfPX1ukZvmznf3Ek/o1LIHEwCpFugA73GQhkHJIJkFSOLybOHVQsTv7pLiy6lU
C7YAWIpAWmLJbyUOPJOhfzkuU5qb9wQnsC1ZZFT3KvMi5svQWh685uCYt4X92xivPs6FwlGMUxl/
ungsQ37u7dS6Yysqh5l22jdQaEXRN2fF4fznO7Hn3oTYnPzB0K9168VOg1qCc7g37IfzAU7c128C
bPI44TqVIgXGYHG0jpxdoa5G8KI5f1X2hdTg5FgcC7rcuMbwPNusRCjo2Q5HZzD1vR9e9u0SLvHC
z9ubAtJU0iWYmwo/H3Y2D5fqUvnlxJIGyRVvh/X8wzNik9gz7aKNBf54SgWgw/2srOceKKFjOVrk
AsHCWn9rc1z4cHJGDg/9DmiEbWLNrWwWqzUXQPppaLFX17lZDLYr2he3+Bksa8+sPwQAtrkXSign
jt83ge23a5qT0sknopZU8PwJsOKkcD5nYzrYEuZyB1VdeEacOp4QD/QFLAwgwrdMvM6AOFRfySXt
7Py7V5rfO5hhoJOF1kORh4w3e5C1fyxZf+No4F3OL/4TS2Z1SEHFCEwiCBZuVqSiHQlqBQymDbYM
5M9e/18/v5UL003J5sLGz6NqgJJ0MgS//0UApPx4bwKRi8fm24+VSyZ5MKo5rXN4xk4mMu48uCQk
s/7IdimCMPF/QZzNvhq0yU069gCqZggAIPNjU5JnVO1/TgXaHab5atCFh00w7c+P7tR+g2AM6nge
vtE7BQ8h0DywMg4ovfziIcce9mimng9x4vZfNWn+G2JdIH9V2lzpeZOW9ZIyP3a/CQs66wdJLqzx
k6tstauA+iWe5FudGGnVtiMXBHGWmMwwFb8wT6cH8c/vb7ZsNhtmR6BblI7dTtN9bu1GKLpfqtqd
/hr/RHHeTpUcglk1GlGcPjGdkH1xLo3jZIQ/CexqvfOustp6M7jixZ/3PuDrVVB8rWx5ZwmSnP/o
F+JsdbGCopDu0s9zSvCOmyDel6OPHZJCpv8mDt5sgFr774VVskYC36cAxyftbQPgtEwBUDkf4uTS
Cv4JscleaS58yIoiRA6kkyzbkFyyZju5uJA2glBvUxCWNxeRAeBDK7mHIgzSx2a0gdnxYrhsj7b4
F2PBQbyWGuFgiAPt7QIrwYmeZ8NF8wTlU0DvLvz8qa/+989v3hUVHq20BqwVeHs/tn9pAHLdf3Ga
rCJXmCWkN2hCvB0BZGgdNvPWTIs+Zl2UXwGC4l16l5/65GtrAIVMGFSD//o2iK+NhbcSfbJgAUbJ
HLqQB+T5/LI69dFReQPzEuVYlBs2cxVUWcZyKzfTwB8TysWBZ23IqJUEfHc+0qnR4OZHFo+6FcXz
6O1ogJ5FAcKY0dISgd5b8KyKc9QbP9pxgEQJ1FZA5/VhL/vOb82EFbVnMGRTo9wZCQBI5wdxarrw
LSwCRjV6r1ulB68GOCJbyJLODoCjeR9Vvp+o9uANF9LCU2sYRRkYieIZGaDT9Ha2bNkQF645U4qW
fqjLbw0QPk194clxIcj2eAT+WDqqW4O00EvuP2sXRZFL5YqTQfBsWtlYsK/drjDk6o1GqjLhi4io
Nn4jVthfoq2dWlyYKBDx1tLrO9qVjXodB1NvSgOAhI9y6ex9lqvf5z/+uhe26dHfQTYrOOv9TAkP
D926ROmxf20AOuicV3wZ2v6bUOifQsAS/bN3D5DR1TVdfMD++TTD9cwU19SwHnS73MLi9FkAA31+
aCfnj4Ixhu0DHbLtUdNVwhVl74IZRbowsPAwdC4cyid3zj8RtsrAJaqAEmT8OaX+nhvxAikfAAMv
JWDWydWG2t4q2opce6vOncHmuxtcTFxTzNBVDm5Hbw6rSn7ORTVcZ6oHkgYNE1SO6+CLoWBDXwMC
EdbTFOwVVaDX6Jj7tbqQuJ16a0Fia8UjoDYDRYa321nDPa80FNoCXS2+1xa7JZ0qIsMfWDSgHRZS
GF/s+6b++Dscsnj/hN2s2DnvRqBsijkVZIwAS0wusvb+aO1uNwVZaZZYN2jp/Xn1/ZVX+5QpWoBn
g5FlIyqeAKo1c1DvkGx71+ZsyWuYRdA7IN9BtWDAx0yNUSe8LkGOh6PjPrfbPjKUy1/Pr+hTC2Fl
yaKrvr7jt40YskDgEmYE2EHjdfFF9bFZJP8iApQdIFICTW1U+t5+U1aA0sagKpNaAKGWgQDQ97mV
l9Asp/YNjEMJ6l4g84Hr/DZKHwBJrinO6Gqy4mYZjij2ygF8iw+aUqzlcdQ6/gm0WSt50DSD5giU
zQBumG0MbNT9VE8QlKHu5/NTd2o7rELHqFGiPARZ/7eDGlm+4LxGS7ExjFt7hPsRNfbQhnvoLfSN
qpF/Nk329XzMUxO5fifQWMFMeFc2z3tdZIEAJbLK7lsX+qRmCFVy+KifD3OKfIy05b9xtpeqSWdu
ixlZWwnT0hZEJAlEGoWXslm++NW106LCgg3Pj7oyr7rhkubwqan9O/wmi6/nPssAoltSoFblHInl
cyuPFolrOzT9C/nDqVsDly4mE3c7uK2btcnKqWeesvFQFNAe6dwhxMuRXZjQkwNCJw6q9QD6AK/0
dq0EnPktzfHd8PbSe8cwlhunz7MocwaUj8rKT7g7lk+yLi6phpyMjMQFqR7FH9sk36nAsnMJplLI
g7CHSKBvsNifmOXCaTe1/Aup64n0Apm+j/4m2mHrs+LtQMUqFKUyYL6I8YDHfT3vOnGNefU+LL4R
rEbEyMTAR16FdTa7zx28SUIvwUzBeogW8RM0iKF4Ob8NTiwN0KyxLCAlAMzA1oFLmtZczkAip+3y
KVt2ZLz6F78P/vua6uMluaX4d21eW3rqrf8h7bx25EaSNfxEBOjNbdl26mJL6pE0N4Tc0HvPpz8f
NbtHVVlEEa3FArOL7QGj0kdG/satsQIZN6W9+d++P+8mZ8eaXE1+1mqJ4qpOtI2VYYNnwh9EQLGR
bZA0nxNKiED9I01GTXblIN5gHv9We5l5Q7fRh0MZAyu++dHkMkBh132aapbi2u/GSNtIMJ9ut2D+
gHD0M1XnT3P2z1a2lwEauUtqT+9UV09ia9c66b0XGbB120dtMO4q9AC3Ve9McCHjz7cjL+zl6B6B
Kptf2HiyFpqGC7GcSTM8coKK0G/NvyRn32Xv/yQIuDJclXlxEh9BtdhTImsIZDeRW3xWxvG+9WRv
GzjTq6mlKwniYosQfcafg2V5dUvSe0eVZJBlblub75Fy/zAzCTdSGp1Ge01pYWFf4xH8d6z572dz
W6phtqpDzJ2/+ztJ/laqF4xzwImgWJGidXa7FxfyMJunUGCHqIE7V9Y9mpXZVmWBNO1KIDequkGj
fNMFbzSf+jXZeZoDzYpg3GxXf9kmFW6I5U08LmRas3UciOVvL+1SVMDAFzjIvJ8Jk73ydbjwCIG7
M1fAeIyGNXeapR3zPICw42jmBKyg0SZXLw9m/9D8fPs4cLFjp6GLLPTCLjtoqHqrGT2etKIvo/xg
a65XrxzUiw1AFVBhDvMELRa/HasP8DXjPclOfxTZxkjW/LKuD0jEXHC0ngWL+W9xz1dUL4mQFLJO
RghVwH/wnc8hVG4tGHbDm7XtABkRDOVeHb2dq905z+BKKuFonnLlIXwMvTfPpsvPC0sw7FHZmDI+
nz3ZULnXcqaF5/JZqZ4qGwg0HtvEw8UpRhPWd2OcoPcEFfoR06n1fZjV94pxX6jyzmx+KDN3WnpU
IJYqw8e3zrbL+EL7nHHMoc/1xklyXku4zVX40KbKm7cWgswCWZRhwS+JgObO6bNyimmkEr4vW+iZ
6Sa2Xm435BfU6/KQm1GVcLPAY5FpiFCwfAJsEZECn6jNl4eqS80eXJ9mfAjaMPpEL0N/zdP3zlg3
f7WFqpGIFmGwkRLF205JARG/cerHQbWqZ4C1vD5OXhR+aqXWPjb60D7qYeC7Tdam91Pkp0fDr+Jj
oQFxk0cQBxDF1eaOVKQed0Y2Dg8DueOdz41/U4OHuMcoNvnalaH/wsvTwFu+rXxCT1365I8Giolj
ULhdgGRmW03JxjMTyAr+FG8yPL/xTBqtXR+3Snbk4Omgt03FcwTXESizrr0OkfOhyZt/wl5SN1Ig
JzDmprCZDtTBgvtqHP0vOYrQj9Vot/e4oYZgnbrS/GcAS/YzUUdpd3skrg+SucYgs8lT4UP/Vzjz
rQy2lZwajHZ5SmCNQuZ+syAki/4shHh102qvyoKCEM6hjaFLHW63YGn/oh4xm51ht32VUOQ5PTm0
vnmS5f4QSndT+bNIm43uPfiwEG/Hut6M56b8jiUswKFs9MSviDV29tFHtslU37zdA+mHHcQuybEL
L/ryQFFyP9NKTv6T0h2KvbEmpHWdEJEVs8vPIUgfRFVIyy8oF/oKtinDh5YrUGnMKJ87fa2Ks9BR
aGjNVU/0v2dlxctm1FHol5LS2adQ/rt7zOzPt8dhqRm0A/YxmfK11SflfakIfMc8Kei9vgz2hHwH
ku0fp0Trn41OTlY0X1WV33u5X+F3xOEIlBN0PXiLy/Z4bet3U1JloKTK8qUvxnvFhiG9r8J4Qr3I
llFvyr7YchHv+ymun60GDaUoy4KN1yBTJoeUC2q7dj7kbFH23jaT8jBWekbn29ZWK9T4K44L6sss
fbDNpbx988kx7+jIZIFCmF9ZhN/vJ0rTSemUnhANkGdt+VrbVG9+XMGEj02degLZIpCDyz4KyLV1
CJ3RyZLL7QRQrjYH1CRWNqzrmTVHoRZDPrSQrmRVkKtRa0UnqXtUnGDbT2/fEolASsrDHRSEK0ZP
4PvjoMtZfNJSeWNYEP/ldtMP/9yewkvt0AykFsG2zndKMXPMR4PHuzw5jeE2fxnXdJfnARUmLAvk
9+fn8Ge3kUhp+qA3+LxnfJnCvdQ8IabxUjbHqDkq5Zu3RR37WDI6di0KV+LI85pijfLA7FKz5J0F
uRshtrf2Fhq2FvVmnm0RqheJaUhtWpHd5PWpUHH8Oub53e3vz/vRZXfxfa4gDlBEILri+gh1OQgd
LapPilpH7zrZDj7KUhc8xIZZPele199rkmxthqBf449dz4M58vxcb2IgcKU5GOiFWidNWZ+aH12y
iV5vt2vt68I+LI8x6hxRVZ/KKNyazX33B/UQnkLgmZA+YMLJPy8nmhMnaFiw5Z0G9ArGTaSt5aNL
TWDLYlSoFtJTwkLRfEXPFJ2hH6tnyXuStdURmG+xwuDj/WRQH8DRl2ksNEFpVTQXbF89NcTa+1lv
bL0KNaatnKSWc+dPbfiRe16+hb+rbwuJW8bWabqSW7eH8yl7gyF9zT0Hz0TZq7as7FdmjIKJrN/J
0EbM9iDxjvoSd6q9C/LAPpROIiEGMSY7Xhyi7aCpH/y+MZ5tz5DuoiADuYdW+/Q6OOZobpRc9e9q
eCEFSnIWUop5ND32atm/pg1neG+GPdCSWrKkbV3J4y6rCuvNN6t50zXZ1TkFrSuBVJW1gGdIoJ4C
dVdqaMe/eQe5/P58/p5tV2FV9HVtzkMwfkj1T7rx9fY6uE4SL78vTKKmU6Is1SXl1Ceh7PZVU79T
QEwguih3GmT1QA2fERYv37xtMaEwbOMUwYXnik8rl4Hajs1Yuu10b0Uf7XLlyL1eG5ffF7qttKvW
K1q+30HXVdg+hpV9cQFeSgSWNTnMXG0SqwN14A/9gAI38Ob3CegMY0A4DxmHBMU36V0ZJDhAfhmz
dHd7vIRrCc/MM7IBlAayh+zLYtUeCypDRqK+cBGc3nXoZ2ZNc6yi8G13h3/DMDg8DCDJeIXt76LC
s/U4LF0PR924PdkB1N2HarS2+hspmr9CGUShNylHKiIWwDI9Sp9GUrqjraFUhDRMFsBw7zDgSfyV
67Vwmv0bC5Ve6mmMGIW7y9XE/x8UYZnRLOSgil2f7rnEc8/uppMdruCdhSn4n1g8reA1zc1FfIPH
zbfsdD8uXbt5lUsKVNofjNFc//pvgPkHnG0NUxCpErf70h1qNOZJ+qIvunwwuOVpx9uTTtgkrpoi
nAM88eUyum+YV3+I+x0ShH5+8FpAaB//IA7P2xoznDq/mMyUXjcinBmUrq9VyC/28l2YeJjEZnCP
1EdnClbiCbelf9sFcGtWt59hiMKdUjKDRM472hVo3zP5uyLnqLh+U/zvt5t1NetmI2zkLWByg3i5
Oka5G7OoyyKBt2s/Ie+DZuld7SUfeq89YlD5GGlrtD62UAb/7OjWyZhYU+B5eMikPiq+lSZ2C4+O
9rnwQ5WDAo5om6NBeZebVnosOx/xHd4bt0HrQfYbrYTDuco/2anXPfZRjwpiOyHvpDnhQU/9adfp
aE5lsV7PajvRQUXDZVvJHX91kCsdMkDOdfIJsZ5m7wQmym6+3W0i1IN2shapH7rC8vcIa/Fii1rD
vtP78gG5y2k7NEq3aYdROSLJZG6mJsiexkmS9hCX2ucmwjcwkfHwjHLjNDaIgwZM9CI+1Jg71qg/
VsmHfHhS+hg9P+v+U7CfAvPetgDKvZfupaR/MSX1PuzUZK8FFsLCU4cTnCIjKsZj1bZVjXQbysgi
TnTuLg74vSh0RTv0N9GBSvJ2M9SQIqNilNFQS5ABS3OcfCVbO0ZjOm67CeEpSWp2UqmZO14z0Dfs
ppYW+dheN5WxLXnNPqqR/zFGGIgqDAzOvKntXdF6PeJA/k8LeYRdCb1kL+Xo4hSpJm3TNvA2TYiP
CmCWEHEh/mC0SB/WAfCsUau0TVGU2HaZaXKXy87PPDQRpk1H/YBIn7epbT247yOzOFS+h8d8rKmb
kqs6MkvKeCz6pDrI+i8psxAVMyMIt3LXBUepDCESZlNyV7STt9EMWhiZuYpG8yyWw0/+zF08oLQK
tasCvnQINU06IZdAWubZ04yiiKhFhuZwrJ0G/6vB7B6dOihYWqa2iaJJR4wTpbDZK8Df5AgBu3Wp
fR8HQ/5iN0ZzX0ZRvw3QMtgMQB5Wzmz9ah+j5DLjBgB/sTJInIUd00sKr1O6DM3v6skYEGEKnJei
+1Ib5hPl+U2USy+FqT1a0XNhHZMpPSLM934sj7I87VS0otMQ7BbUY0vy3qWVs4vA35RI32ZBzxQK
kTbCGAt3mpjs0x6+tOmPXiEP1Qfkpb4r2UPR+fsWCVpJwVnu2e8NNji0jr2PwEX2Xnma1Vj1+hhC
ayt0470y1CtdsNgDZKszrQMne7HMlY1JWE3RkLl18UPD1CPtsr03ffPR7EXz8Pa2d5WqzL19Fks4
n6zGL5kafQaE/Elt5c3IkoBKdzvI/BFhn7sIIhxNgaR7EbdqGmR8spIPtfXlf/v+fIScHbJyo4Rs
c3w/DcpNG3511s68tQbMI3YWwAzS2lN7RgRxMmvaFO3udgOuzjhhFIQ5Ty1FxxWSBgwVScL73NiZ
1cfaWJlXa2MtlNGSbDArCK+Z2yKNVzToRMsy9Yhvt9uyEkUE/xXZ1JupRFvicluX77vyL2+NpbbS
XSI9TmvQWbImQpT/KPYmzp8kBO/WvETWggi3E9uKcyMZGfMEIzrtoISnpILv9D/2lnC1Q66xDpy+
zVyp3c7C7jl1iO3tARHxr3Oacb78ROZl6aRwPCM5c6NK1vexLmVbMhuYA4WtUcytQa1bGDCnFhYO
8SAZO7nh8M2zJEHurP5axul3JbA/OwMKdrd/mlDn+/eXzU+31PKRVlCEeZ8po5PoZs1AptarX7ka
hINB/0J+0YX6FuO1rdavXDoXp+fMhAZXhdmQmL6OLTjw2o8z1/T2rXoIu2Py83ajxIfWX2kdGT8s
V4eMFXbj5W7RlaXdqIMZu9ZY3tvNo+ofehyHcswlwjs5zw519dmoXvvoCRdRc3ijQ9qvTkVpgMd2
6nHc2oXwud0jaFqrqYsGUquFACu0lWFb2g7PIwjD1sZD4E3YoLqJxivytnljRfaqBcJGRZ7nzUq0
qStHiLlPEjWk4+0xWlrcZy24YgvbeZM0mpy6mH9R+t+UQbAJZW2Xa83K1r40384jCdeXGlLIoIWM
RoDcea6ae31WDkYV5U8aRMnBYq3DDhEGPZJxO++AIIEVOpTdi49ZobdJ1tw5F7sNAjR4kV8gaqEx
cps2seRbiRuZZLz512p4n8s/2jUw0uL8ohirzu9VKPCqlwtotLK+iVOHu9hnTB66NYza4ufZALjt
2XCO9fnvZ6e57vmoBWN64Lb+hyh7ZvdcGYylMT9PYYXBkPVeqdBXJ11wjr29H8mlq5UJvBgCpDT6
sAjgXBVkoNWoXhYomdsHW9Ai4PjyNT+hxRCgKEhAqZte1WFSvcAM0SFd8L3nKX2B1VKpKy+TSyMx
AzX+G0LYSIZGRvq9m3P9cBejRLFWfV9uAhpYXLFBlYvlnTSfglZHAd7FZmDTw/HWnYbNZA2EtNgM
m6s82EpI+yLKqSn1NrakKHNDO0BL/R6H6pUz/Bf98SqFPgshLIm69Tk92zBzqb2ZuBib471d6zoG
I0huBz0XQ5SgX/uM9dJMBX6o5pDeGSOC02pUBWCw0XeYlOBvK86czWRQHiprZL+LxE+2eKgW27Ec
QuxiJnNv9S34Wdsbd1aPXrxjc1fyFCteWSRrnSZkPoMe6CHRMzevGJv61K5plC0OPvQTdA3Ba0Kx
uVzmFjjwIbbs1I2Mrw3et2Z+L6tvpOD+Oqpw3PpvEDHb7Up5qr2JINMs624izCT7ercy+stdhXkY
TH8oTCJvJata8gmoK1REu81JbtYOj3k/up5cv78vLMPI85qoqMmJuB372XGwD96ubx+UL7fPqLVm
CAMia16fo/LP/SP95kVPhvPP7e+LNIv/DMb/t8MWAJ9ZnPclNNzUjb38MUy9XaxP+0mL3qclTklD
src89Do82doiD78PTOpger6//SOWZ93v3yAckZbWNrxqeORGCCYH0Wb0Xnsj/ZO1A0WGtwUeGoAi
Xk5tz5emajSzzDU8qnsUIjRjTU9usR1nIeZU4PyQTGKVrbnKXJni1gCy1bMe2ONWGrIWRTgprSjo
YIfRECQmtlWWbuGFHf3hcHtMFifeWVuE+a0CfPPUoKC7ph2JCxSf299fSotAWvz/cAgT25l4kfPM
HKXH4VPsYEyiPzj5xzhYWT8rYUQoWman7OwWzcC86HnIcWRDQVVXvw3a2x7+/l1Hv9tjCHOY9wyp
7PHXcCvNYzTCp3KSvt/uspWBN4TzLPQw/q0L2lLh5tLFpKsVzkmRvcKfWQ7z+4IpHDIY/+hIInLB
VPJ304TVnfpRCV9uN2V5WH7HmGff2UoxcRLSvKnM3E41N1HzToJB4yfjXudd+3ak5Xn8O9Lc2rNI
YWP6xRjQGm/6EsnSp2aipvu/hZgbexbCt3CvkFpC5OPUb6SqeN/kaxSx5UH5fQUXxt6Xp7AeFRZ9
ne6HH0F1aIY/WJDA2XXQNlg7XuFCvWzw81hlAscKnhy4AIXPTrb3kzVxnKWhR28aYJ2zZFtaOD0w
vsymJbyatG26nU3A8vEJn463D8t5IGEHK3WpaY3CZAeTnyoLJgMY9/8tgrCHDSOFiD4ngmM8QJ5K
zD9YiWctEG/cXiX3aobjgttY32X1k1Y+Vt3d7SbMnSCmMechhG1LDZW04DGK5ZEfOqxE1NJ5qtnv
W+kLt8xt2f64HW9pOUJunlUlVCCvonjkxNtFZ/E253bdJ6M1N3q2Qk9dysvILNFKmzlVVwQgByPJ
MHXSHN5mhV/8sQu+Bl0Mq+pblq+lFIudx5suQBn4DRArLxd+3ys27m1cKFXrMap3BuZoX3Hh+qqq
fzKVzwIJ26UWRgWgdwLBjiY/WpXjWGwI2Mf5Ag4NQMRD8TpTTrjLpK6C25OngfQo3Cz7Nlq4l/V3
0htJjb/OStS3VHjlYD2AfFz2G2/WMU6gDvUd3vv8VytZmWSLc+Ds+8KGHKemFiJnTj7Jy5WE3sd2
cLBbPIHVvT2bl3bl84YIqZje9loSGjQkRzE999/LUobywQreYi3IPHhnx4sa2o4EHDJ1q7F67br6
ORmNraKsXZjmzepqJ0AS3cEEkSrsVX6s5rJSakhvJ2N0iHlmzX/IU3ooLUz8sODDZXA/YiJ0uwMX
D4OzoMJIBWZUVWo3V5YdNxjT3ejvIG3ssI3b3Q602In2TKQl9b8WGagcp/O6eYY3yrNR8yh4DNuV
RbrYFoeCCaqa8GnEGvKgw/IoZCV1Mx4GPOepKvE/wU7M/ni7KfNivxqoszjCfHBMNL7HfEzdQtp+
iouVjlr+OoheoMQsTRH+Jfuj19p+y9dL5WnQx4+SPa6kyotjMat7/SeEMOh9aE1KGTTc/z+rwQej
eYrMlaFYiyCsS7kbS2MqiBBD6DHcrn3Cr+b2KCyHoBWArlBiFHEo4NFxcpW61O2cb3L0V98dw+bT
7RDLQ/E7xPz3s4Wf9GmOIXKfur3yEKdfi24F4rm04qFS6EiyAgK4oobMXCTT9slbsUG4N+sehWpn
5yh/jcY/ef8alM9G+ye3vvOQwolJCVlqkHWg6ueXT10T78yp2A228lANa0DopQEim53JprOivwi/
83MIEJY1kZyFQEvKrxoECN483z5E2i8jdIyE2DiFDNDW6tGsUR51bS9/kQvzHvmPtSxjaRrA1iSd
AbB8TaE0/baNE69MXOjt03EVbbf0edQXIO7IkLMh0F/OsibtVC5JQeoazkejPakri33p83PFBVsF
CBxXSl9dancdKoipixlcOmzitXeDte8Lm4k0FEmEEzE/PzmA7gUu9LYRVihOk6eiKQs/BBy0cPEi
i1TqwOxx/ZPwnLW/5d0ac0o8N8QIwprQoqG3lWJo3mEALhfPpvNaPcXG8XYzRH0h+n/G6ZHaMQgq
HEwh0R8kZ3S0Pmzelb1yUgv/MHr+R0XLjgk+Yv4HO4jcBN0msuoHSfrL0L4A9wo2bRqvnPhXBcf5
h8yqcvwYnpFgal7OtySscwVvqfadVzovqex8bTKv3WDAp2/wQj6iVnA/6PpdGvlHq5S/aUGMr91k
tisVCHHz+/UzeMpGo4vfwxZ++TNgZpVAePgZit8dUNg5drUe7Jqxfx2KAOhSzLO/beB8o0040t4e
jF/FoPMjnMWgo9sDSw4pN9QuhcHwNS9BX7+t3k2Q0I5e16YPVp29q5Bj3lqhd5RM6a/Cz+13xVg/
IAbxd6V1P3W/+qEM7WuHzyfSgt4H2Q5TvHZTPIqVpsIVtkn23ti/Twqs+RIFjwNopjs8qO8DPMCD
YTjk1vSgOdMzx9nWqr1d0oa8UwzZsTWb+X9AohydR2yj0S4srJ+2BnwMIP2uDVHvsP3wMBWYzAK0
7GKenurSP6B0e++oHBVy+yFVrVmLK/mGW3O80mXiMp97bM6sgNDizIOw5uVwIeiCLyh8vHf1X6n/
oPkrCAdhDc4keL4MdRGUOaoHojpUFo2l3zWYDBpaN+4ardSeVUSvjtCCsqdgQO7sbdvKvwFRV0NI
AJT9VfowOSAmS5RlTmqyM2UVi1Npf3uSCT32K8JMAZy51joeKsI6i7nt+f6E2nURaC/K2LyfwLDc
DrGguc1PnCWFFBJrGRuFy1HpJrPxysbQTrB90ZuS9eF7nmbGsY+ydqvAm3804j68w0ZF/RLrcbAz
vN7boWJYrvwSdV6uZyuK1oIeAWePwxhX8St1Iy+2Ry1xKgRjO2mTqxwECG6VXrQPhk+V9zj5R8X7
3Jl/e3gkyf5dj2+pEn2wu1eQuRgop9uktra9/s+QDPdpX22K8p3erWSlc9Z5+RuhAwAwYcUv+aAF
sW4lhW8opzGHOBRsKqfd5cCHnZ0uv33wCcUmQ3/MfmjC4NeVjn4yksEnzbxPzBdl7fXrF8pIaAsi
+DbKDvC0rq8JUdrkPA5UyqmS4/RBxpzsYLRd94JrvLLvzETDfr5OQ8xehly+w2XOfIhGGxGv3FdR
SxiNJ6wXm0MVKRqadmO1z43A/+ibVngoymacVpbb3N7Ln3sxPURd8drOu8Zsm9ot6n0h7SjPNm+s
BYgzULQ0CxItLUxARG6bfMpDNJ+jTS2/3l5wa80Q1psFgTioNJphZC9q/neqNZsuO9yOIdSC/tMO
A5Y1BzTFDeF6KY3YSrdlVLt4kPfPYypLp6gFHtw62G9HUw6SvJNeR2zc724Hvm4cbM/Zqgc5KgWp
XmGL9+qx1ipP0066wTnzME6HcY39s7QnQh7A6QnFLpi+wr2QR3tHT2pTOyHOgH05SPHbTRCTm3ml
/cpuwDXMcGyRVVom/VgVitWdAs/DdFnzylctacgnnLyI32txoH6EvfB9HH+VWzEJDoquecZeOmXX
crzufuX3zInE5bwHw0FlEvg6Xp5XhT25sSTMS6T+FOlxCzZfBp5od1QRq3ywEZ+AO6g6VbCzA6f9
QNUWr5OmNja+B519pW8WhvfipwiJuhH7qVrK8XCaqnvJOfjak7ZmHLQwvOytNsZW0NE5DoQZFI3Q
CDBPH05j9jybaUndt9v9uZAmnAcQFd9ipEUUeOLDyfjgQGTQ76xp6/Qr62ClFZaQHKoQIvohJgju
uFG1idZAJEsDcdZLlrCJmCNDrMbZcLLlv9PQNYNjlr+/3U9zR4vTbh4Hdb5roNIhJNeB10yO0svN
qUrGXseYME37DbYR2Y8SfsR3sybtrAoHmoyVq9OGTOuNKCYWIhTCWWsQVzWes8SLuTb1QRA2Wnsa
egy3HN8/KZX17KFm+uZpfRFIBLOM0zQZsae2J0nZwbwbk8OwhiC8zhvIAAGszdoXs3ypsGsZejro
vR03J9jWXTyXs7EtaPSXtllpy0I+dxlJ2PsxBmrySQubk6P+pUx7I3ish1c1OxjB0Y7rXWlS5HpI
0jdWOH4N1nkDhXUrjWab1gZhI82Y7tPANB7GtG1XNsPrdWWicYf8ApKQWJeJymOyEoR6pyBw5IEY
n6JP6dq17np3uAwg7HCpXw1TldTtaYylcostcLcNuyx9ldK4P8Se1h3euspI79FpQ+lSxfFDvNLb
tqTEcdzQoFfvVcEmfDzGWz3bcqmv+pVa4ULnqSjnoyOCMZuMHg4r/qwWGQ5cIycrVk855dryGDi7
221Z6Dte0WCwcpngCBXLqUUfp7mFMsKpr5+iiAv5VqkP47fbQa53PiQ+0MDh7LedayMAKcelPuOc
PI3yXRk9purOWtM7WwkhnhC1L+eQrjzlFGOdi/G8ulHWrDHXQgjnw1inDW9nhNCGx/jvLrqv1i7b
CxF+Pc2TIkHtvIKA2kkm5VqZTacYSvYuS2Auq/BWTQD4bx4QaObc2pDTo0grgvRiNZGcKB4hKVfF
/aSqj52foqIDTGtlZ1vYQgk0O3WDj2bVCAdSayCm4FU1LQqHvT291ghQqmH2ToecNDj7262ad8nL
049LF8Vg5JYgE1wlsoEX1H2uOblrRhjyav8Y3svQfDbb+zD3ttaqxOr1aF2EEyFOXRtOeVoSrp3+
NpP7PO9w5Vvpv7UYwpybxmxIDFXiVV16l2R3ev8h0D7d7rXrHeayGerlDjNA18Rv1ctdybjv7XFT
Dyurfy2AMAciUykbVUHJbeyiY90cIH6vnDDXmxg72Fx80NljrkWqJrUzIz3l8mcNPbRAI7jzfa3f
+IV18PTk7afmZTThsNYbb6i7qgzd0Oz3lh09B8aq1svCVOZtiyLVfCObxVguB6Vroen6oRW4vM3m
ttvVLxCuoDyW9cvov3kzwPuQrJ2SrI1Fsqhh0MKbasvACl3ZkvHBfagKf2OtbW0Lk4DiIZo/pAJo
2IgyE3oXtLVedaHbaPcfDO/u9hxeWCYXXxfmsKzUcR0pfB29rBcEZ5+VXHpG7HaN7LM0LBREZx9p
XlaulKezcKxx1VVCLDiPQ/ToJ/dRFm1iCRHBXbWmp70WTFj7QdlprVXL3BT0LyhRynCL1CREAFHe
6sZPr16ToF3uxN+NEzqxyJ0+l0waF3f4JnmY2VKeC/0VbNXyRCCrRv8YmVVxtqW1FfkoyIRuYlbx
axGVFVDdVlmZ00tRYGWDdMN75FohISxQGtIBHGOc9aEdto71+faEW/u+kHJOmtekWRhGbqrKL2r6
pUnUv25HWBqN8xYIlw851waexWiBn97L0V0hH8N8Jbe8PpzxMpyNokk62GtExonVheWQdgx41Xxs
skcvjjeprm7MEO5JXW9ut2e5x34Hm/9+lsjahsQNPmQ2y2a/G3N7O36/HWBpuZy3Zu7QswAAga3e
D9XQ9aQPg7Hzo2HjONkGmN2OG8gmlFaACEsNwnYKaUQSKaxDhHiqByyU+2fgeg/jl2Rtp1n7ujDB
VLnJwzjpAleT9M1zUa4ls0tjf/7rhenVTOnYKw6/PmzJldo9Vc1Y/tr5p7dXPXjgOeumedjOhmXS
s9Qu5kCnXvpuH6Tk6+1hX+so4aSMpMwKI53vZ9qmRDpkf/vzS8uQEh6ia3g3XCewVp4Zo2YngTvV
1k7DoiGrrQ00jePtMEvDwSWWOoOJZBHqMZe91I8+smioiruRfXScB0V+ryk9Frradoh+3A61sE54
N+BRmpkL1VpMLXKevQNPG303K4xN4PWHsVEf5KF+VYrsDmHy+zSu3kidoNBg8d6qyXiX4J52VQ5V
vEwuS8fxXcnfSd/sGpngu9utWpgGyNLSIMh/c5IhHJZxaoM/pQrgKob/mmr3ijytvCItRJh5pBxc
iCKCCBFWJMIkvQT0yHe98MF/cIaVzfh6os2W64gGzXMNjJawINUhtCVTl1q3UMyN5A/l1ra7j76a
rmxb88+8vCQRB1g++CngwDzpXs40PUUAGjHnzs1jW3vGHqfbUccueYTOrSOYwH4l3q9C3HVAJgBM
3xkNIaQVxiR3cjX4Hcal9sbTQDViztd8D62npjhV/oBiJrRs5fDW+cAFUGaq8VqmomsmzIek5QDV
jb5zM2u6q/LsFATpytawULWbY5jGfPPAGEB8G7fV0QrHcOjcJOs2vrQBYbFVirucV/wka7Ztxmu+
b2+G0NroqbS93cBf1UexX7nsGvpctrkW6nRsHS4ntVbkwMx3Qxjs4sreKWaGTED0YAZtvnGqfFNq
2n7M5GHjQ8zbIHaxR4VtYxXFzyLU+dflXVl2KzvM0lQGiGmA3OGpkrv45RST6hEyq1E2eJ3P2kNG
ZDwGgY3it1c5K72wNJvnp2cqZNz7ryQrI1tLaiTkazeCD48PSTsdEmXXjZ9vd/b12ofLyBaGlx0v
7po4mwK7TUIpUms3NYd7vNDeK1KykhcvdRpiuPNzOpY2+IpedlpgdZUMGqzhGr5XEK/o6hh115Up
u9SO8yDCqrADq6KGlTSukzx16rt2ZTTms1ackgA5SCepVF4j5iTEbXicVlu4nzbKlT+HJNhM4ddc
t46l/KIkbmW/kQPEyTK/XP4OKaQXKaYTI+Df1tUKBbko5WOqtX+wlZyHEDIM2P1eHia0Sp7eYZ+e
vd1N9qIJpjDyhdfqnhnxfT/7mWrfC/VPfj9VV1YjaEP0li9nFmayaq3Lced2dr+NkniXvV13nhYw
3pR3yYdlEdOVJLJRmrglIdry4my9fAWIf52xYO3GSOP5whkvi8mRUleWHpRaS10vvEuxX2mqlht4
95Qm3mugRV9jRdvdXvCLpxapCmq1s/3QlTdD6KPsWKcOMeOjM3xOgme8Ozexr2MC6O/D5ktcVnf6
mlLC0vrEQIdkk1oL/xEOZ5SCAgVkVwuo8hR8HcaX261a+/z897NcPBgNJWqdifWJHG7zFfX0299f
2sPIjWaZB+q9V9q1DcwzW5tYjGr1V9gi+WoMm2JcgYwtDs15FCGhsG2tVUaFTvLsMfmaSLp+n3q+
8bEsK+k5nxSc3s0BHaQp+BKiFXdStTFd+Q1LHQkumBdWLs4gsYQtQc/MYmrARrqx3m2SgyGt4XyW
e/L/A4i4GbhaueUneuvm5i5Sd6p9/KO5dtYGETcjWX4oDwOrSm/CvYriZ/Hz9mxY6SRHGCeKfWEQ
IzcBi+6b8c3T/uTzqgrng0sJhLY5NTibzEjUNtJkDGybd4rKyW+v1XmXcos5e0GjZpYuUYV90zLi
UAG9y2IMvvijv0/t+Giq91q1wpxb7CcsHFBbnzFqYhpp9tg1ly27p+w9hw9y8Qe7J4DR/35edJbS
1Ok/u6dspw9tnxxr1TmZMQYtxfjsGwhNI6HxByOvAU9DkJnsSxZONCfJQKhlbJ7OXVinJGVrp/7c
9UKigXz4zDMEOM/b4rx8zsZennKvSkxEi2NL3vbdS1Tdt2V5L7feZsr+BMMm/3oq475Ec4R5UBdT
L3VeXbpOru/7ogMqPTxlxVpFZmlfowr/GwAmbCpq4eD93YS1a6XRttTv9AIicLMPEnUT6a7VHOLC
nYK3Z7aIsZDe2HPWeVXFCpKyyhSDoDoOGhVmSj9uT4WFRQRqGB9jDWqzwevc5Uj1HUeO2qqFGyX1
Niz/rjVzM0iHLvwf4wgzAj15u/cVrXB1/SCbaGo+Ic6ghCuX2fkr4ryjjIGfJniza33fQjO8tCz7
wq3abVPcJxMam/vbHbaQ7FBhAHQy+4TNum+XHSbBeqpqj6mdYPxsKO/t/P9I+9LexnWk618kQPvy
VZKXxEnspDu3ly9E9+1uidpFaqH465+jvO88Y9OCBfeDmTsYIBcqkyySxapT5xzzIRbsn7R+oGuY
w4Wj58KYEm+QTC906cOYPYWNEeVrGjtL+/R8MMrq2xPNE+grNyejeQ3Kb1O7T/gvbqYoYKw8n5b8
DOgFdDbgITiHiZfTFjBgGEig85OV/vAoms5RL4MiisX+vb08SzOGO39+dQDdfeXPZgOh7VFwfiKd
FqJx4s7W9vk9g8IIHAyqwjMVtzJjeanbsg6y6TR8NY0DrR/u/vnIwgGwPb8FXFtNxuRwvLFy6+lU
PKXud8/+8hef/0iJgygLahXKUUk7xLVNFohTQr+0FIQy8m8M4JqETAVQWcjHXS6zQCbGN6QpToNd
RGB1Fnz1GJ6PWWWPgx0FjL4+WNZBHa4cw75RgI6Ku0iQ9YGxpTb71BL+xUJbnhg8dIkMIe/ZE5nA
9DfQg175vyYktnyBl0Et91keRGbhPtKS/Wps9wQ5svuD+PPfZyuXawpdTQ00icPJRi5Nb5pwDRK0
4OLIm4GRAtXnuV6jJAnsznOFaKbh5Gnehy54l6+s4uwG6hQjhTqHt4A1XaVTsrYux55pw8mV0ogm
p/3k9+W+Rd+ul6KxduIivu2XC6fDB08zusmQgUa8eOk23IRcTgDW3RNhPRjJevlz9Fsvoix/EHz8
c9vY0vx95FY99HyhrK44UGI2ad67yOR6IZuegnrlpFu4g1Cun3UN0MIPwTflhLCI02Q29/uTbDZV
th212F7LeCxNl2nqc/sgoJzYaJfTZVlN55dGMZymyTh6afnag0RbyOJN1GtJ1EVTLgTooeppImmk
bOiMaz53ZTmcMjv72koad1nx2Rf+vutX2boXvA6dE6BShK7KnDS8HFWCtCSk4eVw4uBn3zT4n9vr
vhTAWXOTLYwAzIaswaWBwMYBQPpxPOW1bYR6Pz4LvX02rGQPdRL5gI6M7WDkL05m7aai/ItjAUJz
0GJ2gBjB3XFpPK+LEdXeXpxs89V13tYaiJe8DnUAVPIQAaN3TznZoZ2js3KcxhPXQO+R/tDtI8lW
SiBLGwedD+j3xCk+S5tdDmFgvJrwhh9OSefGPzWks28v0JKvnX9fCa0aidxVALEppCeyB4ku9arL
f4z58DlArfi2qcWhAA0PHRcPDUEq1rtu+gKS79kILfQfQ743093t7y8uBxLRc8UIjRvqJUWJIXS0
UmKHggqdHSwKSsK/cKg51/3/Taj3jJYyFkw5TFQBmLtSyBxEt8ewtBxAnUL9fMZXw6cul7ueNEMT
nTuBGG7rly+T+TL2e31/28jSRIF2DjUSoEHAF6Bu+tzthej66dSbr2b7yumOrYGPltYapzyUODBd
s/j15TgMNrU1dfh00ui7FvXi0+0RLJWZ8HzCefz/Wu3U9KewuA5FxFY/Sa8tv46AoMaF7SW7hLZW
qHey2iDvPT12EmSb41A1cVmx9pWJwFjZPwsDtWeCSlS7AB4F1f7lQKvGmiBsbMqTMSHHBnbSkm1u
j3Uh9rqwoBxiouej7wpYaNmWsyjRPhHjKUeI04dl/jSuscYudNMBaXs2IsUFUw14OLT5ytOQ8Kib
vuiltfUgDpaT0Em3BCrf9fSWdNO2h7RJa21oyqPEJaHu7JJB7KriVOtriIOFbYFXzEw0i2IpWqaU
Wfb8qrYhIYIb0ayfSq/ed+7XllTAZRb/3J7tpfVElA54Ie5eSBUpluBXulPaBAk6NkROubHpmib4
wu7DUNBDjMwvSEfU2z0NLDReouf8lGh+1JrPhfais/p+twShEd40AMrbEKZRhjFaHMESR31DZD+K
sB6+3j1LF59XfBLaFl7mFXQAriiJ+A4aIyvn4MIygARkFpCaQ+4r7AcTg3BoHXQnDnWUrTH9Hz8/
+9tZrszLJou2DT6fpFOoHwfIktw/Qee/X5n/onGp1xSkO1Hph9M3ma0VyBa8aKb4AGoU3MseiIQu
R6DbSFGNEIREyxS4fiH2eujESkJ/0QSkyZDNh/YeXq6XJiZh1eOU49HHGrqrcK7KcVP/RcYa1XrE
h6A9cIG7Vy6KiVKPOjQRp9aJIPGy1hW+5Efnn1fCpwSKySCS0caTkcR1Ff3NNkPtGHrGM4jjSti2
GLwetHg5AsyuiQ38sxJvLC0BEu1gZgAnDkB1yhJ4aS0BFHPEqRoikCLwMpL3N//PL068Nkw0JMxF
18tVHlJBcm+USE84Rgg+3bXmt4UVcPFwBq3FfBQBZ6N830/sfnA7cTJF1ENyLl3x0vmoUd7NaHpD
vQlCCWAW8Gb7Z1sZT0I3EwVWmCTP0urCxmKRRZ/9+pChqSoXK+W8hZvowpwyXcgXS8EJGbGxo5/6
D2hvNO79Zwc630CAY2PZgX1TfLYY2KA7Eia6Ygt1pPT99tG0EE/g89htaNYK8C5S7vduqND4WrVY
cGFoByQOvX2e+vy3KRs7AnmDBnEpKMQdElm7G5m36d0vGqTZ8J6B9VnOXH2r5yCQI2LO1Yz0t26E
wrkfJnppQFmisu86h2gmkkGvk3lIxcPt+bt2aHzeR6EF2XtcTmqNsDIMRJ85njHeiMqK/cV0Vjx6
/n2XHn1pQHmS9UPpjMRHYsZmWzFsWHYU5u5vxuAiQp/xgVc5yZGmkDhh/gCNn5dEOzrx7c8vjQBp
eryTZlo19J5f7knNdrqxHOrhVNr0SQxobUe4TpE3E3fnfZBTmF0ZJNoejhllqzAGgKrDeH8q9Xrj
lXSn4x8xrSVkFpYcgqBgwcHDEkeNp4QLwcRpBXHx7tQdXXRomfpacmnNgHKbg4ZMr+zCgoHRi0ef
hKm14lQfjzrFqxAnIMGNuApijGrAMCRdyvoAJrI63UzOa+N8LvgfZ/xaTnsdMgEJVGCmLo8acGP1
E4snwjbF/bAbRCxAqxjI1s5oCOUyQAKq0ia/8Y/gpw59v41cZ6Wyu+B6MwMe0I0f55satJhez0Xf
dx5opawQrEabqjbfnKJa8fCFBUNaC9hnxC3oS1QHokNiwW6K1juWDvgvS0ghgq/o9iZaNIFUOypr
M4Ojiq+zic9TEmT+sYQ6bF1aUaGvVO6WLCAxh2MMDU4A8ym7x6LBqGsGDeZe7rktZI3Tb+37ykHm
aTVxgiELjvYUdUXMv9w/Qec/X3EmqkNxberw+bGJRAmCKX+tyr04AA/UwLPsNFBP89/PYos26cam
ADfMkUHHsiyB31vrBV2zoNxVjE2QPDBhIa1e5T94Zt+eouvgCHfszOw1x5DI8CpT1JoNr3yS4vMs
e55sLQ9bGgyQuXD/pX6/Z4H2AH3zv3Dcc6PKrAFjjL5jlgdH0WaQadajaq0zYGmTn1tQZq3LTTYF
DizIYptkEeUP9P6wFTWYuc3QxKMEKV5lb4g0yzlHCf84WXroQLM2uDvRgHWZeYER5oHxUCWfDqwa
0VFPvOMY1eJzl3y6vfLXcerl55UbpXFG6ZgDPl+BewTC3KkDLqOH3L9/rdEch5b/mV0DahbKFqeJ
ZRWjXZKjXqOH+cWpftwexsL+uPi+4sC1rIBjRXbvKK0oaLfW/e9DvGiAMEaqB4mdK3SeXUncRJKR
oyfesrDMXm///AVHvfi8Mj1ZgixGNeDzYGiBMqwvY+v+aPTCgjJBxeAUtuxhAb0R/aa4v2UA84Ow
AbkGOCv6xS5PwAGZsqzyOoJ7Tg8fQES44j8LbopyKqLEueUOKoXKNvOppoPsn2k4/yoWVokTl2D9
550Vojq0Eiwu2gKGYL5NUYtUAYqGSwswkY0Id4OfvP/mWJ8G85u2BodZ8lhc2v+xoiY0zEzzRl7C
CkSFYncIUI7+iyXHfYRNh7MdLxHlfBXom6BWP5Jj7JZ95ENg9rbTLo/gv99XTtepSR0dCtAEDChp
mBws+RcXBDTo8ICCuvDsXsoLFO1EUKZBl8Sx0n746Q8a3/79S5vu7POqipDNbU7GHEe3IQ6F8zNx
fpraSjS9NEWoaiAvCTw0IBHKFPGia7g1NORYpPXWkPozGH4/3x7FfEAr8Toql+BsAIIcU+XOP+Es
9jALrzWrNAiObY6uIOklUekaG6cOdh70KMEuWK4s+9L2wDWEnCLe/PhHWRXh9E4yGBiTodkRH/PQ
t3LQt5zadCXsXBzZfw2ptSFZiqIfoKB91OibOb6mNY8tiNlqY3DUyNoBvzyqAFKEH0SHqq+ZrlZP
tgFntrqNuxn2hTxM3q/bS7XkDYihUWDW52NFfe62JOlBGIcgTkK1XZZhA4bH2xYWpgyN9QhH5jTp
dbtCTyzIxRS1e7T896zdt2BoS9OvmUZDZ01Zc2EwMAWFyJmSznNVCHHd537CqsE99s+++cnpv90e
ycJ6oHqKqQIszQUZlrpzWl9LMpZ5IDc1Ylr+W1b1oz+egqFZuVk+3EjZQO58vMyMph+9aMoG8jqr
8JvRPYqhnsJKZoc8rR57143TXPwU46g/YF7fTWeMR7fa3D9MNHUih+d7ALCqKrVJVUxgsk694yCq
x9Tepy9BvU3K4P5zCNL2SD/P4dd1fhgYaZv1Ncz0xg6i5/2K2y3O4fn359U8O4ScUSDDQrBazKw2
udg5/GHUT/r0WLdNmJRNOPR7ssZcsnB+Xwxq3gxnRiV364wwDEo7usE/gJGN/9xenIXddGFACWqQ
DxPaYMGA6KdIzwFbRXIqhXYe4I34/59vW1vYUC6odVG3xNmKRlwlxMlcRlLDxYbS6NHVvrd0Ld+5
NBxwR9goFEB644rVvKqEX6OfUgNRmhs25N1JxtBxxNYoqm2et9vbw1lanXNrikvkGfE7PCq1Y2Ia
fVgkaC9P8gPoY1embckOIkJASqHOiOBcmbaySoleEEc7Nkw+9A1/omg0z4u16vrS5AFdivY83LHo
0VFSlS14yGXCMByTFiFB3+gRaZAR3NMdXTmQFvwAaG+kuBAw4D2uIqE0d8wLbmugr7FbZNuiPFg5
WhdmDIxooKxBQzaw0ip5fh8UHq3tMjgmRewEYTVtjGl3e/GXxnBuQll8r2pNhzYVMjqvqQtm5RXf
Wvg86HDmDnzUia55UHTZanZf+/4RzH8PrG42ZbkmYDNHMcqtgHIdCl0IrQBWV1dBIvQUQ4oHTWBr
UWC/N+5r7W6tAO1f3wl/4attGUtjOjc4//3sNKO1FIFtwWD3lUOrFXfAil8tLDsEGXA0ATpqQTZ8
/vuZgQQP/UbvKtAkgKJE2wd5qFmf7l52IO/BWYbyGhSX1SBqGLOxGi0Lbf6P0gPuY3/78wt7EAx4
iHMRcQBlqyIi8OorZdIZyUmwyor6zoect9g3wy/NauaGOfn5tr2lJZmz+HNzEYgL1KOlNQQXgAyl
p9E/iCgzH/7i87M8xowLxEZUTi4Uhamwe5aePO+36LIwWPn5SwuO7/7v983LBZ9IWSYDadJT3gxT
5E5NTMmw0Tubr7wI1gxZl4bqCvwRbYmBoDDYFVFZRHxN6GmBpBjtQ8iyOYDVLoj8mtL1qcdB8lGL
ZMu95qnM230vrLj0zaei8ooQ5bAYrUhtWKF4kRqQfwJF9xpz6kcmVD0Xzn6H+ijJkqS35ECSk+1p
/Mit3Kk3jWW+BgEBV3Hh5BsUHZqDLRCE+53ztUjc7iDBXhs2bDJ/6e0af/DSQXX+gxQvavNE5l6N
icHltdXbNOyKz+BOTpKTOZNdAeo/ypWH2QcK+2oSZhQ11DAWdIprRJOV52JjBFh5sF98B7wo9Iz2
k0Czf2g3A995Y91Ehg+1hT4PGmjIUy+SfT+ELStFrPOmjWnS0xgPWjvOMlocUFhi28Bea9K6XjEw
OIOl70OzAuiIYJ7As3OPkSCxNDaRI+kaBlyEYbyS1PsNIaRqxycWbCkrGISvkzrWPfZn0KpvaFhL
9tKbnGNtpeL99raf777ryfPntw2qjlcloS7L0HUPpt9T7Y+vTgHpC0mPiZPHQdCsZLIWNyYyA/8x
pdwpxpC4ObSL0lPrWQi/fqRA6JE1cZSlU3IuGgAjAHgOQIyX8+tNUk9GLsmRV2bkFPsawuO3Z2zN
ghJNaEQ4BFoN5Dj0p2HaZP4//7fvz/fOmYd0LM/SwsX39d9lFjtrcpVrP195Rky6C/JThs9XBPn7
yG5WHndLDnW+AIqDuzzT9dI3yHF0D7yYdp1Nojx7Lew1mo2l+xct/cjuAsSKoofiThXJmtL0CTk6
5FkLHkaIrPi9EbY52InX6DAWbcGj0OiCvC+QppdrQi2hIyFuaxhU+hykaBxqXptuAie9sTG9FajJ
4gzOpIQzbhRUy8oMNm2hBzi7tSMInjaQFt00NvmS1tqvMWl3t31t0RSed6A+Bt33VUaQDm1fUVtH
opzTyEqeTD5tzOSpoGt4rTVD89/PnHp0QIJpSRgyi0cKbZGie6idDuTlK5fB0hkTAAILMD0QmFfP
1sbuRjsYkGWWWvrQlNkzRLj3fEpWlmgByQ0g7JkdxSHGHm8mAkkdVGCCz2lOf4wUkgC9GWysUj5r
1Ixqj29rbm07Xd91Vvn19sItOSTWDZJpuPFQC1fu2cTRigqlDzwI8iGsGmgmN3k4au8FcoXVShz9
kXpW74hzY8pga1d0tTm55JhUbr8tbBsSk4X3q8n8/tEiA921TedGVkv1SLMM9LFVIIPaB2w+vuBR
oTl0dTgCc7PxJrP+RVPvi2aUB5+4CBEkfyKuWYbBVJhPjoGKOxQssm1XaE446OCtrNFxFGkIXKBh
1QVxiYAGdPhV8ubmOXloOAsO5VS5UVCCuwmSHEFU5ZzsmQ5NrAGg6Je0ykBlMhnBIUigAZgLdpBA
W8Xgfch2o7D9KBf5+NBWdv0yuQPfkKozI790yTPLiz+ip9ueQmY5dMaSRXrmDi9ax5uI5ZMXogWf
hFPFuwezR9UEWHN7EmFZHDIZDFEaTFZUE5QxE2hObmo7Kff5QL9OWpfGnm7gB7vyJ2I3FpZ00o4E
vIpbKe0gHPiY7mxZopfXEuMfh/pjfNuFri4CYDR0HKCoKiHcv2JAbSBZmwRlmZ+KIbSc18o+3f99
9J1BOQCvelzHyk0M4qi0knmQn+wdGONlvgISuDpR8POxw/HwRiMgwjL1lORpG4jEBBOR88Ouo3Eb
mFuXfL49hut9PluZm0HQbIZWM5VUvchHYrYTrMzpD/ZJZLGbHYoEIWOsaUY4djKctKiz1lhDlhYH
+Vc8w/CCnUGPl+clgK8GdJ8k7GJ7fB7Zw+1xLX0eyDMA6eZ3zBV8lhQVxJ3YWJwyPF+zLaU/7/4+
Tkd0lmDh8VvV/NSUOJ30LQoGz/7N/ta2K3CphZ9/8XlldvJ8qsYswOfBPZ7ZNIa8WHx7AFf3CGqh
ZwNQz1dIcHXGWCDt5RL7kTP9kxjBRO6w+t7H6mwHWgCzlt4cWij3oomuCl7Z0BDROYu5/7sbnuha
5XVxLGc25rvk7O4ts8GrZFGDsFmw0B4g7EWbKB9Wbt7FNQFEDwMB472u9qM3zKWjYWT01LYSN9Fn
vV7Jt1xtePgqpJXB3AF42XU1qYX2SZZpPuLuIbTl6zYazO93L/oM/wRnI14O17gji+Aa6Tscw752
GofvYNYr+5W7dGGWLkzMfz9bC80HCIgbUjsWRVTLsMlXJmnt+8qha08orlMH3wdz7qG+/0RHmD3X
vwG9uz5yuwyqY1ZAtKNO0z6Uhfes+WxlgoyrZUbDvo5OSBcVXeTt1NY0SbiJOjXOJVtA8ab10mqL
qix59HsbZcpkROXdH4sQAIImqsts2la6yXa5nmWRYzT0X73pjNiiZbBxJA6KUGuDtWazq+BL+YnK
E8oaKrNivEggXNz+C52vbtP206unGc+yZRGt+pWH8+Kink2JctW5uiDSyGly8mi6sf00ouO/tz1/
cUQz5wbqjmiRUq85s8k0t0k1lK7cL1OgR115cNB7Ips3MKbdNrU4GG8mkQUMFTIyymCS0aalBMPL
iWTTe1Han6Cttb1tYuHA0wHW/48JtbKdASzg9C4ys076FFT/aG5U0L+ZsDMTyg1EScuysdbhAj6o
tvmvPu1jD/Sh9Cu1vfAvhoPrAWV6PHevkv8eZPeI3vHkVBuQXKwezelPR/7ctrHoAGc2lHOpQVui
Y9V9gjtCi8sJ+hfjz5o1IR8OwlprM1tcn7mtHuAAHCRqcGOiBw8xA7Y4RAzjxPw+lua21clfTBvE
cMC9M/NXIhi5PGqhXuaD5wtvdt/Qdol4cMD5ZXm72/O2NJRzI9alEZnQ1J7PRWBtkwgcsz85FT90
ka7Ea2tmlOXR6CAbvZ3Liv77lJ9q+VL+RZQw70YoOswiIldk0gOyc2YjUI8dmiGLJq3fG2LIwub+
JsOZyB/dFSgrzr1zKgrJtgAv9GyA59ydcP6pjJVLfOn+MFzk5tHDbYAoc/b0sxu2GTUwb/U4yoYp
eLECY59Q65FOaayPdvQXiw8QOm50aH9f1UZxmEKtkri4D41vbvqLePv0bi7pebLQO4yHGnqerjpi
U+CAutRkuA3zHaGxbW6SZvMXo0Axz0DbLVqH1cattjVsAUlM7cibLH2YIMG1cwdBdhVv15Kz88V4
kUhATA32UtzXCLKQhVd2S+FDSq6rwURi9NOnPCidsK+Tr7Kin3Bi/2YSiTXhG2vsf4tWUTlDD8fc
mKDm0yr040NgrjOOTZ9uEn2XVSJ02n8ysmnlQYJq+PZ8Lhyl0OHyUQ0GaQy8Q3FAxyeJNtSBfiT1
n6QCcwwl4Yi2d8s7tCCzvG1svi2vZhTMO3NHx7yllNuU6BOU37IKYlnVSA6ehTTeRIdiywyIp9pa
BsZoz9nYpUtDO/PW5NoWjiVAeOaEKOb1GhYFUmA25klmHAeji3TzK2NvJNVWhngN55lfYuBr/igc
XFO1JVmTBpQbxtE3X1Nphv34aNZ6CNHxzIsTskEQHeQ/b8/rh9crEwusJ1IXc+0YGYB56GfHSEeQ
VCuK1jnadd5uILIIKndLSze07fR9qXMr7kvjPZclG0KPSb4buq6KpOz4b5/5InZpbbwETcrCoPEg
zq673c5kKfs2WLz7VDEmQ6ud8uexRYcsbinzzWxltTUSRNb6VMJRW0Ff2eR+E1Nb7oUnzEjX+wEC
5HoZeSB1KuK6oPXGZXq61WQuNrxFf3gIdqQkEjhKjkRq7qeeeaAgNJo1oOfCMXsxP/Pfz+Yn6Sw9
5XbnHCE/HHNjm9aRC7JDZN9uL8SCi+ExOZMOIpeEl6Wym4reDmrBDP/o+PvaONR4DaTb2yYWhnJh
QgnnG4TEZVHDBBI6FoBB4jGdHrRff2EEmwSgdOAdMP2X85XJJoeO9+Af/fyTbeyzNqpzuEa6slkW
zgNgYP9rRgkUujaVvV7ATOGUMbKlhvU7HWPRHptmCsv2GzgIb4/ruhSOgua5RWWjFKam1bzu/CMp
gkh2fuRlAPwSuumCOiTlwZy2FnLUpvFTlJvevT8wAuUF/uPjsQgQmeIeovWSxtQK/9hS5yBa90Ao
/zz6a+DspTPIhlIkWKQBv7hua0vZZOeehhbAvK2jQIAskodaintEq0M3/WHmj5XthKt6mEvef27W
vPSaEnK5LB+Zf/TqzwPbZWkUrDU2r5lQHJNKqtFetmjYS+p/rSn/OQi6EeXaI2Zpk52PRHFMqJPW
npFgAi3xpS727Zws13ejtbntjkujQXMSHpZASYF5RbkPPYresWYyvSNYeMLGfBvo58JfIxZcGosF
3I8ODgLIYKt7Wccx7qUCSEx7sDbVFESWNKOm/MHpymjsRUtgPAKZLIJJEN5drr9TW32V6QnarSBZ
uRWZ70WNlMO7VQZoh3Up++rZVNsSQ5/CTtBx60Dta59VbbCDyGWahBgA2G80zXocadU+VEnTRL3l
ZZvGSfPHjBXVo0sB0xg124wk+LW/OW4tIrdt9BBI4DHuBXe3Wes70DHQxyoJaydjb90g3d9ZUbcH
4RT+Fk/EfMsbGxkKD1SdvCf+U0q1KXZ8yrZZ7YkXQ2b0YQoy3E28py/dhHYAdEnVYcNd7Tlj/d0U
YXNmFWipeZHQOqz26CReaicFsdAg6khECX/yrt3akHdD4ea2yy2sEbwAQLA5tp2xDZdrZDIPiwTJ
35Nl/KyKx5r+y4bY69ZgTfMGUQKSjyjPmKN0aLAq+1TvWVLaEhJfoznFJEjRXLsGJ1ocCdSm565L
kHeoVW5pFEx38wlKUiivha7e7P2serc8ba81a02qCxsVw/mvLWU45tTSnJWwVQxmEAZtQqJm0khs
OkSu7KKF+P+DNuw/m0hZIFsyTWoatms7voN73eZPzLXCnj828nUst3d7w4xnnqUGwJ6KEuylN9S5
GF1EeO5xyKAZU+7L+gdcPRyNt9t2FtwBvWdAB8AXUOdWcyiA8LEs47Z7lE4dpcZ3VPJWQoklC3NP
zYxvBI+A6g2l02fZ1Cf+MY1Yn4bB6kNpwQWQcARbHCAOH+o3l1NVkh7YkDrF3Q2UVh5n+V73/2I1
zk3MHn8WpVoBJKTt2QQ3XnNoYeoRyZ6Sr/cvBWTj0IgJbrfrhIZTZJMtMx3tBs6bRk7ZivsurQNa
uWekC/57FQGPJsVlN3C4L1hi3RzMF9PKSs+3iHK0XGDSlFtmYJ2XAWFDjtCpipph+IUD9aHmfmil
eFCwpltZlTV7yobshlKHhChAGlrRv1jM3lVJv09MFONJ8Fh33UplasnPPARuuD4RFcCjL50g0zPu
gDkQQCE03Wu/hx7kHit4kDUT8xqe+Vmq8cEr9RkuHTxbxlvRvdX+Cq5qyQ1msMecN8fZrOa17IwC
49xScqSi/Z5pqEb6Ht3f9uSl4osNXRbwxXrzXKllT5BqcVm5AWpsvjQgdQWFrz1KhW4Kqq5sr7H6
kRdwDZrtiAHSjSl4cLVu03vkS1HYu9s/ZnHAqEl85G+v1e3GytIHqy4AikgNcGxlxRfO1/rsltZt
psWF9hdOIFytl+umdaxN7MqEJzozGWrTbtveFqHUjJUgYdEQei+RKwZYB2/ZS0NpJxqfgrTq2Hnl
c29YWyMvXly59pQ1zflEU/cyBJv+15BSmPBs3Ug+8I/BYNFD22Tu1vRpsStG8gX5XbnVgSjJNGY9
C0trt3KyyEPXD81GEsfdVilnG99peSyNoQ37JseT2Hb+tQCa2RVTmzxW0uvjjgCwo5mk3KBrDkoK
pah3XuL7YwguaNhq3OCbM9Ye5NSCMk55DcQNAupd4el000w9C1lXsLg1Qe9etAakPQugeKpgGA4F
FfQh6AJRh8wH5sIj0E0BqpNFA52cbdXU1WOXWMHWpnLailYU4EtxqlAT6CLn4FfZ5TUOyCTj415P
My9ERVm++5OHyHUY851g1NlnhkEiVwd8Z+Sd/mZ7yHhLlBLBPRh6jT696CSBPIgj30v8Wy98CKqN
9KTc8dL+5rnFT5nb3tYUmgvh4OzJ1stdgUfuRmut8kgrv92Noygiqx2rUDQWZI5kgsL+lGngpyqm
qAC9WOj3yfQGMcU0bIqERazJSOx6En9AWnsDIe8+hvRt/e5UKYt7o9bj3q2LHTrn7Aji8iJCZ1X3
gqZqdwexQXfT+3qyBzOxiClDI407NJ+D3B+NUMLxN0iilGY0dr0boXgFBBVvkOFPaPLs5Q2NWypk
KNCtFRaW/N1OnsSlb+ibsTZbdGixLqxyvB+AxexfhqrWN7aYiniy0mJjlvZw4CM10OrbD/iR5HvP
XPOdZIPxGDBvDKIp14YfXZUYTlxpFvp8oPYUdHkVGgjet9Bm+lMOgwhBxVz+SXrthzmy6lkWeL90
QUXf+knLQNU+jhHgnl5U250eoecj/+oH29R4HMknUfnBKdVKdyedjuC3Tt6hqZw+TpIW3SsQSuri
upfOU17R8rlMdRkNfROEE2+62KzK5j01vfYk/QLOCFeqHsBPT0N9FDpyGBSvFAN9Kp7GTAC2Bs/Y
6lQHvp/l3+yi++MxVr74fW9FKEqYf+w28bd2mSQ7sGiMT0Fm+XEPVYOtsOsmLrpqCsH6yo9FizYL
zUyabdXy4ZFWRQ6VP8mrjct7LfZwEx+4M7qPKJhhoKKkcaEXv0dG+t0wpvRVyyiNoPmdvJvuaHRh
kA2o3SbJoD94dT7tyoa1oZUY6aORacHe1Dsn8mSaQmTJ8Hc1N0RcG+OwaRtmA6PLSSSrMX2gFm92
g/wz9GaUwm85SmyxBeKglbBj4YAHcx86v9BoNKfmlTPRkx5hpuTZidkbQEbsze37Y+HIvfi8chLq
Pbj1dcIyPJgIkPzZS+brD6alr9zLCwfuhRnlCiHpwLsx6bITl6FPvjd0mzZbQlZizDUrSgxDJ6xW
QNrsJLVHp3nQ7M8137j6/bfUxViUMMawU6/pAqwIBW1u0wJoYD/xYCX6W8oYwsoMDINwLbJ3yrrX
HHhS3Tay09QYBXYAdBdMigwaOIum575GChYbJgdbQGmXUdaXemyLIIvLJF9DXy174H9/ieIiUNXU
kjrFL/FIbE0bTV8Z6tr3Fd/o0hSAJU/PTua0cWPQk9328IU4Gh2BAOKAd3HOYCvLNY65ZmYjlkvw
1zJ/Nvs3kp8s+gAJnRXHWBzImaV5r53FtyCcMbhsh+xka78BDpB3E+bMWNSz78/uf/Z9Vmou+lmx
iQIGQhVi23mU48C8PV0LuXEYQblq1uTFo1NZ7WnQQHgwYLXLAteXiFLtp+zJZm4a4MkQ9uUvvtYa
urBCMwLSmWVd9WumVX0cvNGta3Ks3XoWMO/bkFfpFv/yn5p0Ty5bE2ydJ0oN/+ZmiJmmEltLTRiK
pLdYAtWhYyuCvdWiEa0WfF8zgsDHXMsXLXjFzFg390QgJrmScKkny69Br0SOaRLj4mnWGoYWv48K
KjDE5sw6rSRze5aZVUbRSlLakDVnxiufqrUsx8ItMROl4VmI4hKK7Ipne1Xus4BT95gXOx2EwdlG
G++vUVyYUJwbPRa55kww0ddbvzJDEwLD1d1tPUh2eni54UUA/S+8AC53UIE42bBSih0EatdHlq28
oReWAgs896PM3cdw5cvPDybeelPuYO/4kRu7d/dU4dcDHYNmXfTOA5GsHJSabsim9CUunpKHo4ei
6fT59uZfGgAeXugJAzjkf0j7rh25dabbJxKgHG6ljhNsTXCYfSM4KosKFBWe/l80cOxuDo+ImW8D
e24MqJpksVhxLaxB2J/a0DI3W5A+HdKoz4A6pTAuqu8LejQbLR1gePLY+1LYh1lT6JDEkKA/GGls
KCpArcXsb5v2gOzI0cPbOsFNHnwGFkixzhH1UH2mP96xVReyhK2CP+80wTrk8XxY7Cddf9z+vHQp
KJ7g8Ufq71X/z+xrvu8upIhZ5T1gBAR/7ZwckN3aNSqTr5IlqG3eWG47IUSLLczkR3NafF2ZjoY9
6laRWTZOCAKeL9vLkxgUDyVRODY8n/CqKUjTl9SiS1HEWQNg1+RuyclNnrxsC5FpG58hBdcOzBaU
4vo6Jp616AxOUWwHH5w6rFRjVHxfhGcEAO0YDsHThY5oMQ9kBrlVIA9VgGXJC2fEkFT/YSTTPgne
3q11JUi4+D7Lfb9qcfEt46fvf200O0z6Z0fFtCTRgysxgvsMGg2jyRs4Yvn6H8EQTzt4IYoPoZM+
DOa37bORKMCVLOH6aD5Io0rDLOKxja3kyNo4n47vEIFO0D/TiHzY7fr47Syjttni+Mv8K7X3BbxL
XaHGUg1Al1bAK2ho0hScJWep3QbRAG5pWS3AtauL7BkEzdljN+RgmrdaXZFClYUFgNblsLFwXlwA
F18vSquKlDoZA9II3P8AXhJAKH75g3ZjNmTnZNlvc9D3M0ohYeIFe5bov0o7UfwIydld/QbBXjTg
oQXSL6pSzGBu1Df+HhjKD4jg3xH7XgniCnvh8K7DWvgJ0TFf4rt3FYX3tA6+tt9WE4mVwEw8JohQ
YEEeVcRRbYaqpiu1sxgclyBFUbH+qD4vKLrnLnOaJi7Khf7OwJP6/R2/Hp4M2lGhh2CEvN4iIxh7
3UyB41CD2A2TdfndlAaaIrCRqDkH2vorRFjDCH4dY5rGLNa72LK+Za51NM06Msyn7cVIFQtRAK8R
8aSWIIdkS+0MXE7gnRd6RGoF2RpVj4XsQNBViZNGPx5SwIIQL/fBMtuVGPSxfqN0n+qKkTvZIpAg
4Xgq8JhfUU5OoP8cqsLHgTd7Uu0Csgdt6vY+SZdwIUI49Kyp14pWEBF0+zTdebvtz8tXAE+Wz9Sh
J0C4dsjEmW26wEtuXeCmgjpiofuaKHI1PCwRHs8AzSd/hQjWmegVSPZceAAIy50h1vMbTbvT2lNZ
fRu775QpOrBUa+I/58KU0LIb0iKFOKI/J1kO5Iujo8Jhlx/L3yWJ/kZD5rrUUXAGle259I6a4lgU
Oyb2atTa2viE4Vhmx9gt2nxa8vnU6ePer8b7wa4f+8k+IF2uuPz8IDYOSqz+tB16nYe5hFjtv9Qa
wyKJAzMumuk4D12IDt7/SflMQbeDaRldvcYmpot2JNqaAZvETDDAOCqCNYVGmPw0LzRiGpMZ7ycE
ueRnkj24QOZv5tP2YmSG80LJxS5+LzWNvjcyJG/TfZ6fuvY+6MJOVb+X6h366HntGxzkIu5ikea5
682IFTQwJCRlsaPvmGnjlCV/JQgvvqFZyP6jySr2SBtOLxjjCLc3SrUEweS4S1/6vgYlo+XH5sRU
iNnSs+aglCAnwLsi8pL0XoPcs6uhLci2w3x+6JYvTaKYP+M/8dU9uZDBf8OFPqVVXdPZB9a+EZCo
Yb9W53kYD/qKQejf25ulkiSchuUN6eSQFH76tKdrH7YAATANFhUo0wzZetiWJj+af3snHE1QUNdK
B+yd5p1ccLrkCvvCf+3WvgkPAbp7ncrQfATSxl2RfPeLzwRQ5qz8sb0MqRhwRyCnyaFcXcGudOPo
d946I8tcB/GUkVuSm2GnrVFR2orYRno+gH/n4+fA7BPzNITVS0XHII/7qV5R/zfpHaMoltvl2N6y
PkXJDKNdim2UHtMfqidUz1+nAUtC7UJH+Tz2sxVMhYs2hXajinilQhBLo1kQw8Xglb3W8bnCPDwS
XHlsd98LcPQ1TOHOSi/qhQBBGTB2TNyiN/M4T70TRwssA/fJydL9tjLI14ExLoA18uBNUIa8qnrA
ncDcFNNBR4FTBXOq+j7/9wtb0OerTZYEb0v5GdxnngonRvp5sBcAVI1zxIk5+iHzaA6QaNSGyi82
PcI9e8f2XHxfyDfMKDqWVENYW65Ryh6wjv/t+8L2m/PQun7WFbE/7YJ6rwq5pFcdWM0c8wgd7yId
zuowjwCxB1ne9afpLNHcoD/L/dKsumKfpNoKRx/BhA2aOJ3/kItjDgYrbeFA41k03BDtHZhUNyJn
UmGQyNaDDhHMgqEBDRl4wXdtx3lKynpCVhbE68gx1cCIWZ3dOJiKV9iQLcgCfpOO1C9GMESKWqto
WzOdueXK2DFLmmdtwKwU04oaYGvofSBg/Sgztmuy41StuzFYwq727stkPgJg7uipgOBkim6DVBit
ychJwy5cb3CaIi/Z+KioLdPphU4K70z1dUHNrabrGUvwJNCv1rKzVCNZss28/PGCltuL1vZpuSBr
lx2aYbc0wCl/2b5IMs3gcH4oyiDFCbiH6/1Z/aWepg4+R1DaYfvs3Y51NPeqzkdudMUXmmOTg0ke
PdxAlriWUhJ9ptTDfUrSMhydDxQjnOVpIo9tEADgQFVskh7LhTjhDejdfl6A7lbERv4JAahBH7c3
TRZHIfOMXgqwj4KfhZ/b5a3NXLfMEz+NV936aI3TssuSZQkHa7ppqb0LkJFMk/FlZCp9k/kFQBCD
YcIlRo5DEDxpulYEBqD98Loe6mneWcQ8zKZ3Mk361E/BfnudKnGCdVrNevbbBuIytFa303woXW2H
qg+ob5eP6LPbbYuT6SJwR9CpDBBklF/4sV5sa8laQJWuOZBXzeKls0r0j5aoV2ihM6oYumQ3C2Uq
28NeQpo4q5pr/eRQNgAl1d2x7giAKnQCba9GIULEDNXbwHapx/FRmxeDfB7SH3Pwc1sE3xDxWnG8
JI7Gj1ZS0djS0qmdIEW1auluy+FrpmIhki0BBWGkcDhKC+Yurg9kzrM69Z28jJsO8YE939rGY+ur
mkNlq0CRBSitkAVIG8GIQsuQJfLLEqzm35v06/xmWGrual58X7CiTasV0FcAcIExEc1DZa9IZsvU
9vL7fH0XalsBrTqxHHx/CJ7QW6hnv3X9h1sqgkPVLvGzupCC6UwfJH1NGU/Dx+XOoYpFyCz05SKE
q56OZVGjeIdF0LsJzBFd8asCMUI63mI0pdVU0bpqzwTN0paWeSaFuHmMQCZCkkdnOSrTGiopwjsA
2rPFSCjXLHsIi+Els/1wRQtt+fnt9/By84RH1PXGrM8HrMZvf/cgxJlU4O2v+RmvdVg0Jo3OewdJ
VcalF5wouy2DWy05a8knkv8s9DlizSPtf1jBeTQOlqHdMNUlUmzlHwC3C/UzvHylVYEfkLTRMu/S
7JSumKI+v2MjfU6vjoIoGp6FemtWeaY2mQTdVc7RRjuK4vOy9wz4m38/LziD9RD0nYmWzRjTQoVz
KH/15T4xjnn28tZloNsOuLjoR+IoVOJ0ZLYEVc1WlHURU4c2MpxM4Wa/Pg2M4qIwDII4IHAiCr02
BrA3s5f5tIoxhxlO+VdAI/X6zVypWCZfPwDguQcYGASha+yVd0iWAnU6D/B4bfvClsfeujEdheGR
iQDjPXAqkOpA7lGwnjY6ISe9Z3ncaBSTASCzVKSDXxtOhOgXAgTDOdlLY5EGAkhNQ/QjUOWMnUQC
EiZAL0DPiwOYP+E0CsNndM3qOr5d2k/99LytTJINQgsHKiZoSUGUKOKGIDc7BZ2m4ayrIaRaA8jK
KgwaVaX09QMAhQIqjYu0DCA8xJKNm3buWjpZhUL0Q53s0Yz9UOUPMxz1erix6Zvj92tpgmXWGrd3
eh/SypPzIVdN50sOxAJRBO8NQSM4hjivr8dsBvXcpXkba4Ufzo8+nRT3TyVA+PmYcEC/IYUAv9gB
UHAe99tnLrnfVwsQHpRGmz19bfH9pv06OzdTHdH5pnCe3i4F/EOYo0T3IEY3hZuRFzPtAlJ0MfyW
9sSsc5+eyva0LUS2VQi7YQzxBw6ecBZtbyRGkHtt7Pzogs+2+Wn785LbgZ//7/PCSYxTrpPZcNu4
rVhEhqged36yRu8Q4sLLBokG2trE19fztDVv7aKNvfGmz4JwxJxmvigcPOlKgNpjoncWAd6fGfWL
F5Z4ea5lxCSx1y/zqcwr9mLnxfjJnrpgt70e2ZkAuMkEM7aOtlJxeLZuO8cp8rKNSXkbm9qby2Jo
L7n4Olfui4XU7lq5TomvU+emz9vQ0tuwn948DgAhANsE7y76p4BMfi2kNMCtV7c4EpLO6MQ8L0tM
MMGiYoWU7BQK/NgjWF/0gIlsgY62JJ4HTIXY1h/aJi7ffhBXnxccEg0PrzZU+HyC+9HGKjMlUSl0
ECC3iIFGk7O5X28SIGs8r5stEjMN0zgd2tUdVBN3wWpQhWclleQASBcZUy5KeAIdvagdq1hJDJ0L
S8CaGyyPJoB2bCsuP9XrgJf32fwTw4/rQrUSeKEssSCmbD93/YxOwyA0nY+JfqtpsaXRaFp+bEuU
Lgz0Njq6vZFAFKezu6FpaLraOPq5DkE8spCPWq2ww1Ilu5AhbB74xXRScxl5/xPo7Tvq/9pehOQ5
4dkwNPiAgBBdy4Ie+JrblBWYrGKzvVvXR60Zj/lITvo0KM5HtpJLQcLV9+rC19CrCRi1KC8xyzar
HF/JcYDbhkNhuZgEhw9xrQDMq1pMmXLoWPNF9w7UOtuqfijJZjm48nDdUeZ9jSwAZPIZoSkD51fw
ZBdAVXe/U68L12m/fSiSvbqSI+wV5jGDehwgx3ankFQvnQpw7nW0A4+ak5dhiplDWgpPY5PmC1qh
QAkTmB1uih+1qRkOgxGh0S+0+rfjc1yLEywyqodJ2bRArS3LL71zHyT7ITs29m571yQIQTxOQM2K
dxMALkHQAEoGW+/MDAiaBpD4e4yX1gcDRBS0/TR7Xz1ghpfNc9LOb9dsiIUzyRGy0D0p3NESnT9I
77ZpjMHO+mUu/sfPc2W5MGyrOdZBF5TAOS2HKDf5rKrCQvPTFkzn1QIEGzA4ehkEPRAOMc9W7Vxy
1PIveobR430SbR+R9I46mGLAvCFqCmJTM7yYsqhyYHVWtf5oaEF2Bh7hcDaadxRJoQsXkszrXbM8
ghlSThfi9wC/iqpW4clIrygMjQO0CUBniDGRBZDE0ZkAoNr/0Odj3ip0WbZRCBmRgAa74GvQyWXq
SWaXgPKeU/ZCKdmXVnALzVc4lrJVXIoR7ACtJ5uujCOGa+YLy+2nZXzP7UCXko5XEs4roPyuDyLx
nKEfG5rHKbld+tN83NYomSUDDbsPYDqADWGvrj8/jFZBiOVkceNxtEVz1xfBriA3JMvPhqV4jaWn
8k+YiKlv66QNGuKhVXUt91nqfAERR8gm+9f2mmSngpQ6mIcNOMueaJ0BHmCQyoMYRm9+Fbritsu/
jv1C1y16lsQKlZ+2FsaO0ZK8uLuB3Wtvx+3n0LL/vi88XuZMG8Rd6Ku26WPg9UeAZkRAFFBYRdlR
XEoRYkdQ//mdrWMVDnk+aNkX11MIkCkWsGlBv4q6EzrwBcXK9ZyxgeBqeCZGsXugcSf1I9XncxFo
+0wrVEkW2bEAW8ZBJgdpNXhK14o8NUFreQnuCdy18MOIUHJbqWTrARcXvgxEIfAzC+vRa72yc0wO
xDO9cdm9D4R2DHoEu/znthzZwcAockecPypiPdcZ18oezQ5y/LoI3TE7mVp77zsqIFvpfoHrGVTJ
PEchck9pAMbp5w771d6VzA/z0VVsmFyA64AiDr0wgQgiSwJ0WrXGDPSyPtv7oAAvVODFMncSCQqO
9cWDCLFRaM39wlv8Gbar13bFlISj/TBO2Q74AIq1yCXB1wNTC5xjsacnHQx/8OkCfw9cNl4dsrAE
mMLsKp53lRjzWodXuypT34OYdELdAb1PHfq7yTAc/fnztpZxbRVdFlB+okbLEdledeG0oPcz55Vy
Bzak1smZDrZxhyEzd0TEHyW94rWXkNDAmbiQJ7xiJAEINMAi0niBo9ygUcXqDxhYbcL8UAHHbJej
14+8I8NwJVS8sm6XFRn6MWOritpqp6mYzmVX1QOcPQfEcZHhFUyOAWAuyyDgAQiC+5wtu6a7zXwV
ybRKCNeZC/eV6YtbVIBniNfumXk9qJjO3qIK/mV3FWlEtChjvNyHJ3AtxArMeSo9BJfEfaHscbFP
2+omXUTgYegTOQYwbwiKPQaWSQIQRsWjlX8c5+U8NlPMwE6yLUYygIUUBhiMOS47wjNX2CxtMTsf
pJSQ02oDuJ6Tm7RLDpZWxqszR8vCq3l2RNgYgmgjGpNp51ZvBzu7/g3Cy+qauVMQp8tiLTj4+u3C
VAVe2Ut0uUjhLmW2kwe9hUWy6bYgL5rdHLzV3YE/JLR1heGTKYZv6Ag2oN9wEYWQcJxbr50SD246
Pa3l2TtvH5hMLwDTCJJLwMq8bmnjr62P3FYaN0b9MM3uvWZODwMmJrbFSFeBSAD4WDqyXOJcXrfC
LTfQdAhqiGU4lIXm/TZ7J1dFmjKjCgQzTjrt8oYL4eRBNzID1wC+dG/DZSPGsWnPQZWFKcDHMmfa
OeRpdFR+luzNuBQqaINGzZqa1Mhin6NaNRna/166LIkyXaULssNCposvEGYCDcbXRmKokwZQI2js
mXxyn2komQUkj/Jg/PH207qQEwiVaszZr6PFMGgGopVdOhu7TIXKIH2OOFc7UukGoMxen5Q2J+aw
ZvGsu7ft2j4ltf+xGbVQZ2mM4f1nENaiV9SNy3LcaUW3316hdCeR+YbzgkuFpr3rndR9tiR6mfAz
yz6g9hiD//iY+NZ7HijAaHq8CxEFFtEcYjB5Rg/sBCrjdkGZ6/dMf3mtKjEpWQy0GngE6PlCyVx8
O0iRMtvsK4xWmCAXdbTzOkxHkL0rTIVEzyHGBVc13D3geQqXKwU4VW2Z2LN89lDMngHs40ap9pCO
P998OAA6AXoPmOvAVS52GLA2m3JCwWdm9sU5ZdaRGk5kDq6iyiKxSXC60QMAbBBwLTiCDtSGDbgF
wF3Emn9Ks6OqNC89lX+fF9H6zGwuqLkg/Go1AMItFFCLP5hpKJ4HlRTheWjQ35rmJVjsBmeAZxKE
GhJgS6PygWSZSWDnA0EUfBRolRBHubUeUGczsq5xMX4JtOrQsSSq7HZXOGvIAHtolE+G2YV2/rCt
C5Kn9kqu4LekJJgch+KQHEzTZSQDNNynhJybFUhzmer5kGmEhcUBFAGa/irCXNi8ah2btI8o9/xX
1U005NOnt68HDa4Ys8JfTFMLl2ik7mS6NrjVDPq1H/u9joa34Dv6yndapZi0ldxXDzNpPGJGHs4T
72vn9QS94V0KfkZ4+T7IuJL9OmLMbn1HCZkbURdNnxjyx5DdtTW1Uxu5eIJURr0M+3I1TiOaaYLO
2W/v3Z88tBAzXckRXtrGpWNLUgtdp4t2n2hOBOb1w6wPx7x7BPbL0TKqyE7GiGHKC2Wn0+C30UxU
YwDcLmz9CsFu0AI8V8Dpw+tIrdCmJKpLVMzn23L9EiRTWOqAgloft5fOV7YhU+wdKwajRssVHBvP
HZAp+JD6RTSP9H7szaNDptilikSh5Cp48DKABQTj+Jqmb2qKjjYtZqihYbuyHXaDKgBWSBCXNHaF
xSwawJnJ79HEHLr01zv2DG0NaFMDPCsin2utXEqrnZDlSWOjAUzibgEdirELyuduOk7vaPRCMeCf
LL7YixixnQJwB1qgckuWfWrdetWTPSsy3RJLCBFIp4L4CM6EWBuaTZQessBBGDrdGsWhKu+BrW5/
9FRFKOm5XMgRtk0bjdROeJnTCh7WFpQE37ePRbUOYatAC04Ad4bv9/neM0+9GwGRl/0K3o52xGc+
8D9vLUNRS3gZO63XQAxVI7JxvfTkL8nndrY/5cym4bRQ+1wAtk/xGMuWhhAHLIt4InFYgshJb/zW
m+HABk6TfvCXIN1lsFkcj7aLCrYGh2Aqye/t/ZR4AB7ekwBEvIB1euUt9YNtDmBsgVAQyLX9d5QW
vyep4i2RCkECCal8+Oz4c63fgwF2FqC1prE+fKeBFhbzJwAhKbZPpnlAC+JzaUh+4dm6FuI0M3WH
BeFNUgzh7LShKn6Sng8CWo4aBTdZdGIa3xs0NBhmMQm9+TYPbu0OlZYvb/crkWVBsyHwptEsIsYW
HsFYBikaxBb6S9HfZN3bB46QDPgnQMQ8hbGxp1WvkX5wf+bePq0jqwTYTWhW0ezstrVLeiYwnii0
Y0UA7bg+k7GshmCkKSJq7Ubb+74ippDpFYbCYd9R/3pd/KLgnxibztc+di7gcZYW8zAADLobp0Q1
NiXzhi4kiZUvEIlbNCWo4PORvXV4YDWNQEUbVs7buz89TDcDhw6VLzCqie7BoicuW/AU+CnYmQC0
799mq9Eo/GKZQ3AhRXw9a6cKxprnbTy/ejEt9oGMzsm0nae09E/wPaOg/LmtCbKjclFM4kkoHyGT
cDs7k3b94nJ6FnqsMxqmZmTZir2THRKm6JA5tFAVeUUp7q6kRKMX+h/McQ0N/UNtwJ/yhtA39tuL
kQlCFQF1kT+MhaJvwLRqKmYCQYnT3iQkTcLM1o6AlN2lZH1HYQzPNk91QCnA6yEYzzRwGeAPMDZK
DDMCUZv3dmRVXmb9J4Cv9sL7CDC+4DAdw+2TA+hmADKzd5gBSACulo1ucxAICBmhtU0TjaQ2Jl8L
YFvrTahQLsl5oE0A3XycpwijvMIKUmel1Ge8jz1bqpDiihLTi7yU/eqHb9tHLwtl0VTJIyOoMyrI
wgWt16IcExd1xIQld35PfjndGGWAoMew4ylN15j1xU3Q2ntKmCpc598W/PhL2aIVcqs5t1MC2SvK
LdZ8V6PPb9JvqTbtG+el6/PImhSWQmLBIRIpZD7qxjOw18pRIQcSpBVSr10O+PrlOOtFtL2jEssA
KEboBtLu2FPxMg3NFMxB0mNSz3MiOD2hPTm7KlDVS6ViMKzBKTHh7Yg5ZNQE51wvV6S5LPfGGI3I
95NTZgcKP1u2X6heIOPOGTFBY3u9X2jQcInGQTgt7zSkQHxXeDkSy423Dj3QfxJPr8KSumPtAK1E
QaSsI6c7JuwEsDDm+iEBekztqJAvJE6Pj6Qg4nPEcxiEFq6uVXeDPjRWiXCVREtRoqINABbz5GXp
qff226ogvVyYFeET6SjLvUKuJDTpuyLoylgnaaiBKCyrgjBjBszSFJoAwQ9G8Jv8qh1VePRn2F28
WigN82RHgJqqeK2RlPSywcQMIXrNvFs0PVVh1vf2La3mOUS6p965VuujHEVIlCC/CIaJsQyZMy03
vlsDfc5t7pK8L/qQZl7xCFySAcPObrDviP8r85b2Zpzsed/Cf1U4jDLF5q3eHHINVlb0GBrTHx1/
aEu8euUzsRf0Mtl4JoiqkUmWP8GA2F9BotPglqRdAPVVxp0bzCHR8/PQ5XceIkkC4l52Qkb0rp+a
3Qy6DCMlB82pzgM41rZ1RHbB0EWFpDjHl8O82vUFc5suZcDkqYFaQI9Tpp2ydxQAAdL7T4J5LcGb
23EdPUioSDjot6OKVUZ2YPCA4E76+A9R0fX3rb6zKly3Oh7r9aavnn3AQaTmj3dsE8IHG13lwM4Q
wbFawyxry0/q2GEciWdXqfpcZIYIeNt/BQhvbt7ZVtaWEIAulMNYjftpATsGbstv1G1upl6vw6XW
st32smQVYmQXMATJyZRQpBPs0Ywe5M4vggqwsCSyiiBKXYBOlb+cvAmpdwNG5YB9dN3q4HU/c7T6
bIuXHd2ldEH5xoo1jpN4GDhr75I+2NdWevAHVbMF94VFWwQUalQxkOQFuRr/FRcOGfoefbASpDVy
KENoj80JDKPnJOuAE1KZ5wl5gZJXvm3/ZjXZl2Yxb/25uCdj+mt7tTK3yvd5jzQfDIVpvP4dFGTD
Y102UNQOQ8J20Ld7LaXtHoBoY5ilFlFcbcnuAoSfQ72idQrvmxAjaE1t0SEgDcq8TYTevSj3Hg32
/OZFwbwj48GplWG4hdsd6E09LzMe0KFAwxH69ELqgi0WDNYhWCC3ZUls1ZUsYUFgRHbqJPHL2KgP
dhCWZrT9fckdxDKAssFzrCDiE3xRa8SgnTNjVLCwHnPD2SftHa1+d9X9WP8HGkyFNEPifl6KE32B
ZOzRJJ1AnG8+GOCx7M4GEF2z6t7RQS893+cLSE6+tf4YLssTTR+Xed41IN2dvrHkd+MetOD39vql
+/tv/WKSzhqtlWHUt4pndlgfDHbe/rxie//Yost7aIGMp9fKCpAiWhSsD9QHWdIDI49p8rnS/9sW
JoEHgsd4sRhBWbzGGJgb5JCWY458/dqnt+3yn679av3bIaGhltxWZAgTakak+FjRM8ozYWMr/H3Z
Hbz8FXzLL9bcGXBf8LRXsTY8jW1YpeGqgs6QmBUslKeEXF5y9vi2X4hYPBcEsgNOrXTGvbNqB0ev
TmVgfkT33ml7U+Wr+SdKuCAj2KccvYYovbqtiwHE9GeqggmSeMhINqBNEvUrFJzF5CZayNq8cWCt
Wx9EY+5/weTvlrsqGtKX7cXItB1+OD5oY+AOo2TX+1bOHh40H09fVRxa8Fbttz8vO5bLzwuGMbMp
7U0L6+iKU17tdB+wp2g6OG5LkZ0I2oXwfOt86kqsYEIpAmpRs4zbbKdX56kHD7Pi/VSJEPSrCoa1
JQQiSG7vqvSecF/+HdykyDFhQAEd5JiI0sXpN71zF3syPAQMYe7dpdU7ng7eU4WXF8EQUj/Xh635
xYgx1AXOdjuG8wfA2SgCSekuIWZA7yOiyFcDkPY4FE6nTwgb0hpUR3pUsTvbVVgTmbsGHxFjiQi7
UQkUx2l1w2RLk2KX2ta/G438THT0XjsAbgSqP/JokdlpoMNNjbDomqfebSIT1I/bKidTbMADgOUI
CIcu7s/1Vnb2RNppqivQIYz6Adxlzh7kAvWprEFQRl3WPL1DHrxuNGIiPAFUx7U8ZgeN3bdVHefY
0QWZmSPLvqJQtS3FkL1OaDT4K4Yv+8KM8jENK5gBrVBM3t1Uu6Gf1h+qMts3tnebAc5Fz8pdg/RQ
5q03VmueWQPMept9c2jxQs3qw5i3+9Zy793Of1b8Nm6KBA8WkzuY1sYgGnA6xWwvT5GZ+pJUMbK+
P9yOUniumHwdQR9yk5bA/GClXYadvoDuxiju3KE7AhSbKbRPevAXv0J4yww9WU1QGsJgLiDe/bzq
BLSaQzjYn961XKg3H4TFqQuXNcPz3FqdU8XWUtxrWnPUK+NoZXi0i6YF72X2wZ3tx95bPpZ188ld
VI6KfKF/5Ysdd1W2ALslhfxgfrLmx9QK9R7kIgqNk1kMFNbwynn8LommOyd111G7bLDKLrLohwbz
zHp+2N5LlRDBeA822BL1Km9i5nxv6EljP1ZTYVplDzbHcEWdGG0tr+qs3bAEXpq6dWyi3K53d4sW
RLo7n7TqputdxXpkrYpoJf0nTXhWgaQ2213j1bGX/YfSDsalsghJ8pBZmDYvsijtgTFc39j2PYZr
FScmMxGXsq1rE9F2dqvXJmQXoxPW9hMLsggAs6GLyzcUn1CbUzwqsgTe1WqFK+chB6BnvV/HIOc9
zANAO/UnY2724/jg8xHxbm/YIFocVayzMrVxXDPg0EI6xpOFnArrSepVK0XOBkMdvnWzVN+MUdWq
K1McJPyhM8jccMSO6+2cWm9olxQWt1v7p9UJbuvGuKG6i2rW7J3zRNVLIdWdS4F81RcmfgB0M5mA
Dh6P/SHvQgDGrtZu8I95CTDUkJkPlXuiqn5QvgrRdvOnmpc7MQ8vFqAtdx0n4Aig2VqLyiMx99sX
XPp59Brw58kwX43iBJWdDqaLsSICNLC6ve+G07YAmSrwzsw/qSkk+4VTqlwa0DVHTyNzHhk5a8Nj
Uig8Ctka/lhBADoaSJBwe3xxLpTQufAtsFyYzW3Nvni5woOV3Vs4Kvwt+UNSKXj6yZybJGNYQgMw
MeI7u3bUHpCgwbTDGls929dr/bi9a39GOMRjv5Qp2KmiAupcl6NtFmjuh6opI6DwHFNO+TuU+xIQ
vCmy3GNd7TDhdCBddkjcfIeUMBLBiHX8Ju6qNQLy9sGn5K6m2R0gSM6N0+6wmiij2c/CLve5Od5S
wKRpdbfzRwqG9+DWSrxzZ7t7vV5322uSaoIFa+AissZcjHBM6NJegbfLRwrZeSR7jxzrt2NRAzkC
2VWELbAI6Bi61gR4sIXj5y2me8cdMjyaq7gtUhNwIUAsnZqYvEoZWnRj1/FDxzovAKB1aHVwtYfK
2w/DA9V+9AA3033V7kmV8N/SxOyfZS4dhgjQgTxqAMLvwt57Tue4HeKE0KhSoY5Kr9SFNEH96mRy
zdREF3pN2RPNlh0rS1XII02xXG6m8B66MxoTgxrFzMQtT83ghqx3wtLtwzy3zy4w9bpm/Yr2h0+2
2R2K2n+oHEwaOVaUzcAOnNzP2/qpWjP/9wszwkrUi3xeW/VyoFZS1JVWxXssvQEXu8r//UICmROG
aQxcagP8RUtyWumjpWruVumJcMtcquWmN+LkCsKixH5eAFSXVuelZIeS/DAChU+j2jThpR9K6rRe
gguhjbcWqDKKTpGIk5UCcacRdQMP5k/V+3rT0gKwvitIv+MUFPOs/5oUz0gm6MmH2Xho2AffedTW
IezKT6z9UlddWJG9DeJq26JhxY6k+mqQ73QGo7aitGzwnXxloi9+mGBs8sWr027BDyvdD4wUOx8t
82kf68vZHJZda6GpncSj+X1tf+rNN9YdsuR3MZwb9rKtt/+fe/T/dgiAjtc7hMn/xsgrWL1qNaJO
cz/MaO8Lc6M5OPBLVqqHA7B6UrvfaTM9rnSIbPxc4E6fjES/Aa7Tz+0fJN0YsFo5aM5DdV+MTNgC
LrN2wSDxsIyhRc8YNThNWrIbHMXDL71PF4L4Xbi4T+s02qsxYyDHNpebBnXpoelvRyVFgOxKoVcS
E+QAIUNzjnBt50JLsqzC+784ToTJusGdotZJQzA6AdIyPVaJakBaqluXIoVbvC5Z2q89rH01sCgf
D4H/34w8NA0eylyPZh1zGmW2m4evc37AtFBkavPenT4MBO52oKJgkIYRYPhyAK2MPqtXXRRGoFlV
y2eSmvXL0h5BMxnW02lsPzosD1n7zaZf5zLeViKZYbmUKeyAa2aVwbhhcYL81IbZmp22BUhP9WJR
guVqyJAYa4lFOVO7x7hX1LQvgauF60B3hv00psdtebJwBS4kwOUtFBNfIZTSYSxmb4EW9W1+ZN28
mxIHBZrp3uVjI6WpWJ58//6KEz0Vy2TFaJvQIGCNtegtZ4rlyO6eB2B33G90CwEf5PruNSUQ/z0d
RsdEf6/Djg6mgPPmsL1n8ntwIUVwEaDL9jiiryFuGaofy6Pt3jZ1eQQCzdw/NezRLj4m5h2YSUOv
fW6BYZsMjzM91PV5+4dIleXid/DdvrA0wMIwtYTid7D1rv4cFBEbQt3a9/6d66nWrNpZwdwMo25O
RQFZWfZNqx6Y8xP2M8+/lksLisDPnRPT5egW//ndkXltyAdvbRUyotTRBb0WThjJbjTdCxv/f6Rd
2W7curL9IgGah1dJ3W23bXmK7TgvgrOTaKIGUiIl8uvvUs69d3fLQgvJQTawHwyommSRLFatWksN
jdJakCM9WM2jPrzoso/K4aosnRBUwlGQQlXOs0PXfSy39uUasAWP+rnRCYASC/Xn87n2VacKENmh
AYmMdDfYhv80CPmtdLo6RGv9T9elZKfnRrp33KEEULr8VUiTPfOi+T6W/VYSZXXp4eWoKszixEuE
izdOoFWcm9aYzXY00x9yqFtqeIUVrNoTVsVcbL3+Vki0DUzBvzYXmwunMAs6Dw16gG8mADrtRGXu
SMN2vi732iBiuy7v+7r/mMr0Sm+LGEdl3A3FrbDM+C88/+SnLFbD9YXZjPNLwJZeCHLtqJgF/1jo
FmQ3+ld693bZ3qr3n9hb7DRDE40mTByTeo9zH/3lUM/5JT3ycdnM1qouNpkv8lEv+Ry3sqvGCmLC
X7sBJ1hKo0xHoQ2+dtngHA0uo8XTJV3cZ05DBzD74zwusuY5pc2Pepqu87QNGwnSX7uzI96IHQon
G/fAql0kwXUL3b4IXxbJC1+zRgJBE+SPcn5nkP620bt3CBzsalLd6FpzXVQq9sRf9CsGeOKbFnJL
kAFZoqpaD7hLo0F/sRlUV4VqrykwewOwMp3jbMzsqsecmJqX+uRsbnOjTe0cm8UicicM7clQPBZl
vQE2mhfo0wKim8VzdHR6fqoj1dNQ2FSHmaoZwr64MQGlqHdsC+Wzem+fmFn4SSO52WkBzJjp8FFp
9q+y9TZGsu4S/45kjlROJ8zK0npUONFAtXiXW/mt2XESatIRANihQZCwN1XJXSuhHXp5E6wNDmND
c5MJFiug7s4tZ2D3FGMPmSCHVRFEO8KUboQlaxYCe079ABwL6dvFcTV2vDSEDcCv11wPSVf+l59f
nE4B00okJ/B5rf4mi490C9Sz+vNnsk3gMPDYWBZHh1HDz1eAlKMRPCky9ogttBFfrG0X1Pr/38Ri
COhrIxY3APC2/bhwolpE+dYsrTnYqYlPy9wOBXc4orYhvQnA6uV1Ahrd8r6WPDLs6ieu0XstY9Fl
71rbodC7nIuwoFoExd+5d7WZyliTK+STCmTl1LCzLP5qkywBuHljEj+bQq4cmDh0TwBShn/nphpo
dYA4Gqp0cEHgHotvFJFIn3qPbeu78eVhrcRic2IeYbZlgUfWXFbttaJWQTlrKYFvO1LqB+APoZJl
qLWHfnzTjQ7bCLket9iV2tZLdHWg4Et0EQgGs3rP+UA9PijTTjsIK7kj+keBY470sbMOiNCYEbrg
s9my+Nk/MVoU66FnB0CguawdTSPw0p2JRz0dtReQQkMOt0KiZyN1sDqumSPd9wBdRSfP+bjSUaUU
khEgO5OQMOUO2xHDPhIe3Jpyi1jt83bAiE5sLXac62oqcBjuwsorwY2v3VS1GQsZ7DuWxkVd7/SB
PrJabLR5rg4Rd+/sMdAsWrqNqtzOBdMDGiS5HbNmQr9qNoZBMRwrCv2+y066tmrQS3MdwICRfV/m
fFQ6dU7bgDfH7H4EEihO7HRP24hlPp+OoExC+uE3CaL+qTfFZKlB8x6JJUeqCUktisIb3eKDWjNi
zrD6WcoCPri4HT2Ty9EeEDC1/jM6LUKn3uIcWJurUwuLgGUcnSr1Zq4SBVqcpkX1HtFfkVq7P18S
SJQBvOuCf/iTBFtmpmiH4KgcqvRItevGDadx48RdPZpObcw+eBJKgJwr09mAqFa2ZTgFkJh4rZmM
3fKQ8jEczcd0SOTUh4b95fLg5jk6j8YQQZwMbrFKoHU0iLLwLCkttutqO8z19xwNp52qUMYUICDY
8ov1Vft3Oherpg1GxoQDi13hfOE1O1BB4hIUaRs7aSXncT60xTWWez1w3hKG6vpAsy962URBe2WY
v/L8OyNVTMnNaL+igTC0rWMNSm6bi8ji117+fHmO1w6Qkzle4lhaSMJBBg3lCk9neaiPzpPZ8GPF
yJ5T8/qyrY31DBb3TEEzP0BtHVn+IDHkLdL7gV6FKXKernr3ttpft/w2MM/9tuhFZrcOnn8quK+K
n7rJ0FAEh+3+4VAQSxtwgDQztv8fY3y8PNBN04ubp4C8iWmO86zSWG/fgJUuup9j8CB83Ojpu6Xu
oLwRuiP5746DJVzCQKtQlWsYcjDsavHYGdcT3xjbvOkubMpltx0t/m9TIip6rWzzOmP5VZlDSJuT
mHvaxk5ZP6n/f0cGi8NHBZOV2j5mUhi/wNsdSvH18lqtXdynG2BxyPi55pQBwwmqWW6Ya2BGGkBU
K4oBNBT5Ta/5CbeHh5H/BU5zPgLwgEYKDuNbAvYm1pZaTRCdWH5+qIw8VEZ96IWIxqaNVLevzCPJ
inio96V1448bla3VZQRDgAkGCmT7l8hmZRi9M9U4gAI9mdLYTauolc+u9kUCGHp5htdNzeU9Z+6h
XEL1mqzshOjwUhhBHGdGQxu32SF3Y2erhrF6voDB8n8NLc8y2yv0qZyRASkIXYzXrhXhDECss1vT
/uW1T5eHtVIxwQKemFscZ9Spy8ppZr3L4Jk0wLXVLSTKX9zuqFs/eu+uLq9GuvGsXz2uT2wuzrSs
Rb9/i6wZSGi9A/VvTeqE/XDnBBtx5eq2O7GzOMCkles59IRRxXaQAXyl04/Lk7e1VLP9k5jCLvE2
pibGwSa2450ZWtTbeSKIJWhlmNnGOUNN+7LN1cv9ZEzz309sZjLwmwZK4w+Oe5VDJ51EtRVfNrHp
E4vjqqE214sa8+Yodd/4RZw1zmNvFUeQCMY13pKdrh9QAr8yJrlhe/UgA3USKugz8Gb5pmrQJquD
exEHWdNHXnObARcEoZj8OS3F3k+/t38uEQX/R/kOXMgoAaNx7nw+gX82c6CXCvBmGPu2Dj7GuoyR
p/t5eU5nV/h04aBWMLfBQmFpWYQCKZ8t/AYnFSm7aAw+Om8D+rVlYDGOzmiFcjNcmoNWv00jlM/d
7PvlMay6+8kY5p9w4nq+Vo593cCE48jQKp585R8yQcN2eDTKV3vaii9Xj4kTewtXLytPZX2LOaMm
sktf8lELx2C/LbC+OnVIxYHK2UUtaJk5yFMxFN0EFoiSR5BXSv3D5Xlb3bIn318cd5o+lBJ6lQBE
+VE2PkGVaiviXxsBsi5zgDHzISwZoPocDJmB9DCCwt21KLDoffznYzi1sBgDlxrPK+njVgJrRYCB
2FZ3QFnzspW1SxZtqzp6Y/xgRoyfe5jinVcOjYZLFlwfJuM7Ob5rWR8q24qqfiOQX5+0f43NP+bE
nVu82kuzhzG04e9Zca/5W5KDqxaQBkArLjI3nwDjA+0CRnwXYV8ZhDUHyo+Flydsy8JiWbqCDDWd
nOLhS6BeSu/18tfXNiAwACB3RfE8AMnB+QylHjhRM2BiH/qw1a7kGKGgOm31IKydKqCJNJGRQf3l
Ux5c2cKFtDx4q4r6Z1fjcCyKCHSLYYUd32ShVW7ANVZ9zEeJCZkGtJMtd3tAs7HwRtiTcKyUfusM
Oyr9r61hH6T7fnkCV5cH6fFZ5nCuxiyCqxaAaGdqkAaixtcBeJ8flz+/uj5os0b6HRouEI44Xx+a
WhohFT7vjs5OG6ZY2R7IzYuIjhuW1hYJrAmI8c2ZhncZ5lNUrU2uIyIwhRP1YxmV2l3T3nRsnIuQ
SZ5Xf+HYkIZCO7duQ6diSavBpS8oCC+R22piERI9ujxz5uqAkJ77Lewwy+ycT13QkjSt27J6KCXX
0V5AULXOFPLEloPa5jSquCvANIfS65sBUPs30YCXIHdSuiMK4tp1JlQEuXvjMPbluNNAvhaiD7cD
94gc7wu3G0OVoQc2DYwfditbNMp1XQxyZHQRacGEUrGlx0Tj/rvoUrXh4Yv7xkYKHllw/A8peA8A
5sUpSkdrSLWajwmnRdToCbO/2YpuzOAiUPttBLlaZL9nDVLoE51PoA+QAydlK5OSaR1uNghmS6Yz
ArSFOR7zodXeKtvOniy3pjc2KFm2AuG1vYXqrzsrWcww7UV00JUDd1yQED9oOaRSdOivYRdslQEX
U2mBTU0/NbKYynYiGlUEboLzj1Zl6CNhPFp/cRGdGllcRNJjBfgwYEQLG38/bXXOrk4U3pMABOJN
+akwYjUB2PxzVoE2xO2POnUgYKK0ciP+XDuLbB9UWrM8mYds9Lk/2JLZGeCT6DvVy6NOtLAWzQ6N
UqHq7I2zYXVRQNiFJizUZsEjdW7K8/tsdHKnfNDtTl5NLmnBxJt6oe51xdXlc+J3rmkZtwPeiL0E
/mkXzMnntiziuRXRbPSADmhDchT2eT151r1jN9CUyP3RD32rmYAyTPmuVykSyFPvf8VUv+tyaCJd
2G3cg33p2tOEDd8RKtSdzkIWOGAJ7lwWW7oGyp+BjV9JAfHYgjF5RC83C1H4rvZ2gyde4Lf5IZW6
SEFyxex7SoZ3Xcj8JphEHSPFY+98UqBz0+b+nY+SVKRy33uoEd9Ermy/gjljemJ6ow6Oxb8iFfUh
dVk9GRm6PkvAqm6k71a7AY1IIILCM09W33VJs8OgypmeB4i2Riqk+szpWeSshK4xN28nz0nDQS+c
EMpFCQjB3aux9ZxwGFucAqQuwkGQdz2Q33JQvkRAk6h9Xr3W0xdfPbZAS4J35QDyNbmvGIcITKPC
PC3HeARaC4KnvQCBk4zazInSFmphnuEfuqCuY9qj69NqLfRo20h/thZpo94c/KMP2FtEUZHbl11L
/+YoABoAIEJ0oX9m3+EtUbwSePwqMH6YrI6U/daKjaN7LTg5NTJfW6cxKSdmT7K8BIRcj6Ca/GqS
YKdqSMyM2R4rvrGTVgDZs/obtGxN4D3RV7WwRwaMdSBD+VCagwibIh0fglxrr1s3SG9auHdk5HLa
eZoZ3Bhcz597iqpa1OnTeIfOXHdv0ZIcJyQLDkNGrI080dpGR9HaxZsMOb5PG9210IUjA1o+TIGK
iN7GhY7WouplY49jTpdbPEAGEW1rEFj8xMNAmrQrbYanTWG7ZG4tG78gSPyH+KoN2WC791nNxcHA
XXPruo2zcY8uxjjfo1DaRhwK4BOIZZaNQNh8vZ+O2ZBwt7ninnxmgReNIGDaWOq1WwCornmcSNbi
OXjuWR3xK3sYXPJgyDf056Ubk7gWT518fgniJQYKMCrH52VxpNMRgGHP2YtuZxX/NMVfuIUPuL6D
Rlys2vJZ0k+tDkIl9OUTN33IvOzOBck2J1torbUbDbVw4MIAgcauX1zLvGwzgwcDmrNnBH2DrmI7
zltnr/GNS+Z3oXbpgaeWFrvQhdIzKqAcltzsvuSjHnLNvE6hxOrIIgI2Oq56Egb9eGV5ajcGQ5Kb
1pubT5Elu6uB1LE2mvE4bt3pC9/8Hf2Af2FuJkQsiWj83GdyU+/TMR3JA/P+se1vAf/pbCk3rR14
pyYWAVZjGZJ2pSTg8P8Y+ucsuDe7fVo9ZeDvu7zNtwazmGQCGtHcpBiMY8swqK+Hae5j3tjN6z6D
CZtjIDQCLcKFXhXgcW168MYggZ5OIvKQ6ym8a1QoNywt4u//XZt/LS3ib83VWZG2sITWEj0CdQmL
ykJZRzMti31q4X4qWmjeZh1uR12i7np5NlfWDaBnhN9glEHqdDlQsFN1IAWvwYblANVjCvdWpeV1
2jhXtHTfGlvbXba3wiEFii/khUFXBYYKnJTnvphaoJsNRDYBawYhuWq6cfM3zTP2ZZ8AFqOl9a7P
v9KAhR79NdpjVOjHjv3jW894O4SYRjQ+F/eGv0Vu+PncQ0wIaRo8iud38bICBYE9Lc+yVCaN8Saq
bufSr7KwACH7qXr72AVPl6fh87RjuueXnYcbcWZ7Pp+FibqVptm6TLriaay/0/qdgIG7NqpYNz4u
m/rsYGemnMULGdTZrHWlkklVp8Di7INyVwFr7HsvPHugMgZ732WDn28o3PXoHEeuCewfKLyej80g
mplDa0IltbUvRZxv3Bqrn0egC65YVPA+5Zk6Ii0pHaISlpG4NX5Z6fPl379SL8cA/JnRCcVIJC4W
i0Mg/obsrCYTPt3bA9R3zGtNvjE/qYZ9bz/U9k8yPkpn2DjYVgf2r9nf1ZyTmLFTwAd0VakSIN7c
4Cn/C2QdqLEBzgJWEbA+yPidL4woHJJ3JXD81cAim94Uxdy0eNDY68YE/r65zy/Cc0uLM9p1Jceb
p0SrTIN2ZQtIgL0z6t+tjPkvNbRAwWTQul+Z75XXNens68p2u5iDbvBbkyr23fMo2o0d/Dx98vr9
gLY3dKBYcl/r/SvejE4C1Ba4EIrK3QHg7r1kafaj4p7Do0I56T8q0CUomad+7xPKv1qF96XkrRl1
vdscMscWX2pjKqddVgbFPWtN81cxZqK/cvEcuEEbCn3RBKNRx10oAI6pf1vU3fRE65ohL6QNj7mv
veZeFTxCVaPeBaTVD0ROSBNlTZUnY+ayA2q/ThVCXcHaeTW4jyJR+OJa9BVoqd1cw2OTA8dIzCwL
BUC5B0tU6HLgGoQlMtvad33Kb+p86q5Lw2FhRoU62u6YXdst7oFSDflBg8OAfh6N8z3IEPaCUDPO
BjN9MBDVo8CCjiTTloh6h76PTKvIgpA7uv91bGrtPi+ZpKEzOuL76I/kqKu9z/ivNGAfNjDYY6Fd
qdKKPXC+POWly256XTzm2mAfmony69Jtp13eAgSFNhUdLzkqI9HZQ+SBXOk+FR1LOMqC745ZaD9a
NLTsi6kUz3agaTcqoCqS1uB9o+5cqCmG+t5hkh0qV5ZYYUPJyJBO/o1xw39scT+C/Kr4ocC7ue8V
Moi+axf7uqP9zgxyb68Kp40CLx2PqP9Ao8+q06sxDzo8YqFuAOALEIitOUWGUZXXaN1x8ZVRRGwy
v/PWb0A/IFWsHD+PEZgNkdYANxK96IURVdpUPemDV7+olvlPldmWdznYrMIWtaebxsuMe5ESsHGk
rAYiBHJMnZF1b7Tm/CB94kUEjPQHj6TOnWFl6GNBQwRo6ZFlkGYP9UqIaKOP3htCwyHekTiN9aFL
S/tlDIijghJ0CC7aXa9ZXfGdaPXmUHAdkz3WENDwx3KHZB00FWQ77D3NELHp9PzaTVvjqFmcHbwM
9LVFite4Jg0a0T4VkVmW5sG1KYKK2nc2zv3PMdP5pl8cm3aqdR5jVXmPBq+9GXylxSEAm3wa/HP5
ePFWbjSk+8G7gf5QeyZ9Pz/HkGbLpqqZivvJyt0P6nhlDQElpz+mlsuxB5Cw4nbq7zx9UFe4SNxQ
jWYQdy5lR8+ognCqKw3S39+QbYwc6JHcTaysI5O/d7YOcVtv2PECrfijGtRDXuvjd7+Hx5huse+H
0YwgmWJGVB/t+wYvpQN0haddOaJFt+R1H1NG2rshHawnVIzoQTNVuhcppEImU40PBde0uOvJmwx6
dlU4yIxodunFggswuoIw+lDWHf/OB9Lsazf4RzbQ+8sosq6eKoKoDVLrTlKkp1jg702H90+6VOPO
D3wKVGflimdqVeTKwkt1x6rhV91b0ClhoDCwpM4Pwq0ZogCN5VFN4BATCGCAeNDxEkktEXp9Mfwa
CsMO9VKMh7SHRlBeQWGVkr64rw3eRU2f08exkVuZ/IX3/Of9DH1uRKG4d4EYOF9UDeP3AsmHhAZ5
F/K2vUEsuG9MyJ/ozNtggFp40G9js4wL8o4zNfIy6g3KKqgVavmJVzvx5Gh3oK1+gFJlHaW+X6Hp
zNxDjOeH2Wob4fbKHY89qyN3jqYBlF8WV7BRtERzhJHf45RrQdCG3roG3GQbGwRTtbx90YaLs8GE
MOGncpKZZkDNS5Xfm2NsCbBs7lQZo9Rf8viyodXRnBia/34SsaRFqSmcnjAk7lO7CJt6I3ZdC8WQ
owPQAgUetPcvuTWb3JBQLNXye2qpJJf5C+GjAOP3+EsV42OaO8jdmndo7rjt8/FnR6eXjRHO0fFi
LpFkwUza85GD2ub5ECHHVNogYkwTT7WyCHO3Dg49aAheHLO2QgoNkNgdenIlSkfGPffoLatJvxu7
EaKgEy3f0chv3EGEOt0RyDlGyu2yl9bw6jgQ8AAGydl9murBFUt9tccF8Qt9NPSOBqS/zoasY8Ds
GGRfOVQ8NUS5jzk6XCKjJ/J2zNGCaqIFL3YLb4qR3EaqVgXV9C6xKo+pFN4jKEmzXynz2y+Zjkjq
8uQs8UX/2UZ4v9jQwcDTcZmLqozUGaQZ9IkdPOvaFSK2sGBNnGoVNCTjXHtjY4YjZyO3uniq/ceq
DU5MAH7QsfuppFhR4mW+3kPepYsRdAg8jkFI0GhI7xAnOLRenR+mdAubvPJkc+fUKnD0M7vUsgGn
r/1eAEtV3BPLu2vTHEImqfkqPXoMGnLI8vRxY3bnl/DC9VwQwc1iNmhNQX7x3PWqidZNo3s4Kzqv
vXWLYbqlyHDtRoebO9U45RGzoAuclWZwbw1ucMNVrh1RYE63pLVmL7/0U8zFT+HobTKEm9/PlBBt
3R8Dq3tS1vTHtSeIZ3ooCAHM4eFltzwduVN6onLye88wItxUYe++UIkS7Ljx/F47uE4NLd4ntKKa
hIBrfs+DtxLURgSg08urt2bBmQXMIbgHRaJlGU3SoHNbnyNVYUyh5ugQCNo45RfbAImjAC1S2Hg2
OKNxOC0mK1BB25c6/FFpiCB9BX6/JmSaFqIKFoMAPzK3NDLWLIJNE6BZ9Nygs3dxFtYSWemi77A8
xPdu8PD3bpWjq53R0CDJOxc3p076/FkN5paA0NpFAL5GHakS8LrNmapzDyRSVLqfKisxDSoP5WiZ
LzWYv548U9XXAQXWy0W9BVJZbrfPSlypOS2CvamM7NcfLyyKr8AUIaH8mz/y/IcYvrTGjEsr6Qg5
FnV73Moir3jOLPM0t6SBIhnp2nMDJm2qKpOZlzS3hnPfbLVJb31+uYijNhW9BcqeQRwJuUL18/L8
rBwVZz9/jvNOYoJW2MQA3s9LkP9txA9Qvvdb6tvmyqUMpAK8HhsMJ94S9Q8Qnm3IunCTziNVCmIA
zQMfUwEpOHAFjB7dedAmeJzzj/JAC0C8UZntjloKjGPPsieIeoZoe7T2lfDax1Iz9J1AIeyjoo18
pwUCqxBhJxL2hrMFhVzM/n/uLuyeAFB7HR2ji9mvglKNGsXdJSQL88p9Bijj++UFWJiYz4WzyVks
AChGS1KhFS/xvKfqmrE/w2JjBDqAfTgFdOQvUdNbjMBvAA9IbW4kvIJSWNnf4gH/dnkECxeaTTjo
pAZsCLk36xNISVqtIQNZe4mfmzwMBi1/1fN0xANM8A1Ti8maTQHQiUBilj+bBarPvRVMAtqIsEog
xZAFdUhym38vNCRW/nhEOL3QoOyA+B4P1sVZLUwUvPE2FEDyAHPUFhEXb7nx50+o30+KOSaaydWX
zlVQJB2cRo5JOlk7AhI7nu9c/XbgW62XswudhAO/Zw0VOxsP8LlNeAnvNNiQjroaxsQweHPdQU55
lzMw6vV+/m5g68V/Pnun5hazR1sPLcEuzFFahsgIxJPKdrbz47KVz29CzBkeZ0iMoiL5qQvT5I3H
Td0fEzHOQuTuwZeJbY9hWX70wHwGNgNSrtpfNrri6gjt8AKdtdEhibAIRDywq0wNm2B0YuFkPriM
hoW1ETCvObkH9CqIxFCAR2363MmxzQarB5QtsQsvVK9p/4ftpb/94dTAYhe5knIbPj4m+itk60N7
bxtbIojzGi9d7tTEPMaTawWSO5IQBRPZlQ4uMO1HpFIk4jbOzjXHBkgRNMKoJkGCbJHCavTBT1sO
K0qEWnCYIA2zd/9qtubcFbDEgJNaizXPPI/3Y16JJO+DPWoZocRbwnZ/XvaslccZ8CBQoPPnNAM4
ahe7xh18RisDPd5Nj425L9BsKJAYzQHpuakcUKq9yi3CsTVHOzW5GFmhAfdrZa1I5J3V7sbm6vKQ
tj6/WJ0RD3Fq+pi4Pnsc1D1k0//8+0Crz9zHOKOBFjj3sc5vTQONsDzp/CHM54LEFrXy2nafJbNs
4G+xMstCPAO3UQaUN0/y8sXM3JiIbzX5+hejmMtvMxQRfrzYjKrypO04FU/6EGF6ZHdbOazVQbgo
kKEChyLZ8poZxrQHp7guktpEyv26CvZDc/iLMZyYWMQwnLmeUXJDJEN/FPJq+LMYFefVXNVDxgL/
ZvT4Yoo6oVd+yVyeBEN77Ib+zu2fgKn70zEYENSGvAyCeVRCl3f+hPYHoxmmKemGI0r5yO5c/v7n
ExHf/81DjgjYBnXAubcao6w4B3oxscHEJdxfHDWSXB1TW+yITTaKrqvGPFyPAZqrkI6Y/35y/PqQ
ty30rJ6SwGiua3kXAMwo9SLUByfU+7+YuVk3A/chAmU0J58b6wBzDXDUyyT76Kwr39+YuJWTEShj
wJ1nyR5sE3/xfVNZDamYNiWohz1YJge5kt9FIAh5Qo82CGVZ8GJX1bMmsuNgjS+Xl+3z7kFC1phV
alEAQ318cYhNgmU2tzhPuGG+kk7/glaZn1afbgzy81l5ZmaJ47JdptDpM/JkrL1fugS/EjJFl0cy
b8LzKxkmIHyEfDb6x5GQO1+myqBigIQMTzL1bbD8PXIe4BjpY9CpxH9hCekOxOrIqXwSXs96v9cM
v+NJZckbj4osEg6NcoZQkEz9Ri/yEsU1nw4zVtFFjV8PcBfMK3ji62mQdtTypj7p2rHdw9IY6TVl
j6OReTfBaE477uqRXd0DDVyGzG+yY+k6HaqtrHqWkOTd5WYRhF3nql3LXTtMhRiuL8/Iyn48+43z
2pz8Rlu1BmmE6BNG9F2Vg/mXjM1RgTXHNpo3WXe7y/bW1ho9dUjwgBFoJhM9t4f0ny9QpO2TjJpt
aGbalUnFDu2JdwPZZB+aT66lY4HnCPn2WUAXFLDnxhh3Gp22XZ8Y5k81/iy0r571IuSDAardBvnk
o15p1w5D9pz+mKyN9+3azJ4anzfWycwyU9OCnNM+6ZseRTNz/KDe+DJVehCpxr2yxFZH6VIi6be/
eZA9RK4XmSUIB59bnKpZZc7q+4ToTT+XH40rahWQQDaRI6gnXt50xCrvuQmeiII5WRQwQKccZvAI
d4+zsdJr5xNSK4i1dXtOLS529UBJTUSuhoSN6JHoO+2+EuTnlG/h3tY86tTOIlaEFjNSXzoKjw29
M3gZa0SLSpJHQ/OHzPL/mV/E8whV5iLSsobkZ6Tz05QBmZtr2XfQxvRhVZX5j8s7ZHXeUBkAxtLF
U38JIHNFryZXGkMyBPRBNvLK66Zd0ecbLFJLpPfv0fioBsyXPjB0y36dng1WTkwLNRcl1C4YG7VL
DWCR0kGzwgZRf5wBDBFlVke+iIbUO2l7KgaexUAvQeeE1DTAYdQgKKm5/oewyfnHgcIIAAzkBCBQ
t7wSAB6eBllUfdKAUAQ1ktDKjpp5FM7b5cleud2AZMLLBvTQlo481PmW6R2UwAsBO0J/m+qfBms2
7ra1GOHMwiJGkGiRLkdSA5Q47Tt0gXkQ8hZFDfDuMzPQMTK+4u0euqaKLo9s5fg5s7s4++oaFfra
hd2+e6V2Fvk92DCu+uqpTF//3BIIMGa6W8R1n4/0tGmCfj7onOoDKh/5lIjmZ483vHq6bGhtsU4M
LVv0uJna4MnkuKtMKGTfbglGbX1+4QuB3uelnWIcE2AgdiCAhdjKd616w+kQFt6AokddW9p8KXSJ
xN3utSm6Bqt9Pbwqs4nhKVFllHvpbUzdyqGChgJspwAn12cGUNNJNWh75z0YeWu546097GaeitvM
gobK5VVaMwXaF2eGREByaFneROM8CVoDmekgqG693L7K01vmbFyuW0YW89jUown57rFP0kFBT+at
9z4KNEhdHsnaFjodyWILuV6PJn0fsVHuX2czysK9ss0Xx/piB/F/Z2l2zZNYgYK/dOgIhqPyuPAi
vLR7J8r6u3LYOPXXfPx0SPO8nhgSlgKmVlcoeafyRs+cJ6+yvl8ey8p9DCK9f9d//vuJiYlAqdjS
MGsu3kJZ872wjMgEKG+Lp2N1KJ6H/AdS/DC4iC/MgXo5JdhKVSmdY+Y6ejxpqt1dHs2aDyB9hxZG
IJHnctD5aOoKjTduMcerpA6eBEM1h1V6CzSW5cdD0dDjIBR7u2x0bQpPjS68Ox/LfEobbCGD3AKh
klsAXdxqzctlKytDQ5+Rhyw1MCkQmFyE4iyv/AxKjzwpZKseTUWnK520/rUP5qhY+HJ4LAO+1d20
FqR6iGuAgEDzKeZ0samEjp0kDbiH0h7d/oN57g0rxh30oCJ0nB2oK2Inv0vz8i5Np5ipjffOysEB
YnaUG8Arjctq6TUtDwAMLgeW9FYTjpkNwbVXc6t/d2VmYQT/4Va00V61GCPUGXRa05oluREciwwQ
uY7d8glSfeTYic0QY/bBxTMHlAK/QeboA0C98dxH7WIc6iorWcLq8tEhqR6aJYNUaPXh9DO0vaqK
MBP2Sy1YyNw8mmpa7i/70spmnHMQ6EFA7cv+1JgnSJ4yWQcUxezyW0Dfi5FvtVvOcfynUf5rYtl+
gAcKaKJ6jyaVcYW86l0pXUj2PJuqDDt3eLLtv/AUaGfMSwiWHsjbns+qRdBRmtk2TYqm+3D59CJ4
/6xNCN8uT93KZsfew/cRhs9AjMXq8ckxmRpcmhiljVfaXc2/8OHRLd4vm1lbIWRXEOYC9YCM8eJY
FgG6g7yM0SR9HJw7f0tleG0UeOPN4R8gJJ9cXjZ8xEpQzJa2G+mNEB+9B1j4xmm8snsBZAB4Dq9K
dEguMyroXO90CVhcUhPn2Gt9pDhUgappw8yKq83sJjNEC4AY6A2fLz2g1FVDSaajmDb97HL7PR2C
HwP3b+taS0OJvE5o4E/R5RX6bHUuU6NoBCCc9xmmVXhDIP+HtOvajRzH2k8kQJGibhUqucpy6Ha7
+4boqEDlQFF6+v+T8e+OrRJK6NkBFpjFAHXMIPLwnC/IalTvLSgk+1M/Ub/WFZdEJpwieOSNDFRo
bdyqvl1vjDksCvCoyWhAQc8YiXf3dSanoVaKTL2vNN/8LLT97VG9TdbH7/bj7y9uUDwscX9X+H0I
g2YuBIXhSQ9DW7+X2T1cAQOem/t+6H7qSfmKF833ppl2lYIijTYVnpK1zJ80aydHej/1iuvEOoTH
zIeUGYeUysdKOPhW9PaSTbXwVaP/DI3nTzKKPD2q9iUVgabXz7yoAJwSoMVFMmCow3XA8Rs9eWmg
UI+3doJeevdSNOTAB8sjiuFpnXbHhdjj5tyogC9BJ3jbglQyq3yjNIiTctlXcQpCU8IHTHgV83Di
tD8NZatfCqmJQxTr2hMMQBPhglhQho6p/lSUrnkeI+4Ql/R7Ri7TtyHuq8xXEsovDiOFTyr6s6ka
1Ey7ftz4Gq43yNufOWve2+jULMtKitmXNiCh5DJSMG1eI//2BoF6+9XJTtACAjQRNVlw6e35On23
A+2aj/FYttaloCT36oQGVjq+tv3kGdoQwMwlcbU68muGHmph7MAyPFmNAQ3JujhC0fI7qA5uKztA
kxv2qNj0KM30UBTNET/nl7AdUXnpQQ4BqdvYQakRykgF5b0/SjzAGxqFatfxE+iEcIjJzN/6SO+i
UkeHW28e+io655nzWJdNdCfL5tLHJarGSR2QEryRNNmnxtj/iYwaiHaWtn4Da2q3siFZXLBhLyv6
pUi7FHAieR/LYnC51gaKlt3pc/KRGLXhDjFMdHtnao91AtexfDB1V9BsCCTMxf2Ec1+3lT+0Sj0J
eg5NCtB2ShhhKrVrC4jQQNMocfmYdDuGenHtsjj7Kik5i6L7kliOPxT0aFZ1aGntxUpT3zDip66L
j5KpR7Nz7hik9JO0PUGy+As41sfYJAfwhyDW2/tTO/l8yHYa0S+5bA9pWX+yWXOcrOg8xdmuRG1q
6r6WpeYPrRUIW7nAYwbn8uAE1lDBAnQ8lKP9SSPsKYsF+sZOo/p8IueoUVGFrIfv0LP4UhqDj3rp
Pcn1oB4cEFyy+4IP8TFXBJDnVAZ6jJ1A9SBOrB8wvzqpUdd7hZNGXjE5kSvHLN6VWpSAkpDcT0aK
iuOQPiWy9Y3O/KEUlr0z4ULkA6sPwZah+GZEdnOqk3RPeti7oZ5FKrB/jNHnfWburSg/mnYOcgek
Nj3QtABGpux7msTNKWsczbdrFQgSe/Ap8N4uaGex10fVN9lBOowwawPPuvIJQgANQGXooKFYtyQS
5kWpDS0X1sVUnG9aWX6JxcZH/tYu+nhMk/ch3ioX7z5CvGSyrpW9dVGdVr1nph5B/HDQv4xKWYwe
OGo4myzD19QdQwF79EPR6Ec1SdWgyf8YKt0X0MlVoHssf9e132FTXcq+RVfUqMl9rjbg7xC/MEYR
wP178qEZP73wVGvPHN4yG3fOdTKCwqYFgIqBsxaPjUVJOGGxCmiEJi+EVF4r71v4TDXVM43ijVm7
Prk+Blo8oYCXtuzOmJC0TYdS+Y3OWPz3lY73IQCT+ng49tYgFDyh5SWBgUL6qap3dffXxZSPIRY3
dFWAc1jN08XzYILvpPJN3UoP6QJpiUsP2wslcxUP9pm0spgp0FUqBkiwdSGNXQAnPTV7nfbPBTCd
Wmx4DihJhtNzf1KnYedoib7Tq6nzG1X5qbdjUBm9z3icBxH8xychoCfjkPlyPAqFPymkeO1l44Ok
NhwnmWU4YaP4nHbwuR5lVwdVC3Yjn+rPEi7YR6KkXsOUr2pdPQ6KChL48JRPxqMyFtCAM8/JMPCL
1EUOZ7bxiThFIHpzr+MC6CvzlfHsm5PHX7Iot1xwrDRPaxokDY78XqTim6V1Z12tLqOp+YmoLnZW
HaNh8njsGC6Fts3YJd/QvEEqY1nnBM293RhFJRic+rmD3jRvzU/qaOEuqz1TGJ7aNDszFih0ATsW
C+0On+YhSadnLTMsd0idMwqzz7ev5Ov3KxYLQAB4pwEFelV9jzMKGlMiyMXqRITLrK7cqh+fej15
KlXFZYRsvIGuU98Zeo4enYU2HUjzi4IHH3mZCz5pF2cqoLgSx5SdxkJ2zwN34EwKfjG+rHjsLkU7
lrvbgyXzj388+XBGE7DoUeBZwVRSHe0Lu2fDJYZo27k2mvqznXf5se9qwxOoLu3BqYs/o6epzMYe
5EcG4NUJAB+IkEaqcYL9QTNbkdIX8Hetc5N0HNbVVWa6lh2D5CPrpHLByEuexyKTAY+sH2WjR8/9
WFbc06s2epCpKp7wwrcCK4sg0oAWjPqiV4b6s2VQQDRFh2sY3wF0iycgMqH/95WpVrdzStv5TJmO
A2hUCpTZ6uFsTy07m20l7moaJxdFSWofJebuMGoQIxY966BJoCV3fSuh+6Vz+6EVbPzEGBk+i6LC
iY08+Lemt+BLY2d6CfiyzK1jouQQ8yeRlzLRQFNUGnvoRG/VXOdzYLEYOCBQF8LZDYGfZdeQp+aA
VzIVF6PtXhs9DmpLeLQ2/AKnRG7Vu2lgT8mmwvHKBoTY6/xwVSFrcvWwpK2t0ERPhksJEE+f/CmT
z3F3zGK0EUGCKK3vG3vuepR4ImO/oaKIB+2yk4j3ChW0H0fcG0HfhyI/Qgzd3DrXr7MGtIJnBgwI
rjh5lyCx2hZ1FdFivKT141iEfw8/BOTFgl2VCUt0fD2LwsUAM/GuVnFt5M6Qw8XYVFytj76oBMY3
fz9duKJAY0BTG/DqxQUFVdbclpEhL5p8pvoOm07ad8MWHG0lawCc7p8oi0MIu0Krhvlbso3EhUvi
PjO+dnPZ3/p8ezgrWcOHQIuJU2oI55YqAqnlHzwgIJupql/+txDz1niXzUmdSovrCMEdL5KX1vSU
YYP6en1JYPnnJ+wMer9moHbcZFqXz9PV4niDl2T8ve68FkiD5O/TOZCTLMRBqVq/kneqNNlPXamJ
C7ds8SvJ1WnPYRkVJqmhB5BhAd7+9uyt7ISZDYUONN5OuAnnob+bvawsG7OviLhAsRP0bn4wMawC
yAUmt0zIV2YR4DHgtnWUpC2Nzn/Ku1CqNZljjpvuIlqiH6c+mfZFVdW/8tiRz0anpp4tB/BFbw9w
5WQAd2Su1gGihEN2MUCDSd7XSiYultnUQTOq6k7Yo7Kxbiv73AL2Ek6oM6XzSu3YMpoeWp2VuGhD
Mz7UcuSo50RaMPbGFjTjDTe0uDfQcZyNxFGwA5pskV9yVYtA0uHiEk8ivRe5WboapHHCntTtQ1xN
xk8+dtPFtq3ovpkm5Xsa8wTWwmQA3CwvvnYTTU4Mt3ZQsXjyWh1Evryl0ZMjHDzHS42hkARbF6OY
Jpfklt57UZdnQQYnDFdmMTQyZAct8rqsd1Jk1B+aKTrjwu+9yulUFxfncIhl+7OrTAG0o4Jvpi/r
YJTlXqoSr01RQerYKCD/iHvaHYkMmhhafwPlCbIQGbnA+3lVakU7U1roXWS2c0yMDifvFOu+XivW
sS9gdkNSM/sCTvFvTXbWb0dOxGurrgs6U+tPujawIIm7ep8WNQ/VooeuXI9eyW+g4JVLRjs9cw0t
hc4IadrhsUvZUGzUOde2BbYEpJ0JMKBX9aQqj/RJBbvkYnYquwxl2X7jkHc5a105btTaVrIJlNVR
YgNw3UYdd7HPp4ZVRiz4cGmVvthNxKIhZ4KFtQKTSCg1GQHryuxs6xn7jWdo/C9GOovRQnsX2Ah0
mz5+3LzlCpC3zXCh2viz6cHzJilcpqJsC3C+cop8ePAuxtlrWWxAa0heYuaCs0sjn4rHMQ3Flqv1
yslIADrXMKcOOlzL9AxqLbWjZIa4DNMj2nYQ7LwrzC+a8uv2+bSWjiE5gtQ4hfQAytMfJ25MlYxK
m4kLKW2PRWbu5mP+akv+U4Vo4axJ8zJBmWPjVFwbHEULixI4MgCSupjFOBvA4krFdOlioDKicLK+
RRr3pnxLy/oqEEC7eOTY2BjoL+CB9XF4AIs7pB7qNDSdM6xVWPdaAAJif709iWtRCDjmgFvCCQeH
48coGgPzjRMrCYWAx/0A9QsNVgY2gFvJxj5fjWTinYjRAIy8XK6UVya6JCwJU8s4YS/uTVG6fVae
MkIPtwd1dXNh6qiFBslMGwTvYbFGvbCmgUDvJxzzO3tXTRtJzdXZhJ93oBmCVBPkiqtC26hXOsuB
2wwbpdjVNv80oiJJ2mkDhvHW1PtwXc1x4ACPlp+tA6G+WBvpqChJSHgMOEbuGxVEfVFCfk74hfVP
YIyl3XMFdR+0ZdxUPkF0aGOnX50Xb+GB+Z+B0NfAWNqVPO/ULgnrwZ5r18+VVL718IhIWXWaQFS7
vWirs4pX23/CLbJRCKRUWWxB+IXrFoSKuKdZr/Ff0yQWY1pMqWrKIbdGkYTF0Lq2cXLaje9pZRTY
dYYNkXjYm2PlPn5PUQzcgjlgFGD2ek6uebn5kpfH21O1sr8RBNLFAD/a16hZhdsx5Mso6P7ZV0Ze
trACKwsPXJaJLg5IY0CkLz4f7Du1RtqShpWKYoCCXuRdEZniO0QGiJ9mdvrkQKfMvz2m1YmDTYAK
xsdMyF2szJDTaBo0HA/gW3s6rb3ROcZx9veHkK0CLjoD7XExLXFnxKqVSkYT1t+I3d58LORL2s6a
cRsrdHU34fJDlBmYiv9BBvbjNjDzGJbyls3D7g2pR6W66yoYBUPG6TMMpGt3AIPSM9PK2t+exqV0
AdCpiAy2N9VRqZ//hI+RlboGphOk7NCo40BTzD162Ds4DXyTensUZfW7sawLJ5Nv1sVZ7//cDn+9
iiglwPIDIELo/gHZ9zE6BMUyCheoMlQfW+llnRv9NYgEsJx3EZad6EJXc7MiiICmrvXU1XXxXXJd
bG2U1YG8FfxwxKNEvBhIk0bMiLWoDKXcFb9k/5vQx9tTdf0Rg6w130540sEPYQnpEL2T1VNTVKGZ
Oq2XDmbjq9WwRaVY2Q8IM/sAQ8JSR11kWRaResobralCNcvumapDGCwOSufFSD8XqXmmk+bHGoGC
DnqAXb7xUV+NETASoEnwDx53K4CPgdCpTrUpbFvhHNtUaXfobLd/m8Avosx/xbvnsTJLLud0Nh1j
+2QE/gECVPlIgzo/ltnenDoXl+ftxbtKZhASVSbgWFCRBk1tsT1qWEzBN7dQQ1tIdi7w4AtzyVJf
Bz7Td4wm3dgsq/F0lLaQz0AJYVlGc5yindKGTaFs8sQbKiuwi/zsVOnPHppit8d2tfXnsb2LtZhO
pywMgzkxHMyrKaRGuxeNfCKTFvybMLgiYZUBqviyXqdUEdrzOIjCDD4x7tR0XiZp4dbNsJFYrMwd
xBYgvAYhFeB1llwJOIxB/oyNSmjo56n6wpt7o/vepvHGtF2DFsGxVXGvQBAeVSEAqT9uQ6PueA2M
ihKqpf5kG9KdOCgT011hwRsxh9Cy0Aq/aaR1jhXWHgRa5wEVMN28Pa9XV8/8Z+DmAbgWlpNXylGK
HEsAMaC6OfWaq0ZBVAYiYZCPei64gJ/07na4ld2CcEgVtPnSAQvj46i5RRRoAGDUSXZKKYSkP/db
UrUbIZbsQqdOFMtkvYJ85F7hrzrZt1s4vnlPf0i13ybtv6MwFqdkBh42qlyDEmbZbih2nG/kHVtD
0D/OEk1KfLMNZknw0gViFjojmasPL7fXYm3pkdQAXIl6BipNi1GYapkruUJZ2Bk/Y5p5mvMwdEdN
uXPGCe/9Lan7tUlD3W52EXcgO7V8ChdprBuRo7NwmL4m0Muumy298KVXNFgQsKV7F2Ie8bujfVRE
1espQlQoi55JbrxwMA8HCD6HSlblh3aUjsu7smlcy5gedCfiMOMdvxvS8iEQ6jFmPJUJgRcc7auN
D35tTVGLpbpObRU53uJ7b4y0MiPGWJhNdyXEqSRawc5W0Wb+keXGxHk/3zHAZV6ZqcGM2hzbUaXh
iFLD8RO7M7YkdtDDvB3DWaAHRFwmZgt0RqhLqoVjhhJsIaBpXA0AzbQUxb5cVj+r1HZ2ghrDa0nq
MmilYR8FsBOQjaVfwZ+HGnIa/WqRFvpaC7UZFUhcz6qd1Be5JU4lQpx0tMIPtar3x6gQCiqWArXI
TrfFXlHbcq/l+MIjaG/1LlV74poQ2TpCmDn10XBN3HHGJnOiaTAvqGpPNxPVZVbyzRZEC2QvClRF
LeK3QN1kcLuGQCJVfDMxwSD1ag0MMfVpQFeajqL0okbGMFN3vFzNIPmbRoo7RqXtdg0soaBGqt8b
iUlcrmutW2lGBSM+2ZyHVMvP+mAPBxWUwn3qkPKcdE7uATKuXJQiea0LG5jWksr8tRUSNV2ZZKWP
gvYI3vfYKPt6qrpAGKkVdDyuHtJIMw7gX9pf8ig29mh7G/7YJ91paFhyKkqSga+odCcFPpqumifj
XWurbRjHNiAFogLgEzJ2e0hSvcQJnFTYYLNg1O3iZE5teuCO1ez7XK0CJwYJIkZ1x4cjKwFqp81C
cIuYlzAr85BFYz5z0vmFgouYcWEEDTGK3QBy7K6zFZjEUSgESxkN57KLzVNiADUT9Ro/SJ1VAVoF
aEzEcOCB/o8DmW2pw87WjL2xktKXINm6sbTHczU2PRaoH86M8tyV5kD26qT2n6gyF7tTm4WNnbLd
gLpU2Np24lrJkLgZuh1QyQFawlQVujMtdm+wLgtaxoFWB04PhjOq+vn2aXr1DAbUYO58oAkC5DXy
h49nT0acuk1oQyBDaHkxoz5n416x2VkwtDIzvkklWjlQEBDfOLRicZEuMZ+a1kWymzoSpjBlypTp
k6moF+lYf26PazXMXMBChRadl+WLQK3GFO8SRkLdrBVX0fTXXje6falb1eF2pNXDC3mBAZGoGfO9
uI8yiHuLjhEawkLVs2PAkwct94GKfkl7/cvtWGt3H4Sw8eZFxeya6ZNQq0KmF7HQkQV1cZTemRm/
KLoE+I+WYBZxX8ucDfb+6smJ9jZqjQDmX6WWVZbA3CnrWKh/o3C7Cm4PaevXF0lDYzhTqZT4dVKC
9wJQptVvVDJXtjjmC+KKIGRgBMstDixh5kyWZKGWZ6fIiPdZnfqFYz1A67Z0lYRsbIi1EeEtivIL
Oh0g9iyKE9Qe0kmgnRQ6U/4bkvRBkyb/YkjoAoPMPzcGQBH++NWOKFf1whhYCFsqrzPVs13CU0H7
VVtdECtbXuEr3xJ8aKDPClQI3oLLHikIWCzNS82BCjloz+CxcyvdZdMWunorzCINStNBQJNycsLJ
DhO9dpXhiKRp4+Gwthnej2WRyXe5MQBugiBaHpbDMa9cQ54rYG7bDaDq2qf6LtAbDPBdUlf16SQF
RSCj3w/241A+kRzqWrEB178/rbVRRt+Yu+VxN5FOaZJ2RDThfDaUdN+R8Y7hMrv9sa6GgfEoVIoc
oHaW5RxwqJDHZNIJx8kr0weAjxTleDvE2nE6K9NBQRCStFc9UeirVCadZvndiHlCZS5wWLRMPZAB
bgeaV3qZdKJLAwUOAPtgUzOP9d0CMcg/F5UNVyUFcMPhT4I8CzbuDQucBLkg2BgA/P1vEeehv4uo
szrtWYyITlvvqhL6ONWjtL7BSMsdykOsVyC1bPU3Vrfhu1HO38O7mGRALtuMiFmbuceLHOnVC3GA
sq/yXZvV3iDNjVfg6gKiGAYwF2pygMp/jDii665Gccxg9bqb4L4TWYCZs69p8vP2bK7GAap47kNg
syyhzaPoIo4GFVyxWgL5QsgwVN8ip92xbuNLXjvP59sDuxG9c2BvPg5IUwQHCJE5YdWAT0iDpN8y
jL2uX+IFCJ4V4H64jdAfWOxFNOwzoxGShNDfCYva3OeUfKoHiWWyntp0DADtydzZJwCarPHeSY1f
tydz5cNGwwN5ICXoxl15NSl8iCwtyUmojdB9zUVUeuMEw0laK1NwO9TKCYxQYBMCBw0I9LLxwnmr
9iVqYiFRvkzyEA14SXBySOAdsin9sDosHFSAT4KOCVeoj0s3qDVvy1EnYZt2rs2MHZzgd0O9VY1a
CwMJuhmoCUth9Ms/hgFsqq1KGgOG3bdhq+rCNUCY3Akz3pIDhCIyfmtxbGGjGPYsXQDh0+VWmaHh
8BUdrLCBruLjqNg9VKmZ5iZRAwbPvSWEB2MdBb2CuG6CmiTobcHS2VWa6neuivILaDSydvWu0Q5Q
q4DgvpU3QIFr5mPNo+EOSaXcKXWZ+CTNYWGdDdXkIjfsPAtmSj7+qt8j14Aj0RrxHIlS+uAsFceh
7qtjEmfEbZ2GwBAlcs5xzVAUtETrAa4E5ZJEKer7SHGMB53F4KxE+eiRxOYo203WnuldHLKy43C2
76JAhy8vcsFSBFE+CVhpW9YTjDbIsQYo121UU/gVrAJcYpUF/Eb76RKlw48ix19AEzs6DcB0ey2u
RIC1VdjXmJKfQFOGpIA2+5BEjbOvatW4dKKFGVEtPkWDKveyxJ0WWSm9o0AQ7eOIlR5IGvIuyniH
5DcCDySNDpO5SwEjKLX6zkJ1JsGx0BdBArI/HqfUPlVoiB2A2BD7FPieO62a1HC0zfExbwbnEzou
+l0bWWqgKGrhpjpXXVMa6ikn0v5dMAyIN8Z0igFM8jM4m5xgUPPGPHE+8QbuWeD4tPvZnHNHgdjy
4EWvHfFvk2vwPvL6Kun9zOgKIOiNyMVjDlbxtAVHKjJAFO5mYyGz0/0MXra+zabew8dTeFqZdr4G
7uCfXtrKvmAJ8VQjoaccGjcXUVvmCT4swz2RQAdFkPM61w08ApiZKgcuBu2Fx2qHjWVI6SaCap+L
rGEbR/HKbYaOI6gfALYBZb7sOA4Wrcy8JfBDiqegyD4r/W8hK/AhoL8z/KjarSbxtUoJnsfvAy6u
bCOGaZlCLQscn7DJv0rjR8Huk/hgGY8od7qtOnliC6q1dpq8j7m4spG1RbRXEBNUmkj4Dbh4ZHf7
DF650iDIi69u7uwAIrgIkaQ9lAksZiP36XyBBzKr9rcjrA0CLEmoUsCPeV6tj0cij3SQgbCdQ2H8
0hgcu6YcSL4txvibcvvyNIR7N3p+M1/ySjhT6j0uVWDOQl5Yyg4uWeWhqSCypfTlD9n35h3MfYwv
mUlSb4TuuQfLtMbPmhQQOG5XPkbQPqZ5R/8+HYfwMfhuFNsUp/TiQrAGrsP/APNrUbdUhVfjlO4i
7++nGKpQAIJD6sCgy4qm0mdKGrXCCqP6j4hg0uQ79e/bIdb2yfsQi3dmVWWdIR2EsM4tzeAItYX/
mrfBcv3QGYNeKMpQ12yDIWU9rJIzC43b8isZ2ARDazm6LFFfrKZFRp5ukWxXNyZU0nTUm9EvXva8
K25lheTzjqntP8DARWfdIGlgcEiIb0ze2mk1ezYisUL54Romg1oyj6eJhhFNaz8ewOfqRf0FDr26
pyb2LzB4cp8B0R/QejDA7Uj5vivSWRULioCTY0b3pLdyF10OuNwkZbJrtEk5J0gU0fOCaKIYoRSb
51w9KjQ1YO/ZoEgPIzmUMB3plUmuHcsKnHlUK8ldRFqydxIZBeDYFC8JpMsCoij9zoT+c95ZUA9C
ldfvixL/Hy8ulEW5BOwViFwUUyWKktIMcKsAIK1C/swEFRTXgMBd3EJomzZQEbk9fxvTt5S5IFI3
xoxpNLQHC3pQ7Msgaj8heuQCMLRvRuFpBbxTbgdd3R6QmjMIXHCuYZ2lUZIOfGQEFeN5rMoXQOw+
wdTQ3oiz9mXNgqn/iTMP/t27zInUWhawyAsHVAXGJHHNacvVd+WBBLHXf0IsSh26k4EhjSJoCN0z
PbtrLexy8zlGOvY/Tdkby//dUGxwowqzwVCi+qUnGrKTz5vm728p9PKgeDeYZX+7hjtFhtyThlWJ
EmFSfMqI4upme9+3yS9ekGeMtoYKinngRnJJU9W1ys4frWojA1nfH7gXgB8wAE6b//u7wSptAaNB
0tJQKJmngPKYg+kOkZHg9pyuJh4zKQqnO7x7UOr9GMeSccEzZaChypnPIK4EC1VXaObBHI2vjWX+
6lLwyafhCA+7jQrM2hCRFSA7mGGZV3K6nVoYAk4s83p6ClRZsTefbo9uPQLwvtCRAipimX7oTTnl
pVPRkBT36pBjDp+K9tvtGGsfGHIPaDUgCQEla5GAqKxTBZJbO4Q5Xyx2XbQxS9eqkUgN3wdYfMGW
4lQNfApRq6zvU+VrTntILxws+6zye8qCHpW+wTkMPdykrEtfXSTv3H74dXuUq/vk/V+x+MjrHKxG
OWGYan4Pg1Q3jSncDwNeQqiHekX8W2PQP/pzO+rG3JqLXiqXOsBWuAVCOy/DISMvbUY3DpX1gQGw
jfQN790r5Fidx/A/iFM7TCUP63q8oxUAC2ZZwdmUvVpJ9h3P7ueuYT9TnW7M6hueY3nazJ0jaErP
FfzlVx7bKmstrUR+3Bu16nXwxPHsibVH2pv9gdRV4hEaFZ+zZGRhG+PNCl5WAWcQ6FvAKxA+ZpXy
sxURVoAL4ScRiw+a0G1IlsvBz0Y7DypH/z6ODUEf2XGC3iEp/JVU9UUQC3AWwP53fIQlNyvgV+4O
OsDXt9fQWP0I0RgB0BBAHoiffTxhCtoCsxTbdqhzHJT9H9IqxVkMRD/YeqXtyjTnXl9CzaGeSuTu
XUN3Va6XeGuPDvazkj/CWEzZ53EvHgcokqCBOdmgkvPECtK2hyTRyHLHRaOCHSKkRzhIiHqSkjV7
DdUGD8BKxQOeoT7hkW6eHZgPwYPVch4Y68ugUmrjXFtopGZkrF+cZuN4eLswlksMDXnAEgnYN1eQ
nqjrIOiftSjGFqhH1M6PZtReJwtA5q58sjuO/iR7VGkXovTxqCkNQGkGpNqnyNWzCWUQ4zVX+bEz
UuHWZn2O6Z9YJACqG1tfwurHhnIq8vBZ0kxfrBNkOtqpQQISJpD0M6w+IMbh9lZY3wn/RJj/gnd3
WtKZxWhpeK2ofeLnvPWVHKoCxd+3ER0C0U1MOlSor0AeVhxDcJzqdkir+pMOl6/J1jdCrB8a/8RY
PomqQdOborfssOyVU9YT1EzJ9JvCj8CVXISmlgZSKqcCdrZTvKUrtpZvvRugs3gsmZ3p5Ck+8lBC
8T4yXm3yWKKyBi3z28u1FWdR1Jxq4Py0DIOsYYEN75Huvqx9fUvSf+1l9kYAga05luWqa9rGkI+u
Cxr2L+UE/At627VrWFBm3UgGVvf3zDT5/0DzcN/tPqDD4UEFZHw4mZ6BdaIbB93W7y8SgbghLaSR
8PuvkBmY8S8bz5S1358VXvHKx4vyyvgWHqNgN/GShlrDoFnkQK5a4f8i6wRtCbgYILDQg11sLc2U
sRFxfKFF66v5U/TaFf9iFfAqnpXe5oYymc+Id6ugVHEUE2HYqJTrLimh+KEI/a/JtkiZZuke6JDj
dL9irwMS0+Ky1xBEFIfJgGrDltD96mJAxnqWsEYvYylSqvM40XPu4JkQlTuj/c4iurHca9/FnE/O
sJn5ab9IuNRahUBQGTthpB4c/Qfy6CDlJ7OZDjzaOM7WzuV3od5Ou3drEkPNi6PLhW5rdNHswm17
tzOebx8mqxOGLh1Q3jMOcdm6qB0Vhu0ld0JbHR/Qcn0YO/vxX4SwoSWBxpaBauNi8zotGSPNEjSM
VRTmGndKthqrq4N4F0H/uHl5OtlZE+GxVOVem7j/Av3rzJVMdP/Qbrxi3cdTP/CcoY6DQosUv5sE
Tg3723O0uqtgLwTaB7hBVxgVVmmDRnKGEDWI7jxzcG8Mmepreal6TdPre1uH2uftoKv7i9o4e+f2
N7CtH6dNWF1UGNnMBIaUorDuSnEn6cZT4eqyAq4TzT60FmcBKrDsP8bgeSKheqbYD53ZkWOcwn8B
ljrMh2DYiyNTsvEq0+dX14e0bo7n4IABwAzinsvuYlTrULCxc/pgOlP8ybLiKMz0Xnuyc0P7k0wO
iqToE36BoI3mT6WuN+jisOQC6RBwWwWaWseqT+iFJoBWpugjHesYkv6V0g5uBSkEVLxUWJg13Pbi
thnOsTVpj9JsIlfkXevZDnOAjrQEAATwa2vV5K8JBRgf5hIv87lXfHVOO8YUAcHI6UMi/B49HbUM
uP3pL/fFWwxkm3gaQGVtCWAq0RFhNS3oA+1tL4Jafw7JvPavD9K3KODCkfmVdXUZNCrrB7gP0gdj
amblvwPYzfdo0O0gRwD9FFvZ2O3XTfY5IGrMIC4g4Ye64setCFkDs9Wjnj6o0PUSifFMkupO8vxx
nHQYe+XxpeoZuMFKkKTmU+YUG6Ctq1NqEX/euu+Oc16wt84tfZBdfxI8uuss+29TwznEvO0pXLVh
g7e4xYeomxq0N/GGagv9pDh68wyZXgotaU6PRizNjTldHRKKOPBZxE0IY9WPQ0p0IUw4VDgPGrRa
ITGWRlt4ra0Ii0nLKmHC3FV3Hgy500mgbiRWqz8/Q1/Bl8Tb0pr/+7s1iSUq5UVcOg8ihz0hNCc3
jr/ruuW8IpDigKE7LAeuDvZRUZpyoBIchWJPolP/xy7uNDMA9rUZg+EHg6Bb6WW2r3y9/Q3Pacjy
HNTn9tNsezwf7x8HpgNC1ZU1pQ+z3Cx70a1PMxO9LpEBl6/D9KPf2nrzQlwFBCIBArpgUsND+2NA
oA5LiHekzkOR5rCLZmddyU9ljhKGgVK923FmBQrbsp1bWz/Yzf036mL9nKb4P9K+bEdunGn2iQRI
1H6rUm292KpevN0Ido9HErVRu6inP0H/55upYhEldA/gCwMNKItbMpkZGZGWnZb40VwaLyUfvg0M
IkYfmErE3sBIo73wChtTocINmi0fVwpK5Xk8BVlJA235XvanwXoaOgr61LfbJq9uZuwaJL48KL4I
9gW532hys9FtUhseuLq38r3THsHk959MyP1GTd9NJcOrJkoo/eUPxnOr+0uQxm50285VZPNnKII6
DwcMMC3JRdhlZrEczWTRlLE3E5pe1Qj8AHqyfxvUH1F4tvT9bYvKnYhEgol6AFjF5KcMA3kStv/o
RbEbz1t/7Hnox162NVNabvS+17fJ3LCQQ+FkZU5VY8VrGVAgka9BXfryDMRFE3MyW+kpXo4t2cxp
2Nv7Nj9CHvT2EFXbHuwPwIthfHgUSpO6jOCLGVmbnogHppx7y155eSi/76LFCuBIExlC6TBXnt21
Bc/Sk1Xfa0UIuuXbv18RFaKVTohVgNVEoLMuJ4rqk5mMTeJG4zjvkxENJIa9rVBtnN9/IYoijZDv
NkXPmOQGR8Bioak3OVHMAL416FGfl+NgPRRFeHtEihlzAY3CPYKqEKoO0oxldoPGNL23o4E6AesD
0Yx224LCJ4At1AWRnSAygUrT5Zy1iV2j55fYkWVPUWPmL5PWvvRF/f4oxYVHJWIXI+MgQ2xmKx/6
BeRQEZ3uW/NIys3tYagmCoEJqGUgV4LOMumtljVGWXVoNolGE8ixfd0/3/6+4vSLwOef70sLQZOc
EXvB9/VpW/8ou3zbtXTreWBjQ0eitwbzVg4HkQ8wDOKWld9QPXGgNYdWk8jax8mhWuPvva4ygUYG
jfnAdwDneh2LQ8alZCyZrMhYSv3THC/+d68quqC3mvEuqeFi3MlpH7wKTwKzrPRNZhj+vq6XbO8N
Hm581OX3je/MD4J+fmXTq7YkinhAI5po7kcV4XJL4j3b6IvbWxHe3s8I0w4QpqhDV4vXtFIUjhUQ
Q5TkkTh20fcpHeOy0CkDubsVmejuhRGwkzebFk8gI8PDmK4MS+WdbGTa8O8PqYDknZbC59CGKq0I
NKfIJ4dmDciB9bqQD2xVVJJFNw8QdldIWM+rOitJGxsdnc+pWwZEf1z019x6qLX7YS0gVK2VDb8E
9jnQbQJ2cLlWINhHR6Nf2JGdTCPqumWDMvrghE7j6h844uempCPuxbpD6jKHC5mfLfaE/sEVV6jc
DsiSANcOfoKrmAJVw9GbWhy6CUX/reXxDDBJnR8pJI6344gabJq23v62Y1EaRcEID1aksq7YTpyy
GLwZOvcR8mhhXCTbHGG85T0gFZvSt9u2VE4MqDaAzkWjFzrYLhfLBhVulXeeHVWk+ttKQajvguC/
Nb5YHkj+p+olbtDuedumaoPgXQxuGnBZgDRGjP/sKQQkIAebGHZjnU6bpowMcjDdNXZClbsUuDjB
YAmNFLmqUMUlILSAkkZd9YmNGajmVy585SjAcw5cI+gQrqS6B/R7mHPiWhEjoV7vGhJk/u72RCme
VkK36R8TktejRta6KBRa0YBuTl6iuzBzw7H7e3Qh9/dzXJK9P3+7bfJaKQPXgDi8AjcvqALFbzpb
HCB6uwHkslYEDpL+MzqL0rsszZ29ZTRWaLN6DhwnARkDXfTNMjrdfesJdUBg3zdpTn8zKGdGORg8
HWgDtOg8AfOLu2dg0g+akgDZN3pev4aKVx0YHEWULaEzjF4haUNZ9mi27iR+87zV8AI0D0BRpW4w
rmkZKzcVMkMIVkFafBWyWCOtJjCi4xpqAIAowZGHltB3IxXFCiBaFS2EeOzJAR4B34XmNoMVLfpX
TuB1XD8Ym1+kZQE1xv3t9VaPSASsKGYCISM5a1Igh6lPixXpICdxj0BUv//7EHLDK8VB7uaK/KoD
S2eiEQRJGste23yCTu6amI7qEj03IYWraTqD2rOLrShvyRL4o7ZLHThLhLDbZFyj4Lku/GJ1sNVs
BK5gJgFq6fJ8mKZWoNRju1HSJc6m5kVoav19SqvtNJg/wNP4mJXNllTZl2GpVsC+ypHCbYrShqCQ
lUbKllIDrasO23XfCu4TyJr0CKBry5h2dsGblctB5eKQLtXhDeBlwGl/OVZmWz2oARY3AidJMCTm
fgK1DPXnD+xBHCqQdiJzj05Tyc1lYMgxOqdzI6eJYhCint6/BcF6IRqfALAFmfHlKObGdNMC9ZbI
4vsmrNbgWX9gEVI+CsHBv9+XZslYOje3KL5flHZhB1ZLy6hZuPPZowYgsQxc9ftGQyvSBlo837pY
p3jmlnEwuam2afSy2BekTHdu7k4QIp1N4F+n8ZvTgvWID3O/Ses4v6t57R+SBrlDE3C27zXE3463
p0n8THkYPqqyIvkE+nJPcvwJEFYJjHrRAAKGfDGDtjixtECZPLkDp1Z425pqK4tSPB4zaPdFMHC5
KCahetsl3IuAo7f8L/w+K07k3XATQNYFe6BIbuF/ckYIsDnDYATlhbJ4LqADREYsD105lIpDcmFE
Gome5MNYUDyKSFqCHWvPR5Qx/MPt6VK4aehTYPMiKlQQZJVO5ZGO+W4EddRX7nehXaAj6T/ZkPN0
cbIYc7t4bjRX8XPS8wcvX15vm1CsOoYBGTmQtKGoJHdSOpmdDFaLuSrSV1J96QGrAz78+bYR5Vz5
eFEhh4rITM7KaU47ULDrYBwjeoQ2ZEW5RfV5vEPFNYDAEg0hlzs3QV1u8cbWifgcVDysnZW4UhH0
gS7s3+9Lb5rGALcRMhdOhBaTXeWW92M3Pc1VGY6m86h5y0+P5N8hordiVmxT+fhja+Hti8f0NZk3
STriZ2njRd20LatQP5bfIHY1deD8WQn/FZsAkcY/luR9RjXqpUbReZHfaKc0dp5jMGUki/mZEv7X
7a2wZkpaK9eMtTQvmRfBuQVFYYN2hQXZgsQ6/3XbkmJXXAxKWjWjIrNWU3hPyMhAegRy7re/rxwJ
XtOIB/GuvqrG8mpszCaGKxuofde4UEhwtwNEJedE+8hGOLMkfsnZA2B2MlOfhdPs+p9VZQSj/+ZZ
c9igbcPs/qJr1QHlxJ2Zk25PLwZdUmUVcAkOCQpXPBhWfKfCQQMO8u/USQ7a1uOS+xxOp84P3NmR
CTJCK3fn2iDku5Ny2uKJg4tmAqLzl2WtREgrQ5BZOnEjjC7YW3Fb+q/o49czK3CLNQWGa8Y9+LSz
iXKl01I2rdeiUwjpvW7G4429WtbyjXrtA6j4nwFQfba85jeLtb1pZ1urcx9rsiaJph6oqGmAUhZo
c/Ny8xVTUvUemd2IJf4n2rj7xE++s0lfOU1rZsR6nu3xJE9Nq9M4sCL+8JD75M0yfBR912QnlWbA
gP8HeABSHmlbGP7MiKcNbpQlX+vsB0v+LrKV+ozSLwhubkANDHRxSMeHplA9TAH/jlLt0a4bNCmD
ip6+kOLltv9RYRqQdf7XkHSKcjb0k8UAr4l5GzZgo/W8eNONoPVHTzL/mpSnfnCDrq6OYI2/bVs5
jTZoEQAfB7el/CB2UiNHp3HmRVX8uJRHMEFDtfe2CeUBPjMhbQggnsCB28NEB+a7cZ827w8aRM7e
spFoEyq60tEyi4VWSYKYBILA3xkdvxIz3t4egnqFEJMIKzZgUNLZsbsUzGoFcaJE/54kKRDiTIjD
VCAZcbJu29toT3H557LWjuPS7+Yl/3L7Fyj3ooB0oqMXYYTcRleQDM8Lm7rRAPIIO3S+FQAc1CvR
gyI8wuPkXyPSTMZMr1zNgpEJim9pqI/sV69Z1de6d6cnzdeHn9WSTFvKuz7IKCheb49RWSaBfwKl
NrLCKNFLB64AIEvQ7rmRMTt3aZ3v3dGA9KJobW9fAO7bQ1f1jSX0L3Pujo6bnWgx3nnleBrJeFcO
a6g3Ye4qbIN4wh9cDE6HODtnnmyakmUY69iJFm1I0JPTjw8J2jEjHTzcT13qW/uEsLWkjtIosDiA
jAK3dYVl0XiW67MOFTOvAHPdvdeEKLRb1mEpVq5u1WLDp4GlB5gWNDhLW5rmVVXgRzgRZJW0IHPY
rrCtIaDV+LSMiw5qvnqXGANEXtY4e1RDBFYHHhVLTK5oXxPfy3SoyeCGqH701hvrHp2h2Tn+ga8F
3irXc25JihzpEjdOA56tKC/3ZrxZ3HBlx6qOJRj3sF2R4wM3iXQL6XGxLMVgOBFkEcFCVULBODS4
0CDKOvZzSZsvuPPzgDR6t51SvbhjZVo8THbHTsM0jseepvzQZCY0pDXubJvCOd3+hSr/fvYD5QeB
k1LBMoZV5ia962vkSSqwRDofcMHnViTHkeZGrqEJDAX6ErXg0FxL2ypHgUseHh76XKZ82Redpcep
icuext6PzorvYqf+BgXJleVUbkwLUlkgzxGgBmkY4IN3HQ10B5Fv11BLYpuU8U+tE78Z1fTNbFn3
gZsRN8o/9qTtCYF0u9dmAznHRQ/jsv4UNx+A0UCAEiSNgD27Qh3j0ofhld0T1CMcYJAgdAg+y90E
5dA6IO29ufaOUq7SmS1xWM785cjNjNsV/CXLPXQf/HQMwXy6v72hlScOSS0kOFRqS1buxWWSIaGp
sWMNOpq5ag8N1QJzLI63LSmHA1Qh5g7ZNNTwLodTLv3ES3tyo9qc3xhHBXlxn4HpWBnQihn5ZoeG
J53BJI5Lz4KomJUdkOvfms5akKl0hUKsVkAJDUPGSGZVDnkWE3gqA4rGSVE/kMJaAZ0oj8+ZCWmv
NX1lELcRJpAcsjdeDmach3besLWSu2IPYPFRcQeYAveX3CA2pnyeUBpzIoeCahdr3+1QMm6s19sb
QDEemEHDwx/K6CsUembkcdMx6uDlqR+RPbACByl0gw87M+0P5sJWQHbXFNIYEzY1Ongc2wSFmDyB
aa4PmlcLN0qeLPKVpW/Jg4NGxcZ10qcYhGx3PZSxQCox6BtaGhFYI3axQ+ttahX6T3BKQXfNsteS
l4odihov9gySyZhwX2yts3NN2qFhBMiRiDj3Wvx91pKNiQrgByYbqrUCvosEpi+dtpRCFRMgFCcy
bPAoJGaxX/TidancL1iFOxt1x9v2xPek4A6Cbf+zhxagy0GxxqsXyuAYkxwhZOiBCh7qtdTdcI+C
+WjTLivuRHEA8b4C3b7ojUKjrvTIK5FEz3p3RizihuiQe3frl9g7Z5+X5m/uc7fSdXzeHr7Nd7r7
dHu6lL8ehQsh8wqiRRnLgO6iEdrV+Hzp3vv1J1Rn/9v3xVk822MTwiXexfh+cSTGrsl2tz+vWm0T
kS66WFD8vWJz5Y0thNB0O+qKEuzWjhdmS/cdbOnbahq3FbTODS+3N9q4FhmpXNW5Yens+JOPhA/h
wIAwupnyYTPa0D8mb5O3pkqkWiEAVwT7M/EgNSxtgLyaLAfgFhs3/Reqn/yVa2rl8/I1NYGibCIN
Pk/1HKAtcNe8H62Kt5ZI9MLxwbVL7xGnI/3Ih8mMLLf1Nh2QpXub5/2KFdV6wL8K6kIf70w539Gn
CV4eTDMjUu6LBSyCB9IdOF15SCutALYP9DcQslfbzfCGySjGmkQMiYEZ7PNeCcKbWYMgWe6tuWfh
OGRPhnZsHdsM0jW43y+PDgUgetZ4T6KOgyiO19Ndabpfm6H+3gKzDX55UOO3eDi//0ShMisaZg3d
uCKRLXMrAcp0NoE8Z/cNYJoeuEgTk/7kozZthqz+BvFBE6p5Pv2AqxCMByhpg/QA2/1yvGg8y7nT
JWakD8NLWvr3+VKu3MSqGw8JOfDX6hCxuaI3r7K5KVIvNaOqO2gcTFYa5IC/355A1bIJqKngDAVO
S346jpmg6fZrYJwSZBUCYyrfSr+JA1I51d+kn/NDMaVJGNfoTb1tWTk6XOXYL7j3rkq3Vd3ZJtNx
BoxuHn8wr52/eMwpQkamZeUgKE39wVmhHm1eiWwViwOGf62xojivHzOvPORGehfXdCVTq3JOQLsB
zvXHjJzDRwF/bsE0CTPlvgHvIlvZcuphCCYdz/QBR5OOmEHdrp4dfH9pHxt+N8Q/wYz4gUWBDh/e
aWg6uFLx8qDI0NWorUZj3X6xrengZ/FfzeD9NzNyN/KCOlc8tY6Je9xswpqk/o7jxkfSInVWngPK
Sft3RH9yqmdXeurow5JWnhkx4CxAH5w5WeA6KxtMzLzs/IR84f+ftj91lzMjHdLXmc4TIKszpyHg
fubaoXRra8u7Id/oJWA8k+CyfP9iIUcnem6R2EZJV3JBXVwIeLoV6eVWsw5p8kjzlZSKavaASAcD
vWC8BSbq0gQbeGbNpQ748lJ8m+Lmk1mUW5uuNbusmRE32dn8OUZSgj/ftCKulc1LnllZaEOR6fu0
GMN2ZdJE+kReK/TzIoMDl6oj83dpazb00jTTxI5cNPyAHs8adx3NOvAq2sUA6ltaP5QL57sarfmh
18XOhjFt3nTxmONggylOy/v8AImPcjujF30IJl0v9t0w1xtS692dxw2Qh4H5LVjcIbtz6uZEWe18
1mmb7/rSBoMNuo12em6i2asGy0OOdhIOrrNYa503J/OmBMXrXn9CLFIE/jQNmyklyW+tJACg1voP
W9O1b3gskq2W8u4BnLGIg1E/tHaxhR5h5M6NILd189mOEyOgWZqFVjX2x9YG658+xmv5KoXbA24f
MyroTcGRJf5+tnhaTpI8cQEAZBAhD5M1QT5FFIPPo2sBtJTgrZFRS+0ElVNazXbUdA96eqrr+649
ZKW3cpiUo0Dg8n86H1fP7Jw10OlMTDsqzI0zB0xfeekptrhgMAeSGLE/gLfSFh+bjubN1NlRyT65
/Sv0zvtsJThWmkDqB49gwAeumpJ5Ak6lOS7tqE9/NZO9cSBPY6wJwiqWA54OXQYAKWIsctxTN9nc
Wb1vAafkh6ZZBuAzQrerFiT5GumgYjwXpqQpA4uI1fhTakeJvymcxxYJBrK77Q1UjhvpSCAHoT+H
rmPpuVJQf4E+K67UeuwhWI6kYR0n27G2P1ejZ+0qEBrcNqjYZh4cNgp4OqQlccdeHpbB6hPwWVlm
BEzbT9flO6C8TrdNKKftzIQ0bT4YwsaxMBE2GkbIDfvJn41DW83H22ZUkSOo4hHrgJHhWu14qfNZ
qwbXjKAQ/KU3oHDcLnunBMWfk7KwT4Yckj9rkHzl9MG3IRkK6porGtRFS0gOaiwzcsonDq2jYWXu
FN8HTyKOKUaGJ4VcbCu4DSYvh5kRd9AN6WUBRKVWHI3iAOHVIOq3EKaEXIR0/9QzhPnqGQEJyEHe
EtLrz4NZsm3JQLVngblj5ampHBEqmQAp4HFmygW2qe9GKH2hr8o16TYmdtiMK88U5YDOLIhfcOb/
J61Y/KmAhSGNnyrbPwxaet8Oy8YdqrUQWDkaiG1CFB1vWrSHX9rytXpYRGgcuaBKc7VtbBsrHkFx
enDv/2NBDuJzhyNHQvAs4TT+mYBOOJgn9tWbV2UnlYbQlg3gNcLGq75YUBpNbQG5vWjq2W8tNtLA
W6CxXBJI890+qWJSpIgH8O5/LUkLxNBruhCOHad96+nW+tJRzN1moCEDddm7GcfxaBC8NvBtAust
C/x4bo2+mQWhsNX1Xyyab72yAqp8TbHeVe0EiCS4QFsQgZeTjpFFIICaOROJ+lkvAq6XABhbpY3u
zG6Ist62w6oe9MDvFvPJzLrhxdZBBm0iIO8Dp6VgQ3TcBknsXvMeNJpnB5oVOWAU8bgjdj9/K7zZ
2cwUhP4ma7uj42n1CxrtIZyWxOwZi5fflwscrJV19oZDO/rQjzF4WqDDVu5IbFX3cY4iXuCyyoWU
l+UcyrZvP9taW9z74HAMeX5Y+uHYogHTS0KvgFratE/mIpyNTaZt5iQOK8e7p0ljPSJqQxa6ZFA8
BvfNU2r6aEzQ9Pbe8Eb7BD6V5G8Eqt7W9mm3a+m07FruZbtqrDv0UeoTlAkRng5Ok20QALl/8xpC
cX4Nei7CBkj+Wd28NWOv2AHanD25uZYcCgNycf2oLytxkMpbgEYVRRMkCEFAJq6VM29hNQtt0F6E
lgYAz5+aJKzoNry935Um0GsA0k3RRv2nwHFmoovb1DIh0xc58dYtG0TTWVDSt5H9vG1Hda5A9/GP
Hek97rI2SdE7YUcpfQUBdtptF7bN6bTJZhYYrEc6fy3LpnIa5yal2QNIwqxr0BRE/rQDRNBZdsm4
4gDVswcBYNF9LvpJLxeosZF3EjztUa/jYZJB0L5KzcMy0e+aVaw8zlWH+A85sI16jtDfubSlsZqP
Y0fhbMkdaX8n1RoF95oByUsUU2n2OYMBfQrjO4evzJXy80jkI+uJLoerTv3RsViZkNoEkrb5ezDH
z0O9RgagiFDx9oGONXA4YqeJHXG2mZemNGafGQTP1fjAvZDp7qGuXnl70vQ10KSq9QnGQDzpm1iQ
K6XDeuR00osSyRLSQ4mZvoDnZ+dQfw/YxcEYxs/USrYWxMc2wEa93D5Nf9IV8jUF1JXjmATFN8B5
L0c6910OiB7iVrPJ203XWvd96u0JLkYKlfely+3AyBnaJD3tO5ltJ0j9ZI/3+hyUCWgfVn6N2HpX
vwZdP+grAZXalawFSYchXXBDRE5+1wJfBY2vgCW/fLMP43gJCdSoUvaY6b9u21UdcEv0Bf4hm756
H2h1aRuNwUlUevdkOSb9XTeuwL9Vm/bchHAAZzuKjZCQsaeZgLvqtX8sspVwcO3zkldcEPQ1po+L
OR2+me639+dYUbn8d34kB2g3zBjRlUsi8sWe+9BJzPD2Aqz9fMn9mdZQcN7DQDkfHB3KgQlZSRaq
HCxYqB2ESTYqgTK+0ABDoqUBCw/cACR7p6y09j03xo2ta1rQeNC5vj0i5ZZCvuf/2D7BDXC53k3p
Lm21EIIygh2mC8dx0aEkvL1tRTUq4DnQQ49yCBp0pYUpE1y5DHW1KDOqoDWePO+xrH7k+ct/MyMt
T8whoGRymBmhJmuTJ9P9NOOlaSTpyqyp/C4kAwEkApZXlF8uZ63uSeWmGSMRZVrIGyDKBuPAPLD2
1Qs8QWzvbw9Mte/QbCT0A0F4BXLTS3t5UpeGz7DvZrKZMhpYcHf/yYKsrVC20PfiXCeRPT7P/Stg
5B/5PsrboIzzQWIi7TPIfmYIHkycnKoPZzv71FG6Ei+osLm4nAi6y6DPgJSNZCPu564fms6IeObY
L/HsJ1u3rvXXYm6nsGZO/sWwXSfUmcVeRo0nx4oRvqFkiMOyRHK0TbP2tWp0/xHsjtnr7QlQbRkk
9tCVhpcpYifpx7XLaCbQazWi1Mz3mV96IYS7H0nczgFl5T1Yz9fCQdWmwWWJCwpdQ9ZVtR0p4ZwD
W4pNg5ahXT8cbg9I+XmID6GohXLQFfuVV4IZQWtT3IEVgP/urzRf84WqKTPhkoBvE33B8iuudP3e
ytyYRNoc0fqHAZZ7Blj3Yt0N07Tid1WjObdFLk8YL92OOXqC0aSbGCXVosxX5ksdP50NRwph2qma
OcDrJGo9aFRpvK4ftYbEmDubgD2M6zu7r6pDTTkD/ANd5IZZr0ndqIaJ7fC/+F2GSADETDkKA3aU
68YhXbLtVL3c3hZiH8uhEU4geF/w8gZSSizqWQBBDJzz2lzwCAGDvVU/CWSzsZYm+xPuXVkB3h01
dvBHIdF4aaWb3aYoPfAWGFPlfO4rdwpmEAHYAdGWgQX2NLwlIwP3c6wvQcmdZJNN9C63HyfTiqGX
UVjxxmlK+1Pia+DkJGNsbZCqapug5gaFEyzNzx1q0FuwWqLGk/EOMq1m2wexgewFnIXzxnU3hUj7
iDuT8zzb8dlxvjEdCkpJ6fONbfF6O5oNeWIjHYOEsHYK3Dr+5MN3swFy78le6/eFqw+/U87oiSzZ
X8Ruky9pZVRbe5yrTc3MOvAKXtzD3eXBtNTTjszLGPg4Fgc9psWv24un2h5oMxZMb8D3IdC/nFaz
GNy+ZrkT0f7O8++QDbn9fdXmQPcEERVqFDzk79PRmObKwvs+xmOl7TSASJ0jNdeEgpTDODMj/n62
BwujNvvMxh7Um81ghSNbedmtDUPy5Qtp86Qi+L5NHsbxk01OwxrhqdjAlxvcAO4BjR24xtALJ+O8
DW3up6IA1UhhJu7RH4BTSYHq5AuYA4rem++zeRrClk329r1LBMMgAgHBhOgF9qQtUNizZ4BM2Qb9
CJ416daFZhmc7m0j1wt0aURaoKUogSAuYIS2+7LcJGuaAmvflxbIy1hpxuL7+t9j+5x3z7d/vqLX
Svx+pJmRq0c+U47/bKdoMIHURkl/3NeQHJmEtGHrIkTv+odyMvdktiAqxxZ/Y4zVL21Zq01dR9Sw
jCZ3JG5dUaKS3CxIO7SBTo4V6S07mngyQNur3LVV+Rw3/cqWuJ5NNK0hbkcKBslvFHQujxPRgdxa
mGtFjrVjzXO81vJ+PZbL70t3r1tPQicPDC4pf8A/5BcrsvOz8PairY1C2tiptVhmL0ZROpvqaVgD
B4stdXlgxSCEDhoAgqCGkQYxA9gK8CYGsfQB0h999QoN5dsjUJqwBasVglxA2qRdXdLBnxpsrIgv
iR0UZIZQIuWhbqb724aUCwJmVIDLgNa86sjQoGmw2MDORT5YU5/A3J7tximmP5ckSV6g/fcBsi7E
xUCGEkARobkqZfrqzpn7krfwp/GL/WhO328PR7nyZ5+X9q9p9/rozfi8YQTGPVmrRCs/jzgEIAeR
5vOkWMRauF8LyeIIEHyrPdC1ziL199G/pQuBqCvCY+JAPV53cWnyu1oDTjL5/YHpAWP0/74v7J/d
lh3hla71+L6NrvJHv16pMSp37dnnpV3b6z2ZWnHnj189Htj6vlgjEFJZALkhnBPS0ghfJF+I4KyL
lwVHj3lHZuxNlu8HtqYzq1qFcyPSKtOY24ltwohT3TebfF5JXSnHIAimLRRiwbUrfR51oDj1HGZH
pveZ1A8d2XBr+/51FggWkCOjhA1bl+usdwx8qJNn4/1xRExbf2QEQivAEgVslMgvPx+DCAmgV+ZE
ehXy7DWrPy3z5gMjQPIXXlY0gsvVcUgn2NywEJ4adBx3Vu+122lq68NtKyrvh8AHTBu485B1kS4K
vOFLXLw+OMsSCAZoVvoIFry9ngzQ3krDD9gCdg7JMWS3ke+7nDRz5hYFEzhsjV67AeqgvMsMCJct
xQiMGDFT83Tb4PU2BhT6D3c/vopmO+msTFluFnTpzajvjpl3WLtkr7exQFqL/YUhXbNIgaI/tcq0
tqLZnDZQdghpYuz8Za1yI/bS5WV7YUbursqgiNZ5C0PEoBW9u2/suIzMyai+QM2SRElGcqDmij47
LjXjYMKf09cPTCNK8zpElwFRNqV160otBc8XgAAx8jjVvKk6vrIzlAt1ZkGKJ0ZtTJExcs0ofeHZ
oSDH/zYAaZPH/f8GQBcazGxTVGs00mInXa3R2QDEAM+ulZoBkqwvDiBAJN0Uzc7o8Jg+WD/dcS1P
pJwqgawWPHUiSr20xHidp9WIt5Lt//KOqfHj9lQp8orYbUjCICsPNanrQl6JovQfRtuYvAz9FzCX
oq8e9JuBk0BSlHP0Yy2QrHYDitLuaOwGJw0+0fdnaPEr/uC7QQEkmDguR1lymzdtitLr8lZZCC6f
bo9SNYloO0LdHUwiaMOVJjHxm6yMh8qOZj3S6Ffj/eAcQxesTygCgKwAHFOXPz+fOpd2uDyiCXlX
EIWs7GdxP0q7DaQxwDtDQw4xksxVWDe2WbhQzowyZHYK89dy0H6guyYorCVoIF53e7IUbg5E1OhJ
xssLeRL5ItLayi5I3vggAo1DFu8rj+2mWHv3dSemCvUFcZ8itJGmTOfMAuEXxBlMEICirDC9PxsI
ThVAG+GuQa2Ch+TlmjSpYbKhhsBm2Xx5483LuydJIEEF3gdSbOAUvPx6D6ihmVe8OpnoGBnDyvzh
jysmFJv2woQUc9RlSRN7ggl7p+EGaFfwmAoXBvC8gBJi5+J1Ii2A11fgRPeG8uRl4xGKFRvLiEBU
iPT+Rl92t2drzZbk74s5i4HfHsuTlm4zguFstJ9u+tiv6bCpchcXg5I8vwGiXM3o+/I01G84UkGH
Xlazecx4cueg+yUpgDMbORPwpqAb/TVKbcWSoVsdh0YkGdEZJbuxmQPGn3QQdbU/s8AdVpZMPbyz
70u7brZoWbO+LU96s7PjV+I92A2okQ6lXwR9emTW1s4erTUFPeWo0OOBNil4OUSHl3sdjxMgwtCV
cEqnO7Z1m5U3lHJzCBgtAaYNj0zhj87uUt/IzIHQqjxR7XF0FlQoXuiANnyHhXPybgQAGjrwCAfG
EISk4HC/tNXWRsOSAoRO5bzRAZKz02HFrym8J25R5JMQfgKyL+Oq2xbQ12z2cJDAUmT0jy1SJpr1
/fZ5UhnBs1iUB4QckiUNo9DbcYL2VnFKxw01NnkWLmtX2poJsSnOVoVldsspSF9PYAAN6fQKzYcW
JYjb47h+jUDv4Wwc0tLnjV6VTYlxxEVoewGAmXa3Q3B924pqg51bEb/ibCiNV855zK3iNPFhU+d/
dbOPksVbRveOt7IwyhN6bkvyADr3G6ZlsOUtDdpd9K0GpCQ0WgI+st/pwHe9N/wkSRMmPo+0Am0q
/22skodwwW/jW9QpTrzLNjnSNW3/wNp90hwsuuLUlYsHfVDXE/oOqFNdTmuRoUeTTFi82QKQ0/zU
upvJ2NnOihmV9wEX9f/MyLFbiYKHgQoBNmJKAp82QU9WauvKrW4jCAZ9K7hV5dJ6RrS0TBuCOZt/
9ODO4d4vstZdrZysMxvi72d70ISibd4DJXuq0jBzNxQlNdBqrV0QipGAux2U5CJwEIORrHRNDVrw
ojiNwBO6LuQvlxc/fXcuBCH0mRHJM4CxRdfRHlugIelTnv01k7t6DVivKCdf2pAcQ4WMJoAMCEdY
v3fcB90PEGd1xi4FjNe/99zv3RrVserkYliA4OmYPuSHpXioLcyqzRuGfYZKKEgc6viuT+4rFCkH
55fjfu/1g6aHerq9fWDFKZFi+wuzUmhEC426cQKzHeBPC3Y4SqHzhvBgGrY9QWPbWniv2Il4SiBy
Fc9X3CDSHsltPzeQZ89PpAjhIwC9psvGWVPYVDxZLqxIm6T3WNbF3MlPyN8TfnStYzf9bH0WZuAK
6pZftydRue9R1tXBpwZ6DLmIM7pO29RUy08V+dvQX43601SvRA5rJqR1qqYaauE1TNTtbsjeaLnV
1/TqlFvhbBTSygCr05WFi4OFJ8fBqH5Y9IsPcQw2/mVXXwt6V8UrkdfamKRFmrk3okGTFie9dreM
/ey6Y6VPKzeS0gjktoCiEaUdmfFBM8aRx94M72rfV/F+ROmwcj8ykDMb0kDKouvyfljgXYsNOm/6
OoSG0/u3GJ6qeF2A2wMDkW67ysgzDyCM/DSnT0UFrprn6f34cyRkkZxAZ5TQeJYp3UF3RaDrNeQn
XwOBw5E0h3r8HM/vh07BjIEsCyC+eOHL8baWJyMwLmN+ssdNMx5K/ekDM3X2femqy30mWsnE9+ev
Y/pdq397/QrSVrWnzocgRVlQJ5/sifIcr9WQDp/KLPwAv/7lLEmBlNNBHqIup/y0dNvENwIzP/bZ
mi9WjAOp/v9H2pf2SIoz3f4iJFYDX4HcaiWrq7q6+gvqbdgNxpjt199D6dXtTCdKlP3MaKTRtIZI
22E7HHHinFkpCEn3y9qgQUatBJqEHakDCq1RDWrnnulrgIQlKyi7ODNhB8Dl8s1WEkHiyOLsqLV3
TNub7DAmKxtw4VJBgPaJrDAIclTS0dUp0N7Wat7AdbvAMPc5Wmia9Hcy7q771qIdF5VUwPRnGJa0
8InSs6GiaAEw3cZrR9dzUgHZi9HjyrfrlpYmDWpxAEKAf8yByqIUSlltmUVCbY6M5kGd/UgBu2+p
vnI4LgU6YHz9a0aaODZQ3UnaHgPS6iDJMrQuVyCq6fzY2OSj2JeJ4/XM8Eb2/r+NTzoyx0bpp1GZ
mmMx5X5PnkpT9+haIn5xEmdiLB3oXrzupUPTZlZMqgnL1XTDXZf2u2l4i5rb41G8s1GbmyU8weUi
GTHbtnZM0jbH6quqIutyjND5dH2y5smQgjQoOyCvO6cNEF5IbgfciOEONty7z8eDaxUB2t5W4os1
E9J5g2jJEKkLE1oJyu54+K0De3d9FAurgaqfi1I4rjCATiVfm1JdlE6dsOOYFfuGl0/6yLams5Yu
+kxHS7N1ZkdyraLQgTbEi+pYFPl4B6D576azQbpWlcZDbqfaAWAV3QeKzd6MVh95eWQ7j61p/zE6
1TqyWLX2ddJ3b1MMosxModANZGa26Yn9R6kzAZUYCBE0at3dm1NZHBoz/pMJJPUmU3kljJk+NzLq
88H5mnYdzlTb/DKpmbFTmO3ua1eJXqdK1R+dOCm+mhpNfcJd3eutEQ0uo576hgCHjc2iyNMaNUWC
Rbg+dadqnxDabFlCe9BjOeZ+LNmETkNr8BEYxHud1EaAIkMFWYE0ea2ynB+mUlf9pNfMr65ZtBtw
fNivwCFyPGpU8d4xKvyIELGJk8bFn7rqcwJm63tHq0FA7mjxu6vGBF2KY597JtqsAK6e/zXOzGJT
pZukuoPkWH5n49wHx5QrnpvKpHd5wcCuAXkjb7AzJLkGXdkJ1eIbo1GEP1IdBH8FA+mMMJ3NdR9b
OKCxA10HTWEoHYBK8fzY1Fg7VDVLqqNdfXT5M58Gj+HVtBYqr5mRTuehBl9yXsbVfDuXpZfkjwnA
7tX2+mA+82iyJ+MZg1gJSMVZQ/p8NGMSxwq8pDqW5mTvIzOHph/K1j5lNPMsY1B2k5Uqgc4owLkd
Sz1HH0pvSIl215KmPWZtme6NVqQPJZRVfJGo0/1A2nwzQfLipS2NzB9qw/TTUQXe0RBNoMdt4VcO
H96G1nJ3NO0nT2cMK8nqH3Wb/ukEzXb94IqNooI3MWZO7DeuxQLVgmpdPaIajCqR4xWlTn0NTyZP
0/ujGbWjR2njeLzskpW09DwL8iydnivzuXOS2yAxzSbov7Mjy/7QeJOBvEUF9WzdHxJ3LWJaeFci
sfopWYnT+AKcGNtcU1kW1UcdKBIyHpnybqDIC9KHQ+Y+aLcTW4EC3EDvIcRZF7jdatecUhT8qmPW
INLU0qesXWMAWjj4YQKQDJCBIS6/AL5NBUQH7bw+9mzq0NqaKduWZk6w4soLa4THy0y8YWNvyjdY
1qRVCiB4dWwOWfyAqfrfPi/dXiNP4npIFXze+vHg0p/Xv76021FWQSkSqOr50XLuYEmqKUIV4OyO
eQsJGrsqPZDdNl4VKQ/IQa5M1ZI7Q9AP7fXgRkHkILmziSsmVfoE1qoMGZl93sReqyKqyHylXasY
LRsDzR3qujZggtKdbKbU4EVT1EfKoE7/ZiH4j100ULDG484ayedStInr/6816WZWnCF2FAJrPfrh
k2jyYiVonQ+HHWPyhZUfscq9rvxxffWWtiwqR/P7Y148OTmjJT2YB3q3OpoUCj/doRGlF5mK3w77
dNiVpPGv21sKc06uIDkeHCPdnrQxokc+xRtlfBgioDTWmpNXjMiwjDZuWqEMMJJw9d6Ms0OvaI8s
mtaaQRY0S0Exg9ZgdBYAA3Ihy1nncRlrhU2P4MkAWUKZJrt6BD9ulRJQDw3R2D9peeVsmFA/si4v
fTMiRzXJiqAH27SnUaoc0DaWBCV1viCzkQeGiLNAAb32fReLN7uo1moQC2I757953s8nF4Kml9zS
SosekcPdUaG8u21yHzHt3VXSbWN0Pm1GzzWHPfqsHrII/AzT2stj6VQ9nTb55najnKcZpk2dPhTl
zojWhH7XDEgnntUh5kvmMYqvlu2x/B+cGC9PPNvxqL7kGALSsWxrBKfHitHAmh7r8kXAzvWdsjiG
EyPScdBkDmBkKoxkpT8SP1mDeS1tktNBSCdpWtUVL+ZBmI6fTcFY+voa0+vS+XlqQnK1SoyOg859
eiz775k4QMl3I9iDmVRb9O+trMlCnz6W4mS+JKdy3FLVXUjBH83xO1fuI1AJ58pXOszB9lvlPqtW
teXmf51qb8G/msUr4ejSNXhqXnK5Qa/AMh7BfA8ws7FHRrjIg6lfeYguWgG9DAS4ATW6QG32RRWx
onfocSrQPupr9S4XnmVvrrveomuA6Qt3OhTvL1rBQeQe64PA9uHlBoTTLttWfCUvsOjdJyak6Zqm
yjGFQ3BE22959+HaK99fmigHwRSIEkwDXCtS3iHJaw6QEa+OVvpsDjvDn4Zdk63QUC75N0BfgAWj
aQgZdCn0cZMihgIXBlE7z910H0GwPKu+FvHr0JUr7r10TyP5bKJyCAq9i64bU+gGNXPc0/ZcH6/i
YFBf4/6Oj7+qdl9a3687wOcvl18NCEZwpYEyGwlQaTOxKc1BlgRvLqK280hf68AyUKvZ47fVXjGg
tzGxwCE6UZpsB8PhAd4D/a7sBwLCSKXYu4qjedBXSbdOXyZ3xBDFNrecwkeTT+ErSY3SmVBZ/cpr
q/+iEUQDWebaT9xi9EXl7BVsnjm03tqf1liI17JI7VdKSBYgJTccBg1l2tTiFHpPlVMFInb7X02a
tT5VWbQbScS9oe0qr6kn+lrqPb89T4+XxaxMjOfHjLoxzm9Ro2jHeGyEGtLha1R+lGiLub4El3vw
3IB0/Fep5tRTCgPOuOtJF4B7SW3z4F+M4CID8RGytkR6qetOVk6kddVwNGnAptaflBeTrxi53IoI
K0HEibY+PNNA9nY+VcCgk1ZXBDtiVXxIiY70jbtvkbkm0HV5pOAJgpbtWZxGncULzu2oept0Cpzg
WDk+Oq1AiXrrZJ1/fx7nSeCEPrQ2GSi+r1ve5GzdYePSm19qMAEIGQ4uJNDBWX5uYrAymitulB6T
1g5463rJ7b0SONOBFQOnNvY2GK/OLZSkVhOT0fTInHtgbCgN8vJmxMa5Celo72IlB1StTI+dAPWs
n1ub+Hb46LkJ6XQfoebQGglGQTi4a0FSuOKyS650MkuOBEmuUuSRKlKkR7P4L0YKy13T7bzc3WcD
kLsvBnskjRtjAGP6Tmq0ija+ugZOX7MhbW6H1eh6K2BDMF8dd4VxZ67FkAuiLPM4sOWgyALyGHnP
jdmY1ApTEmQUO+SVgN3M94w8ZvQgorcSieTWOOjud5H8EeS34v6h6T4R27zh29v35unvkPama3Q8
olqUHCc9EPoW3TJkrQC8NJ02QkiQiCCDesHpr0RdP9Ztlh6dPjDIrou+NNnu9lGcmpC2v910nZ3n
SYp3ha/GB9HugTC4bmLhMAZ45+8opEMySkzegDsjPab2Nw383HRvM5/czhqDCOXEirQcuA20GFhb
zFW04f2eqf+w3AhKEJvi0rqUIECH/ZjFuQHaZfXAsk1Nd3wNI7N0BJyakNbCyJy244UOz249VBwc
ur++EIvftxGdIm50kPSRbkWuaDkDU2SC5I6nqD5fe6MuLvTJ96Xf7874+i7B94X7FJdQLnwCbey4
Jh2zuClOrEjuRFFRSRs06x+tYqtn95Bw0Z3j9YlaG4jkS/2IZH1T2liIbw50sxzfBdimXzEyXxjn
8S4c9mQc0rXYO+hCaiFoe+wTumWt6uW14jnWD2FuhH0kalhUL9eHtbb+0i1pDYkGvkzM3DBuIxuy
ocH/9n3piuwMcMmQYf6+4TsG6OJWbvmV3y93TisphVKlje83lcf/FGs9XGufl55WRpvZTZNhQYC6
Y9/Iz/9pcizpatTz1nBw1ibHtr2z2LZbyz8t+izadNCig/4WdKCcR1ltzx17NMbkmE++xXZl+pQK
jxrv/zCKEyuSCw19Yvd6g1Mwd3yr3Efuigstbu6T70suxCGTXcU2yO35dOjCrDwM/eb6CFbmSY6z
RAVGWt5jBL1650yAf3tdD6Hvb9etLIxjLnYi2MWzYM45nK8Ga3PoKg1xfESBgEFxr94N7UqVbcFd
ddQHkA9ELgDPQmkpxq5NzToRSpigMO3av5k6bK8PYmGq0AoEMi18HvyL8oNTNSM1x+MB6fLeAEnv
vZt9sft9KdbQFPMvlU7CMzvzSE9eOZqhOB0tzSgslO+AVviKe9TdKiBuiirnd71ambh5J1wzJ10g
uhMPuhvDnGp8K7MwSnZj+ZGbD5kx3vx8g8IBoCgzM/wCM3PEGPQz8kgNLbIHK5NNn1qxsmEuvWA2
gbTZzAJ3mXQiMV4NvUG1kOq+HZubNlmLEFcsyJWNySkyXn5aSD9AttyvpeUut8osLgZAAqiYFsjy
tLZJFUoHENnFZCty66Uux71Sdbvrzny56jBjmrru4PkANKW0I+vMUqcpb7WwInQfle1OaerfWsQ2
/UieGRcre2dxVA6KuOjOXGDAm+phLEeOUZVKd2elkedQ1VPVX9cHdblzkLFRUcEDpT2oBuW3kGUw
yH8miBWaZLjPWP/C7aZAhmz61UdA107TFye5Pc0Jmzr5XKuZ3VCKIpOkc8GrXajQ2qkTb8rLHyNO
H4P1+8bI18pdS84HYpb/ny2SjOWG0VhZlWihyw/t9IwI6foELn6foMcYxfwF2mWLdJaGSrgW5uaX
NP1VoDBx3cCSHwBYD9IDMCGCMEUagGXrzOCOpYZJCo0+J0rIDmp7UHrqjNsbY7Awc24YRNw21Nfn
HXByjLK+ByOsgrkyCYdKO1jZ1gSFF2frxIJ05QDvqccTc+Buav0lyaovllasZTm1RSNg4gH0AeDq
C+ioofZ9rrQ2ZoxkINXLcAMk6gNj/E2B1KqtTaYfN/wPuEdrL0nSfUeqPdCmHkcjAWG3a+6AX3OW
80ETzcwhIR0beio6VQydHlqGz74qWsi1ECiv606yNOSZWHmmXAGhyMVFO452JyDgEGZGUu6dwSoD
Vtu3q1tjKOCYg4Au+rPQ2HTuH7nbgxyaq+jqRRtY/Ior9x8206kBaa6cGmorOK600M4e0uF+Da64
OEsnv1+KoBsI6ebNCFLRKfL6JKje/2ERTj4v7VSAbayuUvF5xd530LJWV75/GU1h+qEEAYkLsHwa
MuxB1APNS4Gm6tr0W7bj7rOrPei3p0HOrUiTFDFgBnVq4MBkGfB8afDf9VlaqOWjG0rHZY18FHDX
F1UuxcoQc6RqmJbvlvaFknyXgPdff9LT6mFubrXaKOiKwa+m566/+QU4t2JBrswAgZMBBoxzF67a
qW4S5kyh49AgjWmwvz66pSABrBcWRIlsdKjIOVLgS6u60KYpzIcKcjdoEGx8S8nF1wEByrbTVXqw
jLFbCUiXPAPHtTYHiSqiRenRQwEo5UJD3aWnkAYFcf70aHFUv6rWEnco9omVGuKSPRRyVdQPQf1z
QXGXjnliNDFXcZaRXdk6e04PBdlm0cpsLm3YUzuSL4JhubSqkc3jir5NebNvqvHr7QsGjiRco+Ys
nykHQCyPCFRwxgkcm9XOSrJHS41Kz+yGRwgC3kOO7vYc10wT+dfgPLcnl2yRaFniqDBI+Teru6sI
C+rxtTP7fzhLAZy1MCoLd6Aqn0a6ErEe9HGhDlAB8MbqVAXXp25pdVwgJ9GWPnfxG/Ofn4zEmMYa
Bb8ReaYUHLL1LgHx+nULC7EP8Ekov+HqBH+V3CKV1mkaW9Ps133tQ96nhrRflv/8n4zItxqIjxo7
S2Ck6rUB4n/mpi5tABT0NRLK5dEg4sXRgDBLhgFmZIjyci6/uu2eK7+j9r7pX6+PZWFJcDMj1w/A
tAtJRim+ykFFmtpKDjFQ81vs/iluzxHNfLfO52MLXNnyFVRp7dQoij6BYPqx4d+g6JwnFkh9Xq4P
Y2GmEC6hoQD89/N1J/lux5hWjYoyhSn38vYZRMHWzf1eGAikK3XItqOXRA51eRNbI3JFU2gM9SYt
+8d2iDasyb/dPhDwe+GSQzIHAHYpYqq1xnSgHqSGk/KoTty3p8xv6hXYyMKig98SwC6UKAAtlsni
q4FORjvhTouqJ3V8Kv78wxggXPxJGTXTd51vc6K4eZw4GbZ5nWyVpoPqovsGpuiVs35pzedOW4KF
wVNeJokdextgUtHDtTp9NyrdNq/bb2mSr1Srl8IPYkLCC/2EEGoGWuh8OHbj5A2hMc5f1428SFdG
3yjSA1Ab25wbrddmyZ7G2oHU0wNtql+N7nLwSMRfrs/qQqCAnwEPxIzi5Shf2QNJRkB0siksumHb
F8mTYpVfRUbejShB+n5cccSFZnTIGH5yFIN3E4IC0ip2INiNwJI3hWhz1LcT6MZ+i8btoP7pqkHC
hm4zusBnDUQpvjUCvP9VZPYARNsQqLk+8oXgAS+IuX8LxzpYYKUFiBunUZX5l8TgM2mgxT1GLkjA
c9/OVjb5AjoZg4ba6Sf3L7qUZp87uaFGCz1DvLCmUCeVeEzi/D1XhrhCzkEku4KAbqBQDHKnNib3
24g4gVDsf3jyYuPjSQ1YF6jC5bOMREVtl0KbwoEnG8Opj61h3wywmyUq/5qQLmLaZ5Ryw5hCpAQ8
MjyarhI0ce5n8RpgcemomZ8faFvWwHYrp/KSyYXkolZMoWv48eAVaz3RS9+f5Yo+N8YlU1jeQwLM
hmJw2Ptd/GSrK3HyfP2dJ26dmX4afP4A2IGjSrpX3Axv5E5Px1AraqDCvqeFumHalzKOoRH3onXH
2z0dp9k8T58nm7Tn9MlOXBo1Y3iv2+9bX4nfb//+3OSLAwQ1We2Tie/EvQUzUf/L2zFs9zH0e5Kn
SX9Kk+11IwtLAu/SccOY4LpD0u58D+ERN9isG63QhVLLa9a8/cvnsTfnqx7BnjxHZiwIVKCtkJbf
qXVIkbK/bmBhzfH7/xqY//xkktANAZlACgM4CnaN3mAUXeA6r7rVQXSa+Z0eB9ctLs6YhRLaHFug
nKafW0xypx/VtABzLLjJ4l25ct0vXJTIoIFZUZt3Pd6Z559v+66hvGntsIKkHPbJkWb/MIBTC9KU
5V3dEW5xO6TT7xzFmtSwVxZlbQzSg1Wksc4xCDsU0UbTNmoT8JW9sWwB6FMQH+BvmazPiAyrAjeC
HSb8DqnZKn/Qo9svMizEXxPzTzjxLAXaNyNH5g1wStcrlfk0NPPv9O12bzq1Ir0XrcKBPOeEgaTq
3i52+hoaYnYX6UwEW4AO5kQ0pAGdIn3fJRUF6rSwQyv5QdD9Oezq9If50Uy349NQzUA1AYmKudwg
NwtrVEDGh1Z2OBUfXPnj1rcnJc6+P2/Lk+WomdAIzlsbJLOd36sbDjBlZP6u11RZlyfs7zikZW/5
oKMLGOPoNXCP7CE/aubb6Cf6J68v/EKchPHMnRoQQULLu3Tw6q6ljEj4kFCxfhYKmnefc9PP/sW7
ToxIZxWLhE5NJwINdeu8J6W+tyPx4/o45vm4dLC/45Au3WzU1dToIWyDZ9gH6/JtTLsRfUbD/rqd
pWMXtyFoTtBci5KmZGeo4sLBmjuhUoHcIIDm6/XvL4wD0ozIeYF1ABGl/EBhk5tqw9iBTtvdWeVB
/Lbj20eAchjq5GiTQBQkP010k4PG2iBWKIo7/itNVxxqaQA60sYO/tGBKJAuDgKpLso7CzdhDWB8
xvykeTC61+uzdLkKUORGCWnOEbiIeiSvJT2eeOaQ6SEf/NHw3O5w/fuXg0D6GYxqBO2UeMXIr4eJ
WHFFUqSnQZCLbuRoU+n5Lk7WRDYuNznMQJ0Ava2QJsFNfn6YOMDpV40G9alxAP5C2RL7WGoPbb7T
1bfrA7rc5ueW5gk9ObaSlqh51cCSMnxx2V0JoLYGMGVxO0bi3M48sSd2apIpZVW4eqiR3jeNZ8EK
r27BPE6Dpnlob0fJoL8E9XKE2SBWuWirdlyQKBS5rYe2HcMLEs+KHztb8/Tp5fr8LTnciSE5xVKN
deGos6HI0TeD+N4ACHfdwpIvoG1ilpecETmyS/cgaYD4EHis65IFk5lnnp71P+s236Zd/lOf+m/X
7S2MaG7d/WwTx2kmu7jC4qgT2jCEdm//LgiOGntN/G/RBG59dNECyXnxMIZUmsmzwoRQnPWSbM1k
ZU0WNinoSqHHhIcPglRD8rW25rWexPi8/Z6LhyZ5hBz4P8zRiQUparFsUQ5lZAxhlOeeaL+Ma8Hd
0gyRWa/IREsRMApSDKwmjp0aOh3DLB39uiVeFxu3H2Wo2Pw1IQXBZeyQAc2YY2ggcmynoEd+sOhX
gtSFxA9SD6DcJ8gPqlhxaS3iajT0TsCbOn4wIp8aHmU7Eu9ixcd2tMaNIAFZK3IszB7qayoytwgo
CWKl88Mm7poyb9oWqW4dwgZcoHX49smDBSTSUfZGikfeJJE5ck0YFXqZ4p9OQoHzCrp8d93JFvJH
oGVD8tZBNIH8p6OfD6MoIIslOtRq6voRhPLbHC1aKiWeWhxi8RhXd0VXHurq5kAWVlHvQPoePS8X
4p9I9IIXTkeSneeun0zdr56ZG5Wa3yHAsZIhW9iomD5UcMDjheNaJirVU6vUVFEh6eruafen156U
5Ov1SVxyhVMT0k7N8hq9NYIh39oqQd6Pj2DWW/GFRROocSFLAQZKJNrOl4kppcZyJUVuM+tir6va
J13tV2zM+/08isWiWCZ42YEoATG/tFlB0WNMA8cwlN7dgh37uWSOT8ruewFOe9Cwdl7KbxcZgE0U
D5AWQbvKxdbNlQzPfIrVMdrYs5Ch/H19aRZWH86ExJGB6BxPCemMq4jTgfUmGsMqfVRZ7g2gp+jS
myvuiJaBe8EbFmqzeIqfL04fDU7OY6T0ikkJsmbyy7WH0sLyn1mQlmbkk5J1GixgRZwPsdbFOv/v
0srPGsLo25h1ypADOx9AjZYRvbGUNkwsdleVqellWuXRdnximf7kxIx4uWZ6EKldSfQsjQvdh8iF
olOJ4HF+bpgNSVMlggqEUOCHSiIf0u3XHWD+6RdDw4MC4NmZvVVOJRkRGU0xJiJUIJ9j8YdR2Q09
2LBWzCzdQTOvOI5QBBuA4knRdKUqAEUosGOAwkdUW5WTR1XZNy049Ke91iZBTukudiY0KK50BS8O
EXEbLtpZxEkO3lCvmpTYyEVI0zcFxHSFuBsFkG3F7eAoYEpODEl3xWiAb8y1CxFCxCXzZ56xgq2V
TpY8Aown+AuA7UvoDMpDqZ3VRR+WxbuSA8q2sleXJgtMaSC9Q8gDkKt0kBa6GOI6R4mPlc62xVmq
CXIwYieYipUIcSGmBiAcRSATCtdos5b2bAxKtr4saRf2/GWK+01e/4gVFC+ieJvWH9e9fOmYwyME
+Fa8fi91sEyzJCZt4X16Yu+hnVf5ZVb9VlR1JVxYuCJQuvhrR/KAiXdaL8xMhOl/JOaPzS/je9tX
j+zXSki35AVI1IHC3AZpNgqm5+dCW2VlYdRDG+Zd0HrmGn3U0nShnRcEMbjtoBAn1az7PC07yrkI
xViEA/rhIta82M4atH1pFEB1wM1m5mjkbc5HQQBU0HswiYZTngR/Ym2tTXzp2EZSE6LKcGYUWCVf
Nqu00Po0EhBYC6vsP7N7RwCviYca/VjZd5turzvZ0taBK6NOjvQmOKWk4TiK0VCwE4ow4plHk4+m
/lVOKByvpQsWKENcvKn/Gprn9eQd7/aobet8NlQ+GTwLTDo8QM5vb5D6jRnCU+P22cyrbQmuGt8s
fmeg+8Mir/jgQhkdPwNq5nM2bG6Tly4nrtbO1Kq4nKgOwZC2fexTiiqu6jcWQdN/G7Rl+a6q+QPv
qOsBNrpPHeP1H+YcZxWKIQhhLh7mda+5TSWw4XRhemWxd7qjbYNmfY3q7POSkO9J0HUClwDoFvKx
ki91BDq/SoQTxOptSIjQ+2ocXuu+QwckZKrVkQRlZgYpfXfa+OcgWq+yShupDuo3qvMLPKaBXg1P
wkFJU8t3tVE826W24eoam8DS1gXuB+0CJoR48II49w1BY5TcU0xIQfYVe8jRBe7ktwPLIBACkaW5
+ITAQYbOIIvrWgBtjqGpPlJtp/24vqgL5wLSRijbAFQG5UI5XqwSPRZmrQ9hWnGvfrfG20HGeDDi
eMMlCogmsedJPNlAU5/okUXx+6s89RnyYYBMXh/CwtFjGnPNd6b5vSR1gNxeXKusHyDHYfg2SNdG
dmzHX4b1mqg/o/HeYV+uG1ycsxOD8+F0MqS4rtzcifDGZ8qDwnXPKb/9iwEkdXHwYN3l0w01TkgT
xeoQWuamcYPhHxwXr1CgmhHpAsFkSwMomGUOk0u6sB4i78nR31i0EkwvBBywAM8F3xHe1aq0NWK9
dSqbqV1oNNk3ZXK37dSmngtgZF5xSDhZyf76lC1cCKcGP3MLJ2timmnepo3WhXYBXbVhCzJPv06/
qO3tT/gzO9LZNFS5zZsCdnLHfVRH565JxGviNtv/bThScNNovU5pP3VhDLZYoT+R5pV2H8Mai9OS
J4MXFYgoEC8DISRtTp2AAElwRKBd6k3WQ8RXroyFExI9NARl+Rm+CIbM851STX0GMlkxhObYeVwH
hAXQD/5xfa6WBgEY2ywYijgK0ufnRog5/t92pGDv4/lLtSYdsWQAKT3koxHfoDlIGoWb1I1a9E0f
igThJV8TtF77vBRgNo4hsmrifciGYLL9fC3CXNqLpz9f2otqCpzd1OP7jrntWy+iO027q+tNv1Zy
XjEkK/1A7JZoGZp1Q4MHTeEVztEd/cJCBnTllblsCL03Lh63lyUC6rSW4iRVHxKr81wz9WMyern9
ok6FN4gV91ryYXsWOpyJrtyLt1NfKfjv6YDVnz6gGuGoD5B2ve7B8wpIAQ/eF//fhDxx6FqApJXT
9eHE0x2ozoYWjYF+U90X9QMhKQjkN9cNLp2WpwalU6yhpsbzCQZJ96Ms7vv0oWIfhbZyCSzPHACX
4PIBh7wMNlJG2wRWVu1DBYyoI9qXzGTWjlmTR1jcP7Okx/+ZkfYPatxRASww3K4KJgshUioO16dr
cX3Q54F8FHrDL0heSwDvhybGAcAatb8HHIE9Igdb+JHe0Ht7gOJiKdRub/PR3Sf5aK3cbUvziOAf
qUmgsy8pRK0xR35/QFtyFX3R1DtjCLq1vso1E1JEwKtZz8SFCa36GPM40NwvLlolrk/j0kJ9ohkB
aNQvceZkYJSUXEcRAfpPgVBXQtml+sGs2Af5vrmN9wLC4UT9GNWTQG81EHoW83j7lYqHsfg1WplX
kR+mQz07vR1c5aITFcUedLNAvFrOG1ZGMpJCn9SwBcOcj9uoeBqI2T1PtaKsTOCnaIV8UCAtDq5h
0AiAEmZexpMoB4wwqNIMKMM43bjl/DlVj0j3b5Fa9q0maLXJBxexZ/Tca5BcVtStrd4RZT/1G1pG
nqn9rPuHlv5SBbqH8gNj3eb6CmtLOwVNMJgPsN3OZY7zH+jU7kgbA61Kk7mLWtuvIu3ZEMTHsxmk
sQ9mukOvKyJTMAD+sMxDzo7YvL45ICwwjl13QEAS1MVaylqfzV7MG8ERhKQhaDHlRxS3aZQ7Bbpz
8Io3ywc3dTzIgalKfyyrnwrNjqDwZyD+L+2HAWqj1c8pKQHt7bx6anaR4d4JUXtKE2+c7LkX2dHh
mh/zfuW8XF5eTN8Mg0Drqpw95TmNOqpheVn21XUSb5ye1PZlYtCnxuO2dpBKizaNeYj4L5M+lMZd
TcNkSPAYp4GuNZumIL5lD2CYjDxk6Y8kO15f34VjYm55mPPyM9/1Zy/wif9FjdMPUYneh47z8WWs
9PghpgbbEDquIRrmU1taMuQ70PYzh6bA0ktBVxZ3itVwLFmt8Poh5+W4HbJuvLPGjvuQV+evTi7q
l0ZxlZXTftHyJ4UmmqAQXcw+fjJIS88tLUONJewdMIURNdDGJz4+0Sbe9iC7mJqVXX1xLCJPjuwf
wE7A6dsXBUgoU2XgLC/bMHXu9fH+v+tLdnHV4+sQqJv9HhUhbK3z0YyTYvZqrqGeUlmQwRB54gGf
K3xritI9+ELX1EMuXESyJ98kPVN47/Zt2IOOcgC7u0dVIBKQnVuZtosgcDY0V4qQjQJqQOaMnIGa
edsPItRYR3xOYuce1T3Dc5T0Te+gXIT5XsMpLU7mzGOHlhZUcC7OercQpUHMNtSGB25qnpLdT9Ub
v/nBMQ/txIwU0SCiaDt9gBmDWoFq5l4yfFz3ioVVQhEPu2tOy8A5JB/nxCgg+DQ1oT0lX8XEihda
T5pvuJH27bqlhSlDS5YOZDCegEifS/vYKQmwjimFpYj8AN/UM1RSDlFfbLpCrHE+LozKREsT0HYI
VwBCl0ZF00mzY2Yx9OMdKwH5moNqv14fzooJOc+AflIbGs4woSl3PI49pj31a/2+izZ0FGzIrCyJ
2/58y5aobyYpi+qQp3aPXEnZbWqtKJ7KaLJXNtHC6uBIsGe5FxQFLlo+IWQ7um1VNyjmbibnYE17
3u2H4uf1SVvYqgALoHt5hoYjkJV8oIxqJOhI1oRuV1qlV7XasBcK06HPg0dH1SbFnogpXQF2XCbN
P++omVIWlWTkSaVgJBpLkRoxBld0d2jbqKP72n62NezXZxP1lvZbnj5H7FCuiQgvHOhocEaMhvmE
z8tZj0kU/ajoVRNCKSY/ZIo9+RBfWwvZL8Nd8FxgC6OePHciIqo5dxNml8PQk6kKY9G+Fpr+3uma
3xlxEIFWHHCXPEhEHWjMGn03UVeerJc+qgOsBU5gJI0sPO+kraZFoKEc1L4M46wLcjUGx4fq3c6W
hG7kEyvybjONsoKc1FSGLlXfeuTBomlN8Gj+oWdxhmRC2myJRcDl12tlSMr/xupFoFINvpedKR5F
/L1OQvtmhI5kUEpXJbWhQ8JDL0PoELma7SnaGvb00v8wa9hucAu03Kry+TG5NeNOCwvVf819sbKr
1j4u/fysdaiTj/h4rt+PWtBFL9fPissT6fzHS5sWBPnD/6Psy7Yjx5Fkf2VOv3Mu92XO9Dxwi02h
JaSUMvWCk4sSAAmQIAFw+/pr0dN3plKVp3T7oepUVmQEg0HA4W5ubgbnBzwPJz0OT2u8l80+VPu/
vshvVy885NGnzPBv790BS+PMoZEO5H2THOl4s7JTHH3Q3P/N73TFVTF74V4Zzen1Pv+QReou69q4
YfLehXJjPjXVX9/B7z8e/VxQfcD1ec+YHps+jAOnlfeLV45+km/sI1jlz0EbceUqePnPK1y/wR9u
QPrTBMaflPfCj+tFILRItldNsvNicrOu8oPn/rsbAukXzSjQv5EQv4tmjNu412g/3ZsejolBW7Re
8dc/2Z97uQiSgHGvdSmky/6UMbqkT+dmWXBHLTktGf9MN3lDIgt9a/fkGDjaxGIXevbIPKfytqVY
hv7MY/NBEXVdXO8izi9f490PGySdzvrWlfdbNLUF58sdWKOV7s0ugZIeKPdvfNy+fHDvv9lWuChG
PZFTQErkT1ICEPVNHT3J+2hK7pdM7JnmNzAKqEdosq6brGCIcl7YmnvweA70VrRLgx5yAz87t3DH
thowr5z/9Zf6zS70YJcMN+QIxPU/nSHWZjrefFfce+sIYsU9hPhLoT5qQP4mwOMqV79R2LdDN/3d
wjJJ78xrkghQkm7WFA4Md6y5sC4u1NjmZr6M7fNf39ZvL4iKBMpN1yHh91QIjN84m5waeT92d8mk
c7bWQ5LlnJ3HMMm1coEktP96QIOwfQAENIQ0wZ+mZRyn36bGIBwEw96KavUo5rw/gCd++7j+9xrv
qf+0R/FjYtwXA5yWMlyBv/LtI4O431zlKsEI5idmAK6Aza9hJ92AwsYy6e5p97IML6381Pqf/voB
/SbU/HKJdxuQb2HSenMENyt3/+Znu7/+9I9u4Pr6H+KmwWYi7ogbYP5NDKJvGH11GvtBLPvNdv7l
Ft6dLv3kN14w4CLGezGu3AUStvOwUKQfafh+dKF3u2cYx3HBGdfdRzZnQUlBI2wPMvho+V6f6ruY
+Mv9vDuQQx4HW9vhMvFmi7b9kQiZq4jlhNWAv6tEfEsGYIddWKTzsOtikcdy182k2Pq7zDqFQPbr
3rhyy2PnZthE2fRfUNwU85TkWdbu13auUn/IF+gQdwdf1j43T3AZq7esgp1InvlvEA7Ju/ZF6BUG
Ih0grXJIvJLC1LmBZ1ca/XCn5xZepm1zWd1vC4AN0/tgNHzK2Nn1Pjp9f7NGsdWAbFxb6GA2vFtF
fFp8ImSnrhyD2O8rHTUf/Oa/v8JVXdNHzYx65dd12kdrp+KoVfe+txRzihnBj4iov9kJuIf/vcK7
VJFi3nvtE67ue+9pIju+vERO9deb7aObeBctrJlg/jwKde+l33z/ZuzKv/783yz/X27hev0/bObJ
jK5yW3z+7J7FDM7sYd1qaj7YzdfV/W71/3KVdw/bjSO7hD4eRRLEJwBbOSU75EJ5rGrHmavMfvvr
u/rt9aCOmKLuT4EzvNvUXusKx/X9Hgx+WSgq8qS/d+NazaT0nRP9lyf0I1CqcTphtCfFSn7P54qA
mIRmJv39sgWnUH8R8l9uoV+vgN4/RDsDeBG9F8pY/QBlKFUKRf1Nk+TmI0rab5fZHz7/3V4xq2sw
BdtjN0afQ/Gtbz9Ifn+7zK6SlVeNFtTT78J5IOy2DKOPBQCDnd5euP8sBjQbPiLXf3Sddw8+nJEA
c+LhOohwPLG7wZ5Iert95Hr12wUWQ8QCjxup3fs2kNPoFgI4sbpv4xzdH73tOy9XzYvTF9tHY7y/
jTJ/uNa7LepJHmS0x29H1rRWcivt1B4mnf7ryepVK/N/bundHu02JVPu45YcsktVlC9daZp/Str/
n+/Lf9C3/v6/97z+r//En7/3ah05ZebdH//rzL+Pve5/mv+8vu1//tqvb/qv17du5N37v/LLO/DB
/7xw+dV8/eUPVWe4WR/s27he3rQV5h+fjq94/Zv/vy/+29s/PuVpVW9//9v33nbm+mmU993f/vnS
4cff/4Z09A/B6fr5/3zx9qvE+07rSNdNm69/ftPbV23+/rfU/XeoF11Hj+FrhqZiiOc7v11fibN/
B6iIrmt23TZgYSIR7/rRsL//LQzwEhr2EH+DCsJ/v6R7e30pyP4dxkaA7tFeA3XXDby//b+b/+X5
/O/z+rfOAirhndF4N8hSvwRvMEISLHD0fa8Wn1eC+PX1PxwRq9O1SsUh2+tx7BY0mLet4kQ4Owz7
+/tA6ajLYxE6t4vZ7L4NxvmQJDyqmn5w9jMO4dM8TuKHUL5zJ6jm9x5pH2MGcL5QoTNUphm8gxH+
HORTbM25adrx57Bsnsjb0SNl1InwbZqElnk0Sae2VoZPbbcmcNrRDL4FEqFlJ5fgeUhXFB+9Ivw+
WbpO5DqCH1qekQ7ydWFGvntD5hybKR0VxqvCdsAHOuSukx7UeuMIqf7kjrns6d71dFpbQNJJz9YZ
gG7kvyjehG8eJAR3+uqQAXun/uAv2XIYlqvIdczcptp0Ej9IlmBSnftbBc8O/cI4RiUj7qaf03j+
OWVqtDmfoBgEEkFoyjagblda67KnKOnE0e0Dt0fdBiKWlHE5JoLkwcLuVgbuVBbC/72kW7cPjfnG
UdvCKF1tJRYgK8eg4XXSB3mo46bGlO+NG0APKxVTxUDCz0HdfjHOdz3IuzRdnHyIhH11BNSdGgsH
llRJU9iZwjmyjW75dvbCPR3jtxmDl8XQeBeQD15V0nxWhiSF40uGHFXnMfNh02s5ZrE7zNAvaVxt
3UDzLlqWfEvGb3OmCmbjfMiSATGyF1841wB0xtTZpYyfIxWMVbTBJauTpzHuzWPSDutzaOyhzaKq
89ec0G0fywC/4lyF7roXMcATN+VHFtPw2HX0xzybcmoyXrTQZCrk8Oo1TcXWdqdFioS5MbRw1hkC
zT0azSJ968ED5sH4YH3d783V5URlhTeEaR7rLMpdKcMiCEiWW4i/tzP7jNnkZ2CpXGB8H8swZzLd
EzeoYkY8qB/I+QCVa8iNY3/Zvcu0U83xmuTLCP2pot0a/7sCo4PlDsnWHD0jLIEHx8RO0c7BrvG1
PWQZRy/M13loDS97MdpSrmh6w64cCyKUK9uRSKZP2hUc/uzAxOKwvWw+k7WnJ/xgw9x8F8yN82hW
poALuXPKRt/WTkQwNE9GHpzmCGdvHFCQzIO0CtJsqhvHKD9vJZuqLojO8xg+xrO/fgYsvmB8a4GG
Uoe53l7XBFDyISLcgFGLLbZpSZ4tDeSLiS4RW8kuGU2zoyLOHiex2TwG23stcaqM9wqvVKqdh0MQ
tkGYOzJt8USm8dMWL3kzWVmGbgc/eOmJ2sTKHsfG834mZKKHxiWFdRO7h+s8vXOZu5ToqKjCM1zr
3LTNA5ov6oj0BW2IOQu+OknTlY5aTosPQWN4eO7RXb/McCkugFOsYBfAnitzMRsUEbUXHUJIsozn
CHIGNG+M+6kbrZM3ctBfI9pg8CoqRGsGIEcg3ge22GAnNLqr2QNq2juElENGb9vVodglXV+lrcry
RdyJTv7UDuvzgA4bVn+EaJPCPdudPzXr4hZqgG8uWw/4pssZ9tMv3IhyuUJSohm+0AC3I8fpqGf+
6Fn8kHTyywZSG6JbjmxNDzAeqoS42RLysMzNrViXo7ZJFVD2vIo+ygc5k9sVtQ9v2CtfaFbMLAUF
RKhnjp5GEIujibs3hw2AOxiHO062bNterMOOCwTnbGrxrd0vcTzQEyzHm0vAi3CaPWz3BGCiNzal
cZ0zfMe9mynr/JODc780YVqJtt+RzQaldKFSid2KFS/zZaLyDMXkqnd4ufqOKpKYyZ0TeuWctkkJ
duOc+3CZkiLqCuOq3N0WtnfdJ8dovocg8YZowI/BuH1WrjOUnWmR4cmxy/UafXa5fYm7drcmQpWY
vpZ4YALRz2WlE7b85HTxlkurv7SD/rI6Zig0YkspInrbpD7mFNdpKQIe6v0800sg13Vvw3G42xJ6
6tu2YmzESArQ6ifF9YvEJPJNEo0Pi/vZ6a8BkdidNgoWcOl6BKSwI/1UYVTt7CDLDUYHx0wW3zUT
Boba1u9yqIfDcHhdaxXb5jacrDnKAVsoa199gemXPBqqUU1r2RJlXtGQEDnQ/p+BWIPXxfEwNd5H
oBNFbeHq6XPmka5o2ug1laxKHXLtVXXuZxWfxlA7d0ssVyxgpi7gD85Zd4zNT50t+hm7A4EQVt23
S+L3JYwUul3b6EOiI7qLNCpCNyM424ZbANv3sBwrO6kIvISDT0nWNgdYly6lH7W6bKYgeSGgD266
BcrK6QubnVO8dBUJA3R512EqyWCnI1gtc63V4Be659EnOS4hJpJDwMWjt0vD5sqdIroKzVrPq98W
Y2s+Dy5p/RxnXrhjJDlMcVyxUJjrwztTkrRFn81r4fNthhj/NvK8bzEhBHxjz1tmdkKnRQu3ppJx
0kJFG3CVB4nIXPcJcl31Ah2T+aZrxCWYeQMRyeAU+9rs9Np/a9XwarO5hGYdZsGZwlgza7ea0fG2
S0BF84O71QmakrZirQ28W5pEh0UfeT9huXMI+pXlTK2sSuIpxLXSsomtyA2RXkla72EYell0njPl
QzN8gozm3qMGPkl6SM69SvzHeIRwcI+5OcjrCFv2I2AgD9G2iBuvcJbOv1B36G7IvPCcGtOUmsBP
ZFtc9TwEw7ZjzFaxWnNDr9RoTCz6EjKcm79WasK0gtJNHcxhRfuUV7HlYakgYH3XxrTs5Vx3KpuO
cSirzNV9njnttu89ufMdJ67EHNUbg3PbaPtczAzpwODNeTuF606jwF/Grm5pP+dLC25MaNwXFVlo
wPvDzkcLpF0Dr15inEx+qm4x3/BE7BbmSOHOTjbhJ6TwbERtnxbu5NDS7Y2qpjhDCF9GFFzE7LsN
HQ3wSgswMB44E15uVNfjFBeQ0BpTOJyImoVEVL13R1LaVrZB/pBk5CBaTgrYYJhcDBmAZAzyhtp9
HJ3lBojRtWXp3fpwGIY7/ZDdKEqQZrXuS+8tIu+WBDqjniv2c7B2FUU+cqYxsiab3HLO8pRnewzP
0EMyI1mY4f+dq2R6Ih2OLDnL1wnZ/kE7U5TLiV3AH6qSzYYnGnE25E5iZA6tE/egGBmL68hB2Qnt
vVA6jMXSj8/YM3vAauUkhV9649y8gcplas54so/ChpTxarHkuP/NJn1/2djwAFX1DFJyc1JpZFgo
acGclAi+SQIu0SMS0rkYidX5FvA8bONdR9nP3rHegyN9nGRTdzZiOMDmOJ9DiNATpf+R9sDH2Dhr
7Uox1t6STvXcLQeHyTdAnKayLNv7m32VxkdPIiJjBalPvw6yhX2doW1c2yn26k70I8l9FU97gIAu
zZW7vWofQ/ERW4Co0cCcuHHXG2dDwmZmLKst7bxP2RB/D4ivd0MEfZ4NVsjIIDteNKO7YIk41Dy6
IwkYhs+79W6Yxi/RIJe5VK3wXkNI+eWwwKF5GgKTguj4sm/ibYcE7GC84TFJ1hvOV6cKp2Z4xIT+
VCXQcPhhG9aDtB51N06bbVAU9Zqyhf5rpRWFCbMAChCtIDLmZvDfTANWSL5moz5G0MFbJ++nToPv
3tZbeGnQkwaHgZDhNeI9uYfIv6qiXic7mQX9XkQ/gxmnBgsDGAusL4a6abENMtxHff8sr7VJDKO+
vNWdyfFjT7UI/W9My31GF2j1y3SXIKdOGngR0hW2a6SNT53jYkYwymQ1iAGaQ4k7FRO/jecO4UYG
b2yMkbQbvV9CPh7c1AnvHRvlTNxPWcDOjpKqMoloHprWhIUPSsscrZeUB08WP/cZI+b4R72m7teM
Y4w4sTAzUt69sKCdDu36vDX625g2F02DW2+AHa6TeNDbSa7gdOzj8FIjL+OkQ9IRzl1BVgosem59
+HZ40XwMkMXcb6nd7qD3tlWeoewU0SzYNwlye5X0Qzmm0r21s1cP8/CTZLQQXneWG9TkU6YqeHUg
U8N5Tu02lyHGmq7XCCoqWH+eLZk/ByQF0M6c6Ql1Y4jzlWcFCln7E0ASeSI99S7R1M0/Aq5EAUh7
vvWh5mARDGLxjY7Ev2EksKrqYshQrgO3yLwm9Zmtdtg1xA++82gCXyFYkqsrOARmlPOghPEPcBqv
+1FkNbVNbgP1M4avkA5DqJVHeAStL56Z61wnJyBnKif1JQQR2jpkKyPi4awbly6XjYLNRWYjCEc2
23XKfreyYMs9lCalVCsvOtXUZm0x12r96aZt1MFOTVNg19nbyaWqDudYlRRDOqRB9OygzLtPuP5u
wg0jyJ4toWqzAe2yuTM0nzbuzXC2DdSQWw3weJu8W9HzAxoReqccGR8jSlXuE1pA8RqpSTZVNBlM
GY1Mn1Vmz77YYIzuF1kwr9VAty/dpjHsHDnxcJeRNjuG8VypOQhfAOo9wmxBHkLbBqj7Zu8wy/Wb
ZNiHOdXdj5aMj9Gw1MkQ4LAGQErx1oz6PHecNryFXzUKg0Nj946/wmHvAFXqM+/UYYWtyFdIzEVV
xLwXNqb7gE23KFG3YhPj2yizetGIlMa/FpYAArrNy5clKWnmrdUMMt5NC9rfqe+pX6IEHUoLdnjR
tbpivWUFG7boFEq2FNrtFp1jiqSOoCgiVnXXm64W+DUf0aTA4/PjvU3DDi4l8oApgpMbIYuZt2g5
EuZExei45AXEGyef5qWHstOAid8+iOAWaExwv6xpUHgTTY+BAUqNxDk7NxaVZtsHww7eSw86CeYf
umtidH2ivlxU5j1mHcaKzHytEWJqYYw6g9RVUQXfAm+W5DHLVOcWRCSiAno1gTruqydpgEG768jG
IqAzr1v4kl58MsRVu7G5RjXZ7+as7Q6pCOd9228EgKWXwnCsmS2Gy7ZKjaG/c1X7VThDREpNQ+xd
L5mnnJjpUY1beqJePB4i1yBJCeCqylhfURuJ07q2L0E03Rs1YPLKrt5ZetP4OCTqZgoYkl7s4Twb
PRQci9umlZPM2SmahuNk6VwoN9oOcFJRO2ftYWdiTVO7SzrkdPb4M4GXPQare2cHTvT0I2yQ01RQ
g8uTJXilAU7VQeD3RhKAytVj/kssBNLNIW4VKP2Zmy+8e10I3WUkzLtULUhC7TGJR4jtzNxDyW7d
ItZOX1vPkmIIHXoEwy0raSj8HVrq6fM6rC9sQaImoCa+B/ctK6MAmxsdwNdF4aSRyn/qV3Myftvt
7AhgZh3DPF5Jf/Y37EzQLY8Y5HDKbmkalPwO9tOUOPWqYv5JI6il4+DjWO0E2F8/pjjAYUSnrupt
2h3cZqClSoCSeGhJu1aFJda1yGkaLTkgzPXgetl51jgIWLD4haN8gb8bo543TbbziG6RvoG433v9
Z83oVK+scVF1WDdPvCHYweHjxsdx4zfZlHeh9BFNsts+dmWhufy2CFfWHcDcyqVIpJqkPTo6C3Ju
QaTdIn5Ws/Odku6BOPrNirbGYPRTohr2PGZRCyKg4xVRLOecbNx/cBd6L6CE9JxOMY77WcxXFAxz
Wo4flf3CnB+95zQ7kI8+Jcni5b1Mgqp3k5o26SmQcb2tXgbbMraWa9iepMhkkfEGuQ6lj97k38l+
OXPBIK+vvQvyVJYrL3JPKk6fBw2ccuEoiwN6QxpeShrykqsU2jvx50Evl2ZZDzj5b63R1aLjOhr6
UvnhXqOfVfhrn8PCrQi3dp/E8xMRY8PyBPNFtee7l2SIrksKCFjcNTqfcFBgizPUswFSNHQlb7KB
sq8kXAAdGrU0NRecfqHMrhCFAwUG0AqtdaCRkxmJzCKOeC62i6ep85WIhp23tSsZ/uM4zBAbYMR5
9oCPvqke546x8hgZvGNUrCuGIGA1aX/IBV3nqEU/WaNJv0113MxRNVoBEwIMjkFR/i1kBl+PoGnd
O4LWogtraHh1T3ykU7E0aXJNPnnFM4tTxA/M7RItSTFAnHMnE+gjSGCUEHmeXnCL/aEPws/AePHt
oFJQyiQShTP33Y4kWVz7Y8reMLJx6QBCgOmDAyyZnPr6i5TwwBwxqgtAwWzT04x5qtwdUQ60NpnK
3kKwiIMIlmMkjtZs7e4CPG8gVOvFh/JRDmRv2qGHsmu78QeQGFZ5Yk3KIDJThYGXoYg6DzDw3E6v
A8JhjmjzFGGiJdbdpUnUg5hWtd/WZHjwWzzlbA1f5IrJfgKsZuLWKdkckB0oCXNp51BerOT+hc/X
8NnxXTiTL72iZ4v1m4vAuVjC/FOiNzhDb+ZokigDZX89zFsHzWLiFNnaj9DtX/JVcweYl+wq2Ooc
x8lUEbb1J4eyBDNTkQZIJYDzBQBbQ5vdxO483sElaQSWO+6Vo77ZDWJ/vd15vU3qjeD89LPjLLYt
V5K/Aj/+1AXLT4R46AhlZLjtu6lME5A2VDjeoPuRlJGnlofOF2AKUQK12DmBRhhyoKGAhzJme5ps
2Uft1fAdWDDPRoMKc8VIouxPk24MhDJmiUpiNodMqv4wz0fZ8mPEMCIb9s6a28wVuZdsyIoQ7NFi
BtjUkhuWBm2ZRA18s/RWTt7w6gzdUMloOSCldYoQ3YEj7nC6JaieIw20evTJtRSawdMTG0Wl0l8E
5vvzZe4cZOjD/Mkhyp6yfjvSibSnPpX0FokiqFB9+4nNgBFZ5EMWPluSJz1i2Titc9O2Zqz1lu75
lL1us6D3oB7vyBDdDlk4Fc6wndbW/8oSc++v688MWe7CQd/AZNtxQIcmZx1gjBjw88+OeA969E4G
kGbmKlbA46weJA3yQP8MbZKVxMHvinpdg+vmXkzo32FW3a1Bhuc1DGZE1cB6vZx8k7t6JKfQHSAi
Ejmi1EPQ/ZApuhj+ejFwMojjeS2zxkPGvhoFDY2ItSV3w3M8E3e3Un+oNpicYPN2adUP482YqHAX
wUfgwGcHEUL3UTEQfw+RpiIhcGFrO/zsOFR53WPeyCRfQGFTN90AtkvTzwWEJ2qRADuPkYc+xqmj
YO3hBNVAUMBIyeydGPnJhdcwgC5UMk13Rb18klNpH4Wf3BKkmksPkBx5lEUPRuwtfNR2iuhjlywS
5zmQuxaRybUPSXzHvJhWnnZp3SXDkGd9s+QhDe6dYZQnKDpsdcyBgAxdUnHkxb6jl8qf/e0YekjE
0NWIawefX5pR12FgzxoDW6hRgbJE61sXNG/BGKe58NsHnJfiIBXdqX4suUgGSMyYYg6eU+a7P4Gr
tSgb0rZC8cffUut8IUiD8nHwwsPIYrfQxLOFnpAxtHw3C+fBiajaBc1wMK23YpZvErtJJYeluWuS
ZB/Y/iaNdVxGwNiNcTHOQxMUEB7vdoo1FPOU/DxuortDFAdJonXZ3o8mchMB/Nt7HeXuLltHDdDp
c9f49GgB4mAZLsEnhQoedKnmFPcxZjJhQNmkA/oQxgw3KC++xyJ4pFfuHH7WxwlOKEjSvA66bLRR
OXrG5sI8M4EbSnk1rqok6TgWjDFdzkhsMPmOlMo25Ks0a1ytalpAz8RCA6HX7L2MI8rNy/hsFyGA
i83h8Oiu1j6hT3qjGnvnG568oby8wO7YO1szc3kbDQYtc5i1N1+5Hx16pE7w0MuTtac3HY3JZVV9
XCHT1MCDog1BaoG26cZXzEdeWwWDFM5losN9ot3voVhFtTRSAuyf9ugU9Pk0hI+KjCfAkxvCp91F
mUFA7ROw40L3NiF+4Xo3MN0tQ5k6h2UQqE7GDg2gqXUz1EnLN8XWrSLL9hlKP+vOjPICcBaxwALD
5ROwMDZcMAyiQQLAwIDo90ELrHQOkiI1qQvNs2CftZ94o0ogYxfERKi8D1CtxxjPU+dj7yzNIkA7
nqbKT80PnhKDWi9on6M4RME6NfVk29I1PsX5KB9Q9hVkxCRLoCi6CU5z3zbgEitnepzacMgDSytF
ZL1M/d5RHizhsuluRQ2E0tcvetHOxdYQdD3o9j1F2nak4jvMlWmNOAgPObHMaJ646nbVrbNzHOnc
riaqp42fBzgg7MMZzYTQ6eGvA7DM5o2d0kM7OkEZk+2Wu9O465cQ/58ZknOSZblAEpVLRDkZDbck
1dCLAnDnrVFUODp9shBsydcQ1LoEIrwPXMMpkksy5zoboyMDHXr0wuzZDQZaMRxoRRtMNXT5lR2P
U+8/GHR8cxw5fqUB7+XeNqXFaiF6O3ry3JLsVqX+HaRJ/YJNTbmhIFITLUNtCeRqM8y4udAmnANT
psrr8mkkuth8QFQb24AkOIGTo3USPBIIiZeLyY6MrtjsiSwAMfKyDb0zqvt8JH0M1bleId5Ym6d0
9W6CLviJuXNAFgsyFNGhJxJnNbHwXII1ycYOgR8JpEB20PU0w6uoR5IIiclk9mv4V4X7bFy8Q0eQ
6KD9RGChhKQeM/JStPemUU6ZQpryExqwJ9r6dbx4BdTS73Fk7jXmfrBI5HLTW7rCc4knvYB2pcb2
Xx13h1oEtxt2lexc9cWPrP8YUfl5Utt8H7kLV6UMU11BsbyhhaFetOPZNOfDpNKmSleP5A0k/x6c
ht8x8AhRNPimbMAluyezWl/HGPW7VsQ9pY58BmKrSqSoTsGchJ8Czhh6T3BmnTZ2aaEiXy4x+eo7
4a2H5GTuPuPJFhm8Z0GVZVUzTxJfAR1abj81ONpmv6ncZAUiI6M9Ms2bbbi2BOzRiSP0gWSfEwxB
IClY7hQRF5hrq8tgXQAaEuWSWXY9OJmZiEA42PLGbb7EOJdcMUG5dLnL1rZtC2uWoVhn+t0GX208
oK3MW8gkBhm06M33KLxdkE5NUVIP6/aQKqADTRMc5Zht+8zTPGfDdE6hn6H4kbdJzQJ9jhp1Wqys
5JqYkgPhuvDe/5F6w3x2lqYt//GV2/UH2O7lFOpSjP+XujNbb1vHtvWrnAco7sO+uVUvS7YlN7GT
G36xnZAgCfYNyKc/v9bau1aiHdtf6e7UReqLnQVRIDCBOeYYY5KfTkVNROqGQxhmMaG8n5dTOaN3
82s5FE+Ru8nHfm1E2BWXZK7SML+GwUnIHgzbaSyKk3UkNrYZ00D5ISfPgy5qBz0FCl1r56mtbYO0
gNZqEcZwz6Q6mwVfpQY3nf7IWmXfZEp9k7YNjg2Tpi7TK9Hmy2Eq7pIh9K/ssAtm9mRdOSXzgQmC
tastihxFdVtOlBr/glpl6YNWBs7BrhzKTV0il7nuaAsPR4FFoFeE1kBYMyn87suYD8GC3gI2fw/z
L4Mu2nnoaPEcEdpOOO216vKN72avg2MdS2hQ86TKtV3u+NSmUp/Mvqn5sF6N88EVV+0EmOhBJZ5l
cc6F0yN5hdA315JoQ4GhXfp1QcJdFd61Z0hzqeuNb8y8XADWadn0lqcxHWsw4FhZkBQesBSTUGrq
Itg2VWEls0AN/lbUlfVkmwomxej2GG4bpnbd/1WNyJzMpRGgN/LSOkh1XxNU30+qmyLO2sK9qW1I
HmthVCwkqX2xM+Edx9DLr5MGSHGFDeh1qSyLVVuY7U3utPE+6lwNNaMJmTHxnNu6UMFb2CelP5vU
QPObydVXaNUoWYxVl+azMi14riqWW4qP4dLxYmvXiNDHHlyF9gN9Ioq10ePvVGgedOexhLbjZBNF
ktFdj7qTvtnuNMyt0APFqejmsy4SC8JyFsTDuhP9cNNZmVrrLLuVYQn3Nitz6zkyT3VbfShvEOdy
s/Fq51UpsVeW0b8C2qbzEYJ1RnlI6uWmUsaNU1TJntkqsYkorG+6MWLl0LfdqsXEflmInmsNHk5J
pMl5SC+nuUjTaT2OLX2Eq9G5s/zOeJN4NS2NHAeKcgxHLnvN2nclaD/J7T7M3KfAab/AGDApo4Yr
WwzVqrJ7+6W0i62nX+uBuh5t2sK2npF8S/BMp/p9cJS8zzX11EvTnCkn9taq5NIf2OWpwOrehRmQ
Y8L/EHX0mf4zj4boNk8qvmSvwn1Q9+nNqPtQyQO6qVEG8aoVduNcrPXHpvSjYdEoTYhZJZI5pK1m
PmgYDYxJRTMFK6bqUBkJLBOXTCSTapcY4442rdGcylBAb6hm4RQcXZZGE6piOG2rhpov3K0326yy
Obk//BgTogEHwSKhVvlNmKSzveoH8rimXZppYh39EbwB9Y+cizbZ0LepB53TylPR0N0C1/tLqA5o
BnFOMB7iAhvssaZr64x4TDXAFE1CNc4XP2i+1d5i2W60m6EsQLnzOgG4+fta7SyaLLa/9o7qYYWU
1A4c+7WX3txDnLvxT1ALNugRnYw19DjNKR/W/exqaCmEeTWYrmzj4Qpqmrbt09F/quq+W+ZORZna
G7WrNPXkkUYFMFltqY03tWKHUw3IT5jxOJsabszR5I5zMZLj0E2gzmE60xjnNUpLuUQX3O+8oZlW
pSmydZZb9s4oe7Gk24z+NE3OG8fSN88KtpUYnD3oA8d8ZWnu91FgAUDzsZwDbcyvAfdc6puZ2NOE
0Lnu+krRl8oLeb2BBtJgG4/aYGInDjjb7/uuLN6ScWw2BhaCFvmA23Iq17to6og2uUYL1tLy5KwP
w+4taeP03nG77lmZlUNLorIbpzngJni9OUy0PIvK0HtQpjtsRFeLDXBVsvCi9i7HSOyIGtvYVWz8
rTLGYtsSlne5N9QYk9iQjRwnTFdWI9V1qufaW9zA1arTLnrRha9vhFkO1PR0ZXH8tiKdjZh+3+Wx
WS2GBOHRMmtUeBvbubmSGt0zcpxPZnrbcIxBFyHRym4NwZtvy2uTy/OS5Nr70hvR6Rboie2QAtBI
NyyPdUlL8taF72J7lXE/GjLeOq1sKVGR38yUO5W3OcAJgqMR3UXTD9YMIvZ3nAXALIwctlw6lFsn
sbMn+HfV3G7rgGd23hpN0Ke7rEqEE0a9MzQrfrSzDrdPP9IEF7H4FmKWfrr7jQW1Ti/qt3nUDi9e
l5cPBjTL66IYh3lUXENa430bujYPJys70DWo/xoVdfFTL1sDup2TyY1Vmd21BXkHoEGP+2fR+Pk0
P3VanRtGDKScdz9jZ+xuwmzSl4C4apnUEOYc6SZ3pm31MyuTkERUnxz7zCGVRGmVbJLOIN/HoC88
mgOhqNHZ2nqSG3v2V7OYfN2bpROY14i/ydbqWquciyjjjTXK5xsE0Vet9cbrPPCghYGRzGq3Fls9
rqeVaK16Pqm8W6Gd63b+UGtcCON4Efch3zvDibbSPHUsRdh/0Sohj4yU7sjs3BfHHdBiO5qwk1lW
S+MRlkAC6iht5zb23UPsNU920mbzGLbtInNjvP8KH+eqzvDvdNCyeo06IL2l/WR/LZNx+tbKjpJv
OsmvQZ+klAqt4MZN4VF4xtQumgaaT+0m+spKa3lTFoULFFZH8153wf+8tthL8opZYcloKfCmgSmX
xgfLxxoOtWG8mULTA0To5DEMNbUeIpmsEiOngjAV3o2RNWKXOW2wHKqwXSaNNVccD/MOK/V9Y/is
K9U78wTj+ytcEgpsJlM7uq1EOXyLHAUqOFZVP6ubNnjpQxXSf9KsH4eozxZFVQWvkXCcn2mW9Udl
jeFt46hqWFL5yjZUFIJyxmoPNmD/p8uQ72fHmkcWCz8vszc59eKLRoFuGWsnNmFQp3R0aL4kdLGb
a2nmfU86zDtPCc0yrCsfab5RqL1lVBLIewIhdbLydrSKdN7Imp/ppbsaNGJ9QDOkB/ShQp8ltbDr
Wadcw4SFC9OKnLb0r8VU2JvCtIZFZPXtTxzd7NWoF0STAoyOEMgjeHFUbmQuxG3XK3eRC9ksQjMD
IDUg7mWQbm9JXmOx0UCh6hnUTO8uQtq/aKTZrpIWT4VlPnKVEwWIYh8XeXnVuy3x2m4w7mXZtG+t
31fWzEWXuCttap49KPh20txuEUTQ81Sk1XMqCdMMLxPnys3KdtVipral/223t/swgfna0RyygOO0
1IZSfw4xkVpSNaP01hytOgLIJ4XVWD2LSKhj5d8boxXdOmkyoQ/HR7+J6eg7bx37xMPL5XHMbHib
OCntEioNy7aEjWdrYPPCyLRVEQ3NzuiHGEGoZS0C2trMeuzrwNPyapNmddnODOVEO0l/iw3lZG0B
GS5a5F0xPAlTubNyCPRTcQ/Gk9DzNytx/SONCeWrKmGC01XmFGptgJRG6m+JM5gAdtIf11xz65WW
5z/HocuxJ0vytuc6FRSvZu9qC4fy7MJ2LTgqTp89N6LKD6PTVS8k/zBloBNGpbnVxWsxuPPCghM1
qjT5abSFXBRaP16PlVs1s8INqqMHNfC0pnAPpVmGe5OEmIlEA3isVd4HUQjlkOqw/phQVObVtFrw
QFUPbm2py+U4QKJx3dDRMVUMxQ9pmQ13d8OZ7gWMzXk6SvWGjQF8VC/RX8B+4ztKPwDDU5HDsiq0
J9ERbLNwjCGXZD1M04a7pm+5N6mMKAeYY/1DH0zzMZJDt4qqzN9j1sGlwi2mnQO7YKM3DRW0oobJ
o1PUmQ05IYQyuABQSYr0qPENr+BlmDMrpVmEofnTXaT57qqzlH6ieuFoGtSyRNAUOYsIj81lNg7c
hGSolgOMNZfCW8vCpVUzx4pWkwMlR6WshWbp1d0ouARDE0r4ylDrFpOorHltwxXfDVEdA3x7CE5I
f2d1mxnNIrc6UFFWSDwDCuzuTQEmOiuGxjn6GoWzph67R81s3Udb0Nasn8qTM2bcgiWoMptwR1S0
mwSBtcs6f+1srp7u2EpyxqZb5zgdcSxUwWMtO/dNC7kFh9W41orYWGYMuIg61ey43520xQ3aX1cD
FiJLiO/0FM1dJAFkYk8wWcHISpa+8wx3KdqTjBR3NBiWQJ/J6cKpUFBqvgqOkZ9qx6KmK97gQc+L
siK709vqm99AtR0nrnVepGVLNn+AyVuhKKW0Yp9gwHNf2KfSZq2fCvlN6ULTggNPLpU4Kysbkueo
ca+MoaivyVOSvVNq7te+LBMaCrXiBwQvZcMIi9rtqLzxPqkNDSZxa5hU3kFAD0kO5wmigLbPspBG
jR6u7Bsh2uKm6CGzzJxgkpAN3EjgOAscxo25Mb/arRu/xmHCDAgvetFGBVzXkkbFmQhXvg/JyGar
1Vc2/YproN4herYqGFFO7strv/DrrQgrnS3nWfHGySKr2QQaaLwi3ZsNUpIhubF7WxVGtvAxYIGq
Ner2fIp9HUqb4PRDRvI4TKr8poHj3XlBXO/cBjKwTFFizrAuwJMu59qlVOU/GPSJAWkxKBfwW4QC
AT1wkjBrKJ3XFFF8gOuHjDqOokBjeP1VN8jcBD9rrUUzKLlMRhvCXhVF+doSLbgmhAWKLMlgZI9d
FH31JhJm1K+O+gotFlinSEi/J+TzHN6m9BdpMRob6aV1PC/cGG9gsKovToPflpKlwZcn15xphSQP
8VsD1NpNfBjJYecvW7O2r/rebR5DvvoOQUyHvD9rnwGTU9hdHURjC47mIqcR+rxBr3JvidSY+T4k
XdXVCrDAE+tqkPe+2d6ajhbuukFYS+WH0w71n3wqJyecx23BHx5AYZOY3mKISDtJVlNobHn5vUuq
rpi3o3+q4ZvJptadZmkokayKHHZWCu7zkDl2PO8cZ1qEblwulBY6t0ariW0OaXg3CoYe49FcdRNs
7Ljx0Bt7MbnhBIkVgbLQ1ANW1+WuNDRtJhvLfLSD0kZAoWGM41fhviuD4n6sHPlW9KiRZlKn4w+O
T5R6GxhES9vP6RfQ4IEzi6dI/2ZBUbqVNa7lkcGJQQ9n55gYdjcHyde/Jc3Q72mwwSE4dvqtHznR
nDUub62gzQ9VrZInK4naVQO5Zh/kUtwO3C2uKN+DOpt1ps0sMjbODqrqka+LJQCBv8xTx7sNBk8t
aB4aPVRcrJ7KEgR7tHD6QFY5rpLK9d8y4SRfbTjHP4bc72cRDJy5O9HQ0AxtuQoyNEf4O0v3xhob
75tbZ0iK7TRFHDOKAMeApIg3fuLFjyKSkwZSCy6sDTB0R6fJ51QdrC2IcPhVD5LsGFmn1rh1Ip4n
N5ULGtlOL1Fl0cwmtdtdog3epslPZCt7ikag5V6fdRpAoi54cM3RklcJXfXB8bNu35dGfTUWVnkl
8olbgMVpqCkNjY1n2At0HAqqfF7OSf/aH0Oskt1gd8nr0GfRUqU1JCDbwTuPC4sgpjdBnC4nKyHh
7uDkvcjaQqprmwa6gADEsORM+25kgXirRXrHBVBtmsFpZ3SxKl4hpTe7tMN8MxSe20DtY59yyvp6
NWvp2/jdr4p+HQcEsqDxixUQXXvlAyfNCadUqEMEBVghGvO8hdaYusraDqhUvnGVj38EsBofsTS0
4jUma86V7kccUEFFpeGkSQog9MnoIUoG6vetoQUby1P2YvT4RIuWHhQGB7UmSS+ulYnYRtXYdy+8
zkVY43oF6ZCz1ca0NjmtpnZJIuLdG1VCDQ+pWWQNxvcGP6wvpeG2G9UZtKx3RfxgiIL0XzUOMGUK
OFMVMYyzMuqZ0I6ehSeqNxu+H1PoDr2adcKZqhnuOXI9KFwlDS+8ItCb1NHN8FZAfvyp+bSeEq0R
Z1QbB4RGVSVY24aa2nEu/T5+E05ub6yi91cmVGjqMUG+MZKonDtsIS7bgauuKjYot6BOptv6lGMB
rIxXTl31r2Fgho9R7OQOKC0VO+X51VttT97KiWGomapmMvTRuJsyBVZinvDgWtW3/yp66qsjrWvX
rSVxCvV6a5ijZZkWFWjqg9cl2SwG+t6Anb+ZsWHJuUcgA18xuVCGYZzPQl0E8XLSerkxE13jG0JL
gf9XhdUVB5B5tPyY3zmGsB/dqsueub/480r368W/qFnToUOPo00XBvVGllb7M5lg38BrJlDKwoZI
V2pQTYyhW2LaDlGrC6dlVyncRbtaW+dx1GwbaNqLsjELsK3pR015/8YNcuiagxwo53S5y23QNyzK
qrbMHjrqoNkypRqBSjCnQixbu6TwS9nHxGw8Mfe602U4MGj2vh5OeXSaDldZNOabpLUEqXZE8cX3
lHiavJLaJauQihXXoiM3iWu/Fd2LCFK1kpmol6OmxQ+ihZS8LD0q7cqCzphYVbeXFWR7HxLZos/Z
IE0biXuptGc34ybZ1pl5RW+T+KoQdfOoplih2JD2MUIqdJXXdrHw9FatkmSMj/+y2p6c3PbEppmM
dG5VWrAqcdFbWS6IlSjh+CbGI+cT1fj2JHNoQwGJq3bw0Wm1qn2NolAsMiNFLWEhSR5nUc4K8zyz
/kZ0yJekLtMKgbC16EZplrN/2Y7wESpaAbKYrlxxdhlHi4rl3nRi/zrWwv4J1n/5GEGUWfxLQL5R
hT6464TbzzqJY8ggDYnxv9omdv3YyuKNgpJ3SEL4x5qLg4ZhJ8NakMisO5RFf2uj/1s9/Jss9t96
5Mtky7flj/y+rX/8aK+/l/9fqJeR+v/f/xEI/y/18s1Jbvx/dkX94/vvmmf+q7/ly8if/wuvKS+g
jMIJRg/V/5EvG6Z9UiJjKO/RuYAyC7/5R76sY5iJvtAkXNMGm+E4s/+SL3v/5aKF9nFyZUSPP/8T
+fLvvgaaiTMZNVP6yvyuWR56ATpCkfMu8ACyuCUa69if9P/IKu6f0c9cBjw3pIITVtoxT5yvkiU5
G+Ey/zLP/73ifhVev/fkJ4eDX9TWjdGhwAYKuCOy3EJ08heN4zkXDn6m8bdACip8z8JjniXfSnxT
QB1RqV325Gc+BVbfALiEPHmDr/CJv7hDpWb9Ry4F/0z5mQ9K4Ew2KEcW3YFzhMtu0IrvWa7DhKFc
sr3s+c907gOfoE0TH2GMndoVQ7qi1Ur4H7nm/fP8LPhfX6tfEuAhlobHKUNaFdr2F9V+5g//u1HE
P2PjR/Dr2A11uWkUIjh6fcFdq+ZGyvEZz/1Y/2Td/G578e9POBkR/PoJbaHUlLsU4iOvnPCJKctN
7WARrhzRctyd+M5G96Lp3mctc9/ZBef+hRktClQLpnRMuu5mgpoI1mKPn6yl9wY/275YcuV5jjft
UY9c9O99Ni9q5+njRfTXlPxjefPPVJ3t3xRvgc5ruv7YVMbSrIAXpmLmh1uz/eJPj0WNEpiLeHqb
VskSRSq8y03WvYbh1mtX/FkEr9CNPvmi5ulD//QwZ/udZL2xJwoXxy6sYGIOqynaaUihk2uXRNWx
XsCUZwrssje3vf/skernbNms4i6m72WAROnv/6t65/RvJCXCuPeou4xLrfh50sd/Mm3vPelZ8OB6
F0oV9/2RAuPWsl5GYG+XGbHUDhmhMaCZR6+p1fSOrFZaV86xTph5mZrreUBFrvrEsOjMqf6f13cW
ZyB5J1ptjhT45EkaEUBYrma+bDGFZIYQfZnkIyC4RyhhQN1cZ/fFSOdr3BVgsIV2OFMtFDV3m6Yr
JD8zbk0fz5D3zi7/y6bjl4MBPkcKP7gUxwrvvZlZe9sB6bFf2fCUINW1NP2mQY2J2rS8N7Ssm2W0
yjuGTvIFv4t9o1c/RRnsRSmfA0vcmaN23eEQqZroUWvwUUGBjw7kauAuWcf0FDO0a6+DGqLiZtuG
1iM1lxdsJBcDQAKCVfUNtsoyzqpFEMe7TqPaGYab2k8gUk03bqvuuRdcQcBad5230+IITo5+dZox
gaUHmMNN03fryTaOidZ8E3l1nZeGDv+42gQwu2KRHYUbUPjUUMxkyMWz7MugDatMpcvaSUDDKaqb
mbpyRHmFcnnd9NUO9PLGMvK7LCtXUZ/m0LPCA6DxhVHwLIYbg4yQG6bVwew54GKFv8VJbLnuMLu9
1pvcpqJkNbMQEdfH7/y9QHUe2BVwlTOSzFMEx9CtBqaQlx3W5/bGyYDGMuBmfrAHFsREQ3qz/KxR
6juPrZ9dvuxCpr5bWtWhQi80i93whi6Cdx9PyTu74LzFcK81CN28kz257uP+MEKUOCbII25BcGjC
8/GHvPcFzmI4dLrRs6OxOYxDcOzs7CrR00/spd8b+iwie3VjBGi7K9jFWjebsuKug+G2+Pi535uc
04f+EiI0R/laYkUNik1/mGtOCmbQpPo6hbp44bo5i4/K8TFfdo36gPT3MGkanCE3ry+cd/P35+8C
lHA9ZcMDwIIzC5yo3gx1+p95qf07tJ87xFKSThrfzppDprITPDxz3ejHxxP/3ls926gyiEehx119
MGDtg0JNB1unGH7J4HZwdvnCWD1r+4Gwk4WGPQ948nkuva+XDX62VxNLy4sTBnRIVfA6ZaAThdA/
uQv9eVbowfn768zMekzom9seZOOv8xpOd0Nh+JNg/N7g/2uPjk2V+gxuBuEKMGdC74Kz5WWzcrZL
Q0fVKE19okxVxxtkcs4iCfF4+nj004v737cyDL5+nxfZUxEZIDoewAe7Gc5Hqz5L76s02VGp+jnY
4ipvoYk6ILC3H3/ie5N1tmsb1x0nPT1NVpn+ZD3NrRwu52Vjn23aoPCidID5cjDrkmgf4CpQ2Pbm
48HfuY/ZwdmZi/DWj0SJBKRvvfx7Lh3t6+TRCDnrQxo6VEpfpSwzPHEq88b3AswEKsSQczrc3HFl
qG7z3glXk0dxUtFI/SajqdYsLzGb0VzDmUHsGfZULt9SKlWUSg33wgV0FhCgz3hKaXp7KH3/R6SQ
XnR9+8nYf07GaL/w+/IJOxnWATSlg+ml2kY6tYdm3PuiY1PgDlm975DILLNSb7Yfv4N3Fo9/FiKm
dpBBDuh3QJ85M2qdinuL2cdlg5/FCM9EflV3Gkft6IZzrfbaWeMTmz8e/c8Hou2fBQnDQlSFSrg9
oM4UkPIcubOHVi6azjAuOtBpovj72+gShxqnm9aHWCvIGOiMhtUL7KuPv8B7c3/6+S8nelhZZSuU
3xy8dsQ11Wne3BEB5ceDG6dN9IdA5J+FBTzgRikokx5OjZW2elugKBvEK3693MSrclomqkfL5Mfp
9UjpgyokrbCymELLxw/w3rc7Cx2FlxFl3bo+TLK5o0nLrsuDn5cNfRY3Ci2x61q27aHw7NdSt9+o
d759PLR7erw/TdvZ5oaNaHXhydUsKVS3NarRBaDPA/JVDU1PhJx1UaJRWKSJ9+TGsb0YKlpgpASr
Kw2LRNyUkGgEE2ov1OndvSdz7RpaergaEBWQ3YwaZlIhxrWy5TgO03o9mW62zEs9WGex81D1oVwY
01AtsFEzl71GPSn2YwcGEm4LvdHKTQtavoA2bq18vLzwkakquLdOuY1RLs1ajH5utIBqCQXQZiHN
yX9OqfaT+UGXtlAh3tORvH0O02G8or9KuaASMC5HX3/txiaZ64OXLMa0KWfTYNAT3HNRS7jBs9dL
uCdoizD367FYVP2LEugQKykuPG28sw3RDFo2jqqoDtAo0gV2ANA5WvlJpHvnYPbO9gMVct/u0748
YLck5xR1vRP/6QfiVTAH3ITQAZdhjKUGmcdUxNH64wX1TpTyzgJ6X9O7INJxXiWUx1sEFCieAllt
ldl/8gnvbDTvLISbOFmmdAuB0VOHe03CxCjM2vgkyJ6C6R+2w3n/gdQcirBHjnkAiu/gXNZw5AJP
AznQxq0xauknb+e9L3EWzNWUylL3jObQlNVtV4ff9Lx4uOwNnAVxJVLoa9VQHVBeWF/92pJ3uT5h
7OOm+uLjj3jv6c9i3ThVae6JsTxgYLhHu/SWpP7Tx0O/t37OYl1djmYyRNyR6kyYu7aDYT1Cdrt2
SI4/ecfvfcRZyOssM/VwPHQPptAxxMK+itp6Xc7LEaLvx9/inQlyz3ZBp3XeWI+me3ApsEOsGB+T
YNhfNvbZ+p88txJ9ydhahvlql9TXZXMZsk838N+P6BSuY4T7vHtIsnntrOPLkmH7VD379ej3Ul8b
HRwRaO7VbmUwfI+s4LI7i3u23E2l3KpudPfgiQCCWRils2TAvOOyyT694F/uLHWgTThVI8Si9zrK
K0Sa89GIry4b/CxEW4Pqsa2V7sHRioQm3O1NOGrFJ09+emV/iGR/Hfi/PrmqWrOD0XeACFfeDCGF
lChA3NAFBmY3gY0w0UP68vE3eWdLnZvGIyCpvaa3nIOvKtiFCbxu36+1Gwib+erjj3hvS53tWo3G
ELDrDecwlAKhWvVFM4MfFw3tnO3WSECTKuuRl1xpKZ6mDV5+Diysy0Y/26++i/wEU1gefAz7meHn
931sXHaMnPcGSGO0gBAz60OeFLj1QsOOS/v54+c2TzP7hxXknG1aFw5FnNAr66CSfd56a91PETqv
zPwhjHE6Kq+VoOGlsVbyh2m9ZNaTbk87y0UnBl2dv1VXYkqx1/gk7v1VL/vT85ztdDtWxZgm0jvQ
O3rmKjX3cUAxoAWNAUzrcE+hwu5uvSrZpv1NnsNkD4mPlb3GaiapTkWMyv2sieU7q9E5/fyX3TUk
STG5blYcuBysisyx0HYl3Sdb973Bz+JCbreiJJUsDqHvXGMGdzWY2meR+J0ymu2Yvz95jH0eElFf
Hny8BF6xEOhOLg7fAefFCk4LGCg9CLeomV/isH+wjfILvln+nRona146GEdhXYOXW4rZQe9Styp6
Qyys0hxue8OOjkXDv2ta39sURflVNLBwpTK/UWy4tqrqs6ZU783Q2S1BUfx3urDOD0iEfpomys3A
h0/48cI/re8/rbOzSDPJwq2QOslDpbJrDKpgRJDYYW8jv5vRcNnOtc9izkAFCSHokB28SH3vkIu5
w5ePH/+dubHP4g1sV2zSoKQdQnrEyCCBV1R+Nu9/NSL+w9zYZxcE0cZThbtAduioWW5jjO3vS6tI
rk0NS5kSZyb8bJqynAd+RYvzSFM3MMCzO5yL8Dkdymw1wBtf4IHnvsSi6Pe+leurSAAdtmSCcCGM
B8dU5ipshx+qtjBgGBBQLCRyi5UUl1XkbfssskUZjqtd3jP5LY4HZrwmo1hcNvtnQQr6dG5ldZQe
2EVrHCC/OG32SUB+78Wefv5LzPF8h8w1a9ND6uc/gjJ4NtxPQut7I58FHH1Qhqd3RXKIaida2o1b
o5Fq1pfNyFnAcbzat71pEAc0I3JpRJWxwETys816Yln9abf+9fNfZsXKNYdmyIrhvVWPQQi3GsCx
Y95tKbnLkyomwamg+E7/xVkkoN3iwGUjT0PPDDSXGhPmYM4CkSz4wRffpoUVjgdRQDerATK9cc8+
RRjwkCJx9ssniA3ckWepZd6HfbVsQCf5pNZ/Hvgp1rV/f6wRefPLJu8sFg26ZsIozzK68egv+B/O
mxPN9KKxrbMQRDXaSKy0SA91X1ArV6tCmJe9c+ssBsEAjVwtzdNDWEX7wmxuy+6yuGmdBSCEXAmW
1fIUN4F8fKybI5U9XjYhZ2EhI8DEaAnlwXG3oX2oLjzPrbOYUMgsNwZXpQcLyjEaNhltIfB6q8ue
+iwspCGtJkg4Gb2o8A/vnsHlni4b+iwu5EUlU1njZq5PKTYhXYrZJMqBxWWjnwWG2Cl8V/Vmig4Y
jnZTpDd2aAYXDn52QygL08V7tUsOYxY9GW6M7OTkP3LZk5/tynAafAt1UH4YyzxdRRCsLa+47HWe
N3tPbR3+G7fag5EEzbIfsGKUAY5jFz35OZd0AnWKXENIjEVsbP/zF4x0PysF0pbsz7HYPNucYVSm
aefm4qCb2ppAvGfbO+4XYq1T+Vs9q2dCbhuazBCj4f8v4/YJQ7alOZrzMZqwpiTFltoxwi3O6qx1
jcPl0LxZ6QMjZADDVubsTUZxkWJabrcB+53RS2RrGXtkKnSfYZEWTwXZp0tst1I8VFs8x6YDAbzM
nU3RbXt9dQrVDb3aSz1Z85OJZaEN+pbzo7Ji/Gq/qaLw5nV7zS/N1OaCgMOAP7744ZvuPxqhMbPt
W5LdPYeBNflvtdrS+2FB9Nd4WT6C6iqJT8dC0Z3aFNhrPr3yWsyCaGnIFxHlXSK3Kd9Hi3+EY8n7
fW063JD4HIY0wIKRNtGF+Jp/RkNkDE23Dja2vgTClX9PY4NLQG2tW5v7C95/qJxkj/HxKgl/dH25
YkI4zXq9vAoze9EJHVPJEDFaddXqqyCM+OvqdMaNSARkn90WBr5cNPAMA5iW5ZPpbNMh2nekNXTs
QnjkPvEMEfhKhELfNJ7rBgVu7nxFN7kLc7wXqhzjeqQQEbKC9tp09x4FpBgPJhcEtWuyeYTfnZrM
k8H+5jSFBk1DSMo6fdXVLrLRVdt+xfxupg/jDj3XIouhD5b/j7Pz2o1cORvtExFgKKZbkp1bUiuH
G0KjkZiLsZie/qw2cABj4P0PsK8MGGNZ6iarvrhWVDTsLWDjUW9e4cDS96EB61H7L4sK/0mS/it4
SCfavT48xUufJ+huYvuDfce/XN3Xh/5/hMr/CaH/62cnwDVZESeNcIfpCeryRAcKlrwFczfIunQA
qcEm/L97rf+4A7waGMHITMilSJMzeJpnkTh/Ecpef8T/+jP+uAPaomVBT/XFxVGpOLB7Cdp0dqd/
+Yv/cQc0avYdcGrk0Vr9Vk1ANIbqLzXYP0zS/39Ghp0u/qL/+gJamta2PVnZRfLsp3MaYhg48oKl
ymZjfXuNePriHsTaMKb7dDVujeHl//46/umr/+N+KOdBlnMe5xfPKn/oeWmX2O+bp8rxih8rs/1b
j02Sv9xF//Rn/jnP3C2xcJrVyS6e8NvT5LOEKPsYVhFrLoFS2nwjvTwLEzYsWT8FAck7afiHBmUE
5AdDHdixNf5yvfzDH/7nqLPrWGXZYUK96Kw337APUd5CKizfMiTInJpLgrai7P/ds2P8cduw8wxm
acmx3c7TJ1vpb9WSfP7fX+A/XGTGn5HgYK1VxxDLxUjAEla+m8CpYAnuugN10IvO32t+uUQgHOt/
l4IZf8SIbH0usTcX5cWU+Rgy4EK3sfyXjUbjz+PBtU0AVUt5Kab6XbJuW+nmx//9Sf3D8fCfp/K/
XjIr7XrNE6q8XLUIhjN+UO/8y8P0Tz/6j7NhUVox5MLML4Orv8R9DrvI/lsZ7J9+9h9nQ5333aCz
/g0WTH+Fz78t2+EvAZx5PRn/x4lp/PH2G7FXq9IX2aVzzeo4Lzqb1jaavx7sxCbNzSwJNBbVZ/Bh
rXnlAt+7wmXn1rerPEqRz+3qOjUxH2hVpC3tuAGSD0o68duIooKx7wBwB2JMnG3BHxFNpiELuNZt
/Jc/4J9S6j/nabt+QYzV+OlFgWsvbHY9OUlAAuAC8FBp3hPPLAxU8B86HsNipJ9AqDU5rzbwhNy+
XCOqlUUibvV+vZgFuOtjjqOvzIEp6FuS6sGpNoVbYepBVCA219Bh9OLwGm1l1kdVPKgeqZegJ9+L
/TD+1tXbqP5yL/zDV//nRC+6cr2xc/46At9s2Rl/e8lM9z9TS//jm/9zoLfz626iOppfSqNJH5es
UVuKp+uzcCZvP0Kp2GDB7DaFUYFcA5q8kxrEiyvax9oZns6CIpxYIhzcXD4UZITVs169FGZKvULr
BUqT3qiirJ+626nLKHrXjhOMbs5KsErxgfnTeDvXdgG0htGwtrHxCo1mzfK7MxhbkGDFaRpkH3ZJ
ZR71riESgWsyblNmDvmGhPbs1f6DXuqRPRt36YC1wZqhegK/sINhXUpwKU0XuGlzxalKtw6kHCG0
Zpl11lLfIpJfWPpWlfUsJrFuF1MCAC617EdTU/7pAfL4Huux+U6bvL9bWXeHEekXGx/E95YRbsis
ylCv2P2SDW+IG2CjlBSXwcdn+ayfY4b4t04zlwcr17yotoCwGfavPLWWTcxWfwgIqGNRNZ2PzNm5
LXCEHPuNn+yKtv3MvG4EBzOKG09U38Iyk5d0Td99hDWv+GjsE77CeDdBoN/aelOFeoXxJJDWNN5J
vRx20zCr/eIoJyoZUAmvop6jYJEzYraCSHWC1VnV2QuLr81trsHI0Mq4fSEncpEeeI3zKYAf3+VD
d891HQ5aKvZLK5INP1sGho4irFiUwT+gKw0vdsIiUxeb0nWTu7jos7sMfwRJ+KCxdp1/TDP8taXg
GFkqEJpjtZhRpxljWEBjedRyl/e0ET8MDqHqMhN5x49l0qPTnlXJQHWRzEwJjrBIjtmYLZiys5it
/NzRfoESMiNLKvwpfTbsLaPVgmS11DarXDPqk3TcJ4U0Drkw+HbYrwZmNyzJQZelu3Osan7XQU1G
fivQlMhZ3w0+M1io3uCxoaHZ6EDEL5qn5K8r7p7lXwaCtizS5sfYyZOA+W6iMndZnkpZQl3WtZT6
PiwUWAGl4/VBx9nK+BjwHjX4TCDBioILYbD7jj3emsoQPux69rlD77tBJN+DE9cswJfWL5GIriIv
jFGhAdXc+hqsdlR8+q6OTS9afA3WuzdDHFx167Wye4v1cy0ePvPScg9yapJNv5RLmKc6zgBTjf2P
Lmye0Fovjh77dp9AtcdQLGSXiI0XesVasVMtUIrRSXJgBlBYqOCy+mw3+PxGNQ/7Fe7KoQNH/xnb
sHubyQVWUJfNzBsxiOPkAnPqRhJeRUpltYjBzDcbwI1vpoeugwhbzc60bzN3ZVXG9wEqpfIo/dV6
7/XMujFWdbUHLn52VLyYhJ4lPCewJvdp3/ibhNtkp09e327ywa1ejFFaZ1sTAInhR9IxwwgQ+G5p
fduFVzlhbulqy4BJf+oU5RoKp5lxm6Z+Ee9H46pgafS5OK2WDTSCXR7jAEFb3nmtXvgb0zeZHbXt
6mWSdr6r2Kh5HvoruNW22ppd8tSbEQ9UBYCTNjPg5tUsUK2pSW4Gv3x9BEPlhHM7rb97e2VjhS3s
xYkGe9aXLUgUlhA8rzIYfvU0rh9T1CCpnCZRzIHPw1euwUfiB9nqRfkFRa2im34aqDOgKNVVhDKa
lrr31t7ZjKZZrZvSL/tIiXaCZtwC0J6xQ+KdXFkdjFVz25rVuFuH2trYjWK7Srh9Fa2JKY85vlx6
Fvw1MsX82/UWahG0kJsOjdG5QnB7antD21R1RxGz9nDDrCCuMUbNycaXk7rXKRBGc+7om35gqq0Y
Jz/MpIXwD6ARyBu3/s6HYf3smY0L7GWNYUVnoWrbMK7Zel/lucF/UyPdYahM8sDP6Kc0d5/3yoxc
DYDm4vgwAzJ7EkE84qyCvaSnv7yxZZNp0u2LlRjOGnBUiIjdAnbpmgHjmQ0aCsAfwHATKZeyFRgw
B+VQaaRriLOH+LUHq9ikA7ZK4AhdJPJ+cG6NvjavPIfhY5gG9TqhrTonjOLuW1fNuLhir3iEThTf
p0M2UjXpYLPb+GoiZfoptJaYraxASH3GDUXPBtECeEC/BP6VOcantdjDrwUKWQirvr0dgLkQqifV
UcyoPKx0poJgSPwbNe9Rb7cNvA7LuXOWrJ+DwqkJbxb68jKGC592I9ZIcxQb3a/kM+B8uU/Z+L9t
YCr+5KnDmt4833l9TNyS9dYdf5UFr2GevuN4We5HhpzDAdXgryoX3nZdRu1VAPA4TKqx3hVOWJ4u
2IPgNDnbAO4HSa5/GFn+pVfuXZrj6s17w7ova7EGYhmxcBhqwnoSP04mF0AlAIl6vUT/4Nt5hOe6
4cmbFdZl+3MViwhM2DahZ84lWhJ6GF6qrZgQ4LcwJjfc9dXUB/1KWDmOFsxDC09hZkB/Ly0T5Ayr
E0GTpuhOLGK7ttDA4JSMaAImt0PlogYlag2Wiv8+sT4bmUOlqEJsslWIfK25J5750iXWpty+QnQr
X7thc747VEzHRmVjewStM7Mu5tZvy8OSdtmu6q5/UTIk2y41sGYmSMF03ZP4Mwf3tgOnsPWLRn+Y
nNLY0LgrNoWILaZ69cLaZdDZ+P/vIO1JsNxPSB4ta1v3RkmcpTRgnpZrphGuTv0Qr7pkkHPptko5
U4i5x9kulvfejeqrRvwGGteMNyXc0Z1D7L6xqkyLSii5PPxzdQRtzxvBOxpvTHMetm6hAOzHtRg2
tWn721Em3wgIgTe6WSkAmskxC7MKAi2bk1n35CweoHMygSg18JCCDyx2vV8vOw4janhIG3edxLeZ
X3czMyh8R8sYQZI3E1ujTZf4h7FsrTOzaw8iQ+UkMrsNVqGh1GaBmUmH9vsa2d6yqKsCGP2AR/Fv
JDZmQDKJ2kygP6YdvkQdlV5mN/ZOs6CaNjIFFQsNZVOpHOYIN8mxqk2I4AD9T6Xmv6Vr7hxkJrRz
1UzPiT6C/2fa9zC2hvXu+MgXclH8dAsG4WKoX9wGJ7MgkKN0WjAf0q229ixgLn5SAdXDrrHlVhLO
IYuB72R3PojdZZvannrv+QXDXhjyNtNsY+/VbfzsKFirK9dndN3vRIH4yGEyRYM2j8/tqqdfHlhj
7GfzejDbpN2Cquwj3tg6AAUz83L0frazyt7fSRh/IUv2Glz02TLPchrrbStdwEHWyKaw3w0I3IxH
EFgEij67sU3vOmdkSsmpyZ2C+qO0jjmxCVrETnqgi7r520de6YZTv2BHjiXQgEATMFEMDoigEeXk
EtH45FCat4RqssvbFmHP2Wlnot/EGBUiwNl7qrsONG5iZtYX/gxj64xdcoI8d0fMaD7l4/iCNyYO
J8b+IboleoT6qXrIi5pIg3kRiO+Wf9fFnfrWsWMeEz/7cfxG31hNZuKlBjkYsNqOhysxjX0KDZbJ
/ty9KWvwr8hIqLyDoVrOcUtKEcoyba93dhvUalwCzsqYDwbAsD61ugYt2pXvhUQ5FDqQ3xF9ZwVn
IfjaNPdRzWf97dIm7gmcevYBJTDfseTsBGtVlZGbpct+9qofavjkN6pPTwXn7kmxYbKdB/DmcSy/
S9sdIJmh7+MDS28XC+NDbBDxNebYMXVqLNsut1d8ZZbPAkTRBQJv4d6wLI5FkQq6thNmWqVWOHLr
AkXLy+dw0TI/2xTojTiwfbPb+p0uhjAVqGloeEN9Spu3So+9M1xYokOCGFZzi6+6HQEcLzXODhyw
PFE60OBgFCub5VInuuh88zSlSRXkHj6x5LrbW7vLvNGy4ltAfrm3rG7ZKAq02xkvy4BlUKuegI9V
rEBUVNb5vX+rphrh1iXYus3c3c5d4+wgRVSHtnR94l0lt5BKGXMfpua9dQB+NxlCWctd0dpRHYfR
lQErKto+0sZJ7VCw9OcJ+MweZr+8UbNR77thBKMbL4i2mIkPcwf7txot8dxhpD3bQwfhjVGAwB94
pBIWKrBNcrzBEixJBtCD1TXXTa4tiJjGGlE4IHPu+dgL6Tq4B8dq5IuHhoq4wdHPOr8CqJvMYfyc
iNhZwNPNsuxujTQZyGDpnbUCmraY6zQC64OUzlXFY77wG1A5dw+s0KQZ353mwyQGXxfgb32v+kFY
G69OvJd2cIc8mBfw3h6CvZsunta7kuAjLBtX/KzUFVaYTCCIyWPj/mlcMBp4+uz8TvAVA2R1u7Bw
IP95swv8NknnbWY7b7WavHDU4U8IX/sRlq5vAcJYsKRi+F9shQGpY2v6yU+49SCsV6dEKOe01LoR
NbUPkayE6M+ft27B416bRINz1KXBWEsjzV815LdOsvLVkTGQ3uTG3bQi2glsIaEnZv0VOfppF/ZY
g4su0w2Mqt9TnGabCul1UJqG2vc9N/bQgJDUVa/fkgmvjMGzUll0rb1dCk4oT/XL3ag43ZYGru2U
J8sDqZT/sJgaopk8nTdKm7JI6nxBbD2AnAUOShdqRaQRu2xgCK++kdecxDaVv0HMqR803XM2FkTo
Y+25a4A50n4sPVJ6TiGSvEUbZejx9D00fZ1uYhYcmPgZXd4Ex3qUVgv5jZQTflZXs7FmVlroMZS3
HQyAuCPSwhAvZ/uSzzNzGxzkSKqznyRZhnAcsFWnk2dEbCmVW8M35S6XatzVo2NsppzNYGnOqI3H
ubkdzS6DCd83P2kdZ28YkpMTF6X7XLdDcdBs85qutwLaKgK0NYljiLMd2eOq6gOEsOW29kucyuUq
dhaqwNuYn7qb9RFhdOG2keExBhlf+WWNwnvGqtF0T4+WD79OtX0/muvvpbWcCOoizdvGXy/ZQvtn
lNUXWCzt3ilHbdN0tfPsrVW8bwi/Ty3V38BbSSbmCpqkN69EHZaXbUXOjhTLsvZT1QADXksR34+d
7KLRZv+hIjwhyi/TDI+aYT3gFALSz3zTIWnXjnVAe3xmp5msgkzjMIqx2zjt9DYJh7U6oIZ0EV2P
RqXb7wcuKNxemTrFtBSCbHFdhLp0WFUrvZteV/I8zNgoBsdf0B5WybhfDEYOZCV6ngspdwbaWOSb
Y/ZmVnxM0rURzhSugG2gPuIMbCLXQPWOI7TfSoxA3SjuzHHxd/OSAuIcsvy2Zx0vcOvJvKBpv+Ai
0x3g2LM46nWqetiQOt6b2dXS7dB6L07tGuAdszcPeKSp5wPCn/WbDOytTOP3oi+rH0jdWdgpN8rc
WY/UrJDCOWDtkKnMH3qMdt5jDXxTgD0MLVCaaGDR+NGNxihFIWfbZ02xqdN5ZClozM6LrbGGpPEq
J87QbnjZPxczLQJqFjbvlP8dww2jVIag0RjIY5XVZ0cKXfcFU3hXSJ/cIDdBpwVddg5KoqKNSkFZ
lKq0nzqzM4+15LQSctovc6sejHXWtmX2C9LvypmH7bMQy4X0yN2TeI+he8UTqbJ+zdPkTlQjT3LX
T2Rnzvw69Lr7G62yyVuhGu+hoPN8MnPNfEhFxn6lpaoXhCniEg8dUksIqsEIxHGDDp4p9wL7JoUT
AxccCXKtg9Psdf+tV+utlYpTLOjjw06tsUabaJBqZznFaZFFE5iW54pyw41OaPo7VyicEFDk+3FY
/GDAl1vU+TOfGcw10fwuB6OlnOSrzVRhgV7q4WUZvEcCsgssAdJmw/zM/PJpqGR+YJjXDVGtSOyq
NkKNNeaqmSeqEIt1S64yBLwsN9hSw3jKJebCtTyAEq/xk+hufqMyrT9r7PRQb5DADEtv+UDddg0y
OiMcECnha+uitrZRt/hnX+UiKKTmIr2JFf8byJGrWvAUOJDnIXFT7PZV+mL4KSR57zyUprUZBufN
se1nIez5xeJx3WdG3Z2dKnWeKPVnIKXTYecM4H27Kvb4Ou0oVmpX9171WyUKBXLnTqBQLb0+pk4J
YlwO+l7UlhOSDKB3XRz4wJNk/CSwK0ayp8a6vwqXdOl5G0tmAOEBpBw1q4c4QD4f1VWGoRLuY6Sn
vthXqAKQJFX2Fp4pPuC2SjclcVDkaJoLW1MsodHO1Wub+s5RmfR7VYqFIpf57Wr2S+AC2zswRnLU
m6tNrU+5R41pC6Z1OcPK1O6h6OfPVs6nzjftnzwTQ6HyB6IAzbxzPYNM0bZ5vTzAtb0kgyQa+LIH
wNhZLfrwKjnn3MLty+V5067ipOL67BqZgS6jZbhCjh1SJ9iEsbV8gqJMw6ohSLFdJOD1XJU7TRQj
EcD65VyrUEz7Pbqd8kPcN27gelCq6Stl4Da6L6Nr37T0OpaoZ7fjzKgf7Y6VKqlxP5fVybRi+ASJ
9bJWLtiWxsfm4p7biWUhs1fnrusw1fCYBPCvz30Nwh8zNAao0fiyuNrauQF0XmEi0UeN3EB9jFRT
LGJQY47vhe2TtK/VsterLntF4KFdzTzpXUNCcZiW2jwBlbPDwfWc0PH9K609PbqreXR6erqmsWtR
LhpUPV2jfU5b07sgb6k5WnTviKgHXqRJnjejzaXLMHIte3pUOI7CmegfsrSeNymSk8Atrh4FG3w7
A6b5l6HQHTX6M08EV6CWZciEBjcwTH0/DVCyYNYQ6+2dsTyvevLZWwgdy/oWS1ceVNoMQPi+Xx0A
jfMuS7OW9sTEtIetJZFnO91WCHPfmjhTXM0P1lZe4743xoOBCks/GhdO+qV6GNf46HkaxtgUqH9L
mHlfFuumtfzTwAU3DN52YTY4kesI3VUij6q6uxwCY6dJ0JGVeqZ5eoGtczLi+b7v+falQOhkFLYI
q3Kd9uM4XRJGoUApZypa7ExeisKvt9O8jo9e4lARz9a3RJrNNtM+uyb/XC3q+gLaQegA0+WXgrdK
Ry/bem6Hx6Faj/UyjvsUcHWQ5TwqKWEaEje/bF6Uyp9Kel7d4D6XQkZtD9J/1uS7W7TfSV8ySc1l
EcvSuG5lnjMueqxfxo0mkwdaLOFarfdmp1cH08Q8MJg009YWor1XpS+zpn7y0dpbDtOvjT+TAHUP
lAuKXe5MXuStMg2SeTyT053LSR8Q6hn7mTnYsCjiNHR7v7hJZ127dVN+fWNaNyLXTy2TzBw9VYEE
NvUf10FPmSPiM4O4TCEUbsc6iDJsW3sD2ujRVosMVRaDjfKryO+oJE1ps8+KhOlYs0J2W8gykKUa
XlvcMBuRxtAN+vRctPoeOvwbW1X6ZjIIk4jxFEDM3g/HMqb6tMw3TcPwrjH/6sSwJ5DUoKVXCGry
L6fzx+M6pIo6WLf3ZrmTTfaet9mZ/PxkL9z98ZA2T7FhnVr3t22br7XeHS09ibr5jtAgKjKKIY5f
ZKc8H5gKpjRPXjPpE84R2Wev0pFfPQpLQt1i21nZ2xQP7knM3nj0Bmp+ZtJaN5VZP1DLtQNG1p8K
KuxBN63HfugGJlRZg9aMSQtNd3rPTE6X1hpuioZ2qD1cxFIf+zp5p/ZZo5r79GVNAQx8NWPzbQCV
9ay3pNRdZhiHtDOvgk30fF0SjRnLLaMy7wCEAvTtUHRyNuWHVrGr4a+vla8jCJia3cJgi4RrFSp6
aaErmpbnzBTHFRks8megJihdLiDem2D2Pjjub2Lre+qRYTNWTbSn1uFmdsFDi3L+ToSvMFpyRCxC
+yksbW+YTntgR+VAyiMPTHrltFpU+WuK61I7jsbi2TvWY3IK2WvidhFzYSUdbeTjBPKWCkjTnxvN
X7hXPCvhyHRnn1k2t/voTRzvGq0pupzWfWqOz8in+aIhM9NEcEnfjEYQrGgjkz2NT4F2RH9QsMCu
tep26UjRq5YIgnS/eKK+/62VWrPX2CptQdxHZdGg1Sb9RScYFBlrmqmu2xtrdN4pjTuR2Rg/fek/
OIwPGhI4XJKWQ0hRs91YcV3t2vhXBgF50VQdaXPXU34sXhcj80JRVmhizsyP66GOn7LoeWfxUyWB
i3QLj1owls23Iv7TTRhnbmy0RLKSGblFp/Oji63GyDq2Gax1tnMqMa3XCckVKrWSFZ3qNPIRjQuW
Nj0DT60jYOKfst2LvbPUH6/XmdnOJ6V38m525gdWZTapNexcoV5dP3MD6Q7+b0ifO93hwotJhOiJ
fyWVAZZ9Wr7zog90fBpfuofrpOtZWFtAoWnlxeuSB70l5W4s6dKUxKzlxNvRq/PNEud7cMV4lSuZ
3tiZme98c3iZ+s4NF0fe0ONEvj7TJrFGwCYxATXVmV91yTCc4m5dr3apBCVtZuTvlLqojTlpARmP
RptSbdRr6B9q7O6Oky6cPdWjNhdPum3x+fS3ls2ARNx8DDyfYd8OTx4Cg00q1cq26frRGv4vVD4f
pt//ose4bjTPbEJDzjLignFw29WPajXPuf7bEJ1LmdTO94Kp6rOaijJYkwHfkvTF80ywvrH69GhA
x4ukR1Mj16z2AWi8HTVDva+ygdQpRQ0oTeriMQKEQDPa8nc2d3bYlPprM2pDpOUUHdqlqkJ7ZTit
tbigXFM2DyolcUrgf5NLLt0rWeBDDEVqB12YEU93LjiVFrH3Yq0LM3dsQl0Yxd5R44tda/2tHmfx
ZvUMRlFtiYBwLubHUrTFCxZPCsMi7R89l1JcmibTDZ0/Z6PNnvPoqtG9b2r13qZiIf7wUAQQIKyX
uR7iG1Ib8Vhpmf7ETWA9uAmmYB+dEbbVGeJPB2TbVIQoTuq+6evY7tyql3zWnOWxPlkPbSOnzX9C
Vejm+M3Z9FHnhivwjLyXacJ+qZ+spRYb284fag8powaQNiArkdFqKP9+clbvZLaSkwQSVZCJ7JNV
VrmrCJKB2k+gDAzaWEwgmDs6CxieW5y/a1s9YW8dOLmt8b7sbFztsywCX8HrS2uK32iCtUHrb0ZC
g5PTuBkaIPyQtRYXUWEo1EcI5/frVG9Xg6d3SXNt43RW8saJjdhS9R+4yW1sEbhvWA/TAI3bNUZE
J2lPRtGIgzab5gZV0hICYjiVldmHILb92zLxTSqBsWLphNW5p9QQ8myaawafBCqlWyz32H2YAih0
Fu4sI4fSaOdclDHMvDK37hhMmO/TVrtO3+g/1sD3VUjbehKWLCNbG2g8dmqN5kp7bWd6A9NQdmQT
NOknP350HUHZbuTgbEJeD6vlFcyXiPqC9gw1g8LSzI4zDxAmbLe3UU6bqt0bIzUDqouOHWWet57m
lA9xXOzukMQ4NULGZBIzwgx2lUyJ7EkW/XKsba2JysmeLpN7LTmIycX8XEoCKS17mRRkzHXpfZxc
0xPVBbDctNEF53ms9via/Nt59ZKzOWBXieeSeYJp6nZj1mIQRVuNKMGGk9VYWXwzD3N+cObM+mwz
sUYrXPhzhui5w0RLJwtFApeCnaa7ISMVKeix7ej6WnxnTSVOmYgzyrCxF7STU/2OewEaaKwMAkTm
SEwmxFc9/oXTqjg4vm0ehrZfD5OpxBmcNPac1Mmrr4nX6o5/3IgwbfX1xRkH6E3lgPjM6fUHtx7K
D1GY1hH3OtlpGjevwpusXzTJHGZg0A/ndPJCxru4K6iYiihbl/SGymcSzkli3kqv8wPb0isqyA7F
1IwN2LMpZzRcCutrk7mszxV9f+hUSTlvGb0dXWjrtat04zLypRzMQQ6njujmqSCSf/DbvPudjOaC
TxD6eKRX+nBttjGPbzDikg2MzhhTq0WrptLLTNHsR2hptTNWyq0o9OppDJHGU/guY19GdV6U4GJa
jUr+gCo4Q990w3g1hjDFWEJgoC0+rmOR36KDXH9bqxx4RzponmOjPju9Jb+opb8vFp2TEenHDja7
+OapxwuR4K1gftF7WMehDz3MqxD/4UMt1KNt+z1Bd33TdZ7cFuNKim/U4HYDOrSCNa16mNPd4qb8
DlPq9BEivO48WXN6GWRinN0+0aIqc+tNjrYVvS0tO4qh3q7l72Q2x3KZf2tn71MJp9obPYXrTKkr
bgAnt0aB2jQ/HGfGReXJevmOS2ZD6RbSLE1k8jlq7nTQdct9ctsy70HMiCkyzX6mX8PBS0OaGh/V
AEdHhCV8yoC11/7kPLlGLvvb3OXLZCxOeJ82vdZ7mqLy08yc6af2Ry/I85gCm+nZl6FzOejbOfmZ
HVE8ZEPlRq6yaPvF8XTEPeqG6CLo5BhWvq0EYW7CdX8uRc8GzjKdSsfqDqUjGJ2YC6d9XWsuH7/8
lSZu0l8rN+VeM9spnNoOPKsv4n2B/nRiyh3R91JTVdLYG6gnj013L72lL/ZSNNycGN54SvT4sfTz
5nntFuyFCVWNelP1lfMlkonSksZPT6a5PPom53COVntrGoVxRuCqhxj7BkbPGOOJqXZ/6pqf3Dbu
SJupwE1I29e9U5YAcdJ2WPq6tsOxuWacielqf6M9GFlvo86S5+hBfQ9hLGKd6gbn6FAEDV2TS81Y
3hb1UPrY9w0jApnGsACGDyp0kqP+Ori97dEtba2RX0dTSX1o2FeNUs82N1rRkqq7tXWSXpx+5gVN
SD0tX5NaaoHkJNBCoGB2FrWGbD/cxKlfJz6TjWvP3A7sFwNWYwRoGRmrCTJNFrs27T+nAilfL7qP
zHPnHbvT/aVopx6Btm/uTciVt6VwrBe3GPq9yJaKLpxFaWpuiPR7eyG/6YytXiPhc8eSSQ+7nMJq
bZhWw8zEr0Iw29bLh2kvV2ftFG/p4nikzp67cXNcBzI3Cqbx6RevOB62vqfRL5784aZfC4eGCb2h
JAbBbEzWELQ0bn5jjB8pReOYUgz+BFnJTsuK6mRnxTOFLj0pbhLXxgs9WFayMy3BQ5lJO3J6XEWZ
x5vA/Vy+p1bX3dWz9+UMenc2p4RDob+q5pFhPnPmj5vUoeY5POlAoB7F0lAq6GrrECvcDiJ1i9NC
jewsTbrmgxw1nB7dT1U5FSCqoTpPU94S3uYwOadpeJyYz6Svbk8v9hznNDh1+hsgwllILijUWLLu
b1azWCIjRnoKz6jYOiUYPhMy1Z0tuncef/eAIWyOyNiq/Vz1+nvhxeNxSSfaye7/o+zMdiNHsjT9
KoO+Z8FII43kAD0XTt/kUmgPLXFDRCgk477TuDx9f55V6MlQZWd2ApWVUIbC6U43mp3zn3+Bu0S6
hfiadRZMzry5pxxryMkmf13HiXUzeT2ZuH7gb2Go2TR+Rc6YETJsGg/pBkNL+mrd8/EzKJ3kmnwb
9bRCCFKSx6Krdn5S17sh6OjXmia8hvSf7Qefatpiuh3FqviZBE1wMCGgVZIIAjZJNTpyGPeXimOo
ZtI2OZemnkijJYv8PnUWkk7rOT5IK36J48E5zAlhVHMyOt/jtuPHdliuct94Fwky7QOB7slFTlre
oamNvs9ncIGNmTzrOm3NFLlGmreBZMqaz+Y+hGSw4jdsVvg1Sdoc/HhljN+ZN0LfIBHT7d+SMLI0
TJYD+8rTfhYtHhOpVtruyYXsQ8p6P3bf8zqe+QpH+ggygt/y0a4uCdxSt/h0QszPrRcy3IuroWUs
6bhOuWtjACfLNwNJO3I6gPot12tmjVtdVlU0rMP6InXib5PSl5F0l/6BaPLusZ3Kbj910r3AkpOo
Ms6G13Sq9jDeiL2vDdBJErkpLAtLjPcA6cDgvXQ3hNS1N/Fs57vUUY7eMNDmteu6i4YyYTu0HXKo
mUMyr9u5JjX7JmlhApcXDMK3U7AkZCX11Ynocu7WJMyjKZZ2Z5klfUxXSGO+dsa3AIwK0G3tTu3S
eDt/iflRp0wgqCHqjTe7T/zV/uRx5hL86rwlsCi5n4M5qDgtvq/44n2d3HzYszHEV91okssK+ieG
EzLcqRXZw2Lnw3cbXsU3y+0DxZPTx9vSiKeRT3Xg7rr3MRGuD6EK2mTTdGO6a+u13cYzwcGz1e4W
4mwubYPVmDM4ywNCyQUPOVdu/aWo7jq7gQqVN3DinTbIbnQYeEfs0Ki9O3s8QVyY79dzyHE2L8PW
OG34pWco9UyrTIeZkArzZs3EgkdxQx/UZD7Q9ugMV5ltlhs66K++LJcDZqqkk9t6bK+0PX1tVvpa
p13byMjgu0k957LDD/scmLxZGDzmjCJhRaI2vMdD55uX1W9BrDOggBR8FbMGYAvVTB/CWRn95OSt
sqlWw5ZelfDhhB4Dtz7xw/FjeShrL7twm7BB2sbIMN44WksSd3tn7rCB5z+TgmodF0/nx0Aqn0jS
6ps1LXBAVzzqjipMSWRNF3hRAUpHvyFAr6uaivmrR+iMSm/tuGbC5afd3dKv82PqY1LXMK1DcsfE
PCnz6ZBn1rdiDrIIJpZ39BpGJ/nZO/KAa6K+LAJCkRmKyq3UbA6Yjpr2Gv7y18Ui6Lxzm+Kiwjcz
MsRPklHvvXpQVy7T0sgXL4COkiUm2Ydz/KSK+UeKed82L0t3ByECMWDNkupiGd/XeXAU3vVE0nSi
UoL1VJlet0FX3Xud4qAkEwnyir2mFrrBZMWjHta7ZnaxUYV1sxYNkeiu/NGwIUec7h8Z8ZGDd9Dt
nZD9cO2QpHqtUCeuo9K7mHCtXaCT8Isolh9Ea1dbuzGAvX0WcHaNFactuF1R+rQ4BFMGb2GLExsh
5rCpkpXwykWKfj+nLb584BS7wYME2oew8VBavZi+JqPPGTHdEbFvbSH9qgcy7rsbojOT2xYGxGuW
1uuHs9TVoyMgYvjDaN9D7MjZiMYKvN3yiXE02bNn9cg+4f0RdwnJcQvpHpam5Rzj0WpOVkgHSF63
U9wNxQyXCMy2ZewX++2P0EEfC12n2TWQsI42I1h42ilm2UQxQQ8u7AgeLMfHVLuHBW0qIy6ruU2A
5i7m0EmPC1mQDHfs/gpfcEpKAgnifiovi2JySDEcY8buWk8PI8S7A2QvTqypiMmgXsxjK+piS1W/
HJs405EN1n6VpEJH0CZAfAwNjmKesvnNpDa2gCV0mIdAtPJHMMQAbb5tASPmqxXeTDOF+KSz8BBC
tvvZMmOlHV8hOjkm3/UmrZ5a5dbwDzuwkGgkc27rqdY5oCIQwWUS5IzvCnqLL/nSEwCB4DKFbaO8
u9QfOCvxeBjoJj56YPzr0c1SwlmVCT78KoCiNsLbiZmIHuJyVdcEJwL9pGn1MJ2z69HLgUoO2fIj
hJl6qi3khE0OfGg85DhxZrKvBuIUgJSZLoeugQgRh7XaE6o4bWzCgfggMICtJey+9DBXgeIz6Aa6
8O99UUIpsYyzyWbYfFQq4tA47QvgIxluNSG5q4ZCvibmJ54i5Y9QzMM1PXj8tQTXOoTtWp/qNZ85
z1KakoYF2qVqOdIROZEty+4UjlW6HWmMntZ0Jb6hNwPnEAGoYaJIjK/z/mS6CTGAn8HlmB3PHAIi
X6+ruAq/GwOq16k+3vnl3B2TnGqmNvVMeAUTjtM6GeeIZMNQvCrqmZAWLVngUM65XjPg4aB97Tx3
3c3shRuVpfOVnyJUpCJSZHJSPhCYwHRT2qSWEt82vA+ONaeR29f1C3B1eT/30D7qlDjJFvujnS+Z
9a42OWFDNU5X8wiZElNRNDMlPck5BIwZWKHufTt5SEQbH0SVMY8r7VeINGMW5RyGgeziI4zZ+lBN
sX0xND4MLlfLbFNr5T5IQuauFhhzrP0uj1qeI7AdwgQnMv1QWCmQfItI4QkL4Wce8uw6diGf0iSX
T0OI48DGmdQCfhP0yS4c5XRDYr3+pvnzKAsMXXHG4Vk3MTYeSzqe7DLIdj0Wwbsm1ITfTvT5hQeq
oXFmw9GKPRe8/sGD2r7FP5M5ok7bHz2RGfQD2XTUELcj21rGS2OTd9emU35RhUG/T9dw/vC9mGch
5AQ9cPw0ERGhOcPViTQNqzdoUvps1TvkOOzLfVoA1ejlmRhDPwIfflvFOO6MhFkppF6SCN926+iq
9hvR9YwtIRjtIO4QiQApZUIjQv4GOCkSD7+df07eSsZozvhz9E2yzaY0ObQ8gdciW1EbjWJ4YWRc
7OocRehKs3ohlkCdiibIYBLE1bc8L16NLQA6E/YQ10fUEdfLq2XVK9IY14Mb3ltRA5/3PkfBgIS+
4FFePN/LYY8QVqP0yOPgEj34m8zxb4WnPdYl//uch/Y2/9//jlv7f4f3+vp7+d5//qXzdf77twhl
+9d1z1Flv/ywq0ChljuiSpb7934sht+Hmv1v//D/vP/2Ko9L8/6f/wGBuRrOr6bTuvo1/gzd7P8c
mnb5ff2eJ/3w/d//0j8z0wL/H9L2lBMIz4bQE5yzXKb3fvjP/3DVP9wQZqbvqsBRtn9WJv8rM83z
/sGgV/CXXE95rnO20/9XZpor/uGpQAGCwAtXbuC6fycz7Vchsm97YeB4tisC0Efpis+OFFUCik/4
Jvl96CaY7c1x/m430D8ABC38RYnJvHbTKf17Jt3/uu75zftK2oTcfhIQpwlQ4RSLdd8r5lACO7c9
vVtzdKZC/YV75Pml/r/Y8J+XgvjpOG4QuAHGZL/K3Ms1ydZxQAFjkA6dCjk+hXQze2ddzaZyrNvf
ffu3/3zd30e5/aqI/tfVbAXVPZCO5LK/Xm1q0XJlw7zsaaXg8vs2o0gB2AjhAP+4aZoi9ig7KlX9
8OcX/oOPqZRnC4Cy0Alt75NAOp3AapH48E0G6A6TXomPUZXLjtRve4cMpv4L1fEfXS9UxNMFQoLf
/ZusvlgUXnnjui+T4uwIlSGp2+puNXeKci/cAysNf6Xh/1WSer65IesVTz4WLA/OZ++XXg0qCyAj
7UnXJikSJxWwQDs4/Pmd/HwVxRyTjGIHQMjm2fjsmGV1Lvhg50978nZRpDZDcmyz7K9sL87fx++X
JVfxUT3AI3AVFNrPwnBsoK2qUiBH9FJYyMuCyNCsYciyQRkq/sIN6o8uJkPf5UiwQ+/fVuWQ2PSv
Ss97ETfpQSXzV+1wIsrUef3b9853hesEDr0YItpPq7AhSbhKKYj2Vujf5I3XgdWF818svT/4gnz4
Yed9y+Mhcz8JyFnRfhD0BJzG0n2TLmNWvcbBX2wbf3TLXLRInmBXFEp+uohMYsL7UKHv7UCZQ7Ou
ID9hfVXo9K8iptjmf78SnPMDy46BzZ7y+f/PnoHKWSbAw6K4FLtq81cRYp9eXHrifLIILyAdM+C7
Px8Av/MfmECS4IKV+T4hScPdrKmIu3upMnu4w3erT4/z4DSUNGsM4mdAqJoniAnxfP/n6+LTOXN+
Gw6Joa7iH56oz3k8Fk1csIL27Acx5esLNiltsElSp69hYOVBc/SrRH6bYXCpv7f0f7sy2z6ADDeC
wd2nDdlbF1l061jsY0JpDwuA6n7JkJp0LK7Hv/8h2TY45aGcQSY/fxe/u9dugja0CgWs/QQutaX7
7o09bbwwsbti61+O93kbjH+RS/pHd/b8SGPpLqXDCffrRePMEQy6OxTCqU1TOfrD8GwYUWHUNEDW
nMHBYIiZWr7/zQ/L/qtCATE04PukiPh0XUfUVS6aEp8kPTxYysesKKmq176Y2sPUj/Vt5RTu859f
9NOTLz3HlsIRnkKpYgsqll8v6k6O61ehXe7bxQ7upiGYiq2cUmk2f36dTw//P69DlaXckCefUuvX
6yQp6eE9GhS0+jr+4uXGvW0c37tLNPr9P7/U5+8v9KTyUCwFLveSFXo+Z39ZNBCtYYFBXxqi4Vv6
FyFAjvxkT+xDwHdRX3DM8H2hOA8/bclydNGASsc9mCHx/J1Y1upkklyk26k4a+8yZu+QALqSht2v
MyffFlUwYQHGlLvaTDY8E+IFLUpC6SJU8xuyEjZzpsMXd/BcKzJJj5kY/tZQokzgacyzPFjTiJNb
/7Vm3n0q4GroSAbzDH4leyQK0qTY5srBj0jwLo/ZhMgs6vNOnsa1670vhbNaqIidEqjOTSVjWktN
zz7jkXNitZPcV3moXvKehCBGa+61nQ3eG+wh/6cwororrGwEQO0H/zXNPT2AskjGLnTeGKR0KyTA
KOk1c/Sm5Z1s1VAvxyGpe6jG2iX/u/Rt9cBDHF+Pfbf2294LCKhP4ejddWol6NxUxiUiRRp94Q29
By3KHtJ+69pwfo6gd4x3rDz0HwuDnng3B+2skKlqbj89wuweq99myH5oLT8kcMRLUkhiT5fKLotN
WOYQrV3ttKeMrf3s3DB4Q6TGsW5gR2umHv6kqxedxn2JhEQUd62vGvyykBteag9aME4i3hof40Fp
uWmDM6bYIagGXLFMMR5zrwU+pc6pUUlMfv8Y5zg1Vykx6NtwwbR2U5D8I5kwq2w+otkLBNjeQCCJ
hDRCfVIWF762QHlaYlDy/VQEzc+49NYbL10FKuilkwyu86b40oBPyFtGdRNGg+gJIxzF6uFqTNdq
ZuefGIFNS1dVR+Ik7J9rquqemRJTrnlx5DfHTidmxklAp69Zg/52MBVWhXqwumYLdgBXGtoDs8rc
g8QNPGkmGOCBRLeokkHemzzvkIjABf8ITdYEJMsGTDMS6sfX2E9rTE5r3WS3XSbmy9YtQusgYQmq
yPHm8pWiz5aHGu1xvy9rzrBjoVG7M5xKymrjqp53OMup2xlMna3jQFlO64+NTbYHSofiOawIhetc
kZzZ1a0lkPng3htlZTu+MT2yGRMDJlcRbH7nslFO4u8be8ztqBpHccfbyVCtiZ4E1DgepYVip7Vh
IqgVtlvXNo1mTtw0ZyGnmm7WyiYF01Fy+QbRpEHnrP2532GUPfRXebwMmFOmLbQvCynhQcBpIA3G
9vp6p7OmLPeygFd1AQdgGDaOvfb6Dupe7OL64GJ+ouwl2+VUqZdIAM7K+HpEGYnPR4HjX+gBgFS9
qE6xvbDk1jGEmL3W2WCBS4UTW4pMfOYMsGaB3JEdmI01hp29SYa+Dc90fR3TQ7jSK7HXRUAfLW4D
zXMVg/7RdUzLtmVbeC7yMyhDUVvAnj3g6zBUj6Fbj8HWNPkQ7NzVxAKNS2BP26SD1bFJCh81T7X4
a+TJZHy2Uf14Xyev8Z/SVAuEGTJfflrh4DlIhcXgXvTrQuRYE8w1biAy7U9z63semvNavcYMXoYL
jVGjjmpfdc+I0It8a6x++pnGXiXh2xQKY4c0VyM71wJl3W9HhOr+2MTTPijW9dml8r+qWoHi0auc
JADcIpibcZbQ7n4SZT1ElWqLQ7csVrJD5LYwA1GWq/dhk4wfk5ktOwIVzK9jxyubvdcX63vTVvya
64zeE5Z69hgFdcUSaHoJm873h+S7CZP63vgp42IbMkq3QccN1zNXVY3FAvz9ZVO5qoPR2jDePTQq
YYCp49AyuzlnmLGpUOOFG2Wjod2sjY9nUc/I7VgGMyHdhGmbAmjXEUWUkxJ5MUy/LbW+bPcI9Yf6
QuejcbYObAzQV1gsIxaGZezsnMSNbyFVFG8mnyHzLD6/1oqMwXS75pihpZY7SE6pwXsfhbL8K+15
rHzG9GG4w+dAkRcNdGB2fBdEz6ZLdY7D7gyCkGIaFegpPFQPir0e1NFuw9w7LNS/zFLrCRE03n2w
sdeF/agcGEROPUOGvMRnyPFnD1PIoqpemg4jlCIrWeceBjNbPOqqL5YZ0h/MXH7SK0ywDWNxg0Mf
JkQptGK5FmebDioMsLb2XtZsP9u6IDiS6N2gef0NZEFIHDNQ8WlqubN5z/COUoH3hLbpslhg/Ryw
Cx/BnktziiENXI2UY2wM9W70wu+4I930XhnuqrL8WVmoflBAQbyzhp/e2K8Pk5N/OIG/T4RzlGnw
ULRjjYeOeFkgSCcif2HsfHQb597TdR2J9pyxGmTZFySzhEytiHSCAqcqZ8FVwmqv2qRbLpczqblO
ebQWTrnI96wKMvdwciHA8xH8Q6icOipM2V11sJSf5DAkWxc3Ee/s3YHRXryB71tHjUlHJq0QRDsf
BQhEoP6UkfC6GSu9t5qVNKGuTG6YNpurCTetHi9pNj5iyc7aPuHxzEMvbd8xfGl+qr4c510GzeGx
E6Y9lf4SbPqS7i46d2KHXtkMjb3Qe+vXGuuRRLDWNgxtnQdsfYZ7t5TUsWm4PKZo9ABqGwCvjA9y
GM0kDnZYZTduq9cnt7e/YeXiX0likG4Y86U6Al9JX3SjGT7ZVVDctMxCLeqpqSSHYxjcn60qAUjs
cozFYxf2iZtxQ1T4dTILljYQMxbvXo1IS3MzfF0t6IjoTh6GQECO62fnnghDDxZwvLQXykgGI+kk
P0bTq60Get4JwHSmBGK7zpxKFaywMZI2cqBd14nuR0wpm+Eh1MdLFOQztLTVdGLn5QSIRRX/srYy
npxvspfEWztkqW0UkzOMR3qehnrqbwNl44mCnuTaovj5kQGbT09DuUxylxJPyDRxrIuMmWq7vKOA
mk/LvL7Xnj/u6skavsQgAFtTl96z0SL9WaSL996bYEBHllNYjEn9NNvKvZsD4JDzI8Jyy4SaTpgv
NRV+NNJ5bYQZL8LJFR8kRH6bsRm4c9C1PCzDcqQ8Kna2ZVsfFqPmqzqM27M67yXBYv/Z9c6ip3Eg
2UzoaZNPGvFBTOzs9ZRXFxnagcgnXPSuZSS2IgmGTTLpsGTUHHyYGYUzCZOMv+bM2eWDv+56P+u3
zWiB34+TszzmoYtWtpJ6J11YEynk70jYCSRx10Nv1KCvsgWEjnwiqlql0zEU601goc3YwN/wT61X
M1XUsVLvfbJUHKO1RcRuQ6b39wmenDkrgacdVanYKCZF+0UZzM4mUWxTR+6n2IMg7KQO/gZlAcm8
g0aF8JiBAcUcanJvxuJ2LXlkbQyTWthuWzOqcJuPmClFTS+cH64bqyhM5qd4VPlDUxOuvdFNuJxa
AWk4jAX2D1NcvUo4JI9DCOskyFAqLvmsbrOxko/Yh6b3InNQdtHKQ2RIBxsZPdXtTboyRGFGxKIq
gym/cjnTNn7XjKcGMtkB2si0VSs8xBn3KxxtBh65JbO9o8VYK4fNtwuMWSI+c7KfkfZCmup76pWB
SU3vn31NqgX+ezlWJ6H7/oYisIu8suzhO3iKL67EooPi2uqJBy+82wwJ6JPb9LPEySU9uwGpgmFi
086v6VoHm2AxS7MrCw70/bo6+gY0d0VMIDHP2YSZQcLi1Au7xhCsp4lvCZ6LnVgRRWDDc7T4+8FQ
BW66qmDUM61OgtuWsuKVIeGU0IdgL3GXeRTkR7Qa3ltp1ya9LBE6yguJlVT7BXuiYUABATXoSpaB
WmF2jDUVi13ho8Ra6ndBW1N/BDlHXlpb9qObWHC9Awpb/AHwFI5yN12nKLDFWu7XtHV5vdJzlvPc
DmUvnwEbs2y4gaVXd7ijKXTrU9iOF63qoa6FQZc8It6tx7uWpDecfKx3hPQeYi4GR7IPRdSPnrWX
si55G3r4GlLjvGNQNaL6wOvjXlPV7WqyTW4mN3sdYSbBtstvUmtsI5UmNoc0ZRk+SaQiRRNMzRFa
cwOJD1XqCAsx0ahJRgquzaLD+XXNcfDYil5Wh3la8v3MIVtES9dV9Jso/MuW/rVKLWuLgpyNVgF4
wK3AkCyxv1Rr9qwt7Z4SHSONlNlOUfyciqTxv/gC931jVeODshL8dFyMTVC/lQmTQ0xyTN5VUL8V
eUpDkab9bVMszVU6uvmOh8e57coOsb9qVOvuO6HRp4WKP3d7de3N8LAsrzsai9JuzbRgLJ9qfUtH
xeQPVegGeKY9QoBfcL+cCjLN4aJ3uAIcpL/Yb5AJlidP5gldiUN35FkQ9aHDLJeS/cnfggM1e+7A
E7MG0UJMsQN0K0w44OJjl+NucGDHnVoXbkgDiaPMBaWhf5Bdiwiz9mp9UFly1WXBm7NinEPr8sWt
ltLZzIU5m1lhbnb0U+u5WprhK1475jqIA3GboFyALZxjBrPOP9TcljeN7ZU3XVvPP1lZTyBtCK0g
R9cbv/GTK3y51Kls5SEQiblnOnLhTyn2CkutubdQ9cSFXekF7676Fc3F+dxEGGkXgWSGYdvrXewD
L20cuYrLTAfhUWqkFC6bYlRVpfNM8ZA+DsUIQaZToOkbbEp0s8u6uJgOYT/rR0zZQnzPFqORFcQ5
K5bK/hsnI/Twami2AXsplVRJgYFeZFPY+mYWVXwRdKp9mZpWJFGGX/FXq0B5tJkgaUVMEuMHiNfm
CsYXRkWhX/pq19jM8BOJmEiZ3PpqVwtuXDluKWlkyrLbTqN4cfn5oahVN0dTYb4vvf0VhMnd6xxm
GlnGGex1z2zTqrPzzUQdiXiyuEoNco8a8Tq1Ze3P7UbQcMNwL8WjNbTTOwaF6VGXzXPvjQjpAitG
0yoaLEwwQsNrqKLmeG/Cjo1dJlBAULbMzfxVdB3kR6+J9+DA1SvqM/d50KEkrggb3x1p2MEPf15i
tBJnVcdmHYRNiA2ZpXttBMpNvyoFImP25G2Q1u+YE6abxtbWF7S6QXlSRlt3bXHuHXD0Wl7hAp/N
0ikirmPsIMwBXK0qd+W0eF9T8lRoK6juvolAu9usXIp3h9TvLxg/LE+TZ8SDtJuzQ4KFWqb2BuwB
MSYrkM06tTkIy4YEvmZVgDY6Q9HZDBK9Pdmt+yRZUQX4lcNIfwzQizTZam2bykJIE66JT/HJ7YDK
0g9Lh/ER4be7MuHbj8oU9kwmBwerQW+VDqxSA6mevMXhaQw0pf5cN+rU9756dpMcXnYytsqwYwdj
t+tH4fF96rmqtmb12y/+3OHhxQIppm1YlPiNoUmzNg2aA2Rk9Zh+H3H8xBIL64tbUvVwUpOYmQiK
J9vOtiU+PWY72at4S3s29W04NwpT9gkYZVOgonnMQlFQhDbCGbeYkUCDVROUkx27h7Z3PsLS+2nO
CkxEeuwCIr8xThkFgW9/WMFZM7H2gw0Ts/dbhbNonKCfzQuRbarZZD31HfXXtm3d+gCkkJ91Xmf/
vcL3m4+YOfG0jU1ZoLUEb/pSM4y9ysh5HqMs89nVA7JnbkO55vYWex371jJhhjoKfwA40W1HK0Et
Nw9X4axh06DVYSYG1ktX6GQ0J2RtuVA80W4grm2J0OpMxr63uOP6AmBD3nY/9QMaXjkisyDT3WA/
lnjcV+OhOeEAXw81NohwCuFDUrl35L1m2bQmjD7Gyj4zjgqmie4S4wLeLywTHi2UtJ276OpiKke7
361Qk0aqR9u7qqG9huBQ/ninOaow/ufONluXrXZGP+gXOTVo4VuXLf6Q2c7v8KLZdEndPRZFj7JR
zRZIlY9k54exgW6xh0lpPID+DIi2LEiOgybV3IhMcGjWTcaOhJcThMU2Ba3Y5h5RPJRYpvyWyrFl
A51NaaLZjN6HbLT30oYu8q2+CdFk2YUHeVxZ9ehFUorliwvZmZSGXrY3/uojNkfNpX/wiuoDZ2VK
zRg15qvnDMFHL+f1zGqt5r200ItGmYLfdljCPKHxW3rlbiqmjqSQpk7b7Go1gdlqAfiGjgmG+D4c
ffmyIHQmHk1ZwjuqtuqoERdLZdsQa6yFTXJcMFdq7eEMgoFuYFuhzQ5ky9xoEoCDyArCGfuD0MLV
tu3qHryaGKJg21EV8diTWE6r1tthe1GNrca5gVrxLoH9KS8UxlcrtjdJdfBipCvROrfNuLFrK/dv
0d4QvEU8/FJg71kzkwrb9MzHchIs+gok4998P/W+8pnDhzRYckosR2pMNtOw60746/CxAt4jB6ff
5O4ldOh8vijywX0RbUJXP9DGvpiBKmO3xspBNzuP6iHIHByIWg21IooJcV5uNLbmbVSEzviUig4/
OhUOlftjCSBQXGPwNC1fqHqRomVl2rzPNkYY8HugSW8mEQbu1dAAkUPaJTQGMyegL3eLfFz0MOVQ
Xyy2kVyitp2LMltnV35QpVoY3Is083qk3PGMScKtzpUu0suwh7zPmen74VTvIEjDhUZqyxgReXnO
bVXR6vm1pY917RVID0xT1Es0Ye9T3wYcxtMGTaSmm25yWnZHVNhjFQx1oI2Gay7wPEUAgH0PtT32
ShDXtk0nJBbHNbZNz0JWCMMxXtPtQeet8aMxnIt4y8iwtyMFrtcgoxCB2eZ5O1Jxs1nzyQdbBJsu
K7Dn68ncsyOTn7UpeN36WXxZ5pSvu7gt9PximtbGDG/IgwzkkVZzm8w+CLVjEZ60gy9uxhK3sAbn
Pdc16pDISdbPg5tN1B8ozVOWf1Y5FwkeJAksPixPL4Vrj8Wubeym/s45MspLJ6/rn8bWLWy/IKVP
WyaysrZAwhAYZA/7OJobqtpDrvoA25sul/oZ7KCLsQ0LSordegkRKkqBvsyj78FXIGeOD0xgdPue
u31jHQgPq7xdM5cyfCU5gEFq3to99RVeWfCM+UTJSVXZ+JxlwCOR5UKYo3wa43RrWdlQXloL0uKT
KWMX92P/3G3drEnJ8xzoOBjArjz3UXpNcb7ZCNwH44n7xu1UvcEVGQFwXMTzs7N0g3s5GWwcD7E9
I+52yaE0bGqJf7I8Ofu71Bgf8zQTKnU75rW+B/dN2Y6TubesvWhiDBU9HeiQNTVOFZTHOnQ2Btrm
9BJXltBXrmfc8dYFU8gPyo+tBfcNFz5bg6vud4xXIW2zlIQCMoMhsHN15n9k02iDOINthGJPIUGO
3jwa5W4N60ScCJZu/btW4TLB8Z9TYk+2YhouhgzL6VpWgbUDz06rqIj1XB4bHskBoWXZVMcJIt8H
ZXfqcsZAg71LJ6xyvqWVxtRNN7aYt/A6qnqXW/OAR3ib087jme3L4qej42Kh0FlQEYBlWmc9eYKR
oGWYhEXMz5OHYKV82gb2si40ElPXRYlsm+QdftFZu1LL/iGME9xMMVPGkdHNa7xb6tp6WDWuU4e6
UmbGXEX7/QE3EeRhrT8PGao/gbMGioEsvVDTkG/xOiAVo7dRlW56scrb0m3cB1RuPkZ4ohx/hhoS
0+XK5AxLGKSLt400E+cviqEHl2b4u+ckBBwuyao/pIClu/Fy3Vj3qKXUPWItDHuWoQ/D10Wic7oF
Tp3wKXZadYIY266Xoes3+mgWesirEc/vfF+QPBAeJKJC1P8LZiTwbIss8G7aPC0eZu0be9/LRQyU
lV3yFJ4hIZrpAblLFo8/wcjowNcOH+LD3AGQ7GN2y+o6TkZNK89KMzhgr6glk2r13Khndd+sfdxd
U4eVtMo9pHuUG1WQH1KxqOkK621OeLhCBPrI1MITSNPK7uy4pfsMaGV5JtssfqN0GS/LmsN1swaF
XtBddYnZz9pNHnQbcjKHlaB+JMQelLy1XFK9VqrTXdXq/GvbZ9BA5/9i7kx2JEe2JPtFfOCkHDa1
sHn02cOHDRHhHk5SSeVMJalfX8fqFVBVD2g0ule1y0RGZpq7cbh6ReSIazqGlNHGmzrDDGKb48Aw
L/C2fTcwyaGnZqTY1wILWF5v/CCxqjPP1MK941SMKmKzqh240R1vJ4ZZ/digETLgYbEouSxxSu86
19Zq06P9OsdikWW5E2OjSBSRyW4o8rAzpQ+NKfmowKFJ7168SjL0y0GH831h2QAl5poOp12Y5239
XI0OOK+O9Ab6x5J447qOpw74pFul76qKbplyhUhNBDx09LmuFMds6JqQAApXFEBS2MHTNdAL+RnP
pnE2XVvFnwrcqrW1iwHCH5lFm+svyjxVctMl+XSXOgGJF+6GzD4PxcCODTd18FcYW+Dl5e/lJrG7
EZTIANlj5RHjBuOTheo0LGimG8/25j++MvKMkFegofWFfQZJ3HDLT3P7YQNP4wCt2VszFk7Zq2Nz
c97FGbo1+kCxEDjxUW+IIWTB1mFzGG5iqzeHfCgDpHzQaQsxZxNb21FBSL10/CBM155P/S/DcNey
lMkgFhFA99TeYOuVK7k4wbCfdUq/BXtltv6T3XCC7nknAjIl6PzpTgoFGO2DNTvbHvYoSJyWDeuk
NK91Vrb2KQasPJ38hAPo0UQh02EKvrLbpuRjo20f0S5wuunfmD4l61EIpGz7ZjuE30dhRQnrc7Ab
pCd/6p2VrnLIRuVU/bV7Fzdjhp0T23SbSb3CNj3TStFKuKkiZUKmnn6+JJyfyWcvI9+YjqKlhtk4
+6xSBUP2rka7hQbA6jUEtOIvEPwJqFlrHnL2OyUdteEBUpn0pJC6/yxxClCpjkXNQqsfbvMXWxi1
zRsncK45L8dmh4PVMIvy7n1yiexFoL6Z3DZUg1TBPgq9LIYcw8Oct3/jTQ+lppRuZWvZOh9ote5L
N/I68mzyb4fACIhhIPxLizeWEfVmkIUaIPE1pEWcRFl/DbQO/1DwkY5l1bq/GEoKsQHET9JnliJ5
9Wt3KTb8rm8HUlPwcIB64o8QyxJ/2UaFuyQHYnn+sinz2VEw6u2aZWHk5Fl/KLje3kLUd1LbPUuk
LaYOKCoDHQgBJm4nK57zMCT0Sb2YC5wyB+HV7cwUiPL3NATJ8ChaO78AE0yay+hF7NqMh59m1Vpu
Pp9ZIInPqpidYXMbJpNj2/hICC0zpN7BgxfBs5BdfA/0RU/b0vX7p6iQ4AzDpmxAbZUN5ejojY2H
ch1ML4VjL9M+swchTp3lR8nBwh0YH8Z24iMy3pDTY3rC1D5ygCae5ZipuS/aXPKhU07yd7ok0riJ
i4lEMQKJRwlAMgKJHa3ZYeW6iKgm51GFFxL0XbgPx6RvP5u2sN1grSC/OVsJHrV/xxLQf86ZDkF6
ZT2CvQxvKBoztqReEul/pW0qXwzf3gzOBsSnfxEB9+zW6eE4UoJoIFEFS81GNxolZhmRqHGfazaB
R4IgYYCyL9gAbb1lAj/HgB3+aSMfpu+Awz9czbOCEU+zQv07JQlYHyocP/F6KZtR7rHqq/bklhZr
cUO8VZxMmvn2Z+JkvUMziBjFwsYu8cK13yxt/ys0LkviCwbjed74DWm7X2GmmEQI5aYz7HjiEpCw
p1Bx/nLcXE3nzAATX2mwbONuDIO2PzZz7erTXHDM24ajyaZDwDtNK4w2vvs3ETwoN1PmFSCAdOnI
IzHciSx5FMkvr5wQSIFkCazKc9AF54lh7Ru4V9lt8rZEaizbToSPI8kZ8Rz20wT/g/xftkIWKP5q
LBIecgTnsFNx+78N1AjAWozZwXRTO7UHXCoj6da57cBLMaIHELfFdOrmzh2fJlfPH0h/WbmNfGhC
q17rlhW+nfk/fVFY1h23VPnaz9p+zUQwfYZDTr6fsxdjrR6bP5iZZLmavLAjji+EetQe88Am8NsJ
fSA0TbYJG9YTqyRBOlvlrjP/BJ1M0j3fcdgfZSqgs1QzuvhVcl7nD9ZlwjtqcPxPxjD2DbVAdb2w
6mRwwm7T5ituZvXuLhZ/aXHqw3rdRUQZlzyfM6SIrgVUVJSuBG/HLzy4LKElI0DItkP2yYuoLcAr
1rkrYPHsRr0510Dg47iH+qRG6k6itjDtDj+fHPdWLfxyC4kmem9BdWNRojNnWEPLoEYjsFyvYqa+
FWUsMDfCg52mhIc5gvGiy0EgxBdc24GzoaekdA4Mzck7i4aeqaCwHLMNMBR+B0JZ6KUTqR46WRJQ
2YXq812Aret3r5x2eciWhcHZsiq7cyFKinY5lKRLzRl8TEGuPhoYJyxyf4ikpPfTy+K66sYMCElU
mzLx2dhPTX1OWbHf8vnaf4oB6MK38uPqzLcv47WVpby3i2QavnNYnZTWO8y0q7mtTLMu87hRWEdJ
Qa2rnPXgms5w6klM2UIV48nN+Q++m1JnuliYeys3T7Dij/zbx8xoSWK/Qsxcl+7Y3BOnpz0jxH9I
iVNblM7GkdMtVDQVLaSKLkLPj20SUFNGD8rGjkrQ6iHUA8bpsXgL+4Upvyt7UoG9RNVcy0661xQK
zVfKL+0Vb4Qwq8Qvyh/Hxy1zI7SyqJtmwVcGkWChJqSK3XssuOyh+Vj5Ph8gSKxwBPS0qQgreJg1
E+CGVPr0ObKOANbM5PREcVEpVjX0y5TFuge6SSC3liuPA8+DTqvgbkC7/MVljC9mkhMhayud2xQs
AUigFass78X3u/pWNcMlyaMdhDYR3rp68OIBRHwHrpqRpsQ0uGrBcLwnnP5rCiaaFIxwGvf3mR6H
GX9YwQXmDmW7ywN/+bKFKx5Dr/A+WlEi10iLmrJVzI71vjAzdLI0rX6z0QyPxTTOy5uGF/F7Cuik
CdmBwu+sB59SI3u0N01Zuk82oLXsvmpai9XhyM21gRorvixfUZ4AGSfnyJmq4EuopbYeutgbYGw6
uKEOvkwCWLfyRjnwVL8rcUhhgjK6Zgxb3PwKGYdFfc+jgZSlspzkNOZj0X4GvQfiwQZURbqzKZZp
JWu4wGtVJD0JxnZYEI+NZYf3c5HwGk97PiP0VTB/GEzwEFwQTkIDWbG39IaqyI571ddtwRzfiGsE
OwpWah4y3uEqZsjozJD/uNzCmmxy6IHqV2CWdvi6IuvYEaLjO+5z1jNE2HUE9WGxD5LjN2xDxWbr
KmY0II1pL6bAIXQvmZTxtFvizH2olWP/wOkbYh6oC+FcN+3rq/B9w5PAzOZHqKJ4tTAx65Vkq//N
62zETWERYVgN/gT6cBCgnrAbDLJ7GQkc1NmqF6n33fmlbC/mtoH+yXNp519t1EK9VyoriPT7NWSu
UsX5H+RRUrnjNNbzsU6ZgFdhqTFfZfG8EE9d2mFDD7q8tpifQEBKu85f3RF0FtSOTJh92GSp+4W7
QI/bnP2ceeO/CHOW6hOOOUkdsvVEGNHl2kwVtpwaRjJ+lRFAUpWbSFA6VQ4LoUTVwwnj52AXqEl8
14DQQOuBXElY6SuRctRYEfltPXeNwxmPWu8T5N1aHQiRFfs99DdUm2xcC5vdPTaFJHhrgkSJDwgq
hbn0haEEzOiQKK/E57MSoppm8G+g+I4w9eriuXeBDfWJDsFpRZXPyhhednuwRxh4B2Q/GIB2GCzF
wXCdFXcxrFIKAqIY4yrNjuw7hO3phFhfasOFQfWwwEAwh3JSA+yUraeF/XTDypdVWrIqydUnn8Dy
DW1YcWp3v7Td1O49Ew45LMmbTH1JQy/ESXWO6K4Weeosvy5lXqOAOkU9NwknszoyG5Fq8phWUTbu
NuLMHl1UW/OZMerV1cVKI9J76Ajkpzc6seA7OeOAbZBRKSJM0wS2RS1fHNlpBAbTCkeXk0yV8pIk
ispzb4dOJ/21HuABC6YIq6oxWQR8ZV+Z38rh1HgGDs2qn6diovBnrr6YRXS362YhP9oZMstubAw6
wswF8qI0VhGgoOPCxh6c0m/bVGkJFyCJw+2EWUedYyvLFY64aWL7H/hz+rjUUze957Qsjdelcuvx
gN+vzLfVZBKcpnNe2+5+KWzxLgEW/PRcxWoNcDaZN2ntljdREroVJg9skbCHeR92PKystnxquBXl
2sVVO1Hy7AlxIUEq37h8524PEM7/Cwk1hwnRDxpv5tJXrH5LDnzHRAK12vEzBmC4fSw1azn5fkGY
mFPmbzWnkb8xHuGYdYYBOrNvUC5Ef0s1vD9yUGTpne+F4FdTnQxvGNluGFJZIIdTDpunhwS+N2tZ
YveYyCKpxj9iVAAAHLg4AV6KLKDusKUQ71ShekcUQqE39QfjNre0/kwOPXzElaJYSxjf+0rY+8qt
LX3fZr9T8QtmlZHm2ySroDus7aoQWEhLXF3NRtp4vHZ+qMN3uNFYFKTCDLBrKcPxWUQHjT6JEvLx
LkhrqsThE2fqlDroIgcCypCGGlWUvOytQoK2mkGmsaAbZQ4mcV7oCYdSb437cCAwcMZW2NjrzAyi
Joe3gI+t3RHpcki7Kd4nMfaqD8uZmWA4/yzdwV2UnZ0xZ1fuJltaWJJ+nxMNRl8imozbEcCTt7Dx
JPnNQf1+tAfgMyXLIag0fO/91XcFvki+alueZ3caYBtikeUxQ85zeuZuKJwX251vAmVpAY+yOmM9
Jm7TBBfHSmzatDvTkkONeJkdWyqinVXAG52eFhORhBJnPBua+yYD1VC9J0EHYK/mdMoCp1VW8di4
yZJzkvPYAdVuY6m3vjfs6fG/p/1vS6ISPhRNUve/uhqD6CV25UJ4MW7mplw7tZ9H33kHahCQYMZC
3GEeU6yp3cknwgyqqqoe+6l2xrcxpU2oIv7hW/hyTBIOZuv4RdF/BKwVGfIQ7SOq2Ty3pErHMORw
9U+OE75PuE4ChsCmps7LdZNmfOH6B8WzTuwyps+8gIyj7nzSCyVUvRJDkJWNS4ppiPWj3sS51XVH
WTQqPS1liJtjaZqOHQU6fvRd51Gdv4VOaVtHaA2WfjSEgbGvAKzLnHszUSGFQ6Q340c9FI57bWwY
fhsgWWFrbnZxXPLMsCkacFlIMyxnAvFpUZyhhPWVe6/jUpsIZ7yVdPCD0Uj2jU+z0R1btq6+IFmK
G8EaG805rzN6J6a+xrFXqZhaN159LqVndgEJqe9BTwcUQdAGEruYEGMpPTh2DdVkZYJwmDPF4QTp
MCuSasAtuLI5FX2VQ4NvUBecjFcxu99zDMeBEVPzD84jsfKQcjNGw5TeCldgDUj2IN9Sf94nE9Nq
8xxLEK/DUVJxJKoDQoirut+RndfckUWJa5EKkcYhGmCE7sZHbdujyy5JqDIcfml2LTdioipks3wp
6ocyb8ejLbCHkz/rrI120zywJuMFJvx044Ex8cudLt3MwfaQLz2lX2oJMII2TRLfQD+twA9A9j9t
eXq66IG8jdMusHDhZmoBrD6bDB0yGzRVPtsJxknwlCRJJrsVEmfk9UcMYmJ+oLXL5lWh+Wzxsxfk
yXToEFYMDIE2ZS9aVqpbTVMf7Yfak79AaSMDw+mwHyc6jn9yUjHjSshJ/OW1pn1G0jZ6C02VfMa3
AoJVg634RY5RvJ9tx3QH5VrFp9O14q2yBNVQfZVpAjGqlzX1XYwGKz2IuYTLuzikWPIaYkqFuv3/
kcO/5l9IofXP8K8p+/8esv+3++Zv9Tx0f/8O19/Nv/7J/5V5fBJu/+c8/uV33f/P+D5//J9JfMcO
/xF4t6uOrliM17fQ+T+T+KSm/2FH5Elv0VWSdCEZqf9M4rvuPwSR6ogEeexgtoiJnP1nEt/x/hGj
zRNDC/8Z7o/+X5L4/zPa9s8W9tAPnX+JmjW1lcdQE+Ojb+4xvvT2/yVfRpL0FlX9r6jxf/2n/yX6
SNd9NXWjVbIJqog0ANwNeWH4EZEeYPGdl7lPFLkIygft+OpISd4/r9zvCtBqCqnX5Cw82PaCr0Mx
KFYepJZ2Yzpv2YVhfatcq1qzsmfhw3JLyr+cFZeH3ilZq/QADt+GJI62thfrezMMzQNNI9Or15r5
U01B9wGEvP7VOhlSVxsNfyl6gR5GrAAsf+Q1j9Ia4ueITt2n3lbTO37L+Z53bMZ5fkw+WrTGI6FZ
1m8zT2Ub9T0vfmDbtE95YHlr+u28ZyFGIEAsTTd1PkCgrZXtrGm4spdV0PdUCcHKq05GocXvZQan
VWHS5bzPDm1rBBSakjG42KgiLN8G+jFWdk8iaLMUKt7NzsTCCfPEHwr1xm3MW3pXj2PeHqXl5Nue
2qp7+Fb0B3Oy/56NAuedzDlTBO8OPwbsQceg8AEVusGhtfqWCETssMXpfGjpUp6p/KUDopy9FP59
N/32U6Oytb7VI1dFON/dsBGI21hS7iSb5XWhdLDBO+xu46FNrhiE6PzKQ+8+aFE2iQUt89fE3vhj
zH0U8EGaB8BjxZYzpnjCPh/SuzCgb1GH9gz0CUx064roEC864ayOQr/wEgYq34bpcbTsZTvn1I9T
xAJtqXEideQDCVjd7n/QCIcTlmGqPXDBQox1hv7HtZaG9UjfOy8YTqJXm2hXu3LLnoUQ32D6PI4i
2SduERx04bKrsn0QL6Eu9E5xg7zg6wnq9QJU6wEyxXjNm5mZ01CjsYvorXsu4HrBR4zyAz+CPHde
YV9GjozlxoiSzsixQTOijNW+F5L+C45aoHzYXU3JD/6NYQdHwN77GoGMbpMIGlyUsRePhukRk2e3
SeNMUKdA208wRb1N9XCZvJp6aWl15OBKxLM6YKLwf+XUDjzUo5t/SscA+u796N6dbkWIQvfFYS5H
Wq4IfLMJwlr+GgRz9GeigIHGPMZiCsyL5pouRfajRe5THyLRQ2ZALuSz2jp8WMDfHZcBbT8ZU/xP
udPfeMHBt+r97HHsqvy+yVS+ZzsZ74mvg8MJaaORtCbg2RAYbbuyfdQxH1xZ0HVqBlTIc7FFvzrg
nW4XYv6g5GDBM+zx831H9OUcgVtjrSQGeGPuuyEtXghE2AUqZlHYTWGTb4WB9UQr8s3VqUqaHwBt
fYLfS99tok8XJg5x9lunfs1t5Enke3UvI5I0Nc7Lt8Gt/Ne4X9I7mZvxt8b46nBkCPpdwG/mpOnz
exZcjw8tDZ+/PR0qC30pJ2XU6oYVceSdamSebRvb9nPa8JoOKwq6/UV57bkpR+IsYzS0TxbZpp0o
R+uKfS9mKrCVZv6qdAwch0JOckMcaR8mXJZnLgXOUQ33V7B486OLnYdMSRF7H44K8c3h2XD5P2iM
o/AuxyP/RW4plKyPYLHm18TivDF74/wyNiFfHjtjINflHMDHM/PNiNLu8T5FrIft8U73hAPbovDe
bdh276lfOPu8m3saobtOHEf2UrsZ3vuGH72nXUGFO9FM4ENlVp5CCUaQkOL0HuOp2DgoqDv2CBD7
tbGm88JMz6NRjvppIOUPxXKYeMoBDXg2s22/LF7AlgnyS4un3mGKxGIaHsuMRcMqssP5QeLCuFA8
yadB1Ur/grGSP6Cg52FTgtvbWklQjCuqZJ19qmTzSFsg5kzbRN0T5hSxaXNIiDql0Vw6Vv9ILlYf
h3EZDmC6qm++jfyefJO46sDEu8DS+g2HZLSixbFZHj0n7ckgkWEkDTi7tY2/kLUeA3+fgNbnGdrR
Kk6vRpk2dUNvdC1/C8fVHRuLBLsk7R/3eefjjqYgyUVZZ2f018rrANd/ujR7kxcNZ+pSdo9Aobpj
O/vieZazPmjfii6dXS4PNh7sN7+FLQklSwFZpUrgQiExF7hVmh3Skw2wcvHu2UEhFUxA2C4xD4LH
gVpN/Ip5t+OrxVI5FU8MH595Th3TAsUcrsiN6w8cTfwElpx3hG+LnSNV/EK56K39T9I2y1+d7QDD
8iYeecw0upNfTZNNx4ENIAx2qT4yDkSvwLX6UzoSZd1KrA0vWVFMDxms3KPuF/MHu6a1GaM6vo5z
hV8YK8KtBC8l5MErbzo7SJp73/NmHsB5zM2aUsWBGZMWyCh/cxictrrt2udJhPGfzHV5mHA5Za8K
ZPfGaS2W5zzM0suw1JpWDmX+ar8P45UNBveadmG8GfEFb0Dp6o969qy9xM/+YUXDsp2wnxL/zI11
tiTiGxiRCaFI2PiwiFgpzOfVdM+GK2GMmaC4MvYq5DptX24OwKPmSMAfJBDh9tpj9yOdO8+e5NmC
5PaB/fFWPGSw7cUt3XGBvRCR8smlDtvZM/M+blX0CPQx5yVWILA2Y3aMps49elZXPk/N7F3B6/kn
5NSQdMnSsgHgxUMuLBuwHRDS2IZp5STr2kuIdtLT9d7rbnnyphBVcUmIPPOQqYqzU01eQjq2iZ/E
4MlHn0rwF57N7R67AMbyuaWWz0FpazaJE2MqRKQowo2oa/ucoGldhR16p55Q5iVckKUTC0WZeQiH
cTIM8TXxOdNj24eHEIo6uXcTIU+il8MXng+cCVG+bbWDLA9El1RPPAZv2Sz119IE3hWmu38xoYiI
gpUcuJV2PMMMlMwHrBZoYq76iysbtSQZe6DOBacn/pWnuJAa/jod2mwyoviJELu8nc3FtmiAQpCb
Vvdtp8LT0kct0RiBykn2Nvj00wiNeh4QoCbY+quClRJAgL57K1Qg4RgF9pkb1+yrVOZMaEt2GmTs
/NDjR3O3qGNYOQ6kR2x0HfzzICSvFuAi+KhmYie1X0c7zC31tk6X9FqWYXIIS1R31AfvOjtxfxwy
3YNEvjF0Y7bbCP/Q6drbKrc8lUJY3G8jxnAM7nAJ/M75tYAnunidMz+Bl/OORdP7b6LLXPzEbvOI
10gc4pro9F40tvXGnnZg5LCAEWK1ivcZz46HmQjak4rLYoedBIA213T7LOANbmo/IzvW9GTJRNNC
qKQDvtwkjU+R0xzo38NEi0Gr9F3HiLHnCZYcDW7liUHS83dYExy63FTyNjv29AuyYfRi93H6MiVT
fqlYvH6y+W23U1CJIzZmcrlFE/xNIsi3s9+/QQnYmobwVs2+ZdNQpy3WDJrhEyRWsddcqKcoH9ho
4qmJ7yZp01GC/+8uEtwO29TVPOJ7QSNWOo6v0gAxWPeZml6o0gEzSTH7lyjc9Df+EupUClMkrIld
80jUVG0nrLx31KDFP4VRbcs/7ukdX0rFRk8EQ7RyPUirdPnxtl/VmQpOQ4KZbgXPgbVAUE3LDpu9
/uXqsP5l1/gwZeZipOdIR87ZRLL56qwguZbtQm9KB04VhHniLgeXncSDqVpahCLkPOzTqHn10FOj
opyhggZoVYcqRzyBorgQd8TNCUCV6vmxktEdkuJ0Ro4P2LlgCdtnbuIkJOYIZSfoE2CSPVrtoNXr
c1OJ6Nx0t5+IQrlw7Swcd7Cpp2Ars+7Bvx0D6Q4LvmU5+s8ZZayHWSENrgovq61tD+j1EXRCflf4
hu6TBBYoWln6a1lSblVvqsIX5ipif+RyrlXmwjYr8URephGVrdIuG2diKno/ByWMXVQVTN6AHKet
C5Ef2q3X29/QKyKgjrql7BC01m6ZjLo0qMB7y6myU44hmerjxNDFMHrmxYnz9NiHzfQgFpxSce7W
j52agHHEEcs9KqLUxku6Ye/olg2vHvv2BNQlPFiQQs91fmN5hC5sX0jG9UtpLEKTHNPWtZDpJbZI
Yrracn/CMe/3NBy173kjcI8N8DiaInG/G6TJp9avYOamGcXjPDYXs9Vzoy5hMU97wl3jG7TdmVd1
l5LWc8OHbuybZ9IsOW7SAR7z5Il5U/jSf+C5mH67tfR+ucaRcHMWd3E4hczZro0oaM0Ulgg6PEDq
VPiKhhUiYLztO2FdnR4BcZUVrj7j6/auo+zjvQ9GYU1inNqv3sTpjlZWjqCe7dzk+cF7d5wWMr8v
VAfDEvN0n9IDSidT8YEOW/9C9ecFJ33bWzk+Qbg6EPgOGeoE6SI7Iriiwr/Yted91NjFmqVidWdS
x5wJXdt8yzNWfOlOrKSJcLzgRiSQwrlV7A1stp8Gp8+wmm9OwxjR4M0l3wn1Mu7QlhdRvXQ6no5j
nMSvCR3AnEolXa5thPOIx8PNJYAFMGEFLUaUSrIROJwC52Hp7fALSZn4WOEQHBdMunewAIg2TUGj
HsoenTclpjdhUV5WgiuJgXtWwy+K5KM/EClldx6W1CUwhaeMpXYa/IYIXJ7T0HEfooyLnM4V9AuM
r9Gm4FPcork80nuTjBe6wwrMGgODhTVTSJYNJr26NPoeOTqKixhDBmne5ZtCUoYFESr4AEkgfzt0
LCE0iOAJNFa6mVTcuShcqTh6fVQ+1HTy7gs0qO/IAUjbuIwZq6jS7yMSmPIMVehFN9DUlUGZwIXg
Jq9xTctmYPzwimPPvmvYDO76yYT3LtUzA3692L9fvBEhtwNpYmrbeTVR1e1n9GlgMWP/HEjLvuDv
nXGd17JdW/kcXye3q05uiA3Z15ycp2IF5wbuk8t1Ko+iJtIhujn+G+Jn/CSnj/HZUCqG31N7L0nc
90c7VcUzMBWyASIm2yIcvTNoU788Evc/YHH6/ZCG2d0ywd6A6IQfGoD15+RjVMS+Z+Hm6Bt1DnjD
b6Jbxx3zQHlB45KQD7IJd5KJxZmvxcDaicPfM4cAzdF7YVlNtKg4u3yUvT/b4y7OY+8XOyZKPPLU
OjA4v6BCmOeoan3ANSMNuLpqrxXPv9tLfdzRJYlwbHdhc9SxWbAOkKpdjKfXKQaoO6zcvAqBapBj
kd1HKABDbP3OHT8y9rKrHPrKO9sGjqvVcLv2gVxv0HKq97FPnun31eSjnOWq8ppTH+88utoxbx/6
wCJRZ1UhO5RgoLKASnrL/AnD4rW3C3i3HlVAuyEYrUfALda1rvvmTXtO/1dalf+dFbcP3eqezFVt
JzubdxV101a1tskvsOwGRLk0C1T6Kj7NDpVjpuaRwVRw+7l9pZvzTaHiXRCXB9JU1lXgFPBXaRXD
UTBYQBe3Dj7RZhL8ByQDp4zTktKd2tconbt0tuq7oQ3KvZTjeO2VLu80G23KGCabjGZi12ZnyHT1
KzxkSN2R3TYPPRIoviUV9QcmE+fEeZyBi6S0eh68Iv3IipoFTzvoDTdV9VTqMP4OSXegamJovRCe
QUDsmiz/w1bOm/HHU4GNFMXxK0TtvkchdPfMeJgVqIveUmX+lt6cgqJrKvxbgz57dYU/FqfFnO5m
VlAOr5PFPTmLz8hU1CTzGZDr9skDEL8nS0K0v2foE+t+4NfqzMQPdy16t7tSvpstO045PAtdn9fh
ZphCeeglaASoXDMY5JAHs+SADvggdXk1D7Dx5hs84vac65NVTpjtgZNrfI67rMLUYlfNjhV/d+cN
VnAZEB9sRi9v2kLPGDcMTSXiNTaTYBU1OeQ5ynQDdQLP4Pw0eVG+wUMh2pKnhTWApE76v0GIdrsC
oNVeqXiJHryxz53NnA3KfFMAsTxoGQZ0b7odnsgWjwEO4nzq6pUXBlxLMhfp0xg67HBcI/J9D2uk
YjdY+7/8spmOFU6wm8EZRkYQDMNbmqBVOihCZ+EU6gQEK6OIPSMN01Dqcte0ZKXi3Lc0Rc250LuK
9we2NEyMb7nGo4EjqbmlvAQValWbCGcV91Xw6vk8Ih4SJPy9cqS4sHEI6cry0LkVPtjHQqP6jsHU
f1PdMJ2xvN0CrX1HqV84iGoXBHp6ncVorTlG+q+TFVjfEdnXfYCSdw2Uoyi5TNvhBQcFTlBf1TQY
JNMHPU4ExjEV3BzmFIE2jq8fhaXTk33L6TC/RxWxpzia137l66c2rfO/yiXMXpiwcFduYBzYOiCs
u8JCZs/B+f7GJA2LqA4RAMlx1OQ2E/IzpMrNc9b0A1aDPMPKVlnWT8sDjkbLNq5OYg6LXay481WB
6j0sDLSk4TgFujkhodqurbsCf8IRGECNTbNHFqbux3xGc8Z9F7Lsw+VsMYRWJJVd1rCYPJbIHMFJ
Jc+oZ/XHCO7hLyvK8D3wdXoYyqr7NqPlX22Mup8mNYDVgybZh/b0LhyDTVZLr71UvfA/a/qJn5AE
gIqFo/JOZWeVbwCPxj1YrAINHe9aLj2HU3fTpz2Fki1KdlW29T1u/e7LD7CP4nN0h3siHeUGBDdh
cXrIfOhR1KyErRv9Io8LxIxa8+tkuWKr7QIEw5Ifij69TzBhrKgM3FRJdnBQJoYseXeHPP+WdeTv
aOvWzwnepz3BIfrsa22z5GpIZm7zHgea3ZTR2w2K7fPkUmiHUYTbGedBHb3XnWt+9OTMrwv891Mw
g8Bmf1oN+zSuuXwFL7WTa0+gztn3md9jB7abRyw+zzhEWV3j+i2v7EnFV86NqVf1OCUbMoxE5x0n
IQccxnsZzKbdO7hPl7Xi59iS9JP1OlXTuOW0h33WsiECrUIzl3AkliE6W6QyeLqSpNu12k8/ICOq
jy5MzbPLGuYp5mpjOVGl1zyLsd6wGtpPg2XtG04+tGo5nAk4OXGYaRdIRyN1KhQuBuH4Moa2JItk
Baf+1uX579yd2Y7cyJZlf+V+QDPBeXhpoJxO0qfwmMcXIgaJ8zzz63tR0q1UeKgiOgvoh+oL4SIz
JYW5k0aj2Tl7rz0RQUa5EP/jbsKIe6PNrH4k+OKqK4vci9R+Isa60c+bamwvJwz1tiwiaTT6igzn
OpdpFseGk/rKcAkiAcpGOAubIVAVFz0QZx+/73ZZkhfHgarofSy2HfvhTsi3SYzikE1qeIeTXznP
cFrXLqHitauj8mpW6VSoz2gxqg1c5MlJ1LZ8tELFXGthU2Pw+OHSyyX8pGoXV2suGLj+ucdxpvq4
LocoPYqpj3Ix6FDCy6p+pBNcb4KGFANeCOoBpWyNiXQS71JNpBlsBvR0fWRBbk3rZJ+OWXaZFi02
hjAJOAsr+GkkQjnh5wjmSzpxGrUl3WwqDwp27HXol74hyzXPCM414jUqrQADM2vc8xCmPVHeZD89
pFJv3uQ1JJddXtBR3uJY04lbTEkaQRNm6neTYQyHDLfeVgqH/iA0airYKrIo9aHJB8T7VQ/JxpXk
Ysi3lJX625mMgzOUis1NLwYCZnpKa2ziSoU+V486J3TY3es9LkdFesZB291RqYThF03+IQZXcU/c
qHZW92pIJRovhSOCFKBOPyN8WxmKiX2SkEbDdFtTIOqNE1Nr4S6L0g1We7bMvHYE0g/ws17HnQQW
RpVaXyCAqh1uQGJKR3KWhadcVVCeVO1MoVGv1MGiv6YUG1blrmN9n+v7esy0AUeDzJ9AaSipHjp2
+DSCViY3hVr7kq2y0r62/tSLqxbFOCEohIZooAkBsLB+KdCKCLtGxG3hg87sUYcXA9Xaty4J60Wl
PxW10m9Yy3yvSBMr2PNny+F5UqXMf9Kg3fWbpkF6jWJFmDnhMrOsprcjrFIs26le146eLau1OmjZ
czTMSn0MhSX/MLRmGU1t2NLnmHPdaHhVSuTaAOkgI7cWMBZxgmtKRzNrDmmqNSvWFr1tVBCPKUDU
H8pmGLdtZGYKEWKsL4ZkRKFr4vO7yky2qQ4/uqhQiBgEFdUm4cReMcux24n0kewgFyRPFHlIZgFk
lq5nU7iJ0fmOLhz2GgxXr6Qb6oXZFfHxBEqnoXAbRbJwLiX4KGy23MV9bpjxvMcqVF7VZRq/zZhc
PKyw9UUVByWtzCDz4kiBw4cgDA7fNBjjXhNkknjzIp6/Z7FQQI9AwEOlmAiURwx31rwqo4J9mag3
HJRSDFK3WpBnhlOPsyGuENVlLEPzrTHDelxVcWlgAsf/sDEGHF10rKJun8pjfxMpuWaHYq1vRfgs
mtsEJG8oKZurSdTYf4dt65lF252hs5APrHPdPZqb2o1lgIAY9Kx4j0enuscJNW95bnPS7oJwA0op
JcxcC3ahVVGUQe+u3pRprn7vxCx7bAn8CojN1bBhKZSk7C6xGjJt5EoGxVDh/EhHIjFS9qnfWlbJ
FDyBhVxskprrSJJjB88VQZmzBhmcbOrrDNsDnqBOFVbwP7rreuqiK1BHk03Zt7iSw1Ha81hhZDdD
0vT0KrMVv+1vUsALkKsS/dAo8rQdtZkG3djLdpLMKcl4mGv6stS+azgijlaQk9dKiY/+WxTQqohn
s7qbQIxA766SXS8qRCSPE/WdlqwsO0ry4a6NMrNdRX0VbxEtLdCIXH9GNWigpUsbyR1hG1xESlPp
Dk+KcN8mPvJmv+pCuG9B0LuKCACpL9SYuseg3gVt3SXrBmzeOVyK8MyUF0aROAQKDUS9OgKP4ASB
S0FwciOFqYU9LFBWraItiWDmeI7hpztMHbppI0e4a2aQSlao2USnH7rZRooQrhcB9iOOboTTxAf1
T7E/JaZD+8fcSfw4MguzLqXTr0mTfo6elPDtVKiktzqXijWwq/kG7W8vOD/UI7+CJS5+yiRImvhd
E3Pyr//7/69AC7SGnwloOHGAqg3/dRfVQZT/a9tAv3l7J6n58QN+SmoEXf0LOrrK60whoPOnPOan
pmb5LZOcRfypsqSZUM4hRP8S1UjmX4ZqaSa6GsRYomHyW/8W1Zh/AVyWVAvuiIhDSpf+iahmgSf/
rXzRiNdaGM6qLkKBXDQ6J5DqiQpXOTY6JzmVeD91GAkYbpa+qNel0/ffLtOvifJ78sN7ZvTPsXiC
TFIKVA1M9QJ6/g3kLGKLA/cb++s2X1pjQQBqqhJLxwqbu89HkhfhzunXQtipkd6BYknXT4Q940yf
2Y/4WkSe27li7XvzDvQVytcJ/3RW0+EZ2XbolK3W/lA+TMZI4C/4pigonjLlOzGEaPpjRxMyERwL
xXCAboqSyHZPYpwTxuvPP/B7xvXPS2MBn6bxqv9I4Xh/aWKzZj8wSHQAp6Xd2VQixDS6tQZFMYhB
Pk0ZYh9+Prk8qMG34g/3Q/1wlXT8cYqJqAsguy4pJ8qqFIhK2k2ZReKuqeGeKi6Dqv+eylZ6qY/1
2YAOGRrMUJyFkTDC4JUclS02adcAOMllWVdlvI4i8zJUwc0xl22l6YsVpb2yvxuFZHBBQcCmQ/jC
W49elJblEHED62nCb5kmZXE91Prl2Dej06rEs2ORR4eimzhrjchLtMWvkJFuTpgzOPraAscLuqop
Ss5kNUw5BNWHz++D9IdLosoKNwJXvazzv/c3oh7GYIjwf6wxOY7r2sgAwkzJW54SIxdJqgG9GMt2
SwC01PgH0bc4IqIPKctA9774KMvVfzeHdRnZM3cFirtMneIElj8VnBCpb1lrkQS/VT9kpA6XdM/j
zFxkRjGwvFS0SIdco9DF5NhQOZ1o9g9adT/0er3//PN8WCnefxzjJO7BUrvCSPrCwsPNwZPSEaBE
BcSP0t3VA0aOz0d7L/bjgWA05qUCjl1EcCguv//bWhGNAafE3gJmU/lscYe2x5uv9188AayVH6+x
JlqszIopIgxclqzfhgHlMKVS1LPHT6ma92P7pIxjSoe4OwOD1BPagq5rRD1ThqCOfEnboeWZ1vNK
N0KN2meKTL6AIKGP2VWpyFSa0n6T58abgmN/1aMkoD18Ng/E2glK58KSYLNTRJ6gCvoqJGtuRTlJ
wZZlYzS7pdx8jn1X3ZcLEHtuMJ4iwcUPFpWFU6JJQQDcHqVpjRW621ZBlq39EER5JhhezhbKUUfq
qMQcPwti/MY+5zEIxOpgsusk8HhGwiLWbNlYUpLotidecAVgAqV8AeCGcUInyc3GtnqYHJ/fzR8a
zdO5rCGNsAxJ4rWlnCz94ZhWg45Kem2QbO1Mo40ZZl6xyS02rSbckP9Y7CUx1F19CuFfBmsCoUaI
OKbd89dWn3+aJfDhw4cxDEPTTU1X5OW1+/tNN6yya03fN9dGbYagTwaM4/T7VuKrNQCEphhR4u//
YkL/cVBTkizZxCCpnQ4qznTwS4gx6zy46JEiuBQeUAfW1dkc1QZbvbhjtj1+/k3/uJzpyBB5gFB2
qdrJcpYPooGVLub1rnXbxmIFN6cx8XquadELmEeb7omamrDqC+NpQmC/R2e0AWgZfvH1peVJOr3o
hIuwE1LACMvGyWrm44srSvgiJCANJMhiQMO3QAk/NEDXIx1DvISM2F70NDu/jkfgTPDKZUM4luxK
dia4gqKjRjvW8ebzi6R9ePmy1jAvDTYLZKCIp5kZMFPoZcmsNVb2qJCwfp5O5ILjzxp0F7MtSQWW
WHqFCoEU56zuT2dqt9QbtKhzIF7DGsM8RvGXEpNMw7AorccmUzQ7pb9vxwqxOHVDnAId6dGa+Wky
VRCDTjFRlXDEcPKZg4lTWXgcowkdJXAUPXnWRYR3wsTsGGkgDfHGGnx/pYCBtrsiwlQvILIZ9BAt
FyAuvO1ug7DiYATn9GxGW8hAVeZBsxdE0vaGTIhhfVNpDUYO57R11ggP4ddU6WWUqF9EavzpTUFy
k7asqmzzTvM0tBA0TOcbJk5aq18rlKupFzkUMW8jWa5/Li3/6Pjxf6nj77/VbVd/+xcy/uZfbpe/
PbdE2f1PUPQv2TH/taL/7Pn1ufjX9X9cvZP1L3/nl6wfHT7Tmjuhcz9UY9nU/JL18zsanCDdMESR
7KPfTiDI+mWk+2gYeQkvmWLslH6dQPgtSdTZWLM3YYfEof6fnEBO3g2/xPdYCJat2G/vXtIdTbop
Vb83etXxrWNSKLcIyYZgoUzRJXFout93vUssan5YZKW/XaM/7H5/5Br9vSL9Pe7J8o8ZqGmJVer3
/eTOZK9I1+JQHPPgVgoJsqxk+1xr62c/Ldd6oK8bY9wYxQ71aadeVe2G4ocNXdTW528i5McuzR2L
sPFCPx+IdxnwDhhWQQrqY5fYFG73S7bBNL58/tll84+OBS7ayS7MsLo+i4Ow3yfRdhS/xdpLGj1R
fFan1I5zgpXdqnzNpe8I4PtXSd+EAUegCzGeVtZ4tKaLgXqYkR6Fx+iFf1s6qcW8meWDJB/OWmFX
Zdc0bhOLCmrmymDP/NWAzqpBC7crnqrvCVqCRTmwpfG7yc/ypwaB1kp1wV66tQdq3NHW5bpxOofz
1BrS1YHO8ipwANuvI1uw43Xi5OfC6gW16apx/GQVHuKDPOHWdAr/nl25bciunN7Iw3GkqFdtfelR
L49pepuPO2yEhnKb4KkYRGdI760RYQ4uKDOHrQFiprOb/hzejRm4PaSldPfEUbbYgWDQFtX3Cn2z
YuPH1Gm2F/wiGQLomX9sJ3jf44rOaaVcJtM5ML6CQoy+SesbBuyRntfADhrdBgUbYwYFcYDTrr2r
8h0aVUXbSOWGUFpJ3Yz9RdWdmwEVGU/st0r/phNXLgurrt9kZAss8QLgRKYrQpSRr9gFzegN0JTy
JVx3t7DutOQqnM8I+IHRSG/WYc+kXVFGg5JcOpgJ2zs6WXpD53Faq/W5tahPXWlXhChMYQ/Q4Y4e
B30Jkl31z+qr+NpRZqKjg3VSB3yIxBX+Mw5c1GO2dDUaBKeArAU7/Yoc0nxRw/Qx9xoubKNvhXEz
XEcPo9y6lSXdDzolreDY+N7U3CBTs3G6w20nxRjSZsJtF86iDoAaKEEf1fazTks0sGsv1dZcp9AZ
DUrppAZQUV2H6UYx9sgylbuZ/7McqrvENWvbaLrrcEYqyVFHxWbdNb1bubLbO81WcVAd3lobeae5
lqu5omOtF7qw6iUvefRFapj0/i32a3lQEcC9X5ZGtBtha1rdXrhOL/xdtZM24bly1M6UXX4cj/ku
P5Musi8OV9L77eHfoy3//bdFkOYE6X0Jo+WH7q461hfjdfEEDM3TnPhYH7PH6Tp36jPzWPx3RzzZ
ipNqAzCO0+1eOhd3/k6/m7eVF54nZ/rBPNd2tJIO+ka+N4/KzeeLFjTJ5dp9WHK5pifb0J6YEWmU
tG6vnFeVDZ2LIgegWuneOka7cUtw782IAhhJ7d20k7bVRndmN9nwCOxqt9vx39x6rWybXX6wXuGO
H+qL9rx0o31+EUF6S+Ezb0L/DGzDyP4KhCQI8TUnG3VwZTgSssNeBxlAJAI2shfUHyUcrMr+ikas
fIbPoXuRyDW4jDhz0CMHVjCtaYPGDjnAK+SEvWgfjoV7yUkP+Xk3kWllaw/lQfaw11bjoe0vxZpd
rFu2nkaGCirzozXsSW3HK4n0L61W0/cJ6QZf+w5n0/R95AhP8xLRx3dcOzTKMy+7FGlRrxbN+XN1
VR2t/U3jwVigCANkCCVLctZuaLMQI9M91IBrLogK8N3F6UGwOUNuGeCcTjpqAwdJlLlG+kGUBrhY
laUEMEK76QLXlL0q23XVN4vVtyi/W6SEvablY4uwL/8eINQwNma8GV/ls2EvPCaCrUFFBDjtISsF
RNiRrPRNfCEEZYtrgkiddF2/Bi/z42CsMLiM1PpfxgvxEqMPi9Z+TJ76jv7vulbAyALhXpMvUaON
TTci2U0+HGqHCdEgY1zNr9ERKNAm2FR3SnVpqct7BK8aBYBNs5/2wM2Ge1RoV+Jlug1vlIfOSVaY
unkk07Ni09k1D1G7fkNLtNZdEGPn1gVXXxpYHl2rtYPK7pkr8rpk7cXOvlXWqZt4+YaWoDOvVHt2
5cuB/rttOrgRnOSI+VS0ywOIQtc6F7+HF/tgHa9qO1pzo1YDw8c2VpCHygEJdqeT047ieh0rK9UZ
znjpbQ3Hd8Hy7fiK5RYnDWgSJv+aNzdFo/vpXDoGT03itdZlANB9umt4DoKbnAZMkSIl1u0pfxG/
WfvqqnysH5kEFb8SR429el7XzQYWkIqCwNacOlvRGvsu0nx1ott0r0MNNfstPu/2hrg5OzyXqmlV
3MJZ5a/yA3ROEgBarsTp2kSCcylemLQk8yvNdJUrcStc1s/xUbusHqTL6dw8CA4rtKMcZKeycYet
21VMHeRGt4HcXgkP+G0Oy8UUbKTAu6d2a/Gn4RPY+Tp3Qzc5Q7i+eoRO63Y3utt6oYO5w30c7dfR
Md3pkLzRh40e2+foIj36190DBhW0xhqK9YtkB4pn+WlUuXbzjnfWGnZHs1KfE8Vro3VMYFm1RjvT
DI70AoI9X0NE0leqvifocVVOKjI0Hk9bndlerPTpink38g6GVqGym1tZK8vNXVRVdCvfMEgXD+IC
RN+b+mCzU7QlWNvo73W3uS7PdJgdk4cwIFsLXnHgSUTOAy7KKUMaggfiw47BZSTcFU+EXRx6Ks1k
JmTr4ftAVp+1nZj4MtFIXqO4IhFvijtaLk5xrbGTJ4A/G2wULnVVW99K99K9slGddktguemlzRbf
0hGty7E6wka4E/bzxXDZv8raCpRHE9p1xUEfbynnQVdGFAml5hXodnZJsjykJ4hEOTnqxKmk20i0
644OGMzog5nsO5Rx3boZLzVlUzf7ub2QSSkT8Tg2K7ihRrqWZ5DrxxE7hTdKDkfy8j6/TvbBvoXk
sivKO1l6LI0XK3nShXvjIZiTR+SuGySSfkREAKFNzU0wfQe8n8dOfJtepmN70+TpC9IrpyUuDBU7
rkY+xyY+G+MVG9RwNeqmg5yKLiz4tPBNeOhvgKTf92mZ2UVVLXqdg4EnqpSBrcgLAJsbn6yqb9k3
89G4ki/Ei+k8m8cVpQOgcP5r+xw8tlf9ZfBQATocWg+1gCOPFRYJwI3sCWWnq6pN2tp+9BSknpaj
rGObX+I+tCHtqPU2TOAarmkUrOorUCB2e21+a98AALFrRtmQ9Ifu2J6rj/o1m5xueqDUtyVfDP2d
TGQTsFfWCHib03MUnfe9F/RbSyY3z1Wvijc4zD0+SXRm1+ad2L8kzdskbYWH7K59UC9FZlyvrSqC
19jcwjixXuBjKWiOuT5L4lpml6FN8X1eSo1uVK7oC65Gdp+AaYx+PJRshcEynFnNm2LZ0HPI5ikH
kD6AWbbhbZmSEYb7oL1X18YZvPp5WkUs2yyyml0Ri2xdZZKb+3ulvagkt4TkgfRddOo9u2dklfoB
7uN5de272CTCO7LAMAKkGCk7O59s6qZoo9qSrR4AUUIG0CysA+D7/Z5EWHIOBtUZkXhkzDDUPI+8
3fhq/kFdW5f+a/C2OETBIROLeTFljzqiuLBz08kWpm2vurBE4YuyyxwCj04EwHiFBUJZYcnhkIHh
RLqarUut3cOpYJ3jnsbfAQonF/IBsQ9zr9yE9bOi7FP/kKkv+B19DoDaluYqZzupvo1qaCCQz61h
kyBcJ/ELKMtIzN9ak/YK2JL0RaJWq8u8nvWM9BI7TO4y1D36SPTdDa9Ngw1M6wrn0x1r4yWu8Yan
Xtgr3VHrjsml6kRXybN2Xj4oxVMKg3tV3EfXxbly68/BSmrv0CQW22Y9XklPF6xJTmuXt9G6qJyy
4qRFkE4IMwauYuJQoNcCGxgNHAhgk+bQ4rwCJjoQrXYPwGIfSNJK7Htb3E689TwgLRf1okPaTC9B
cSlfa3CeQDFCqYP/fdNdExuHot+8l87Em+oCMX8520iMOXWMpH9Mq/FyeFUmlokVk66KnD7dIn6u
7c5lQiavhbOIHW313rgx3eYiJS3QA32EgxxUR3LdPpmISEUXWZtV7g31pi73UKOxpiCPRC/abOJN
tq5eVAhEt/BczX13nV+m3wQA4WfMcKShSxAV1pyX6Ht8gIyIwh6x6m14SO79I5w0mkujZkvBBgXo
/FbdW+zJUJeXy8ZGlonywgxCaOIK2U7tilfcZnNRf9n/CwMq8FY/6feRHw8U5KaV2Ckb3YwvhQfk
P7d4XnkDJGR7YIYCCH2MmzOBQFh/V3Ncapo76tiE5JXuIPRwUnIC+daiOHglaCFVeJSq5y5NnaHL
zlKsahynLekBmLUzFt9/bL//HxTKjs+AiL4X/xMKYzqnl88KYykJMdHzu7rY8lf+XRez/pJ12uh0
XQml/tF//1kXs6y/oF/QgKf3Llv0nzjI/OrMG38puiyRSk9jnu4cf+Q/62LiXyZ91OXISF/Boo3L
7/3QTfzdjv0pnPj73//rdrlhUqejZCca6PXolfMj3x8N8TH1+LDKxiPCo9yYGkl6ODQj3IX+lyXw
d+eyn0MtsdwqH1+SFfNkKBwFuQ5cGnMDYcjgIqMHCeOzM8nj9EUf4P0J8NdICqVhjWKjRU3y/ZcK
ydEdrSRoPBEkFxWDFkp0H5UOWuvGLaRevhLmrjqkfV0+YPRKbn+7/38o+v3QM/x9Av01vkEPRqK/
KNH6ez/+jK5GLgex8QwQidezhY0C+V3sGoni32pRHnuzX8UkbcrxzuiaZF+Jk7KS5bn4ouN/cuL/
9yexlmlnSaZ0eiauoLB2gszt1bGUJwjJy/bS1EPek2CetkKTLc5YvQz3oS/VnCbz7AxNcHjlDyIq
wn6CmlO2fnuT6FRRwpigJrEdirsJx8AGypx19vmVW6bAyYUzDKKyLYOGGRl2JxdOGyO4TuPcetZU
Y2KUe5B+rUnLmQRkY0drePqiXPC+YfTj+tCiU+jFS7KhyPLJnIwS2RrbgAG72fLdXDapIvrs6MHl
SV/cC1n9w5cjXAmxiKLTKzud/5MF41/samaF6PPGzto83mIABGLbKkX2QC8xd/TYJBlMsWC9sdue
CQtVkAmtMtB554ls9lhUrKxl/8cG6x7LJEYaCY+yo4U9sXyS0qo7nYxWl0L9rDhkOHa5E4+RH9ph
jFFl1SsG2sLPb9rHa0gfRiU9XdX5cghM3s/2PAXPPOGf8JKGWFEF27OtxvgofWj+q8+Het9EW24X
Q+kKUqdFmYS+5/1QsDutkNgK5kfUC8dOHTWRtE94oz5K/PMQTSHBpb32xXLyhy+oKSq9CFYSXWcd
fz9qOIE1xpbREuEwJzTfgVAbRtOw/esi9/Mv+GGOWIbOurVosQx8sacN3LwGjtm2PVXuURx2zahZ
bB4K5Ys79qdRdF4vIpOesPsfvcrf6oFl3qjAB8zKy6NSvrF8CDP+wNf84m5JfxiHL2Ih+1oEJpZ8
UgWspSGL40qsPLMx/Xir1ELyBgaQfXmo1P2TNvUElidTq64HrnxtI7BGVk0CJOe3SVZNjITEsmEP
SLUucKpmpBv5+fU+6Rgzo5bXqIE4zmTuIuVavsJvlwKwDoiEQsq9jlano5lGvi2HRn2JA2TQpCkD
twk5QSi6EKyz3qDDwct0k5jysNa7Ttpl0qjusKhV+7YIzC/Kp6fLoSmKOh9QXHRCimZoy8T87cNJ
GeYiIRxylByckuO6uYJKfACeyOlploUvpvmH19YynMmGRIEiATjCZNPx+3BW10pZDY7CG4oItTSk
+V7pbtU+u6uTyaVazRaUUJRVJsP4nKX9WGuXn9+O0yftxycwkFdT1TVZjk/uhq5FcGkqPfeAdmZO
g4+IEgiOINZAyft8qD9cW14yPGOyhOqJu/b+yzZphZFZNjMPdr+tq5qwCmVi0/Aw7OUK0vTno72v
vBvmovsx2bJxWQEraKfbrKLucwPAVepJRpxxZBSoOuHcoO5RQAe6aM2JrmADNs3BxfGLQvdfSvD+
NDgNVu4okgjNWoBrv99X0xzBQptl6ilqIsCBKSd5HRu9vJPBsDimpOD2ljvpeYD8Iq4//+KnKzZf
3OC1KqvL3JIZ//3YAfD5XkQB4M2VqZ1JwHPc3hT68zJAYIwjYLqL4MF8MY0+DCpb6D9QwfCiVWhK
n0yjHE9IUCmz7MWDBEGGSb24K2k9EJ/hJzSVwJFqk/P5N/1wlRkUrayh8siiP9FPHlY/bWE6h+Bo
CfiBWAOtZVNrnbyZNIyOuDglL07z5HUg5PILPeHydX7fNbF0Kcs0ZhnDXciL4/01JuLdmsuGknsy
UtLNeIKJcavlLwQXfxgFZQ1aOTIdOCj86LD/thjJWb9kwIVkiAY4OHh9SIvttvriKp406nlSZA41
NPx5JtELsBd8/2Uac47pjsWKJzR+5Q74J/AKE+NqBAWRifh2yItKpxEbbl5ujU5A3C/TkxXnVvRg
76dHw/Ap/n9+b5dB313hRU2kc5xAw6xzGjuZxcIkSBkJZbJXZ1XD8lgE6xLHz5iI1fbzkT5c5WXv
y2LPu1+UeFxOWnU1UY16O4cyFAujwKYhhlsFav8X24wPix8iRDa9iD4tHk7px1vxt3sZZZz6qohR
lArHQbMYOUV8DV7dyeqmJTD+i/E+fCtdMhSOfax/HII19eSmst+pIqKtUq80pGSjS0iDAA3n/3SR
ZRT0IuzVEAUhQzs5PcR9HnSahcu6ncnBLWZJP1RNRtEmNvVopzcBTfVAJvwNiWWy/vy+LT/73Qxh
bBYbznwmCQLsJ95PW7bV/TDoI7XcZomJ7VoDg1IsBWxNC2XYkoFARlqoNIUdyWnQ4sAGxfD5R/h4
U5c32bLwsWRrCNPffwS8HzOLjpR65LqZl2ZLL6z028yusWdSdx/k3efjfVhl+cpYBPi2iKuZUMtN
/30SlbopZGaRehlxDy7IwQLGYKhfYyih/wXQejPWYbv5fNAPT+KPQQ1Efku9AvHu+0FVo54nRWhT
bwK4vBaVsl/IZh3FPqUQqi+uqLT8tNO7yqL6n6OdnDcUHiJdKZrUq3yLLt04N9JbJ9WJ3QpleVfo
RibtmnCcHtkA10Qv6jCvtjADki++9cdbK3P6QKusE3vxh9Z2CM+WLQMFPXUinZR+nDbpCrl8TQgC
6ish7cendXmMWO9M1iKNF9r7a9yTTToNbTl4ftQZbm4khtdlkvnFE/PhdGDq1IGWUhABBVRKTqVZ
OUwRIcbe7rWaolO2RNbqIpXuX2BvCGAHSiOhBKHF5QZGthmtB3MInxO8aHsVsPUtrHQDWiKgdark
YsLx4fOZ9vEqcJjltYofCycJHM/3V6Hu0joMwybz5JRLbTaz6ZILKHzxZvnwEHGWVTjKoIyjJIBk
9/0oamXipioZpTWp5HYFAqJ4llHdkMRnt7V+Jwlgxv/hN0OHSlEKmryqcaz4IUr57cEFGZEPOUgE
z2Qn/xD5Wn5sDBx9/41R8DewJ9GXiuXJ9YMLw+FFXkztZWdtNQNOoJ6r+hd7n4/XD00tR0y8TRru
EvVk0WMlCMWxEjtPF2CiCQo8x06Y5GOtseSzu2jPSXrK/unUYH1HFce6xz8ston3N83n/VIKBVWj
VqJ6k6WLNxBd7BcPyIcJCIWY9zOoZAluD6eG96OkeiQI/Gq9UtRn1GWiAdBKio2rz+/ThxWVBW7B
LTMPeQ5xiL0fBkxiG9ZFn7MXMIX1FJORRkhit87A5/zTbYAhixwt0YIu1gsO3O+HAvYyprJvVEi7
NMJfQtgweiG8fv59Pl42BrEMCuoiAlK2rO8HgdGfmiBiK2/oFRMleugfrMDvvzia/2kUlge2/BYV
fOvUwjNoOYHmwlB5RFxZm9Ck2Dty3vziIPPx3ig0DpaTmyhqGk/R++8SxlpfDQ0FAGB/5p6iegIf
weiPXV9XX0yDj19IMZHh6rQhNCoAp6U1SVCmMIBC5kVSPe3TOhlvAAGJX2xvP7zIls4FxzLO9yqX
7/TVEvpaRSENAhoBwOAFZFN4TbrM3/lSMFwBCJm+WB6WGfXuBW7wWLC2EiyrgL453RIagU+sSRfy
4gSH5NVk111BZFRr7Cjop4TRtHaYhmN7CLPui+3Rx3v3bugPpzIZhBexnuTyNaQ4TuTmrVt88U7Y
jOn68yn/8apq6ODY+MoSZfMPk1EnqVHLgmWlgE9zkIkFQ1XQjd9QlKibwQpw938+4MdVF0o7qeAI
7yXW3dMDNm49eapAq1E8mfWdXkuxuTI40DkKuup9HInZIdWyyPl81B9L0bu7SZlG1UyLES2V4L6T
9aPya3+CR1gT/wwzfNUMWfqQJnm/r5MeyXEcJOEDJFmyJ0WddW0zwkkaXTox4H+VvIIsiEHpShM0
EgPyWczxXZNIEWyUDCfDxVQJxG2oaYGRIi567TkPJ9S6n3+Hj7uepUAI5M9UVFOlMHJySCmUXoi1
MYbCIWj1tTqVQegoKcAFFtwM0akpBwsmNaQBMCRCE7tkK4x3WkyCz1rvhaXJDnsG1eocQ6Wpshjn
xRcf8WQ6WZJIuUZj68fmj02ncbLrHYWh1GF+KFu9J3LXk+N0uoHJVnzTOyV4IyWHvUIIxhf1g2yV
yXruEmlCoVhif29JayPLyywEyREJELlUwyCiUa3CjyfxUIOm+vmnVcw/PGi6skS/Ly5jUzndqEW+
motyTt4JgBhdhXlTm5jU5KR9qzA2tysBIjFsPr9QkbsKo/xQRcH4TS2V6IXoSgVIKyEk4BnJ/MmR
L8R55RBvFFBwZf0iEy7vpyNFFTRWJF4YrSOmIRAMX4edQeqKlia2pnf+HmdenGD/V8k8xwyPhK4z
k2KbjFriJJ0EJh73jXFHtEe4kgPtXvQbY4L1nIJWb0zBxQgOx8JUU4odWjRgXaoTUUgdq1eVm8Qk
CRjY6hxhr/FloUQCQdkaXLYuE/QL/wsQoDYP6mHSMGBvyIEihm8q5eiCK99ddaoC01Egcum1yath
a/VUpTBD1Q2akl7rsssKEjEx5/oAYjxnU3xB7q7RrYmWDy6geUSZI5AAp+wBQKCcSRLItVJfZg8D
PFl/VfcTFiZoMfXoFnERHlPJSuDkSBiZXT+NfLCkJJ0i6pfGjJRAaDLCGntv2qx1Ujbjw1IgJZpJ
kaBspM0Ulgs/BfgpqwppkvBgzeeurEVIikbapvWK5CstdNSGgGGip1qTFE41SMEykeWF1YkynFpH
1bwJZqM+nyXiedxu0JTAteRZvTFCGQmbYo4w9+JOeCYQSvmmUN7KPIkz+3aC4xt4c6qMnVPTKSUV
LsjLW8KlEJbD18pTR45ak2xjKGPIGvVQfxD8ccq+G32uqITxAlAXPSMKNFtri6F6Jj94FqsVPiXz
VY8l+s5jSTZ0Z6QZ2OHRTBFET71pQKAJEJFOVDBaO6t7i14TTBmJ5z2yzE0YdUX95k8zacIV3DPV
+z/Undlu3ErWpZ+IBZLB8TbJnDSPR5ZvCFuSOQ/BMcin74+uvwErrZZwGuiLRqEKhTplM0kGY9h7
rW/FqrLgl01OIUIgqP11W3bwBIlGNi+XXMxgXmEmIRKBdBkfdFLlowsivUiSr1OYlaHRDxlQC7ri
HnDAAeVooespWj946/d6hv1sQ5ihcavHDppHMytTPAwynYnYzJHbQeRXVxaRsfezUSQLRmHgNYz/
cryPWT2gBpa5Qog79P20w2WJds1s0vXhpmyhgtHz0dCQkNm+xvCUvzeguV6TokJAGUWPnByR2Cgv
CzCtiq1jkUPArJ8stwOgLH8j7cyrN5ZeOxcggECXWW4+hWZZI56JCls+GpiGIY8NNtB0SPXO3YAn
26HgZUR7y3bVstP0yfeh03gcrNmJzERU00C9b3OjBQVnzM3FIjI/3051ks1bNpJRtVFV5BXhlA44
Wg29UMecXS3RfDok82AmDUmjl18vCyb1pDjvMpE9MNKyG6ibNbowNtcE1ow1haiao+WPnMRT3Akd
owrkmmF8V/UEsBsA6XzTM0dDC+r0DC+4O6VMTbGdnNcAg+ddnBJlTbYVdHQk6V4CjXmJsWQAeM6a
nZ/k9mNimsSBg/bTvoHabV46YIWkfuutdbTiciA3wa4tDL6Ac5ivWD+pTLUW2DIvcgH06OsCKB1z
vu4Vial7jeOkCqHH5gcpq7wioX6Z2lCaqcUwGfsYiwVISWePM9xptySxzs42q+u0unemkhCK3BVY
hF3wWNpmWlrjEbQbi7E2iYaUb6v0t0Vlm+POHzEWwwwWMPE7l+ohT1ctxLx3w0LdFczwJcMXKGoO
YJwIOhNQ8hnf6zydKxrkTwBt+xecg5a76RLbXQmI2G595Sz3BSHAK9R1bCEAWgCSCtkBzjeUQlU+
OqJ80yN+A59ETDyyz9vUgsJeMGDCQy/ptNvtS8pduLD1M0zPQ1dS5RvmmVSv3Jdajogx6+RGiXF5
AH2EpNdk6FXhmOhyCTtRthg2k0FvwpbvZNggUtG/Ff04iavUUHkcajDSrDBxR8fdsu6bMAiHjh9K
TnHT0eAWxQ05BiWYCFWnV/2iNU6IzS2DGkcwoEbXTjjnk1exNasibeVBehDkLlVqDKjU4qw3d8mS
ONyAl0qUuHESRddEQ5bV1gRh7G76iIk4EJjBF8RxneQT6oV55je6cecYs/uyFIR6BsQb9kR4s3nJ
d1OX9GjaK8PtHkunFPMD4EVYZ56IGVOD0Xm/SuHH/zCzCz3QwYQiNErVeNdRf2Hr1ndRQoc3EmOY
mRy7IB8kxoXVkagWTGWCtaJVTC14Sz0W3DxWzHFl2pu/LGgSSyhiPz+yvXCzbQOeDpAg/O8W3tsI
xS+OOzxOuaJXHfhOUr92BaWlbdfgmDm3+oiVUqlohWkRZvWzsYnW2xggQ9Mbvdf1JxoilbvziwKP
g8rrUpzXCGXAKRl2hfSQVX4Mh7ET+iVeWxBwEKYG6yKpRLkcTNpx5hdnKNN8f6j5vT+jDCoMSqD0
rE+7pMPs9pUeLdZxZvhcMrtBdScnLEHuKqFHB7mkIruhzYVVpddbFIcNU+LRhHZGmhvljNBSDXsN
gJTs21JUF8bW7T3vcm5SvNNQxCwjyEXh/mw1z6l2QBvVdUWQWxmYRIvKL3ZwJyfP/97O2u0h8kn3
TetkR+xDCa4rWVvHngAPnC2tOtP6SXxRezjZJf6+Cg1Ytt5o7qBunBTaCGKxE0s2sK4KtgjWmh5O
rA0JAz5k2c+3pB9civOYTfuak7SDuuD9qX3UFBgv0PrHaKLtsTE8QaGyo/N1Zlts6P8vLkY5yqdC
Sb3oVFU0QsyWDRTXI6dnM8iGydhrc8tkYWdf9Tg+vC/uCvWNY9IBXP/5H3XDWaeXO9e9cwSbAAHE
UjrwBNxFTC9fOfk/OILYpuHRmnLXpOdTBV0jSeBepGsdsXjnj0u0puHAVps3sRavkYPiKzbOSaFg
HR62CaaB1jwKI9M7eWcsg7lL1K19VMX8jc3Tts+7R1KYL7o++wWvBT7GjCH+83f38UUJ6mDXwVni
tOYytb5XIMsjCUD3EgIxu3Gb9NgUs2RytkMM4w7Bsj4dhsj6StP0wUdnM0ipiNgUyeBlvH+XIAK6
ubIb+zjljBOn71YHpbt8cYN/j5i1ernChlB9wlJeZ7I/Rsw4aiCBqnE5VtG623Gl/rxWY4KE9eOL
7+DvGwJjxmGVLQHiOl7i+0vFVlPlEwQhRI0cmmDJtzuvH58+f2Ef3I9j011zKWSuMtyT+yFNiWCi
zuqPfd5UV0njm1QxG/+664X8Qgp52ghnRBJoR4MWGQNNNi75/obIG80b4rGG45j1yVkU18YZCFjr
e1tjoVadpm7cmaAO0yWe1vNj/1BY/vBA4sNwBOXYQ+8u7S8qA3+PV56th4QXSYdJBfektEpSxDIS
mUBEm4NjrxSa8a1ytOGysTE0Fou7nNG8Ls6L3LP/9UCiI0WdH34YP0CcNpBjo4pFPzfjkY2l2iyz
xK85xXXoEa27//wd/z2Q0Oxykd/dRWSo69T0x5htqtoGSzpYR12Z7PuRKIRss7+aS811vfmjlsXr
tahN20yldOFpAp18gJ3fRzkxofbRLxDGxDHhzg5Ayw3lUUU02WweKdh7AZsT88Vpx2jrRz1ZcstQ
n+k+tv/JaPHv0pfbZCrRwsSe0kdFWGbgzHOyswUG6qUhqqRysEhqjq1tDV2r4n//XiyXmZpiPis3
7+b9w6IYnSa6SK1j1zr6Y2MMHEVJh0k2lV98NZmsA/6PJ7ZK6FcBE3MzzV+b4tH7axlCQrhTo0SG
iZvV9mLjHnwL+3e63HvS07EyJsU0fWHRPhkO1MRRpNBPp6FuIRU81YmpsuZgRi7bgbXP3Q50wwPb
j6wvnuMHV/ntEGD6oufq/VWnthOlchNqAGh6A80zp6oD4hCz+uI6p+XH38MONaGPxERn1rdOtkGT
JP7Bz2yMWAj1070tI70LCJM0+7PIHBNMG4P2ffZceFiRqItrwRkHay8oUWx97ohfeaY4SYGV5fkX
HaLoq4X45EmsP5BC/dovpJjN4fbkLUNgzzIiNMTRWinEjcAyU81WdfjXHznnCgqCvFUElqe676ak
Sumty1+edDEQh0iEdjl8pTH8+15sS2e+ZA5HwkmP8v2IzVTjtYiExbEdve8oCOjwVpVACPL5zfy9
KrH1039zVKjcokF5f5ml9Q1C22JxhDKsP3B+AXLX2OlBDhgNP7/UR3dE85h/OWzYaRa9v5RFGj3F
T4406APGo50Z0E2oMYSfX+WjG7KRC9um7tDY+D13/jEFt80IcL4czSOwefsqI/uKcBsyohAtDTef
X2p9Nn9MKgw3NF3smxHt0c7gcu9vqE/Ncpr9yEChA68gbL3a3VlKqINlJf0VadyANMTQEIfUk1X6
7+8TgwpjHf08u7DTvTs6nd5Mak4+ae/Dhh/hsXm2Pp85g/3Vfu+DR8p+xVuPjBQ9/tpQ63lnYXSx
uE+CmAJh4E0eE4tyZ14b/36MsKX1uNr6bxqX7x+pK82pXZrYPCJBzw7GiGe0IWXq3z87h+67y1zG
AYrO5furFJG0BKkz4hhXZDtwcxG5UfoYmmk9ffF9fTDouRQMVDYfSAxOe72mNnjuwHbtOJsV5UuX
9GinjtQXG9gP3hCrC2pZqpR0t8TJY7OgTrZ+VTDo8ThcUY1aNv3UDHfM5V/1C09W0nXQcym+YU6o
zLGnp6uKqPO0y3uTEPYpu00pGOebWbfJUlNOiX3RatUjkePkKX7+sX14XWM9CiA1cLn6+3dGKlZO
Z6g1icJInluq4xttzPa+8n9a1txudFDun1/ww2cqzHW3gNiRvJT3FyQTeSBVIDNZTHwaWX5Kmwot
O5jD/N9fidG4nqXWcU/U6fsrwU8uuqxIxdFMBuNW2r4En+wO11QF/6U8i/xruvQGHUQkQ65vG+tT
/mN2dKfIQ5XCCkmOsEJUvHSXnb9oX0yMf72r9SoIffm2uA4KrPdX8VpN9nPBoE8qnOsbd5bNTe9q
2ta2KgFYlWaHzWkcks/nr+zUhcBei4+A4vt6+OdIrJ88ScMs3LIC1Xjsx9El1QnN+INnV+OjZjUt
LA678yi3jkZ26HUbdhZURdGfe4TdULisWnwDn/+gdYy8WyEoQOCSxCnDsYPK0cl3WTPJ6f4yVMdR
Fgs8gCp9mJTQv1ALrI/z9CqIVlYM86r4sU5eqqYi24nnqT4Wwo+2GqXNw6zqaEe43SPE+6/iyD+4
KZYBPKnOb+PpqfYOPuOa2bqUx75PcEg2YEMLSR7A54/urzGERJONHIoEizKAOEH/fv53Gf/Vcp08
I9xEDAkok9QkT0/EHtkzWTQQWSJ7W/zTQe2FdaLrw9sw5vKNYvoCtsR3sDTSKekg1Fv+2AUlDYGb
Lp60bxM7m8cJN+gvWwFgCvRM5aS/EaocbVmq4O7AXwUtVlV4wJPKMvLQt0f6QE1CqhT9Cl1cdnMN
YidPq+7OH2lUBXICmB+AdZ4phcuqORO1g0usaSxK+3kym/GmSJOWP65MCDw19rWKuLek1PexU9fR
tl2kGcFrUPMP5XaU1dNOy/RtDd1QBu1UtDQq6T7+aPpmjs7JIYrE1idbh6zfMkH1QOi58Wpn7pBv
uyFp/okLrC0B+a26TVpFIb7V/bQf03QmGqAVvbdLC09V4TTN9l2DALMIMFb15Mnkuo0egTiYUJYl
oIRMLPOdQuWBFtPzyGUa5oKcGXOIaWCMrjXeY6r1kp2eutLeoDgkaIGQCfu4WFQs9nPSJnfVgGQh
ZKOXXCknrUlqmTr2UiZNjJcytwmPHCGk2gN2mDjvYDNFRYSxkWSGOVjyWd4vBm7hTZI2+UrDUC4t
6kGKS+lqgPAMtH1yo2dtc0+SPBYezcjU05LU/a2daJa7JcaWjGgiZmwCfC2nea1ja7lNIhLKN3xj
g7EtXUXfpLWJXwypuCCvoPlIbXyZlyLa9OQsEZRoTCM5dpYf9HZcBGmiqUuRLSmUnoEfDSh3ECSd
0Bt79mOXEJQRl486y30SwOjhoiUI2VoUF1o+l8muaSL3Xrma+SgajxJN3vXDkz/Zc7b1+sl8Jgex
eIt6lA5hR6LU99hShUNzP4NFE+eRwwAdXW11PNT82hGzMddmxiQqberdIzY2Q+OxwoWIx8V4JaGO
Ex4iNc/aIvUYrzmpkBpQOAzpoCE2xzpiCq5f61plSZjpacZL4KR30ObMe7HFMpwnJkKQkBTtBeIb
xyl/jUSyJohAUw66rzCGcu8Q+gCYplFwzGNfiylL+PrCqLIkDDiy4MyfHKNVum3pOnf8oV7yJGdj
NGjhNZIo0YXwyNkm106JtjYD4mW9H97SydvepxNTj0U6UcxQOXA3hU95283Iz8NKVMmTHvsLcME1
+zfR4v52dkilQE+AinEqUsQapKHC7MpIpIXZtRjzm0s2anI+N3Vn0TuP8yNNsXHacM5yaKuNQvmB
Xk7xM0n19ktNOiNNR1KLfhnknhK82NOco4ucSBGUjkYoHa7T5BtZKstPM4vka9Wl7W1qZuNjyTo+
7TINbGJe5/2lktie4ULB0AviVLlPPp5wJ0xGBEdBobUEUXp9kr25eRxb4GD10jxvomV5iskXgfEU
W4hMalWhhIh733spl0krt87SeEcIy3p2IEwcwlXR0kzWpQKtISjP3MwLgJCpErT6URXJlyHvqeIl
k5VvLCOV0CvsBeCTaPXrGXJssqUputzbqdQ1jvq0k7bG1BoFpGiywju8DUng2lre7G0Sy6gM9IiE
goZYswPCMCBRejslNjGF6JOObuHhVaxjpxWh1Zcuv3wNhtk4o08ESm91Da3EIa3MzZx3Lu0+7J7k
zuazd20yolvmTxviNA2UfkGaYs3XM1kTB7H4fbFa1CH/KTyytzR3jQQDn0zt3aJxPwRWpt4LiX+s
BbTnKCfMFmkwG0eHlx2YtgT8McYDnLZlXOqjP831EuZaLo1D7VjcxbLI5DUWGKw3FpEhhJnb7DlA
CnuyCbwywVBtisr8x2wkfzn0Ye/W9muLKZxYqxa6BxlxYUII+A7tC1O1LVXyQ3ap/jJ5eWNuFrJb
L/1Yt7P9rBE8vpmInV91bFYnQrnEPgjrrpMRTVgCircNCk7zn7jJO2Yva3Ge5IRA4UBbRuobXx+d
J83j09j41JDoPxNm+avtikgRZFyhtaiH1iZOdjFQJtDJrp497FvnsjTGIhxqm82ARQYTLJfKWQaA
bkS2HNq6rV8K0yXBh7OReCYjCaSJM3RICjPD7+29WxaGvUHdsVxlzuz+mEeC7vejMqBKFgSnhaO9
0JlMaHs7QJm07keL5KTeUFazH5vc1r5nWAeBFcUw7ZwYsVgwT1n21usaHyHdgrgKgRdK94AyJ35T
Qyq/qW6pbEh+GqFfRMdR70BzRCs0z4lSC2a9Gp9RFHATPYK1OKRwaRhBKk0NHKurbBaOZOyah0Im
jnmg3io0GEVaOZKtwg8MTG0qCkLq2tbdw2fH6osmZEF451nymrpZYeDCdzp/E08EJx3bVqFwCuqR
mKgjp5/eX0M7PZByszHoD84E+/3QEbacE6UVe6/KQM27SauEF6vHAvrpSNLYU1ZmkDn1Am43sBsW
tkADkc3vHuroLrWRL8yqd9+ssVJvEcGoSHqkTTpOVbgdiZE0hck0R7QjAyorqQdNKk6eKGqYt2bj
qm/8CChRnTXf5ZbMfyEo8N/GqWCg9TTqz0dN8kO02qu3g6PI1xyK5FlDMPHLmLxlovqx9pRJPiIq
lVzX6G2KOhiutbBvUS96t8ugYnY3Wa33ZwUw7YM7tMgsKENSaSDK1VzCWssB46SJsNMQxSViu15r
dW9DdUR8lxVAzss079p7Zind3dajQ85Y2tCo3cpU9QTfjMPy2lNPg7Pk6WRAGOSl+Zuyq1DjRFYu
o/3gZBbiCqLRhp1BEqCzt+bcvOITJriM/kKWbWn6zq/Q551kPxnYTwICIadHvY/JpO69ZTSCzHKb
G2mDvM2imF9ZGGsMlm/KvN0QY8LS61hT6mxmFv9/NB8ZIMx7Cm8OQUZVoGJRTkHfIuHZMbkUd1lX
TheEdQ0vbY8YkNuYwQJOZcvzbNOuVIHwlSIGjFAqnXW+IbpqMhcRRFPVZewD16+FRh5bxYoycbOZ
067q1gSh+FZKG1Cj2RfODQHDbUIGLuAAWJU5W019RGMWsiVMx505CCjZszuAF5q7VdWzqm/ue+LW
sRE5Nlw0VETpL9J5Df3I1nU692Qi1cEbuxddxS9pZsVrCGLG2W+A9Lvv2HDCZ3WSngBtRDtkudr1
VS5StIkMM/dS2lbMQ8rM1A2pvelDaHm9IwOMpIQ+LYZKr2BFiBWPPICeIoOkAd5kymj6B+9j8l1v
C/1y0bP656hp45XGtvXV8AthHEYFWiIsaiRCYBsNRXzyvER14PDZwtM0yD0I0rIsoHlmmnQOXWHy
2yHyW69OtJgPMVrxdietZjzLstm5grEuiWJcpHelosFAx0iGI0jAQRA+LlHqRLshTYYSDUjmf1sM
YjrO2pyEdhSErKDhOJDWHVKHMqZzf1l0M2zNjkl20hLtdY5hG/suRV+7Lkmwlxx8x1BmVTM9ag75
gyQQA41rLNNK8UAtlreZeCEvbBZc/JJx1xgsXibvUDlxd53qYnyJCI1tSDX1O/o7S99cWr2OZMYa
pesEvbQRaw4T0rhAyZa9Xp9lDVrMzMqgeJE+BiVZ+MlBGVF2gXTRRPiXoloOSiK+XnLb1J4tBFVs
ednXMSp/1JVxP1S+GxSzea4V/bMU00FmM2CGlv+IGxXGs8ZwTyLoaW5709jLzra8rYPcnmCr3YzD
6TGSAt/5MhB9txGyZU2WxfQDU8pl608DIdDwqBK0tWwC+W9F59/b7ASuMz0zn5GolhVhPvR9ifCu
vVsNgdKmlrF3BSkALOXYbXO3Dpe8vxUTSyBCVBup1JgZW6oVKNYyedZM7n1qFU5oq3I3+WTrlhHf
XIASnEOUZl8g/DlTbbrVqx4hcFReCRencxvlRWAjyrWQhgfGlPqbyLWuzU4iAs2d8bsRmcvWVVX8
UGqJy5HNnc6qtNVvstj3b4zB7UnINNOzmWDJzO27rZZa7s2gDVD1cnicaVv6T56FHqqJHgSFgDCV
0XJBtlB+NydVHeryB7jZtFfT7WQ6VxkiMLmkh5H5cfWb0wOFgqL/IFcNINtwPS35j8hEFIoBZou6
NZCOFriy3SJE3HgJxOXEPAzldO26S+jUw50eX6IhDbMs/hlzSszJrzcGiZtzeih0NxyXokEQNZrB
4j60bBM1cwHX1wQDmISJ+nhMunoiiNvMHykph5mTflsWgOuwg0YX/KsGd5CwdWCXxhgmatkWycWg
Q2bqRVptaY8uYeTjUW14BdRGR/YCqr/xXEVV0ojd3UzKgFiq/Jww327bG82rO3O00GgeXbjwb55Y
8fkSEGSbcmeQHQpo2kjmvV3AB3cc4E9Rf6gSeKSsaaNfswjI4ibLm5+tyLdEAabEkfTWTSptCJvz
a1qUBLJohFE7WLv2fi8JDIzTB71JzfNx6PSfg5z7IyI5L3SWhChxwhcrZdTb1PVg9k72rYPVKSw1
3CVZcZc4QjtvCQMORCmeDTasQYIye9PUdbvhEHCJuby71mXrv7hu/UNQzAsNp7C3C2fywG6LS1mO
e491NigMaIlDm36nn9CexxLCb+m1B0ev702R3c3MDIgVp42SzhGU0M/ZTB+E/Kc05Ks3LLteGGeN
B8XO6UN/NvZW6t1JbO2FHj/q3hIh48MHMTqcYpgVfAAfYaP5h5Jk912DLgBA5ex9zxPx7FvW96QQ
T4KqJ/HO4F02ThLDBRg4PyLKfJwVdjwaw3bZPJpW/OJ2TfwWZzsyH3cmqYDI+KKwmOZntRTVLY1F
pO/1t1hr5ivk2ureqhL33MgBFTudEfD97nPHpTSds1m3u2NrNGzjSiik0djIO1EjSzbdsj8jZPnA
BI0Cocj1JbBjS+PA6L1xpGN+IQnPE2Uc1lm/s9n4bCyy/Pq+2dVJ/z1L/SZYRXM2J8fogp1y/Wql
jv86Rl52z5cvN8Bs6M4a47eIIzhMVXFZiPieYFj2TnqsriKntlcCbE6iMMXRbZoh/mebf64090qZ
ViCQEiq3Jr2zS3d9UsoskN5yw7K2E6V3ZaXToWVLPyDaS7tYAWquzKObKBkSnGz8ItuDePfJx/Ei
d8k0XTNWfs71Y1tRB5HaQxPDNlWt9dh74jrWIhftVKN0flxzbqmjyqyI1VKnwTAYg3NmiFqc+dZ3
xvkSIpsX0CdhlbJSU8bBPXEriwyyZUuhJbT93jgzZUfeWZNmfhB5AnGUBIUQlfE8kmsihr1f1LGg
B5NJtTO76pCVbeWy0hiwlXO9p96iU3MIrGKgOhaPbKF2LLXFETxr6wSSeHj96EXMwaCukuzO11VR
XupdZmr3VkFgaQzntnP0Z6a1jozw1hXasS3qortOCtk/1UhxeaCq6ZwryoWZtpvIwe0e5iqp1yj5
Rh4HKhjFFsMQjuI6Qv2/pz0Xo8Xlf6hxkbrJ9NLSPMFW0OkMzMK30VhXTQNErokKr3qceBPtT+E1
s2CBLbLQGqb0p2U2s7bjjzORUy6Ldpy/SnDGOcIMotw6dONeNU5oNAc1JfsuEU21y/O2fsMeq6kN
OinzgJbHoIqCxv6tmhyWvL4H47Afq6b/xywltNpKpE+iygZ3k8kRuv9EdfrbEk/uHcsAfomJ3DQy
abEKBpRUlLPJKe8/9DrC/WCqZDxe8KAa1otCEI9uWXZ1MyWCd4asypqPhYm9KtQHkpOuKYZGBXNb
3t4nidfDNUkSsKrJVBzNzh8438oaAJmiXDoGQOSIYjOZe14it5P81YsixNYxFLnkVtM19+ZUpleD
49jbWG+YxMpMXUnKGTtyb+SziZGpOViEwo+7pNOQh6Pqp66v9ewzSQrkCwyEPS/nbYIeitLuMk43
9ZCkLyixcZTMqZ5zyvSMpGPFTzs2u8NQPWtdzK59sdZvYF685hvv0cnDvh9gr7qCUC60FkL+dFty
gvAneW7OqynZw/qy0Ckndxq6WJoNlJ0Y/6ySuTE0/7AkFG/unK4kT1OiejcKM79cXCB/YdIXonuz
VOtQOLMFqGoTCwtOuUG9FD0papucOLACRG7Z3CQL2VqQnapmYP2qfFZwv40eiraYno25iqLQHB3z
tbQoUwRZJGYZzDUZO2FRObpxSPWeWPea6N27bnEvY0quP7KhmoZrUSzyzLedSLFOejMzV+fm1KlT
SqnMfmlKQToS2lvvT8WzyGdxYSRCaVtd6ezPvDZvjG3bkIGMH8JZ7tJy1u7HNvXLYJhIsmYpBxqy
adzUeHKGxb33o0pWO9MoxtuCRD+QuJnRPZuJ0zw27VLe25FD4gp1ejZnoo+basMWeVVVEoFygRWP
fUwt06n4oq3yd5/DsxBKr0Y7k77KaesWnpHdyTyCba20KIQZM1wvltN9cZW/e1acitDpwUpYkQEg
DOnu/NGSK9J5HmO9BXSrNca4Z+vu3PpZ/a1FurDFImdsZ+VEB7PxxT1av+JsohK3I5ks+rdNZLzi
qIcEPTSUa/TR3v+QrCJPWxgFEt02yUnYzBRFw0prpovFTtwvbvvvnpWzakhRRtHvN73TNjIR6Eae
Q987NpTz9j3HuMeJJWQ7OzZffmM7D1+0gNae/vsGEG+Tl4lmbgV7nupljYHxxXF2OHq5H3UvRmc5
PwDmIX+rmoKwFU5gfh2WqTVTGB4ze9r7fDmbuAaXuP/8t/w1sOhnwehb9WjQNWm4vn/Qg5xGV2aR
fTRHq+EyqtvXZuX8W+UBShtdpyKsI4amkXbShAXkbdezbSw84W7c+1VeXPgVbanP7+WvNt16FRPg
Egpd1wHF8f5eJq+QIkuj5RhJx7hyOfYdpCPGRwc5EceteNiJyE6/6A3+1ZpfL4r8kXY5ojcmwvcX
RdhlY9x0l2OXEoVBMB12RQPgB9KR5YuP4oN3teqwSLlFKcJlTzQ+eaq1rRi85ajMcnkz+kZcxZ7V
fTEiPnqKwF4BvPHprbqy9zfkRRTL2kVfjo6Vi2s8lU6zKcYx2Q19W+9KwVFSj3HnfP7ufstR330T
3NBKEEHPpyOrONVKkYM2t1rrLEc6VgkgxWhmh+n0uflKNXbiBAUEg9CLeVGPtpjmp5mqqbMei8gs
KLtOKFoS07qN1nPrwmxjjWKu1OlRdsZqu/r8137wjBDQIMaACMlx4VQloTy31X01oQefqHhZpJHT
qyPaY9H6UE8VAs4GCezn1/xrlqLJvVLR0I7y+vVT40da4ASs6QofEzpsnZnmYSky+nJJ9q2i/fv5
xT66QTZKK7qZGcpZE5X/XAikJwl2RRN1rMQM4K6OR4hsUkv77eQm+l2F8+5hmVPjx+eX/eBjQsQP
vhIXNBiAU1VnYvkKN7FL5a4v8vPIRj1RlZwOavtLA/sHl0LoAnEOcM8qbVyfwB9LnTMXiDalqY6W
X7Vb6Y/4okXsDseyqvIvtCAfXYtv1vWY8JGinCrJvGQWHkbf5ej3VvNs2jONVEExiUza2f9C5/vB
MAEADOcHgT+gJf9kEmQPn1idPTAJ1o4Tc9Au4Od6ZX4W8zo9NnGU8T5/aR9MS1io4TKyoK1o2ZMr
dizTSl9nwDyq5a6yCp1SSynuPr/KRxMEACuklCYzH/qSE3XoqNXIzA1uLAe0+LIweq9xSdFq75Pa
fNKcUb8sU2zCKGKrW5/F9JzmrvNDlagQN6ZI1UUUpWo7pBFiCkqG8Z6+8/zFm/7oWcC9Y/ePCwf5
y8mP7NKqblpLW44WwrSwW7o67Id++GIq+OgqK1iXh7DKZE/RMFM8+2ps/fkYLZ65L0mVhlgWf6Ut
/mjUEkHLpMPtAIU78bMlpdFHY9Qux9ldtINZkg8105Hh2I+45PfL/X+A279u3qr7vn176wmm/P8B
ur+SD//P0P2rt+ZH8Y64v/7//0vc97z/MNgFu/CV/Y4Fj3/yX+K+p/+H+f+/UCWxcrj5J/9D3Bf6
f9iL4OrB3fZbTc388L+TKJ3/wOrAammvOb58rf8qiZKf8n6R+J8YNhiB6xT0x9SZaeUc91PWHtzC
bm/xZw7XSRKVR/Tby9b2NO1WN2uyvPx+xNaRapjG9qS6avuM+fWuzuFNsDLLbdSW0SFN5nTrC3P4
VZapE0LWyH9OggBAL3fX02WWjW9FktpbvS+LoJ4Gc0VoTjtEUyZ5NFZyj3a/u0rqEQlAUskcnLWo
abhO6tIro/iestyyRSyhv+WA3sMMhWZLkyh3DxTb8ltfpwtSj5P+sDQZJAo2kN4d8k7j6Pi9923E
H3nMyqL4uUA7ecZhDfVGalLunJqC/NSX3rlmGJm+ifXcu6TtQ+G0q/IQ4WF1NinXPVp0nY+yTNy7
tcB0JZJJPkmzjlZdLHR/ihcGYSxGbxFuJGX9lqLvuJVmYuFkHxLt2Z1QaGzGNmqu4BXIS0cfAYCk
pX3Te27g1Xp83qW5cYVPSh1oO813Y9YU30rTjh/TXDrMfplPo8PX4ZpYiVi+j3Xfn5elBgO5oMZI
ETCXaouhwdvnhdVfDKnZfFc2RR7wfN0vgcv9iobk8JpDJ73IOl91AUgIuveKTsdmyEdi6OjHPCkn
N8K2W8TZjDM3RR+VxKRNggy2QplY7VNE45jGNN60l0bO5UttltVx6bvmNbcxVG8ybSRJaZzIPar0
OezQge86YbVrZ+TeqOBaiJ7ioE+nHAnURv4vys5sOXLkyra/Iut3yDAPZrf1EABiZjCCM/kCYzJJ
jI4ZjuHr74qSWqrMrqq810z1kJUUKwKD+/Fz9l47r56nQtvazBfAKsTeKs3pmi/1kN3FdL1q02OS
/VDWlIocoxzikUaxcbCZrhQcwnaer8kMN7eJ1p8MjeSihZZ1zFHpDqKvtiXExCBJ+Ss2DG2TGmnh
M4dvyEcZwjJbvtlzt9U8sVG0vEX81ZJynFeBTviSHMy7rjSvXJti2Ua5EiZeHDJyeUcSAJDFPesc
Lr+ykrm4oyHTX6GEVb+P+hAFAGm/6lqOT4CIu7DB90HWCs58k39onb4b05huvSJ5Hj1mH53R5gfI
mMHUfbN1eqImRvNe8TbO6Cg+Y15kL2+WxsfK8yWMEmWX5tnGUbzyTZ8na+2KOzR49bpUmILTRSrU
hwFTaiWSGxzh9o7uNvnnDvQYBhtOKS/4HKh4xXgejYiOaj9s4q7Y6kn5gaLUxSQsQsEowy6nnWEh
r0nSxb46X9inXTQGanNrUkfuEyclV9N6ddP4O/PsW6ZmINN16zN1iDBLo3ElxprEGaenL0lTbmVO
CWwm+mdIoRTaafFRLAyHOwAXNJLPTuKFCWk3FO1o+NqCvBiR3i2JcxGR0z42nlLDXkjzTTtkm45J
+AkQjj9pZSDsOgt68BqT443EoharEb/bqnfI9as1nkTbNEvI3eJZvaJ/DNGsqwGNQVFb5k6Yxb3e
lF9D8Yi8QPXhgg2rlpp5ZfB+QlyE10G7LVS1vtpDJtAJxTF2ntaTC8hb9+BI3T0jyOQBmT5tKuo9
lqVHaIDleZgUvjoppDXTmLWHRqxnjc0d+opiwO4+GPdlgx6pjS+uQ+cfz6h6mdvY+Sr7JVolcxQO
UpCn0+bGyTGXd1CtaoYRj0kouCaUkknltSgsE8sOcCCIi922w/tkctO0qWxvR9OKN0pfZyeVhg/B
tPXSH2qORYGstWifV9egXGVZgF9IIBAJS+wBKdktLIr6Yx4X412pxvRjSbzy0xCqcY7bDotI0wBZ
9SoSaF0CtapxfLJ6ha6DHVlbS9GeioqZgafVPG4ZhzjXGsaV7Y3tfqGXxzlwqhiL5ab95U7GAZqT
6bddTC6Tq1YIR/u3Ao1bD1Q5oAybDhpTkn3JzCcsJgRNWt+dQDmQDCuk+VATbn/RzYloVaQS6STf
h0zLz6XByNmRKvlCDjmvkWOLj6iKnI+CQeu8MobSPHkZr2r+G8EI7KBb+lo6k82HkucyzWV23bhm
Asu7B2WUM2IK7SJi7WMxl36dWKm2tpDsPEilvuKyNNK58BRMLGf5dCx0PNRRsjgv/dTcN0IdtVWF
KOb9Orfya5QAPvzODVbuI4AiWudsHyypsbDWsD3Zczyt2AKrIWcK0CrHeSPQ4s4cg3TqLC2YEf7Y
fpTY7bfaZqaBrp/MaGlyli3c8eRUSpkR+NWShWkuo1YT+pcWgZkyOCe+djAqwn/VS9veaGnf84vk
ztQL2ivSiwMva6wVvUlfcgY3RG+fhv6lqFvxrWprw89ysHGI+aKQ84IV9rBENEZdSFKLfM2tEGzG
SCEyxcEIkylbbiK3HptDlejKbTvxRVcq6s0VstQVwqTyLdLgqKJ3VVEqT6P3nCW54a7cxWFr8K46
S1dxW7/1iE81kNT7Zi+9YKnbEPjMObZiA4rNdWgc+X1clBDulCGQvQVHg5TExu7Wi9u+tHkfjJP5
5aoTqJGGPL/E7iKujnwcK/ALAwb/m5S4kGbFq+QyGSRpVLT72vgtC842DvhNibuHZOTb3TKj0mXj
YMQfIHlETdlE60r/rji9DGEmIZ7mc9qltatMm3s4jN9E3hzxczlXp3IRTMX4KaeR4XmrjBbLywjt
hNVPmmq6WgqpbxF/V6t8wojrzHs3H5kKx/7gaKjDGtvvbB3MSVR7vmEg7lMsFeCMFyRpgZ1FPqmz
8jbZTcn00rEIgZ2zwyxhaSWL8UXX5nZBC4Raddwbirn18uwmI2i0nwAT1Qv+Ctr5H07OFDWdFxg8
RFSnMGdW2mg0oWN0X7Nq4wm6ta32VQrjPJnxvKkMpdlD119FLkJ4pxGfqPmRaLoEbyYI0mKiC9W4
Pwy9x/eoGUJ4bq0FizHeDNLKL/FwUOeIKNVm0kEgEYoG5y2/ksS0DpFTc0MggXxJ5bA1iIMbhOoP
0QeqNf0Ya3YItCroGWgECaG3ZtefSiVZS+yxMUSzri+fk3JACVmKJ80ih5bmxKyf8VXfFP28Uxni
7bMGYSW3JbCS5B1mIONP0/arnvlsbiwXDBHHOa1O0FrOsof3lwhzK1mjt5ZePC+oydbu1O+svLtx
UxvQP1gpZ29KuWrMIdlJgaiQCmDvlMlTVyjmfbm4X3pF0CMDLTchNLTPX+qJgSoAnA/PWZYQbmE+
TmQGFvKbvaRoSSLaN4KHVWG6NJjizR3T7Ijsys9V+hBoKVGTWyenyLWVTA2QZtMLrH+CwAezDa6X
yUIZu7aF1dyYpmKecvuekeETCvydpYxh06TFnTFMX4wHmJNVlbqSHcfg0TXb70pqHboYdeMQlY8y
VR9GuM0rVXRHntmcoku8uF7KAK0eXX8u3IW3LF+beTWy5S3CBwh3ht+ioTwi4bQvMqShSu76rShe
nQJOFIrW2Da7tWaNpGjPvGkrUSrRxhKJ6cNcq8O8zE5jWR0FOrwVmTF3Q2xva1IqJ8V9MIaRSgN/
zv0A1R3V3USNUaJar3ijq9kf0u+Za50HQ92MGHWSq/ByHAWTy9k7avWCabthQjic7bg45J51w4AW
27FEPO6lpdzWee9WAbg7RvFA8/DIQy/SAespCFpwuGaBHBUztKYcPI/8ANOVrS2nXlb6RAIpUL5d
65IMaKL3ZuFXRHyYqUV3oJr2eqxRUy1bQW2asq10OlpbZh31PU0m1DK5aj8qubEHk2gd1bo6eA6B
8EV2h/FqDjSz2BYeUYCje8gU9aGl5NEb41sjW04KvXUrOxbRWhq+vmi3kZVT4WbVkT3pqEbVkzIt
JP7q7j5mEXfdalMxykuKIkEn39+q2m3q6rvOni9XuSx3xEZWNei8rPqSUcrVB8QH96bae2HXJW+E
eN1kC16PMWbd6FeWkrJOt/WD3Y2iQYntlScmxfZrhHbQylSOYXL8xgPLPjy3yYbILRIJiShjA/2y
LDwFbI/HbGZcF+vxSZlgaLnqC8UUeZuMgoIsHSh8PHUMnba8d1IH9biusaxW+ZOERcp7goaOgS2P
w0JUjV1h+ANXVpVKs/Pa762NGHNGXowWdLl32FuIh39SNLl37MLcigIRFOIOsyB5UVPZWey68xFh
4UvI9SQYY2vxS1d3P8o8nd4Gm3hvZZ8q/YRMNw7poB11lY/T9xKtJIRZzr0NBVBPhnSSIcZ3+nbj
5dWjMtnbkeFqPsDsKnsoJUZu+kpjbso6fiy7axniNWuv6/udW1mwLQ04bV3b34vRSHjFGpfrOejr
zLYvZY64CibgbdWlH06vXBxt2UrHwhmhG2javL3W6vGmGVQo8TC/QZ5pyTpJpS8NLoSQJz3TXsB3
Nb6hV0f0KZ+Ts6QnNH7ZytTLbzM/0kd6EUh6S+ucFEvF016krpYBD3N3pyEk2k2q4Kc7zghpQb4r
S+QbNDY9rKZYnoUrlgv9PSLRyeW1W4sJeLYQf1mX56rp71LNJA5TYPGvZXk0arvdyZpsVaVUvokh
+Y4Y/t0xczCSxBIxnkeohY7yxaFz91KOzq1wpzTgHFEHOBP4GnW+sbXiqDpjxlJ0HdoL072zPOWh
UQgBzaKalFnLPYxe/UlQwIj5pJ0OhuEIPzK6KwBQizdXPYtVT3tjVO+481gdLCsNrzGFRQdwrBp6
N1A7RPk8nuKm72l95PoY0s8gMzehP2Cn+q6AnFHKBu2PiO47c1qPbQ0mSelJ8+rloYkEabjxg9aK
ejM1ab/pdKEG0PEvjPT3mTQ/uhS5inebxa4fD+5HnLHEeX32WSL1WOmtGWo6TQGVXuLo6Wfhjf4w
U1I7VF6zCabEQ4sZV4+yQs2JS3sTJ+mhyYp41SZw7piVu7iXNYS/Y0JJSoTyOCPg6zOVF1V3wjqb
EQmQ7554S5DilwoWtdW2i9LyTR2OnQ0KaHtGSyj7NpwVImnpy2vHWrGR9KoHYS0yVGR8CytxvXTj
gm0tDWfu6qptnltW6d2ogaBNbBJG4zp6Zak9mV50XwB4XTUZvaOcDUNvRxCQbXJbRfoLttAzY9A8
tMexOyaRu69r9Vs6up9DlV4NVFrmD6oiELlMF63UdN/JXIoNhugr9tW1IvvhUhrNsyaNRzdh17Wn
nqCFIUwGa6Nq1FY93Na+QHc7mQ+iH0K91v107Hpe0mSnpLBN9e5bL/LHDLW8mVVnumXEwOdut1qw
aRZzcUGe8RVF8fVJQcSNZ6pikU19BarfWiEop0nyrxxqsh8byp2hZGe1XnjSheY3VgW98kprXdj7
cp4eM4GKoSC4wqZBHvecQcdbCkxsw9h9dNoYBcIy17GeUI9a3lpdzJtqhmoXt+vITL4yLV2PxFyr
GgHEcYtMQKEYrWmvwP3ndFLPzZOR6t8Kl51A1h0/2RWkWKv6rSDDbFM3zJWKKdKvyEAludgFDofZ
o37g4BRg9nrhE/uGFHdCNPCryCNvRHsbJXW5J0WweZaGhY6zc2kC9ekrA9HzPFdd2Br2fRVzERdS
ZOeUIkBPrKd6mjh4zA4aPZo+Q97cZ0kRJlEK8iebNrg5HlrNuSmX8SYj4HupyZa1HoHFuAEgwecU
l3euzJ/YDI6d0t4mfR7ixW7Whqvg4nGHPlQU81WUZqBgJwpTrgfzZhJLckyCPIqOqPEAVDvdUsjT
NVQedCMUlpFQX8b1aoyjvc1gA2W8i54H5fJze11cAABHlvWcgivRwLutHaXedeVy7OxlTTrKnXSR
Yc5R8pQPyVqgC16DRTg0jTxpg7bGN3MZ4gHFWYKWPWaA5i6cOMbIr804P9IX4LqWh9YsurWXO3h0
xrVaeGd5FfSwd/qOrqCIqrHyWGp1AvZ660GopX7ObyMT3gpit21UluvCpFnL/pSryV2xlM/mhMXX
llf0r5PRcAFrM+da7ruleoFeiF+n7X2c3+OG4IGGlztW76fuebDLLdnuV6CMP1gxU016Pww5VPwF
H9eEpi5T+3BINOc8WvlM4Ja10eJok+mRu3ZbChUe9Z00kBFmB8V0iTmvbjl47kVvfSe3YZXk2sMk
iw7osfKUVLSwcLVT1M/PQ5xCN9SpAep72yFv2KmevZxKGwfhqmtnYztO9yqGD9ly9h+iFOIrtJBM
Hbq3AsiponYHBUEZIrN2T/eUDDLVRro4GAF/OPfI7vwlmR+QiN5iidnzSh2NJX+UEoArEusnsgtJ
CSTqPJ+rg1W6p2pxN7Z9lW4vtXaZq0HnfDX7luwPvBQBRBFf04yniDPBylSUrZHV52xsX7Kaqk1z
2mGDRoJxrRHVB71tDnlCm88yb1MLEK5e7NzBvSXPFcVXHkx4NB009oSnWrmv0SMrGo52+vWs3L7V
NQb5waYtq48bEW9UfT5Zc8kq0JV7lHhoLdHnua1OaR9b7VWOTF4zhb5pU3wuY3pyDM5+AiYCI3o/
adB+jfneLU3m9EYBEUz7UBPlCX+C6je4NwnC8T6xKJAW7/F8q5K1TubFfDd0QxoqVV8/01s0yJgO
kpGTTEx1juovaGbr1ZH9K2DjNCiwcx6jqx1WXdr45Hrt1srHvd0s2RpMSjC3FWWWXHxTdMa2Al5u
9XstLb5GdHiPtoqw17ScltREborMPXkpF7yXc4ozuu3Qn9uI1ZDKcFh1s+HAOBA2d5Ef8ddtS+cF
c2wezl1XcRjHbjKEi0nzTDConCa5YU7py7Z+dK3otRCeFtB/AY737hXxg0rovCujtVjuCp3CsSEY
SLpfMZW6yWTCdYw3vWg/SrWGe5qGk4VZwFKerdbZ2bodLmOxJSLvaYEGuZTZd6D9n7NFudIn94p+
QTpL7egcVLu46NB+V71tHAc3PkZZHdYgmzLVTtAEK1no6Xa16jLaqakt54OaxuZNaqej3ybcBY/G
1PyU6Y3u07Ae2Xm9c7VkD0tbnJmPUN66DAUiWkctxzvCZtBET2P8YLe0oV2PNYWOEesd2VWNqW+G
Mnnv1ZwyNlo7+GLWtmE+2lE7MkfRzvmkgNU1awNRZDeuUdYtWO6Gaj3T0gyb+UbHGjnVd+1gJg5N
UQjXc/nB7s2REC8UhAUeXT2JT32Pm9hy3vtRw6Y5WmtHhYqm0RxxOuqSHrecSDbohQ2C3NVTx5PV
2dM9B7hbko5n/tq2j5aLvVJvQi+ldrXQ2x7xLTlBOylvQ5vfyJRWt5J+p6R8chlIhXnNM5NTv+2U
WXNWoF+jMNfVfSKuPVCMhOnVNBsjbFtpDAhS71PHob5ykmw7JelVfT/4utQsPGcqHK0lok3cfvX0
OvAGJYE00/JQMnKZiiFIRaVfAKunW0789cFLKdFoRFPhsl/iiPPqUOoeKVpe6ncQhDbM7CqsJfiK
ML9XqnKuB5VuC3F1VDDqNol0e501mMpT/c0YeHEW/IVJnR2sBqzPpKaCsUXP21foFXXLbCvqjbSs
bisw6OxlttgPZeP1JIUhWD1PRmXBI3e9N3BW800bldW71dFEY3GLkZh0mjasB1vg0vc6BEBdPrkr
owLrbsaXcR5JdByYUk80+yf7oahVEmuUSNQ345DhcqzUSPZrXLXNjnWH5oE+rPUUMv6sYiS0urM3
VAluhOxDnYtjpaFez8QVFrDc4LPqroSBoHPt+rTQLvjW1FF5ngoM71aRuZfYlDTuh5lWWuE2QBVk
XGSbui+4V7HevmeqLHnFqYF1kMCiI94m1QPSWJc9qPzM4QAzUYDUhLlIcmBh0A4qWmQU0XYzq2t4
Dxpm4szwvtdapjC6oXENfs49VORQhAUHr5D8j2Z9ZVdfywwtXDAaH3OIQqcEtG5QjwOuSdOCph6V
dfs5w7718R/1oTPwGfNyAHE+LWO/JU5I34/wD8gXTNU7ZMoODD7XQi+yYFhcUdlHqZ8PnW5j6Rj6
nVzs4VtsN8XOdnIOzV6zoP/qwsiqOfwrlJQ1Jh6/EvN45Ir2a5f9WF8r2VJO/sS93fbUObof6S3W
ftr1YlovDgZZvyzaaaNi8rqdjck9RsrVdBLXWvs1ARzHc1nzyngoqR8X2YnUNwdJt0jVFOcZpNoY
dnldbVt95ni95J6xE4h4Dl1LbbXOIoWdyErKFLdVZ2rHJh6pm6SASB/FBTZCN33LF6F8V3AeL6uk
Hey10WrxLtJEvbb4z5VU2sBvDJ7Y93jCt0D3YzlZdbKsmdQ6JV7xHEMXubkXc6n1IJJeu+55RfJV
FhEiPdt9fYhpBG3zSbyip1oeNE2pNobHKYP9KjpCf5xOLvXMmR7GvMsq7FwGNERE2CZdBqs2d7Yx
JHdgo83bZJjyUMWQspEFh/gVRgBzvOWsw1jOBRdD8Y5Xf9lBLozpqPP2f2uTzDl18wB0rFK8O9fg
wO4TFqLcGPR2wnpKZ7lSMi997b2kvTETt7gdtco8aKPXvmLbaud93ll48Suq4iM9dnKwVSdVulei
1Hp/kRNVZaXW4gu7i4HHj+iAdYx+Ot26caxNzJoySVMknhk/loeiHJg5FRIPmMh7jE/LOGCZt/TJ
OrOA2PRocqyL+jXREetLX8eBUzPNHmWFXU6nf7FZTCW6U2vlDpUft0BxWRYjrRT7pfemp0WR3bNL
LzdsYDn4hSPjHUzh6QYamrHR3TfhNtYGG07iYVXWvPt0MQQ8BKMOF3iIxCb3aXLpctmwBlU9jIWq
FflmYIknSD4xzgRo29WGtz2Kj6YcOQqO6USv3R1Hu8ZAID2wN9FyaIzEps2Ic1jzbZeOzNrt+rNu
F5j0siG5cTlGgolSlDmUAvOZEWVe8Z1/VxsfkCvwbMMNajetKIkxYGPoJ1RNBQIHdewfYkN3DGay
o/U0cLh6bmwHdL3izON+MIfpSJcNrmtlqcdqnqI3DCYWLRH6535VLnPgJlp000LwCaucLj6daqoI
NYvfhTnkd54NnPRafbuH2CvMl2bCny1NgY2hLIdL4zTm1nAXa52X0/TUNck9qrLkksUyXmskf+A5
zRrnFcFAPK5H0zaZCKLjNKVdqmelXQblHqizc3JG59UsGvVzoFeMQ2hk0mfh+8SfXXNeawlJ8UdH
eMSO2HV01rAJPCxGsjwKNiWb5CF6bvMj80rvXqYmvkHUoOWqhmwJ0AmbUDqxKkxlNgKqnxBDkIVq
YuGslGdE1WY4FhUOT7e/dqkyoimEYc/PXG5xHE2Php6iRPlB5eCLVZQ2DilcrS/xPBxnHGQoYU3T
eFUT13teGDNsLFOsEwJMwlg6MYJtx3oePOEAJLNUZ+clXNOVikYixP49PoBstPYSxUuY2xVnmcFa
CvwDZvZgVAOd7YaZbWrgMHRAQa3JHY/WnegzZAfORIgGKXABihf2cJKnbwtddoc5L6JLp4/4g5KY
bmjRi5somVXmeHrOmXYiYoXeEdIYm9BNzlQ5I4KMoIxTnesYVaeyMvJVjX9U+ksxeNMq5nm5ac22
b7czM8Yc1ISQ52W2aZ1GTm3ezIsRUfWW8wi3yllwp9Y1pw3kjx2Hhck8cs7rwxglHq1tr1gVHt1X
b9BxURoRncBujgzWPiYoTtuM3yKF0hB3mLytZtNa2ZFd31pkuflKaVlFwMo8Y/bVaudBVgVTetLn
UxXtSly/2xiuq9AwqY0q0dFvVeKiTyknoP2PKvuRATMoxdFT5c+z23oxduBc3sytlO9WrukXuKDM
rUDlmuT6ZeMLfmNGbQZc1jB2c078jH7FrW4OdrfVvVYNDB4xmLRoBHTFS05OpxgBTeJyP/dj+2Uz
oFqNlbOcdUvtjjAY451KdRpiBQAH8v+vm3uoBP/7WQpHqPZHVXNsJJbgH5vP6vQuPruff+iqz/v3
T3X/+O2v488qeO/ff/hDWPZpP1+Gz3a+++yGov/H//lnaPf1J/9f//Jvn7/9loe5/vzv//rgUe6v
vy2Gif+D/u0a9/rnernze/v+8Vn8bdcV7wBa/tf/85/KOU3T/36NgNM9Ffki+NV/K+c0Tfu7Rgzm
FXYGAoDX/t/KOc35u8YqD4IRfT21+1UR/C/lnGb9/coXB2mLLNm0LLSn/3MFzv/UsHPx/nlF/vXn
v7GXnYkD6bv//i/tD3VzpvOb++Z3ujkl4mLkqE/3SIVOGWmOeiT2ea+e8soMlsmhgaG8sK+dJpTu
eku73dNj1oJ4q0X2sCJb5KOcIp+9dvu7a/gHn8jievzOkPIvJR+f6Cf45GT1Ohktc7fPanXvKk2M
jr1mxOaJEhId9XgFNQyZHgnZc390LeLRGrNTV2IZvtNNfWrcXvcnc9nDP3o3nSZeaYrrBIA8GB1D
yFlrZfHAMMdZMyxlQV6A/tgV0yckfOiOaHxEQt0XQ/pqGst+WaqHRWQnLvnTvHQx86923JYAIrai
VbARu1UfUp7HTGaWT8uNdrGoAii7Z7WqHlCiPTRiODkidzgrJlBorOzFAPXhN4r2MbbqkzZM9qYs
1PvZquIVXTl+U2/fLlAY/vqCGj+qsP99QX+2EuHJgH3dTHLvZUiQZOP6A547P05cRI4IOTBOBXaR
BEOKMDKqj3OdvVals6NvaSJxigPZIYVhjElSYrUVsf0J62Yl5Bvje/xP07nPLCWAkRGv3XIUuxGK
TtDrCPu8TJdhO4srgUIOEFqmwiddiaXXtB/o3zPXdSSgDWf3119V/1Em/J+ven2mfvc00+RWJVJO
uZ+j8czQ79CWGRIi44aLvGXMzZ5sysJPrMh5jgyeX2wcr2hJslAulKhW3zC1oiNTx/cUNxs4uh+D
20P77kDNOXHxYlQ69WltlJdkjs9DzODyFx+dl/2PHnv1J+1/zvkcQI7a7Nso3s4LvS1rn4K7wBAb
IK7fqGZ05zKcimma05J4lbb6ZOc9Q6UkyNsxoFtS+EXO46s1TCxGHlpIOtrRMyCUOdVdPI33f/1R
f1K//+cq/6S1TSCMWrmTtPuBVoCWlkGJSzOXeAAl00uOVx+txePjVg+Fkd0vLe6cKInVLRWX31b1
UfCqrKb2V5a5P7vp13//+5tO1aBZFuIW1xhWA+ZLa+DN+te29qcr5G8I9P+Ygf7zba/C99/9eoCu
zK/UlnxzAqtoJmLMnsdVY5NaZF2bF9Ipez9Rsd23prZhDWY3T/CsF7q4jwX95UxNbqOrVKSDJhcX
+cawsIE6RfpKvM+9pnfbKnM+//re/Mlyrl6frt99WAfT8zSDPthPJQKp+NMTLf6vkv45Qz3H+cWS
8lOG93+uif7jf4Y0rS4F8dfstWrcXRtzdiO4PvEG6eDKvNZNbX0amLJ51uz/9TfTrzafP7oPP9l/
ojLuyqkoG8RkCyxF1AE5CibPTIpVN9pfYCOjAEKP8pjHA/S7bJvZFt0JZQkU6j4ejJ6Wn6T3WMTq
S9bQAOxa+c1DDghiATIY1NRfZRn/sRrdxBTx4/WxrVmxo9mt9/0oX+uUYEYd/sFVO7OAYgBtljbF
xo69R13v0N4tk++a4rnVMTC7MYo6tpdwVvsXMShBFNMo1KhpvShA/ujnCQFUU/rRpPodhJAFIaKu
BoAJw06ovwjK0P94NcK++OMXWNyuwbNjNPslpTLOEZt2GDB1w35QF/0ZIQNd9mEjzNyXcRvMtb0m
JpFjg3LLUP1mBtmFYfiiIPVd9OFurBiTdg7ovGwbCdDEKJZ/FZv6G/D0fz8XhFj8+FHLkoG3iLxm
n3UKEoNBd49Lj0hv4Zhx8sbFDmPOnH4yIVBFNAZSRcvvKrtWby0ttlfiqu1BWEmDKSbgUtDktiKk
XmUkDAZSXbclgO5RGbMneumPxPW9eUR9cV4pNnQ33lVO7lQiqeGnk1qhHZwPriDb0bbMB6P8lclG
+7P78dPuEDVXuY6p1Uw4Et8u04NtR3thgxkjkBKc6SlvX7hdB2sx1hyRDrRU1mVRKr944X9Dtv/R
Rf5pyS/dvh0I1qxR2BaqXywzlFJB0YOaLTnXlBTAQ6CAlcx2Sf37lhvmRw3kGMCag5/dM9qNzRlK
dXGZFTOTUm/4PgmOOBAMYH50GY4DoRFbVkP0XEHkEAHC3ktd5+Z2in1H2IFRtwdRyIN5DdoAYDIG
ZeJaIWwbb10O+tGtx3wDHHNbRPr7oisupZkEMiAQi2sK1RRH58fFLXYGvswVmxLjgEa9g5g9Aldq
3yyQM0gmImj4CUP0SjnJsn/MC+c5MfJXySKOagaxVmxs6yQOp/GKuUrMX3i19B9t2P+zolLZ//gU
O2o3wq7Sh706UdB2cfPQSRRcNQ7oFSIvOjmJzrmxhWmkDL2xKsZSD20WxYCdOF+7lCI+Y+l3L6FF
ldbX039E+i1Zm/t2nEgOmSiE/3ol/s049kcPw087Ik4NcuGMQe6ZvJ9aeUNoNsCNs2kQyNjisDAH
a8/kXQ8mB9ABdQHkCJoImAA8CoYuLjYTpMgqWTAbtLf59LrExY2juJuGPk/tNtt6An4EBa5zzG27
GJvCjPmuJFnDeSxyO2gbWNXVG23QrTB0zZ+d9g6CDa1pBt2MIudIA6R0Kewjay+Nk6OQ3yfdWccA
SFMm7X99Hf70nv202UYEd6TJKNu9BaluQ/e7eMhLJtc93vKd5rYOHBfsBxXpin5Fn5MnUw2UxdsM
mrW845yOt2a2NCiUyDzt1MYJjAargqZLhtImFpBuBuj0iw973Zr/6Kb9tGUTv0z/BFHcHuiMBQKW
8MVdamfzTVQmEbWye4scCN7F9QVE0Oz4JjopP/aqo2lrMc4RUPZoiZP07DJAvB+FyzR1MdsbeH8g
Esuqv8K+sHfUeRba3S/qGfvPFr6fdv0ZZc/VrFXtafr2wWKSy5z3ub3NO5SF0quX0EjqHp1Fhu7N
RJ0pBRHV2CuRW8bNEZLwndNESEbnraUhWKwtamZAbUk4DbbpS7guqxTLKviorIeqiczbxsq20vXM
BsEh4DnlzsRwClGHF597KDiIiHRzizkl3xoMHLEgg+8qEv6i0TBTIE+eV3WPl6Gdszsroui7Vo1R
V1RBkndbORevECTOKWly/5e6M1tyHDfW8BPRQYIbeCtKtYjVXb23u24YvUxx33c+/flYdsQpURrx
1NydCIcddnsaAggkEpn/UhpI8HCK7iufprCSH2IfYNrORljwEOgqolZASO/9KUk4R0tWr+bjbdNb
39tkQfbZRXDowTW6Ik1BDA5yy/jrb5LeM2cerUqsjsdrefQVJDNxJyRbaga0SYbMH5eyY4BbJMU7
u+j+Gg04Pq1SYtg6NuXBybvhUGC5eqgK7bvWmMdk1j/2sQ7EIKx4nejm4yj6ByMHLJLr2sYV9Tev
kjNqaDGUuWHHZXpMEvk97NundlHeNtUBRSoRfsAh8bsQ9vdMhI8j+LZbvMiJlJZCNyYHX4bP6ocm
035OcfTp+pH721+0ykx0Qm442jmVjEqLHrUJtBESuqL97Ov5XahYsEyEU+0RNzIPoWZoe1h2w11a
KcfaKEL7lgADrHemZvQu8OcImpAfbJyrv6n74Ndzet+IHk3TplXLYxDOAwe+QplLb4JbPUVEiCQK
412EZmzFemwxr0ZNt0U/Ey+Ig51pKJFBXKH9U6g3ytAJ6gnI+ZRsxI0b5m/eF9bavEUDYSbLDtRq
biT34HxvB6SwVEW+s2l2Wxz1RXDNNKWbaeHHf/i1zNMVyYAl4o9Ax8KPtNs28W/VzEQ5NJIe+Ds0
UNXbxnH2lYkv7gieIPa/NviACdiPVFCAYM86iPCw9TZ+zuUymLWWvOCjm0OlaeMRrb+vepxart72
QO2S8YMfI8uZNNRRzCT/i26uh+LZvR4Wn3EdQKTTmM2D3oKZQOHvdxEZgBXq+KcllQ1a/4unyIW7
ZC01wb5Uy04Zu2MXAs+ghhM8+eTMz9qkOce6LyhKAwtGSFG/iaLeS6iGpU3zpJrFQ418lNvDpb/r
JRQ/KgbRkexy+NgGFtK1WvrJRFlxtuIfNr7rYP4nwGnt4/VF/bsbW64uQT9VUNtpZXfUqv6ricY3
IK5xN7YKPgR19kNL2icEy1uXfgxdqBZILibEYDZDagrhe+TI3zVRgCt2Z+s3wcx+ZxEEGKLoryAn
q73+K7XlkXVpeVd3nlUqcwiNpjsKDUS/o8bvtGpM4L3kf/Sq4/VUBI8WD98d9gYPKPs9aNjq7VDS
4Zdl/Dwi7JdZcmFV/ne7Jjnrhr1Sivb25fe9iSD/fyj0v4t+10VTPLf/Dyr9QmWtr1T6IRxFZRnl
fzWvq/wv/9R/q/zC+pfpyEUmCpa8ri5eI//hx8PV+BfWQ45pmpaFguRSs/wvP15Q/8cuDY0R6vg6
Ylr8Q/+t8hv/sugWCByfTARW0IMy31LlXxLz/91Qi+MlWkCqhs4nLQUVlZjTEEfe19BjytUHBKyU
G4HlHKQzp96ovp6PsvjLWQQozFvg0a8OmRZnpVGOGSqrvakfJsiVLrJvw39239/W4y6NYiAfiGEo
KmQUZ07ngiG6TJ3emR5yiTzx3CqzKxtzdF993w//WZuTvshy1k6XDFydtGwTMgpLt7ZVko4iC8su
xwd9wAJgH4LMohJshFBYNKd+nE1reFYbs0LwXEOP1fIDWBymlSJWFymJeKOfM1+QPpEuBU0iS2Uj
rS6pzmgCE68TZq32PGmh7VPq1rdckF66PqtZW3SbBEwPsIXquvxDNW9UwgBls6hVkhTpX2p9OII0
XebS8C41Nxh0jFV6qowoLzUy+zbPHbVfHfJ7CDBMDB+uf4dlXqc/CCctjhNCEXwM1VwV1CB6137L
1fEQzcUvm6zgRquLP70yVzfXBzptkixHBCYSDH7Ud/C2guB+uq1wUG9Roq36hwnvhd9B0IN1mq0M
oLk+vqek7WyMd2GpTU6+waTInogKq0dkkHZNHKnMjGu0dAtsb/YxPLkfZlE035Xcpw+Per79DAWh
+aPxhHlOI8t2FWcawo0L5+xI4cChwZUnBNGJRMPjdO4N1hdTOZa2FxM/9lnQTi7gTGPjSJ2PwpmF
8Y6DHX1N8dK7eVWiRkPYiZLQMcFEI0wYlKjgg06+u/4ZLwxiETUN1HQcXi9rcTd4uBrbsqRgbxa1
29pa9TWyeY5cH2WJlye70kCijl2CYxL9XGMdg+quK4uq8NMHHYbQDAc+RwW848ql+FTFw49SNg38
Vx9VpI1P9aIbtx6a7bkIN2FtZawrzCrMAw0IWvFApb0o4VxAeaUuInV40yOeEOZsN58Ql67FHeKE
EsUAi4wCGQALRWgnmcKPimyV9tObF0RSyBP4LeIeyL+f7iCgzrXoMYd5iOXcFa5eoeNKZqXmzymg
EXmDRpzxXMVtIw/XBz47tgZ1HhP1GWPxttLs5c9fbaqQDhlmURESfn5o3MLiQUOhk/6+UdX2ocIa
YuPYnu+vZTx8gpA7kpZlre64zKLQVYk8pR44gLgaoUXRZNP312d1mvsTjJgVtxvzWXQgkc85nZUB
C6rs8gpsaBPr4n0CqoXm32zgYoyVUyG93qnGL2hBxH81drtpQHxhkuQj3OGW7iz/WjUBijwd0zor
YMzVDrdrogy7vpy2jMxenFpPt7LOTaYhTsWBBwixmqVq2SStlcwfxKwAfx3AraMdPefKUxinZXkv
UtRdaXdGCrLBRfW1d+zsu2NVCBoGk918QyxDcvM2SrGoFSwg7STOYOtc/xZrd9/lY1AiA4TM3ua4
G6tPjpo8taNU5A+KFoqvwITCW4H66t4ewujWdvL+Wwmg86sYoxg8XwlcJ56TeyAc0Xe1zX08dUpO
Xm6lG0Fo9Uhml9hikd4zTQMxSx1prNNdMg1ILzh5PHmp0obvARIJ3vMiR2a31KJjJq3ZQ3q+XTrb
1h36CdYBeaPkz/XlOdsrLz9i0bkkwyVzWP2Iqg6AHlbO6AWh3X2xTVAk6uJufH2U87DHMCitWUtC
pjss3ulc0VtRE60ZRs8fIpo3KeiUFK1hPQ/cwRicL/Co0h+dmuufy2QyfLoIkY2tqBrLmyKZY/rD
4whF5fqvOktOcJVexDYFmT9p2VoIt8WvYhKYinrKuCD1G6e5n0zaCnq16fJ5YSiHZwD9bO7qczlR
kekLrLrqPGymQ2Cik+YhajB6PSz95+uzuvBFMU/nljZIitj6q/1usqdAz2ad53RoJ+lmbeydJio3
vuhZ4OaR9OIgKhlDJec8/aDqHGNtZ4x0x5O2u0sXTwPev9PNooT8sap1/226uhwWxkOmzBLovjKm
vhoPI2D8XxhPFehijmOZHIARxa7iG+a+0+Zk45lyliKgXAKBkBeKXELoOqdqBwjZVWBXXoB32B5h
84/drH1rdfl5VIYPfi6sjQU93yHIf7JFkFrk4hD2akG1OsEenqTHm0DqUj30G//HBKr0rkvgu13f
Ii9f5yR085IUmEigjWWriCMve+jVtRvUU+D7Zj57tNh7ODSRVtjUIAroH0NdqRPaaHj97XpHi6N7
e6RYAlJAk5VLRqIj4TnM7RcBRBEh7w7Mq9sUBHuXcJnD384bJXAT04dqUqYpdjGqmVvaQw0TuHbL
pqKjQoo657u4H2GZx4oESjz1Y0HV15wwSIo6MWFlkWvIS0q13OrVnR8QJg/xh+cRoo7CWsUiYAhj
0yiO6sWiKcFFzeltUzRvzjSWx7pKLqVZ/CeVg9MlBgE/5HlgaJ5TVONfgNwM4Eu6+fX6lzzfNYyy
mI9zMMAbrvMnY0JAoDRmbeEqDO9S9Hb3QZf1Bz9tt57Ul5ZtecUSlUH28hQ4ndAcWCng1Un1rGmE
UhtFNV0O8DLXJ3ThVmRGvOOWggrv5XX4ok87+vAyVC/SW9Ot8qJBEgZghoFWfWjSLKENw0/p3lMo
Ndy29AGtNF2+USK9NFkDeCZPaQ4JdZHTyWq1BUMDG3DPRujvJsFWcpcUctg48xeuRWCghlAlL0iL
r7983lfnUIQ4I6VYCXm6bEsETsauR9CtmR59q47pP7VCFWjSG/lXifK3cI1ZUZFEiStcd6A3NRZG
YzGVxevf4OLkqcIjSYw88JmNuCi5x4fW1zwIKrmLswYmdQ4elm8fhZAHvF3HUsFYdzJgFOkIlAvN
k2h5ARO1fVx6dH2jDn9hLkRTai8Oy4w476om69P864xRtp5tJfl3hTrBkYbT1tk4uw0lccQCHGyQ
7yMzv9wmr76jpWSyAUE9eUaRhD/VXJhP6BI7bsK99qkduuKtt5PkqjCA7aA6jIrzWlsfcvnQU20Z
cJ6KAEo5yNJ9iRCn/DdKbvVDoU+IUNVYWF7/YufbVWqMhmY4kGZtURE9naZqT5KeQat5WTQPXl7m
lbp36kb9WKdTdwOkBu5hCa/so3CC8VhreveNpnirgxvKMHCBIXO/8YuWoHNykZE5k3zwkmOfLun9
6S/qBWQAM011z4EggvFXbzR7mP7GR7sBp1ipVvbOiqvgXUsmfT9XuEoB5FfsjVfl2Xtv+RUoWlIN
YqeRRp/+iibDUleDF+RB+1QRWPPpS88lbRI/8NE60MSMmoxu/lKhgry1YLIMjb41OiQaB/YFdfdq
5+no3zt+0OuenVvJk49p3q9M2eqEnh0iyV+/vGmRDOfEvkC+Xw0yOjKacqsV3gziASykr6puAQfz
1/WveWEYSmmSUMjdrFPBPF3GgvfBTKEMPyk/Tn+kAAjuuYyUw5tHsRcJYk4NCbk0V2cVP2k8lXFW
9Sxsmr7FdZXdqLyuireGt6WaoZLKUa6n2LbemQIzsBxXGeHFfoIEfaBHrgRpsn/7ZCyNrUdlDg7I
WsY/krmGy3MsvEr6vWupAk51Wswb99SFD2NTtFoeiYYOGWL581ffP7GrQrR2xSixgUJTaLfI06PA
eX0uZyk3Kya5C5d7l6zspeX9ahRUPls8tjvd65DB+RSbzvSUCRXeekwBA2xN8C4NjWgjFT6P3MQP
1PBZQVSOCSSnU6tttM6EkmaeFkaV13WJ9Y1gpdy1eTPdBrYCu/z6LC8EUZ3Kpm3Z1Gwtcu9VENUT
E08w/NE9u4kRKLSq4h04qQFLTeT2EKNLsB6cIvPYzgaMN1k1jxAW+jvEJKt7NP2Qx9r4Qefrzg+i
EkoBAJ8WSjqnSwA2N5xkXmVeBQYrhYBYFp+sOrceik7t/5JisB5ll6WI4oJjgEAVoFmAmbaKa61S
YiULQa6KDkiohOVt4nRl5i6p2+ehGWMNbjkS+Fu/+DzqcweBjl3MBIgTLznkq51S+z6UDt/KvHSs
mtvIjHxcGvrgM50b0wvw9sT2vRmHZ6lNeHJlvaLtu6FFxuL6yi1h/fTy4Qm1fEyH4o1qrNEOiBDh
QJpkpWcOfoTSUSbtmxatiXvf6gEDxpae5gC21PodAs0R+m/dHHYb0ezsAUCYNOn0iEXAHcrdqnLb
wa7rKvp1R6ib3b0f4brnkBrsukn1N87neRRY4hmnhWBjO7RZVvsEWR0um1IcldRv7oWP5W9BSvQP
RqF9hXGQg70BI52OkjQYRjZlqB/Z7/ZtFfYVpoLBFsL70rItN4COWw1vjXUdeAjVqIgnVT9Gtf1e
1ZzfSo+rreZj0XZ9j1wYaHEyoGJhQdJCKv10OkInIdTQJj8aedAdh7xFDRiP9mPUB8/XR7rweXQK
zvRNMMcxqCWcjuTg3IwBYerAvYrqW+hJOZhJ+UaDBghtVK/IA3SemxR9F7X411fBRHKBFji3QNhb
9Z3ZwIFssSl7+64mqzHFUiwjKq3zafwCqxSOozxGjQZQr4rKuyh3FFeTvty42y58IIaiOblEQG7S
1bLR2ahrZXLkEeO78ndUNb9slpgihIHMwvUvdGkoMnbuT5vvRNZ2unYtwMxGCWN57Ojg/zYqw74B
Jxg/aEmqb4Sm84z0BaugUcBayt5rvwVEnEowMBNY87pG3NNJcohRBtbAulLiA6WprdcWSOINQLir
jWkay4VxGhcZ3OYtxDXuLFM9nacCA1hit+IfhyoCcEgQLpDUnYXzE/TjAMQWN6qfiHlkT1NpGOqu
7RLlrwJRkfsolshKo45ifoaSWSpImUdpg35Xn/c3cZNUv6xaRKNrNCPABDULIH9hCVc/tLboYcHj
iRgvWjQz/3Mghj91bGg92gD0+naN5GDsZOY4XxEMmM093nf0pYtOAkfrlfA2STobArNJMrgvK6f5
VAnVKN3et4P3/P9DnJglUeJQtaX6qR1LMR0AzZo/KxyDUAvGU80rAgXxwAnJD2fjg55f0lSS8G+w
YJvS5V0nelVZBxleuPKoF87XtCy+OBFKSF2ufMhi/4MS/hck9H+HaVAU1BwuNkoxyy5afUN9pNeL
jrREUIzEsp/kcMzwoNyo6l6IWctLkuK7tjiGGcufv7rITVWd7HQ550OCB1HuSxO+fmY/vPnc8Va2
MefhaY4L0WoUMZp5gHCCBIcOvw0hwOGDkbPvkA7aOneXPhPxnqrRy9K9NKNeTais69Ia+kEiFgbP
zDLG/D1FDrXbaVYT3VEUNW+KpvxHy0jqDBZ2AQjZq8Ai46BGpIQY5icopyZRiPAoCuQbH+s83Vmw
JcvFvDCaMXM6/VhzPOP30KkSWfkqdBPsLm+mqezuy6HuPwToznBqUIEQgRR3bYc64/WveF4ZZEsa
vPHxJ4Q7jWrd6fh1bg5FPebOEUJos++pLd/CuRSu1i9Pn3kqj4UD4SkeskMJxefRQW8l3ziGlzas
YVK0onqu8V5ZZSfYzmN4qCbOkbwPGS3R1MMTbqbhzfW5XrgpDNrh1NloVtOBWJ0+fPv8rp8MhpkB
+Cp9mc27xI50rJ0NZ6NCdumzwl5/eYtIk8U9XVYTmlSOeIlzFIWCjpgGprOnb/wXIjHjna63PuYN
3a+wTMWjEszW7+szvbCgtECp9vL2WHqgq49axnmQGoOiHMceS/pdUbZIX4wxsvL/YBxJGkZA4/W/
rpjpaCSbemID0S7r6b3a4eFNEmV+evsoNMORA8DpDEDDstavjn8kWv561G6geyFhYbVIaY1QGt5c
8wGJCH6FLIygRkfsdJQxzBFT7aV/7LRM7jsx1wiFjObh+lyWPba6xV8QRYBxsLOkV3I6ijElAKk7
y8a3nWx8tnPtrwjBrw9V3oRfGr3cbCle2PR0LCkBMDcmZ6w2Yq7CvwPES2qJ/fVtQ2nriKgPKp6W
stWPvrDrwAVwwMRL3Uxbza3X/DBEdE4ee71FhIZb95737FaV9sKEsI+kyrS0mM9PVhiISWSTKY+5
Ocv7qiqt91UbOl5UFMnX6x/rwr3jqDxkeMOzIc7alcCxg66zWTs5m4WbVlLFur6ePiSlYt8tsrdf
dL+rNvahfnGCEoilppLniXWvJu1p01PytI/OZORQl4XybgExPReN0B4SWdnDfd/ayWe702zFRZQe
x4Qc+1dojkWjLxJ21r9p74O2hOYk7IWqMv8Y2yKhmYxNr+a2Xap+0yHqljt4BS0kRHxruVepC7Rw
dUzw9LUVmAgxgPd8wL29RXsGaLq105Lc+qGPeQm2Px+/KbqV/FsQRg0k7IIMmZ2iglY6BhgDXf8S
y9ZZHRuuyKUwIIndVGZPj004Tp1f65M8tkqX3UqkzO87Q2T3eVgrtwKZtWMSg5nfZUVkbrB+L+xq
hiZXcwCXIDGyGrrIxhTPJ00eJxhdu8pO5HFMh/btdxMwEbYZ2iVLiXMVsRObazWpmKBuZqUruiLF
Sx7t6dYYtrKpS/trCXF04RyH0uM60FVFXiZ5SQjqxvkO/m93QFZUd1GpNDdyxEtrp0vAo5bNuxPL
yNPP1mWFKnO/s48y9e1HdLHN3VjZ5e31zXFpFINsl1LjoiezbqAYSpHHCY+cY9CN9V1dx87BkM3T
9UEurRqoczbAghXnTXs6FRKzCHlxbB8KOzQOvhab92YlsttkFNrH60Odo2BBzIN+d9jn9AbOMOOE
Z1LCcSQCtOHk5g1bAGzbQ2RhixOOjdih14agt5HfZQKB7nnyxrL49g9+hKVShbM18II8J04nXGZB
o+DFII+g5HlFVHF8MJC23qsWQoxUzpx951hP1dhl7/iwyr3pB8mtL3vEZ67/kksrDxSYrsLiG0wj
6PSHSIMntjJHPPARU7o1+z696yCEuEhZzfvrQ124ncmAqcDQcASMezZnzXfAc5OM6+xXbN/M4HM4
ZM4dfgi1Z6RWdH99vEs7dwnzsBlI1Rj0dGpYAWRWhLI7iYDZ3jgQ9vY49L0Zycx2wsya/iLwRVKO
Zdav8idTrfHoCkz7yOPTvishyR9FJuqNCHZpLkuIJNHgrNO4PR0lMnUk8Wh4HRulx2YrMSLeEOZW
n+nSlexIklpaw8uTZZVjKLGYgkhVjKMtK+1WCN9wG0PGLvyjxbZnmA95ljcbDKnzHQieh7c0J5F+
EFfQ6dTACmsR+urW0W5QLeztOkQ0PGl2HJ2t4PySJJ3edIxFJMOzmrvAtFe7XWkHuN8iMY9h2Rf+
TsjAETezX9t4r6XUD3Zl4SRf6qRHYkWDGoumP3ptD2bnq/ZOBNjVAvALs9vAGFQdBkZVVgeZ5EaB
3Qu2YztYyT2eXWWlbbx4zs8ODrNEX9JawB30Nk8XSUFuPQS6bxxNEdAzzSaEX41svhsSy9wltals
NQrONxwDUsygfbaUZ+1VYzONuhJMV2Wg6gYEsMX4737E8nBjW194INs0Zy3KprwZARqu4iAChYPM
KXofWxkAHw8qEzs7C5NLa6p5Fwu0nEdLcQ4mShdHZFuHZyeq041fcWmuVFGpf4CohB21WlzHj3Pf
iXXjqGdSxTnC/D01w1aSdWmQhVhFzgnDyllHo15VK6fjlXhETlO6hSnnfWvM4f56zLu0T4hH3NUk
n3S+VzHPB/aDP4RmHYMBiVnQNuYNEbKEvIqGKM/JrZbxpcMrVchK1BU5vuvWR6i1Gv6UvnmEtevv
mjFBMydDLh/oQ7qRul9YQBrTlGgp7YGCW4dAo7K6MSjJEegudcgmV0PltdC/tI0b8fI4y9ueAMOb
brUlEeqtwqn3rWNGH+ZdYwALiZXk0/XvdB5p+csBh9ILpC5lLgp9r2+NfEpzNn5rHfWysQ+oqtCY
8FXroU19fd+aIjxOc21spHLnZRM2BG8uzjPnDSrH6aB2qTiDalXOEcjFDAGoV7tvMwIXv1CeROEf
OcfhUcFEPtwbdeg8pZMQ9Yfr8760uAtNhr4SU6dpdvoTLOlH2NHNznGYeuNzFWrOo4mUz+H6KBd2
5RJUSInJjem6Lqv/6k7mGVmgnONQixqMz1LBtg3fuuCgIsK3vz7ShflA2uOwaYgmEqFXYZJWDGLJ
Ru4fK9JKF6Kmhpy5rWx8uMujsGwLT4wbbLUlS4GZWhWHPrpDvfMhgymGZqyWbWTGl0YB2gcqU6Ue
q63fE2lkoFnjsz0sp/Dfo52OKnmK39X1FVu+8OoKpopB74ocHIzJGlavGTH/6i15TO2qujOSAK3o
Zkg8C2X8O0wExwekCtE77tF/vj7ypfkBVLZwvaft/MKXfb0rhlnO1AwTKl2l1N53qPxEu3pAtXcj
gFw42wRgpDsWzhRvziVGv9p9ER1nDJPx95JRVHh66Bti5yQV4q8qAOF9gjLHAX8cK9i/eX7sRFUH
jkQ3Fa7Q6bhmYuX4C/sFStOaOIQKcrYxtNWNMLzogK4/IA7AUGWgIrFTXnSbXk3PMtpJ6Uc/9pBm
mpXbOsf70V1K/LgpS628bbHVUnd5oIvnWpHGJ3XUY3wIhmH2SgwELHfq8zTCbnAq8KqkN6u7llph
vUFO1iZ3QTqHyX6Kp/lJMZI2cKOqVPWbvkuH0U0SS34BJ4GPjAazxHdHiWj/DkevVrtpZVbi28Yd
Eh6GLhTfZn/GQgWvzwKDDsLhswJUJd0LW5oYGEUIwPNFwmT4UNHx1vf4OBXJ/Rj7OBmTYPudm0SW
/JwWaoueWp12wfcIR93BRWndz/ZOqKlPyQTHc093XO3uVKVMinsU+4rIxTXEBINvIQ5yANmd4f3U
Qj5wEeropoM9Nn6+E5gVPAVmp6X7QrZViyJmMD5NbWn3TNTAR8oeh+Kz35tFu5e+jYoYZnkwUUZ8
OyJEjPNdhDnco4ISpbMLci3+jgb6kLox9enFXkOk/YG72RoeDTs3/x3bmL4i7xEgYwcFVo0e8L9J
dESGs/I51ORHG4SZzHXYdImDMDzXeZSmd4WVIsXaaqVjuS1PNewa1R49mQAxYVcLQHWiYpamzzqO
2t5cm/64BzuS+bDHIv/79S3+koqtoseC6AL9IBdYx7p8J4cAs6vY6ry+r/NP4IP8d9ip6J/jrlGR
TwhR7LfmeLizFaW/sUaludE7xXqvtzWeVWYa+Du9jJ3Pmppu6qVdCC/04rheF11dbp5VkEaprWX1
89FrMjTtp7kTnlr1s+IqBdRNENCd3zzX4ASwzUz4L7sGGfji0U+7hN1sp/kvHE+1P36mFfVOd/CP
dK8v3vkPXKgTy83P8w54x/Lnrw6uPnCLFRBJvSTz1drtqPK/N80Se6zr45zfvoyDmq4Oxg9m7LpS
rXYYlA+x3nldhbRrg8n3R60U+OtxnL5dH+oFwX+6HxjLosyGnIFJyWD5La/mVMqwwYcZDyI71BKc
fq2o/4Lda4oYYJGW6cGZnDo69GGLRIAQ9MOHpseAiL37VcgixEd6JmfFi7lGdjjvCoTA8s5HLI53
cL6f5ATbvjedEUcbGR7nANWcHeDt6FHXSs2gNZ8hF44WU264I98scVHlGp+GzkIegG5bgFJoM/eO
m6Z9bW6s83kglgsWj023NFHh35zO3ZrHLrawPkGisdH3Ikvy5zJqo9thxqNogLTi2vkwvjm1YtBF
IhqNAoLEmqipizqKSR86VNdzcbTNLHoA1zPexFGgbLx5L+xXAFUUUaEZAJtbFwaMPCJaamHjsaVr
t5mFf1/2on9zVkA1ClSVXLCoJOKrUzFD0oPgrtWQXhATHUq8u3wj3qLXXjgTkJW5WJbcB+rLKu/F
SrOIMI6rvQQhV1T1Zed2bYF4FTr+++tn4uJQEGmZjpA2O+R0W6RoB1ttldeeUlgYa2NwuxtVmIlV
rtQbEeVCLZW37CIZQkJFjW3dW0bDoorwrys9HRwZHsCxPJgjttKl0oefxtJsP9LUaB5gbOImBiql
n3foe8UHfAnLm+vTPn/c0CqFsUneA0YaIs7ptLlulRZ3lhqAJXbKZmzK9wrM1JAKTgpTLJiq+qbM
8G1LiRcHtWuVjbvp0g+AiL4Uc4l5Z+VN0RcQDRyt8mpslW7yBrMeXHzElO/9LO9+KorN5LUGCUnO
1U0I7H8D7HB+Xpby0NJHIQWkw7S6gJTSGmc042ZPovW2y7NuPgyKnm2s84VRlk4nyi46XDGQYafr
HI+x0tQC+LZwOg3ghlnfYXrdvvlULrheWpB0mwjsa+CEI51eTDxAvULtlINF3dtVnc0IemEuoNVo
AwDhpue57hfDv0jCeLJ0LzbaYkGidgfuEWUjY744CpGMfipYVB5xpytGF5LCd5gYHuJN7T32ecOn
mMxu69q9NMwiUkOLhqNvr4u3aeu0Zu34qDLkSfNY92Hwbh5je6Nae2kUmvjscD6+TiaxmkxR2kkX
KLo3IXAF8izNH5Hn0j5fP8wvd9fpve4s73bAJEt7/QxSm1ZOxVswMrxSxTLmYKiD8lGYoYNraquC
tmucD9OYdXs5ZOOhmfryj6EMmH1lVVQcggSz0a7LtAPegD0vim7aR0lsH+o8zw+kl4pr9ENxSA0j
vBlqvzxQiRveiaHCzWkBBWlqFd5mi4F5Bgp6I2iex2c63rzhdbp2BpCkVcmgt3WydDsRHt2ECQar
7bhNJBv8Dcy33zqUAqn5kCBwZdPtOv1YGLj2hCEN3tPgyCcntjDAJIx/FUG0Jdd7nowwFWrTi3AB
k1snYvNIyX7k7cPuC3OsCkvtsYS19iWpxpDKuRk85042bESJC0vJC5t26xLuYGAsIflV9uenmDcU
kWTQckrv5r4y35kQ2bLd1GvqRt3ipXN7siXpfgJYW2g+L9pAq52vlzjkpbU1eFlYWn9ytA7m+y7x
ReMOXZP7B1NJApDSed5Urm8NxJJEKvYhqmYj2vfDPHsgxPQn0eLC5jUOgh5OPWNoDSi9Hna6aMLZ
BU7iP7dhUml70rDKc5JEUfGWLZrqMKjpohOaC2hh8cSLDm+/DlH4qK30dp/VbRC5+dDUjqugaydu
+hrzqOvH8uzw87qhLgRKgE1FpWG1dVuVUrmdKLg72370AUjITGK7WY4/+6oQE+Afw6i1IJmeJTC+
osYogKPwa1aGdoPGV/CugrVwU1jGJhlvaS6tPiplOwqi4GoI0ev6XWhjv+4oRuQZObal4KSavZZq
0W2ENWPkYmYzfFDrob+Ps1g/KCYGRSEiONjtaebG7X1OsuH2BjtOO3iRGDvrS4fRXOPFHMVepdrN
R172Ao9poL9eZms4z4eKDPLbIm/M37XUxq9odOMSr86l+nOcZgofWUvzdeOJceFTUAgHOUHiSndk
/cRoQzwOQmknXq1NwSFte3GTYit1SKhvvDXbZ/ogQHg1LoGffuDpWY76CVn3VDJUP/e7uJsi1CX1
aP/mHQyUASY9K708hZcd/ipiQHCzScbMBI2E1N5pXZq4jZ1tKR+f58XUx1Cc4g4Dd6nyED4dBlAL
D9Zqij3u5Dg6iF7v3qGBiux3h7s6ti9OOtsI8TvBD2Tj8aRPAqn8npKp/AxxYDLemrPxc8DD0V4F
3q6jB3/6c5Js4EZXlMSbKuAb5dBmt2NbbbUXLkQHnqE0cunikgUbq0aummWNIv0y8fy56g88r4f7
Ck/ZjTi8LN3qxPLawIsILKuzVDtXc3GQz8BHtPIA1Ud7h6f8AeB+s5gH5W5uFmJjx1w4ArCVAXoD
qSO9X1QWX+8YrCTVerZQ1VDDSbv30Z441OOMrboiyrcminDslrc1rYSFyb4u0Ayz0slhVuH0CaTs
ax8p6hTZio0gfmlzwoZZEJ+4uXKsV1FcDCOvH1T2PKXsHDhfjZF9DRJrSvf25AR/hFOktwZSBX9s
bbKxpKupRe2wRStr1xgSLdqIMWeZAwU9NibNXzAhS3HhdIGLorXSKh0zrwV9g8a0Hkp3Sor2ttKc
LMLrCMtkPMaMrcfrpXG5YRa5BPC1ENJOx5US111if+qpTWnfSz1I9igMq27ZzTBAIg3BUw1/n639
pC/zWW1giP1EhkVBbGnInY7r4yOJoUWae4GoMfTkUQwqO/U17TO7Gt/PeDFLxDW4Ub7hA5r+Ri4C
Sz4sMqzfSlYh344Sb+5puYWFZFQDMXT1JEyfmEXyNKdd9zHp5vLWF+hBuy0dZzAMCFjaiF1F2g/Q
/dHPuhGIQ9DdS/dKoSbZHSKM0IfaspizQyHGeMLrJMc7kPwq+d1kknJaJfVU7PtKMb/2ee7jiS0h
yuzkNMlH8EX+vVoOqDW/OVrzmKXbAB6VB9q62JRqwSTqYcjRKDB916ameihsY2sDnn8QpEG4dkB0
0zE01hsh7Uca8yKPvSiB4xTBBfoKTCT63BSZUd20o4pHoFIl858kM/Asb8Pq2/VpLqWJ0x1Btw3U
DQwkntXqOo1FjqDWckXGqLsE3PTCQsx750RD/keaKZbpSBgeQ6yAgt1sKVtB5/wYEG3I5zTYT8Dv
1txyTS+gOWHBuGhapFg/xHeGaLSbGTbmLuyxH8rQn3vzd2XbMxaVQURggL6eHoFUq7h0Ta7HJGmt
D/iZw3LKQj/8fn1dV6rGSxJFcRhgx2JLQ0FmDewoLGsuuySsvaqNnIOMawdLxaDv/viG7Vf4Vstm
ydtVv3Rlv5wntZn0zA3zQflVFQ24CaXAMPeQoiOIDyh6pL9l6GAMx0WB4UrYWUgL9FwQP3sDeNSb
bx50/yBcAxYBIoBUx+kq+Q4vWlHS64jYF/hlN3+cSP9ETiQ20oPzK46BSBEkJ215T60+h96OFD2c
mpouRPxul+MFu0fW0veyUsq31g/IQvgaqCWw4UhwVte3WZZGmCGw4YW9VL0hDdV7LVJRz7/+6Ze/
5vRIwf0np6f7D/KPzPJ07YY68h29cTIvjDFQx+LSNHa+MsaHMgNgGcWKvoXPv7CIS9MHYAskDGB6
q+ukjtOurMf/4ezMduPWlTX8RAI0D7dSt9t2x3ESO3GSGyHT0jxSEkk9/f7kcxN3Gm74AAv7Yq0N
s0mRxWLVP3jNsSqRN1kib6H5oOz96pnqwuT+TbSY3F9DnSRaGNx5ve7gkpveMGJUAelQz2/XnQRs
+Pco9ssl1PnUWk4eNMeGR2hiriHuq8ZFrcOzy0bg8xFSYP+dVkNcs5R+qFk2PDE+N+hcJUNludRd
0vXw+pY4u2pU4FFXBm8I4+XlfEDQkuO5jGRjQXATGM24hysZXji0/8ZyVu2vUU6+javneqZm3hyD
OTCvyqjzr7oeY8mBqsLHyo7KHXAScQOJ6M3wDbKoDdcAJNyjnPmcd/z1tClKmF7NEnXHIMIQo7Zq
f2fr/Nvri3jmc/Gl0KIlA9/e5yfTy5uxcigpMb0lMhNdjyXOMVjydqZd7l8f6sz3QqKI7AwFSWSQ
TgX0G280VA9I4yjtTPysSfSPMqT28PZRAr44xWz2BFSEl7tCEubTMWMU3c7cQkA3ttyqCx7fPgyB
iEO7CfMBYns5TNBAAMQlCSSlGVqx9AK5Q+Cwvnl9lDNfBxA3xWy0tCHengq4YSIR9qFLR7Ae5/yL
tUTrvom0fkBM+u0PaSSMSJ43DjolodPnujN4GGsbPCK6NLQP8xSO+xShjwun6UwYR/iOGfE+BSR6
Wn/oSYdyWPX9UXat9zSHMzYOhR28U1VdPgTNPF3gIZzZc7wpyUhc+FNg1E5i3jKGvakjvz8u2ey+
8xtbJ0HTlReesGdHYb/9X38DGZyXmyFvjXKqbd0fDcfur3IBKjM05Xxh7f5N7GjMsee23e1B+9w2
y1/xoPZDdAIUyU8omuJjJVf62fmsk7IOpnvBsh4W46II3ZnH5cazBUVGKN2I9Cejai9Tnb9GgJ/Y
O7e+LcsBk1uMwqzZW+4zP8tuLCDsd9ZiDoeM5s9dIAfxiM33JbjDub2zqdSCzIfZTxh5Of8AZy7D
FGl/FKkFn6tz88NQzsV3LEHHK0AW4aWc40wFj28JNIUxyecpFr8cEZ7blvWq7oib0TEwJm9vB7rY
aTzc95UBxgCL29DAzCaM9k2FNZwj+/JghsqeE9VkF+LniYEfSBQeM25IosWvoo9+WvXxrcHAQTjz
jgN6ubEK3FTEdgfQCfPC7N2w1lMSoC72UGbKffCl0+yqATG/vAjVIzgzP87XyHhb+vf8m7h+6Uxv
+5LK2MslKm1P8vkX74hDWB5XBVQvYc/G1Zvi4PMoCKuhDwxYeFuIl6P0DY5aY2D5x5qy4qbVEF7V
SCPu0smxLoTcZ4rnX5nmNhadUOIgCFDaH6dA+aY0rWnVqXuE0Z7fy7m1eaaR+I54tbjFYzEJHstI
M4Y/F0eA9x5cDMQQ2lmGLFHzWlzJcMqLxDBUKOMxaIZfXWu2WN00KHHjFyPDR73YyJC26RThnIw1
wa3hjfUfbRvmYzZaXp3oKQevXukW61Wgtzq4EkHXmMnErSeTobejmzBQ6LxJx8bdxUaufI2hAjcy
IQGjztzPDd2yVjgWPltu2H1v1nDEhyJV662s11buqmq1jh7uhR9tdxb+fpocumUFaJBLj8NTTgB1
YMI9lT2XVWJhT1VhmiYsXd0gQ+a2qgM02dTR3VjbWRnzdpB7THCzG7/XQ6I0p2sTguqu1jq6hC06
+ztAFtGBpqW1dX5e7iIKnNkmOGEd29EGXNa7BT4U0up64woRZs4saMJojk2oYijvryuigWvuok0b
dJ51Qcfw5Mp4XhNwDdQFudUBGZzsaPQJ8q4A9nDMtXQ/VE4+fJiRbbjQgzg/Ck8m0FswCE774SAz
pgljaLruKuyvAhv6J06j5YVE/DROPk+Gz8rm43+wbTm5IzBxLxense2jIbUqDlEpLe+wSEf8Aksy
PoWhsD5rNskYp3rMf0BzHEFUalk8ET/bB97FGAe+HjHosvA1T87xpqu9aXrQh6Hp/PJr52gShmBM
16NYFvHd4CP8hrRcPkgADxHVrlQgOhylau8jFNnEdRdmTdwYXtse0rZpltj0syLbp3nQr9TahLNc
VQZNbGoKOfjTOqPcmNjVYnSxOawmDT7DTVXsu8NKqHACFRyssZblzvRUdePpYP2yzg1itYs91ddB
peRHfPKAE44VetWJB8/jvm9MjPEK24TYXrFX5yQolKwSmUdFvh9lmb4HWoVvyugIcZ+P+frdH1WG
m6FbFuB1xIACGSQmA87/us7lTuPtiXZtNxgPeuXPxlXt0vOSzhD+ST1qNvtxzEDTCGGFv7pIIg3V
pI39cWTa7t5BwaOLAVSkJX4MUS9349Z52/ElyyfsGryvjcoIVGbntygyq15qOFRu+TUMh3lD6QWT
wSs9FHeNCbJvLw2fmlfvRfOjQVfVjnl7TFcNOIs+iXKjdfbFPKK1U6RN8+DIAKPWxhpZ4GFyxzlx
iIpjDBdg6XYdIjwc2GKiluWZ2GhEdWS9F7ZKf1hd90cK2/6MlTYNVtnl+XvTkeIK67HhqlG0GeIC
D5wHtwza90M1Lo/4WLZPgz+FzgFZU+tmnhtMwF0/La5HX8z/4d/jdFe+t07Y/EY1jd0qmsb7LJvx
bWhLB1XqOgx5O7lGJazbUJXdTT17dnlom5xqo5SDVofcs5dfoXbHMVHDOjyZyxpd54EYf/vZqux4
hMsOnnVqxx9eqHt2Yzq3D/W4TDep7Yjf+VjiL+ZHdQhE0VvNX+1qGXdjn9V4cqpR320+v98mqxwO
9EaJcJTeO2+3YcZzXMaH7idddGoLRjEER+rJcjqA/jU/1I6BxGHjRdM3sxvKn0Om1/ty7tcfEuWA
TxojkzUWpQuieWWBY1xuWxQ4m2LZF4Xf3vRuZT0OhZjwl4Vn8znkHKzxJMypZjvY3tHWWoaJlEt9
12R+9xBNDu7PeTMsZTy4Xt8nk1r7e1mVJl6Rsxs81NCb5r1hFKlBKt1l7vVUe/mXyGrl49CY6Q8U
2sKHRkKswckzqNZdGdrG0zTNpo7bfuxkYhuL0yVsZFt+1PR2PjWeH2RJlxZVn6xMqTqEwpnVXZYD
Vty1nZzvmmp0n9bOBt6rRItLWgVm5Y/CbbuLe9hW4jqrRqt5qN3Gmu6k3dk/MRNYHj1wacXO0gMy
AoGVmVlsNXk+flgm13xA23nagC1G9FXQPvMS2nWhldiLGnF2KOSaJzroovZ91Qir5xqXNabrpdLD
HXbC04e8bPh989IQpVQ1BUSUtjMwyjZb9M5RHSDZkEXjx5PXwyjheh0TqEFyb3pltCKHWK8D+lPr
+BmBHGqCY+U9aN/wfyElXJlc+U7wWC1Z97saXPZBoWbcMqwaD8WYVH4qbqeuKH5XSyqzT5norUdT
hW6x9zL4VHFlIfZwawmFpXEzDc0dykQDmeZYmkusp7DKE1qMU5FIhFt+2mCWdUzos3+AZVyzj4Vn
NdU+xRY4irXhCvBaRVO/UxZ4wg+bhrB5sBoBcn8UIijivsyq/wBkRGmcN57KcfItwz9c9nJgVy76
Wsw8LhPTb9c0yQhk/1mLnNVVsMwG4CGoUt0vlXrIE3up/FZZRlns5tIbujhiYjxs7LT/MUEyB54K
728HIz/6U4mKRkjjFE2XpL2SMk4nT3hxNOSwGSZ0ups40CLyMcpr8yXuVcc94BQGkkAO6gHXbjBM
Y8ymZD82s+lcO97YT6DX2/BrvgqV2LA8xkSamXFbh+3yFdpu8FmYcv0CGsUI32s7Mr6ZZl2VV0rZ
U37lgHuaEqMcojVu7RFneEwTCfSZqtInnHUj0EdzQ2Se0goMs4aP+xkD4fB7OUzrXZ2t3ClCllwQ
OSKAPCHVlPaPvtZNfT3k0mrv2gIYys4uK/V+HhVUkLkzyq9wXNIvBXj0o5t5AtZLhj5+vGlTfrOL
JrrtR4NryBhxzsXxxcj2BcCdoyUH0wGePil3h+Iews3JMrR9cZzzvJfXBtzk8Y7zjTXNYuXKe1eJ
WUcx9N0S/yXENaK4MNrw21ovoUo6dx1Im9c0vMbpM/s4tc6ImRra/d3er8CxQPrvM2zCRePnyWRg
3Bz3kHY4wdnYhjuQBC07u8IB/RDO5ebkUHA97Q3RiuI9dtOAYLKoncv9xJxsPmRfqSTU5fop8yBK
kNMLt0xyHFkRQC8m/a7OnQagOLDZcrfp+5RxU1rlfxih4uZbGm0Bh2xYLRL3cPIjzmbaP61BNQ4H
LVOjvQJjyk3fjHg9JNiRrNdRSkv3fUuTqY67sLScBzdtjYFsox6Km6gfzOuGqvTVEPp5vuPfpki3
TrTqD0IFgwnqSCy/O2so77JpTqvYy+CtJDMp8cQ7NWO/LpWsRIL3I+J12Ph5MjFG134aXTVE1P76
9Q7DchBJzhSt/gFx0+59I5ax+5QLylFICdsI41vpaPCu4TOJOF0XUFE0A6r7PJLYpASLY/DQWYrv
Q56V9zCBHT8x0YjBl6HJ/TpZcnd8gOoxmjuaLTkespm1GhSKFyuEB2Mv14h7u0NCS9v5D6bq5O7n
ALuGg+p0H8ZZ4HbXwus2w2QylHetNbdPEaVzHBxad+W8ZYF/F1VuyV/ueRfvxnDIfzqG7/7nBgbd
HiKaYX5a+FSK9SgMvXfIxEi2Vqy4kl5XaRanBKYo7pZtFbu0i5wE8s7yB0Pr5b/Uc0cR91trPgYa
iN1m6YdqV5ij+KjCEvI55e/6e+8amdo3RRlA7O4ipa8bXPe+aN6KCqRZ6uXfU1+08i7QNHRjFdWc
NoRyemooPAbjLKzcxzUtUsQkZICVPALY/bh3I3wSd7Sw8o+yiqqfGtgPPIh8edcBrvxRZTC3EBQd
sVdei/JTuno4WLeFdOibpGru4nTpva+5WwGwSL3JsGOjnqx3czFnY2wIVNV2Yio26f9KzzdUR8YF
WbOic67WfJM8HEhZROy2SwWiwLQyb+djGfalFlE13ei21b/IjbDzXnD1u23LzOKNvCEycBaaynv0
FeYpVn3tVDHsXGlBYOr0nxW5giI2aOt2u2LGIh1H7MCf4lb42QPekHmJpFBmHGZfOeGeUqJ39FrB
lYr0lOoTVU7qpjZHzENMv8LXYx7ycb9gXtQmEI3GbmemqXxfZZGu9vw1+UVCIx0+RmVDYtdNSD8l
sjTYzu7UIC0bdgr7VlkvGw7Q8DoA6GH6LXcju4hhqKHwmBaZ+1HM0fIuU30hYjh6FGW4UoUb551V
0YRfmvIPdPxm3JWjbd3mM4ClXVo7KcdFTyQMhtEjEAlbePkObmVyec6b7QfbXfj7EpErZHTaioPW
FrYsHpyGlmaCtYY0YiAhI/ImmZLNdV+HOR5tURF+953CC2LU0jX6DlIXPyzf6ARAgCHCAMTFBSl2
RxTpk8BZGnH0Gnf5UCnNe7ziKqG+ko3RQz2s63hV8+wb9+j4tb9bRcN758gi6m6QOxqftFV2/a7O
MRb6qae1cw+OyLlEsyGs+2TMkR6LIxU2Mm4NH0spdChoQbeK53nMlevZhF+BB7HTzh/RQtLpvs77
/NEj/+kPTb0Y6mGyquhHO0XZH1xRq2+W13DitNKo3GdZ8DkvZfrLH5foUEawhfZ5HvJabxQf5E4t
lcatKkcZeicG30WBNC+IcyCdUjNRlVihFLUsMubLi/T2Gfws0AhU+4Z9jxBEtltq7ff3s00pM+E9
uNxR9dwUImdff3ZxwepvUtTC5btVLsv9IoMN4jM4HGGfm+6DF4pAxkobVgbYYMzTP25YMfPSXNX7
zKiGiVcdgnixUyJDgmWBl38mgtOz5jTggbNYtTPFvrL833NqNQey/lTuMq2NL4F0wvId0ixYLNSD
mO/tVBIGDcpWn+xcBNFBgCbPr3u3sz/jA+e+d8bIE38CsFz2rjIEwnNtWbSfW0Owu3Jogc5e5thS
kyKl/R+j7ShtyrGDBNWBQuYnAdb19waSR+MNcgd+t0NkLnc+1EHjf4O3r5ekJxtOY54/4ZOuWfY4
o5j5JehE8OiVWWnGURvqpzwLVyvJKxoLMlIVxRZjJec3hnRsEOgwhx9gaMx3fWhOxW7VlvkjEO3w
q5fViDSyrb333uhDMI1svdGzyefSZAj89mfI0+E9GB+SRGg7Sxb77ZBm1yuEjWsx2aFIOnud/lOb
4xnGMU1a3hhT6mR7B8sKc+chxTFBGG0n50LV9qR/uNVGQH5BIQScuGEytqr2X1V7AyeDdB5757jy
/7tt+6Xf6ueacoxs1krtI7cePLK1KSrYOAV27q8XQrbay4syCA1EiruoRVLKtuggvByfAgwKeh1g
Zd8f+6REYDhpMnP6Lde+fqN4xDZXakDgBZ8RxYhivBwrE02LRVxnHs3Rcz6hkuChruL515ypS+qU
J82AbSjEzpkVIF98G/9BDW5VmRpw83HqnQ+jrdp31C6KPeBN6/sctReq3GdHgwK59eg96oQnlUMX
6LXoM886pr19X6vNhEpTJ+2pvRzGXj+9/smsf4dDEQg4pEkVmsbfqfPPNEz+oKZCHbHStaudNzeZ
caWGpbqCL22WO2PKMtrQhqhJJgJ/HhODmPuU167z1SKNlfGc+rV5N4Z5BgpvWOVXy8ehKc7bLL1E
FPh3gwEA2fbYZvcLWPRkbZpQK6zIlpWPDjte82hLVKooQS+G/bY+Gx8doXTK/JTzABbQbzjZX6Hh
5FtD6oign7VXhup2Xjg7H15f/pM+2/MoeD/47GKmhHPGy1HyNCg7bYz66MM4vdUA5e4Xt+tiz7DH
RwyYrN0k5CVt5X8rteiyY90CJQF4E3iDl4NCIbBE0/f6KLRpJam1zElE2WP3+tTOjQIsjqKoRzcP
LtbLUcK0DVdKzfq4BGFHChm5102+vg1S8Lx+jonGzxb1gGCcTGXelNrcQugjl4F5RKEh3y+QJp4w
mJivXp/Pmb1Haw7D8E0ZBKXDk6EGbYqy4ZV1RCk0v/a6VT6GPv46s0N38EJF+dxYm6gQe5B+P7Jm
L9dunYegQFRoPU68OHc4AFLi6td2z1DlhWmdOf+wdghwcIrgQJ86daddYM2Zj8fRQJnAnibqvZg8
p4aVUh1yrQub4tx+BwMCAJuTxYc7mdjI1dsGLQpX3JgaayKFcCMY3fR9b5ZUx1dRI7mglgu75NxW
/HvUk7vCDMuAp3aDuxkaUY+tPTxGIht+vn1/0FthE25mcf+0/+l5pRMpvIWHiZbXtjc0h1QY6Xet
1vm/14c6O59NpCnCA+Nfrx0tCqelomIdbcNaSJM9L0nTZb0QAc/tjM38YNM7A298+q3Ac1etDnDu
HBez2a+Tl92UVL6LZDPMWOLB1qjMv3FidJ3puQJygb9JV/TkQ9lVSm6S4QNjFY041BPlymgcrAtB
95/l20aB7ws0H7QGhN+Xp0u4KgdEHdF1rZv8ymqWISGBr96GU33uI2+fiHNM8gD/6+Uo+Ou0XbWN
InOsdXKrH+NmLOf/zyhuCHCAmxHA53bg/kr5wiycgr7z3KOw1LCv697E+sXvbt78XVB4BvwGox44
xKlsi0ceXzmrFRwLUN07v6qaZKmj+sJcTvEf25IBJwZ9BLjTBHZwcue6TagimkbBcWk9+5MzNjhq
9mtEcu52By9ERz5fYWu00rX3UV2EhwFrnIMugaW/cb4EXnD9IGjpJNM3PfkhsinHSaA3ebR8TMuH
afliByK9EAv/2YbbIFuqzOX/TF54+emqtOmGDH/D44Bgf0I51IjzAHf016dy7ioB/USuTOLkcppf
jqLbrqYNYllHYzB5QdNY2JF1Znu/8LoLV8m54I5vFoEJb2Gu45OhbJfyKXAVIqBlU/sEXX1jpo6+
rWDC3TPTkMpuo9VyIWhsd8bLVwert8GUns1tSGJfztDuCP1CYu4aVpaPEtooD1RHI55YY53OsSeL
+ktrr62dtBZPpAujn5k0kF0SnchBzR3I+MvRsQTMixQ659HKSvE9Q+jZvbLVnF2ZoCiKZBwbs056
1x8ujPucb5xMG3cAjgxBxoaadbJH+9HCe8ESyxFXzfqxGHM09Io+LYq9spzBPLSzGL41SJYoXmJ5
BQ0hmruPrteiomToje1a+hmUvDxqm2sEBj06947bI8jjRforeitIeC2hNeU74brioQaO+r0sbP8n
Qgn00nSruzIeyyVL74YuR6AqC2kv7tzZrJHvGbT+YhtDfTuXlDl2KxxWnThN6v40M+nJO7ARfRY7
GKzp2FnM8YkSrlHsanOR34DR80ClPmy7uzHTlMXWLEdjLq3ApSbmqKd3Tae0Alcc5N/QNqI05IU5
Qsnt4qCF5w6UEmvep2pHTyv7Flj1VF+lGN+gD4lD/ed86WYq3EzXjxcpkWx0XPFdLG5+HTYbYQaB
tBalL5UGu5Um+F3NxjGOCG/Y1d2wGNEvZaTOXY9ITJCI1Fg+I1Qx+lfFShYNjc3rb0mIcQPTqOEW
+An07tdoKKgF2XNlPTl200w3Nk26NJGt1X9sqrApYxMXlZ+VcILmYHUuRazQxJIk7ntLfuamCj9h
iTKVd6Fue4tyeiPvpa56az8b0Nz3dMgdJ55oEV4yojgTp8hpPF6kEDlxDDpJfIuppk3qQJQu2RJX
hZDjo9SCLfB6oDp3kFjLaPMTIIic4q7CzEDWjPhw7NVCeQ4SwAGRqPpD0y3jndkGgBlQXL+Q45x7
/rKfA1hkAL5AX58cX6e26K7mizrW8HNvtIzqq74ch1+OtPu9mEWVQK4x9+Ho6Du6neEVKojZdeS0
3sdWNBJBrR6VgNC0epSt127n+ovx+/WFedbdPDnpRBew2ZBt6ASeaiIFZtbXbjWoI+is/ptpaPu9
1ln207CnMVmX4lfpKCNJaXoc2XrZXkl3fh81aXQzYz9Emyf06bGZbZJlnX14/cdt6/PPb4NMyc8C
9wqw72X4E0XApV3wgAU8Yt1Xsrc/Zaa9SSGY09fcifqvbx5vgzLh00PCg17JSdSTCuSa0duk8n2N
6ajdRg64DZm+o4O+dODPsuwCyPvMBUoxjcQesahNUOJkRCKKJ3gsW0c3nX5XVdgCX6uHXRO05Zsr
PzYbEYT8RuXaONMv19K0G8FnttyjPVshNKGKJ1in1G2zdlMcgJK5MN6/IE+SbAo/W3WLFy1gtZcD
enPGo5b2wdGzgTn06L386HuTyq9B1Sd2hWFd9VbmBrSByuAdtnT1rdk77c98UOMToLmOzoRxkVa/
UZNOthR4SAht6N1S8T0lzUoTyIi3BO6Rog6LnU/V3scO6r+oFOqbE/TWFwVako5029zjfDUhzC88
4CKd096E0hnfD+laVm9Po/j6QAs320igCSdL1S3DiElb7h2rhSfr2FJGD6xCxbSQLxHAz2y4TecX
+SWYYHidb/H4r5SemTszd5x7HFLnl+nV/vUceU+uUOJCVn/m7KIzuZW5mBo2xydzilQWlhUKpMe1
WO2vZa/bO9uu9gXo2v1aW+mFo3tmXs94/K10tz3ATubVo9TtLDDojqGibpc3dN+QSVnpZJriwkvi
3FDsHnbQBr9Eo+flEmap20AwbeVx1vTcG6E8elZLvhdWeql+sv3ql7vVIdvlqeBQJd6w/y+HKuZt
3TI8PpB49I4j7YhdMczjhTD77+XIVzJ5SVLmgmp6ah6uFq9EiarQR+AZ0QeTOsljBsv2C0Ra91uO
0OZjHy60W18PtmdHhTvobzuEzH47qX/tRGttcyczA3msEfTHaG41xZcZzeHv3tg238ugb69XXcJA
fn3YM0uKxitkbk7bs63Dy2GxD889IZeZkrQI99bUI3LTjJfwqv/ufuC53Pmb3ABsz9A+GSWUeG6l
E+p/EMb3Aw1wWqq0ih+JJu4nmaaXlML/3ZQOqq7EEOpsfM1TDepssTQXiVqOAQiqQzep6BqmiLiK
VNN9e/MKorMFpws5Ha6T02gVebPnGqM9HcXamAcPC5pEKt+9fn2UMytIEYVhgOE+u3G/XEHVgZQc
22o9rrmwPnmuiq5qeykOpYsB7br2QNXfPuCmfLQxMigTnLL9dQcjpexCfcQYOR9jSh/mIXXHdGfo
2r/pcxARrw94Zidik0ydnDLb9s/JAUAvyjIKxGaPfSOzR6tc9O1S9OGFOHwGLL4JOjEKTAuO2ymP
THXeTAPY0TSYJDx5XkUfzRkuWZS3VpKp1T3YRW5fbYa4t5kN80uY6RstSLeosoHDKXnQS8Mq/OQy
WNCC9GtDrceFcHCjg8Dc6QYx6hzo+ttXlfdChKkd1hcAxk+isxNlViBBpR7TqTM+tcvyQGI6Xrht
nl3BTgIzDJZNCYwgApnoJJuKZJHxVPP1MRNLd9BmXzzUgCduRRhWH7wR0N6qUAcIQmWAdk69nep6
G1mVer5WdJ+XOEer87YHWYsmrhN9tftKXkvHHD+mPZ18XdYor2zu1XVnZxeoZGcyM8Q1IBSS6yKU
DL315dFq+mJFy7eSUF0U3Xtc6GWXABouf8Mgh2UOhwg0RlemprxfRjBoB2hh1n/WmGXhDSWfVBx7
WQIdsUPpLw+vn4oz597zuYnIinnYIBf38sctPv4f5epqyLA+6lR+MRycBdBTESCTWKaBfSEDP/MA
2houm5gfm5MhTwZEVRhuolPrYzOAT0NwCBUlkOx03oNe9R/tUgC4Hqto+KDDIsigIsnu4KSV7N6J
PLV+GiBN/tCBB06plYy+ToGkFPD2RSGbgglPQETf9CRUAKVyubMijW5vEcX2khWxpfSjnqtxb+dW
l7x5uK2jEWJERPUJCbOX3wCrIdPPQT4d7dUdkKpHTHvI0uLOiUrzk9Xa8sJ4Zy4vqohoIWChsEmZ
bf/9r1Qgk+MMPKrUR0upJrEDpXdtVnQJKMVL1jtnhtpoh1AoaT2Q7J5MLSgNV4lcu0fMEXsS0WAA
MD0uN0Yr8wuzOhPfaekT2CE2wXk9pTlKM7X7MbXdYzhUP8SKVAKd18j++fq3OjvKM++ZCjcKVSfb
Fw6Xn+Yuzyyrt+drh1LG3TSOzuPro/y7bPzpcGskbxhY9/kQ/fWFoAQ0JTBY54gLUAVcJYODtWGV
nbQOL1RN/p0QbkFgTSC7PAsRnkzI7CdvxgLNPrZdAYuBJix65ONwgbYUsaVeBnDakdvB34QsNjLe
yy3na3NxZxVasPv7pzDP72DUvserRlAbROCr1kEfT/YlkvqZuZFZUBzktt/yz5PLyWtXQ9XoMx/b
Ou12oxJ6Jxff3L3+sbbffjI3H8VsHt8bUY1b8OXcXNBYRWvRsk6VW1JL6G8L35Goa9k1FR1rX4bh
W3tr9LmInQBLuBIJ3KeAGVmSNNhVFd30RSTvqPrOuwY5wQsn6vSjbaNE1C8AlYCb4MO9nFgGRL20
bOwfG1Wt4C39cvxhQ0y8b21bUFs2Vv++s8v2xgV+SdFyusSp/Ofq5Bew/YOtfoBUg336AbHgdtvW
qNOboPPLGWyWAy810417gwA7yFeRqUMIb+pummX7aOG9WVFCtfwvYH0lxJE5uB/h+1z44OTFJ5/8
+XeR3W0qrj4Vl5N8pPONAsVJK71J+9l48OB7TfHCmy+NS2udnSRASWW8DRoXAaYazzx4HaLCMj2c
5wHKWGtB8axFhikk0F83302TW6Bzpea+4pafvCnJDLvxdy36JT+qKI8ejFKq6LCixHtr1R5dzhl8
eB+XOZ0BuEmRcZdv6JfEA245xLA7TLgZs/+j9iy/Rp68CH1oiu6cXpNPmDcQU9zoysyC0oaTCnDh
OnUC406JLAVeG5A+gabV3WdcBCI7nss1BQRs5pBcFlSpdqYyrBxwY7nWSZWGwc5yStHtHCPy4KWZ
urdumtKrr4vByT+Nw2x97N1+fm/XPtwg5VZhIrq++tNbVKyo2q8YLRQ14j/7tDdqd1dHovOoWY0e
BItijsAV9EX10Lsp0MZ1mLoobuyC6AhzZt5qvJO8DVAgrnAQsRDUhwQSmI9+UxbLu3AtnCKxhSs/
58XgVUnTuzZy71lffDNEMRdxUNvWj9AT7Z2TwXQB4m9jrbaEzWjxVh18BXFer3+8rHbu2rzqkY3B
DeW/AeIAmPHOW+4Ge7XqpPP79ihqo62A2WKfkkzlhDEXLmNhErW6/Ap0sv+8ejr93qdzDnUvM+or
G8JFelX3vEeSVDhtjsNDFjpxFUJ8693MmpGsBoqwQ8tZfwtWx/uNW5QmXKaLchO/lqCTi8BWV9HS
pksMwQKuAM2U+mOdA36sJif6ICr80PfKs42fnZlGSwzPxYEIsuT1ZzFB9o6dedIiUV1miTgEElft
LMhP9+PUl78VcIivbjTD1XNSOXq7TpnYdE+RMadX0+oioBjO07Ak1myu35G/QTwTfPf404IaiRRv
X6jPDUAwNM62DtguVcH6XSNLV8ZRLeqGDIvUGbe0iErlkC+2vOLB6dQUKYzsA7niSp/TwoByP3ZN
nSezU3V3c1h1j8pVHlzHVK+QJFKjWBIjb8WPbFaQ/0S11B8GPa6wNkcr/+11s+XtQYc7aeKMcvxd
I59i7QLpOn/AmXfqYFlGe8xxv2v3RSTGP1XTZP+JrNocADAN7mKrNKyn0k27/3F2HsttK9safiJU
IYcpCJIiFG3Llu0JalvHGzlnPP39WqNNkEWU7kSeuQmge/UKf/htVE7+reB2jnZtkalPU16MP2GK
da/dwPAH9mKSCroeGCQiQ5pUJPjGBPGt4Uxwcqa8ceNyHL91uq0+JAAoGteYW/is1WxJy97iSww7
Ow8T7aC0tbS42lQCvJRgCfzQ4zj7d0z1qd8D7Zafaiefi11r6+XPMKiL2qVBZjcn7KTtP3Zt2U+6
ngXfmAJCuqHtpcH7nKa+9TStTvtdWE1jgnt1nYaMPIB5PWCWiOlECBL5SZbHSfLkylGfcWghzMVR
Y/2yAmke9rmkpM99owTLvhy0IcXDKqomj68JxV5yCvMxYEb0axm09xEEecUrK9wlNYSKHfvqH3pO
U7Kb1SJs3RaF/5dYzsPvlOcDEHO5VCUXZ4MyPEjA54sHow7jFxgHIYyDPshrF7AyXesaGdafTSar
f4fBSZp9E5ThtzkWXJ9Oy/sQbtMcvkFOoJ6ZywgoVKRLku72vcN2yRU7eZYiCTHD2OzC70YVGxX0
0lgH+Js14VuoR+2LkrJpvCJ2sEDMnT772Qexc+oIwN1+yAlqrmJCuyzNyYKIIsVV6WZGVn+/nWes
SzXOAFk0fQVRK9B4XV06DTSvHIteaKL28jA7mfmjNaPyEGlqfyqUyNroCK3Tmo/lsDUXCqlCO2F1
+0/9qGphACtVAfH7jO9z8JA1evCaUqF7yL7q0Ntjbat1sU7ZPlaFC+wI1j9Qm1VtkijzSEWuKb61
KJ1fQ/E69BB9Nwq8a6ugjUPuJHo0jELPM5upLstWljLFl6oAenFSsB+UNNtIrddZvHgW4E+mKLCR
8/2gv/8ni08y3UbBYeKDAW++jxx12RFPwU92YF4+uzc4zKjmggyhrMYA5fyBoghBRqH+cTIbYz6O
UtT/7uK8eK9pyD81UZr8e3u9y83BiBBUCIkQbE+maefrjbneQ21WkJOAU/ont7r2CAWhfDSgzGju
3DWIM44gijfKiMvvBtRQoIZFywkDT/V8WUcdF6QxO+dkJEQHTUqm31E6xxs13uV3YxXQk8RmKhW+
4vkqeQC7apITpCxxmYJ4YTluNMCVlJNkq/S/+kD/WWr1Hhn/5nlK8/pklsvsZQLHo2jZlrfvBRhL
5KvI0QhBA5oajFzPnyisUiWP8Zo6mRnwFVcG+fU48eJ6l9gnNBcr2Yh35UyDys30hmvCTqEK7RCm
159Bi1f5Rmlx5bktQN+cDTqygLJWNRN3vFzaTuicYhjcJ3u2lS9ZWUgbx/xjG/63NOO5GSszEhCO
qcBiV9GEpqGCiXxnnZylA88S4CURH7I5xhMqrpXYmwxz/NJ0BcQUIzfRVieL1J41GTArfZE0/FOC
Ng12sm7gEI03tYZOSo0aAUAk2DAnJdOnz+9w4btL0fXR7vyoPP4TMyAZaxGuRfZJqnPdU8bZ8uYO
BuDt43v5+hlJU9ahI0LFyjY/3w8x7VAu38o4LWU87vCpi3dxpQYbH/miFy4CIBcHgpJQLYAArq4Q
ZAgCw25S1c8gbT9pshTf1wDbvqeVRWkch6EfOgbEK3LvOzUcam9A83ZjMH55mGm6gkCiLsfYnmB/
/qgpXiiNaH/6fQGDJnHm4H9tnIe70ZDyn7ff6pVyFSQDVyXFshg1rDUMUzlBlnWeZd9IZc4QbrLz
E2bJujtaAeipbgjupCpODqpi5X6K9vfDZKrFDp2T4tmp0/LJ0kr77+0fJY72+RGg78KtwDuAJnBR
qhb4i0iR1ci+WvfTSa4zQEZW43hOUNGLVuGn3l7vyvuGZknPj9jJ8TNWJ9tEfbCXYHIjVJujoe/k
utvNS7In0G21aS8AP+wseDkMM2mVGVy0q+iJn0qvYyM6+YrUpPdOXSOiFqjOUZ3YaSBp4908J/ke
gMb8aA6gvAK81pGdaMfXEKMIr1kMauoxTF7LvtV3EBOdrSMgtvjq9RN94GfQ/KRtuJb07ZJIyuCD
dD71JlzVSd8PVfZN6pV/JfRCbAxajGb6XkZwHqVOeZQwB9zf/iCXZx33BOa+CL9j1QhI+vwAFBEw
wS4yRr/KIPZbFoy/KQBReXuVK9vso1eJpitN0QsyAFjXKVm0evIXPehfdG2pvpAdK7tmKuNDOi/T
Rm517alEZwg7MF1cI6tPD7AuBOeoTX6ZpNKrCvMQpm36WZUyEbqIjkCYGYPQfhKb/T/ReFGSqjIm
ne6CufSnzqiHQ1O1/bfb7+7Ks6CvyhiZ4hfk2voL9SgIqROKp77hFIYHt9LalXCPP78PWEWgG8Cx
i8bh+bPIGp6NScAXykuz35lpVx1apfwstgaBbjp1Qm9ZnEngrOerlK0hJTgO9X6Nuo6HBo98tGK9
2PX0TDYizeVrA1okeEJiqsaf1cbOszIRshGqH/Rh4c+wT928N6KNjXYZzwBwCW03bhGAXGvIGOox
Y5xaveZX5KOPg1KHx0mv+2ONzdbxs/uApTAFp+tK9x+a6/m7w7a1dZAn0Xx1iExvUMtihwT4FiLj
8qSyiqrSiBfwBcTxzlfR9Cmwh5lVskYxJ8SDpvg5tpRih4Fb7fZNGT/efqwr1yIrWohvI/cnxoyr
naer9dwGMx/Kogv3XI9tdl9E5XwKS+BXc4nqHxovEr4Yafxcozf+d8hnOoaQ/n/LY5/eG2OWfN34
TeLaP4/LvGaEMKCNIPl+cS0mMxFxnlvVb4vIeCmY7D1EctMdjVC0x6zKNvdNXU/eqDbmFzx7qp1e
qEnkZZqGNpTcKeNTJTXVz3CI1Ke40NJvmjZZLpK7rdfI2RYb9+rPBdZniCk4b3KVxVhS6kwTko1+
aoSh13da84vbzn6BX2ke1cQwd60ksOlSuQWZvLZdwCIwegeqRCNgtSlb3RjLDn1Sn/zYsl2yvcRP
MrVxUeTQH7N6KL/c/jTXFxSW4ExDGRKvdktlL4DOY1v1x3CUT5kkSa7MRf+W0jk7aEjGfb+93rUw
woCIFgf5EQ4DqwesZ2zqe21Q/RkFxechcJSD7sRbh+BKGCFKkX+SbnMXr2tKpAGRSzJzzU8irqq8
a6IDWChayaPz6dtEhCqgBuIf8B2rpNvEziJHqFf10SDK/EyicZ4nwxbe9MpbE3QyloFIDUNktSGN
Kq+6QEaXwqjN/BDFZeI7KE3d3f42V/YCTQSwAoyQCSAXhAynjIKCGZpPu0m/p4TN0BypzLsC9TmU
0+puQ/fwylc6W291e411sYRGR4utzLtun4T6vFMkdAz6HouM24927QUKKh6+FpTAiDWfh2G0zRMs
6iLFp8E47SJbHXaQAbZMHa49EOkxPlpgugFbrT7TRNOUlDJX/CnPY3Dkw0Bu1g3HIqk+O2zl5sfL
BCI3dT05xjoZT5DmmGOIS/7YdY0nI1ziJiVKY7df2wc4YRW4OUOCxM2GgNKlnb+3Bo57arey7MtY
Y5uejBT9PzT62nZHoK8PZodB965B2uRXXlepQV/PlFDewvVT3dHclp/o+BlCqWYMZ1dVshlxSRgB
0w4JPvvUh1lde11s5+/6kkvvghuF3EhQCYjwqPEfYSgqeRQ0TAPw1V76zyc1Imsii4I5R922ikZj
1UdQpA3bT/Xe9rp5iBj/jFuCC1fOFSdGbDtRmdAYOn+Jul5pi5xqji9JM6qOzKEI7069m3FqPeRV
kGykAFe2IUxACnAiAqOMNUrMLCW9Avxt+RNB5SC30nAczUjeja2pbYSMa0sJrBh5O6BhsunzR4uZ
74+GHtt+1LTaYWSc4epM+Q6Bkf97eyteWYnvpAsFAy4OehznK8EZmIaxczQfHS6oQz2ivNzJ0sOi
2P3p80uh3C3G4DQ/Ka9WS4XJXDnM/nx5LLrfRSs7bgAx6ndSxtbnN+CHEAc0AqFlsCZlhJJlylKU
WX7fZgnzVNXZd5TJGzCwK9HPJutiage6AMbJ6hQPHcaBTVjLftEW1sFEuxKhSdTvPv3axKDEElku
Y/q1/EbXjuaiy63sp0C6fF2R0n0WV/oxrJZuf3upKycKj3P6q6LpYYPAPP9CTgYfDpqy7HdZnt45
zBT3DhIJ+0IZEHVPzX9uLycuovMoaFPFCQcLQgSnapXEd2quSqXVlrQViuEA5iA9jaoc7ktJZvhL
kJ6Q5aITcnvVyx0PcQYYDTArMDXwds4fMhWmDwnzRb/QzXIfyHr9o8i1/M1CqmxjqcsNIlxHKLt4
Siag6/reGdWWsWCV+x1FKwlvxTC0RWj39gNdrEICgzKDEHXmdmQnnj+QoS5G28/m4lfB0kMHy7p7
o222WmKXq5DyMWlCO4NnstenF1/5gvFmHfiBBdERmn+BCtqsb+xAEQPOtoRQswEwRnKJcwEPdf4s
mprgU5s0jl+XUAhjZ25i105Mw4P4n+0bND4zV5OL/NGMNXOjSL7Y/awN7I46GQwZVcoqZw+EYqFR
5oE/x+i15aHTuKbSvKmq8Tp1ytfbH+1iF34sBHHHQuyCB119tHlq637WJtu3UJF6lhEWe0FtPTmg
oNhs3FtXvhwKdSQZ6HbQ0VXV83eK0yvun3DX/ADktNvEUrfTocRtfLlrD0QiyICQ4bvQCDlfBeFn
QnFgOH6aBtOpIdI/IKnZeKNRDBsJ7sfNvtolsFt0sEDig11MdcclMccBEXpfmaPprg4RAu1nJXvo
VDP8F8F18w6lhgw1BdV8QJpMyLw6zlcr6pOdrab5c9A5xqkw0shnvLgYLoJb6BAicB0BcCiaw6c/
NbNMmjyil8y0cbWvwAwVmDRbli/Z0nxnKHXla/yen3YzLv+PpZjSGuxgU4xeVlfs1Dao9TU1HwEa
vxfmo3UHaAe/QzvaYiLAArg4q8L7SnQf6Ftr9npf4SwSgZHQiQijNeCS3JRyB9J5GdGSlAX2oJiM
QKHCAQ1+4B6FUTxWTWOh3Feq71PajG/mNGSaW5lzkRyTIIiKXYdhoeMuUmx8DZI2Z4IFlXt0JXBD
bxEycQ/w6rWCnHIOAl+JpBREeRAFnYf0trHsjI7rGnHZyPo+QYn7Yk6YcgnSYvlMXJsR+J7q/Jva
2TTPizKK3QkA/ZMUhQogJrkygUypeUO6iuzHvwDxqp9B1cSNR/PHAOQ1heqTEg3Fs75I3YOeO+mv
rleU1FWQPEE2uaiN0JPicPhhjrQA0DXsxjfmR9UXU7KK35Xd6DlRLbT+jcO8TvYjcx31tXKUsvDg
FsvlLkvm7o5Zf/u3cOzOAdPsSPh8AWzJTlMx650v5iDPY2m0lpeh5RC6OVYY1a6tq54F9aGQXTgD
UXg3gYuBI4W7wr9WrElQB7JkAhxbxnTIZkgPbjkO9nAw5bm50820VZFHbjVtF8eT9GVRweu7qi4Z
HrjWeDxodW+8aXLWv0aMqcCJhtqbhqJaDMKp6fKDmcRK7YWNgVKznajdDHXdkR9zgC8MhQunU10H
44PWdbpysb0wMZAbNYsw/Yr0a9Du9Z4DiRie1iJbLrf4P/c1pi87vGWC5cGqtfSX2S3gAKV0KV/N
RI+/J5Rzf0cdLhaIsUL9n4XMV+1FEt6A0KBN62BpdfdU4ggo8Iq1afudVtWAAAfNqfdhYVbOHtSu
Jn+RjEyoXYyR/D6pEhvOMQLkxlNyBO1YF4hi76xCh9RpZBqkDC1SiuHTAZTGCgJLlBYCI7NuOhtI
lEKbU4p7dKuRqjXZ9pmbVjZmeaqG8cftoHQ5TQfzQNYPAQwGPQnfKg2agBHSy8+b+6Wr1Fd5XpQJ
MY4gsFyJhPp/Klixv+rCJejZCy8cRFcxw8JMGxu4UpmjxbD1gy7jiSAuIk0Di5o7cX0lAhkAlD4j
pNzYqWF6PZPI2esD2/xTOmZa7uxJlu6lPoP+M6emFJzo+lrygx6in4jsuaINrpoPxbRnPEhxbLUZ
KiYyl2xy0OxY/See8DBGJqKI/mmwi2mOamT3P4CT9n/SbNQgrM9lGu3VuMn+1EOXoMwYtuELcqLI
aSGcn9pfixIV9HZBzJp7dFFyfwBU+lZTcAb3WRjICRWUUf/NdacGrwrwQjrGcqkle+RD5XQ/jDbY
hLTJ0ZiopbS0fS1JkxcLd8LBpZloHvOhbRMvC0LnXabfFbr9YpU/a1PJe/jEtdJ7qWHVL7FS1L+z
aIb9qMH/P6LGO1e7DMsThM8tLXP2i4bKrDtnWZu6WiFLwdG0U97TmDjNdIdngQ5XukYz1FXs3H5o
ywCzBrubtSPCs2DbojJIkPRMqTd25JVdckK8t/hR9RMm06RhSLz2UYbedYHFswXSt+3LHWL7aEzT
+ZVeGiU3Q6+yx3Lyyrm0ox2dIv19oIMYIi8/oUXB75eKu3DifnFbI2sctw6SunykEsWeO28kIKdm
4kzp0UFE5GUSVla7SbELONhaLX2fJiwrPaeT7LeOL/kbc4Mo2oVmvLR89qR5DWeL0E2t1Pt0Tvv6
MQybgeF1GNbYM2jyn9QZxtl34iDsjoVdVL0gVnXFaVCkBRRsSl96o7C/KHnontKpIMdEgQ7t+1V+
28Uo6I9GWd63XagDmA3bHyRs+l0Dnnc34XBwyPlTbJytywyQVXEFtnGyYmKyns1NXVsNqWOUWJTE
w6Fgf3xFT7jaCGCX+bNYRdRxZAMWqIzzDJDxgxYURltCkxcyIfQS5OcptvoDyJjhoVe6LUTQlYCB
NSWpFQW4JhtrX/Ks6KfalKP6HjG1+R4scH4faovz3Ka9vPHdri4lFKeojQU2YpVDa/KEdATa4/fj
YFi04DAJWBKZSXSHxejtQHh1KSa1jiOaWoaxWqrJK2RdzKW+h8qHLZJR7ha5xEF3Bglwe6Ur2wK4
AdwpRlqMtTSxWf87GNbgvmdTXN3XhjGccnOxsEcypc+2fbhoxFBC1PkfprznqyDkO1mQ5dgWCZK3
Dd1LV8GNxUuh6268umsPJEZhiBRoJnj/VfqrqHITDIFd3c+9IvlTrNuPpWz+vP3WPto659UHVEiB
2CANY5i01h7ryozhn95G90UgtblblLnICzRl+WZG2CQA86eZ406LkdzXaRsg3as10WuqdUrFoK4Y
5bvJcQqUWUp9kPcYqcGjUPHGAbc1VplfY4uN6Dd2URrpl5m8Z4E5/jZCOfSjnP4kw0YVy5zbD3Xl
7Bog6sSAgjHnhWpKg7xFq45zdI9TTfeuyZHmWkuWf9XANZ/mGFDZ7fWufCmkzIQFFDK1dMFXm3xa
nHYxByNC6SHp3G7slZ9O7jgbDaZrq6Dz6dAeoZynIjrfejaeZYIXEt8XiRTt5zHDWktGo/r2s1yJ
6Sj2wLEk+mEntu5DK10nD2nUsQrmIf6ikBaoZqqjsD0P1UFlLP2DkcKWjNqVZxOsKTCRjJSISKvm
I5arsTTREbxXrMLGNklbYFfEtPU2dsaHyMv5dmcO59C+En0R9vwqSvT6rAeN3YX3+BnUuqsMXbjc
6UHdj7tQMaLQM9I40b+Nphr+DMY21FwbaTPUv5em/1Ea2fAWYgSF2UY/Lo/IyTf2Lh7DSXcLRKXm
O0fJyJWK2q5eu2wOHEw+mMu5/WDiIIWAutvLuYClL9P0juBEH+3scbF/Iemt/Uyor4adGunjN0Z8
yaMJDfBvqVCNuj1aSK8YhWLLrTCIndwulTogjw4etq6SVmP1EEbt0nlFFya/l3AwW8+g3htIRSYn
fworIx69su7xPdEL2wx3ZkDfcDdZYZd5SZkOf8o+X0wPjwT1qVFr+9sc1a3tyXM/v05yChdwIqlB
8n9Swnynw/LGwiVI8cDSYMt0+xoYdOHl9N+dx96qs5jkz1G+lKEUv41GrrzI4+CYB9wDkjsZU7aH
tAor587BI8Vyuy42YneQ+0zbF06xdDvNKXmaXleyd7nF1B4qiW009/GMxZtLSleMOOD14TO1Zvmn
n0sJFoQTq4qLWQJW6bOemcSbIl4i1yybvhfYwvnFnLLwyZg6/Ymf1GJwVTkQ/Ysi0YlREa8f+5QU
yZTbJ+oiGtFTIxbRbDSRZGWCdH5ua8YHGClPiS/pTnKMI61yx0LVsQKYg+OQbUGlLyGeQnFaTIEB
uakCjXe+XlTWpdyiVOfbyWLd65XTvIGtGN6DGsJRrmXqXmvKFMuCQJJSly8Q/kPjOt9oa12eaEYj
AqAg5Dg05LXOf8USLfaSVGFyj1Bxf0iGenmgcNtiGF+mFzQDEc0UyGVkb9fd4tiIWg5erfpO5YT7
NsC6qAv0kZzeMj/7GYHo6EgGcU3CKb2U80nCEBW6VvPbKNTfc2uWnzqDEwbfOMed3Rx/3N42HyiH
Vahis6BJRhEJEGI9jk5KbC4klKp9jUz0jh4/LRkotSe5YrcauVMe1FapjzXmHE9SbM5fHaMIvBwL
lWcl0KmU0rx8TfpyE+MpNuz5DxNTXsDKZFpg19aZakDXQFAak/sp0ZQfSxCYCtcRKbibabqW7foR
ycF9vCRYZSZmr+8ta6DOnhSpf9l4R+LOW/0UOgwA20iPOF/WapflzBEWqy7Cey2LTZ44CuYfzMTt
f41uyt/zXFffwIsXj5gV6gNcsRG3JEvGisO15F77Q4VJGHBgLtwFg7W8ZwnCfx5ckLn3hrzH+6aQ
lc5GHWwZrPfbv/3ygADSkOlrCswTysarmwinwoUO3BL4aZGwi2Sz9uC/aBsX3pVVeD264PvDGboo
lpDWz9EZKQLfDnJk//LgXQ7NT9r50rUGk8lYD0gDaZezPoU26P0Y2xXbtyPs/yoteO5bWJxL7Lxl
Rbkxp7ywqKTnLHj4LEP7mZHDKi9O+TkykhTBac7LjHo8aJJd2eT5cxL2yb9o2WYuQ85gX9KwOHWQ
6b22N+Rn1ZnL0M3wvUkPn/ySDBmJcuTBEOl5xauACwc7mJy5N05RNkGI1Im6zVgEG/Hn4kvyvIxN
SQAFbwJ5l/OA2ktRYDo9oPUcPty+GdDbjgdpSyT42ipgxYXiqVDbWDfSxroKl4636WuBPaNJF4S7
YFT6jeHURZJJ7BAQXnqDmGZcyCpXWhfKvV2FPEunHsfMVoWlTMgdnNdeHM7ZPi70dmNy9LENz4KF
WJViRzTliOHy6g1OEb1QQ21CPwaVrnbT92hydvpYvcDl9TsHGaBqfCiT8ZhN1f8GtPutMMVSpn2K
+uWpMfTdoqWnrjcOCNWdmjYc92WKBWNlbZQTYgOvficBFtAOP5GfuqbIODneLEYzJD56bnFEw2sw
fleTmf2ZkE44aBAGfndkRhhW4eq58ZIuLlTxjizA22iEM35dYw1AAIjDzsGhS+EcqiVO97pEa7sp
1eDL7WNzJS/iJMPpYp6k0vFYBcDWgAO19EHoDxHCpxamWrAwkhxArx7/iHWsBTfe67Vdh+gYwhPU
01QAq8siCFQGeQFzsh5xRSBGuuPKs3yAr526eKv4eR181tXgA0rxnyVXW84sEUoeUQf24zj/2eSK
up9TSD2pHW6lJ5cHF1FXZEwpb6hBgeGfh4fZ6dkYxcTbXJTllAXB76Gt+g3mziVuWOigkwiRZ3Cr
cOOer9LXzSjbRp36yUiMdWs9YsozRnZNeFX6v4HiZOOeaXBkumoXJ6ML5VGnyJeyVnVjJUCUmFTY
fJQzAE/e7f10ZetiDCAg4QQVUoHVu+4UWRhRc2woJsI9GBTnkZKOuVpnZn9vL3XlZVOEi0tbY9jA
3/PXMOvwpjJtSfyiyNFig26/7+pkqyN4dRUTohCYC9K/daOTcaTGibcS32jT2dPHqXgOzU75LL0N
iUo0a+gw6TTNqL/Pn2WsTCXIjSLxqcjwCbbagYH6aGzkIVcOOzNu+K7ckCQj8qoIIs73USOZqR/p
Zv0YRLL5IE+hdDepWPm6kayPG1fMtQVFRWDDr2DdNdOXYStMXznNfYBuqEEPskGkRgkT5HkPZjkZ
Dp/eEkyeGIuTksBhXs97WnRenbhUI79k3+/iBbG8OUn1z79G4CqCkEIDUoyXzj9WVbZ1Psfi4hyV
+CC16inV1WgflPWXIWFufPuZPpCbq5vIENgVKBAmYWVNUIkGaTA1xLH9qFKz6C5sxvoZz7/gRxgt
g7/0QhwBjJPybjRS1rsMXMf/4TqPkIZThCUisk5WqAfRa8jvi2VGaAXb11a5Y6X2i3CSQwugNeV4
x6C9xsJ+qOtdkFY9M1ND0PVKDHzA1s/ddOzlSc7uIZfJxo6Z9WR6UJtqT8P20ty3s2L1bpQE+e8B
Ud6vhppl88btcbmhRNcINAj4d/Ss16eRkXXcJVag+GPaWzvJasGfFmBBqQlRUEebfWNDXVLpqP4Y
WpJVC91uOAbn33qJow7XTGfx41Kq9F03mPnvuA7qcleF2ji5qjVWhttK5aB4saZXOmbCqaod+q53
QqC3kSWmjGr9olaJFhxSGYdVS02YeKcRPajbW+UyVvFjRTEDkIWGsrlqTsZpX1Gc8mMbPLUeejt5
bItg+mxPQbwRbnA6oAJmty6ZVLXr0IORFj+lHe2ZGs7uSm9NG2fs8h4RIF/BZKNlQ8BahapALVGs
qQ3VT5Ne93A4re7Q8h2eBRTns15Rgk5BMCQRprlA1r3KgWKlRFpk7nV/xJHIjQ0z91T0gjae6Mq1
DXme1AAJB6BgBI7zrWQDhxiYW7Y+6fYul/r0mDSRN6SFD6vGrdLoIKapfWs80g16WML2FIvDtTj5
Flj8yj6hL0W5iGqwALWuXm4lKcB/Y6cGZkOCjYo6oiG59llzGF4r1EoRsyjLxOjp/HnJ2VNl7tUG
oQzTfmvIhHZTmHyapsIqhALCMVAHEGnq+Soos89mk5qND3vZOYRS0+0hs4af3/RMV9GBJS030Rdb
hQGwFVGjSUHtm3ZkHQpbKU5lTU/i9vm90jVE95VZE5BcYHWc4fOHcdSoM3KpaPwuNIIT9gflI/bU
Jk73WfYk5W18VKbeTFxUdsLDQjn8KI1TcHf7V1w5ehY9Q+ADJAkkmavdYQ3NXGNUUftYQxg7U43y
k2SawYOiDsnGIO8SMsJpE8cBgWISdNK48weuNbVUeaO1Hxoz6llF7oFm0XdakDxhwypBFU/AaEoK
g4haz6BNTxX6amP3/fYjXx4Iaj2B/xPNGYsvff4zyJXrvJy1BpyIFh6zpq89Ce70RgS4vLw+RNsE
EIcpH2fifBWrxhfbMrnIjSaUaPub9kGLVBlpHjV6DJc23ri8rj0Vw2UKWAQmGf+uAo4Wj5IcDiOQ
kiiOvQK5E28adMv79LsjPKMZL7RpoH2s9iyDcbpOkpT7fZ4FO3upUDrrQEvdXuVyU0LcgrDNQReC
d+v+vTJIVq5kauEbPaIA8RKr+8TE3DPCa3WjvrpcClQDlxy1NxGSyHX+meLM7pEukoko06RJwMBi
Y2d3Y7CnD7CpWHjZZiBGCuMLQYCjylgttmj2YOjgq305DoYX8CIK1mNYPZhlzT4ZOu21CmpwgE5j
my+3X+nl9mCQKVobQsZQvNrz5wwKC4mpqO7ZHoOGoXaZf8kL0zjeXuXa2xR6QiC9uQm4zM9XGcmg
4jIze9/pnO6xmvTF0+0Zdo2l11v1zQfv/DxVNhjx6CRrTJ1hc6/CCU2nTDeGfACsWqlehmvMfZ+C
h0C/WLYehUHAiS6yjdjW0EcuOn1It8EJkL6HCEX9LdIJv2ojJcB2tDKLg47w+0YMuPI6PvDFWKYR
ajiZ569jnoRwZToMftNNAEz0ND8OJuh3rKOyr7ff/JXvC4mODh+Yd5LBdadFL/tyUie59xGrLPbV
YleuBUB4f3uVy6D2MQbHFkAjgNKQOn+gHreyRQ0JnYipfgkweE6KNnCXRjtkOYputxe79ki0t5lp
cV1wPa4W0yu7t9H2anzc0vTnTgrsYxXlW3H66irYRcDlEMnFWgUmq2M0LFWl8e1lnr8uZon/oN53
G9H52k4goaCSQWqSxsyqgx7ry9KBbWKV2pl2qTW9oaaYeI01f7v90i4XMollGi1e6Dfk06uF4D9i
go7Mmw9OPTsl8zIcEXeWDzi1b5GkLjcDW5rUFhlrWPRov55vBok5pMCFN344hcUBHcfJNbUUwJyy
ZHunj7ZQaNce7b/rrZI/FPMalON5h9jINj90hC/cvk6C18E0842JhybSnvPYgkUEQmLCQdgAILFK
ixJaJLM6JS18qVJufqcgAJ5MLaudE0p/TgHCGhdykMgtKUoaZcv/CpjIOmKGS5AeU4rqCJf0BCPw
XpfkhT5IEHVM1JU0ebBKFK33bHzN3mlybumHqNPnHyE9FWFf3jtfFHSVwLDnxvxTrYvIz2B6Zu5i
muOvIC5kbve+Kt5wdlYn4QoWKZ8+eFy/NlW7sCMirmrnH7aO2mxhrpf7fHb7WGTR6EWELe/2Tr3s
DYMDptVBn43pygUhqB7VMCuiqvBzZda+zbTdXoSFd+gGgykfe1vO3ivQ3T9ur3pl00I1xvAR1iKt
8LVmG24LrbbEUuEzWsZWfUAAcgGiPZCbum25xfC7kvKCQGCGREsMgTMugfNXGWZq5dSlWVDZhtkD
1SLOxKBuXgxHyo59Bi0ublD9lBKocl0X9X6KTzu98TIrNj7q1QenoEHo2qLiWBM1uR2KjmK+YCxZ
y6Gb6rH2lRq12PdZVFrgdSV5I7USKcXqDGkiqjJAExDBdfyWBqw0jEBL6abwcuO0+IWa2pemMAAE
979aZD5c1dEPo7Z8vmcnEFukj2JSLRoY5289kLtYNZYo801jiI7Fgi1dKimF16PMt0cENtzIVy/z
OspeMgvyHgEdWDuvUJox2cA/AW0PpUh2DdMO5Adn83dAH7ncKUUaoTCMMdHXSZmzjR19eYGxOBck
VRxlBsH4/GGnKQlgPWqZryHL8haCdH9Q8uzTYmnkjQZdBGpuinzEjc5XKSRrifQmyX1pUGOvacrq
sdHHeaOFfO1ZiDs6Rhpwgy7AJZVdZvYIp8dvAazvu0DRHuJIr+8+HwMgCECIJRcGPbh6Y6E52NPQ
JnTGsQI7yvqUn5QmUg4JfeY7p0udjUh35eJiYwjgNH0nFaGD83fXae0S4bMGHOlDXMYcssrNLbBe
cxCar59/NsgYzBKFWBOrna81lgGXGZQfv64lHBcrUCKHMA+KiehmzCcE2xBqvb3klY8maIgUbDQh
SSZWr9Ohe9EtkHF90LOOZ2ut40Vo4H5+FRJOujJMSMVWXDWYYuBpdQIe309jtXYh340vgxYZG62f
K5fSR4IGjEsoiK4RQKG1yGPSkHPKWps/R5oinXq5mx8X/KGe1FqOH2SkPk63X+CV/cHmEHg1nR1G
HXr+zbAg5hocytoHZjHckbsbHpy3xisC/fPlLpm0hiU1AGc+2VoIsLViQ+1ko/QHTQ52rV68Y8Wn
QXCLys9velEi0Kmjx0VvcLUrEnXKEG4PKx8B8nw/oBNwzOCVHfOk22I+XftobD+ZfI15GhYH5+9v
KqJodiYdWmTUjV7cWcOzhTIVpJu0TEN3UarhkPfRVmP12rJwSLGK4n1y1ayWVZzw/zg7j+W2kXYN
XxGqkMMWIClRlC1Lzt50OYyRczfS1Z8HPhsTZInlfzOz8Iyb6PiFN5hQ52T9sJ75ndYVcZR63Ts5
ZjTZAn0+6Eb9z4xwVN54afhSRkbNdDOr9YSQs57P9UNt5s8FCq5Romb/xtJdCRV4zAD2U2td7Rw2
d4gzS0TycuZTG7vy2KUzXSBf0x+x+Sr+y1OZ3OiHXqmE0tdeLY2oTiPPujWDg8lNGl13zYM7VsUc
cnEbz1Y66E+Qe+JipzWzlt7n3QgllAvNPA5+OtUhXuS3wANXrrI/aCpIyOBALrA48MGcKR3d5kG1
lvGI2rv3iMz8P1PhVzXk1XVxFUtYKQ3n+9Wss1kbsOTgvPfBfWup6t7tZL1//Va5tj3/HmX91r/Y
GXPdWGnQmM2DN8fuHAIi7veunlEDqQr7mMyQmUcIz7fy6WuXGTEXJH+4veuFdj7sQOtfmOAoH+I1
tUDkCex0NdDibuwpudUDu7ZTPYrKqz8MdbVtVKIj26unOl2HNINyP1lwsfNkbMKkxfSzJbC/EURf
2R8cB/phIHW4QbeZUQdXEIfJenyopsDm2+Z252vprSbwla+iVkeWwiyiZ21t3gPT6rwuGZrhgUCp
u88SQJ1uq8Qu07UyqpebYMIrS7b6BpLGU5QHhrbupL92iiMBY2dNN9DiJlAfcAy47+20PPjSdQ6v
b8qLCVwfOlwDeYWQCSGlPR/K94dMWqVmHwt0/gpOuuUcEh0q9b9GC5txNpu/AGPdz53PPm/b/OSW
wAJEJsWNI3YR9zPKylUjSwY5dqGMWVkVNqoEkUfdq0rnscld/Vm6U4/TtVH1j4MtLXDDcdd9nJ0+
u7EXrw2+qiSv8j6IA2zLn/A1ymEZcvvox3r1xVETRoxt5xbGTmVDENwPmWncT8MUqPuyK1Xz/t9X
kh2D1tWqpEBmcL6SOoLRA+pJ1jFRCRqX+qyFjhX/L+sITYqYhbyDqvJma7Y+jHWuUetIvpdEdpo7
exRKrRu75eKq5JzBAlwRavCGga5sv8URXtB44ug0enI3x5n3ZPkTPO+y+2NXk0RDkamX1yfw4tSt
g65FeQyuYCBuMYdmbFqCQrA4Bk4yvddqzjZijckRgvKtsvwlsJ3rmECFIgvYcWLnzQf2nVV01lR5
x8FtrO84CQ53IHXyj0blaG+0OC7fii5P3qByX98VTafdZYnr3hVB2RzyQNc+DYORqrsxdfsbJ+jy
PuCHsYP4fZSrkJE6n3mh5tQbiNiODSbzhyLJmnfL7N4Surwy1eBp1ob/CualQHo+ymjavfKH1Dsm
VIS+JoshHxXl//+WXJk3Ypk/l/NZ1ePPy4e6F/rVK4dgs2OtwfMX2ZiMleAf7hYZ15wEOCKjscFV
Nxy1ypShDsLkWx3r3ZODufkUIZclnIhiuunxX2TxG/xe2mGHQ3XyiWHKJ7pYDRzoOUh/4inStxF/
J7pyi9ahwRZU5oQ7X0vFsIc1ZOVZyNa1RVTxWjiwAE3xmSoP1KqkLFUXYgBCHSiDVBBK4By3CsOX
8RxzsKL1YMMQlwM72My3E7BTcss9LppC09mjNvJRybnJQuVY8uAHeXnPq2a/MZJx+rEYZrugMWrG
u9dP2LXNRUIAtnYF4hNpnf+MzFKQ3EoMwhJMgFYtjQyG25jcGOUS6sHXrn1XZKFMdJq2z+dUpGqM
4WsfF4PzQTXKUmFdth2+Kml1SIp++iBgnQMnaoInBKLzGd/6DoP3xTRDk0TvAZRP8uvfv31VQEIY
eL08t4XHosh0YyxwdjVTEOtm3Zn7bvz3kjyf7nN1kUuiKw9w6nyGh6JI0sCZcegECBtZS4uOXuvL
KFPBraD56qbiqUMrho4fzbtNUW92Fjg2FW6gXTF4fVjWMCTncXYe5KDj5dXHTmQMcwU7xw9Clfto
JHjK6+9fn9crV8kqlE/MCSGCUt/mV2ggKptWVPQBvNb+gn/A8OLNAVIHoMHSz6+PdREHrmSfVdmZ
EbEo2I41FwJXMFo9BEudRN/MN/bII9t5mEjLieylGP5ZK44RV6MWGFDotwGxOV9PyxzjPkAUEpAS
sjex06p7mYsv+BT9s0IhI0F4BTKEiCXYk81ICEjEPh5m2nGcJH7bSEFocNQHS8NhaDH+h0VbK98A
F0jTOaPnn0U05M1LYWpH1NysJymqcV9Zg/2co9Vy40G7tj/WF4aHHcg73uXnQ9mlm2itHcQPE2aP
J0+z07uRJHYvMOa+cfFcGYrgj/uV6gNP+7bUJ9eOd1kW8UO2yrtMGhJNJqqgu65W7Y0A6dpQJN34
GYA4pEK1/vlfGYI1jnCRgyV50GejuZ/9xX70kyV44wMgvRHWrhO0eT8p760hEdxkbtXNxkh9pzEz
N04f1IB3s98l3h0qI60ZNro2vpd6XX8HDpoMkZjU8DFJglsllsu4mrIwbB/nT8eGa+38W9VqmbAI
N32YFykO3krgTWwEwhDh2s0awxFhRAQ07v6fT7u3FpPQI0fGBnDN+bhORRivtFocm6LPvmdxZz9q
mVG8LYrFf2ehWHAjUrmyph4gdPp8mCLQq91+pzEoTUilHaHAfTPTNsWWVCbEoJl29/qXrc/9dknJ
EFZaJacQDaLzLyMLimGpwW03en8JdrYlg/Z+CYISFZzCMj/UQbfA/uNl/Pr6wH8CjYuRAdet87k2
/DaBSNJJT4zErg+Tm5u7EcT0fjEUEoD1IHZFZv4slHjm/kYean5CgWHv+doeyUhwOUZSHRYnrfDb
jIdDbKK/HFRBemMRru12iqPGys1iq/159P46WKSPtW2NFhdu0BkPRZzY36vRKj67atDv4iFoQx/F
mxNMLfHcpIj4vD5BV14YIE+0p8CnrI2QTWBccgwsvWXP9b3eRJyK4gW3vf4R5Zr8c+2Uyad/Hs+j
/8H5ptDHptvcjqWPYRbJnjiWOv5OFTLge5j++VPmj9WNTbfe6Zul/3uoLbCxxw82RztCHMcCoyO/
mZEPQ8/v3+9gRiENJ7Oipr7FdQT1xAWcMYpnyPh5KnV/t2ha/W6e8Lx9fe4u0enUZPHfgATEmhGA
bDZzRfG+kmYljtmiNUdzEvV/UOiwVZVtK8E/ZeiCz9lyR4m/JsHo2vu69Jc7rOgldqbKS45pbpon
0eR2mIE+/uTFXfD8+o+8cnkCm0AMkirS+v5tNpSeuGOna5M48nMOdg2iYazrZ28aH3Rcjej3iqda
JjeaNtduMnh78HWIXUCDbXaVYq7iFi3d45zgQKqsyn1JgUU8elln/y9DUW8B5UxCwXKcX2U9ZbIA
Kot2pOf60XVyiFZA+Q7SFLeeoWvxLlfWirJC4ZOa/yZoWUZ9kJiRCe5nc9mnY7m8MSogiZVXQg60
Y/mk+7W8F0k7Hfwxm+/7ET7f68t57RCtMisriQh7kS03dQripmnR/Tq2Hmp2PMtiB/n+lpHzlVsI
ShekqJXjBjpj8xLpdQH9MveDY+HNAF/odjf3PU3OfW1xjnYIgNY3lvHadyEtDhZiDQl5/s6XUYkh
A0vewrkEAL3DnxAXqES7xbm99l1Iwa6JMFocMJTOR4G2U80LEO/jKGBA03XOH3VvyI9T2abvM3fQ
/j3M5RmHWYZfNJO5lXRBxXLKGoBhR3QMxy9xTpWnJsl8HhEKunG7XjtycJWpOqCbZTCP55+WtnXn
a66nHVt7rh/dJq++eFiJ7HCOuDXUtbXitYBgyMtBirnZHT1qpWh/5jGs/dR9UEnaPzhFdQuNdHUU
nmGiW2heZLPnH4TnUGNVCEA8jBj3RLWyku+wafIPr5+n9YrePEpwCxlCJ3JHtmgT3OoVanwYRLhH
u/KWx14Lgr3XqQRF/doen2WBiBvxQHnrgF2sFtkq7xMk0nXsCyKVaGWS2+WEmks2eLupja37TGv8
feWWy42NcTGPa2LMvuCQwpzg7jqfR9KUTNSJ1p38YvLeWAECNm0z3qIaXl6Oq+8B7QpyY3COQN7P
h3FHVIjzIe5OojAMnHQR4GmiOTHbFOuospjoYjTWW4xys4EC/GACvrf7eFfZvvb7H5eUX0LstjKx
uKsvaseS0nyAcTK/xHVGtSMKnnCuMnLvKZu7ZLqzMi8Aip+6aAu+PvJF7Ej7fmUgA9XziAq2aPKg
bogBFr0/AYtH/zHNdBORR2809v5smve934uDo5fubzvvNe/Ql759AyZ5udg0LwMYFNzZxK7b8k+T
qk50dl2djKoJfoLQt9/nMDluXGuXQG+qa2sRi9oteg/IoJwvdsrj3sTtVJ2sWnbvglpY+04f289A
bqzQLZMsIMiZB8ILavjfZ9cnOQwM3KNm5cmDq2qIBLnWPYIDL6FZFd6NabiyG0kxCOKJa7mmkMo4
/4HWWBi97sT1KYELiYgBpvE7SOH5+ybhVzjgD74OtDHfTvgKPM5mMt4B5PrngNcjdVwREKu4HK/o
+hr9lUrkPgbyftLUJ9nL5cnJlf+gutT5V4TWn1H+uNv9IQRu3zR01OtZyvqUaV6763qtfNMlVrZ7
fWtf4ibXYehFUkj5412wSRmpqCpjTMb6lDvG/OInWRLNQ6o9NPXIUV7q4a4Y+vjJCRBYam17/FDG
arwfyDL/+T5b5Y7IWnnCYYO5m4tGNoZZzoOTnyjeu+gjI+L4zXAa+fn1D75ykuD5A+oAjwbI6ZIL
RoaBpklx8gpJVd9tA6RpbnqRXr4DRFl/8JhgI2keb56fTPh546dVccor3FVDSJfGUzHNDrTfqpi+
vf5J1wZD8ZKFXD0XuSDO92OR69KZF8Roqtn0PoJr1d4QjQX3Y7MMNw7gtdnjZqARQgQJcXpz/gRY
7bEZg/oUILhtzbKNNB9q4OvfcxHNrQIdNBLgCqzVhC3Ic/Cr3Kvdsjn1VId/2rFrHORUTb+zZYl3
us2WfH28P0zUs2CBAcFFUxMiBKeC751P4Bz7HnYxSXESuI9pYPkDY0LCjCglymcrr0KU6hDDtNPK
e2yEGeDeXixYAJXj2CNclSS9h5sSojWxjaZguMz0AOE2IfkddWPu/JqzQQGVkG3wpaXi/tB2o3M/
dKNMd4bRdkj1xcLLQ7udxAOtlBbRgH7MnpSvaI0WiU3Zdq4X63tWD7BNMPcSlAYLvX1rFjQX0WjI
A8SgtTKNdx2akVmYD05m72Kp6mM7trIF6Z02kP3kouZdPbbTe7e3zPjOGof+m7WKw4UJ2LIu1NXo
57gkJ/p4VGMAuLVAubVBZLsbVegPemOEU5ukUH/E2MbcvWX1oxwHUT73ymuS442VYeI3CwMxEWtb
tA6Yuq34pN0h456kyIQ2PFoowkOb97y8pK12U8nuyiGiUL4y4FcZXzBD53tAI7lIRljnJ11l3j5o
IB04Uocsat/iD17KknrcPjRYkM8m2r6ABtI81MelZyiHtHTXw3+9H6bC3YtO6Q+oefsPrbbEP32V
GC9OILq9Wdv2S4zG3bfG742orAezR4Ugi+9Rhc2fUPEqoyorvVDVsiC4XZJHyAvqYUH5dm97ufUL
oQP73etrc+WU0sCnF4WvM7PmrlfFX6+gi7ltUK0SrrHmWIQFRr6bG4ksshB21GTFl9eHu7Y+wPtZ
GprqHvvhfLiu0AwoyTqXnInO2WQVQ1i3vn7QRH2LuH5ZzPTApKGkBlWRGwhO9/lYFlnr4nRdf7Ib
3v/Qj7053/WyCl7iZTH6vV83sj763IMqbILJv9ODZB5DslN9Z7YgPLE8F7kXSU+JlwANnp89DHUq
SYvR7ZWTterGK35lLZAHhmm/CpDwnG9egFqU3tDIrjtltT/9pmlnoVEzINzHzaUvb+LKuxU3XIbE
NpgUTiQFCzojW+Lowv7q57bST/HUGXvUh3AEGId5+M+Y6H7vStDQjwXqYcd09sYHwxV9e3h9Q6yX
8uZuWClDPHosEy2EzTcLuJerjJ1+cqS3s6xeP/hJ/y6z899OVeQHEAC3IDI4WF+OyXMEpwMSJJ2g
be6K+mJXVS5jJkmB90QrU/BUXPrm8hgXidXuGhdD2rucnXDnVYlgo8a+I5CEtjCpK1tJYLOA4eb0
9tPohAOYtgAOipP+QnwuP5ZVO0+h7SbireZmU3anV+78ecF+qQjFRI2tdXHMoIyCjkI462X1zJW+
vMR5qV7QUFfwtHqkACwnbeijYB7HNhg9beCl8vsPtlPOoM6m9acX5jg8u0Mw/GqseMH7A07zeyeh
4hi2Sz1+Kcwi++ZlIlleRlfLcl4dkb+vwKV/mUc7eQunyv/Q9qb84cZ2k0VNPmZvKiPOtH2nRPBj
yRs3jawhjtEXr6bhvy72+jEs0Ux5mfMSGI5ri/dw/3v0/53F/hFDpeWJ1Q3tpGep+J7oqlLhkMzA
VA0Rlwj2Z+NQhlNBrSqk9e18bIK0KXdNFw8frEShlQ9CowhVmjA5sBIAQXQpjCfgGkwVurQdxhaL
4fX4IZUB1VyfVroZpV23PMnSU/+R53oA3rtKPnm6Fou969SjustHkfQHVU2+irq87Fm2ug/GcICx
JndeIow73lVUR8rJQ8cyyyw65W0/LlHGDxrRyxnxEhD9MP7SyoFuFs9Y2b1x4jKfnrAcqLs7oZD/
j5SeFTy+wvaXiNxaN3nTVVDdJQOQUoCJbcyuQjm7jODMFd/8Ef3x0MoN722Rj+jKgD3j+43J7VHm
X/x0nzm58Y3wpJzJxzNXRrziso5U26RNZPhNbuzLwc/a3WQNThnJsSof+8Jy653AkQElXlNqv0ns
+dg+FZoLub420ygRk/0TZmBZhpowdfGYLKPmRwP/UmHVu/2PlQiUhI3KTLUH+VSYoUizyg2pyWlv
vCmf0wOiYYM4ZJoR/wAo78qVmTXrEYuHkrBuCf5yRGEknnD+3KaYBtrDpwx5rjFSRLtsWGPANCKt
0csPRTOL7AgMRr6gH118y30v/zUsozOEBFaquBGfXgmCqQQQKyDTCPdj27dsV5CTbij91MFwi9og
yR5FffOGvfLgQcGwUaSDyM4Nt975f72v6GqOwTzYy4niT70n7112BWqXu8Yz+htX6dWhwMFS5CH7
AeZ4PlRtWcvcL6V+8nm73pQ1YktB3s/3cYD/wb/f2qtSFqVgEAAXUm7olSY9EfxyMs2yfShoIeyE
rw97URXDDy/34XDNTvv99UGvfB/YGUq19MHcFSh1/n1NTX1/4XI7ZbrePFcakN+QElb9OZ67W0Dp
S5CSR0GOMtVaIOCZ2DLzPd4IWfb6fMLgR/ShzYvBFYfrhhcuS9nNEZwo7WkxnBSBbH+JlzCFjfUb
LxdjDgce1feSK+C3XfSVdmOdLzcuSMgVPgQwcSXEb2KoUsZxvxBb8mi39RcH/ewHtAjdIXx9utfp
PH+Z4fOsH8+OWmGQmyrS7HtFHMe+OvUYwEe2TSe6rssqbFjfXZNwib8+3pXPYjziaJSk1v7gJhLQ
c4QxOkpyJ13wxLSJlewz/BH3r49CYf/ad6GBRn0MSQnCjs02Ql5xpqfanRr6yHNkmqP2QCke/yxD
y4p6P/Oo0/Eeg6x/k5tJ/CC9KUMVwRWO2jmdSMsIkHDR7AJHTtPBmQzzZDvTkB0ApnofKrs0P/bo
k3o7vWj6JXSyTNC476XZ72LQoXjn9LX30bO7BjnyJqWDM+XGpO9ivRVNlAZ2/dON20YPh1H5+b6t
teSHEANVut7ymw+mNwsz0vQmmA+t52lG2Eg1NZGLwWcf5ZPmT3uJGfY3lcd6QihRmmWYpS44xqka
8EuQhtO9eIUxvlSkuKSZs7KsQ9VNfcZX5tbbkqd2wgkHYPbO1FTx3Y/T/lthJn2+VwtGSeGQ2T5+
QHaQFztJo2aOJFFKFTqT77602FnlkSzTUZ7iWaPAJ4rUz8OBX5ZC68ST9CkPls58z6RDdNByV/6a
ksDU7vokaX/OpUy/x02n6tDt4o6W/lRKYjDRenoIQgERZ2/N29FWiUcM0Ky6jlBuqZ7HBoRPREtE
FVGONQqCK6rRTolhzx81kDA/RsMZ7+1mjuOQ10h9nYiXzEOicARUldSKQ5A6LEHSLWilaaOuK6Ss
A3SCjUUG+j5hQ3l36ThIlH9izVhOU56vyYNEmnk3gmH8KQoz7VFuXhCWdMuiv9ctpbod4M36V+V0
6RAWriQZUaldvPCuqm6vo3v1oUld6zu7qjV3yHRoZgS/OK8i11pIlg20s/lnPgTIrGgDEdHrZ2K9
MLYnnYYHXXnQ3KtGwfmJUPZkSCNIxlOXpNMuoWxyJJvK2jAe4nqXFGJ5N4ouxe/yfyjCAtQDbGrA
gGFhtmJbnVeMBh5E42msWiME8hpHeitvQf+vXGWw+4n116vsst41oJgf5KYvT5Ul0keoCd2ztdZA
snIuduCc5Y3n8cpVRgUP0AEvPjj5bd1QX/zRSPJUQaTInLfLOGplmPqi+efaMqUFUAMAKUCH8Gnn
66bl8TA0VqZOyyyK02KtsAUbfefXd8cfzbrN9lj7b3TD1vcekPL5MK3vdX1fJ+qEgv1kRQF0ibfI
AdpdiMKv14UwjqeTr6num15XHVHnZBIAcALKONS8wv3aF574Al7LVqGttR3sgDmxPxklIW20OAjL
hAsZSRXZeu2lMOuX7KcpuqQ/2lgrfqvMNkv3uG4sxW6UGtlwL2bykWpUowgzfBKynehBd1MeU53a
F96Ie4TMWsTStSF+iu3Sfxr1XP5UxSJ+26rND2zEtg9hF6fzIRlwgQnjNA2Kna+jFxuaasEAiCdO
BThIUA6ICCEVBhqw0G7RdC9z0RUHA17hD3eJqGYzuZhu9UWiy1PSBj1WHkrrMapJs2OfmOYeRany
d2V3/vvX1/QylGJUUN7ENyuIaitT2LVV0Q6dxYGwc/Ehmb3+ER955w1MyulGtHL1A1cCMs1UOgLb
rhv+RrkbLJM8kWa62cEktX+2Efl7RkM6oMQZ1GtWc6s6d+0D4dOBOWZeAe1tKtxZbo25EJo8NZRp
plDojXizmFbxUYsd8+71ybwWUZCwUQKE/0x+a2/PYdwVtHF57XyrcaZo8oUdDtT5I+WWWtTG1dyE
mqX6MNPj9sDzob+T85S/UUTQkZnpwUG0Q3ufq1T/RjlLoxZRlE8YAUz3Xm4GP+xCxW9a7PmePTcp
HzkbxkPb2OWNlboyZ9SAVnFMiMiICWwCMMsdUl8tcjjZOMecyEvze1Ky6aGr4+T+9Sm7silWFO4K
LibAph54vuv1DkfI0VTDyTSa/hNFiKLYkQ5SHdCp17m50HalbaBt/vqwV94Byj2I0iJVCIhlC/JP
AlfOmRyHk9LBLTodpQBf9OXJrfXhYz7W/o3PvCS3sIeD4P+vZ3Bo24qepPuQ+oU9nOK613+YmbNw
12m1m0VGPdqPHbj/76kt+5eiWZZoxJV1mHP/51pwoMhRox8VYvtZfc3tYPioRNrHe1gR6lPnDs1b
rN1xnW7B/n4qE6Ga/STc9mFcjPpJppr2oZO9eCuNRH5CvrL4mbpeZ4ZGp31yUyoFZLxGWR/mCj5l
9Po0Xz5/3Ilr42zVLyRN2dxpvjclhb3k46nWAg/71Sqhv2zeMmS6XMwVzQ2AZ0WNg6tZ//yvzDp2
ldSt0s9PRTkc6O03EBvG/lMsHfNY04a48VGXWxYdKhpMgLqBDCHesBmuKhoHvH12UiKZeF6mQ6aL
BmRsUYSZMD4CHLgFQ7mShBJGoD+/1ikhHW0bJ3GOq1XtesWpQRy6iFyVTNn66EIghMmx5AeTnPh7
G4/lfy1JYRvaiA9/gU+F5LlZjXCosLvU1J5mifpn7zd4QmDoYX7TiV/tfM7nw88B3FFAl3gcDtQ0
IGWtJcdbJ/Zy1s9H2fS1jQKTJX3mauUR9+9Uqc0ZOVicn0zyBZB+ajiMgSrvXt/AVxAUvFT00kEG
sOjcFecfhzN1OnRuKk9KIaibEbM/G5277AatLo8+zfZH104qkKPZeLSkZ9y3fjp/1pXhRsOgy7te
V86pCPLgnWjS4savu7yn1x9HXg4g6g8l5PzHBXzv5HmJPOXglADcmw4aw7raB0X3z5L9LDIrTPC8
lgEw+TkfytOmcpm9Rp5qAiN8xuREmVfd1JFer/vzCJNhaBH/gcCuB+x8mKqyzD6uiM9tEs8d1Ujx
uaLT+ZQOU41GRIY2rgjknq6ISWdtyPZaP04fu97N78C6tf/D/GL0x9pT/aFQsM7/XxdLH2uSXNYg
eU0W7QQnbXiHoWJ3mNCnvvHkXt6UdMgB/8JiwM2EGOl8qK4j+8dLhEPUWzLkv+ojr56y/evb+fKm
hEkAYJRG5Rrvbbs8pp91pTB42Kl3p/ek+Sq0qGftOlCJ+7Zf+hv55K3xNoe2Rk4pUeQmp9kp5CeI
Nmpnzwr52EZ7M5nzLZGBK+AXtg6gfOpVvAi0/89nccBFuG+8QJ2g4yCdgkdeHXqJWd43fZN8ElU/
UfpIJu+uH93qUU1edUKFvIt0qdQt2t2Vwwmkmo7aqoh8qejZxyI1vNqhakbrJ4y1YnlEThWFSdXd
MsK5ZCkTQgHfdgLImg5MrXV3/bVRZRcMtfSFPAmt9T7k0OnTqO87LNq9Tro0trJ0fu+XGJJHmprL
T5rnD5+QJ0F5MrcoK0VTw322n8l5sOGj2H/Lh2u9JjfnGgU1xLTg/NNg3pK7qtKbLLVQQnRjx3s0
izlzwhYO4ENptUNkFEZ3h5VSFzmDsbx/fc9fOVn4L0HTwGYOm+s/N/xfc2Ojem3wIg4nrSSzjEVp
3ZmtvJXcXB2FFgKkTvq1UA7PV8Ctyzk3ejGcEtQTdkU31HfOJPIb5/fKngINTZt2xUbCMNmsMy58
RSXW8+QUCG1acfbVnjtv59D6uRHkXPkeRiKFQTcKotxWrlh4sTHaNNBO44JFVDU2w07iWn1jlMtH
3adsQfbJPzA52V6wMz9c9ytuPa4/bqHJNnZQB3CMsuYlopEi79JFu6WRfG1QSO1MIjkadZlNvCIp
0WdNRh6qgX469GpOgJrWzS6d5vHBGkv3pcs1/QZu/nLlYO2gdwFGhHuJN+V8fwCyazOoTDgma9N7
2SDU1pr1F7wh0hsDXTTyufwYBBYcX4d+/uYKrJt5novSdLB+6IavQjYW6lElejJm0WsfUozm80NT
Ft7bDKmUx6TX2t3r5+3iSyH3roUEIIgAFy66Ba1GARUCeXvq29wPu9xadp3ZW1FGQH1j+1xsUoYy
V5iEBaaIMTffKnQtUJoXtycZjEUUT54RLSNO7f/8QeAREOVBQApC8R+rrr8ukJGG5RhoVXrydOke
oJa9eLir72USf3h9oEucCq1B1ozqwdqNRPTyfJMMJZ5Aws7ik5mDGsJeNfEa3KwmZA/qaa6rCF/R
gvL5MufxYbb8+SmY2/kT2l3pU2oNQ4E9e41xnN2WXonbhop/OfUwrxTM2rPhsiOQcf/6b744TOu2
pmMJsIYzDH3p/CfnWD2mduxrDzOIhO9oUPUaLqZuekpsOT7haJe6UaO3w79af3Glg1FeaS8MTc/2
fFg3GJElqeP0VFhOhUpSp6Imrdo9ft3FLVzURVVnRcRAJqKsw927Ar3OB5tEPCWjvVjELVnxPYVq
8bxUExm5GTt4uQeFUWT38zLHDwJe0RCBr13KL/2wtC9G35nas4Wmjv1OpXF6zFOtbELdnN1q59il
M6KAo7UWpdJAC6IMvU+JrKruyVDkev8fypfiaXQy0AB6CTEvzLR5BqJYIigGVKDPHPo/Xoyxb15m
+m5phsZ9lEFtrLiFjkzME3aTP0gnzp/jzvOqKB9qgdeKm1ndoUdVFwX/ehl2Uzy2zimY+/lTQDRt
7LTWFb/7wZxfMNzGfteQpDm9nPFXC4QxIXmEeeC3qhk0/ZiUyJ9wIDK7i7w0dopwMFSqosR0CyfC
FL6+H4UusM6J2x3nxvpR2lm56nrk3aMwi9iM4qJsRAQlyJmQXsQc6zDAYMKxZknBcJTT4D/g1Bn/
oBUTOIfYHZuUlBZ+V1T0syPu80UDq5FSKnpbeSnNNuKNtt+1zuI+OaJd5H1gL3KJHBtEwd5NVfbZ
r/OmvweH7eqH2Sga3CB7JasXW2VNvwcEF3/SdAU6scOPgE/KdaXvdIteGHPe9SnQlcT5IYJRcMAg
AKOaUNiZEfp9Xbc8zmbys4BJgOsQvinoeWkLtp6ilOPXoix7LE2CHjeeeXK0z1aZ+wdz6Y0vLdIi
42HGEvhJ77RSOxRpWbzHJq0/zKnjH/K51JPdiBDtO2ba/makvfnQqtY7msEY7AdldM/BOFYfyZLt
Q9Bn5XMlJ0D1nvdxXpqKn4dqzKfZNYc+QniPrQOtBmX32f4PsSMuGn2RXz1kx741HhDkDvO+/IBr
OsXI2qzU18p0k+Wg+SPe6U2SJp/LRGY/KZxPQWhmXHC7qvE6SMqqoU6BijYgocS3pmg2u8TGv7QE
od0iU1HvzKr3SwwMLbcP89Hs/mvXEhV8Wvm74YCTKyx5/XXxk+QzLdia/zmHbLS3aiHSUMPU/l0f
dAMWbkv7lZ6q+d3GMe8rExbntOYX572VpX61z816BA9blFa5A6OTuVHSGvZpWLI4iFJhmnfGHBs1
MifdVLFY4yxCuw9oa6PKL7PnhgILIXRu6zJsfPhabT83967X6MW+RJr+exk067LXdT7BYOiUH7qZ
1rLWNRD8qPD9aj4KWHJgfpTefdfctvjcLYGsdyR8ZCizRsHzzoKi+K6QadGF7QyCJmo70dPSXbJy
ijJjWud7kio7ViDyzMiv/PhnmqeG3C8YGMcR8c7w0eAyKTFoFcPbWLOrr45qu+oALyp+n6ZL5Ucx
aMXgbQM6+G0Qt/PJLC1jDBPwSibmjcHkhlWApXroO9k87R1870+kkshl9CLO34xERgts4JG++GDX
YHpae8g/JRP6lHj1pDJ/IIv9P8bOZLlyJDvTr1KWe0iYB5lKC+BOnOcgGRtYkMHADLgD7nAAT9/f
laq7K0OyzrZcRZK8A+BwP+c//zBVNcV9gLVCsHr+XvAQ6kw5rb5o3CmsUVAt7uMY40CeqdZVn+QB
BhpHsxILn2KkJjpMfKXkmFhKLnt6plbtHBGVTzyI2j5tjKpvp7Dq2BMLDA1S4sD1vb/mq9l1fKkk
naZ18jO55nG61KWZD4LuqEwDWcdyv9QB2SUC0Uk6NEYs+0h5m0yVWWrMnPO4cNMYona4X9kdsdNW
U+xjDVQ6M9SnWvAYaHbfNE5GiICIlYtnI+rGTWsNPSbbFjbYzN66eNgXnQfruKwxU+vKxvGzxAqD
j8Kv4yfJKZDfzHM9fxqW0IO/WRsmyAEz0Cz36vG2ESvhOf5YLbf2GA3cU+WFT42YldxhANKAV4dW
ux7dEdbsLlqjXN+IFtOZG1WvkMqt3OHkhQQvbpPe6d+MI4hMrysh3pXlQkMHB8A6YIQ5N6WKLAjU
NYijEVDkEynrubN2mdfVQjHPH6Mrv/Hycq/Yn3eFuxVlpt0ETnxE3trbHDsweK0lAAsT5wla2KHt
PnZtZT+GbKtXHnFk/U6Blt7Cr/c7fO7BWi6H1bUb9htfvoX5NlxUPO0M2MlpaFOrHFbiJVpctjJI
Yzzv2i3yOz8mCCa1VWQf7ZWyIyvN6vCgTcZ7GPqB21K2olQ7glPbMIVrpx6laDx9oM52JwLtx+CL
41vcg+Fu/slh7xlTLo35Cd2oHg86Byq983Ui/DRMalXskjbneR7jaBt2oz1Nvxi+h/zQWmJxzluF
ElDprTUctxBjr2MdMS0PAjLvd5Dxh/hY1xHpp9G6WL+ifOV/uzX/HbAKdeSu38h7Z2zaVuV9WeOf
eTA5+UHHtXe2+hxmor+ww7Prg9TJEGT4HqrghHaM46iYpR3tSbzrx/1Ibf99DOzmsdK++eVY0EoO
G8yMNfMqC0ZCpFDWy2IRP7TbDp8IL2rirnv09kjg3ebQuRx3XLvCC/dOUK793u2GutrVjqDnS6Rv
eamN+xbMV7Esd75dVOseHCJ3Th45v3SgrRyPBDSsbJHMKmQ6Y13hp2IQeGo7W3NnhZ5msuN10ee0
1clbjdfW98FsMtw5jKH6g0KW8EzaFqSpTmAjUdrSIIXE/H2fkF5wEN4MnNFYBWzRtl6JQdVbl1sZ
AQGe2jG67e6RZ9ZutlXwbN1Jrn5GjKM3ZQbGYJmFwsNQqw1GL8D8SERvntv7t3B06vphhB/T7CRV
IM6evrUtuy6QOYSAsBawc9H93yIJ4Wgj6omtUAhHwvUoGeVmWy6R6leSfT0w8dyj9JDJvY2B6JtS
ifUStFMgU2FNzgIryHfr1HJC8UvjhvRqT3HrQYkNzXUVOFzcZVLWrdQ2Nuttslo/nMa17xyvc8zO
W/SaZzjNbFfhuDVP7upicTFpDz5sosTm7hhJFr+aeXSeN203H5ZdxcneG4ntS1U8Dr9CIFUvHWgI
23SMGntNofeSQlS2s/dVQdJp2c2qtUr7XMsiI/VVXMExXbs9+SGxt+sDOpPMaI8F7g3Ouchr2Yp3
U1flC7L6FgRtXt3mrZ+d4claR11kUXv2qiwGx/roihYyTjvn4WnKo+mjq8PofeWQYf1PmjmpDwQg
Mz0GTs4TsY4ixbMqRKAI8gUiCtb+Vc7j0J0MI7RfiEhaFm+uZvc0VglJEcGaKIgIUFyfrM6sexIQ
eI3NrnqRRV0BEyAx/YC+tfPwYXfE4FPstGN1lyA5YHxmigbOV73M2yXyF+xLgEi767n0nLfYWl3c
kLc5uLBXqaIMNNN67m1Yd+mkTPvZ5YZ05cFOuuE40gk9BmqyvUy0PYdgriJoQqYm9+nUykk/+NrV
XqanpnwL1GBUStiCGNMG+8BLJqX1Z6+3MtpVWHu812U8X41B3YCNbcB6aYQYNbjvZ0POwZKLoEkL
jFy/x5PXPSwQea10WRgkZpNbSCubIsrzel0tEsMIBnROmNdaWR24i7/z46l2jyFxYh9DhMvHXqOT
+N6QJJ9kHL/5VTcPYfMgc589oJw2NWU2OsHvC/jD81p2Ov7ehtX0a+h7VWVOjikjZFYINtna4jSW
RqzOCvOhKvg2zkn07qqolacyN7Si8OeDbe+3zXQ71fEa46/LyQmXaps+kETg0xCppESuBbvsPlpj
C6rXLIIhNSQCPLtFVVuwhOv6sdUkmab+XIuZe207z4Ds3k+NEYg4SDcqgn1UrsjCAcSTv7Iw+W+w
67kxxP7FOTuMMef83ce6sYDobc6Xy6o05dHOC/UNFNS58cexvTcdcSWp8SNJoFBVbOfskeWUt0r8
iPx6zuIoDx5GpqZMDftg/Qvi0X+iEv+MuP7XZ0M1zoHJjPL3qNyhm+etCmfvEiihyIo50ASaLpzw
uWqo5QOnCA5jHhMY3vjyKBUk+VY4xaHZ1iSzl9p5YEwRZ1MpvH0wORsVnTKXtV+Nx8LGUTS2aXjT
TY7LQYIP/BfQ+a+fy78VX8P9f33Q6T/+nX9/AkmNVVGq3/75HzfV5zhMwy/17+c/+z+/9uc/+o87
8dU/qfHrS938EL//5p/+kNf/x/vvfqgff/rHnhWq1gf9Na6PX5Nu1X++CZ/0/Jv/vz/829d/vsrz
Kr7+/sfnAMx1frWiGvo//vGji59//8M900z/9Z9f/x8/vP3R8XfP5Y+q/dH//G9/8vVjUn//g/i9
fzkDLST/MoyDxAYWYb7OP0mifwHyQEptI6Y/O9/98bd+GFXJO9r/AgoHhssiRQ0JYPLH36ZBn3/E
i8Eaht8MORbXciZPf/zvT/ane/R/79nfet3dD9jlTPw1OMg/LTk8uTkhbeBNLH0COvXfcJJgaiXm
IPV0mjtL3WCi27lpc7bRrL2y+yvo+Pxiv70ZFnh8fExgYfb8LheqeqsiHt6TJ8hj6jwplCerWood
TX5x4hCnMPun+/CPb/vP3+5/ekP8AkhRONNUMK7/MwpUO3rw4rEaT24CZMKIrrJusV+HPGa3/f0S
mr/y1v1tZnK+nBAQmTuezVehWZ7Rz3/CHQdnKPH+Z8tEBlLzqDVhdGWXcX8/zbCVh7wsDhwk4mcR
NH9lJXd+6T9dXLTA7vntSUPERCf8DSJPSivvHVtySWugH9xr3EMLy/4v4Nv/tl54F74YVxMWBRzs
365oR3zNsgW8i1xmdQnOE3zrCss9jCRA/lXQzG84Jcoy3otJLoIj2Pxs2n++mDnedP2mjDwZMxDc
s5ybnulJk6CZlk3+aPr8LzJ8/qcvh2MIUysmuiQi/waMema0kDd38hQllk7zsixP9mKs4xoFn//v
hYmj5fl+/Ol+cawEMZRd7hjRUr9Pa2jtFaUSQuomNvON27TWO6rXfsto5bcH2dUcx3MeefvBX2LE
XWWxUzX+ksAxvvUTMxXre7/O48+x3s4wS9uAJ1hjElkH0M4KP9Zy0+YQIHDKU4tZeXkWNsxPpTtV
zA6dtuQsd6TzVMhpuXU31x5SDaPyDSEx/HF78FoFiclzHhp5njlDSvKebFX5QQqnxcONtOCsRkrv
gI1SiPZyh0VvN++aBG30dVM6U3Fqay8q6CumDRMugzmPUwKxgc5FIbw0evlW8bkwbfXxCq7mLi4v
N1CrKkoTPmufdcxf3lyZD+Zk2TJaDtgcqebVLd0GVh5Ke+jk6H/Kud0xoR1Un9XTNpZ3MrISmuES
6Mm8ahPKIEg3r8nN1VxXCWollcdlt5t9KL47q0mSaueBir/HUVWBzdDOkZ7oSWRFcGOort7JakVW
lwazkIB6/agXqH9dFF0b25+sO7te7fl68BJEajTdEX6Orms9y5ZMkzQUnd7QqzmEn8Ek1/cu17La
4eJSqH0cg3Lsg1qI8jIQ9fhd5nYAPlJg+zD0XBPg0kOFV85Kczv13ZXlrp05eHa9VeC2ECQPayCc
6YpqtjMZTixqTselRXpuI1wUtIauDMEnOhvgzC5G+8nuvaiG0YyxZRoQ6+GlNd7m+s1dnOplSKZI
fyswUhKHqPQQzRVihW07InRkUIpuOr7RHZTYY1PK/hy9aikrTTrT2yluoMV4iIrCXj/8spEtCW+9
hbckL+zfz1ZRVrvO7lzk710F4oJeddkeQBXz4GUtRsaVfVm1M+AfYsorJ4C8siew1KFTh/sQJd9R
h7uWSuXozcl1aejYdjFh8Dk8ZF/q4yyjMrm08wTNWbkkeXFL9HNM15d70F74X2BeNMz52O/q0llo
8Uu3d+us90SFnVxSxC7qe4mqI3MtBjZpSKmcPDTlEOtrFI7G/tYHjrb4HTe5xet5Ze1a6zY+tgw8
pnv6usgFLw/6l1EwOMg62XnioCtjyDtrhX71GrjSO6d3Z+zd+2YsX+PSb4gOPQfdizaP+pMv0UY9
zlFhb7uFxwNIB0MA/8LvPO/mbO0MmNqNKHkreGFwnhd40M+s9uSlUDTshG3b6mWoqPf2VrnhNzgk
mG5Dou2LCR1CzTArwuvcLn9KPB50ZjdsiLcTcwasF/wIuwUwd7OhEpVB/xDSgpsUPcvk7NTiQJlj
/uoDrTqecJaTN3cEi2dd1AA2QIqddu7c+e3Bpytxd3Phr7dqamqxq120qRku+qZLEURa9SkHgHJ3
9RY09DZdh1SoDxCAAmBNRt967Wr7iG/gxq0KXyHALguJD8Ocj96WxZb5RTTmaCkJ+D7ytOt7JKhi
OFRTpT57L8w/bKhz8W6Jh7XNbLcrvJRJSlXvpiiGab/VC1p5oE39IKx6wkw5d6yvYMiNOOKGtb2K
su70JUriTWPLUMB/LJwVl9TG0KAyjTEw57cahB/UKH6Iu6V0s5xNqclav9f3k0XMatqAUUR7z94M
ypGyEHGKQ1pjGH/k3gVc1ypPDXBjny2IUsus8nLY9GfreO8m6iUZigr98out1fIkxjJ3j5hNje1B
z2Vv3fZVY0HUn5PxrkwUdoNhleBDHeglMZlgoPLq6aEIM9Sizmeoi/HHvI2mONhEwo+HfPLlkz5b
fUN2Ls+dMorgfnfu3sVNMalyv7hdk6eehZQri2bA2VTGvriogtbWx3Kb8Hki1ZOslYjkkYsIsX2f
QWjUKH5U5P+QdkwoMxupW2beRM5UWqN4xbJJQMXIekbEN6NreiZvLiybfgv7CHKttbxUVt19bfXQ
fkALrQ+9r5b3JFzEkbOvewuGaXtzpgTe5pQQBsf8BliBe2Y4tDpma8uFNxCVmylPm4jH0+Fuo9ss
DzNCrvkklbF+LaA4d9TexQQ/baneA6wj31tvHJ+VgxwqbQZZj9lgVbkNhk7sw9GtVvVpOisvs6IL
C5GBoNQPmI3nNZdy8Bh3IXT4cp0eSEjEhebKDZP4VuVFgHlBGQdPZ7eJ76td7L2KKYIWKt5vc16g
rGas99FWXnPNnJkEAsivTT6gojOdiF9EL5tnCynwVWcWWDf9u5iWg6vaapd3iLlq5XrvXSWtV3tM
wle1BdfYtugbS9RTlPqmma7VFCDkjetlp91mGrOx35B1YyFSXisC5Qkh192jZEpw1fnbjesOetdN
7nCD/DUJQDTd7b6SoToFYEcMJ5l5iryOgMYs79XtnL3xykcRi+i+i9ck3nvtEvxiHFLjPe2QkzY4
S5B1CRbbILJqp7ek28FCGLLObl5YFE6RhlCBn73WQXW3Bg9dYjRRpLPvZ5PV46cQXvEViksP9hM7
7ha9Wxtyh8GHqZaqrvcvLbxjRFojc8GapdVMpZbY/bSsxv9ytetgbLzOMefZ8lqZ6BcWLvOln2ze
/dS39gnfhn6Hjbb8CtaSJB0zYT6ThctYdJkbjYjUoX8xiehD3FfU6iTpbCnnVeTCvq0FVgDBGKhL
K950kVZmw/5aK8c6tUk07TePaXNaBfb67Kl5K48lT+JX1eqhOcZNEj5EXJfbAdfiR3spP5kHB2ws
2F1eYetW3AjQkO1+xIbz2odLe3DbGA56JTFGTdt29W5p5beA8wgH6cRuMN6uCDs4MefznFTqbouZ
krpDno4IpgeM6hV6I4Q6yN60j0jxSHxXS/khAsETHAMZmVK7e7P124NAWuVnLVaczqEFNHJo09a1
JO9xRa2qHLcYs2ZQjZPm2NaEqJWjOzRyTZdRYgVvwsWYfgW9m6/9ftFvoqmn+J0iaGSIO5j+qeka
56NTYhhPU7MYc2CutIjb0ikYdYOJzg9FKJG0d9vW1kScReN23HDZqS4sf9bzuzOi3fpZWvBULlbh
LW9jE3XD28Bk6nKRhE1l/WI5gG+NjRkIo7ttycRcYMeAhlQdRO2qJzxoGF9ZdTWmMybA0fEMD+Hq
b3fVW+yImfBiN4AHE3hWsuxyxZfKCJ/o3nPhjVtqKE523Sxn0m4HV/5C3Dvf1KXnXVLriEcPLNt5
tIKEw73y/PYXYB6GArFXev0+YZOMiKyou3t7WpM3t0mKYueJXrzmeTfsJxmWAI6Nr1/GgF48c31J
44NMFFVKMy84zQBDjkxu8iTBR4HFhQYLEjGPel5Xn3Do9YOc+vmUNOfDZR1UhVKl666QW8FDoMfL
+jxvePw7OX9r/Hr9nEwcYenSRoS3Wjq/24TbsANi8D5mWBXky1UX55SEEAXy+gfxiELtqmAMyQZm
GnoX17X1HI5rAcM+xokjXVa4Jndt3jXqaM1e8cYTS7XLyFq/LsqKUSe6zQ+ZwwdC6Trm90PusK/Y
Gy4YWEdiHaG9a5nMDuIbSyaPUIjR2zZRLl7WWJ8lh/3cH5rc11cqHJPM8ZWYMr8x5rQOjjlWXrng
55F0DxtdO490WFx2KlhwGwNgrqowR61Sv2JaQAPl1uu3M3GcUYZurjWWi+lguWU6FudOzMCXeLEw
NkjXkOoiYrZEEaQpsBcChNPZNeG3sUseMJdAiGrcac9EXf5a+jHkOtD/nLRDydsvQqaakTkjeFG+
eFt77JNeXmzj8G47+ZVHSOFd3LkXjM8QJ0cd+3jfpFairgXN4S4Mm6sid/xfGI5dMC2knkXViVbq
gBvWnFpxfQwK5w61HdtOwpEa9cUr/meYfCrXAa5W46HM7QMcpDQgCffWUtMhX+Dnpj7k/DPivi2R
PoZu941K3Ycz74AdeuWhiNcpK+L8YNf2/abZgILCJ+h2M/UPxChN6kTdVdD4z0SslC/lDC/ZEcWU
WpARjkVC9U/RJS8qN75fbfZrHFcGdNmx1aeO3yff9LwGaV9QXeebuCvH5opzYkplNS0n6aJOZngW
3fSAaHsX6DXVxlNZy8UBJ13MY6Mc9BKyPI15FFxYY2COlm6eJGVX2pEqjbU+90XXOpuNcU/+ZJjw
ePKb17uHuOZv8xajABMxeVfwItK18Z6mkge71lR5mJU423sSyVvHx3TTtKb45OXXPXIOGAEl4xkE
4V+OXV8tU67vETgniul+cz1GyaHzlJNBHQQsb6fkskl4T+JFmB0N5Ue4ze5FFMggrWwsOfrW5C43
tdpjqxjsbDE92L15KioLCnsU3ayxo24UPjdPql2WKbMSzNJ84eZ7PTb2cwuq4e3qlrkP6xiV0t7S
3oWtC40/5GhBEkCnRjXKBFccy0qZ16rbZMkbTrBCxrVlh4FgkuaJd9sY1T57fTQj3HTmitfbPmKn
+bL9zgFqmKbiooeAD8NjIipAhWmc54dpJqhknGL5XSdBc7PQVu+2asa7xWv2tTzHHqmkqUkoXnd+
8g0dyht7FNLSakn2fuUKBtYrTRxEu6wb5d3Wd1aqCWq4iVqru2bS6u5GEIa9tIz15XE4pAZi0e0W
db941K7h9D7WOGdm1HQ4SFPGOvJChdEF4OAT3feztNvoOhm6lwYlbKo90jIbhQFQoQOHFgRUUFiv
air3ZGDpb522h3qfN5W4aC1DGy2811rjKcRu9otE72U3xMmBHsNN9RInd3C5hyfHuO1l0yVD2q08
J4VmYlj2M6bI5E7BABsfQ+lyDxyTz6nTmeEnHNTwPtIzlVxhvc5+mV+1sAaeo4Ywe10Up6qZ2Bjl
OLdZXvj9A/RCn8lL7KZBVDw10/Aky8b7ZiXlSxJW8Y55nncZyeUq0BzW5wB07AOm+CEqIZiAGPWf
zGQuinwUt61UbDAOq27IsZKyikemSd+HDXOA1hkwdlE5R26kne9O3iVvg1tDTLW8pf3Oe1yQeo0D
3aTtzwkz2IOh6DXp6Ij1xIqdjk21LbRITnPgREacO9u5eWmwnbnoHd1/NHbQeTchDgjjnuVKoG5n
53G0a0umb164OYcGAAujO1eSBmOfB/f0T5itNdODD4ur2YlwZDwSx933oOalFi2DU1OMzYPG9PqG
uj/OlGqfNHwRbgJmQR9OZYe3TqJCLmrdP7dDosPMiLE9ElAGSLxS8N8JM/WKqqnuSroKl++0wATY
g8k7hyIx00mF3vKJCfRMUY1FCz7l4WXvjuOJ2ctwrFp7w/ChVtPl2s72uiPkwrzOciTDnjotuJeB
IkJI67K7Z3jzVADCpWYNu2vdUEhk+JAU2wEvf4gSkN2q46qLcseMP6kyHk9MLNY1caO9PQ7jTvZd
iUtoZT+oYQFcC4u6ewFnC947R+nbottsmUGyXH85q9l207bqJyAWgw1C2BPcRKqtxgSolf2e0wlV
JaIuonAK5dqoSYVEo0Y38N7Zau2zGUHZg+cvymH9bsz8VMP6hmaW19ZuSyZ86IdCjxnefQrrqFXa
jzPy/TzzQXO3y+AMu6KsZf65J52zfZoQlptUR94UcbgtyZBZWyiY1m6T77Jhx/DvIBEnAGgUr3Bk
esgFsE56P1Ub+WGHQIDqQ4aa4A/SiEHqYhBQX285HmH7zS9VslsbbOOucNZuz89E112YafLnA7lA
cPl8UY2/FpVgEkIY6hQe+2CmrZgK49LDLk6SWeHg3ImlhxOwDrPpM2hz05s7jeV3WTjUk0699m3q
5t0COEvzhUHm6naP1TAPPR2wafCp8grsLFUMUAXpiOl4Km1pQSwQOdYlIRIqdxfYU/I+dPWI4aNr
llcrD3V78lW1PaCEER4HbsL8fApmhcugG1jjxdwHdZKWFgF2hyZuA6YLhqr/4FW6CXfhbLdo9MeW
KmXS5XDv+d326YhQzNkqyri9qIzw7YMdlM2xjRaoBkvc1Dcr4mtnr2QZfA/K2lgZLNStvQDGZe5d
laOLQZdEJJeynuw2C+I6mvexPXseP43ExzoF4sZHtzNkBVcaghX8HjY+kTdD2k5CfTRVDhYVN0H1
sq0CkoYfaqqbxZ7789UISH3KN1AcHC7ZK9JF4Ki5Yzi7uTQe+UoenJTzQ9B1saHylmA0fIh6yyLT
RneDA0667yUhWSnfGuW2hVzZegFKHB+Mpx2LFQFizdKtxHqItro65oDoAgwYAILJvqdfEdiHCwva
XtS5/Bi2w6BwwsyqTvYzRmTWVJ1iZgMv4dpDlEqapt7SYeq2t0GyVlK6eO/ME26Cz41wxXbf4nx2
J8ADvnjomPjjBNJKAHa3vGz0OK67CJLZlsWdr+Kdwr/o2cp9/3JwZ+e6i6aYk9vyyhZGg4hf5Qi/
C34yhI5kGsyFCLvhewL+l+ViejVrhZq0kVE+ZgZcJEpzV6zvoQnEqQgVMyHoUKWzG/MBxtXKnRM7
Cm7wpnqu9O3mw8e4xbFiE+lizpBUr4sw2FO1AdEG7VD5qT1XobvDN2v7QOFb3oCH5T8RbLlwEYsB
fogri8RJWxjI7FXLCrzvzu36HsTe/AHL18DmWHqIngjYJDd1O88Vmm2p7GzBYHVMISZvcFNsK855
8hdMJmezOM5eJG30SYWIWZmtou4BGkaDwHCSgojkPjGP2FMG0Fd9OYdsteF8mL1oHk5QbyYWJbS/
FpoM1NTUKXw7vA/Pe9Yxb+q2zcqqoVWWZQfJ0VsMjMg5WTpACGdwOGhJ1Yn3k23Vr3qsCYAPwQjf
WmDdRxliv7fzZeDekW4ZQ24r4FhnhY05HrDuNlKp5kmZHKpS2xCidHQm7qxq+iReA3/TvD6/b8v1
TaNY8xjmawSVzhVWNZzQm/fOPvHmbcgmkpquOdKpIjVOGD4NNudLamGR8jUFkYIc6Dot/WEVDuJk
5tohpm9yfyEC9aHJOkbrL/www+BiLBecp/Kkik5WY5Jtx6oPaOXrRf8a20nqw9wLKIcLQmWTtp4t
78dR2m8gwfqDJxu1WbxiqwvPj1GZjkZd0xmtVXFHW1Xd1EsMHynhAGLbapz+Oe6t4a1kH3FSXOeQ
9BXC7n4CZ+drFiB+cyjypuaq6UYLwZduKJTAXqCL4pvJAsHLfLgb2thrd64lADdyTXoGpFmxfITR
EuDFVIl5SxWTdpEVvrM9YtDIcMdtF+wh5eZFEozXxsXOoSn91Xi1+lbmxfhCdF5XsRuXkNg7twyf
hyrnUKx4zF/HunKGbDBhVaWFa5FXoGagvDQSonhv3YhzzrNqIAS5CN89KrQFd0FdsPLEWONxhIeQ
thHtb/E70jD/E9FAX+8Sr99MNvTAUSmnOAzWcVtRWbbJPHlHbE7D7hD4uaFJ84sf8OaC8dBvtnNN
3tSYHxHUxhd8IexFReDNX/ixy6eiMSw4w3z7i5putjN3hVOdDmsc/wDbT65DoBjcv/ohgfg3E6sO
Oyuw+xOFSAGoLwr4NrFM5KGNjXOMTEz5YxwLK0p8BiQzl8G2XjfYegTuqhYGU3Ce/xzdNqCb6J0h
ZJIw6/Vskhw31S4E0fd2ltI8uJC5pjObsj3TU88B0imKl7592Yw/vs1+EXyyuvo1Wx01vvb0Mo99
LjlpTDVsPHyxMFeLXS34MEXMFPcwxZfwMpDw6vC5Lbq7kdBtnTaBcjYwyRjAaSkUKywx5C7dV/Fy
xlVmVXwKVcq32SC1QJzgmu0QOpKmeSwHKHWBt6hXv45scAuHpu++YBpsfjRCFt+ABbkQCPjXdQ9t
OvksWtqCp8mf4pqTdQAyNqNrm/2cEH25qydndA8DOovpSLquj8wbR0fvIOdcVoSfRtTaoz9zsA69
V3iHeJz8d9rDhTjAZp3Dm1JWTj+nSbVU035kvCkOXRPBA+qddqXSCEEoKbprvuTYStNerbhb47E5
0x3dJdKZPmanbINDghrgjXGCHA6jgou4L5icSaAnzrILDok1Yp0TE3VJX9wHoDG8Lc0CZwjTDm/r
9orV8V2Wrth2CgoePctUMKKU7kT5VEnX3ERlgCE4JXHhpFsJ2Eq5TCLT/RpqvkFlnFzBqV7aZyOd
6K1T2PscTIfXz3kezHSCqyn7k/Zj9Zp0mHhcNy6+afvePcthVjH08P8D+OUpkOYc7LaajfSCTtTN
sdzG33BH7oTDojDxMtzlsO9+KkRV5rELrS05TIgiqgPSJus9dMt4ORCaS6kG5oqbKsDNah1CltZH
2Q7+KxF9s0UNOYbFIwMAnvOpHqLkGQJ1TJW/uNQJlV1ud529onKJ4zxCYsDK0Gmn8gAbswBIeucr
uJhZaI9kVftMgvEWhR/rsrov8zLZPgrXVd6O4UjwMsKnF4dedOuIGmUEGqI5tLFPVRhLpzIwLXRc
SmiOoyIor0ZRTvUdlzdwMk8BDJuBqWhqYsf53skybjIkTuARwzJ6Pyg+bcajnTpf6sIaIALicncv
TQBCmBcJjTP01IKZduyvIqtbN2dDYc56QQ0wbRmREjHk32bK+9QrwtbNqIjcq7q1rWXHNxLXfWv9
L+7ObLdxJcuiX8QC5+FVlERJttN2esjhhXBOnKfgFOTX92J2dfcVbVhwPTZQt4DCRTkUZDDixDn7
rN24LMY0e4g4QxyAXCOJGarFmrtpSJRre+FpYcDVwLM38ZTYnw2vjlwaMHLxNMAaDXGtb/WfUUzy
hdv+XO7fV1m8kv8gq+AaRL8oniloCFdiFUtTLBuHQ25r/Wh9s9V++pLRRvxFuNwnikRFG/v+gKtG
TsQqOjZgOEdB+3CgV6/kPwUFK+EoSncwQ60Hn9t1MbVraHP1VhGooq7hAMqEZ8vVJ0hKgyxN2ed0
DL3/M17pWPgZC65Jh7GCpmsNiDIWnRvF9v6g1trwyCpXtnVPGwV5vPJCU98r1dFfApXHUDSPus66
U7sQhr0gJrqDY2LUvIm6ML0n95dfaFl8/SbxfESzSX6ca5mz9iy3m6pQRk3tDgMS6n1DFxkKZS/m
yhbWwZAk8QWnwtdPkPHoy0est6DZ1rwYttmOQmrSHdQO1AKlV/2pTWCI2ihrn99/WdoiYzoTAvEI
dYIrELMonfT13DKrcZxEn7pD5mUWzdOTGoyybfcNgi5GHOEGkkErr5zJmkjDW/NW14b2JPB/eXj/
p7z1lLE4BnnE7yH6XZ7KP9RreY1UgCpwfyiK9Kha1e+4Gr+Bf4z2tfofrBvD9kAtGIi7gGishuLC
FdED2R1oEUkPiyj6oBSW9jHGHt+joaGdpLnZtpBhrhl7wiQi61LRkYxCPsWX1l85pSYuzOWtx4a5
KDouy1mgSavHFqcpgU8fd4dJIqgOROYp7R3K9lxeQU4AwqhYI9Xe99/VeoWi2gQKsnTx2hjKs1bP
H6Bdq9xBa6kG3Gm6P45l2zFyARlnu3pSwm/vD7ZmGZGQWDR46FSBGcF5X7Mg3B5hvuu2MqDqV7yU
bQsLEwFKuusghh89Fe2+BDn8pLet9bOORqK5wjYOYZmlmA/L+lonfvx84UetP5y/P4owlc2WNmba
D88fgauidyQfI4Nocm2/zYV4oOGENL8+Tz43iXpHv8dwa1YIQSCmWvuubMJ9PyWXPuE33oUB/pKt
lh2XquP6nKE1x7FoYAUf0UaBloTVH1pUxnt6z+0Lnc3r/ZY5L1BjlL+LvRlTP5+znJxyROM2By4l
Dr9qe/2YIyi/ACR4a0K8aBrE2QBVx10trrGjRGPOngwSWyUdOcCWI/YqvCkKJu4H8QWZ7lvDLYOx
veMCgxz6fFKZPqNH1IYpmMMEod4UIWQz5hs8Hy7Rgd54fDaoIvY3xKUon5dP+R87HA3bpeLMMJ50
d0DQYqjkAbTiEljkjfmAqeOj5KzyEH6vNrdCI/bnOtoFZpePf4SdugcvUuUvu6J++P5H8NaE4Kih
pWYXcBx3tR6McaRKZlJfVU11xpVk/moU1UWIKE/lnycUiw6S2UJJZAvFKHolxAXcXRLCeG3QzPXv
NCm93WR2H/SeWrYY7DP44yw4gyW3wgNYnT6hB3TaYFbIcpamGZ/K3BMXAok3nhd6NschUkGizfd6
vgBcUkTQ6HGIRByXbmdag08ayZH9+2/ljQXgom+AGG+AbqKWfj4KvbZtrYh4Ctqp0u8TrRCwfXRb
uU4RD3wQ9b08ONeA7Aq+Ukcvba0enFF2Kk07QgZE8wN5JESIWKDgQyVPUT8NDxntxOOFI++Nx8jl
hVOHjwi83ZpYwurOBNoTSaukPX3S4mIM0sl0P0gV/zs1XCI0iGk0J5hrq7k5qQoyv9Ryh4X5el9T
gbL3Q6uW6geV38sz5B8d9y6ON5o0zl9YVXhkL7xwDBxbDt9H1ep+aVwPfyaDM1/o8nm9NjTLgivM
yjDwLVhTZchwkwkkIxoULp49hoHhwlB2dVDVpKjeX4av3xI3kcXtXF+goKA6z2fVeKEcqIjRlT3a
ab7BMvx7TofW7/dHeT0hHXco8tm0A5hEy6tPKvFQmTTOpOGgoaZBUZXySm9smz6wov3ynwzFJrHw
R7nirDbWTvZ4moSWFphK3W+9pKBIPGbD1jEy68KzWz7R8z2PWYEQcenLgW6nGufPjuxFH6ugIYIK
vsimH7Rebj0n119EjBB9B7vrsZwRL4QUKy7sHq9fG5cAvmZIPMvFYA3UQ0Bvp1D0tEBgGfXgzeFE
/krVP7wTorHkIPSWexvJstW2QdlThX4fOUFBJuiAV2t4rYN7uPAY35jLsqEvfTF/74erUUxpI53I
Y0axwmGrZ1m3U+kk+HBUxPFH9G0SCBKhqqvPF30pr0uqDk8sCdH7jjYQhyFOp4+2vzgWtvB8tBah
A0fiGluKqDdvKcuqQdx66VZAVtma0oBBkGXlh98PBweJC3y+aaamY/F8AdZjNTilOVlL7RdPOYzv
9mpPB/D7X9Tr92Mu6DNOdoPLi77+oii/1yD5hBWYS2kymjqUHbGhf3gV0A61kOIXrCxHxur9aGqB
3M7rrKDX0hH+Y/0rjEHfvD+V1/sQGZcFTQYsfmkwWx26SrY4XmBtHKBa7W4B77rXBu5g3ERoQ/34
YzMpO3MhYtvjE129HNAENRUZxwxAU9coy4hckq0wjOHDC5uGdDxnOWtJDXDKny+CZABukIJnDfDl
nLC7tRByITS98HqWv3K+1xHYoTFZEGCU6+zVOWFERU86pGY2k2tdtaYSkauOVZ+CXnmoVPlBBhgn
7WL9CVrQXsJJbm7nszKEMGlUUc1A4ZSkS8edD1Txwwvv6PWswCribk0KGcq+vr7EsK1x/nkpok5R
VslxxFKn9FHghKqP3H4adkhPgZ+8vwiXn37+KEm3AQJjjbFHMNPzqRV6P7hU4K1Al2B9Pmft3JPI
73unOJjgfMljR6Ktgjw06GlzSaqbdwUGr5cgnssbW/8MAjQdj1FraUdcvdE+t10kO7UVFLZoT+i1
tFtLqcL9lEl5b2qDvG0MSPrvz/31XkIigq4TPnIMAslonc8ddBx11Sy3gpQ2RN9Cj+5rcP5374+y
RnvxTF3gg3wXfBlchddu7HPZKmmTqG2QiBHhpnCsGvpMJpcWn9INP8FyylxfSczQ3CYJRaQAkUP2
c8LDXTvazoCGxi4hTvtWbA1iW6lVM21rfGLM41TI7rnrEin9OTPtaGcZS9OMF42l7gsHT7TNAJ1q
OGokYPsL6/X1O6MjkMOL/5BP5SZ8/viyrm2sdDA7GgJbsaW34CoqiKilM6lHrt6u30dTciEYff2N
MCY2QUTyS8OqqZ+POSWLsyidnIFXpPNnYnnFL9XJe9EKd/jlit64cG94YzyCRF4beRIycq/Gwx0i
1ielDXru/Nue9rA9bDNlN0HXO7loKB/eXyyvzwQOAmbI5MjMUSA9n18izSLLc7MNWpEWRxTjgEjQ
J6OrDC8l5F5PjTZjzh9Cewez9jVykJCeNlElZ1k2ovuTl5EKuKOMPoXER9skss0PxwckN4mqOOg0
2ySfcT613hkoAoeqCJJKtU/0vNiBbUXRpdzM64/ag9SI0zunt0pRY/VR47Gbz0kyisDqZP5F0lTj
Z26UXtg2X41i61wfgKSSRcP4fG1XBQBIZjrC7UBtq+iKkIWMidDs4wdXA6MQ8pJmgFxqUiE5f2R0
5CzF3xY77SnPDzTJxQfPTVDS5IMdvD/UWxOiXME+wOXVpv/hfKh8joStxWCBZGjpT1nhqEcoX9X2
46Pg+YA8G4Y+sfx6DbTIZOnyHIJQRePl9oP5LJtCfJAWzxYBasDSSW4CJCPLsArfULTgK6y4fYAM
yNzJKKEvRIblB5P1f0fh6k2maoEEaKu9CBB0j8VVPgR2VJGrxVVj63aoHD7+yBwuCSbj6PAh1y8G
eXhqm16PaL6KHpDrR2DEpvTHx0dhGePTwj6+lOLOX/9kTqgl0Y+TDI4bRFui1W+jROb7Dw+znPDW
EuEsMdWyCv+RzgxnoNCmTIBPAYqqTmVZ2PI6Spyi/vhAS3oO3C8rmlTM6supunDWUCb2wWy40Y2C
gGefSkdeiHaXCP0saiGLT9mN7BwS0wWWfD4dQ6VRyC2qPoBspaX7yIi1dBcXZV3eyKjS7/JIHZyb
sR1U29czq44+/tEut33yTLSDWPgPn49fDnQjjbSRB72oq09A7AYy7Bctmf6ms9fTRHpma5xIf8/d
82HooZbSnphmlRvpSY/M5DkrFa3fz7GI72MdUF9kufHXCnrETojQ21lZ4l141suzXP0Icvc2ySHS
TET3q296GLCnKOxkDCw4bqCy2mqPcC486pJGJMQNzXjn0PQyXrhqvDqQqRSTkiImJX/DIbn6MJh3
yJfpDUFZDtF1RpPVVrUG5aajdek/GAquCddbXipakNUtw8JflqYidQhii/oVSpex/TnRx3rdwrW6
FPu+9TgXXwfeJysHQ5Pzd1pOWU2JSRuCxnPTw8xBfF2KCUiB3mn1vk4aXnSr5r8+/P2zjEiFLWki
jfPzfFQXXSc10GEgbVlo92nYj7sSA8SPb8zLpdrTuFirZKZWD9LJImlg2zEGXTaiO6rV9iqmSfrC
61re/HpB8jlwxBAhLtvm+Vz4FvokE4LtXzbTgUjBTenTEjqkqBqV+LYE5/zn448P9Q62A9T48XFY
TUwaU0Mv0TwEeDdmT1Qs9S2dBvbX/2QUomwG4G69htBgQA51E6wTGBGZHL3ZbLZRnkcXrkXL41k/
PopN/zvKKvuRFAJ7PI3CRh1iWFkR5vj9qHvbj87FUAEZWcvWRdFhvRQkkiQ0mEkfUG2tdnMNLCzT
ev3CKK83CYqoLAWCDUz4SJSfL4V8cZURjTEEwovg4dbudsJxfpNF2YfzOJQBTeq2Kpkp6p1rxUOd
FV2jZpJ308UZLbV9d1TRRVwI1V+fa4YGjBoDPupofKurzSEXk9U6YQbqRc62icRTkL2mIRbKGC2O
5Vc3VO9CrJhp0Mir8cMBj0EI+pcnxrWEQ+f8YboFXlxhTIzgtHRPRwqkhh6Y4oXl90rFAg3obJjV
xp5OOsVBKxoCUHcmhch0oqmM7E5fQDKOotTaFZkHuFN0xSYGFUsHDcLiGXrGtw8vUW3RP7FhYY5H
dHQ+30RELN4kxDMc2NyGvnPz3sO06+n9UV7v91y+aDvjXkQwSfHjfBS3lp5Q8V4NyOeM2Se9UiAc
TI07fuN0kVfppAzuTliIly+c26+/cxKO5AnAtlN9Y02dD9yKsuhco++CYYyaW7vDbM0wMufCil0e
0vlugn6Y+h6zQ5PEfnw+yhinYaFW7RIJySpIY/pyclmUAfpWcWHlvDUUFQ00emTOKCCthury2RyH
jH0fghX9CkoHvLJF+y8Gzf1otoO8EfVK1EY8QvR5q+8w9MTQk3MbAnjmN0mG0F6R2u+KUBP0mH5h
Xm+8KJL3iws11G5UTsu//0dsPiKZJHWj94HMqnqfhzX9UE0ft8/vL8Q39hbqlURSyz2DNPHqu6OZ
C9yqyd1smnVIAGnc7lDQ2ltzUMwv8RRxLayd4YTDQ3KhZvrGBC0bJwEyxiRXKNOeT5BMu116tBQE
wDrq3VCU0zcjTcE6vT/BN9YHd0LEmzxGSm3rq1Sez+jgILkF9PhPyVFXUFTvdDqvm21FX8/390db
Htdq4VPrQ5fG1vH32z6flFVgy5PTIhO0kVH4rZhF4ztOM8Ea/auUB7caOhdm+HpMkuBLHY49i3rw
WgtX6m2qeBQ0g0EgFyXZI4JQcX9Vsh1PJu7SFwKt1++NeBgBBBw3DQHZQh3858KEtuyKpiHPGFs1
2arZqcA6T872/Qf5xi3H4h5NqQwTL+alroaB9imF6nDL8dwsgHb2okqR+kAOfkeRvTPH5Ae2iLQj
cuVbWtE/fJVbRieTuqwcNDir0S1FiUZiFPZneiD/CE9vr6EwTV/en+Rbj5JiNH5j3GkoDS6nxD++
cWBOtFxg9I0MAldvG1/BXWuieP/4KHghsWWRiSOdvzpryrarWuxYmItiRFdAJbwDxssX9sblgZwv
fD5m4iAwe2QwKZucT2UUXpJ2ZSECFAOx36SV9atNc7kPUzO9f38+b6x3huLWQvzI61mnk5JOzS0n
7UUASjtp/TqTxSMebapxsPTB+Vw0on55f8Q3J4cJyEIsxDXXWq2GpFVlRUkYDGrtpA9eAq2D5oJ+
wkAI7Hx3Yem/MRrbB3Utlyw+2dnVaBotvHOhtm0gTEvspIq5lJ1WQIVbI/3wOU3VlqiO8i3/IeA5
f2s1wAq8vplY2vUmaj0tfUITKo9diGvH+8/wdcSDmI0T2qG6yne1ruH2WBuUiiR1P1BCweKmgKV6
B+26T/Z0HDXpbSl19deohvl8QYz9xlZCWpAiKD7WZPEJIM9n2TS4jEeY0AWaU4s7VW366xEnSeU5
GbLIpwnK3sJqqv2mHbb0IUcfvv8yvMsDZuglsFyO4H985Xqs6SKfoV6BE413UxuqQRKnFw6e14tm
GQRzW9LgVIHWivOO2nzc2j3ojZgqIeZIYIRSj57q5lJd9PWmxUjkRSC/8t+wZM+no+ENDCJrBuIF
LmsfteTaG3C/Fw61t+ZD4Mgdjm+dlOGrrRG4dVYT/ky6tjRSLm2Kaev5XjqkF7auNyaEAphaCGlj
lwv28u//8X6EobR643B+IqzKvidJbx1BbRe7v+v/33jhu//eC1c849X//H+LN2YJvIM3fknxJGm7
lxUTmf/TfwOOHetfGGBxcJCB4rpAEvd/AMc2gGPCQ3I1SwSA1yGv5t+EY1P7F6ITFZEkSUBOaJc/
92/CsWH/i7sHieDF6tnU+IsfIRwvy/n/DjbCqaXigxCTmjwlJkKf89VhWng417PhBaYrofiFQ/3U
te34JSRzeOP0in6N27x2j1LkUtIcZcv5V8DgZHgJ/THZ0gkoX11uIByr9JdLLdBHJztg/FM/MWen
vwInEWr7UJ3LXYiQYNraod0N+7wOr7CZgsQwT/nPVtBNWPWqcd+78xi40nOePXxjHlTPbek6K0eD
mrcVu/S1JdF9XHn6YdSN4R60WFFuessS2jbuzBjw6CyHOw1a5I8wZO9Mc/TJuK+F17U7F5seWgIY
/haro1j8sME7HCTIxD3xo/siyYnNG6UbaegaMEHZCBuzDBriijE9eTCpFAn6kW5+2t6HBTUXt2by
MHShcSVNN/lD9JJ3xy4qNBFMYySqbav3xb3ZVbQvwj+7rscwutEUgeq3GyD9QPyob41U0uOd93Xz
0xvn+iGryEtte62Jf1Y0en9t0qjcOfTpbN1W8yLf7DD2Im9u9hFW2tmgbWs29Cf8jduvZj5CEszy
eaFDsQsVmyhUcZ2QTpotkP/iGdo5XDyaxGkCdsZs50yFe+NWsjw6uEHtBjbUQwS3aYu7WefXYlIO
WZWld5ObVegeo2RfqGr6h15VZVf2MSKEMBXGxoz0nn5tR7+h50/ZkoaUN5oX1o+5kyj7cVbFIQuz
jEY+cH5ZC8yqqXCp3oyj/NZZUESAag7FL5nJ/OscRtrVpPYmFjTRsJ9So3k2e+BshjVET/Rd0eSV
zBGBDVLXjdRSOm/JimebjMbCX0Sq1m1oCmw35mgAzxHVCQ2bVbTNFfKTmNuLk4KK5lPdI0+Z8lBu
3V7v9kmdtC+d621h4H3yVLHDc232S6A1B/o62iMxXnPf1bpxW2oNHhwR53Fe42FneMopd6rMb2YI
9XGpdlelUph7QBbKMS1z7ZmrZbuxKqMLqkQb6EBUi++Z2Tn3rTNNf4rEANFgZlPyUIM2m/02mXoa
281uW2vTcD1Dqe5PZaVO35ysmzcq4D1nkwAXggBidfPOMMJiX5RRfYR4cgRq8JPO0BCOa11t+TB+
NGwi2N5MqW8YAEfMgXZsTZnuLFtxfxtudxPDgOw0r9pZA7x8C5WC1ZJyiQZabGYeWdjQJUzzZba1
gYNcNVLbaZEtgjgOT12kfa5bE8hYMSP7N4+9DNEb1f116rXFvixKf6b30st06JRTM3wZdY1ufP2n
yFN9a6jRb0V7aGoFrhH9kmCuNrSc3ss8ea666VHY4hQmxiOUuQdgOp/1uDmkPahG3LLcdAzsPrkx
oLKFoYRxm6IJKDo+pqwERhqJx7LE0Codn4UDyw0cACJWgO9ZpCFLepo8i67P4UdsmI9xpn+f4qm7
sWGg3AKXDv3E6oy7Vk9/TXGUUDqV8lPdKdfZZJ8GDB+0VjuYY0zB8zfSpnSTm8qpJnEIuTtamj2F
b+fto+rBv+MRGGHJIuzhT5m1e42NFqTqVDyaU35deebGUOUuHmkqnK2D2oAVSrDWas048UXcGTsI
IT9z206xk7G7GwoS8TGviuwAVuLRzELrJCTAC0ASzU8jVmjLpnN8LzVrm2UTCKHqK9gU97fiGcrB
FtYpHcfH0UrMHeJvGE7WAGcsj77oEnpfO3g+iBYYDfFpKOaNmX4Zq64LbK3fVUAw/Iz9EyQbpJPv
1lDCwjXwb8jS36XefIZLVPudx27f2Z+mMRe080VgcIsnlE6PsfsJR7bH1IBiU2TlrxCWA2xOGCtA
vW4oHmzMTgOR24+fnQJCml3QhNz7WmO6vmslpxzQLkrl73Ol3kqp3hAhg/QYroF3KTeDPQ67Kanv
eblbKdxDPAAkVqUT0xrVfgaJuE1VB9pNRdbIjncVOLgN3nggFpObRlg7q9J8DlByIJ6MN30zf9LZ
qca0utdnyMpKBblPJwXp2MnXKLG/6jWQDY93lQhAWTS9JV55D+XoNhPavdajmVXd9CRsbH0wAr1O
lXZxtRogNNRgVyOZkMFKblNDueWjfkAoSpcZfy2ybVCt3lHLYEFDToAxK0u/nXVa1AfrdnBB8GGT
dTsOw3Wt9N/qsfwUupbPNeilMxIfCIr06b52gklNrmYXw8uGdhZu2zfa5IADFvbnqO+vyNJ9KmeU
VqnybBnltTYqmzQ2501cDPcZh4WtVflWdaZdG3cqLajGcYwAIHSzB0MBIAomTzn3/1LKQ2c9wVGB
FqQ44CRkTxVXNJJebC88dJq4loV1I2s7Dcz6N99XjJ1jYvizIZ2rsOtL34rSbBezwV9rUd746aRi
tFvKx7gezW2mttg2Vbpa3pVVJx9n11ZOpW1+zmnHB8dtqrARGW1OjWnrYSXHoh9ZPfgps75VjkGH
xRp17iGdVRhTlR36kkDjlKjlRAog1jaY7O4646WmdWA7mTSWWFih+Z4HNKBJwuwqcZUbJ5oUFg6O
YPjHlfsha6IHJWGP4VYv55fB6T+HVfGsdfbtbBTGs3Ry6V7j8fbkUp+CWATVxdkgtUb7xZPKrR2y
6j11OG9TpPLGNa675hmj5ATnOl5TqyR3hbp80yjyq+mTGeXbsdSeHcV5MqECzQPCP89Mv+kFibQw
jDP49xQBHFkWt10OsXE02u+OLe5mGcabkr73SdinaOZEmrWDo3XPbhNCmIzSl17M7Fq6u+9QK2Ny
WG4cJ1uIBmWzEdbAxlmbv4bSeQL+Rpe+BRqnrfMfTpH7gHjgYhZp47edPM6KiFhQWGZHESCySD/W
in3AgvWuzeqHOI2f8jbBBByDHSfG2QACnWPln0rx0KvtIZfpVhbg6SDo5HH5OOEbudEo77FSvABc
6ymz4oZzrDmlpFpguFmEt/U3D1baEFZHXah7QH4xz0b9CgB9myUVFOvuTxrWN17XnIRZBJ7wvsk0
+VwrCtNyd1pqWdDQus9GldcwYRvTj+vkO0CAdlOZNM7ZinOKnOlKg7fbFgtKsWPl41gUBpWqHpo4
tH0xa36N7+UsJRaOyRbmnuXj3n7dylBsHSWc/ZqFujHHYyLjZtekzXXq9rCy2MHsBosdG0TEplHE
HdCGH0LteFtmmZDDEf0WCSi4gkkCVpcPkUCeqY9kAGrV3rt9fYUZtJ/0tv5MA+5i85d8ToduWOyZ
6gOeP/zqCqABvNONPg6HQcXjS00ac2/SvoJJmdr5eANEAaWBJ2mBMLRzjOZ6UMdWv9Oo4wdA6wHd
6hpwKTfCaK3V9ENSaLWvE3vviin+St0/iPP8pOTlvRkTko3sKJu+c757okg3QsZbewIcGdUIUhXC
C6zLkmZPgZeHnEQ/KF9htZCzUyKV2nlNo/pUzp9xwrkP5/mGVrpxWzkNN+rQ5tk34W9ZW1ulmO4r
5HoQaBwlyBUA2pPOA5bsiaRM2JugyH0t2iTBm5UAnLUFaX9qnwtCt0MUuccwAcI0CLFXa0wU46ry
cbb6o3kp6OtSPGcLa93Rn0mTHKIQQTVsWAlX2u+WRWkD7m9iIO+p59zK3PWrKs6O0CGbDcXRG3gM
Ls6W9Xc0LngC6ngSqILceoVccpPmkCmqwuz9qAK6DGLofu6SZ1xaD/Qf3WDa41t242N7xqbrfMEo
oWFrG4wAxUy2zSv10Mrsie7OxDewiIR6axJbdc92Pt2YlI8bez7kzvAFwyq/KKw7vfcOSSOfRlwB
zFQJqs76NdlXUdSm9JhNgNHH+Woe5FViqL+b1h22i4EBsdmVHnbfjJYwx5uLK9BCo48QDzO6ZjgY
rdW+1H24cwS/YWh0KqBi+l42IATHdH7ht764IyTcVv3UJDF0IJghG91QYJ2Vww+3yO+NKb4WLZRa
hS1zm9pWDavEiuCJCoNn4+jJSZm1La6Xx87UrhNV3ZRpE7SFvMZ3EAhwEz2WNg7ptZXITYbrXixE
sxnN6QY2EUAqT9tFuMERTPcgithcI3PbGp+pZJ6Egz2Bncx7iDCxubMzth1V2Gz06aMB0Q//Xrom
LeMPKhHIQAMNjfHO1qdHRbWnHXZTgVElz8LAEiFriOvZcvsu2/ZtM2xMpduPS629B9T9mBuRWm7b
3MIJkBIrbsMe3/Umi3sujIX71XOK9qjFPWQ6txv3FeCHI2g++74h7N4J6QhQmKDFj+oUlkc1doq9
niRRgNeI8bvuLB3MdDxRThmd+VBW0cGJMXfAdQ8TRSm1jSbV8DaldbYhiiHjDKRXVU4xdrQ/LZx8
v6JKglREmAEvpq7D5I4bFdjTUjbcYlH2RX5eQr7wly6+Rxv3pP045NwsPakZvzNuGuwZiZZviBrE
n9Hul/tEPMKgxJX0WJlKsxvrGoNBqxHKrQTs+asaw+pqqBLloGiuucuGdDyO3dwfmhkem9PbILxk
mbUbLOPyzyQ7jH2IaD3ZVE1pfwWsO0DSsuHs4j1Ybe1YdfeIgZz95LjNL4u9/rpScS0DJqyHT7Zo
hp86rWUnt8vqr6i2bLC2kBo3aj7JE5iKIfNjx6l8Z9TKg56U4UPaVe4+8RTj0KtR/EuXczcB0Mdf
dmMoY+EeErjZbGhe4/poXeWfLouVW2gvOiyv8CTlNO4qrywAdlgzB6gHst8dJoLytlOJz3pT3hFZ
9B7+6bGJGe6ccIeRrXWSGbYssU2c3GW24TcaNPpO98znsVG0l8rgPdBY+3suPecBdnm309sMFWwj
o0+dYRzzOHt2E7WGSpOoAWwNeE+NW+nYEsfVjeKNMhBN73LZwo4HcNeSZ1C8w4icm/Vb2cpDB8fJ
88MG8waNe+YElsyzTmHd68DjHEM8JZ4b/x7nYfie2hIsqlUMe1FMRM9mo9zMfaHcqCGgURGO3Sn2
tAqM6JxsPO77AZ7Z8UvO5t5wEZsI3eYhdw6D62R3YF/To1ZZ7ZXXR3I/jTHoNiqRm0HDmG6EuAuv
16q+NFExvtht96WVfALVeBVxrQpKYSyk5MhOfqiYjgKyp/c04+LUwwYzMUrxp0zg4CAH5EgSD+2f
ZlylV2ZljhgXG8SPS8s25h0OcB8jDe9stZ99chD1aWiH5qYx7WxLsf2Wny0fU7u0A6F1zR6wh/Bb
2/rUGFzrqlbFykCXn7qyt/nCldE5tNHQXVX2WO1nwJ0/FFPJt4gd0DwOmgw4bPL7ZojCbykCoaMd
Eezzj/65xVDgpgEVzdU5BTPtsZMcBI0++M7aTar6kx1PkKxbh2uYY32S2VhMGyM0iz0VPEAuAOr9
CnOXTQVy5XeRWOk3bhPurz6CBDmFY3hd1WazaaIYVBAGko/h6MD4zSzn1uxGdxe7gEtro2t3eChP
/kxhQGGTwBY24nZ5CssiuQX6yAYurXYvhEy/mF5X3mEKWtzibIgM0UxVkBTOeJ+143AdO/P8PdM4
9Oy4t+5jzcUfONOmK3Pw+luvmubvHBUmQbJb2tusMvvdGMMz5TjNk5t6oAa1seeq/NW3NdEk4et1
DVHrzsIO1y9bQ39qNKK6WO/qKwpg06PqtBw4XPrg03m09fvDYiFMFVffz0nY+pXaDldcXFCqObV9
69lxDURPmbFXNXEQnFX9sS7jHE/ICotb1Wp3UFvTQw+QfTukTV/5narVLwrf9ZZTVd21dONvI4c/
DXYsXNxEQ3wU1eLL5IY4TmiVsdMsJbxy9A7sbvFgN04SeCHsfcclvtATEjqiL8yH2WkHX7dicqU0
X3FJriKGiObuK3qifuPR2HMlqrJbKmDmScMDeKdYKb7KiUssRtZy0h5DRfUaAmmpHbTR7e8UeqKf
IyksLO0dml8p02mHuWrd7YCMxPZLCGAoRSxSKLTpyW8lFOVmP0TRN6NICmJ/rVCuZy3DZKYs8X4L
Er7fB3yEip06gvnqxqLUDwjzkGBkfYSDhyrK7rEQVfZEpyqmKpPn5beNNZVY9CTLtRCg0maUDZkB
rW7uwWW4ZBb49yDJF89NLxZXzmhZYHVl/T0nA/isg7jGxp3LnmJtaIBtD5yT2DHl2Y3l4W0B8Acv
uqQc821rx/atabU9jHqQrK5SjX6nC7M9FI2t7HJH29t9yI3Qq1xxzIEB3ZiNHMkSELNYekKZaMB8
VjkMtoJBtrGE/2p4p2HCtM+GuUTb5qas9k59HAzxO7Oh8lZdnfyMdQW9M5iACo8h8qLZDyEUYwf9
vCRzppCdmFllux7LgO5Uu4lyshO7U312SaCnruItKCTyujiE5ol8djwcpLZhxPZNrkTwOYwaxlRm
z10UoS/ozsnGIM3No+qlTeP8R6iRBt2lkMcOgxdRjJ2SLuSOOHrJIc5y7xEK17zvpNMmd5jEgpYy
nQg9qHAa9sZh6rnx5TjOHU14G4SuUVtzGUiifsfd2eCNyzEYlcnCElp34Xbz5yEx9P11ibJoPzoE
nDQJeyBfSYOnBzFE3rP9X+ydx24kWZamX6VReyuYFoOuWZhy7XTqCG4MDEaEaa3t6edzdqOK6UWG
z/R6NglkAkkTfu3ec/7zizo1yIVSJH8BZ8eutK8ndpeqGraLVhDUXqpRfQ4MLgPZQxgh70gXadYT
UXhONhfjiugL9eWcDfpdFYZ+leVSsVWXRJOdigwIEEp9zn+GUt9upkIKbjA/VZ8ECpsbwkHx64v5
+zD1YnPTEhyd21JVKY+I0GIsdOolfqgySV+NEdNyQjgS3cnO6ytL8LLH0WwlFZK6wcqWs2GutAar
faK7GBCJeJphlHjTLJVwiAt9eoPHL4N3LeV9PFWl6ZJsIh/7qhhP4ZzLbjEaLS7+eVoSvps1snN2
abGwcSY1toYYAyMz6x8xyBI2Mxrv1jaBYb+ZSf8zHGa8HPsSUokzJ141uvpeEGRHSpCODMUpCMNq
LZCk5Vn4mW9mCb7L2dl6glVD4S2kQPeBeEz1ytipE5GQoDNxs68bSd4FfYsPl8Do12ZNEA9fE78r
JiBHbHc/w74Cyi4l5aBoU/PQVnX1WIYikFMkjMt26YDxHEOIBU9KQcGQhBqkVfTqcjMaAalxMIxk
vxjRJjYyCegY2gPOQBfEnTuNXNLZ00eawWA36EO5ozFtfBmPiPuRGMst8ZJEOQyox2+B3cqtUimI
3VN12jVWSyPUqec+MMJRU2pzVoUCphlVtXEflgGiNEI4+4eqVPTnJDTbFfFT5WNjCVG0UkCKX4Ml
EgT8fDWyJ7QoNxZnLLC5bcgXjzCgxySSAZatqrF1LkJMUsObNtU8eKzySgEgn55wptVv6Eik4jDL
EJ/cAJZnClk4mPx8bMr6Ro2b8sYUq97A8LDAYJh9qPnellryVtcm0U56EUW7uGq7JzkhXgtDeqBk
xMhvS1IVv3O5rXzKlf6RhCQ+hcxSv2NBjyWVkZZYikd6uZ5ILd/gVgpwKyWpcCjkMLtps74/BiqJ
Ca1GEkQWq9FNiZPovu5xAkcqQPZpJlY3gFIsqM6SX2MzkYtV1s0UgmgMOi8Nh+ERFK0lQzAOWy8s
UsUx5/JMSbNyPxT6aBOzGe1S6qJHlsXPttApHgCjMJm2ujuhs7qHpSVuxib4ubrN2WEiV1oUVkCW
R8WtaTGlEAE6yYmjvh7KZvCYGRQ/GTrUq7FAo8qIRZpJdhD4ZNq6t0RbbcZ8nxWA/Ljb3DY9YJkE
V/uhiyrRI15D3jJUbGcb6mjmGS0/eYQLsc8e16zQltVurM7EOEBxC39ooylnnhyXtSvhFtrrgExY
wDZv/K4KHVzV/TJIOHC7ThBPujUtx040ZB+1m+wa+H4eilGk11KNtgNVyTTqOTK3qXiaE3kzwikR
lwcrth6aJJjucqPKPU3Qu8nmVrWQNqyqfQRgy2N25ufRg4wjceNnYp4TjKrZYCRtCptlYZ4qtFLg
SqVZ3TVmA9bQGI2bmWHxksdm+8LeMu5VfV4OItFfu4g2aB8X6vIYypxbnaFXLylm5hxryInwuR5+
ZEkpPRRB+zO3QkDdMgr8CgRmL6uM3GyxVjJM/XNmUT15dDtJDfKbIZmUVxwa1gijpq3ccK9ZWiJF
Doe23gBgTye9MMn2zloAQwfYD+vCCDHqPqAhW/QpOyX48NqJmle7XDSqkVlC0XHOC9WbgLQP30Eo
lQkd7YpOjApMXnazZJauqIQk1xfKzxQ1o2kPmBczTEmVJncaiJJrhSPI15cYp9OizMonAdH9L90A
d5RLBntTkM0+3fB4aJZl8JIZR+cub4vt1Mi7zEgalon+rKgNBtHKoPhzKgWneKwxKa2RVq9qBZ9L
B0+d/NhDv7BhQB8zYsLeQl18Tc0oerJKYLIm0Jh0YLil5aB+tGX6vkot48AH94zgrz0L4meVrDXC
TGydHxuofAY+WijTzEpBOVubTyFJb26YLoYzdYljDP1GEUvSp8biMJLAxLhAuBvaRtkNKfAd3fJo
R8G53e8x7m+r+blIGL8QCRbir81jG8xYXaKJeNWw0Ixm1O8nOdxUqM5t5vkLjevilBHu0Ub+SEjG
Y50t5iZB1LehttjOyvQi4IbPvZMpfxsm5k2WVMcxKTwg3r1Sii9BUezMWrQnOduQIXCXTMVtMjYH
IgNzXoWSrU0ruA37xnjC6Qzr8WIISNfBfV5o9E1Crarb4jiJz1YOGtoLKuhQdzfqKAYGTRD9Rpge
aEhAAbJypY9U3Ygm8rcFdHq7JLOCe7beDCPJnob6I54IBKPmsgxHmOJy1aoabs9lgsO3D3Q2bydB
QXA+ttXzyNa3WiCGOktsKs9WnHZOGC2Bw8jujExV492ZvZc7aa8xNIVmDfbdpkpot3OC06hp4b2e
BMl+0kdM8Kcx33QlJDjIqPkLM3H67qxt/FrRmBnB4bU5i48i/eeKNM1qbdHb9TZpCL+TauIhxBKy
bblQOpKTyC7ZRtltylF3pG0FG26suVhJerAcB/bCFXFJWw6s4TnpS8IgmNy7S9qB/NO9o2uLgiex
1ilwR4tBY6eqNBapCEpjywQl4odtjj7RARxSwtBWtyEOuuMaSXRoY3WV8pJKZnGkoa0SM1mwO7Ss
Hl4fW7MjhSPxN5XYNY/QpReHpLd0NyvtvKejVDFkBEQtaKczW4jG/pvFuPFnWkbAaeg2uxcy78o7
HCEmRkwSCZhLPu9AjgvR1bRS2+RLFmt8Fni3ioIgEX6gtXuO6vExE9pmj3Kvf9WFnoROmlV6ek3q
2p911U3bKdGjZ7LO2x2+gSXz4TnWNhaz6VUhqhhGtzA5QmeIK4XKSwxjNoq+zElIQuBtLzFyGEek
2ACEmUfpHqhueMQXiaADK8HdEaqrVeznSRJKL+wmOdjWoSLUBHioTe4z9sfDOGF2e5+ZQ7I1F0M9
GCaRLTTKwkaYyR5VjYl8NDWugRyKBeuoONhFuizogJVhvg3EuMqcwRLMA+FMJiOVWY49dIvmE3EF
dETMMEu+GGJ9nrJFT7ESYCMe6rq4lSZJ0uzxnJMnL5Z0oE5UN+DcQoSZcQlR3ipF6rIIbib5TNmo
e4C9JaxkFc5BZskwNjvT2IqV8ZBlJniWFoXJsaF33cVaTZCaIDG2ogMmF1LlgBXFlR6kxm+5SePT
gik6I+GmUm6Ung/QGRQ88ltDz87uoyimwq6+SSp2QGZ0g4/Tg+DqaSw7nNg8H3NI2AI8Xjyqw+0Q
FAyeo7AWPNMY54dC68tHPQjCNTnApW1aZucvuhYciQ+r1sFZP1q+KEX8rNUEWJRET9qWJg73BFiV
a5LwpG8qoRMngtc6l9preGmJ0EPZlwj7qmjJF0rFUncqchZOSxfF93PbV7cDOQ9yDMjngQ5WAFTk
EhECgVwJCUWcMBzD+jmlRFqSdFcUqX6q1dRwDdIyDCeEoP02khu6SeZyYF6uSgwl2MSEWhR+S/yI
jqgl0RPa5dlnP1A2YUNaWxrmSkTywBIxTpX0A0EXEZQFa9hWfU7LUjXSj0oIDJcJsLYXmTFsyXUs
jnNemxtGi6EfGsWPKKjus0Asc7uiTwSN5Rp1qiUgfCUvoFc09i+CD9XGzL1Gsn636bI8JDJxrr0Z
/1Kqut0JRpZ5tOnzwST1k4CD0Hxg1C7eRWbf385MgQ5xlgKXBkvHLIRJmh2JqXWvCEat2r2RWK/Z
ktM24VpCl9fl+u0kFwBTy9I0jiwnNJSGORfraCRhQsOD5xfrH4ZI1alPbViE635RIvAowfLpQ9dW
Ei/rXsMazzZL3fAHgXhTxSoYxmVY5JFgwfhI60iMJaMhj46F1QUuwLp+S74KM08aumVl5DHu7+Qg
kO5Qa+hjkfGBEGZSqG1AuqRTXpjlqU+i/kjGRHlIxkgZ+RghBWAYKm3iLGciMcK/jbO6/Z2LcfTc
C9oc27zBhNHIKJhemeWPxJ9Iz0B24Gt1qe6JI6JBXKraK0foRFmYYz5eD8Y+JnD8hrSZwa8aIj3M
Tuvfglqt3CYmUWOR02JPBEawyQjB2c5ywzZrGd1dry3FUZmT2K0xbnHEvJAGO205PxUxZ7AhU8mN
Sy2d0w1ulUid3djKlLuySudztp7hjJVZPxmjV8NlID6lO+kBcck97AaxwtqpggvllT2qIifTBwvc
zeKVUZ8Eu2JRDbefRdIHOsWId5k6ZDt96GYXP8YE6sO5VQ5x1AoITNo22OQ9A0BCqQkTJnclXwpg
zg2c5hi1SZ0+LovS3cwaQcnkM+TfJbq7VVgu9begjcxnTOz1n2renAsKAt9htE2OOWkSodlSRuB0
+Ti2OTCKUtyYc1tvxXwwjr24gOqEtXqQ1W4iirqvd3NbCitG+Fj1Z0N5YkbAs0rKJPWuAS1gA/gc
PBmJOK3SVKwilzJM4Hiuq5t+YXtsJAX4VRuL/qatDes1CiNjLSl1F9oK2BE5y2lyrzT8XkSuG/qB
+ce4tjop71nkzbiXQ5kcnZK9g6RTK1Z+oqfuXYYDB4vsaBAXop0hT5zde+XzxF1IZ23bD9SZXTsy
pxm1qrdxNdIeJDI+K1UovEFogh9pTsw4B3o8/Syh+5x6GnjTlTKRTDuS1WuvIPQCQuWvLqcMiZb5
YSCYa2qkYct1lF0KHOcFETakdqqX9UsL7QUdTriAk6pyhJVT51i0zR6xbdVhKsAH3SZHJqHFEQwA
jdLuiMFMchzgi3moZ2tPqZtNnZGdZIfUP8zWVRWOZBqqzPkFUxodPhjhmvWTfCa0/oXwirZHxQfN
UnFcNuVLi9OSyHhjrhdrBRjeQtOEKDQHRvYtmwf10dDbMV8HpiDfNnVQbwONZsFTEhFnWqUt87Ug
xlbk0W+wqbdMaB2Ut8FWiiTkUCVTn1DupvXQhUzFKKQeiJ9ZXBEGbex/4Bj/N9v6P4o+P5Vx0bX/
+Nsl6R8xDb4EKsbOyDWgqmsXgpQuF6eY/TVe90EUogvExGsTJzI7Zscs0Iea03gqBAuvpPvcm2ZP
0mPfwEf8f2OXX97HpTVoTD7xVIqjviLaR3HSKOq8WGmT1f9nl3fz5uc//oZ1zIdf3n3tXv/jV9HF
3Xx8zX/9428Pr/F4wSw//w//xSyXZPnvyMBFfFT+iwqOvmX81XYsF0n7Oypf+OHY3hi4b/P//Dez
XNb/DgsXWT99O5kKGPH+k1kui3/H4BXdrmKakqmc+ej/+z/fpv8V/ir/IgD417//ZYme1TX/+tIE
nELYEFWW1F8p5UMomQKueNK+2ks309485WsZ0NvWd93jtSwHnuOzaxgX3gRq2BAIDW1vr9/2x+jJ
Hn3hilD64gv75+0bZ8b8B72EYaWxICz8aWVv3AX74bncl774I/ytXhXunD/ST97QpefBCHzYLXIr
7ptoSE9EekKICMEUUH01XmfAsHRzq5m22SgQzdW2m36Og/WITsvP5B56V1Krq7yfDBtdNUyF7Aw7
IKJ3MWqIgREUE+pHrq3nutGpzWsJvLfK/C4xTW9U5dZd5KTy+lFqmCAk4soSo9E9u695Os5f7BNt
DWsSzFNix3g2JcJy5M4M34iYKH+PVqo7RqWpsLT6HGkR5xXnT+5aM+OFOSkgrKIpaFY6GGkBtZkG
8A44YN1ZQ4VlHNGlSdZHEFFT004Hod6c1U1eOOXZSczEt86E9QyvsE/u5bjWICxZJhwmRV0NTDDs
rh67nyK5dV4AKrTCST6k/ZZLKO+msmubplrJOIthCmOmx6CleSiNnK4+lV/J0eao7szYBZ6QDkOk
wxjDpdQTwnjc4aZd7VMYBrYQhIoTzq3FJUDeOoL03oy0hxitZqJDovXojJEQblLRYKSlaPVOjoLR
kYNxhmQchE6eMD8oFQ7pLCAFFC7691yKCb+WqfoKKb/m2/4ua/9sIV1oexKhH4JmqqW9Ie0F9YBZ
V7Osz1ORiYZQMHa6fjvGG9PahBDePuxD//25f/y8/yoc+dfncXHwWEGBHFXIlH2Ouzrox0Ds10xk
bdNXJNXLtczUYBo8IZLa/5IY/WWD+b+54lkw+eGDhH9v9GTxSHsecK274mgrKxmO55UHehdWfvYS
zyqVD3/fmI2wns8ffHN2Q7WpyXpvOhFUaQv91hrc5C4qdqod21DBIeqEroSsJN4WAkyEuz+/1Av3
xn+91XPV8uEe0PrUEEitZW/WsWeF7cNo5N7SWm5UJwfGCV6RW8eiVJitJambGsZ3TT27PzVLuW3I
AQM3i0laG6Xn6NziwKmE3Aat0Si/j0K1Y0e58rbOG+xnL+tCUml0nZ6pRbvsaWsId79lymerrkEQ
bNzutJ/9NR9m+YtT5FJQqcMb1CM5XPbJsGqaB9C6gGwvJtnfjHNokK/AO6YfLKOdsR0zJxYcvHDq
R0M4df26ye+r9Iq1xBcL/tKRvO1oCJZZmPfqiulcP7qFsterH5BUPOKg/vz7vztHfPJaL/WNkkT6
g5Sl816x6bt3N4Mv7GcHSuIxPQwbzW/t2Mk3vVs6gAxeaAMv+JNzhOK3sm5r/z63i83s3TeOedwy
nbD73bWT9l2X+9mtnY/gD0vTFPuix7h03kvmShTp9G3ghhwK9ti65W+ltBeIAOOWEZSNAqH+8ec3
cuGc8s8vQr/46qe5LIZFSxYM23BJsevWbsnALnMSE9tj+cjAf9npZnLFteGrnfRSEd/2Qt6B5fAB
rsJ15Eg23EDHYp9RtqF/7V1+tdVcWqgNoZZFpsVV9FWw6p+KDQClw2B3Hdxbj8V62Jo+ec1edAg8
SNfOlVf5V2X5v17l5ZaNORa2Pd2yx7DFXrRXUJpE8RrTH6kJouNIS21oDxEijhg0XYSQqME8s1X5
yuq2/qr3+9cNXOxuugHKioxh2ZPq6HR99oR1+JH2xje1xEah7STGZrCgp7y0oeWWWAIWqeojg1/V
Ecw7LDy8mN9FIzI26V6zRjHtTjOwzNmlxXcLdN60ZnQby76aXxYzdih9XZomP2oGXxk6r243Zr8R
kn1b3iF/kY0BrcoOg1CnL7dC9dSKd33CJ6TcxtpzMvdoap6AX2zRvJW5Q6LIvTQWvUAO76T5Rhnp
T6F2zfEbsY2kjm6C5VtvrrJU3klZecLkYzt3yS4SAqgNHX3uqltM1wSvU6JTqHYbrCvcuDB8Kd6E
7aEr9PWkkeM73lHujNMBPqRTBeJGK89iD5UIUP1eBybqrP5lGjjJ2xEBV6cdlTF6i6T+UJNA+Oe1
8tW2q118dhh+Zl2/sO2aq3inybZ4yHbSOt31sVOcpHXnLa/mm7ifHvXn7jDey/t2/ecrf7XPaBfH
cEwYR59HXDkUTjLw1UjKSWw3myDz9KdSDh3SLZd8e35Tc30QlZdJvv3zpd+DRz7Z4rSLMkoyOnBi
Evb2U9YfUA44i6h6FvNmEpLHVWMOJ2gjGwtAWR2eCogUlgDKbwJJmyu1fwjb+ltr3S3Trmjalyid
bSBIbzIeGFCQXBj4olT7SRraCwb1GFXUopfl0A0bFiRM2OlsS1anMKGRpaBIMsPIL8fkwJ67TWqs
fmCgSUDfRnpcwr0UbMOmsYP0ezPtRf0m6GHc3UdjZufk+Kq1B1Nu38sUrLJdpemVY/+r7Vi52ENg
W0QD8lZpb8HUeJjuYWA+C790DoNDKnDq/PmXePfl+eSXuMwGiuBbjNXCZcKn8nW8Wzbj72lvrPV7
8a18EFatvzz199mvP19NOf++n13topiJ+njRpYqrySuBH++woLh8y/pdF3kLsLKUOONJOA6bKYHL
7jaEL62Hu8FRcycWbflJ2qTZdwUyceriUCbarU+I7BgezfHUIz+65jP7nsf22W1eNNQ5LBxBITNx
P25n5Hal7LeLjmvYN9zDgdToNN764RRrxabUdxmGMbVy6jdVDq/UL6/gPe/GTJ/cxGXYDKTpqY1l
3hXuPyKR5NOtXKy1ew2NRq9Rjd3E+6neGTAa49BJr1UBX50cF7+QyMzXHDqOrr4tITbDBkayjaZ0
LHjd+UHKv3fpmg+UZPmtCfxpaCjg4JUL+RWXi69u4OLdB2MeN23G0QJh18kn6Fh7RRKufFXvoOMn
L/XS6j+l7IN0XMv7uKnFlymJlnWDusXrhiKwE8yWGMYHml9KqDaaZJK3RqRI20xKLZ4WunyqLqkj
Z+yV5pLGvhTokIcDPPUr1WockuYw1aoEnJqwD/bx44Ee20ntnQwbg50LK6e3dBgRg/35e/qizrjM
dVpyQTe7kHdFnTwPa5NaLVoMO53e/vz3v9odtItSdDKzvlAb9ul5Ox4tH8WLJziC03AsSd5v4Wfs
k4p1rWr6YnO4RFjRhUoqJknzPgoJ5gheTFX3xPyWlp/geMgFUNztoXMZeqjNrkxuELT/+TG/eo3y
XwvuOBqlKoPOuidBumBoxXS0FG5wmrvy9983089W3cVHZY1DmYWFOe9zr34RPfP7W7sZ3Y1k609+
vjV2iQ98bU+euS7sE1MBR3bfJKdbMc75kf6gWPz55wd93zs+u5GLj0sfqs4SA2PepxLh829z6Uvl
GulD/JI/tbdD7OsrqIfQ+Uy7WQlbRAPxQ3IgX6YB/hLds6L6d/59CNctM+Btf2Wre/eH/uS21HPv
+6HjGcImFAY1mfdIWhjmv6TmU4fuEifU5Xea4sIXTo6FbPpY4w9cbZfejaOVTAIJ4kgh2LSTq7Vb
BrMz5GjGSNq1HuX8Wj67rwtksg6RKfQJv9visx8Ir6TQe7krP+s0C1d+kS8W/Rk3/vjosqUvSz7o
LPp963X78a49wKpjJLlL3GJtHfRv9SlZF17l9La8yp80V7FDXzpdufwXsK56UX2CW4sFAhs+8OzZ
iladPNll2thYZqLV0uXVUgiUQq4S6UzL3Kh6y9ZJ8IROG/IIgdLIPeCEx9+Zl7iNbrc/TKKm531/
pUT9ql64dFrS9CXKJ1ODuBKI0PIO3U2ndcdl3qHoHYZHeGbQ9ZXGcKLB74ZtuNIbBtZQ91ZifMSM
ZIp8Ez1P8VSUa03ZthgzoYaHyrLJhgNCnjFPEfCd2uIYNUg/sYf483v96ou/DAUpjAJd0vnGGx/n
Ci9x2LpczYaDYJNd7iLOtXVHsAO3s3Mn3EAx3ejuKt2Qx+5UW1pSG4re6s838x7G+dkyviglB6nV
5kwqqLbjaNfo08owv+eI6o3bWFzPo+j0yrEpLZsoT6+CGD7DOW5jO+lkpAnot6fOD5OXped0gRWg
oUCDxgDfhEZ2cBfldhQMh6zya5ZN76kwn93vxX6cCsaZnXn+7Kg9HDpNCXQmdJcf9RGiRGmLiguS
XRxF4xFiUG250nQl/+GrWcSl0WgnBHiz9BRdiIgeK7d/ldbzd9zZimPi/fnXUL4ocC6tuYMGtqqV
comZOewxflL8+q5y222xmtewCzaLn79mJ2mH3PtJOOinchU/Ts7wZG0DOzpS6rmjHx7o1DflvXlt
vX6xDygXO3AE71mYdG6qnNY6Sq16WwaOZPmMKirCaOyS7sqbhd/ySfS11BHQLhNgbJsEdUlec0gG
3xp+i/IJPpWuQjW4NSe7zrdVhbyW+pAi3UY3G6JgzO3l+5/f5Hs03CfrRLnYnpUcaBz6obTvHc1H
tbKSfHADr38MvWdO0dW0Un3Rl7bt7loD8xWedB4NftyuDYiOYTNwyWSjZva0L3fZavKHjeK2hxhW
pN/ZwDqo0TfzSfIQRuQ//vyw5x/is2e92KgxM8mW4nxhfavtAeLcycPX/WBcqbq/Wvjvq/XDEUz4
4Dl4iL+PdYUA3cyx7qon/FskLznE7p+f4auW5n2b/3CRrrBma8m4iHUvlLZBr34kl9Gx0NJ8E91y
E57Sm2tnxzuA8skbu/SVq7I4MpMmlPeidexTYAEnMN2aDhOBoWAXKFvyQ1WigvBlFu2N1RyE8jTq
dk1Z8SSP96HlMXeAblk8YcUl306SQ8UBUcio/ZEI+zb149xXk++wycMWLQY+P6cFIM9aT+16Ogu8
bfQNYvKrx4zTYF2OmHi4eX8KO2ZnN+FdWXumgjHBlTLz/ck+e+KLxWlKqqDniJf2g5t6+dbyZY9o
L7/y0VytFld3dTu6mzfdTnXrfedEB2J6d9ppXr1kXvX459/4HZ/47CYuFqo+yOhHc167VrsV9Jhv
s7CBfzmv+t9kXCmSB+7mTZpd3yMQtr6/Aq2YN80jR03i5LI9PEH1PFb4sdBOxXxhquG0JuY1D3++
v69Qr7M53McvOGYgb0AdBPAgdyvHXssdmydsEw4TtDZP3qAO7HZ0hTrc6ytb/pc/zLn4+7Du86WP
iPbkmhMuh/6McVTuDa2fGK52Lv4h4teCrd8v5mO64rra9AwcXjnjr7B35PW4KZGEtLelfiOgyzwW
12Dir6qU9+HYh/s6jwyNVOS+UPtsSjtaPUk+MIxHMqYT8WFGPjMx+5fEyKN1cW62q1Xtde7j5FUr
yWk3kX3/51/lfcv+bNVcHPl5ldVoebmTMnf7NcxI3Vm2cu7Cn7egfG1K5r42ioun9jk9qutkRRcI
Mzvn+7oJPWVe54uffJN2YedN97On3+e3+e/gqAunKnlWWsm7dlJ+hQ2947gf3lmYTXApzxtlFPyo
TPTCB5AD4pRducP6c6tEbrbthPtoBQkLLnd0EJbVtdiDrzbQ92Ppw8VFpUKIej7xSnv08mO6LZ2N
duuRE+HdG9dakvM7/+S3uExiXbK0SdXzam1YDMO+97DUXldeuhKZhAWudWiO8Un91jjZIVrpK9O5
yrX6ojR6f+cfHi9XUHDBBZPAwhV3cTFJ8KHQOcqW9XCTusU28rQrZ9FXA+DLSEIVkkNSnCu9+Nht
1K3mZg/V3tzmwBuCkz9Ad16pNgf5Kd2ED5Uj7Cz3mif1F2f5O9ry4THlUcQKBunc3ryV3IfJVm9w
27i+Qr/oWt93vo9/nqivoUEquFf8dC16v4wViq2VsLn26r6qz//NSl4W+6w9L5DORxXDydKudNd8
iJ3KFl3JiWhzBP9ndG33/AKekS7alzBAx9GoXE52zJW+fbjD8I9p4Z3KPxZX8m/wwboJHbxz3Nxt
vafQRdF95eJf1MWX8QYJGXuL1XDt1Fa93KEm965B78pXz3WBCnVzm5j6+XfqfLwm1dXimwA/ol17
zSb38jvk0U7oI2h3tDXelzZ0JU7yk243r7Jb+gFbH5ZdO+bSNO3utfja95L/s8//AiNSlXjBOJzb
GlzRK/xp3z8N9rCVbKZ9m3iNGMpTVz1OIl77hO7Tnn6X++Cm9/P95HWrNfjLBuHdSvbJNvTGdbQJ
/Wtb01eb72XeC/7SKOLPh7d0s+xHT1+pTnVTO8i1bXnTuvAyN8ZtfaoOyZWgyK8Q0MsU3xSL6Tw4
X7EKMXU0bhJhu9gnJcCtGDqSG7avEuUlIhUn9UwVxtKV/enLR70o5owhxK9lMqX98iZ8Wx4YbNGO
Nz+pFl4R/6k3VY51pj1vlPtxo/6on/98EH952YvyjWDOqmvOz9u4+d38e3Ertv7ovOogj7s9X1gC
EkUA9LUX/MWeL57/+4fdKsk7oBcoxPuFqdOvQLnv61ukGyywW613KTvAfe2ucdXItf6HNaB4UY/J
OOMkGcbX+/nWuqFOzVs/+jkglrB7ZLCdrbyQlWWnxt2sH+JrORVfPejFNjYiajubx8Cqml4k7QnX
d0rea/nZX40LL4OzOyFJjWbgNWqSneu2fAjvKj89qPfiNyIjpKc/L49zZ/3J3iBebFnThF6aZE/q
jzkzGEkJKeoO8VvVYeFnmRiUVQEt0pRcudxX45rLIHXCESnxEq6HJALV7RG59FN9SG5wSYIZ9NCs
2/2yjTcw93+3a3ldbWWf2YHbPUZ0Nn9+5C92AO0ylQvpxILij8Uy/tbc4EDbr3xLTpiiL6sJX7Pf
yra6a47RrX73P7zgBaxhTRg+4d9Dh3K03qzgAQ86LqQr9mjZ2i/5Wb6PezdKHP1nGFSudAVN+aIg
+jeH9KgwSFY1WUE3w315153fcfuY3Yxuvll+W9vwvlgNLKxd6aWLrQNX1TeYDFxBej//OKBE/3UX
6IgK64MM+zBDjJxxuIvqp77VrjXGn1dE2jtN5sMeU49W3Z0TF2ABydtuE3vo1O0zAruAvkavr6/i
evEW73xcVVf273c4798/lXer8Y/7GuL3cB4mnoh3uY+SvQpPNLBzAD8M2075S63aVJbOeCM+B8/G
tjOdonqKN9rdOK6HwoZxszBVjLnJ+DD9Vp7wOqy25g+8FMZndPXyLrrNryzxr17+xc5UJkuIIJNb
hYDipQ/xlbPk8zL33wJ5hL5HktryZ3XtW0DkkPEydXfhdzFwzdSR5tWfP5cvZlqadbEnoarLcdU+
73xv8Z18lDaKL2t2skH2FnjFA8YG+oN2MG9UO3zU3czmSAGkO9ZnHKI7lL7AoOtafvAXpTFxj39d
xwvGFWrdstJmD+os6ytyRCfzsa+0dfeX4rQ3kRf79ZWv5gvy0L9lSgpz3JqYtvLZ2LEX054tfuQj
V/V191TZioOQ3rZcvJBdXsUhvLK2vxjLaGev/L+sbVIrBWPml+23ZwRNtmVxHcdOeoxwJN1Zd8OO
cIqd/F3+P5yd2W6kShOtnwiJIZlumaGo0eXycINst5t5HpOnP6uscyQ3vzFH+7a1tykgM4iMWPGt
K5ArJ8Yg5+aj3UWvwEu4PM7EkiWKFvvcefm+OU5msCNbLk337OiHXbd0wCHtIHVF3GExdM8ZGDYd
ZD885HYJy6JFsWVGLa1dZhGueowdhgnLcX4mQSIXpYM+Az8LHqyZyh+BNGtyouzheyJCud6BrZdA
yax0qBaUL83w0PGg1EJiCWqClPYOG2OxQkDcpe9wytWiAYChDMOM3SHujA4OKiiHACBxZiBmEkCU
naN3wlo5RqUL1DWDqeiNmooWABtOolh3+EhqjgXImSz/lqEbBg6OKDhJeFNlTYKIF9LDib42ybUB
41tib8XI2VEqaXMPGiPQHCAr2En2lNbHFJNOQBtYgdQYDBlQ9hdj/fdt+3V6++lNLfK+CkBArh9b
pPIfBEP7lcG8g0LdPHQeTDryDzbQZ+D5NkLR2r5UFhlf3mcwBwGm0m+Y9wlUDmYyoTcAIrYByMWc
ipM0Oe0+kzQGDZ/a7TF+hsJkhoZ3wlu/3/F9bfx0w4soy3aNLJbwLfb7O1MoxTfBknmMFtbFxgVW
+iFArf27LaexzDP4B90LN4NBzdSBycC+c4Z3xiTuR3K5F+wym98xV+hXfr+plXKqqCyiL8nHqClg
RQCxNijUh2nH7ZKH0AMcwZOszsasCN0VW6H+/kd/eoSL6JpFGawXZExfjDy9ijRwhXC60jm2Rioa
anKvrCeHOiI2p4AYQQVzCmKMkv6hyqwJneBUY6/HEI91zSuBODSW0EPD+Mrvj+KrgvzDr1uOSOUF
qUlPBdQKkFzshRfZER6GY4LariHkr1Lpyyj6Avvtw1MzEM3+AZJcDnQHfX4MIDeHpAqwio0Ff1/X
P/2WRYSuiy5J+wCvRaFvjXLtwfT9/S5XPurLSapYKctkCipk5FQPOK9BRZorboPotuqjGJdmvuXH
eP+lP93BIsTmCcqQ3YQ7aKGRjkCmBXLDTOQd2Ed2Fu3b6e/vN7QWiORFIAKeRUqCEosKTalj+VZ7
42N4ls3sTXmeb8NruvFGFvOw/0+TLcqLEAQFdgurbTw5YreHxs/cSM8MxZh1FZ9pCYIAHCkGDZyV
XfWYOVA4Pm19r9c2qbwIPQNauzmYeAgMJwH4B4iMUdgJX+VL4QAS9CG8KQA1kW39+9q7WwQiromn
RLzf6qgzRxwRzdmYnMjKUKYB5MeOjRdgGPTJ3Gosrl1vEYQAF6djQHE9AX0MVbuCdedvTSutdEbF
5VwMUZheBIULZTqUpOkBTAItcSaMfGxV9eWfV/py3iUCYxSjXFiAWfYqjH/Ec+2OrBENGyqmtSRx
OeoSk7Ibw3uIHqzSm5zmmHugsxtwGT0Mu2HXmaUxHkHeNyMPKM5xl9QbH4cvI9Mf9vBX+vTt3CUO
7dglAiIi3soz4PqsBoH7HNipCByYMwOGxwFAqmUOkKAiCj2Z2QLB8xLCYaE36Q5IlxoYBegi6N3l
QJeN+CicNrb9yud4Oe4ij7A7DkY89Rpib0vSkS/9Ad+XuWDsa6eeeWPYD3ZuwKFm44Jrr3kRZ8B0
bpSaY3EgvM1++goYZwy9gLyf7eAB/U7VRbdIOnR2/JJvJQQr597l9AvNaJty90vWZnBOnfvbBozc
w8DDfwxqS5vGOgWwKeBxhcxFxW48d27uCU9opRqpj8lap3Ko0eiil70VOFyztnzdrAWv3dwiyMgx
SGz1PZ8SBfAUr6V9BwYBn7KbEi/aRRuKoJUP6dL7m01pwKg1TpfpxOsUZKJsdH5fEGsVguUkfzIz
fJfEOEXBwyN5AQU+vQic3hwD4SWnNuDjSWn0A/DIutihAvoQkovKnZHiy4/DeOUdED+yQ3/EeGIv
6MmZ6+yZmOHf9hNYeDibxIGFHrKXoNbhiHds+sPvv3stIC411CQMQkrv0RYmCaiihHZi8S4Ui7Zy
+Y9XuMf5b3EjT4SqqtXiXg36CHKDCBWAPjVwUMYAZmDbQ2Nz257pXdmYS5FzVo9ZqpQj3gMGQM3h
WT7iDHTp3MJK3fkc3YKH7gA5XPVWbuzLlc/VcuSHimA1g0t6LxLUHldo8LWBluhzs4C4kiYvB3sA
X505oI3us/pYUk8RWkXVnjUQ1LQ/G29o7ZktkpkkiElBGET2u7EZtnpitkOuZZJd4MBZocSm+vwD
aJz86OHrbJETbBUgnHGajW25dv1FRgMaPGFrQGN9lHrGv9nD4AVAc231JFa+DeIitHAhS0EoZVh/
Pk7H4G1wRwDtTtLjeAm9EQx/eGgDMAjqji69//5AV9JqcZHBBGCKswpcQvyhB9UFZjnouJUuAEJg
Hv23Kp+4ODwloApETIVHhvPue7aLiPb7T195WEvxtkLFBixF/N0ACLxuaLWBOUQ1vMS2PpxrF1hE
g4pVK7WaFMAbYEl1KK7KOUTZw1fPgx74nMfYhZkfmWuwNRK1EvLJfc19iz4tPHFimqqsD5I9/KDP
tVAbILLBLSuOwBwwZgi8OAxLHsprJF6L/vz7c1xZ0kspNsfP8CG4P0e07R+xYfb15sF5pTskLnXU
jCLy+RTgEYYHektO5U1AXw+Y3vktPW6df9dqLEvNc9aA6w1xMJQxLjExGL6Tnyc39fgK9jmou8J+
LdrVR3w/lRCmOhurbyWWkkUgAMVj7lkWT61z0bAoH2Ea5/Tv8tafX3spi0hAAwBV2RH5jayiNsWK
OiYOyHsvb/z6tcPnUm/cAu04SSm9dyJpo4G2OIxAXWpQm4DGdglAF7d6zui7jRiwIiASv3KRb2sb
HNsaphH49MjMnnsX9yMm1xMtdKNzkGOcDuVDHxLMjaut9BWWomLaFfIAfD9auzj+YZbQ+U8bZSn7
VdipbTgmQHSWWq2jNwaWWuJNFGEGtqGGFVa+oEuZb5kPjTqmMj4vXgUNnIgpndjrrsVJ3kFl7Inn
wqiOIG1KpVbpLPT6khUbEUQi0OTelF1rAi7mbmlQVrqg4peA5NtLQ3tGGdXkXm6HFqSwWI+3U1T0
gmu16330MnRqRhZsPA6SMzq9wxjI/wwCYZa40RtcicBLcXAciLAsGHGCbCg8N3SMJo8DgM/YE7+/
0ZVNvNQFwwqqjWumRAlGE3zmAICKxpyCy+9/fIU0AIrXv/G8L4cOHxD89Tl7jf2o202BLb8O9S3g
DdhzZNB19JG21Y9aK7YsJ2opI8GZkplwJMKkwmwq5ySB2wPnzpGO5l2M9DJVDBZTIHp2i7ZanGuB
5Gslf1sjTCexaXtvN9bj+5vQWCNvDZJVuwnsMkAWcPrmKXjF8f73Z/q1EX442X+d+L9dTuI7ES6g
uFyiuLPqivxfvtDjwiSpWYo6C95thrPYCI4tuMZaTTx+dtjUrSINxc8GLmRQMeVG2vgxxN9iCmwn
55VjBNisFiSynvJGjSm8vsbKZnwMGCXdCxHecpSYMY9bV8+/38bK4Bm4bv8ujY6RA6GU8a4Sf4YM
a1K18iJbwBAZzW60Jq26oimKAp10mv6GL9NbfGwB3rm1W0WIlbRvqVGfQlj+hsBC+ZPF3vpbfwg9
4YBWpSGapZ94KBx/SNDaFhfWyP5jcssv0huphXG5fC8H3bW+4q70ZCs9V7sYLcpOZ17YXXfu7MDc
eML3TfbDQvmKad8WCg9HOKUa8A3grNtg4Uiy7661nVzivfg++YFb+pFTutDRo/djh3py+P+Q6q5U
CJZSb7UdhZnESEggK3U4kJx7d4aDcqbNpR5RMwdYqKb/7UDytcK+3ScHLK7KZUgaIwHeT+bwEGQv
k3rjn35/jit5yFKpXdV9IMMl/J5kw9oHLi2gelww/ES3GqdrH5mvsvW3GwB9CYS0RsSLMsjj7PKP
bKrldnASnu5JNgphUJBSqDshvsa+8JL7y7JfC5yA+o2gspJ3L5XVMOOrB3h6EfDtk0ED/XVftsPG
F32t2LJUTueBmBBRxO3Bhg34ere4sryFox1xBdXoVGtQHoP6JNW3sTBmSIArs74oFID8pxKWn/Ak
L3J4fLiT7PUBnD1HELAHcGO9AWUbHApFfxC1mLiTPcIck3F49BDlfFc1sJqGq9awscpWPpRfnb9v
L6mUihjHOKSL87ELH4XucufbxhYsuplk4y2snRWWImypYkaBA2bSZ2/RVXA61PImnO61bI/0Rv99
Oa+dFb7+/fuNtFIvt32Hs0Ivn3uBfHDRI492vejkKnCzf4magqcPB+Cae2lhKQ2sLpy64PSM+VKx
PFbqVnbwVeX5IUB9yb6+/ZK+UERAVpHhs+lOpBhtY8Htvtb9paZHCVBaJoLz0xM58sA7xAkgZHZD
Z6s8SJUtQMAQAYM1t0aR3UE1HXYm5idYJznm5LNKMguovgSO0PDmBUpQhXd2ycKP3p+Zp16FyYId
c5A6doaK28r0EA6H/CeLoQYOjkEk2ycyyn9jrAnEK+J9U09GHxqgdZg8ph6UzmfJ6+/vY+U79JXL
fHsIWTurYlWhc8zqzYPkfQ5e4cF6zv79r69s7KVenBKYH3FBgzgsfrDdSxBubOqVtPQrF/r2q0ES
DOs8xKub8yP6CfBeg0GZFm4iqla+H0vx9yzB7q0gODWPiSsGRv44eILHmTh4gPK+lQKsfCC/tuG3
m+gn2BjJA2qdgwX4hJZqlcs5uZtYgYWio3rKNrbcymHsq5r77ToSrNq4Bh4D/ixAL5+9wF5Mg3PF
7294rbm5FGarZdiyWEVYQDjFHjlQI0GpQxqVO40LVdIOXQATK75xiht0y153a+z0uqm6WgmLS5E2
rzRdRMoIFVx41ujI4sgNfhd+jIHqe39F1WN7NiMTsmL1RX75/ZbXdKHsIo8qU3DmFRGrOnMHK7Bb
G+6j13iXm4oh2ooFJoryQX35P64T9r4Jvr0/SlkUhwps0dGbjoqX7iEpIifmAj9eHb4cJ7pxXFrZ
rEs9dtSUQ5IrWPQkA0EbkqlEvG48sZUkZim7nrq2E5QQQZ/r+30qtCgIR9C/BEdZAE1MnEyhlfUy
eJxYyaxndMIDwRAZjEzmLU7anV8RAT6Hfzd+zcrGY+///u2BBmCuApKNY2FnjGZ76ff5/hM2RRjB
UJxhH22k22tLk//3KmlUV2XL47U1XOqzPAx7ptIcajgNwiQYZtdu0U4bm3DtoLtUZ48E/G2oDO7j
U8TD/J4H3Y/mw0kY0yLixkXWVC7sPVh+e2ww6+FU+a6wK1zebO37RUIz3cPzzYDi0MYYbLPDFKUd
PmR28iifGDdSNYojhbrxC1b6T2QpyIYCCHqN+21CeoIRGVgwQzeB4WF9KyaruJX/TQngN/XvLVIl
GdgG9rp+CmuYHJ9uBz5mrcVhArLz+mjjq7hSiyPqIoA0M4i58oQnyTitFny9MsyReJisAQSCGulx
Sze1dj+L0DEzc6YKPIIzfEIhP6kwYBu78ak5b6mNft7YZKmvFoMAJioyLiB5rYbs+Dztt4Tha3/6
Hqa+LbdugLNPUuJPC/KjQG5DYAkpcAzHKtoou/+8QYm6CAO1IPcyM+EClLP7SwC4hYoqRY3RbF0K
Nr69K8o8oi6iwDQXCYPzFR5+bgKs15dvUaYrKPV6AgD89MDhgNGC+xLCyBdjx/VfXjVAQ47Bld9q
Oq7UOshSJw3nWmEeOfwGmEmB7wIjIjnzIXuUwbtLtZG9KUbJ3GDWbiST3XfPCnUkEB7yvWINUA3g
7FPtGR8UoD8bAfh+8z9ts0UkoUEMs40RP2h+GAxmVx54Mz7bnC2KGuYpNgoQa49euW+KbwuoiSQm
ZkccmTr6JJZuQ3csTHo68ARn6bVWqEZ6J45KnO+MBG3YiPdKxaHMTp6u7FsxanG6pZVcgUeQpWya
KWQ55FXUCMSRP/VhY8UvMWwRVVlyBtGKhXGfCPtYgIWLJiGpSG7ArOWcy3Y4SuxzFmiBXVBEG2ty
ZWMtldJ9VUZqUOPHMLTQ+w7jTjww5zIGqoHijDa0Rz9n6DAN/ffh47QK148IIa6SnXlG10681BFq
PRufgp9zWqLc//3bu+3nFLjvCvdQ9JhG4mCdDjpuJG41Au8h4IcFuhQNwwwJ7oj3Dw1mMO3Kn7Vh
JxwGHQOXJtQ6KH/8vhFWwrOyiECMimpqruAyg9W/gSyt3ccTWH+rL7eSm5OlLBj11IHAahTNDJCR
TuED1bNj6kmG/Jy/DU/8swwCAzg74Z7TM9hTwpXIgJ3GZo9rbQ0sWtsxV2VFP9xvD+qWdHKBZVej
3KiSjS7TSgBfuh9ksNuDKez99jAcXB+QDugKOugb22SlUkGWqt52DuEGySDNV1IEB228FZbyACi6
qYxab8weTAevFCVM8Zw5v6+HlRlMsjRE6OdoLsv7eZkfDQWBweGcktEyEDATbUKriXeaxJDgA2en
J1jgNge6ceUVqSDGLv/dUDB1ZeOSx5WnD8zbZY0BCxsJTW8ztMkxsxg9uYEbgjtV9+k1xWw+Ui9z
K01ZmeQh8iJaqHGo0hST5ei6ha/wEfRmi+gBAuRD6AQGfUltuu/30MgaGN4pLsx5bjRQsPfJTrJK
p4dvkxZ9bryDnzuAZKkKDiOVRLyAyDXqhVFYw24+txZ86ezW20L6rL7nRW7TcATGlCIkiPlBfS5g
ExXrg4+teAuMWgcu2Q8s0SRWANkkRFwb22UlZi61wHwxt2wCWyZfifm/TAftoUKBGoaZ7e9PbmW7
y4tUh6LiH5USHpx6jDCM2fpbis21BEZeBJJ0BJAzITiwFT7/hiI4dsZT9yFYqJdV/nCq9/EjlqgZ
2zBX8fnGyWI988QX3qcbj27lgAXzqX+3h1yDEvyla24A73kDLRi2FZg+gAkzXGX06VOBMd5WQX6l
vkCWsmDaznXUiOicDNACwzlTrzA88Ic9wXEajs6oc32AlN0+jd7oSZt12fvS++GTt9QKTzLDBvS+
JLvn/FZjjAPp6IdkwDTZ7Ux2l1qbY7X3Z/bTlRahZqgEbq4nCDf6CwNegybbMKO3in2NMLdx9l67
mUU86RU6cHPcoaWs5L2j8HBBbNO62fhsr51DlwR7pZaAEOGwHsM3EMAYc9CBNQr1R25LfLIWjpf6
Xbi90Kjva9aHWfYFXeTkOv4lNyiSYFMQxxi9xiwhd6IefGcN2FRTo9hveuasZOdLZW9Kkv8r65px
CPAaa5aPua2aBUAEqSUnZmPUG9tqJWJIi4jRclOSzaSH3grF8JltNSodlJ6DkeYW0Hklw1qKeOVE
bkLK3xUAgQVod8MYNAJoNIciiSn0BpygZOM0ubooFiGCwkxo7mSEP3l8mGIjaN7g1afLAOD34Qvz
zEzP8RZkciXx+R8dbqCKGQmhwy1iQ8CkaeV2+Z9etSbZmtrM+E/hfIkYJjmniGwAT/IAnmtvUlLl
ejYlwJI0Y9RrVa4O2u8XWot3SxnuEPFByFX97Ed6MkJWnCZwOHnOAqOHJDI3wGA2BJCdylorC5fM
xjC8FE1kCFu7be1zvJTlyorSZnIyzP4QeGO5g5OiVgB5VZgsBgVBX4Uj9QyWvBdPbh649ANhvw8/
88yvcnZj+Xzpvn6IikvpbtDJuQouP7ihzRVzghpXJcY4v7CyGQl+MplzAGCeMh/66pB2r7QOkDQQ
nSufc5jA1qU+ZPXjOBU6YTG5CUfpisqXJHMEIHLVKTSbvjZzodbzwEGlAxTNDEcyWwL1lct3fFWZ
efI2ohNV8EA2sjBdv7byH9pb//EVLxKemBXiekrxhJld4PF/iyvUFZ6sUys7NA53Lq9Fqj0kjxtX
W9n1S550rI4FVwzw/uj10GFBcBpN9H2t8M7xAWwwekOtF6xl4IW1jc2yAlQjS+FwyQUKBwMq8Gox
/c1f2xaVpKI48iEAT9ljK2HUJDwREYyf+Vokog13YU0qUjOLC1+S52NdX4ElgVEBtgDIsJJkhgLU
ChFMrCcd/LeeGhUptYEr4IgwaXJkkv5AO2ljD36Fjp+W3yLFUuS0m2VhhAdQ0AE3gXbKTKxZdNJE
RiXiqgyAwLfYlyjR9Dy1+ehPyhyqsvkDSrMWZh9z+taXnE3DTyV7KjgUtNyRMFpDnC55YpJjD0wz
4L3qQ5DaKar6MUgWYjLucuxyCZDlFgKwIDNq7klCI4cViyMp7apiNIaFWeonKCc6/HkNPmK0vHie
mmw/MHammi2MMij+HIg4qlDsZVXR5caUMMI7lhst0hWFFV7Sv8kfE8t12omg0rKoBXAGc+GcwkDB
9la7EXR3zEZTcyWqL+XUCazW+1ok1FcgqCcgAmshbDDCEqPZ9KoOL79vjhUBFyH3y38rncRYUNko
AlA8GOMevimqlf5tbGhQRYe38e1tNfQHZ07Rezvx5eeBM+FoJcoar5djpfF+iuKldWHu1ketM0R6
36KYCY7GcOhADFE2FuTaR2Gpxe45jgDSjw2FgJwW72Bi78hxNtk7iih9lvWuwyA8ZmV0LjG2Dhor
Y2tkqcQWA6ljwylhURKuoPdvz2RGcwEji9IxfqoUI6yOM3cdq4++tdhzHehU0SblmXCT1nblE48R
S0ywffTBbAjoWrGxNYx7SvUoM3IU/cR9EkkbJ/a1I8lS2Z3wmIdmBKSIXAu/89lSEzwTgNKAWeDM
NnxRMbUPwXfzwtZbJZG1FbqI4rCBrqaUxSWBBrtkVuhKTnvaOp6unfKWgu6EFm1a3McUBgxY2Dh9
8wexwhN2h3dyRZkcNHIwFXd0J17Vc/F3uDSZPp84MKDtcrfV5VqrGpNFTkolQS2z9r7Zz5KXvMBr
yE72nMsZqTfssmO+R+WDARYz/0PwU37fkyL/tcJ+iL//IwdXCGQdsPz1ozy5ElY9s/S5YtL3YujP
8PrtZKhCIk7jUqiKZjAKuP5Z4C6xGHpN3BpNW+zLOjR4RMHiTIOTEltlcx7Kh0SEVWCR6jXaDrBO
hOm8aoTTdAqAHoWN/Z8o6L0upIdGzB2lRHc+qeD+k8B6hIfhTNoiAWpw2FQDPa9hQxk3uznoUIUZ
zTALzRHMyywyhQCjvmx3YTiVao0qAT9SWirPGfVEDIDcNYV3i9zP+no/qg81hj0F1oWmzewKJcLo
3pELzG5SdIZ/wyfP6ILR6pXyrY9dVhx0DrcrKi9JQiDJAfyf1YL+PS9hx5FlL1St9EL+G7aqo0yt
ns58beBzk3ZWNT2xucV0qKmXSpPoWQgsQjrEGk9PEclyTeCqQ5jDRVehI3RO8VhZc5eaXT95SJaU
xoVdlkdE6TUIsx18O5+GJDPUtHiE/65dEfISqZk+tfl7NI3HbopcTrX7CiTQrmCdrlM1DDzwbeJX
cQOQEsEupHxSgKBE4qLX2hLe7wJcnIsZYH0grviXNLVz3kvCP2XbGwQEIFYhWpQoiL6FJg8Y1SUD
JlL6iu3O9Si9topwUBs1sRu5l3JTzqXkY8j5+r0v6xxYlhqo/kKd8ARB04KpEzMVRggDSZcJYa2Q
162s4SlSbWhk/JcDL5mUDJooIHhh0N8sVPjbMM1zJDXhs1gWT0n+2mXd4IupaHOTaJRDqjgZoa9c
SzOnFMT2OYrACFdJ8Xcua3seW4CTzaR7CKLj2D820jGKWh0+2aCD0w6c5MEB1B0ZvVxEp6jR00A1
hdBOOT0JPFrkYPXnsFhU1B4dGreJYNh6TmuKUbM/AdH4+CRgnDjaJaGbJ05XeVNzbJEKR2mgC31l
BMA9TRqYedGosZ0BWiuWboQ4LBk5Y0+AvHexT3qfpXpPzrDWyYiDgygAcApzGSY/aiFpgd1yo6OA
LZtw8hX0IL2x8x5mB/kIlWTDGg2nBQzdZWy9DwANydFHAQrtpMzRRYVhI8VASlkdxvShwrqVnykL
i7Ea/pYPotL7ZfOZ158T9hxp4O7Av1UTFokwXNouspWUPKFdhwkxGUcSZjJikkDux0bgV/c6Tul6
hD3OVdeCnObgWo586coFewRs5Jg13L7hG7OGy5dLu/Cp5xQrlFBPnC8pd8gx2DaNr3Na7nAbdERv
kgG4p70F9awParejbAj9teqNQqC6XcE/CJRc4GkrXJVgbJ0cVrhMZDDClO3EBEUJbN4qL+CcUwBk
haVB0MBqwHpKtKpkdZI9CXVkTDS5gr49UrzzCNa0tWyV9WGY51pXYPcuC2Y+5OaUwvGisfJpfhpq
DKjD6m1QGeSi2hQe+peMSnio+XEY4aHLgCcVDSiVx5CXw6ODCdHI6kwGS0XMYgvHMwyNwtFkvE5c
YjXybJSioJdyi5fE1i5XGwVvsvdZL1BfSr9gihBg7j0jGwOqKiyg2ibse4z73yFwhZz8QgQkmlft
JBZVq2bb0hEiKNpVqXqpK3KqeBr4efgwjse+/uySBs7laD/aaX1V8NalGNWizsDcAXZHLpW63LN6
K+wkxomVIjCK/jCDTa7Etc9EmZuj2B+yaa43sXoNYC5sDPgaCoz0wHctENpM6uEBj3ad7VF5UkOz
77TGlxHZjixK1/Jp6IB3xuRSlJ1Z+Ndnr1DmK+oDrC/Y4V1SA1FjINd4zVSbpQ4sIDBtnEh6l+nc
O/7PenaTTq/gDKFosIjnIGVEQ0DQBnhSSfFhhJFM6bOzFuaXkjvFYF4VZocDTFhbCrfrgjMz/41y
jOgVH1wOfAfMG2RQ2NM+fByayGGSzJWi7BGW7SCtpyVvt7kXodFRt7mtDJFsCZjCE1U4AE+S3eJ7
1Qs8zAdSve2bSU+BoQWWU8QnTUQUvKMcd6FwRSSPKXxtKJBFryJaCaG4U3G+IsUIBIVc6aLoROzc
6UVZ4Qph1+3rQo7fuYcmtibRDDLM+kk6f2/PQm+Z24Is2xgGA+B2knVOijUsHjNsic6UUKDEmEMK
T6PIG7PcaYwCK0V538IpRgkRRGc3/5vNYLtg7ONSwbstBdzb7aRU70p41CXF+ELa/jh1oKUDSI7S
BzWLzIeVXMoDVwYnu8HsOa8STCYyawE9Y1BtOlxXUfVojDuMWOCpvcXpoQWpO8WxaMQM5r6YXSHF
WZJ8CixIA8Sg5SFhH/OZ0UpUAjpPlkyuRYuleQQ6yhZbPyRGGGEusO7PYnmoBrMFsougEABj1Bz+
RN3DfB4g8Em6C0Yxi6CBc15hgtKtyGYfw+2BPFKKeFRMloTR85bv9Y5OMKw2evZVSf7IcLLrcIyx
4s9eQZDAJG2JOAXBC0SzAMRzbqkKOs9bHGeqzbUJH8XSE+6hQpOGfVns0I0K84NEzQbcX1SoiVbK
elUhzr0w00M+X0scWkhvDIHLY6att4vOUeH8iRrf8xzu0H8k2Bxz9AYbJEvhVV+V6j2yPPj2jqjk
y1xn9nWOOJTQS0VFN8QbrUL2SHAKzaq48xP4zhRNg3YU2nM6qWdTnScvAXzEDNkWnxiaHuHPrhVc
ZCaS9Ka8Ro0ZFzMWbaILEu+EbbYDisob7g8fFV1lTK0eDqH1DNJ7aQ0I9BXeBSo33TR54HboXN0b
BT1k6NIPtXxqOl3tvCzqDH6qbdoPhV43tS+iDiDBSZsI9bHufJ55CIRs1/JvsFYuaIDp/G44CTFz
wsiJXgMQCsrktZdRU2I8iYH9aQ3E5DRyGpn0REn241QLCE+FBI/Ostn1vFzq6kyRWXEOHz73MkpG
PZGRVLEtkj0kZREvWzSf8vd5wAc/kQUjyS2Il8GJV0ubhJJFSQ8KU2v0s6D1qP6jaMnu5Qr7N3Xx
EZAJhsjL2SNUsfgCx0pesqN6PE7jM/rFWk1anQU7sMlHg4cHIy2JHom+monQZRd0p8417ImBFMGH
LZYeqrG1MFgJ/0i4yaIWoDI57JPZ6LkIZJsJ3liUDFBt02bVU+UzXE5tNeRhfHpfzBgECgqiKeem
scU88CpV+UuFUDCGhDnlhRtU7BuXwEgoxqsWh9rmqxFPDJX5xw5tp9lWHiAkF0VFU+UdBN81spC5
eaV0stUGmKfhlquvPHvr5huhSOvMKjvPsAPgOovCSAWo6cCNwKxEKqDzUnIZeeFzwHyXzsIKENy3
Hqq0/FjH1b4cVF4TCsaVKqxYpnHkweJLm82TDyLXZqR2QOje24rlDPN4mLM2hWSOmZRomJ6fYPgT
7uoiH/1RauHqVnSRG9HJG+CsomGY9zKU3F7qaOQI7PBS4hvuYPZStcvmjZsTs0jUz2mCx2qZ6IN0
SySk75Dso84en2DtDlNOLn9PExxMhhzubSOIL0NttBnkW7T3kM26dcDsCi5xoiqwYTN6A75vRwhj
0xEpzlDEfwUV1jMhzNJEmNrLyitLZSRpWHYS/MkRLaGSKIsDPs47AeritvHn5DVWX1gRoeIgp2qk
pdjwxQBTT0D7U7NCkakVW5OpEUqGCZgdtLt37TzB3hmjWFqs9pE/dYrTBMKxkhtfRNMtrPLdPKkY
YcNhoAmsLEyMkivw+CrWIV2JRvlM/SnMrXiOdZE+sUR6rSYc07hil3PYUKi4JuJn0r5EyJC6vIJj
PCYBzFoUzblvj3zc6axgRfx7i16vIhQPDHepAE9pxkd4ovo5yU5TF2LSQMFfgjHooccV+JbCxiSj
SNqEp7YpX6igOmWb3opovPGoz0z8qe79qfg/JJ3HcuNIFkW/CBEwCbclLEnRSJStDUIW3nt8/Rz2
rHqip6qrRAKZ712b/NIMQnkj1V2UPE1rxL0If1NKmOl2UfMcU+2o8ATeBgqGeBdyL2/OnLB17an9
MYeEVvzVDsriZrMOMGvc313RHAZbDZWK8i1u/3bmKaFB/Nkc232bcuy2urtKKEOVz1l+NlZ3zHAO
CeVXLcZ3ff7hIXTZxzg/nKgsvS7J3Chf3Kj9NkzqxrXfevI2s31YGeT6OX1QNHknDb+GJe0UWqmr
F816LFO3NEnhBuquiaFYwFK16kPTs6sdKVR6SPl+xU7SGitnHBTqXLuq8b4lxWG16pc2RT3Ql6Eq
O6VMoDUmmkJ3TftgMidq31nscrYO+T9h8iE5KTaMjE9uDJvUE+lzhLu2ek801yLAQ5YeLDksvyAY
O92JqS2tPmbtXbf2TAnbEuQ9SIZySGe6PfrkYNq+3nJTs6Yc9WW8brN1ignMwG8k95UrQfcOAyMt
gamT4UykWQ05manMRMPPstEBS92F9h6tQUZufIddPC1jT83Oov00sC9ZU0azH6vd5MvGKQe5JQST
wqwh91vzYNRnTs+OG2bKHjS8mvKjSrDkwvvTDK4lU0RC2Z6wXNv6FxOp09GMre51OMjoc31JECa0
9/zhUvXN7XXB0tcXzgDoRAuAsm94odpzpPl6dLJsCqMcNp2GiW+Q3NE8D1rJWXQsBtJuN/tsMQWL
vPUU8qAAhMcud5V8pEmKI5spuy/jfczGpdm5F7MtqDmvtQyn9rRWgL6D26zxiaC7oB/YKJbhIA2J
bytkZqZ3ICGlJrX14uE3ohYzLVa/nWrOuHqXdsEUB51ekAT50gkydoJS8cwi4ofojlkRu3WmMRun
riEvl7k293oM3y60HzkmjKrsQq72qzQLXyr8iITF5T3Cv9FVxX6VPc041OWfydGzVKwdngJcGmV7
FWXlzsK2DZOzH9t/pthPiOvr9bNvrgLXR7WDXxqo/+IEKHZM3/nkFeuu+qXCaNfWxmvZ79XkPEjv
tHsH0kxJhUVIAGFyfPrW4FJEatknpWAyio42V+1UY1LLmhqcrNbTn3s0JNuyaY6PST3PH3orLx8i
anugSmsUB0mqfW1egqwaPPCJ1kmS3Ddoh44GNl8Vy3dW/1m8a3HVEcg+i0PRLYc5TgPVphPJ2K6b
ouKYyv1hnfaV0v1shpGeGIGfbTmuQqQmDolNz4PWPLXl/BfHLG6COIUoSsxgSKqnxsI/FVn2k7za
xm4xEraXNaKGVXqs1dXpqaPm53LldfyyiikJ4kj5kyzFq8foZ52f8va89U7zT2u/4QhHrB/sPKOr
FU7xbRAwlk2dt473Ac4cjvWbpNJTQRodEXVWcCdbLDYycWpSDH6eKdFe5irzbq08ZfGH+rNO+dvv
hPIs+l3ROIm42xP2vLGi9tLiYCm+3sdO1Pl0CgExrOU7+ZQMghWSX3eQjwqIXdNSBr+n89i2r2WN
XfrP+FIu4lX7kFafcm8lUEZXMdym94v0NmanUe8dmGP9OnBZ67ELWIGTlVzsJAny+tzxbwt+vAW0
bdcXpzHbV0RvTk6VBS2Jl/ZFywKD8mxExZXptdQMsQXHB4lBp34xCJWKnqZW9cZyN+XfqeFHqM6V
vThpKBHrjbTFLzPLd0UE5fna4lrrw0w7lmWzz4yAEnisrvPwlYyumu6j7FdKPqPtOR6+p3zbN4rf
kUbVuKx+FTBh3BESvKNStW89u7nU5sZxipwtBgPLDwxyW1P7mfVpT9m50MkUNvhlvB46RQcNha+i
cpaMRyPf5zetidlAn9rM4y5ZM1etiMDKkhNq4qDtkwdhPRgXvXnARW4RpINspnHtb2lq2bK92Hwt
QSaqSz/tlY1G+Byqntiw1mAPP3bZgTFBwrYv03OAqdJ+Ke19o78nCgbEYn4yxLdJQG8GwERJ/cxh
Vr2LjnJCyfBE+1BWbiL/9Cpxv9WXjX6u/Gumqw77r+Etrz2CPhUdgOOklh/gTENyiZp9q9+q/NTp
DzXueSTgJe55xE2y5HHprd1eUfcMBFv9U0VeQW95UbomoN3gEYe6U8GqsmW42xBJhE8mw03+uJIi
OuIW8VL1gmPWHyWAFkp0xxPjSIPL7JsZz22bUCGS7a2sd9YXl0r/Wv/qrR+3z4WxF3jy6bmn4WPA
2UGk8aDZ0yUq60cqOHdaw4dJUb38ZEcBDYyJ9cLPYtaP1U0kr/FyIWtY2l46jckmSZ0src7NwB7P
Um0kJVKmMTBkfrjtFL1V0oZlmvIWfS/IissbkJtjYReBWWW88UQE2q6SXKWDIEO6Ijn8oWzrV4Nb
smAIUxOW2eJVr6/xuqvLx2jgkT8ZrDOV4BtAEigL4p8pjlyd2Lqu+c3eNsa+E8z61F2Qq+1M82Gt
r5X20kZnnYG2hgUrfC1yJzUsi2OKz3rUAA9zH9wqq/b9U805SDhzr/LIstfcmso3jX/jdiglMN6g
/dfn4Yzx1/zU6H6TuTSxDS7/+LnMJJhlas6U70qEgJu7oj7oqU8ICzXotumPv7xlku0NIoQBnZlA
tmtqvjTV71h8Gm3/CN6OCkHrH5rBETnf3Tt/1yr7WLRu13ZQhuYTYlGbr6+35TABi2jqx6X8WNPz
RkJI/N5X8a7UHrMoqNjH451pv4jFBXazz1kHDqYFWrVHneWYnFQTixggUEEHu/mmtEcD2VGeHCdG
Wc4Rw+l6nveHjHt/NFjnFc6UTXKBhhgpumrPBMSynPI+0qrHsxAtOKp3JLODetkY2Ww/4q6LP0X9
PRfvfecIPEWE0NiXqq4cInoNsBLl2NfgKMYFEcNU0dYXmNmV3alSuTaNYmdqrxZjReTUmyOjiO0f
W7IkSy6Pv1y/avW1LBwjDmLtR7cLVzee89gpsn3SBaMIITm4hifTmalzaF7IDc4KYsuk01rdesqg
m/OYXZP+Ta8AcI+9NHsTnoGs+LfYe03+Y6JrpdgxmFJU5pjkmG9Y2HJXWtDgOG1LK8au4plnepGZ
R3ZJZ+3nSNyGOoY/4ecjqIV+M33X/8x1yJvSJG7WBVYWdh3Dy3NPMVwf/0bG0YgOGyLYxDWLYPpp
M0Y1Epyw6ete8rpQJLu4an/BN8ws2LPgqc82iPuDRo+vxYoCuCTzLqdcgYEBSiJl+zYu3KJ7zQ3q
vEsIj2M2MjSae6n/3CzTMdJDSd4hNfCyGVZInGnaULlOA/OcL55QX7dfLX1T6QSXWH7fImzynMtG
5cgl3z7FiG5cuSYnVnlCSiLpPz1w6/MqLLDtXUlofMc5WtDsOvgShknqOmEElp9FeMORNPJVQQIE
vPjMDWRGJNipoWp858t7d625WJIwJbeFMS36NYq3GSUwUFbBUSscbYhcNDqTwXgO7Aj+sZv7/Ypa
Ujc/Yu3UCxJzcn9O+JCWF3U+8iQULRiho2HHa127P8sD0k7AXlcVbyngg3mdFpf0J409UnmV4LsF
SLLUGu60AIkhxjB3ZvtbR+eZWGl7Lz4M8JyEsTlcrUtNYeS4MyxyB15nqXbRPe629eeOB34g+zXl
B3l5XJAUsfo3dbD2XpP58uzUkhv1Xj/sia2W03/WtM+zyl1mmDB5fNSmaLeZVhDH5Mz3j9XCG8b6
qdNsgErvkjVP8eR1TdjOh+6lpZSVhPk/ds8IKaR4i1ErWl50GxGUf5h/Y+4milPLJNSHqr3D5WPN
4XQY4A9GT+WO/tWyg/JbCpL7CROMI+GN8T9reF+UR/GsEUOgTo/9u7YGNX8jzdvWDajyqYqVkBmE
Kk6HLT5K/22a7GhItghP0Ctzz5UMLsO2wOcQ5HfIjqP3EuufSspJ6Q3lEbDeVn+T2C36r7QIQFqp
eLaWF0U69p2bL2EkByx8xp/ITaf7yMRPM34C8tJ5vMv+qYzUt7yyeMiau6ZBq4MS5L04R0u774wT
PPaOwnnBrSuNoLB+o4EPLjdd+xxJALAe5b+6fmKVKIxQxPWuXY56zTW9sLfuzfy7VX40/emO/xME
xcmmltf/gKX7Iyd22UOahETH2I5eh/ADqLhkgKFk+zKyvUylofxS8JXP/OYNg3R+A2/ewbWa0U2+
wZv0lBwaS9AuL3pxy3imkoYwcaJq5yexH5pzowXm6kaLD1qCIIwyAEK4S9SN7DK8XeQbBZ28bxWf
581c/o1cC/HDoHtm5IxxEDWVS0VvPd+2hMiDo93egIrn7zFunfpdiBtfu9y7BUnlRjB1PlD1jOXh
azOOWUStgQGWMDotQ43U8q2trzr0TPraS78bBfY8OOYK73G8FxGIu47NsePS0RrPVmp3LH9IezBj
L7tu3ZsmwFcUbkKi99/JipPykCm6Wb0JvZTE9U/9PBIAivq6L+qEbf1Y6EGWh4Xi2MyuVORYpIsN
gWVxRvsFqy+nEL3fUhnmY8CraZQ+CLdEiyFwUuHL9mvyuQ5s6iXclOpMSaibZwWZn3oa2tBWv2f+
5bafzH2T7yrpLWpems9KjQ5R9gJzcl967BGRfkfMV//enwSQfrdojlY8dsZRmbjMFWzLL3b0tiSI
QmqHL4FZTWHQ3nQ3gxLjJO6ZnA0Y8mknT/cApNTNa7Td/NPemKiaZ7GUx8VgaRP+zLOVY0PdSc8G
ZofyV2jKR63gvS3A8haIDNxVnapxcxzXyh2M5mT+/3qnsaGmAWqdZyehpamuPwX9BzhXjEezVd8l
AIidpI93Drsunb6DtecaskCe9TIHJaKtJu6fO6099GuyV6vaMcYm7JroT86af/ZkfUlqGrRQy7vc
SB3Rh0ae++UsPNPyVGPiYtlVsS/YZq8ImRCQ7izFrZMfNflSUSOox8gKWMFp0e20vdIc7zBc4srG
H5R9+UONephqhG7j2asv7W1sY29c/8ZJc1Gg9FxcYM6h4L8sa56yaWOwDG3iEN/mT7rXKf5m+RVU
iz6mf4txUKFOFmv8qITHMt72jrDmU96SwTxMx3XgJS7BxFTsNYDUanqun+z+I9ZlP5uJdWtzPzbz
RyAAPx/v9V3q0zTdF3uA2oVG46a7z8ky8f5cQUu3eHHL8dpsJzC1aJs+FOuWatljHe0zfrWuS09C
upEt2uVcEwTdX5PkxL05r/5mM2M96H/x/DujtI5BAHYM+ERQmK4ijjPSRY20rJhELYej9j70wgwP
d/RhBfgernMcVtNhBYmFrIJK0OJHu4K/gOfZ68pxM4DcVa/JOQW3Q70CE+23DTbuxC2cjo5l+GK5
VeRtd7vI8GoMmhEtJsEk9/t6Pdc/Jpqr3JyugMugFNN0lcaD9LQND9RZ4KGczA/divl03UINSjO0
mxhtw69BVEp9UW+Lti9zsvv2lNztcvq5OfWm0WfhFt2zsJ9QuxAnjZxAUm8qjz5zMt/RLNwlPmZM
GTIDAnktFlFqEEYxQVLVbp74hYDX/VdhfoxzaKr7laQi6rqWnwlNYAmBd5k4y8XItFZ6OTRxtJA3
riVhP13K7NU2Tut8zmFZAXr1gxjQ2wHutm4H69z6xZiC9r8TjQN7cmPIY0RRyGd8mdZLq9yGP/un
SI3dmHpG9N0sAFhpeluM8UPhZlj5zWPyVjefBUowez5O//X+zqkPKaoNroS9a5gc66GdFEaJj5zp
kTGy8MHvtGVnhzZNVdGlyIOiutnTQzd5UnGR4ZbH/EhxsaVZb+t7C+r5K7Nrg3sGzU8d/eqWk9ss
/WiVc9nhc5f187a4Op/34pCcazirYHB1qtd0pi1JKb0k/Wjak/xl8WvG3FvKn6h+HUl0FfmVFRAS
EvZIiNNWZ+4guD9xDPbKIa77o+jgAEkkgmIs5f02sUmAHAP1+bzLA7PTyShe8w06HTnLiDig6H3B
x1u8EX2ziPXYMsephmsPD5tyKVpnmQl9Dgja8MUxMu/d3cJb249Fhud3hPa73uUUKGpsj+1DQ7bS
Mmzc95tcZbBARVI4NYgfIwNKHxujb/bRPyusJo0zaOGyedqTfZ261/Ytsx2eB0BQwAolhtyS/orq
H6lkTenbHxWDpvLeAbPEWShXtrtWuxiFbOlq5q5JZFe9phV0uHuf3T7W1Y+iECeQbH21FIlfQM+x
WMMUXWyug1rhQ58DMRyakY3GpvtDPbbjF5bcB5PMb7H5EjTm9hVNqCWq5/lDuifBDA8SKo2uoVBz
8FMODXm/sCrVG0F/p1hDFXu/Z2AV1MaLxtMWn/P1o03f48Sz5X8yFF0q3ozcDvSHRfYWA+7xWIDA
29A/FHfIqfFiK/LXWErHuOWmiQh6fLXA9qXm3cg4Zt1k/FQIQZ8+icxPcpddo0JlaD2sOhFXBl8O
Qn3xu0SHMpMCGf46ifbyzAeU3cap9e0yD1oTDgfibrs0aOliCFCE2NNDE3FOxK7Bq93U31lyTkGm
49jpEJHEXWh1pbPSzsbCkHRfuvSslTPioBlNPnZP3pDYZHhH+lglfrZVzBDg2ga3VGt4Zj57q44e
p4gBHrT8MhTzrlHM0wijT76z5Gjq4xjfqJiE645tBFI75u3J7Fjv86ekIRFgKvQODRSIidqEuUG5
jcUWXhZ+wq4I8wxiMrxZzaelBDyXLONAitJ86urPwuaZSAFcmE6tpD4rlupU1qPUu/ePenoUw6Xk
D4yLT/5rZoaM0XosxE/UkJb9lsnI8xUWcPVZoj8+0f1lG4g5YtllTo5QhXNUlKHypwLa24kPMtKu
G3LISBVuZbxJ9K3bx4ajcPus7a8+ju+/5cjzn6GKMWLWhJMwmbtTRxVP85Kg/Co/uLItBTjRNHYT
Eu3SzP/1BhBqsZBp8wYOgk0HARnEwLvcP1TJXw8Pv7LtTn+b6N3/hCqXTT+PUOsxO1rLmShb1nvN
SJR271ORHzQLTVaSHVT+4rFlHqnFPJaLchvJJJgPlXiO8qtAyxhHr3I/9+5mK5dxmCKvU+/TZv2R
FFlQHqXlw1bArxG6OSM/yvia2k+qOvlLceg3eKrosYpBlLTHIT7UKszhkyKFuuVtduQa029Xewns
imHuRekw7erVPpVeUnVi0v426i8BxJQOe11At+yyjsbJCuQ9JxG2fBrm4ZyV6lMhwKqpL0vKg06M
YvktOuQSwyrDOlNnX22fc89Fmtg3Yqx555buy1jSF8mGa2823a+UCf4J5aPW1ft25A0fRp1zzfwe
B5ASbmBllqxwzK3PKFkP9PQ9x+NhUV9MZMU1FoK0fdOl+LEH1O5YMFJTmk4p7D5wmiU7VQqxmzO0
+LomJ36j6k+mEac3TSAQamNm+mqr98KOb7VJeY9AOFp/q3Huqbq2l1rUjOX2tsl3CIgjJ5ZpXVfP
RQKTixBKRHdlIHujsLu30qZKT7Kmg5gnvADkqu1EpYajnUROm5m5M8rtFCSD+Io7M/ZhQlEtrMnJ
ihCQCG2iO1Rhuq8ukeQPRSgUG3+bi+9g1uZXifs90q/r9Mz62WVH28I70aZuhSKp+tIN4ZoUIWw7
vWOdygnTt3DCOF38l0pPGiVFLKFYZWxtfqSiCRJOQdiQK3jMlkGjJrCtnwpLOraKNDuWpHk6uRwq
L6rtWsNt1FNXqcJV+9Qt+C81KAaeBvWzW1jxS9QUTQVXAmdp3Qk6UohrzTEJMtqa9twlzZthKLeY
ezMeVA8xuzhkin6ZCN4EJliZYi0gLDrdGYPD1IAr0D5EQkZlkkz7ri8fpnkUsFoRbBcBw4kVtK3M
l4lhzjGtMnIiqRe7rhWKl8R83qYNTTKq2epC8Jz6qruWqu1YnCLS0py1/p+dUXJO0Eg7jTUNTrq7
2OhQda350aUHsy73aTzijRtT8P0ykKOLPvkZLSg2tiyNSupVumgWgbYkBVTnTGNwdpgiTSWkhELj
tljiEz6llKlzLV9W4yB1vmofaj2Il9tkHQVtptgDeNuGZnjksY79gcIO6CyxgdVnEnikhgZMQZql
eNmigfsr5gtWda75ipCmdPvXL90BfIVttB6csntuaM2I2W4u0NuSeRTJk6F7PVETvWun4EwQvSk3
y8hmUWwhG4CNQQpLq2V5I44GzUP+4NcE2I6r6WoxP26zj1trP66JP6JAGFUWy/Y1mb12HMO20Pat
GATcGyNThuYQ0TPn72v7VAOnjta3ybnN8DtMn8VgE1ijfTTdD8BZ1FXnIU7PSh0W6vyw2b/CAuwu
2VA69bDqvb8afA6NtLeSL01Q2iK52M9IizoUSt84diV/ynZA5aPbNchf7C767KqWAp0sQkSCGm9R
hCvVxmdqKhuTD8WA/fg2KHKoZsltjXInai3a7oSjRylKiFpChzv1a9B3JnGfSz3aP1PXyN4or5Yr
KXHqKXr0q9ToUXmptbGnULIZkA1nMn0Lpa7V/B/QB0nDTb6VMpLOnkYwM7aPSLA1FwaQt6MfSz/P
snBs7WOyLDB5lN+gYpoh5OslBhtr9MVJ+toHaqtrgeRsAr6xpio7ZksLLpVcW0xtLfDImFcnCTJO
m5RwQ4m4jPXHrNh+auUX5LnnPM0eo7tBUQN3GhnvN3wrJaobwzBkTx6r0Teau0LsvOhHWWTW04a0
s54N26/uol107s6cEJMfJXtj2m1WGdpI/XUGKsF2kuFNqlEpaLeBV76FXorKjpFtkD1j+py2f6IN
VfZODTlZh9ImYTzBoye5sfHUq+fFtJl1Gpdm60jVd+rAX/Gvb4j+i4yHHAVCx6BcmUzpxmcutWww
kuEu5VvV5C+KtRqXFZobLKFgNb+rt5Vcc4vpYjZXI3mVOlDqg1zV9xeuSsmdLI2vxuBB097RtPhj
jh1NRkGcaO1fg5Q/dybrPY3jQEshK1pQuFwWtrMO1p7aIJqX/noyYfqFGce+IeHopstU/eTRVzIB
d/IKW+svIoOZCbvM8OMPoBSrrHid4W+j3+OOkK+TCMzoMVLOWjQk1xznpoYK8aYv20/aTPMh61+t
IhgK41cvU2pWpkBHLkaXn49SvtYuxkxvwFRArLhD4+TDc2qojkE+rDk7BWrcXBvC4a68I+8abchi
o/m1vHQogBiudXtaEwRPqFcttYTlL10j6UIjQYntEW9nrjQ58HTtZsKl7kNtBT8hw+xJoV1ImCff
uXyRnSDh6lCByGzdzb+UZL9S4XgVXlfN523ep9FRtS69njkxR0w+vU7dE6QT1PJcQqT6dgXyhujU
xpbrSIruTzLXGgxNMuX/Jim55Ezjojsu0r9xtn0O7cdUtL40vwhNEL06403Q3CqX9EedWa8skDNM
PSdt8Rgblh4O3UYGCOO/V0cjvKnyyH9/UhMHERMDMi9tnQ8PKZtYWW6nWCGpG5xCAwQapgxadb1Y
hXFXMSlBKYdF/bmtJH4swuk21VGUjyGqD/ZS8HPggs0/TRPtFL+xv8OB8JDKXzkigFX7nQkmP+DV
qLUidQHDt9XAcgrSUWwHm/5qdXPLJoEgIci7tOIZXQFrbyb9lpaBghR1I0L7NAuS2G/Ih6kBsPM0
nJrVYr/bt9Z0XeQVd8vUpw2hqhDaVQFxLQbWz5ZAFKNfwRw0f5r+kta0nlAGtLspqcbrmIDoc+wv
8FpxoqyuLOPzsAGqsgd5zFpnasSriQwFg0dt6Nem0oIUn8uhw5WMcUWqQqukzlFi8B5Xixd2Q0S5
qFHi3hOd3puG3N91e8u3SUK8ESqDXHEBgo506RCo8WmhyakxhbVr1exSSV6BQGSsCZjTNNZFU4JZ
kC1cj0UXqpOEpHUBA2QQexyl+BZPhbsumvUwLOvnIoEbarrcuZaKerg27adWoTrNXp5AXPPurbtv
yr0a/9U2KfOpctUYREUz505tm1e1h1UuLmr0jEq98PLsX0vhyPI2dlyaTXuLrEeNAGv0hKNMk4D1
uuTfEctX174l84fC4ZZYz4PxtuigusqLDGiY3RVBb5mALNb4c1wem7M94x2IkrZ9MFdIpkgvlNBM
E/Uzwq1aQpzGG5xcHUWuzXAlT752X+5GiPNoa22QVHM/d7n4HLbWm9UWQ3P0vKRTqEWmW+aL8ixb
P9EoOVwLepumr0ik6GUwEGR0WmOiCJ6lr06OcaBkn31f/sZbAkr21mz9vs2iVwl4QR6f0wVINjEQ
3PR6kYeJuai8Pqh6a9ktefx2nEOWbioYAeIHYYSF/L0mlAxaGrpi7btMrRPgxbhZMnQyswm2HKRv
nON6zYFpBlX1p1UGBONAJNGijEd5SRTCgr/r+c0Y8QmByQthc9/lQb+WoQGKF4+fNSnpY/KMEwu5
OyrEiY+b42F+GWekoUKu2FYyVwdRUTfYIVOk4cAYDYIONjXff5qs86v2EVq2YJO3rY/elJ/iyv5X
NiUDNPilsZYS2oJ7uAOix6Asu9fBYLwDcMuM6UQgcSb56MbjYQlMDFEomAWEiOV2HdtOl91l6lRk
7BIJegNCu9RQvegG8u8m06N3gF8OsPbXUJuviW8WHYeSIB0lbC+/EmQMTCI9SePZopbG6dkv3LV9
I9cRNYsWO+UMykla8oitSxk5J1nmylp/LPmnkm/eMA37UUYEsllHWk532IoXBVFLZznFkAZptNJj
DDwjva0x31irnBrzAQjy1E0A35ZxVeI6RD5dxnP3vtAjW401/iHUaiQ8mwP/u4L9YFlet4B4pn3f
8WLpRBs2f3MEkFcv9vuYd1DPCVu3hMO5NAS4jGh8zAkLGadnZO3tvi9sK9zsFvg1EQ9VBtrHLCS7
cW23J21EaWYpHWJj+RCpDMNZ72aZzlYX8xT28sRcihOl19GmJzZsoYgejdkAQDL1s2RaNzNvHSU6
12v3YDDRa1bi9xZgseVwjB1zm3kFAizu39occcq8hLXQLpQCQt29wEOueCyCef5VW/NYZrYnLL5h
+C/+vGfQ3a6cw3hq9yl/LaVHwz+91Mrs69k/Dv5wrctjapth1Acsx8l40l8iNDtNQ7c3qpW+VpwI
bHczJwcZ9iGJPqKO05EHBXFNkm4PTaz7A+y2WBagWOulISKunmmlMa4GUm/s1lDPstNuvwKl1hCN
+7b6Z9PFRPzDfXKa0cZVP/b4JonbaP6gA0vSz1iGSEHHNrqp9DmT0y0Mmx8VRKOjOiJf3bmZMJFl
qMfh3ID4c3HVso9ovjKe1gMYVsNbjOhCMn15kG5q3YV2ovkd8fHOeuditCXes6UHmoUCfq3DSXqb
2zwwSLK106O6vDaYkdSJXjchO1ba32kOQyk6p5gkwMj7Sz9zsGcEtozftj4noVCjfa6b/xL6bae2
CBZTUCuO4a3CeFMiyFNzA5UZwgRDOabMQQLzZtTHp366zXMaNCvWP6M5aFgIMAV6BCreffCj4JOS
JshOZFem2LEjT9jna9Ay1qRYXw45ag8dlK5Mbp3xJaU32XDxFyFf+1jVL7X5NuHllZZU1/GjrjY8
oNn8vS413vqm+lDq7NqkhNj22nBVFvMl2WTyC8rNaez1KBXHxiZirqfdztoroGIZW+X9c4gT/pom
FsSO7wlDixwnP4iSuI+PYMe8W5yetZkHcY38PIfKPI3NNYluLDNJDSl8LOO7bdJvx8wb9OxbBzid
b6v0wryfttF10qGuFgIA5HhGbB0N7BtA8uz/hyFHB67P86OMJHVDaWuvUzj8j7PzWI4cWdb0q1zr
Pc5AI3DtnrNILZiZ1CzWBkaySGit8fTzobpnhoWuZI61WW+6SEIEIjw83H/B4UQIP5qpIjmqeb8Y
jHjXe4Z6i18WmFitgjPpV91S1CBwFcUldkfKOjP6N1VYr4n6YkXXg6jnUSEBcFFLIFmx7R6F0b2A
YE9De9k4gMidTqaqnI7ZUerED0pBNZ8j8MINqpp5kYyd8FHdgcymy3rOushuaAmtrJ4zceZaG1ms
lAKTRR90aXLEL2dVqcXcYjWjja8LbR/GNJcr4ey6ULvTA28VGtrCtTuIGOssWCsSyFKg7bW+UIt1
Ehwl4dxChqj8t7a1btz+m+H+gOpLK59TqGlIC9W7VYybQNKuS+rshZUdpU6em7pYpaZs3lpdCBLK
s7QVhzgEnOJ2BRXxu9/CumpRaItFoL9YTojabJNjBhq1f6brUgSoVAk5nohconGWQwWua76T0a0G
D8wRhMkueRLiBeTfoL1lNAs0IA/NopPIYQgo2aMwh3vOTFuTXSdR6I3YrnxsIEFJ1Ws3hEcr2vc5
nQ43XfhJBLXCAjTUb8KuX3vCPUpgDfIuOBhBtlNdA45MZ6zqTFUX8H+WkZFTdZJ3uUPVwM+8xyKU
l+j3MgTwTnwQw2m5quL26JbO3KW9kg49uPwhWGjCWkRpC4auzJWXbLBNj9IKEq/SU2kV89omom5w
cKBwvVUBt7W4AZiw1RaRS5H2pLXPBN5aeRL9Vnf4aHNoliT7t4OHfAuo9VsS7My9Y37o9g14blFu
bY7MjrjPEpNuzN1grrr0qiKTUHKKBnq1boVzx/pKZOT0pPcUkLzWhfNCr1klUQYw0c6ASgWZtFA0
Uc19t2SAlSTeRWWLFh1F3iBYFJzcXX+R06/J23ZnZeYt5lvZojTSm7K86721pi10X9tnVIgV7aHK
U1Jol4PAMo0cbZbnUNLSlUzXVRPdPBrVlzitaMkp6GqI409Q2ra2nKxdJVTXgzK8deZtS26WDde2
9CPunmiHc0QfGaGY4iDMa4hh7qTBinZt1BvgNsUuB/kgyo3sKa9NmQEyjncdhRg12Ynmh6sNwM/9
N0uNqIVL7H02umCPVeofOkTAMaQTr97AYc3Rhr1OB38gl6i7E3wXqij9smcj708SC7uRDagIysyv
u29Qhir7h699KOZmKMvr2DjRyaRN3MM3lvKjVyQLDUZ+YBSHaLgu9GiN5+uyoHekxTdF8mwFj33B
PgjXXOyjFix7AVxcOxZoU4WFoEg59itWqQV1yl9EIwqR/qxB0goKrRysQyF9aEjmRvCGzQIazAhS
qv0Mbr5YwiDy0KUrqw0+Q/PY95a0eHscE1UYtyvAz6op5m7TLNLhqJsJv0xHzqEh4rO3SjmlRYCo
UBKTaNNnV7F6pZLfyOtq2KEZS2F/NqCDZHUQWofHsfHlLtNsC0PXpyppbCkY6fq6ak55PY8pc7l3
urvME5Js0Nn6ez56Y1EYEeGDBLoDnARIJe8KMPks1F4F52e6CeCrpIbGawFDVzrWHlAU7G9DwHg2
h3JV4xvRHfBPdDQlg+0VZEXuxHO/TFZt315lJc2Ng1/vy/651xeBaczVcF8FN2V3MAGMqv4pkyWm
phc+Z7G+tYRg9N7s7LqQkp1p0eUtbFCZUCOlV9KOLcdyyn0QtakjLcvIWwyV2KW2jS0gxC2OuGlF
X7szHmX9w4gTcF3mzneHhyB/sZU6hrcC1SFvlQXs1EWvVsAfwrUUAJAVe3d8o/qVYzpfHrwU1Wmo
f7XuLJMqe5Cb+sqnHVNbCEcXe6lxoYlJS69w791gnBX+jWH7u5yRVh1lRddlrhX1ttIOQu4NFFFJ
YQO3xO0v3MhVeYRsTHJ3L9z0G0QNAAA0BFbYsC0DdeuECCU3BqCSfkgWffNqGBrloprygJut0cWi
nlpw8m9rlMqtuWr3W0Xu+0Xe6khyJldpEKHM4pGFJU1FdcVs3G7liAqvtZxjb97V6wGHMC0sYHdS
eaq78sEvUlZ76co43BlorOiVql67kmI+jLp98sLkfL9wG6Pe2gqFA9emlqDb4DZFB0wUChSUFKl/
yocT0M5Q+RYW6XwoUSoAD5/Te3622No79y6nCWRAnLCLlRMUL3p1XZiQJXr4YG0XvyclZOe+dMhR
a5D9Sv5oYTlcxDXpV1u9eZp6VeTKToxaEFl8naFdZKbC36TNTUHhmJ7aoIQzlyKYoHFsKWyLUGY6
w1jl5g/MjdA5Crqt0767UJRtjwOc59zYDWlSIvrslBSA1ODXN5w88Z814Pa1yskZT48ZrRBNfo4U
4xvSR1Jab+MoeNZc+LhJ3N9aeAncUTXdkHpWOjWv5rqNAD4psBqWJWutqG8Fcj3A9n3vra+2qi8t
ZXUprHpLd2WdIfSURfGdh14WedMAVA1tQVJ0nBlA9/X6dzc8xfHCBZ4NKtTvQTf01z6q5jPybPQD
gP56knUdD8Nca515UC69snxTq2zNWlo0pbevOTlpoTQ36D5aEa3r3FmrVIa87k7vSczMO0HVdVE6
/TC34ogUG3UsKW4+4nHC+Stsy9aaeQVgJ3fuWh1TRpGvszG9oOqWZ9+h/NbtSviw2fCnMqmR865Q
D3J1BYhIpHSp0TNKrZMMhi/gfKGEiDmb8I+doutIJaC8wV/0/GgxJAn7+FAerVYaOZE3VHfS4D7P
VxBv4eJf+zRDe05vD+BF0Q+QeevOVeGNUWRYufG9qJdOf6ugySJtWZZQWjN7VUjf2wpgTbCqjXlX
fAf37eLvK9+Wzs5r73tl2zib0JUWnX/tBFcR2FN70al3Ub7q2x9JvLSTF5+uvPndN2hOPVZ0Uf1n
j1jRPsrR0sKEqj2oFDilBHmahPPsUHK+j6+7mIq5UEaQp3/lWiQ2p5CgYTc3prFIuqPaPCb6nWjM
k+Qa3zP2zkgcyYEXcnOkNVnK9UPu7Wr7SSNZzqiDR42TLkvbdE6ibudqyUfz4XjUKiQwDitY/ult
bZ3sHLHDEpR9Gln6XhtJtXkukPykLT4v0DiPlZJMtDzaBtCeISBEDTE1xlg7VQVoLC3tN7Uk6ESl
5c6xUsJC3avrBgDWPId2pcRPufwWBf06h0vSZ7j0FsOAAE7j80vGvtecrRIU2yLLN5EEWyqS1gok
AIEiTHzljX4w3dIbfnhiLpzgJKeVTYnZ3GWKzMlDAT1NVXNr0/QvKetl7bMXYmSfqCQwJr0NZa3Z
1l2TksUDB94XBglRDx0vj7+jO3flyRyiUzjBgXfTWAnht18LNHK6eF2ZJ009qdpWUBKiAylbVxFH
9bI/CEOZGXle7HTLcxaBZ3yjN4HgCG3uwkNCisaixxdvFP3NVcUmgOMVDnS0QxD4dDm8RmOJazNT
hZOFQJYcvMYC1KtHa6ZX9TXl20wnqRXDrtDCQ6yVd74O5FeKHiTX3ztgMwzJPRqlr81EBgmtCja2
8DbqACEChbUu7RdIbTQ0AJMbtH9mWvGYBfAZ2mUqXTk1ktF9bMyzkX4U0iW+qZmqDcFVG5nKZkig
y3MTdLepabxndUt1m9Z8OnM4LXpqB1nAL+NZncvfpNx5lgLawnSmTBO1A8/4YbJZF9FSAZhvl9vO
X5k+6YrXf7hBsE9sEOwQFcigjJQiXT8iO5N1bddLCxibpyRLx7zxXP9Qgc0xZKoUY34ewcBNTHun
FIg63asWMnIWWKCQwi6dtSpfBHDi8TA3YBeW0qOrFgubzkAVeQA2blyeCFh3YOSLYaC3m/Q/chsY
iERLBtGXpocQJeIri6phAcC09oEUgQqcafQD4yhZlnp+66TJyYy8a+yft10srrP6ELSIKtX1O0Ca
QNoI6eSGxgLJjW+K4+2d2JTnoQc5gSyfNqQ9o4Z1CB0wTkEHoPhrOSrljPy9PhG8C91kiC27hW4z
k+evwxOE59komXjTzuAMXpBMPCNHPfUIzsKgMWTVAMGnrzzpPqtuK+fxwguMqoW/UdOaGgXnuif3
kaYqe1lusxEgqhaHXvUCoIgG3SGlz/LnOmyhxhqFQUbv0XN9r11BW0kfPNAHF57jjMCtNpE6Dis1
KRobdM7QHUf53Ag+Oy3A1bAA3wVPSV3m0Ry/dHqejnQIqDfIF25tnRuC8ZE+yfwVlWYOpsXO0OkI
66LdZbqODCGvW1LLAy19F2LPSe8Gem1cR/tG27bK1qxfugqhg5IJJuXryoarCBvEr77lkboMJPsH
u1jpbVi/FOYSRtOc5dQe9PJGNfq52pOp2bxUfuv1TwlhuHzRcmXjg/+QbUjmgWu+eO0DeyjkJyiZ
cwHDzMk6rCfqTWBIu0gvgdej/D7UZLQQ55nYGlz8eGa69ziSWAUKZzkr+0VuoFUmm7wuNkpY7RJP
AoukY9JKVvgj4nyg5juVf+simHcaXdyvP+nPT/e7qTVO50/j2mRhlMaJPGDE6F2dFvHOuU7X/ux1
8Vhuwmomr4GWyLMnaQ61DqzsbNfO7uqFmFGcnrvrD3f+BgfpIIOFXn79RMrvvzTlx1+fKDFbx6h1
JT70N8RjKITme5ytVKLT2C6cU9IhI/76Xr9fswiS/nory/GyOpG4VRp4ylYkBVRP1DG6sUT+9R1+
L92qmZPQU0lF4lq+zwh96EvpaIKEzg6gLi9Id49KhX//epox3vbT19OBl7gKdaFDDzwkGl6j8lLI
+X3M1KZyyY5dpmZUptHBUGfpkZ2dBAuqb81++dHf6+zoxsJ5ci/Yq5wZJmMSWKQU+S6/5z1CcofH
4l66pQQ7ChOmF26gmudi1ziEn4bKE5JaSparXblqs0H5TAY5JOXfMC74VljqLLM1it7ukoLw2FoF
Kw0W2Q9aeG8apz1EQemJRRU5/66mCdpwoNnk2Ci8BuWTz4kvRifXuM69a1uJNhb8gdpFy7+nd9ki
iysb6hHw9HX7JmcPkbHvPox+vIGFDNywiZPbQHuU0N7MlmCk3JPsoYU2gk6OaiugzT01oD4TcweL
Wq+XgGhv8DFfWnf0OgbvoTdWMqIrISK0B4k0uV5YHCzANRCodu5zpcAzAGQG5XU56DD5V0lLI2WN
7OXtSNKl+v/RWiCoILTO8QuSD9obwobZdVu/aOz2ZESEnDjcR7QRh+xEJ7/LUI+QdsB8C9HNWqTx
mpmDwlhCVY1aZftoPQEKMLQrjeSIU0jdbGiIQaMs262JGlUdHkftt1i775BoBpyo/igzQiuVFQeQ
Cm52Ayic9tXQQbl79cqPhyPEV/IWz1NnsmwSPt3rqHBhmumPkapf+8HBTUFa2acYUCsyFwGFx3JZ
9dtS1UEH3wn1WDvvWCRV3Unr8qWRvw7JHqIa+IfHAmafiV1MRthHnguulUJ9VL0LCdRKflfofo2e
u7hTs+a6qJNXNbQWNidphUQyTqgcoH6I4ki/Dw17zvnUL5Yd+hOUMDgXzETwqjoJsh7ZyqNzj4N6
5m5i56WUjwnHM4pBmS5QREZQTUUjB7DcJozYy7QjmdFAz0cD0J3wVGG7BrMM2HMIUMfJOHpoWO9p
Tz0UE3iAQflQ9Ls62avgVgoQ9CAz8wAxAT9gVzbqD4EUoCNDotXbOUbn5kCNCftFmDFWd13rhzi+
QVtIcbe2ifCSv+QA0lr7vITdGMK3dJ9L1f8mPO8xTDaJPLezh7C6yRJ1oTTurcRpIm4aiPQYzCVi
7tXwlUrNW3dpOANSnwGsreP07uu4+tO+5O+RD5LQr8uZKdIIu88ACqPxA/kJPVCpefFLTk9gYBvg
0SZ9ZI9jwBApN5J+ihW0BNAjBV3ResUM6FSnwWcNqaRFzqHNrQ9JBzUfVyPF5yWjcCpTrOB02CDi
790AZ0d2Y+8Bk4exE9bAYs1iDjo4t8iRWR7hVilLmoCHVtpV0UESuybe2aYCaOc+oo8bAbmKypus
3/RBed1QZoxsGkBZXa0j2gEzw/NuDN9+Sx1jnoofpbN3AJHJkEbi6o5OwzKrupuwa181p9noXT/X
UGXoIkSoVfeoD9+7ZKtVB2sY/tnOZUwSrk4UbaIjBXIAFDUAITyaz+o9UP3hxbgg3XwmL9eMSe4R
5pIitIBbuC/dW/IWfugf5Y10y0GrUtbirTool+405g5/ny2aMQn+fHtL1QDAH9oPTOOI/nQ4gVXf
qjqK5fNi573XF3SMz+3I4376aZsJJNmUhSOHBykhWFtLW5MufBDl3KXHl/t0aa911D6yhvDgSUDx
UhfJuNKo4RGWEaqIpUwT2UckI4kHY9lSxF9IlYXTo1nWx6pM9XUaVelOSQbnQqb2++xJ1yavWqOr
G+HJpV45IavFl9hFCdxgs1LkGr9e5uL376z/1Kf/9M6JbIPfj6TuikYdfDGkGAsk+gAnIxhsuMFM
lDo88WgF3uiQgKLJwivJf3PQp5ecAUBft4ib4wBWXHoPczoRfrh1S9p/hbQSyc4LCbMK/YEMFkJJ
3TduFkZsLzTg0/7I98iTtUMTmJM4SothKW696E1R7rygWVA5nbOpFsqhRDBOKymXh/5znRxTQPwo
qtgRe4byvcApte5WtvSYeW9KKN8UA83fIF40HihNBT1uO6BpI9W4GT7m+k2D53oVH4HcdBlWGN33
zEe8HleMmgZab+8kG7QXZ56rNnnrhge1oHHnxceig8ZELYBeeUDb0o8ya/71JziTj+vaJIWVK0oy
hlnSZKrWnoTEIazsb5LuPuguVKadE6M4jBxCc+FE8vtUUFfHf//8xZOk7QHXyPvKzcw7qwjLE51K
CCVxmtro8CcJIjKRtQB+FyKgJyzj+sKLnskQ1YmSvCwNMjGi1/ZSWdDlHZxkFfbmnVSTtySgBhOr
c6FSngy5okb6HufyspFK8L4tZZWaKnhKcdWWfXFh8qvnHmiSFbdeXDaul2t7ry0lWLpR5Wi4DSTS
s5/KqH35dIV/tCpIfr2xaAGaqgwOxiAY6FWE+Iuld29FGI3Aqijbmijyo5+alMm+aqFM5qFa3HQW
mYuaOuV9a5sB6OhWAV8xLjpkInzAmtGA9k8tSudCFPs5bf4eivWfL/vp+9aKGgQyyrQHszZRa7So
yKWrFNFNaHTz2rFoz9LEk7PvEthnQ6QcbdB46k+u5o/dOlA9pf+e1PFdFvVrHcB6DDTSw4tU4Cjp
gjouinrTFjTz4Cm3RUbrBmlPy1/Grrn7eqaIcer/7h0mG1en246shnaKNFhLExPE1Vx+cV7QIw9o
EiGSIzS4oWJjaJQVF4BmM5D878ZdduM3L+2DxBmCbu9re2RZIee0HvYSYDZeH+YBL4QpDTJKr2aB
KMvGCl6oZiM/rM7sp+ojjK6gHzAP36P0aFJ245T0VGDywvHyjZxTAo/Tc2QGcCaVy3BXIjEB9x23
wjUcgypBQm+Wf4fyXsiz+BoVU6Evw/IGGZvBc0GQ7mm2JBecJn46fP1unMao/ulbq72SpwOyX1fI
+a+0TbijgXUF5nbm4TMuze4FJnH63Nzhtjv3VjZw2ZmES122MjHsMqkyhAtnRka6oQI7/tUinkOP
XSCkM9ep4b1oS+iP62gOD/UE4eUYrUmSr9DFBka9pm28jdb1pt57S7GCdPdPZ/Bk3zOF6xRmylvh
tz1HnGGtruUbSMsog+ML3y4Q2FqaW4Z51s30Baq28/fnB3cRrjjb7tEDyC+kGsoYB343vJOEwB/q
sCPqq1j70Z9ewDOaj0NkziiUzJGAmPkr7+HrKa+M1/zdvSb5dkF4CMPxXs5Buku2GFhc929Isc+T
5T+soKqTjcaugAwVam9dOTZ0gjw8ChXcZtKF6oUvdyae/vRI+DQdK7nJRRe21pUijSTZGk+kPEhR
0pdWdpRfNAc6Ex1+2jJ9uk2i2QXC/AMlNfriWVsv9P6B8wEAFWvVmvhblHtBqca+lCSd2TF/To9P
96vTtsmdCHpEU2M2gIaplO9iSvTIDyKz0y4yFW+a5MJEOJP0/fQ3+XQzjR68HkX0Vtk41oP8oqEI
YF4aujPZnjKJq65uZn2oa9gqudZNk0PeREbz6wl8rtD5M6v+9OCWFYvU9Gpq10WKtlVYgL0IPdus
5jBtEETvTNJm2YJYnYHDOikdmADfQI4MmwdvGRseOSfOv8iha6hL1HlFxSO13Vk3yDVIchX5mB7Y
LK5GiOjLkr83S1XeRsKT9zXaIouugujUwPlHliwRz7qKmieezA5wRH+wrSsRKyjBOg5iaZFs/6iR
I55HWQfJI9JTFC4QLfx6JM6tgkn4ok9eDCBRcQQpEUtChZ0YMkdvYqYaF+L+mYOd/jOIfBprvzBM
KFjcwtNCf12ApUS33TOWjQU00VAsedl2VnlQm8w5+V5R76IYDiISvAHkt2xYBAS2C3v1ufk6iVte
HwNMsMyO75Zz8vZ3Ashb7+cXsuNzgzmJWZKpmYHcuf2VlB/wu1C7lbDR9rlkpPL7oCtPcuGycfS0
07Bu8KOCngJqveWhUeXlP5oI8jTfrfw4ykEtX5kCjR9dtr+XCNiqZfsaNcGFyXbORlCe5LCQgb1B
HWRu0lPKqAMw/XHa7IJYJ6Pz9sIeToPWWzM06ReqDlzo63c7E0nk8Xt9moE52j957qgd3MSHOn5O
gwt15HFsfrMNypMIJSx640XOdV1lFyajyCGYeQUOrLc0hwt5/7lnH//907ObflXnSTo+uwRyQKz8
MLmwAZ678mTpFyiFWEXMlUcVuyq8a+ULXl9nloE8yURq3F1jR1K4cLRAALpXFuC+0TT8+mOeWcPy
ZA0XZeu6ksrVDcubYUbiqMj2r7++9rkPOlnAQKY6Nxif3IaBK8PjGjUDkluhz4G0fn2L3w+OZk9W
sRc77tBEAI10FRq+RlPfRAjjjdrh19f//f6v2ZN17Cft4CJInB5MgPuuPDgzxbLUrd4gdohToWCi
EnvtCKxDqqLK+vVdf598gg/5dZZ6ETC4QU/SQ+3Xr2moGVTEtXgdRohdpGENAwWF469vdSaIaPZk
NZt1ncKDGoIDrKjwKD8MMUTxuXTTPWizS620c19psrIz3xcZnrDBodJSkvQk91H0zcVrYIHMzdAy
uOSH/PsZp9mT5R11vq1oTokoLhQDWE+R/2h1e6mHIlh+a7zsQh3l92tdsydrPY+lSNdB3x4aWfgP
OR9+79ips/n6k/x+SWr2ZMF7buDablYEB91dNf590Jzk7MKKPHfpyWqnr19Jjh4FBwnF1NjqUC9e
5sWFHfXcWpks99Yio1MaRiV+RLM+gd+G7pyCwON8QDb3Upw9cxcxWfGGFjSAZcexp73VrIsf9D4C
vDOcWYfkyfvXn+DcqhCTdd8LpWr6iLsEKI4Vi6DBoAItixm8xFraORA58gsR7Nz7TNZ66FchJtHc
CZg1PAUKlnCZRblEgb/AMOPCC5358GKyym08gJ0wRWWzt5+a6DmKSsRI3r4erHPXHv/9055axYbt
dH4cIyRx3cA9RqXcq/wLw3NmRf8sXn+6OHS4UlMB+R/0A5L5NXQ/Ks3Xcr7U0wsR8MxiFpPFrFd1
0zQJd6irR1ThYEteePRz4zJZD32SicxrJQgkQ4fO8VsJf7a6EIHOzBprsgoSqWgD0EfhIVAX6IHI
KHQgrTfSNhY5eoOX7I7PjI01WQZ6lPWJGNsiKfp1knrSou3Xc+bMjmBNZj0wO70w/TqEcxkzXSjV
WTrVd8C0RqI+fn2PM0clzZpMek2h5iECPzy0boCsupk0/UmRkhocNOFI8ajnDe4oaW2nwRJUYru0
h0TbkLG8hpWQNorbtBdi47mBnKwR23C8OjGz6FB2J0m/wu/pwiQ700LQrPGOnxZI6fWRyKM4OmRI
ati0QmFJICQwq9+cbyV8YkzaLsGHzr3EZKVkg1J7Is6jQwAAP7ceq/JCBDk3G9Rf36GmcTZ4ph0e
xCCtdeRyCsr+PoYH1qU9dZxXfz9baD+hb59GqY70QsoS7lBLuCdU6NBcO9JHVaA8qwWLr+fbubeY
rnfXp8JvgEcKoKLX+l3oABUA5ZAOlyzqz3yAn7XgT28RmmlvKp1HB1yNH6OyAk0tPX/98GcGyJys
dC/QJLsYwugwvDX3ymv24XyDGvz1tc899mSxV1rVRPDdo0PVmwZ6eOpToUsXahDnnnuyxivkcv4E
gdWAwLDHfDRX3s3Xj33u0pM128lAMvPAZWVh70F/EPCnqqPaMwQm9ncoQTuR/Q9HaBy5Tx/WymKz
ditGCCYS5mU14hlfv8OZ7dOcLNkkx5cORUBmTAWQZp+s5Gs72Wcvl/ahc9efrFy7Lo1EuMx5/E2V
e/r+o+F4Aft6BoLj61c415s3J0lrk6W+J484v9qYxcfyJbuWbtkwtO/a3H0Wm7mzBC799b3OvI4x
uZVulmmlZUp4yPGRBR71zX0wRuzSDJ7B13c4l1kakyhRyi3MdcwMD8kbXG/AbpGYRU/qm3XjfCNP
/vouZ1bc1B/czlNLxlIhOlgetUeKoWlRXHiBc5eeBopMbsG88/wytdrYwtI0cC489ZmESZ/ECTnW
+gL+D5NpAN2RSDD7tSbrUIps88XXA3PuFpNwkcoW8hBDEx4a1LzgySPpYVIYvnQ4OXf5SciI66TH
T5fNOI7psux7f916FyoRZ6KRPgkRsaxVWEpy6fYGyW4MdYpF9xLffT0s57IIXfs1AHW5b0iiBeiB
Z2N331yDuBjdoE/V9/LUfC9fL9xmnOS/2YZ19dfbRLmP/EXIS+DvhndMP3pHzJAxU9Y+PRVMm7UL
s/TMQtYnC7nzHdvxgU0ewBagwWVUiA2uW2fmv2WXdrVzK3lKfRjNq3XU7tgyPextMVyB8UP8W1rF
ipY+Gv/iUhfqzJqb8h/yOi6xXWbY8gqFKWlTEwm//iJnJuyU/RDISjc4OVXwRkLKDVtl6TlFKOvr
i5977Ml61lqpHmwY0FcVym8y24Kj3P688v966/7bfU+v/5wy5X/+h/9/S5FV812vmvzvf+7TmP/+
Z/yb//s7v/7Ffw7+W5GW6Uc1/a1f/ogL/3XjxUv18sv/wJ71q/6mfi/62/eyjqqfN+ARx9/8//3h
f73/vMp9n73/+4+3tE6gp92+u36a/PHXj7Y//v0HfORPozte/68fHl9i/u4egzMYpn5Zvfz9z95f
yurff5jmv0xhm6owZUW2dHXsxbbv408M9V+6IVuKZasmfBnNZlkkaVF5//5DV/9l2bZpWsDRKXPq
41OUaT3+SDP+pai2LGxQhLoJ6OeP//P2v3yg//fB/guIyHXqJ1XJw/yy8rm6ZglNtzVFR5aMYtxk
+2gcV0siA70LNSvKVaujUOkptjJKzxvrNvfqC1XzX+fen/cThsybmQr6FtO8VjVLO7FROV3GYU5h
BYOxYSEk17nU955Egb9uJBRhyxrik9a0e6EGuUgloQo6jB0iTUFel9E6130M7VyUFikkSYCKTVQP
U+SJTEfZRaGtZWDfaURdWHC/rmaeRVdMuqIMry4MhnpSHdB1X6i6gdUm9sXhRuSKe28GAp/JfiCw
f5p+f33gzx/01wj7816CD2lBrLUgR01LBB1yFzliZ/ay7jqJcJ7L15WBIG7V2PGTUhXePvEG/1pS
m0unxcm5/s9bM2Nl3lBDtUuf7LaB7IWGYjY2mmlKewV71LthjywOZpuyl6CZS5dEKCZy705TnjzG
eR1B4bwvOwOQoJyZDjrxafzw9YBMYBx/PZaQIUxpmiKr0264kiVBI+mGvTTSPFuJ0LM2idbDHu1V
JEiQeIF3hKmRViCWIaHujVaClOwxyzIXve7gpfT18/xtxemKQAlBZ5yEzVyYbO0JXrCtUY38/aEn
jQ3C3ASBGRSgSdu4bbep6w7RhXv+bdWN92StY7zFgpfF5MtUcdyb6oBDVdphNBxFEH/MBCWrr9/s
b1PPFJpsjaFOtlSLOfhrNoGYcCkkHyduy8sK7VgrTeUhZxbWCTRYKX7rpDi0t42aWNkmDWOMNL++
PznzJJoRVGwUG5h+tq5Z2hRUEUjwxgtsRFdZJ5sa/noh2t0zzVJlFb+Gsn5pVCF/7wba/zluHg96
KCvFld3bOQYSZZa+AImM3iN3JHhEXmxgbiT79bDCkUtBv8kvkRxyTMoZcGAkTz0lqhmd2gANDJQ9
9f4+cmM5f+hFZd6oyN7j4qm76oee2F11ksq4liHFQrt6COCuZxjpdTmVU5HUvYFWRF9wxLGqCJaM
5IVlgRiHKqA05w11I71Q1GyOHLd95VOjq5ZSHaJDZxoDgl1qhXlEEPo+Q9yjyp+bBnZJiSpr7TpV
Sw+1NSnNUR0vc8M0Tzl1xEcttXxk/rqRqduVcW6/xmgoooWLxw3mnfMikyzgp16CIV4qh/AryhKB
xEWmqOhIwt9T9A+w33p/1xTITmwGuYzKay9Xho+4z9QUbY/Ye8tlt5NWmmfoMh5hEf1G0fqge3Gy
q5QZq5K+R9tX6vdWt8g+E8cbvvtqVUoQY2r8uAgkYJuLNqueQ922K6JGzBGq6+TguR2kTl+kujyq
+aqWBgJIGQnLKsqPAtMzUOKzNsvdCksvguEszjXf3su+VlTYo9gB2DHJRsglGFRkfgZJLvVFicxq
vDadRpc2maFKqIardX+orFbH/a/E2j3zMuhUgDcNiOJOFm0iSzPJAlGggmlRVii8a1qOcSRGAEjp
92lJ7cxJzeajSG0P2QDCormTYyPtLOAiEUJFVlhoz6qGvRFvbbbetWfIKaakURHjU6Q4AVAnr/Hk
18EubA6pbZEmd33mO8resErFPqSWavvWms/TBUgAQo99qhm9bu0aVQR/U25LgV5qSmzAR97PKTkM
Le4DClJvBCGaG5puZEsqWI1OlIyr9n9Tdx5NkuvAev1FfAIdSG7LV7U3M202jO6ZHtCCDiRB/nqd
Cj1FyIQipKU2s7hx753uMmAi88tztp1N+dSZwHAhiIuIRZcmnBmyjGWQIlN08vJSVhZKDuzMK3OA
pz0uDCdhVc4OE8mHKPZafvF1SYAeJgRh983Qmuy4hpUkOzhUGE8H66P6Ba0NI6UPivzVja6rOcvS
zLsxCcJy14W+Aj2aJxJ8biyLY9pZTDTgtw2bZgTle0xDtqx2rqm6e0BdTLdynY1njlKH3yVIOmAo
XRUYME9r9ZX7g1yOWKX74rBaMGuE2jNSTJ5boJSWMCE3Upjlp+CPrzL12belRHC9dz6u0twumdbu
jUF+2LAXkyCtWOdorbCaVsP0mfva4wM+RbP6tlphVA8Lm2LQdkGFHSe08R9J5JbVnirIOsfErllB
r6SVOBWDdmA/WzVYHlZ/FpYEK7SR6zmG6YF96xRlmO+vO1HPTKJspKx3Iu8MuC+skESWkUZrXIym
ldDvr3hp3UVIigbi++RGRzal91XKK7vVJbAmSB0Az+UU59Gmq2bUWOA1UGVVuYjfV5Xn95U3ku1v
2xwxTgW3aNqBn01ZDALM+LdKA+885ww8eHwF7m2zZv1nVpS+f6zWGOlL6Bvnn9NMiuXffsHP0qki
MZvB6RUALuWyxjcX/nRbldQHLDdEnTitHVLZXV6rUBbMilXIiveSwyPb8qZBo/TCrnzRUjlfQy3j
B0CvyFCc1QVrXDaNB1o8Twqz65sg/x27K8Lw1IuvB1lats1LBR6KTGqWpkDG1thAJ3TdYsHdURl2
l6Bav64II8Jbb/WvSgnjTOkOjgsrM23esqLmp21bHQYicPYY6ykZb6cgjO3Rwew7bpISVsJ+0FX1
pqfKW3b10k/cPNQcHavFd344lhMw6alyyM1lnv83KSmPt5TKND7c3GAqVcKfUJYmHYA4Hfh6zzHs
mptcQ+k89XaFiE8IYfDPa1RnzYWlgD5kCORx3GyiNQvK4+yEfcRqpEaV4o2e42F3avWK4KPxs1u/
xcUN5Ua3z6tPLP7KS4ieepmwfKHBbI23cujkXRvPMQyFICWh3PPHC0iJER8QaHoDoVMX/5ywZTsU
miFqlKgN4xtu9318J/IgWh34VF3vAk2YKtPeWEzXqOJyO0GbaSH51aZl4XiYFkCsYiUKPlYjVKyc
04/0cJVCyixiqJLT3OY+jhjW8DaF1PyKZVokZ70KKCmGyNBtQ70BRGFocoEZNxuWhyhqW3GzpF2Y
vxmn6pvbLiAacN+sZQabsEqcfjeTDVlhByCo194D2zbzVYvOOcmSW+7WJW54f04wefWmmNCo+Bl8
OVMHPYiJ1LKAwKupiihmldKM7jtPCjNhQkgieUNPryWtUYnK2Es/59n47odeyIp9OfmGjor14mNZ
uvUZ8GiPnGXuzPJniYZIP7hSEWU3rUNYPoi6ZibbP2oBDM1t8/GhLSqR7mY+tm99y3Nv282+hvof
5RXOHFvML32/quWXyUJt76ayS51H7eXDYwTFieXIzmWjoKmd8M7p0wphMO1bbMlZnauXxHEUMOi1
7m77RmLo9mzPYuA6tVVxYflPDX9Sb+7wK1c2G977lgURWI2Bnh9lFwyPaYTu/mN08/QtD5yqOFWQ
YoddymAvZGtIsrfpZ3zl3xpwGIBqSqHyQwwujtIwl8/GtbzOdgSAfBClq6CE4f57WPoE68qwtorj
q00UDf/OQGF2+6V6z9oUd0zoDpwpaZpCXwzRYoACpyZiZ1bGKeboVbBH30wJJLMlapM/QV5Mv2w5
abkfnCR+5JvvfcNayRAYOUOGkVkuf9l6XZ+StkBV5aR+/1J0GWGGNV+7+yKVUXujbGGrn2Bq1LNJ
5Kowf1RsP8/jVZ4gJh5IDKwz5xtkBTXfWEYVVQi/ufsxayPJD+e16V+GMBN3hYxZbTROwCDA7b3e
AOgykPIyr8IwWvllSkEhsvopF9MVphBG3M0zFb0JePAOaMYYg13klyGq8SAJ2bKIRd+dw4Vn+35a
IqgVRZ0AsOxzzgKS0j25XrIBuD8iJTDp4qdx4t3EUTejNeWYwTSOOBjXTZpXp7KAWbxTdCJw3XmE
Cjjr/ex3VWreXZI986sz+ujS2Ect/7mxchEZLTVLOlO8vhejhEYc8siDpWAykli8Q/xAShTil8yj
/qtpFp9VdOO57+CeUQRH2Zp9c1VrzZ1aqc4mLE5z1D8lYQOPatJpieCts9K88XkY4r9lQD7xQ4jO
G8/UjqA69n06KQrVAqpTsauHoAjP0qbJjEggSsLllFdh1nxRGjX3umACxsKcD7uyDio/eYEnJ7Mb
H7uFy+r7kgh2fWudpsc1JpvKgVZ5YU9Emjo74RmplfgJvTauIEdFKS+1qYSHrJTYdDZO86ezljnb
3PM4/nLybq7vE8pVgK1eDyW/9tHtZYsFK9w7S/kLV6r1WUXycaD4S1DF25D6tdlLWhjZPnIryWrs
YtClCBe+lkyBtx9CuMId/3rdsr3nBBauc9unPyJkRoZkc0huF17ABOafFeOmDyMQQ0Kn9WkJy6I8
ArWBazfWtY/eJw+j3doH/qfqB+eDh01gwGumFZyojGvItmzz6TMKiontn/CKkI6HPFmuS+GQuGpl
eZr4gc7YW6+i3hwiuQzZTjdFNOJbwOWmOofEoWquqOQEPMGTNsSejktVsNTY+MuE8SeteCqXqDhd
9tETo3at6KI/gs8JZOGWbzmoWMOgyUsqywNKrciOPJ5mf8O8SW6DNErSre5DH6lYs47UlW3uAXdq
h+gJxn3ZnpbExBDjIte8+YuKokMzX5HCYZlHcuvXfJqaOZ/WvRob98c0moF3owXGlQaLeXHyQPYv
BBrNKi7GcYIPun1+cEr5Ht9nJov+hV7BbwB8d4ENWCTu4xi2V1pbmfP5WINW3o5xW155qarIzgvx
h3/ucLXiDQh/+WtVl+RHP7Dem0kiO+OxcUZkJctVArDWeXS7Ni6GTLw8Ndj0xB+5xc/uLO9yk4Fe
r01seQPKYPAgxYiBle+Y42HaT0HXcmcy64RCZc6uxjZBpt8mHkzKldhkAL41cvBy8Jcf3ch18oMH
MtTZ51yMxUbhSH6jFZLFe8eGXGKrRvGJ6vp8CnYp/ekvv3CvRO8VWMDR6HH6mIoSz6+ep/Vb22JK
dnxUYa4uSwHloBu8Nb7i1zL/uBhBB9Dv9TicPO111d86lEr/EVVsq7MMexGeMqBAzikrpIeYWFFd
H3QIm/uB80lO25B/AEbVlNN/olL+n7rZ/8dW9f/U3n5of/SL6X9+zN1X+/9DU/s6Sf0v/71t/L81
tX/nP0Z/1f9TG/z6X/y3frYrEtrWESDlIKBv+T/0s+mu/Qe9vzhMYul7+InoM/1nP9vz/4PkJF2S
2KWkxVRFc+g/+9nxf4SSLjtNWj+iE54Qo/jvP9n/RUPbE//L0CyKZShDcJAuza7Q89z/dQM+Guts
SKkiTy3MWgu6gvXP9VfT+kULf3sJ54fRhrr/PbdcQO/rDhgLvlZTZtx1LG2M3t1IoyJIcVmbYb8J
x/5vGwdr/TSt8Ocuad+a5TPiRHLukxicAsTdvmDHJvGU0fD8aPS7pPyr5lvkBSSzbsmt4BpqhNrp
ULRg1tve1ntRrKm6xLFuH+N0qqmmB2c+5uPQu9z4K/t9dXC9hJK1UGqQyZn/jbnAF8bNrgYEGXmq
fjCGbjs3RxmkML/5Vd/dpo2mX61PKJmbCvxRdiO5zsUXL6oIIlH5OQGxOneph1fBvk577pOAujuU
dcdadivDU+PnqzzpekpbLgXRUJ6zTDYg8KY5e+kaR6fniSd5foxmL24vYXyti20FxxrN8FQGFd5m
ekDHlG1e+z26KqKGqLuVR7BNOjRbDs32PRf8wAF9DJEjmKC/3DqOH0/HyPQCtSHf9xCithXVNlUl
tN95EWvwPHmydfdDNsNd0V4G95cgMySYKlgq4q3CWRA3M6be1Vmf4Y/KTDfCE2Td4kQ0AuKKprHB
bmU6J7zIE02eTTv3WXZrijqiacauHAhkDqVyWzWLw9J60U9Oc6llNbK/2UTzuG/iiPVnQOoECZc8
DettUDnuso1rJuWbWJSIQVRiGvPmNGvLEzld87MtyPazX+xhVV1b0wCJ85erISqFdva3GVxRHFy3
xHLnRdRw3JEaoJNdRRvgvPLvpPvQ5kvNvStGUjNpFYBBSlQ3Y6Irsi81TahNE3QtXzarAzBcbRlm
vxvbg0uKVpv9Bl8bxVzp6DAehEzX+iZbwh53aVCGHwOr9N8u5qvyXPvq+lDO6iL7DAwXli3kA/b0
R3coclg1KcDl3srmJUOGTIgoaa3+2wXKHX4K3dQNettMrSgWGkhhOglFcIEZDuM4i8KOMosE/8br
A3FFvweO2SccDn+wzTTQXDqg9CFxM54fgAtEMP8OsGfEN3SIquEskmT9Sv1ppTHidZl7tPAn/Btf
W3A5Zpmajk93kLu38CTn5WHq0frhy+j67rH2w8wVB0nDbHF24ZRPzRM3VK/8haUBDaiXB5S1PLXc
9eR71LhiE3CZBows11onuMQiVTAYyppMXm+Uul9u/WEGHQMpl7cXumbmdJRFVd28RstMRmYz8CPR
R85jAxSb57KtL7ofk0vZ0Sh/TYNQ5Wbj5isnQWnVMJ4ZhHjuzq8cnOG6W9S0m/M+bW58BkgvZTGO
iDwhiaBKXdum3weWpvDLSMH4pdeqH3ZmWCnlfSPG8KVrjdC/MSn5d2yEh+u5Xp12Pk/52p6SKKXh
XQEaTY8IYypJb4gajkz1lMf+vnLHsP+bhxYKmbSLoDcuZ9rAdmhrVD39aNzdWpo6vbWopkFHBbKs
L+BHKSE4cmk+FX5YR2g9mrDn14F3e0jhRU7bmm0roPaRu7h7GikNW+yi6pNjsTaOfB07VCSbdZwM
VGNjEdfFxCxe1ymNIVMGTR1cPL+u5p2K24XOl5jx1k5d0YO1ihcYWpKFMYhUXtaUJ3q9/k/XUnag
+GnMTSpEy62wXlnVyPPUDMfEF6o9RDQKWWR36uYqhzPEBOAYGfys1ZJkNxInuIt4AZrP3sFU/ZVJ
1gt2QZ9g16ENyIvWeEn7CWYzgyCnV/2V9Hqhq0aHrnhaulWz64CDYaAujMyvqu2ueCRGBW6U3oUJ
A6CBcQqKr5kQJOx9aPte8qu++hCbQDHFA0xAt5SGnJmexwzHXTWrS+nkFzl38YaSdIA83YBo9wtA
SHoPu+u3K0bnNnbSM00CaDyT/OuqRT14oSbQkYEAikXlvHc2QlZcgBQOQiffZSUlchiSridc/Ltw
YIMUK3zdfar1ddV/TMt/Bfk7ZHvyc9HrO+T5UxRGQM/zacR1P2I1z/x5uThBg6PIxRUfyqdc6w92
776qqiD1FpL12YWO/5fbpfynRITrSzwrTFa3wWgSmjoLTeMOEQHm1rvU8gY7Nn8vuwQl9AhBi2az
OuoofIk6cGGarncw+UdbxgjbkuGtk9O9Avg/Uv3uIi5GTpjak0nANWZsdG/HWKHqrcsLw8rjQHGA
jy5PN7X2wcOzH6177HBSzY9ejs5RiPGWtPtEatfofyNW4i056SOEHbnPGK98No2TA8cArov3zd2u
LAzki/eHSyiq6N57nMZucHcD7eJNX5eYltLl7NRtCGEr3K+Got8dFTaleIjOXcpTo8uGbRXWNy5j
A1xBjGNUhU1xHHRzRqha36hYOO0u1ZbcDBpVFKhLcDMws6mg9w6s4Xchd0LNmy1oiU5dsIOZdKGB
RWNArtORJvDFD9E9UfvsOKCOvh2cOxutxWlaoFlO/G2q9G4ampvnenTW567AGTz16DDcpdnbgpvn
qNgaGoYAVu+KPKV2zAGWCibP5UrvYqnlHKeohwsqLgRKk+LW1Jf/0rDP9zEHfhyJ+SOYo+ZWpRMK
mmRIz60b/Vmm8tpEoZf9IyeuyNtwsi2qH6n/SlwPxTaRMSrr1XtB92TQmjvBNsgn/cYLnH8PNN92
jMMOgjb8M8aQ4LWqZ0qFqL+pnQ5s3ezwQCaqS2906c6W0Y9VprxoZfBOVOFGwWc/ixZTl60n9yud
G3BnIT8UHINO+D+6TFAUN64Gu9lVN2vAxThsMJu6GK4higOhDdH5NNKF5+9E+aG/csX1OvyUAvFY
5XbywDGEOYrr8V2h0/sqZjbaxbjj6U/YjVryO8EsKB9pb9H6x7ORuohuO060DRgU+9Qxe+fjmNMs
ZYx/XojjcRWmLYwrxQ14T6B4A0L/MkkSfVaL++bYHtps7PEgimx7FS/LsxHJ73gKmDQX34JCfydS
3C5dbx8GkMOXsU/ONmM8N1q/2c3YdvIwe2Dm1O5UxxCLi1/yixZUfpqVGKC/0bAefZXw8JP/pkrS
q/Oz7skqqc59RY+4s7zn1YAzIlhu+SrvfXRQKu4/dOyOG7H0ARwl3e5DaoONYkt3ax37r8Xmzll4
4ekMvjBvxt0QSG574WUFnjetPrbuhrY5QoljmvYXFUz3YS77T/qjwd9swSUkUEHZJL+Lq6v6K193
CTKLhmnrZ0sMhbkwqiIpGfR4NmDPp1ILAuAUSMzkdvyA+Mhj+rScF+l5BXl6YDVoQLQAATAvsYsI
LHKb3vfvNJOibRmDVKs0RJlafCFJenUa5Zz9sfsaaxW/e0E13QTF+lhWvX8bqvBpWKCeCKrTKNHy
NEccsl4RDUfhQ+Zrk2TBad7Gw10A5Op2hMzNSC5nqaRmqiLkGD41yA42y5QHPIPaYRdFXc1Xmvs1
Uc1X1Qi/wyAyqF0ixUO7WnWUggY3T4FyZ7r05LbtoVQg2IyzLm+1HwNCxANal1MP/1j5f9GFjruS
AcLN0CUT+BR+zY/UhKfcDB9zNdyQZW557XN7EUEKRT2d7H6taIzV3oRRKQmz+eSMNoVjHnjqbSjT
XzxPQQYG9LpXOmlUmdJS4nX0QX1Wf52wvIKah6rZ+mET7nhInpuhfud8ii9LW49wCey/JhQndxx9
dhYlHhPl+K+VW4LAzSd++zj35HoYRbwr7ND9arouYoJQxA8+nOW72M+SL7rfyYOyeQ4sTwLv74lj
ADiaHOcR5K5zPzlptcMQ+Bi7Q8+pFoinRTXvQYEEl19tLw28Hi+m3oOzmZ6WFA1tj8iDEu+bxBbZ
w8FZvJMq/MdxXh86J30tgTcmffWi8iR9IzUwz8cEcs8fjq/7WjjdQRY0ZpY0YJjXc+7cUcWgGIaJ
3ljH/V3mivqG0vmV+EX6j7NgfpjnSiCdnl6mND/MixcdQzUUfA3HINGHqUSAWbh/9eSfpG8+ozry
P2LBqVoGaCC8cMTgngk+URrh30MdCJeKI16QN1oA23SMPrsVmHhCTmrHq4kpzcbqj1kcsQWYrU7j
Ov9JVVDfdKmsYYVTM36OLsW1CMwL2QlgQBmGpVLr50W2GImyEzcpFMKs8AI2ukKLCe/rjuFgNLxq
cim+mh6KDPUrvTLkEm7oPZRu5Owa5b/UfcSBNEywgXlM88uJY5nkr0AHqTpaN75UmSj2A+5tUhJl
JOWxZPR0FMhvirH4oPiNKbW97ig7Bnuqu37Vrfk20MMxXSDxMhH4V+rhOIqzn36S5QYhCX23PkfC
iw1tRpSZ2j8WLf0+KxeP+30Kgcyb8+q7HNz2nY4rt7JasMhZz99qLGAleUSStqoT1XFKsTZVgAG4
wDEW5TFnC/TohmfJlM6bXJrmzgSA5s1gPiyl0DGP/Pd51Yd8lMheukjsZu1iex8YhXvuZ1KXCGPi
Kjqy/nrgar+h9v0gOs1fH2+mtHiirfmYa0JuaVK8h9V0V/piG4Ya5V79Ko0db/oZb0ljudxGrId2
Gg3FYjj4q6XUR0If9pK7Fv4eN+kX5FC+oVyP+40D71UdZKIaYACsmW7LuZuhyq43wnMWXN7YBZtK
P6gQKIh0z1j1QoOyYDgzFUGQLOPvSQ/1C0EEfuwyYMJhhhuX6dwalW8AZfYYR35nnvg3cL/d2FSf
KZPERYaKiDuIc8y1+FDtoOtt5CZHG/CTFXPNWR3l0QQvkO8z1oJmWO5ImJ+t8IePerDpzpnR+Kbm
UTSc7Sw0nYKlm58dmtiG/DM1tx4ybPFZDNaq0xG+gmz9lxKUOPD2XWDdyG3ZMajLvYWNK5SbG8m4
7xbbX/0e1OZIcoIj1UPYh6qllvBOUDkePV7Ew5LAv+fmRC3hkgzZylzYu6W32X3X02oItXtSvd42
wfQx5CuSlapAJYLs6dKhWdm1iWzxK1pJK7ks6j9+qS5jlv3JBdXbpHguRbYHoikJjN6krbtx6TFv
CDqmW+IHFBIEv3YiAiNXDngdS9O1fxIHlaky+fzVOPVwE8R0UwPea3i6qsESTXutPlxNmOPVuDES
V+RJzJMey8TQEUlCQEtdm5RH2lvFubYQb3WQDbh/GrUP6PXCKufa32VzedONHo76AIeHXLjaoxvc
0Z6HJqbMLqVtdV8rbk25bdkeJp33nS4U+yuf/fecUlVto2i+2LyZbjt3ueuLvvqUHDsMBfW9cnEG
zokj/ox8bk+cQb8nVQ0/XrCke8YO4zZx4CH2g7Tvlb/AhrQ0y+Nw+B1KutvBAv2g6PNhaxI2EOkC
HruFDW+ZiejJyymcJBGZHZ33+pbeIbzCmT8qr9JbEQEr8034yRf9vWrVv7ZoPlIefYT2u9q+ahxk
R/TMhzIWz1HeLheutpyI6hu/qvdotVvujajP4P24mV55JE6+rfv0X16DxnUNyjCtqvVhhgd420+R
wiVbwM7NSoWzt/b8U1PI4JVOXrKbhvQ2KIKr7qAYtw46iksXgFyvZPurj1VzZDaaoAtL1QuzYsEN
1S/ZTBwDL9xMHtJy4uEEcwTWjmin84YRah166mY23gqcp2ne/H7yHhu6HHtG6LcuDaLbOFuHS1im
5R7pUA/ltWoORF56PN3Gu1+Cnqmxxh60BIozjp1/2y/RhdHLzygqjCodNzQPjWoFbOSg0uWpimf5
wq5AvJt7uWMF9K4nCsJbTPOfEVsSVFiXaAOhNcRzlUcLJfiAOAytglLB2RrdP2csTjx7WZRCkGdC
GW7KpUV35zvFoV1aM0HJldachjqDWbbkp6AtDJtMHt1Hnp1ec9YoIO9smUE1VQCUDoHCqx44S3Eo
VBp/lmnTnVQE+s62BBiY6optFBegiec/REfFqw7mEgPcakEb1Ykb7mVdFveht35mpfOsyyV4r0so
KhSIv6TXOfuQS+ijMuhQrhGBVI71jmFNwNTt0yiyHGh+ByTODAF9JkQT9p9g7im6+WqQoA7nvUfx
mW7F0vEr4OjdJGP3z6eAeHDKckQ7mgaPjs76V/xGP/ka5LTGIguGj2ngGUH7et+wKam3YBS40azy
HA/e+NyYud0yW4lp+TDra5Pwn2mqUzFgQNJWf8speGZTt7pn9nLf9Jk9c0lTjLtCDjnbhD8qmNfT
oKpyMyfiJidLQY/ZP1Sr41Lk6nPMu9k12FKJrhevY1RovAqLkyG9jKKLQbuF0yjBqxPJngel3wnn
5A8LJlE83uPfSA4pVpf1akFraBtIj4/kOUKW9TTFlulsPRTMa3M3sUjGHNw5KwLUR4ALot3mo/b+
5cvof/CwqPDgeYipbVxP51BDmuUhHR/WCAXO1TL1WXtduCfUhMbV8/Idcaoy2y2xknyt/Aovbd+4
HCVdyndhUw5cRbbElfbKb7Nqp9sCl18djm3Mo3NuYVIDMcw0HdSyMbTERUC311Sts+9tzoMJFDeV
aVoAeuxdlsiDpp/uJyPQfJbRUod7txvla+0VJGQyuXTNrsnzCSNaGVpCZINhxliNhXqczPCbCXV3
k/vOn7i24dWzgMxp6h0+0lRUziPEpSDYZq31X1StxG8ykuOP57o5oPJ0AC0ZZLBVgFqH/bvXCo0a
tCLXQQBsvVbvLp9SDr3itWxCeVNygaD8EOuTdGOsh0mXUSKRyWXFO/XSdymWe8cLiP/JvD2w0j3u
mKvwTGqSIn5mrq5Z0uGM3Ws6bs1mmIdq2g1eJs5QxSglRTTcsz2w06lo34nyLvku9QQdsLxSpQY+
qVjeW2zxXKYjvaypmw7MpG8Cr7efXDeSU9OJ+p7d7/uYp8c+mVrvpkdoeBaleK27+M5U+Y1T9Ec+
iTWLPd1zEKWQ1WWZnrQOgl8rhk/+qM3JgWNS6iLYEbMgbkw3WcnR+VuI5q0IB7LmDs1X6uc/11LJ
rhOTBbJJnWXvL/KGnNZMqVy082ZfE6zzoHnaAI0VV59T6cuy22jRnjwrHURNZoEg0MTgvz00ab6n
4FAw/N/rJDk7s0NdEas4wTuVMLlXlw5q08lIf+YbAaMoqzxScYQemD4v/hHEKx0IyTUbD5zrTgi5
kDwSS7xf62FPuOHiaR80MJYdJIRm2gSG+rNIljuZMv9I25dhrf1r11IfZNz2gMa6l8yKdwQNAMSh
/EIppXuzY+vhSdXza1eU/XPgekivIvi+jVwrlj/Y4E3aMuVV1ql6dESVuBsx6v41NWtEJGNN6mzb
FTFB2rZYnedgCglCVnN29vvZPAU9OnEiGRirN6pdSLeEpUS9ml1YKCzPkeTJ2gOv3RA2XvC5Yb47
dXE7pMfFregmkzCd/5ZCZhTixJUXEsW0fDZBskAiqFztlfjIJj/ac/4M04YwTfzpLenw5hRmICCc
L/FdgCePQZKSw63TM9rczAI5GC0//pKoTw5MugrMq0T80MTTE9pHbeXtwmydudJ7+gbwi6b3Jz1+
h5AWr97z8Yg4x4xW0yEEeZAyncfyFkfmvnNj93OcNYt6lvHY78wPvPeWBac7b+JRuhO0X0+DIZNK
Os4t9m7S5r8G+H0xVjcrvsJh/jM6iAjGpOcBR1sNe/22HmrzTQqWJ4+c/WA98ujDJ+pT1D3EBaSJ
fefl7AW2cb71OPgpuv0COfk09+5jVQ5pdvbMirg+pzLP4+bMKzc89WK2b4Wb4KyqINh+Gbf1DkXf
UjN2jbvcSC+hUeo7of621Tg+8lPmM41YjvqNjsgNkCMoydJHZI/dYPW3tAF3oydnpDQ0OdFbZj6+
siQ5tcR2M/xoK6pZvy9WTDk+GzVjseZ722Xf3OMuoyzz01hhPd2W3BTGfU33O+RQjbyL5Ha6czw8
W67JvFOghuZhDoPiTO6ThemMdKBABzU576mLPmAx8FRsEUV3SWm7AyWh9zPyOL7h47ElHOXetvEY
Y7FwinvTjytplnl8jRyi0bGLsocgBd3BHFUene3hFw3luuK56okbDuDtKmqIv0amhLdXRpqriaDh
Y9T6q0QJBdr0lXP9OhP/Zk1A8P9jnQ+JhTO6KHapI+NvMfJeXgD1pU5NcKQ1KDx1NaEAY9a6XiaL
YbC3A+OqhNT5RhSV3efl3DwFdDO+s7I/q7jmVab3BaR/Cp9VqsO7TOZnYojR04BZalvNFgkuoyLW
7weXIGjXhPws1hHBzmnCfeZIxBBLuPzVZLKQEU6VvS2YvrNXU2fzNtO5/FXpuvwmAtQnhCcbc91Y
+FXRKuJ1al5EFovLaNZjGkXDjlkXz4K6dx2GV5M/PMeh5lvLQPqejnmxGTxW0J3ibRC5OCzBhJ9H
tD3UB77j++wqi0kiUuYRxcGeC/S7bm1yjwB5OpfZzNhD1PnerRCl8oVn8YaYHDCeRse/ynZ+LhGS
fRrZ5/elFrfQnHdhsfp7OYTn2CUDMNnHEkcJLVYMdakd3uKoEHclc+ntoIO/ghHdph6W6GduvI/Y
asMDqf9KlvmVRZF3NywanJWMFdyhoePr1G67TwPcYHnVBcfUojtrR74rgkcVhmNV79sqBAg8o5ce
h/Aa/0WaDWUreSn4lO7Xrly56ZTmv7J3JsttY9mbf5WK3iP7Yga2BDiApChKomRZG4RklTDPM1b9
Gv16/ST9gzOr0tbfSkVlREdHdPQmM22nBRK4uPec73wDzsCy+Cpr9FRjGz8UGbD/3M7KSe3z0K2r
RquJ0UsokSe5rRIHnii3cp40qSSNr1h4zRkJmVEbV9e9XX+NG4JUIXj0s5PopQ8GXOJbjqSCM8gB
+wX9K0YZoLCNBf7GhqHeS2SOFGpzKIJZnKRJgk0F3tvc0hgy9hzyTr3vFl8RIKg3zMga9UoGY61W
EvRGfrIax09FpTC/7acOTjCSpXrWKLdj3zf2bTUx/+cV28kSNumO6cuM1QuVgL6kJRJbHeSZ6Gfc
2caFWAiKZ/K2UV1SYdT1cBfLwmLs1UIZQKVxp9QZHWLYsdD8HFSK6WX7IFsS2SzEfKp8h7LwJKk7
+SneDcpQdxwslDYcJupjq9k0sxOgh6WbE6WR9FjLsv0QBhJ7lwDzMlAwZERZxXjtTxMAZm3o6yQI
42UrC5giob9xcDfmPaXWgnkbnwE9EuolBUdrye3Z4x2D0LUNxTtmQh1nL0P6az0qfVejOnYjv1eI
R8FZlASmJyuJx43SBfrGzyz2AdjZCOs1/wunjE4g6Fw5muEHX9VRqR9VA+zclAy4i7WOemQWVwTc
KrdDkNlX8PYEeKSZ3zaK3m64D7I317r/2JGMvi962WRm4N9lvvKmjFgmSNquM3tAJV/J3hjmNRaB
s81wjOwiuDHodxlOaQXrPZ1PUDCOden7bmRbqYeMAlZ2A61WJN3EjejIWmuN+Xq0+pgUa0jNvErC
L+41RY2cQUqM677rlkSc5E6UE7hUMfYZf0JDOa3CUPO1m6or66M/4tmI7khmqpjHgaVudL3tTZfU
J8gKkVyl5nqiuUoZGCIUcoA1QvqKpIZ1Uwdze4d4qCI6uhqTky6QKazyIca/tikK+G9133AANHqr
V+epTBfX6FxrtQutXhkASI2mwiAr7tA+okOTOARyNbtU/iRDTknblg3QQPq1HVOVCKgWNYGDi52F
59hQDgMw+Qgm4Mdyb6HJkecXVW/RhRuzYF6dz9B3QA6aAcNeCWXJgbknnojsM8ahjOQ4o9dVBuYu
s15tbJQzzTqqMdl15tGUTiUkpNTVMgNckDc1IIc5SLJ7NGHkGKmFpZ56PVC/SZMATBwsuyVnO6wf
UK4CEA/QR93R71ANBDUUAbiU6tcSuUF2tImr81DI+6izkJDDi4JX8YWxfqORpdlN/wzUQb2ukB6T
VZlF1Bal1s3VuU+F5pWzLiPbn0RarheGdHkUcltHOxXCLt1uJ1UvOQQ0IkBHCKeomSS4RVYJKwTy
S5qriEFymLO1kDngaor5l8iEtoTwIIOto2IW7ZWAD6RtBl0P84BBGGQdRmEkOHPlCt7NCEsKDQK5
jYPeADgMzL5dBqfFY1Mn3bG1Euz2IWbPcAU4IPyNpBTdsMp7s/qaVArv2pQQ/dpgPeGY7DHLJM3O
KyfANpQsjg5VCLtyoZFCq/kU3XDayXBuzdBGfWTRQy6YqPwqQ9io9rU1Fz0fkEe9KvWxzzdKMBjZ
dkqsMTiwqmm2BQwPAjTkyjqVWVjFu1o28d+cLUtCaiZgEK2rTKZSInXaXnK/lEm/idOa4loHJnhD
GTpegk6F10x13TtlMVQVqYuFku7KaohuO1XNyVK3REM3Wiv1tGLw235jh2vJGIvhApjCDx0ChcyS
8XjmM42WGfOuemjfb5UqFO1Z2EWDXXw4GsOmGmjOnFRBkOvBgbMx8sfKCu+StEidLh7JFLNHGtiR
3vzRNgMlZFfMBgPybpYKRFftWHKTOmQhRtYQFVaKmiBaU+50+zRAtDvCqSvsHfce8tBcRVGzZb5S
NI6CujZkBtgRKQ/WFSZMQXO5vZ0GrbXXNOo9A9QiC8M7Xx6jHBlEnenf8oRt97YZIhBRmDzwrJ8r
W4kUAEhfCpkSaHN+gwSMHVoJqdQ3rYyoc63X3VQTq04sGqQHBAhOo7Qi+sSf92cHEpPbqBoKREd0
hgiL0dn9LLvVQi1DLFZMnn4g7/HJ8n+X9f5/Gux/Y4K0mDR/TIS9btq66P/htV3dlf/47/9Yt0Vd
tN0/vIbI4Ncf+bF//Kg/GLKa9ZtlKybUUwSsQtbRgP/u+CBrxm/sTpphQE2FHb74LfzL8UH/Tdd1
06QfVDUZ/T4uAX8wZDXtN8JDNHwMVFvHFQJz7P+AIWtYi9vKn3Yv/Bgd8z2uJQQniaa8z50ppywH
10yN+1pfBoRIgdCtIMFEyXFVzKSAKkb8FlawPBPLPM1yNm980N5WkNAbyf0VdufaK/UPWzt+7rgm
tcoNiU3VTdOgwswma/SYRrS3QFj5VlNT/VrEmX6d9pAEmKYfm54UZ+REjTt3U7AOmHUfutn/lgr1
xiyRu2Z59ZiFdEuK2QKxiOAVFC6AFuBbK7JP77Ip8JrY+ir36k1ZatEORWW5HvJ+sUBa5F2ZStBx
/IKX7pOf+UzJLV4+MVgXahmoWLgOgmO1ENuWzJdCUHvYU/xkJ/ODUgX3Spg9FbSjwC6Wp2TSc7iw
MLr0rQP6XcVCOxFHs1EktfZoXuqVqjRfprpkfl+X8mNWJS+RbF2aSduVEqo/oXDxsaFfwWZNdKa0
VvOSMJQ8PIRdg1Ka7sv1q5rUp9jSnUie862AmrrpQj5dLDPlH0fxgLUybMLMv3RGaqwg6RurXOVm
VXn65oPNua0tHkRWTyTnNQtbRyY3MeAfgxa/mhLkoFTwvUUVlde+EhiObw6ggHp+buYRCWpL4Suy
InwNVPoONr9upzFVeBpK6j00byFD9b47pz2px31aam5QSG4pL456I6Q8QgIbp6kDbW+3c+3ZeG04
TUXyvGxAm4kjrm/Oonwx9EJ+7EpWQGQGM6G9abmpZtiLhoheQaBvbFPaywNf2gyjzJGK8C2XwrdI
Dd6iciAeWs2PwL0WzARuUWBqwH9153tinKRd1GP4wzKJGOYEYhcM5a1Jj79qSlnfTTMKmK7mpKeM
ZtQ58vV5F0BV+36B/qgaQfncYgFkAoUpkhVq2x4JzqqX+9qL2ynZW7lINjlJ21/SSWlWQcgCC/xm
O4vhwZfSyTGbPnTx/b9pNJgk0CvUbSCMk9T0+ikqteobeUCc5BBLAK60G7q/Eia3fJMU8esQjw9x
xedGsTpjcyeN9zCN4hVVooRhEmeJOucXA5oj9phSRPYmP4XQrHNeq4x70d2txoGnyDy0cW1MsRcy
1sWv4hdpLu/IDAMoj7kHCfQX5/s9z0vQLTawG0nOe5hIbbxC8rZoNc9i6HHlSo9yJBfEZOcQlWPe
JLNYBr45ix2WpFjpo77VAN5XccHS1WEiu5I0BEc7szw7FyzuIj9XqhndYNN3Uniaq3oqH6URKb3U
wzpXC+jmLU0/yP+OeIanqpkfAuZjq0koDz6H7WqiWVzRj7Yu0uZjWufaJgq6aFtiB87XRMhfNqho
5MhqLuhpzIVg5pNKzf4SI7ViUKmvU6mGp8p3r0V3FVjpcYZf5JiTfWmU8lz0rCdhm6dq5juJgauH
YVY6zSDoMIN2cE2FwVGhI34l6LtKi8YFh80oyck8iwXDsrZeZndG5T993/9o6YyVli+tRRAZDikZ
2Mr584MEBcARLVmLjBMax6ig+soyz7hKaSAJJtAdI41eGkW7ERKUMFyFius8yzXHmvGHFhEyAzi6
sP/xK2AkkpZOJvFEiloeWVF9ooAGI0laFTJ/HhRtir0mnEaY6TDAqvoxl+tHpr2ChpgtH+cLyx2n
nPCxkukSqNRtsjxIRDjwa0dlLaHAdtlTHxKD1ZMvvOWeU0DwYVZmXj92ISdF6T9rRviW6UPtFSm5
lGYJsP39Z+eQqZH66F7fmRc/mYN13YnETebkBXK0oAkjhrMJKHFxFyA0dKCmbwd1m4fTgx/Fb2Dl
yAV8Ie/tfriqIJUzkuKVJQYwcoowPZJhfayIWVhx7J3sZrhS0dKt55pjydLiJ/iaj3WXKfvWCkGY
pfmhbKguAezZrXU81tWhqwDnDcOuN7ktxRX6KimfnCae6ysbu4NNJCaxGnolwh3QOqmlegP8SWRm
UN7ZWf5USfF9XCF/CkLWAvS2wDU7Hq3mV+oK+4qIiVqiuWj1T3IQ4Bcx5+2dmpTmWmljdNoSz1Lh
OBi75jGthmQ/yPFrCbCwqrpWcYYORcOAgGafwlrfBYpG+pplyRdKfN1BawJ/a9ZuBjWxtzqGFp6J
tUwAv8IZmpJn6xuXIgUTG6ESrAaJ9dK0VPx9fjdrxXnUk6eRj+VMAf9zrEcvwbSMPZX8GFfTg9Qa
J1j11TZWenMXWaAT4M7Qx4L6MZtTe/GtYXuypH/aAb8NZOvldvrEOnjMRxa1qZkXO7O/USS/Cssc
14oys3tHTNzVafZv/TEHRp4egrR8JJSQzmOM6ys1p1OHIcShbEj/5KSB4lxEb5KAZ1pB1eUQzJ5k
yYcRZuCGEQavUrDcevxLHL2EKhnlirQaRsbNAy4rUcBnlLnN/eQzMDGnh7EY/H3C3APQKotvpCTg
KJWDgyFIsx/Il13XWs1H0JPXdAzepjHYQMV9TTp2mbIIu51UpsVuKuHOoUMj9RYiOvYDob3KNaAz
TcxEzul4bagVD5YDC353MGjE+g3cJCl+syPetlri2ckDZ2Bk8M7IXfTSq9I+g+Lo2Jl06XS28q5D
e0D3zqeBdQayzdoHi00cRiurgAA8MC0QZ2GAnA31cgfDvkDTG9Cig2sXtaPpPoyJXtYe5JC7EbSL
1Gcow8nViuhFVxfdgJSey1zVXAF7qWbOT8e+8COlEeIZfaeecH26RrajxL+E0OHaCBW/Pddkbuq8
GHNlqts6nctT0Mrw6dIwvCb0aUQUQM/VNeNDhKj4GTieL5M2j0t91wCJQUcdctj/TGsEtRW5dhQ1
pcKWo0AO2jAvEuTAsM/6Ak9IiUJwraTwbTL5uZgSHR/44ikr0NlSN29bqAprdDGvC9EgH9mukoTd
X5CEva4Y3MO+zoudDuvyShQmyR1VDStcs5stsqOcbDr+oZQsTbIE01WssXdLeNucBqQUNLLiRsSE
XwaKfIxM3pqWm2nk/uQw0j33A58PzCJcoZNKGNv0HAZAIKsIguNKqNFLnbHtpBkH79jquLBM/E0E
noUTyAz3UzO86yWl20w1CxUeIQPk5Xwx1OC1KJOnYGAC3y8ldphmBrkN0NzYshIXfx7goTEb0KBZ
FytUKacNYmzHWfagDiCr7bfzi18DByA3kl4CwWGmleQ8NEtqK04eo/d9M4w05J34sO2zkDl/ThJ2
XKAiouh5ILqo3Q2jgmQCxH0d9UxsbT21N33LClY0RjpBzvm2bCxQ35tVRUoQBbV5mcFA+CigKlVk
aG6kjDiI1JxEcTxyGxND3QPkt9vvPdr/gYb1Q3Xncq1vPzgc/nHt/5tGhKpsLErHj5vVO1CHNp3+
aE6bH7vTP/7uH92pbPymmapFdrj+3Sju336Esiz/Bh8FM8LFpE5DQPnv7pQ/0RCi8JeEbKmy0JF2
/tGdGr9hM4eAHlUnklBFxbH/P+hO3xn3SfizcSpoqvrOCrYOB7WfoKYy4N3jYozphOFmin+fy/JW
qgtHKwt8Wq67wP7EtuxnQ7Y/L/jOFA3KOU4taKU9slDBl+2t0oFjWnOEUq58+eFJ/MKVT15c3f5s
uf+8iPYzOCMCeQhTEUxe0t0Os+ZqOUmKuuEGAR4N44uPL1MPD64m9XaOamchhGr+Z7k1svLB1d95
zaUGQWsRjA9PxDiBAdimvkSpOCMdyUC7zwIGDl94gbSwEcmOebb75Hv/DDX8+b2XT/SDg7ZqS7A5
KqnxJAvQt9gC4Xo6I8MgoNUX/RnV7MFMDLeWiCSmcv3ksj8bwf152eXj/HDZBEyi0q2q8CaqpOvu
lF63XyBb5g+Ym4afXORnu7s/r/EOb5PkUEFoV/ge1GqkXJDq7GE71dcABm5XYB1DtffJ1/lg9bwH
ajCwF3Y1jKM3GNYWKy1KfyowzDKRDp5THb6aP2+PWX/o8ouuMivN6vUnl/7gAb5PCDZwqwhneWg9
LZWR2pwxDNrqdbDDVo16ANFswx3VDpVluKEhf3JrF0PMX7wtygJ1/vD4LHvEZNokKChRmHwOpFPj
tiT12tbmldFGf+vPyjJ5+/3AYA//tQnqO8X4vx+l8m7P4VCfrKq1LK98LO+if6JeYiAJuMKk7Apu
CrPUv3k33+01WLnElpqolWdLJmPKS4aISJ3s78sH4oMbqE4ldRs5Vu/Fpxuc/H3v/NX9fLf76IMv
TYNfF167MTCGepAf86sivAqhXlub8Jx7yn5ADEBOfO/2RInvaaxO+VXf7EZMnVbffLRNIT5a+/7I
7Ktzmof4rEvP/ZHw3RV7ZaBeVc/FqbhNEfe48La3un4lrW0SWWt++yaOvfbKKuUvaQVK+IUSfPXN
wqwPaYZrNbtW3Teag6fUKvra3va3jXUlr2WnOMJBMbeNF6+nne5JB1Rz42YkPlf1N9O23hewZjea
O3n5rs43fvMtvKpPzY5g5XZXn+xbuEkwp3Ocs7NbadNdV2c0IHl0o/kv8Rf1GGxRmUPhPBQ7CDoo
URFPvaY3KHZF7fYv2uKdeJL2kAPGbb3Nt2Z86HbN39wZlXd7sjxkdpAiD/EYG8PjwBoD/NJsfUYZ
fXw2C8uVfRVnGmVl8d80n5+twWWt/WoxKD+/XJLKUCdBVOZ1y+uLWQ3ceeA/ZeUrT6Ef4ZXE6KN+
imTmMGwrfVues0jZTsBY7adv+PeEj199ivc7NNTbZlZ6H/bnQagFiKPt4FeLMVe8b2Z/RskPhTH9
kg7i4GcVvAI92M+hTsRz4zLDhvBRyphJ4ss6MtYbUcGHDe3CAllOg7Ttgt6G01rdMjSuAxsyEL3h
frDkaJNp0RoyvcuZ2LmVAjtWgpo1SHTHSisfMybVdEYZrScGlzXEqTT4Yk5M5sR0HweyN0ao+3RV
hpDUTV+xGbxuxpAKOQ1wo9HOo6xfQU51rTitNmrGDLGa3YnGwjSzU9hDNMLlNkNOglnZLpAbzHfk
bAcnv9pMsYYQLtJPGJtd2/mA5dVLYD3J7Sejoo/KEOXdmRVrKpFTVel7foQV8qNtBy+WJNwx6s5m
yR2cITmWt5DaLCxuap44+/Anh9gHe/r7JOIuDESvJ8wSZL96CVXZzS3VjVRKAN90o8A8IGYCPVM/
29M/ODPfRxJrtTVGhkCyV0Gd46T06ShZ5MupuSqK27CfVk10G5IKOcfBzjTNT77nRwXse/vbGTZF
Ngaorg2AlTzpVgROrVK4xSHQih2XB20+9PpNXtx+cqh89E3fnV6amvWNqtfxPveQC+7Tpr6X2nC3
PNQYBUYiXfV1etZlTmpDOczB3vb++sofVEDyu9NswtotaUoj3veWfag0BViyPzQ21mXGdCj59VIG
/fWlPryr746wQgykL6aR4hWTOIe+2Fv6ZYF8u6C5t4ycyihale28gu3+WemzbIi/2KK+v0Q/VCEj
dKGcSZzs9X57kJis+8OtZePpGCLXkOVDxG7oT+a1T2mr81GSyfxsk8aT9oOLv9ulNVShahpR8o09
fGp75zMesTgc4qLNVvJoQ5wsxANiUnLXkvaYh8khQ82I+axc1ad8Hg9zOnhp5X8t1QL1ugNdf4ts
AL0Hadktk7KN1WwSdV9h6VrghclWhFZuI/H05A1+7LjoQXhVdmi7gXtmx5IWV5yRXXYX8mR9H9C7
AzANl4PbCWdwp1t1PgzliwaKRJEYbntyAG1YpjtGGaO5m+udOW4EplQ7dkUp2hoUdJguTP5hSh5V
5TRkkGEfde22Uy72+KXU3lrtIcvv5H6bqOgd3nqcBhqvxwFE3wh5i4pVZFt5XD50E25qTKv6ndTv
wsALdE8Pwec2McP5OFuVvsygoVSOvTXRiPQxfLBc2sWqep3U3SVW6qNaxHytGXQ2Odhl5XU2iskJ
9r4yIvbtN0lne8SLh311GqfEm2P1Dj3Ctps8IeaTZn1Rjfu+yLfRNO2wjnYW2LUttUOc6psQvUZo
jfgvAIZa052NPQZ2X9ablMu3U2Pda+1JLhgjpsbFVvMruEHfWnwnzGi8lbEVEA1GYQ1uA2ntBuQd
hmHiyLa0xnjt2yBZG5sqJ2tqt4zz51lgh2hF4U1kMQKcJ/Yc7T7DZW2uMMWNuRkSBqVQ6cQRp/ZL
XJkeEi09/WcIfxETwlVTPTVoj4IdFnUpDoT9RPaoOlyFxPzFer0VhT6v0xxXxcHYVUiKWkYW45y7
WLXuB1XxMDddZ8p8nirhWAyW+nIAFp+2uoGILT1YpXUjh/Uub+GjYF5mV9G6DJ2ZIEHMtHfYXN+l
Y34d9/DNEbObsvCI8UR4CROyWm7NNT3lpU2+qAn0q5mxO0g704kewn82fCvhUQa52Nhz6Zla56Vl
c4U8bz3F2NZo5niaIuufmjLedeUVlg2Y/PDSFEk9OCaQWj/tFBHth0C7hSZ81U3G3RCYLxakIbxO
3EQouzBNN5OuHzEqNaZzlUjUjfpNL4YjPt2QsQxvEN1WB69QM3kn+YWno6fxTWtnhOdsEmvm/wer
rQ5kfq9D5Sumdry/400YaMGKctuPmdhpSfQMJrkJ0MJj0LJSxSM76yoxTSePzrLxWRjwR9jA957o
h11OhhWoYZvbedXkzc1ILEEPNs2ULMTcdGk33zKShFqfksqY98Fn3fP30INf7a7vShGTkbtmNtBv
LQKLmJ1eBS0veNZvilicUBGznlNHa9pVV54gba+K7M4fkOxS8AnjDmkernYWDpaVW6aGI0rhiLZz
zbxd97AoSX2FCQ/TGr9v7JJT7IMTiGBafmnyr0JQ7bxGg7K2fRyIZY0zEgtNS9r6MPl7SjSGMOsO
0ulg3wQ9mPhtYmLua1WOecmG2fnrM+17e/mLWwCd46c2dw77mZEzZhMqDKxFCZDuU+WSi6+cMFiA
w/0bO4B14hsCvBCmc8NU0KZmFQZkAmJRRk/kzohHLBGGHH6Ri4XSkcoNLzNjfYM68JPD93vo8K8+
6FIA/LBGQAhDOLfQwrNJ9UIOYVNCRRoMWyZ/rXYr7BMZdVBOS1xrbmqQcQtX2iRvj4rfbjJMIeso
5zmeI+WqZ6rMIlMOqUCZWHKbwxqSpdN1GvOCR7Vlub0gCHSq1N82WKwn+KqNCG4bjEQXdY/h55uQ
V3yZr886rI0qwK1r3WCab+iMrdkxquKSoSazZydTG1D3b2n2trQAuiEcPBLXDZqXBHsKeUJnTUiZ
VQvstBhttM/S8CQHA+TRY6mDaUvTTatOroKIXqlvEpKLUTrE1xpTawPhE7aNnIujI+fRsfgyljBj
FWtjMfqL4gpzXtuZ4maT8+Nr5JX4aK6DzHDs9mveQm02L5hRr/AKMNl0u/mzYDZ9QUl+9bTeoSf4
9QcqUnT65qMVy9sCs+RtqhjnqS22AYpEbNx02KzxQzCgxBi/VuGNnvXOMpmajG49d5aTts1F64KN
lSLNdZskghT0vcnaD+Z0p1eji6wCVSRDOkSfXYKltYq/ru1vUflc49x7jCNm/oiUM0PxMt1ngN27
+Ie76gR8sLjQtwke5Exk+nmnwTzH5Y2RULZPbHOXKJUbZ5yrBC/MVbGOo2At54ELNWqlUI789etn
flA3i/d1s48/tdX4NcL0r36D3g7Xaw7vg8CIWAvaHdaTJyKxb5ROey2l6NKJbWjCiubBJUF6UjHZ
7Y3qRq49jWUeT9L1bBQptPv7JtS+KFnjGUG7ZngLs6dwmNI4er400X1AT/LVaOrjEIwHSypwGtNW
In1GtQPfERphAKV2krZWLNYhq3HKpWsJB5VyMLygZMSD00rVdTuUBxoMhGyuV/2IS2w7XpWIQqeo
hLHvb7OMkTL/roSx7mtjK3C0iR+qIV4bS8dc3PlxiaPPMj3GGDfCiSvZorV0R2jivv/Z5iF/gK+L
d10CdksMDSAo7SOSVCybJLOyuekAMPE6PEzt9Sjx26m1xX3brRpMr3zEq8wYU7k9V5O9/RxWVD+A
PsS7JmKecPAFApA8K2bcB1vmIKbrZipk4Ey4HsncvRAcRmTNcKH89tT5rvWCxDpAVWL/lRAytjdI
CDDkmRVNwOH/MqX3M/NYpDHsc9kL/tkesP5esVfEUFKDWu3tXBTxXmUKrti7QfcQyf71+v2omRfL
uv5hVzZL3DnbITWwjNLAxsJHFUSrxANVdjS0s7FxyNvgQRHqoRgPhiq5c8sQ929e/F1/kswVPBu0
6J4KIDzJCvQz61CU9nOmdYewUphH9wfsdXGRa892nB5qHitBH59d/wOEX7zDj9JcNiSlhmiAXeM1
8oGDWuk4CCRnPwbjR1X9Hbsa9DOu0g9//Z0/QDDEu4qlTiRbyBh/eDJtbc6wyLLOS1+/ICcppckQ
Yomr/72ni4XQz08XFVNLkpiterFR3RvszRgjb0r9VcGKVLcuWVS6BW7NGDWcJX06oG456PRBf/1V
f93ZK/a7A7+vctlWMbr2DLhxQ2Zs5+40GQza+ZrY92wVZEl/fSV5eff+62ml2O9OK6REUzi39IkV
KdAD4RVWdi/4jsudhea/rd+aCm2THHNUNiqWBAbnAKVp/Fkm4QfoP8azP9/pnEC4lkwNy0s4LTNF
c+NJdeQErJz7CX8DU2F5q2DGzXB/k/CxPvnmvx6tKPa7jTFNe7ketMnyGhsWu/m4vLuV/9AoJgXO
fJC59UYuuWOZnKvi0/v90aN9twfaERFwxPDg7YXMyQEHbPIHawIYiMHfJN1cGfIOLx04uuSIBPvc
0rDwehz89qlT43MAHq3WcD4Rdfz1bfj1W6W8z8FKF6W5Dr3FQxX7jCfOutEgsAt9m/jko2biUEvT
Qfb1z9bbrzcOxX63cVVqxhS5L21vUOIXi9FjhvAJ35plv7LUcK1EOs6HXyKa4b/+gh+ur3dbVaMH
ASmerHBcAbBbJ2VGL7HZePQDC5P/5jxMgMXlY2VuhRT8rb0Kc/6f1zThSHgAQDqmYu8PwYwHEdOy
jjd42Rat3DwIhpVIoP/mXbXe7VadDh+nxsbXC4D+lg2j4D0dZ5XTezootVj5GgRMTBB13f/9mv8R
zeNS/D8VNmkKCxYF+9DHLI+r5/R5ev7Hoauj9H/9j//ZJMuvtvX0/PqMQGH3/FJkz9GvOCD//tn/
0ijAAiEJTlF13UYKoLI6/6VR0H+zDKy6DcBvJAom+9O/NArqb4YuUC7Yf+gaeIn+pVHA4NsQ/ESC
nWzcty3tP2GB/LwpfHcBlzULk0IsCmxFfn/kTnZSp0ou6nvDZ6ZYiUOmGS7MTbcQnctOvkmychsX
02fzkXc11e8Xtm3ZUCxktqr1X8betqxUbau29xDk1rUJGRXbh8hO1tLCaxVytpYWm81p7q+gGmAE
2ENTxKwTbSJcKGI4tovYp9GavTYaiIGyp3ie1iGVea70t3Et1mncuQEqNGhl56F4kTN9ix7DMQL9
JkuTS1G+hAC0RpUdNSJ5oRFfkPZe2QaFpA3+loyFZ+QUe/O4VWPjK87M2Kpo9kW0mPrgkUKs6xC/
hFq5FU1K6gQ4qxY9qzhqeH1tXYKMZrQuv1Ie3msaZRy+UGkUvYbIjJMQkWY93vZGB57FXon3tXUa
UvMS1dPt8iPRy3j9wEfBqNxLaut6sPHbyhU/3KBgofHT3JFkLinBJJRNZ+ykfczB2qJuWdM4H3Ph
f5tKyPT5kO9yKX4Nwy7eJAmblDmUj7bvr0t1fhqnViesSQpBjTE3m/u1gqJYLIRVDfa8qRLE0WrG
qatoYXBZYmRKUB6QPSpNQMG02ZecqbmWHRHxYs2JQXc0rXGZ/ezs+rmh+L5ckBBBpNItdLb/5RCr
mirrRpzL7oXVuGLUMYtvNnY1MWfUbya/i1eqMVzj1HLpjeAQ2ulaw+QLNf8pAuVsw/KubM1NNY2L
1UPzGKTjQ4ripS3KbSjpO2AUTHjJDZVx5Ii0nZkpN3NLEAZE1okTbZUVzOuN6lz440NGynEY8thj
48hY6JFIBk4bn0nJeKjQSEsDjmDL00HQs6Y3Qbq6aHfk7lboywLH+TkKLJysw95JU87hEM4F+gYM
8Uhm0o9VgzSwl7KnYZHZdCjhZLNzu6n8SnDWHmPfE4zkHf5gN7aRnTPFPGIvcB2o43VZVXeIQt00
lQ5Vot2HEa2vrdz3dbAhuM2Z/Oxs8pqMoXZKlHoDAfOqD75BE3ONLDsHZNWgVXRS+I6VzAqR242a
Zh7BiXsW6DGc/f0PW+r59+rzxxBV+XsP9WdV+vuDlVUyCRBAaqqhv+ux+qSus3wwmvta2JfSsC+x
SDExtTZo1B9rgRpikMfrJeyybOOrdgCHq4tbv98WWo7ib7zGp4t4v/gYQccWRbDBJQd2qXJVEpgy
5OUZi4aLNnVulJrHcmbqgGGxSMGWJHk81FXlfVdWmP1VNubepPcOGYTrpmy/+OyEjZ85OIBsc963
2JwOUQLxFzMiP633sKlcvDBefMjxQ28AMBDLUuXDQ23FbtmpfCImMVGGiQHunm27sadii6fzRhmh
gQsFB5Me4zuUN+Ny6+G29vlu0rur0u6dkRATFDDImguvaHPm1M1VoPbXmQrEAJKWmSOn/ryWQnwX
5eEqs5UtWpHZwfjOgW+74pWgysKAoXpA93ztD0sU6KttmZCcYfiO5kpY32rie1RF2vMQ9l1T7oCB
z3H4v9k7jyS7kbTLbqU2ABqUQ0yflqEVYwILRgQBh9aAY0f/OnpjfUAyK0lWsrLZPfmru3OQRiND
vgc4PnHvuWj828LZlxYnP/lW//4d/0ki8+0NZ3lv8LghhW+Orvi+qQbpnDn46Zt7Xutz13KkhGIb
KrFs7HxX0aP4g9h5QXidugFrLn+txeWWgJaVNvIycnGwfvgIIXTt22SnR+jDy8nZ4Kfd1DYhMY6N
mSS58DLgwkX32Hhobyzrvgrk63yXmNy3QPw2NQi+QPl7aMIXNZizf/9Lzg3Nzxe1RRAu2k90miT0
/vg72qlZuU4ytfdR7GLE53sOZrdS9UAEaBD/zdn4ZQv8L9/NFsLiJmIiYf18CwHFgTjPo9Qu2oPI
gAwt3JXVlszuj20F99kF6NKLE5SGJXGJC73L+oXRBxExefn6b37zH2d9s+WRu9izPUKYhY7t8qc6
1RLMfa2hH+4HmIVTXO01kkKJVZqxlw7LQYesQ6qM1N7Wrr3ry3I3tFB4hdhk3E8gCVZO4VzErXXR
IvLmvD5EnXsqouppzPOrOA+PFSeq2ef7wu9g8hRXwvSvpKgf7Sk89pVge2PeZ1p/47T8mrnqHrMu
vpgl9nVqnWrQ0GEcvmVZte2Zh3mqO0OpWVmJfG94apvOeNnEfBNKoMzLbxOFSB+IaQ2aqGqWXqAe
DD4GAln5McT8aPMBCy3lnDc1PFHOabSiYwkP+2/e5PmK+f49toRjklOoW6ZuGML9Mvv7bhRVGoEt
o4iX1dGsHU3t1kqDr2/db5X5v9Rpfy/T/o+KlXcZ7PCyfXcV/0sKz53Milo7vTft+/da7n9+5rc6
3nQ/4Bc2DNcTnuc5LiX5tzretD/oZOA4X6TcOh7xf9bxmodmm2POn23jOhH0s0X4WyGvke7Dx1o6
MkIoKHP4/O9U8ny9H64Rgs8ZK3xxqBucBJ5wfmqDwSeUwsb5edR1G2MVzkp/o2BGrEYNAnVcEtUl
SzwQZewl68C16/0ETfCRCBaLp0LX+Ju88HS8PEGE6ZgFhZ+Yweee3DR2xA4RqiR8p2DCIrCUS6rh
6KqN6+AgCUioUPSZeNL8fDrnXdEBbPCb6KpwXZYPueu8OnFAsIlGsEZm28nahqMLOKVeDi0pw6lt
19fCSmHUjPK1Hjr4RKLDIpT7VvEiBn6KoIAFsBxKHyNHZRUZ6lQn5G8YOAf1mq0Z8E41OW9SmN77
l5+lCVwYgTVxJN4abUu5BFw8XSvBn0Zwz9eFW2l3FciuPdVZwlf1OsteB2GHnoG0jYJlu5zObgs9
f3LdEfdm3WOu6gx+uaKH9JohmHuySgfbHU8RpnYaeCuNSpWUz6k6x33caEs7ThSkzooAVVKEFjkC
m5spqZ0T9MDsrs3M8qMURfDRGI0RWw4eNPhUzpSLKzMop7NnY6DyY4N5uB3a8YKk7I78shAODuio
tackiLmyGA+x7Fiy93lePRpmESDiM4O7dnQzVPBMOneKSW7FoU8TEOhVciP6ISHhLevtByBy0dWQ
mCk63NrqytmW0zyWgFuf41J3dw0xM1fR2Dd3hhFoj32QoOaaGn+fEAK8DnzPIi8mCw5uM5oQ/x0M
oc70LJiovkkVC6JUyJW9HB0UJabtf9SRGl+MQzRR4dnDpZvjqhLdRL5L5WVXto4v2kvmGbA+mB+B
ZSdX49gFH4cusToIsTj1QvqOFTgA3DDBFxlAT9KbiC5GGXtnckCKJ+IG9KcqitQ9vDTnSocDjM6Q
D7ETO3noJxxFXaBr+FeptDu9btdwOTWKqcxk1el5WztV9b6Kp36pNMIk/bHu73n+XMoY/ruiUFvL
YiSkZLYypVFAGh0KMRicDfdDDtGPtV+it0sjyMqPGB5paFGinkVphFdZ0oXPE2Kf7Rcbmdlyb7Jz
Q/E01cmZqj45W2ktr1ODaltJPKDG1MqtHbH0bAUhn5XTiSOJNvm2yRDypn7EsjrOwVan2NL6wc1v
gReXG2V2CLk6t76KTKGBP8QFOrs0SWGXS3AC6myZKvs828cunFZF54CK5i0Am7Z1EnxRDRSunUxk
cp4x1eGC7OqHVBGFupg0J90MaRvGyzCte6qwsO6qVabXBdKghqXebB81oNRHIKvZO0NGCy1YRQnr
YM8Mzk3YuBdYPnngG+hepBP1B20ELt56XXIL77s4mkKoAijXmNzpkVk8QS2ObqMuMq/bbGiOtYOI
SJG/QdpqUt4XdRCjuAmGllSFqdsDUdNmDHdzFlJ2M6bYOJGOwBSyqe0JG7JZXXVT2p1Kd8pvqqRn
JIvpcBdyzuwzXLCbsUTSJfTKeRGwdw5OFAb3liJRLBR2Amo0G3bfPXP+ohUyf3zEfzm+eVT5BrGp
rk3oKk+R7wtjTI6NkcNiONpGmD4QSoM9mEGEky68DmdoS443KB1n2TsWTu7c6J9K9gpbV7Xdk4gl
eWZa229JSjcfsWdclAP01VpzzNssduMnvYmTo0X9vInzctqPokIO4Zb0N35W+H8zpbQd94dnkecw
UKIiRYLDyMumEJx/2e/qFdu0KTKtsjx2Y68evdzm1JSEi3wep6l7jubXsG6qEY72l1d3fp2BB3P3
za99NL8LZd04O4mlACOvlt+YaU90zcgyJhlj/WrksXTuLUmnrSpD3/qhkPjh5rfdVKxotUm0B5ug
E4Lk5wtkmi+VZr5ouvnykfOFFM2XFCaT4gkaVXLH/I4rjslKcezmyzBUXJAcYN2hMdrhjESP0Mf5
wi1lpJ2VTmqs1jLdl617BfknLlc4gOw3vzI5mM2SA5HNLDR2A5adA1W1ykB7Tq2+DmAykNmJbzjY
w3tDwR/uBfBh7ugwlvtOd4nywPR9zDn3fUU8tpMeI/05kcd4eoGELAiHYrNcxTex9UROL3nGn3Fp
a+NzyNPUaa0lXMZlds6im7x+ycf7ipDrMdubxWU8foLrsbDYrhOyRQB3rp4MvFAdIW3Es8hHv6f7
o03hoQpUvTzl8ZwlM74wZKtDeF+4t1v3zhnqdSsvUYegAObZ2fVADdcyWOJs3ifZZqbxmkeogjfh
J0KmSQVdIEAkaTPb9NNHLX0ENWfrVwmIYWjrMtsE/quHFPKTyyUzyMvO33jqDPUNPR1JzzMurpIb
cgVXJMiua/PoRY9QUtjBhsuG8FTBQsnL5/wbPd1Lu6RA1837PO8vsp6g60Ec+so6cnatZ31XmCdL
GGmoLm8EEPaoGQ/swBEM1q5voyrWWuhLiamt2mHQd6UXtUgPg3Kdd7wmlmectJl/FsPa21KcGJQD
OZ2dMIeFiRdZTfZFVk+EmPgoiZRCw5qPT77oT106rRpqrTYMMaZyoXvSPvuoQWP470LOo7aPjkVD
IU3r8zQMT3puvqZKX1H1vJmTL1ckcGRjue7q/B66yG6smuPA7D9ri8NQdsJDhvlkdLsxLy5Su+a0
k/qlpaN647i5reyOzK58N2a3UFWgBtr2p6nDlqGGA4gV/DgxNulx2eGLQKnuM+AEI34S05Dj0TAj
jAymqtckpArOcgZYokJw6mWS5UNsrVuQ9BfkxF3VHWnRnrrQi3ELd/4UTz7JDQpsDOaUDvoEae/d
ErU+0L3cvU07tK8YRsjgdl8a8gdNe6m8T5Z7h0vEZPzsWadi2PTxa0Fwk4aEwwWKQdTXOo8h6C2w
+dPIEtggQMVl4WUO1VbB9HZrbFrsVg12P9tUe5zm+PVKrdouXw7xdVlsuMr0Uu7N+qNvoQ17Frn9
CF9uowVzSNVFo38MYU2T/pX52dENbgXJzSOjxsQk9PggWem1EAh4Ivc9dsl6USFZKBG6heyUQ1jQ
HyN1Reia+RiZ3jJklZ+GBNHIPeHMCxD6C+R0ucmdEjP4aB8nfz06FpKodtEal0TMrrvKWbr1mxvi
DTtb98q4Sjyy4l9qbOkifkMVPb0zDSN3cwmna5n3p8ZcmeZVagI1qS64A0XT7gof3s7RlJc9dmVr
uCXvHH2zsTPjGy9LTpaerjri1WILYwyyghmuAA4e9tZ6EisKERuZngDub8l6Yw0I+ddkBuwt4kN6
KIyTSeKCsampPqeqWbvWY5le2CLb6t3ndir4RwxMxTMIOqrLcFUQzTigBMXcys/brL322mWe3XOZ
hDi25JwwWR08og9EyqYw/RSFd6K+8nEzxsZTXUcwV0IYJZ/LdFpGKXVvvCchYN32HeyU5MGqJ5zY
azLgV0YaXZM/tZbI4N5CkPthdGS0pTXGLvcvCDwr0rscuWVW7upwLleMReSVjzoj1KxbtJKRLSU5
aufBIRXPPbnjR9ycxINre6V7O+Yf5AbtBjks7OGznRh4jDalvm/zam1GL1X8rLdgrsTXLv3XFrqf
BmhfHq30ebZrep6L9RwX8A+PVth5ZWgZRXoci4ALKa4H2IKex4Uk/coQC1nkqmRV0OaXta0y/H2u
3j/jx/GpZ0Y6Dys7t8R3HhA0UlwUQQoHAYxn8gB5z99qX4oCNdcH0GemPUAWor4aJz7qmeK+I+Dl
krS+4rIFi79r88Y+RINOGiJceaqrGN9YDzW18IlhKpNarZIwvuaMfigzyTUyV8URareh3UgXU0PH
6idSB6XflOlRNnLvyYAWBEKvlby7xaeiXBfWOukJGEqmFYBMd9XxkDiExjhr8sm67oNdoGcQeZp+
Z2Vq05vRLi1J824mgkIcGM8Ls5uGCz2ps81U3rm+WoTMy/WzlnVnB1mXevasp7i+1gai2KJ6YYM4
JY6QKIpzm92EKjvS3L6bjBwtMJjhTk+YMYuyWyd0iT66o+iuY1lUHZPBvUAzA3YKnHfTrzqYVc5k
aTstnfYOifCbPr9veXfcljjHVh28gDVD8zZJHsfaFfmSWdTuCxFc5+49HQ/pJcbanDBh9A5qs3qX
6WQEVe1x8txbg4judAJ7QbK6E98VBDD2U/AcFeXRQtRefXamB/Lal4kPCAfaJfRP/W/mnD9pmrkW
PcNlqmGBUYOH9y/rw0kXdVqLqj/G7kDpMJF7U6YMGrtnaqHpnMAh3U75KNdDE5Y88Vk0mEWtb8KS
AvBL/fxb46v/ky31DxOu7Xtx8ZK9N/8BEdMGLzv6PgrsX++yjy/cizL5frr156d9HW+53gcIh7yZ
po3a+OsQ6+t4i3+xEe7azK88eAT2zMv7tqa2zA+m7Viuz3rb9G3f/HNNbRkfOJ5YULOv08kwROH0
O7CCn069b85h3Z1xCN83EoHLlUW+ULAN0+HcUD8vdBBfS8ISPiV9ukX7uO2xJlZ9t5TShTJLLetk
hyK5JaODVEfjeggRFsa9U6+Bm7yEJmJENyVcIvcSUMzCyLeQUhbmkJnHMWWuwx/WVpM/JY658f3r
toezEnkn16i3ZMLeTXZ3byTED1fp1dRW48Lw4mjpJpcEBLCAHiJwSNCOvBtTRG/ECAHAczv+rrlP
4vwVTNY+9I14NUYx9lthXjhGQyQyI4LMq2dVbswTPqo2oeViX9AwRYAtX8WhQ6+MRcLwlcdzL137
7bwcDpt3rS5v/HTYBq0HTBXub1HK4zC0j304XQYKA0n05tLxazmQY113b2fvZxs/BdHnDsL+lHtP
Q8SUxh3lozQuK0uUa7vraXuROerFfW2bbyKmLGSBd23oQOppF/yiie+SzDPPtUj0wyjUJZNGROIh
iXIEMBHOrNpnwi30vWwLY63M4YE4zouJ3cABZmP55MJnXgIF6rdtVtfPoIeXvTnytGjr2iVeqmhK
5OYOO77QYfA1euY6Dupoa7qVTejS1HhX00CcUedUfKDR3GXJgBYgBiNVDRWUw6J4VySHswow5b1T
kLtpFPopZcm+KiDNI9gNNr9/Av2vDdD/+pyaj7r/ZiyUb6fEvxXKXL1oqdReI/mCM7j7izOGz/52
xvgfkJnMahOWf7Pm459SGNf/wDHmmZBXvk7COc7+OGPQu7BUcn3Xciw+ZZ6LfJugc/wgkeHZ4xrw
WF0SNH/rjHHmocSfS5avZ4wHXOUnLZdvqjIuEUnsisKWxAKxf801oNTKnOpnnwJjMZqEKwltwEZc
SLSKqK2pgqV+VGZqlvuiM8kg8Dz54vZ1caj1MXwQdiEOkCSfyCR+HruqYSLjakeRZ3dO3XM7eUSf
jAlLLhERHsy4t1wyFoRSF8Xpltj2QxSl7k1kEUtIbgv4P8KsL7WgG06p3yYPIknsJ3bnNl0wPutF
zw9/BlEJJhF/gTdhzGiCMkAuoiFttcStIV6Y8dbL3oBvGMkmAIVpL3NzIHOraWISG/XinAeR2hVl
gOWiVhXywDmgRfHRO4ES5VXIPLiNYjICQDVSsw/KcZ5DniaHMJncdVm5FcohChbVKDimKaFDqxyb
Jfu1oHi3YhsSAKilXaERFluqPH+dzCAgv9UJ7wJWLw9uawAfrnRJc57UB803qNZDaV1XhbLWjWNO
mzRNukNkUAgaruKI93X+mAQhnnKur6VDEBa+QW8aFkHLLN6kQl2wugkvhrnvz8l13QeCcGiLjvm1
YTHo4RwXBOSRhkDOoF4Ph4oXk8Eisn7hN9bWBibD7GdM43Nf5uWZmXB+BWoi3wVyZoelCZiEyEm6
rUV665kgF3NXxnp84SDgfuxkT1SiFrg3RE/6l+Staac8LPp7VaTpoS7APUQYDmhWs/SSvPHkwh8r
a8kmuzjZJF6unNLoHXr8IGByALB8KKLo3JWc6W3cWxhAtHaFZAYWFSLBhe1NBud8NYG3imKIenoN
oLCX7dIbLU5D1iWN76mHobfiT2FUl4xI+2svK8khq3n80dZ6l27NdriJ8TYELW+XZSKGDlTzLrIg
uehsNCJuZH6bgP5WBfd/5/nJdPTXxdntSx7+xanJ5/zz1LR1gWIYmLGlz1DjPxaPc80mDDTqnm5S
hwGF+vPUBCOFep3/2C1aguXkn6em8QHxoOP7ZK2yeuQs/r1TkxrvL05N62f9/DBnkjqtDLaGOT71
sjPo4lvm1HWAzzlkmhbTfa6FI/ODnJhblPoIFjWnAexCicnVt7tlGc5uEIgZq4p4oxXh8Bms3fyZ
ja2x6OH7HSqi1F5q8qv3UguyjSGmliRkm8wJj/nwiIeKdCUxWou2YaAZJ4JnvXwlaqDekBFQXnBY
YPZM/PZF+gMrDx2NGqoCuSkrXFALt3aGT2poyUHJYZSAcNIPeeUXy7rrKQWpeg8l+Wtrrypr0C4+
eUVeRiDjQi9i7kyhG5BsPOfaT8ATjm7hPFSSPHB2gyUDE3KR1DAVq7wbeF4YQb0s/QzYHO5xKlVg
CX1fknTkt6AqbAaRJihI6Y8QE2Sk3tHZdRvyY1ALeaAqyMtwlmYzi9GSGGdlkc8I0/KzBrcfxCtl
kE6XRuZ15xqLwu2pi1FSKR3rnzCKTcSO4C5M55CmwGONYLiEY9Gs3qS2IBALT/QwdT6/RAUsowuH
dIf9Y8RLN4VvaVtmz2kcujceIL6tUwwTIa6qX2ltTRsuG9I4XQL8PK9vDqyXdrljPnkk+62NJlJL
YXeQ41u9XPhkMW2UbRcHXLy4OpI6cTfdOHlbBo93EPW33sj8MyvIRfXt+vxlEQUNKQKg12u4vkfo
IaO3tYh7AHGl301orJwhDvbKZQAHlt4CQY2BPyxBaFY949jcG8NdhZ6P+IVuQQBSfWLSnqC/RHdC
RYMjrE3958ZibF4g2zqEYxlAzy5QpwR6+dCjl7zt8c2uorBzkdV5Dn231QYUocwzSekZoOzI+qHr
mm7rTkOztjUn2/mZmT7+/wLza/eKd+LXB+TppWyjl/Qvzkg+7esZ6ekfTFpQOHvIKeZC8PvK0rc4
Cv9QbcxYlD8qS/0DIzTkx4hiKQ04Cv88I/UPEOIdtldzzWBaeOp+p3v9Ir34ubJ0oUv/NKtrWPgx
uqq0rQl7eGk1JZsVLznkidznc+pIOUYfcy4bWxkfR/QdC7ZTLCrLvSBrcxEkGK07q/howExtsvGj
U4RPqli7HXxsWEKkdG3j7tqsWe33RvY5yKY7zVRP0TTctUacL3t/Wk16A+quLZ1l2JC92ljRRRGE
+1Fj9AeIfuO3/kXHeIb0JvJBSyZXkYuyulTNZtDUix1hvssLKixEC1NJcKTRUaimn/0Y6nYhT0Gv
ntPW2JVYmGEF3JkNsVQWOuGl4+k7h5uMKoU9VH8TQkSOGud1bO2PSpfvHfwFltQV6w7zMcam2qFV
6VrvU1rR91oqxqk/4tno3MvYS1dNBRi6jG5HjuJF4zkEiEDGMmNSDelNitS4C4FirpSo3xtruEmL
wDjzYuVR27A1uDbHvFt5ExPDIivOyu8zmKEt2IScQDkzcsCU9hc6w1UOeNLupQzfSiiNDK2mVWQb
26qU+OsIQ02mSaN01hYmYcYWX2NRGzeCQ2MpSBla9E57TZQIKSfOBcG/pKWD1tB0N7pP8Ev7kuxA
gipgfRH/7AISkQQk4UDyVxNCm7VSiom90+5CRaLSqLd3UNoGsKtm3/K0LKxthfZiKzs5niLB+rEi
91jvUTsqv+svp7AWb6NXhYvYeo3Gyttx/mrrcGQGieYbHlBPsFipX/kNyu7SbCXbtbBeeuT7rmM3
TQ4EClU7O/HoS9rE+RwlZA3Gyv9quvt/udSb659fn2Hb7qV9z7CUfH+KzZ/y9fxCU/IBICc8adwj
9hw88c8iD33kB9NkAMcIHxyE9aX++3aCGe4Hj/oPuiht8Tzj50D81hsb1gfkpzCoBYp5JoT2b51g
Yla3fVflUWWy0eeAhT7KMp/Vw09zuGTIkh4ofrK1K8a5eWlUi0Kw+8pyUr6llwHsEUQux+FnLPH5
ne7W2qbttesxcHdxrNjkRWWzsWf9ad6ZihYsCfdm4g7guxpWSkmEoaOinVPhkC0Lw/pkTmO+UnZJ
DJcanotYslhDaIM2qjuxOGX9OPPYbUu/hjD9lGcZvo1geDEQPixCtEmfXRKt1pVS0dIcqs/CIA8z
jME1t5aznNwy2fZlepu7mtjMFhX6nQ6YJWUlrICI5C/wMS2jMtZIeEoavPrtoN8RkGxw07vWKo08
77H1Kx1bR2jncpvW4E8sAj5fVVu2J2UoC4eC7iBSHdU1EwaypK0mTmkaIUiScm07GB6LadFJeeGW
xsXIa3n2BhQBKJtZWLtya3kzw4+60dGqKGR7VzbHTmjSXeRRVWwjUpefQaIT2aa3+jk26gsycO/1
wGCcmCS4Solq/ewLDREr5KqLIowIw1KlHcKsIScvQUhlMMpbJGgkFtIG2DMkFJJJODyFmTzbDXts
O7PFvcrUvWCqs6sGPTznUZftm9wzX4o6T0OKd7wUaPSj53RoC3rsidJ6SCgGxZh+1AdHvQnksydp
Y6ZuDEc9FSBLPxFL9KIT9WoTlGBzjrpWhaKAqhMc0aQQATJ5JgFqmAEX8QjYdBCafwnaB2S7KCoE
FuQBODCu71qTUAC0jdoCcs2yKc30aSLyae8lRodIoKiPXjM4b2HtQQurneSNJAsJUJ2xMToQJ7c0
rAVV3O7a0SQzj2Df7ISYSIvXQkQJngsR4+Ifg75ejnWaQmXWg2U3hlW+I7ciKB8DL03iXafM/Cai
p2EnNLZQhQZ3IszAbU+wd6xTl3c3VP3jWvRzTm1OoFY9Rd5Sr71HZ8BD5I0LpVlqmZXpo9kOxYrI
1Icm8AlBqNWtVtn2LfbY5EjGImG0RpVkPDAZjpMbHzFQfSxJvKmeei0tzqKyvF1bEw+AZLB5HLVB
bqQh3VcWy8goEl+bbh2cxgd0YSGUXEchBB2azThk7W08kP+QQZW4o10iuwviBak1o/DwHECK6WKv
37iiMskwqNPLsZHZk6W4ZRFq6CdXh9y0lp2Ki0sTUiDXQ2bJTT542mOROeMVidBaCfmqarn3455n
ppNp8bZHP7krRXNd1+NnPSCJTw1gAdzWxzLrdelqQpy7mqTVHaTHgIjgiMs0CJ4SfVxpvavvtOGy
KnDKjKiL9g7Rx7uqzt7ZbRP1CvNpU/X6JosJfczyFMdOzqY+twzCIHJ7vDNStcgDgqNcYOV5Fm7I
ddZuAhlekMf6FuhW+94yLNl00jcipix2Emg9Uq0o0u6TxvEieapDLU0Z80EWEmodDs0Uq3WDPEr6
G0cETGhWDTOnByagxylwrFerTpK3NkidJ1HkzlUA1eJQVQaQvvaKIkPQKDPU92eQvOZNKe4IO8Pt
UDPlAevsXsdSvLatahbx6NMaBiVpDr2/Tm3qlyCM+gciA62LXLtxKmhnTJTcEt1kOZy7aixIdojj
k+8l0Uca0ODSqrDaBTILz12Xp+ywrTzYRAjILrKuaat1o5HnV0yncZCnNnCPXkc86kg8uQmyxteZ
j5LgOENo6CrlKPfocm9HdHerxtevBbi0oGRON4CQW1oCHkkTj3DFkoqSo/pYoRSUliB/rUzbY64q
76pOA7nuorK/9OMM3UdmxQ+Zq3eLMtWReOhBFS2IpdVJBGlrtKXsGtHUjKDgAziQW8MoCrkOEOJP
9fSaCvt6LBuHKFbMCfsyK1Fmycj63LsCx2HnEHjXq+v5zFy6wjlDTup3YjKgrXVIMhyd/MJcokqu
qo6iNCruHGiSLoC6Sy/VcNiN+vhmigRZZNM4s1zBOIytvG0IOkbCoYo7BETpkvQ6qjh04nhBcBmV
tN+7rNdC+Pcug1+JQXMBueY2rbXipm9GZyHH6olIkxQjR8xaJAzfOKc2Y1Voy4rpzqdiZHPkdjSb
yySqwGmQhynCwt3kebShOkhWU58+hiUqhcIW4cpC6UlZqeorCCBcj+PYEg83Leo6OAkZqmeyY+XK
C8OZ4p/qG2catpmb5qtibLeBMaTrKAMOPruMajO5B48Xbqu8lwucVOOGjHFvw5IgvGPBfR/YYFSa
uPFWReLe9sP0NKE6vu0bJj2BPfSntBfZHH0ULYuxi0g9YipLDTIPDEKykeOtIREyhWN30fhs3w0i
/47wHcm2kqPat2aujpE3CwS7gfQ3e/aNBt5MTVPWIvfdeC2VXDSkcy35EXUsi9q1pyM6d1uVL604
uEwC4yJxKT+KroE/Z9NxeEzwj6bDADwbOZjqiZOqJYyBIcUm7uynacoY7PRaVd1EQKwkDyASO2P7
YPWR3UcLK2IlujCVgQIhcpHUPmhkps/JBwSHmknktS9NU+aXyiduxjA3JiVGkuYPHN1kJTtkPLR9
a6xHqSFqqaN4wwgYlUVvPxqtiem1gTvp+2fWYNdFHg9Lo2eoVdgkFjEkKR3nXCScNlKtctQ2McTV
SENwVOcQ2KSXLz0j38RDvgjlI4/VF+BY69hE3O77RG4oLgsPKRCT/3rOr1grvb2AFYuaJIiOjg8H
OCLvuZhbr/q1K8PoDAR2vNWG6IpS9Eb2RrSJMK/stASsqdlgHGgsnnbOKh37DnndwMnlBclrRaL9
bdkmGzed67QI2Y85BOJ+zsuAw4FKKyw6/3YwM17LwX8XfpefO4ZJcHjsV4KVs00xuig2GNPxEAna
8rJM4hN6BZ2WrrN7OrqVTwAuIqqUwntddp4QLVxSMqzPdR1ix2q9kVm73bB9OiesQiHeWoLQaRxL
6P4WkQyUtrdVFPePiT9I/1Wx1DCDrxKK3+qE/nod+P028NeWmx8+6j9ItiBm8Oiv+6XbF5m3/1i8
1G30P/4rfc/U933Tl8/91jg55gfcNbrnu6YxdyceLdBX3QLSZiQIUIJJ3sOK94O/nsYJsQINlyM8
DNjfLxXnnoqDES2Lg9QB8ZnzO6Mf68edIs2X4+DYMgWCbtfFDPjTbrGhznS1bjBXSo9mZpBqsQZr
kj/dW4Bz9dDcUge9+3Fw58gsZc0jtTUV0AFlob9sTXkXnLza8ze28p+G2HRXmGL2uaINibv2gaFq
SLZrcfaJWnc1Zgay1Rj89HiS42mOZja0fsu0tCKSF1GvssbsqE/JgfLl7csb9FtX8mX5nt+29ft7
e34pfxbP/HCpXvbvNWmP7//gA5t/bLr87aVFmfbz58zf/b/bTnxGyP76yr2Qry/1S9j90Okb8+f8
0epzxc5WTVc3fOyhX/Inv12xnvsB8b+J/EZHbMMwk4v5j1ZffNDZmRs+m3M21J7L7OCPVl//wGxR
EL3zv9Xq/9joC8GQwdcd9jl8fxp+hqLfC27cVEfpkwKtrXExLZpKiFvXnjCCE5R9+u6F+QvLw/yl
/pyK8p2E4yMoMmzuNIYbPyOmCscqWUqgKB/cYl9l7XVMU84T/c6ug2Prarvf/Xa85IZpM+7V2X4x
EfnhN0tK3VMky7LH6aw7O/DWFiMBcjZxjuQqPU9gyL8qQrgm/zrvYP6KP/6CfEfeYRbgrF6cn4cm
fd2IWnV8x8gWBGg11Xrsq3WQ5n9nOP7CFf/5O5mzHtTgSuD/Pw2aRcksN/dUvSGAqdnNjcVaGqxu
QcOG6lAY0IuF27R3QsUltWG/j9Rwy1d67u3yKVPONi+oYxbu4E8LgpsudRu9u2OSvUGtfiO6rDr+
+zfjJ870/N47jknUH28Hk3Z9VpV9f53Fpm4aKYT+Tay1qDCrk8qaKzf01QlvO6JGnaQEYdmLrDeA
FA7NsP6bH4AN6I9vzvwD8BTgZuM54OvzxOs7i8qIV8IsUi/BP1/HCAOoBo4F1Rb53QQgkk23wHK1
9w1ttuUtp8wFtukfxlC86PpAUv2IXl+fXtGTDV9rgl9eNvOv/sOb+T/ZO5PmuJF0y/6Vtl43yjAP
2whEBIOzSEqUtIGJKQkz3DE64L/+HSirusgQi2y9VZt1l6XVIpWiE5MP33fvuT4rGeuF6VksXDho
Xv5m0O+LzAtqXBF26cGLTKj7Iyr3+iPadQLqhdS72pFdQuHaA1xWS9e5ffvu+OHp7WEicmhv8qBC
BzTDKu17fnsKHSCGQQwAdm9MfxrF4n3Vy+JBo+YUdjRsXYlNBpX0tsmr+guygodEaR0nRkNaLaoS
FFZSc9/s0Lvjr8lz09OESYSRu3eC6WFMRiooU5pTex69OJLiQWjiZLy0/Dwne3tywge3TzKK1zgJ
2XXW9qSQ8Re4BoqlyJEFU8IYL6khsb1L3Ml88kF80GVwKuspbKqC3HvRVjBIDUrubT489vzv0UA0
/bRooYDecjJkOXUCzUF2aWfc5TnGUhkly76XRXSYxq7mIO8TiIB2rLnw6rq5DtSC1j0T/fQj1w62
JhquCdzaviu/9WC9P3VElR+Zhkpn186zPjRkSe1LMnoOZh6I+ZEyo1WQ9mAu/rnnE4c0YxI9Bn7n
QGCWfnMd9jVFd2Ltf9QMhi+p8onNC8nSzFpCvyTOwp/2MhftprTC5LrqB/G4pNAuJWkuLurlpfU2
1dLyPeeTnsSBskx16XTB8BPRxnLmGyJ6bGgH5JtgNurP+HMTgOaRurIC2jWTVdnHasjLFp63O+F1
cyh+DWUIULQDcYQuaUAHP7liOWuqhDNMD2PF2HigSgh1iVrcE60P/SrjYDEeesX+bBemkqQ1K/Av
I91jyipIhHpajVQ36ejJ5Zihq1l2dJh5mNSDTXfXzb7W2wSl1bDnXq7FMNcshvMa8s4xSgn2wwgV
lpwtOFSDVm47zyox/kVdnMCgJakzy+G8eV65pTdOsYCM3Dq8sfN8Sc/sxTaTeCIp5kKPiAO3FAUt
hN8rRCH1CjNOnH7+ZrstBxOrkFMLIgOO027Sw5Je6T41kGMWhYuAqyw+JKULwmdcyBJMBW1vDsPD
HDcw/hzQrZORP3k6HIi1JE9Y72twhmKfdIH3YTaWJDuG6aiuyWyvfnbB4v4IhwSTRN9a8GuSID/T
ZtlcEbY0XHHjip8dmoGdt4S3yUJhy6nSjwg9sGvUwXcdNfcSxsrHoKnLC6OKxrPcgZidmJ2stuhL
3ZtE4rnDxb0QzdtSrZicLBZj4n+gIZYdLb3YO6/EaUo2i3OmkWxsl8otLrLAnrBhuR5mnKmjH4Yj
q7ALqgE6Eh97GOXfkqJ5NGYSLm1nIXxTksJXLyRPcEB7MtOQGOc5n+PKXxIEG4IQu24wPpAW2OPP
CsG6zBkiNmtxP4hpPg8dGVwot4XuDbgIblLXHQsB20N4sE2EY10LI3V2BPndLNZ4ieVZntdRBNqh
no+F2WFqygZ9pq3w3ghKzpA9Vf3J4NTYVMaNKZxh41lptpv7wTqSzFMfBxHKq2omid6hAl9u7Gj8
bPuThWXIvrVV8bOwTPtIOHbF+dTwHlBdyCPOpvxiLsqnNtXqymwc/XMurPxjzbz5uQvq7NjlBIBN
Q/OBAGOfenbNTF53UU2xh9M4oWh5LIOhO3fqwj+oYuwOfToZfLgun1gzjZoGConXsXR9K8fMVD3i
tnT2fprf2HMm414K6CWen2HHMsuaXZs9iLiT1p3Kcw+xSqiiB4oFbgwIir6zRQcFXF7FW1V319SZ
MpDuxTZw8y843ly2RqK58L0yaLZmob3HlrLadQJHnTCGetqBpmjPJ9qmschtOPdKALZa1KUEtAs9
oMqvmzr/oPI1I9fX7CB30u06vmiprqdqGX9m0I/Wylh/MG0VokOe5ePYOaQt2KkuDkjdKtJkqmM9
qHTrRTCbUtl/L1wZbEO7a2+sspMNgZqmcaCGgMWINkW0qaKCYq5euuosUGwr6Kt3pNa6n+YmS3dm
OGuso370oamj5dzyh5ZDlFucoy13PmVMFoc0FTbhd8QXWJjmt0Hb/FV6jn+jrLA+CKGJH+j1XWSk
6VloUMgYhU/FwoG/t9VwaC5bQj03KYfQr7WWy2fkIc151czREyqT+WtVhXoXBR5WxtwQziXhczWL
Z866EspqOUiQZhAo2RVC0B8eSNzUe2tMFLXFatgS+VnsEBFYO/D1y1FlQMpzG3MdFV8xnaUcj/dE
MIudVeAGSZzsS5elzqHsR02lrFv6a5ZkiiY5CkEQ4+2lWVcYr3Ibnvec8POzTB/yvC63rtM+TY0+
n4T+Rm6utxbEq63kEgQ1lqee6WkX1s0dmkh9MCvn1hltsApZ960eVXFIW9vcFlL0eHfhSU95d6sz
/0Zm6r6BDXDRSvuv1AmJfrJ1u8uawovNpJz3qWVte8yU23aSwcYrgJXXRvu0VKq76ZI5OiZY1HQ0
nbu0L3ILLwChL2rn56zbla+AIzU1YdBQCuglKfgyg/HDDoq7FHdpGmkqriGZJdJa9T6qz3/4rbSO
5ORl+zzKog9jV81UFEHBbytCYKk8DaAUIwILNqZkoqpcfwQ+jbE2iawn2hbjt8zOYOcvHlZ3Xcpo
n8286zCVO/czuw3/mnDrOkPPzidzhmGw+og1u6VrFE4PUpXpliaj8zBV+Lq3YTTeJoM/yh1xdl1c
CT+66VKyUEZ+6ftK5NPXqDNyaoVdOW7Rpeb5hRYQ4NWSRV90qQFPAYepzM1g2OYnvoQchrrTdRvq
0u0PcNO8QhFSgc96sbIPlqHmQy6TFBV83TApyrG0ki2vb0J2xeTAwrf0MIQxwe8te4ncYU+XSxPU
kp2FAV5KC2Tg1i7Ttt7KpbNvvAxolKHnkdI1AtJPiW/M4Cm8GR2BnskmxKCd5w8ih6YAz10VkOWJ
tPnkIF3u0dx2/c8e4IckH2oWHq6vMBebzuvlQ9US71tkXfVVtGg3PF0xC0mDACmnda/zFonWeemk
QYJUt5j7g1933hUi7OK7X4UV+axR5hx77NCXdZeFZzJ1h7toqUO+Qtbnx4I5AOjU0NzPo9g5tTtf
yMx1cWyZQ8OUZSZf0GC4+K4SdUHfVp0pmUoA5oP7RB2XHebG65vo6yJV+LOq2/nAW64/qCBNkCw7
hQVHsXUO9kyKDXViYe0ntDIR+PKKrIOq0TkNnoqg7nApl9vCTv3pDo/WksVjbtYsgXD90mAgoht1
NkSwMYjIoo0A72t2OfjFcfidi6EoL8sgLOaDKbEZr6lnV2Y7elkUJ8NgksNeQLXYoO/L6o9VUM1/
BRytflAPXe4tOrRRPFSyO4ZWG3mxN6eljKGJmk85rYGCJp0p7tu0qbJb/BJMBkCXQHUxb7AKLwKd
ZJ8s4q6teCEOC12J66El5Xzb1nNFYVk1O9vK+s+kjkSfe342gkDTr2N/qKYPFmeE81xkw12Ta+NQ
LdVwGai2h9nVsVnCvofDxTSn+ZNclpAWRTsm2DdTPXv0PiIhjq4jUpd9p3YIIkjmyf9U5R4bsU57
V1T9TNzjQ+HvwqjHbMujLfY1dbOEpO1sSTZB5nXyBzN8R6pR7lg1skKJyOIBnGNWfSI8uDguU8aO
AGQ8aqlq9oZPZVGD8MD0TNfFn8u71u6QG7gLrWPVOtO2NgmooXy+8IsCHtRIqJF8YZ4+TLbBGthJ
2s5OFUHwaHqukqN4e68t1X8phqHGtKry4KcdleqsXMaz1gTPPs1m/3GuWXCCqNCPQy7zM1tV9Yj6
c9AHO2wylLcRBkSAAjs5zwSoGBoYzKizKwyYE2sCLdS06dp9IhI0SEnQfreTmko5OOCGT2ZESJkF
44dfZ8g/Kgj+P1na5jz/n+uD20V2Y/+inM1//3dt0HH/QXeISh6SQywZv1Tbf5cGV6fdL0BraJFl
83eZ+18yRu8fPt47ymcmVUVkOs+k3vw8uGGUC6FWBdaqKvoDGaONiPJZXSKgQkd53TUpqFuUTaC3
viwJiMidrD7J+dgmvS4wkaJZbRYlcIsprMb7Dl0DIe+ddRlJIiBVxrxL29HqnsgXQaoRdL0NWtOV
HwtrVpjWDbphwvPlZ2BNeK7bkQPoDhkGYKdgyrNm30DdcN8pylFDPbmKgBImaD7MjBRZ/JNSWScx
FJqdYW09a6GLmXc0f3tOuIV2Ma+QYd6zIU6L8cuzp3z7d/nmOerytWEdmgoB/+e4WJZe3rxolh5O
mMjaLmAqlJvQDMScYtY3etbncpquVAeb6+0xX9Yf1wcGb/jZmCc1nHlWhiOHdUxzJhZQeiBraXO1
rf317YF+VYP+XbL6eyTuJmWiEJcoarWXV2d2sDUMWWAfsWjjo38HLYXYkJ70pmgm42FYIveihrgC
cnxcT9UG2vhZj/Ak5jz1LwxDQH30TEWYVWkTNSMzh/2qyseSNADb+mZ6NeST2dEjs1YViVvp9Ogg
sMaUVfz2xXBo+f0VsXwHBgF2C2uVAL+8GmtsXLsRhd6CQNLVNpOU5dFqgUSOHMuadyjmwYckzRjM
u6B2OsAcdas/E4iFZkspr7rQarKukqTRat9ZI2fuAYjxj8wFVrOhuh7eh8Rt8+IFiIdiDtaCs28l
SYBDRcd12uslcyArSbOQhLzoseKehFLQqk3WW6XWmxalSq+u1oHYJSDvkKjW+9uvtzpfb3pLfFe7
wdPKs1CGandQpRNrpfvDtXCkU7FwZLX7A6UOjSPN/CHOPScU6GzncW7jcBRGbGk9/3RnSUxKxiAW
FlcXUZYeIudnKVm50WdZyFSQYBHrO9l0/bfSmRISbKhNFpd91s38cOiqw5YEtbmKierwQUq4DqJj
fPC2taPqk/FwFwR3cWmT4XaPmvW8TYt5h5hwjRVtiMiyfJb+HTZWW25qdhiPjReInEQkuwaumo53
majdh6V0pi+tJ03zMrMQnd2S84ssGJlNfVdXgziCMlumvad7pb97uq71DnhPDjoliGbIZGiu042n
jLzd4WZY7kQodLqFso6NPu+HJD34VUmvnrJIV27ZDK4BpIMXGNtx7MAHh4SqHoH2omqr05w0oNLE
tNajWKBQ1gzUVzJfUX7pJ7HahAPqU8rw1IPNOf+cZLS6PvC3eE38gETVLX0a9s2L9vp73zfSmQ1X
av/MOBapDfOx80PknmfFbWE7LYrdafyGGVt9kpZQ7nbMedAVW3XKLYVAMzUDHSedECBvPE9T213U
PDWqSFjPll2SSZXgcTbz1Zzo4yQeRfu5XyfpKW9h2Pnr1O2vk7j6NZ8369QueptZPlwn/GSd+vt1
EQgcb7j/X/VC82BoO+h1kRHt2D37uzk1c64tysgldIFOE8HQr+Ihxy+jB2A/GKvf+5pPP2af7hgL
ICVurO241V9+zMoNbZUF3EptBzeE230P4XwD9xwipqL8ch47Vibb/ilHHJHR0CMY8i9dD1xGkk53
5PudtQBG3v6lXlb4mS75nTBtsZJiTWBRPZku/31j8j7giu1fFx+WmO5AdHBPvF/3pxqMzII+ym0D
oxL9/Tv80fbs/8xu92ZX9//GDu3ay/nPO7DDN/3tf9ClzuXzXRjlu+fbMJpDoRlhSf6nOuCf2zAX
mTbigCDEjPdPtcG/tmHWP5BmU2ulm4WNGavy/27QwkJgv0QjEEUWfjyiAP5kG+asq/bztdZnfJrE
lo/rGW/LaeeMc4MfJDIl5surhv00os68nmj1RYBxE5xR50biNNU2ldGxR8acKv5V4HvdWSfGiSNG
hsx625e2c9VPNn3BNjKWPQfHCcO9o/vNyMnvpncWsQcGnnZMjyw5sSx1Tal4Noyb3iThLKkMUt6W
JvcKTqhw2BLpw8MZbESLwMvw71WL7sXfm7f//9L+T5b7t17aI6C2F6/r+p//fWrwV4e8bXoU+hDm
s2Vhtvn7dXXdf3AmQODGgzOxM62q/n+9rhG8DxxFEdIUc/3rbIP/qSewkRp4Eb1Rl73+r7/2J6/r
yV7K8egim6tvH5UkmUa/hf9ouOlFa9s7wJdA8abezi+yoreSM+T5TvTVE0IGZ3aTwiTaPLtDr2y5
T7a/v4bmYASa10T9g6Tn5czftDrPSzcx4VnkRWw0xfKgkBvSdjTJg3x7rNPL9COSPOjzs/dFouF7
60f7rJs81b3lAfJf4gxdHRpIh/jLbt7rKvUfrXaQ11laqD/ST8BDWMe0GAvqL8oi92Sb6iH3mUUd
LHHoongMnLn9QS51+mjI0rhGx3+HDd59Z8z1Zz6bfH6NCXPBguAIhIpq38vr9MYhMFdVawwkiRDN
ZCgI+F3oJG+MZq7ua1Baf5cR/mM3/LUROfJCUWbOC6zTSHW10KetMrHEnmpBWJptceEHYMfM1lGf
gMGMh7ef5CvjRYDLV24NryuGnJdX2FcoVrWFBLFzSJKYym0IPvYa4Gh+dGhabN8e7ZX3JvIs1GYY
eCBmmuux8dl70/VRn+ezvYA+J2dTzGR0GdVVXo8ISxvvzAmz+7cHfClI+/XSRLyjK+RnFcGcnkPB
rqQhQNclzm3/Yz8V0bmnl/qde/jaIL4ZUCQIQYBG0ck9tI05cv0e+JdO1lzJXgnq51qE4fHti/n9
7gW8EwglqH5A3z5VELWlbJEyWchFVQfty+/qKb9xfGGj3zfAcu9Ig8g4jRW4J713jomnYzOtrr5S
CzEXFG96Oy+fnF0XOE9QQMTTRO9iSuXw0cqwGCQ93qg0p4+iG270O/PM6Z1dR0WZxdzM8s/jO3lf
KPgnQUZmMXabJqlj1098aB6hler927f2t4GYyZi7EUBavCvhL0vrsxdzMPxOZIGn4yEASaSyrPlg
12b7ThDQa6NEdNJCpGYOb//6MT4bJYCDXBleZrIfJ2yzJDWSzW+aWf4ffmYBh3wcwnh5+aLXgV6O
M7W+TAuKn7E34v5xmVN3qG/qG6rR40XDSrItwnRI33lYJyKngLeCcof9qwpD8QKw0cthwzGpUsC7
E3yOA6TwDcxuMNkH33bOemJnVBFBgx0PJmDLt5/eby8nijqeH/JTtE3rN/JyYHdceoNwoCWmewim
hTYJemexbGSIlJxGIn2leFis4fbtYU9X3AAzNckPjsuuAh/86VkraCKU18x2cRJ2i79zO0cnI1xm
1DXbqhFGfvX2eL+9PoznYd4GD0QkFlPNy8uE66/MNjHMOO1aC3GBEGdJVBbvfAqnK0IAfghxnUU9
CFoGcImXowSTxTdNJk0s88W7mPMArOfSaFy9xrzL5ly/s+L9dhcZD9W5zeyCOI3P/OV4BnnhasYY
FjtZ1O90F80p3QoFPjEfWC7eeVV+u4eMxtbQpJ/ERg076cvRRndGc0yHIEZ2Ux67ISQiKZu7d/R+
r10Tej9upOdQszitutL2yDwDbGHM0SX4qzGF+MsFftxvKioQ8dtvxetjOZzeKICiYjt5XnTwKbZW
fhBPJonQLT3fK8rkOTY+Mr7fHurVm2cz+XOQt9hMs4t+Pn+lAVRoX3Pz7LSQFyEUEKyldf+ns+T6
iPioLJ+NEEU6++Uodu9FaizKMK6DSTxMjSzO67Ro3nlEr73mz0c5uRaftmq/xiUQ2GgbFxTfltsF
gVuskRPEpZFVH9++d79Eqc/3kut3RT2GyXY9aHjhyXPqDDchN4mb1/mD+ihlkd8rLO4XZb6Ue6ug
s82f2vuw7M1zMm6I/5mwump7hLhRYvlKp/KdPKp1xN9+I/ZhtssaEbDNfXmjM1QPwVLz5gT9VO8N
y+ouIdEE+1412bYzx++m6uxPb9+G9Wv+bUyPkhsnLrorp9z3sW60mGuLEHbHdrCMevoQVUZ9oEts
fEodcUfKgboaqjk4e3vgVz8TbONszqlvsWCcXGyXLIFRE7/qtJNzZkHUxbVJtEeVm8E7p4Z1Hv79
Gv891Mk8HTa6ypXmGsdMAS7IrDt7xM+dNR42Vqc+o9uu79vcsPfCAb319nW++o3SnEBjDiTpl3L+
+TcqkKvQCOGhErFOeT4iNHPpo+a/M+n8e5TTkh4ZQX6mpiCItTPNF/DuCzxoodx6KKDe2cy8ekHr
lM2MQMHJObmblVZGy86JB2dH06EJAvE1IHPl/u3b9up76XucEzi2s5U5+RYMiscefnneSzCM55Gj
g/MJZeLjjKb7m7C85pzzPILA1rXfuZWvjxx6LEs+c8Qp4RhthQmEk5ErVVrLBqe7deabubH3RpGd
zy06GR/1z151U/nX2xf92q1ly8smkU8CeunJYqhzkyYMbkw48zmoTOh65zl5be/MfK99ec9HObm1
S9Ar0+kRHxs4WPdU19wtyt5un8/R+E689XsXdLJ0DKDLyRXky8Nt3h+Ltkj2/UAkx9u37bWlg8Ym
/iZqEhTa1z9/vo1vzF5ImwuCIxLFiJ+JDwFGHVu0cYuNDkX/zivy6h18NuDJ0mE6nQn9BDdU61fV
Xw3gOxCAVf6pV/h137621+4g5asVzfFLE3/ysNowdcc5Ylmcus75K+im5dipeXhniX/tgqim0MA3
WeXdNQv2+R1sezdrSTGGs+NGwCFN0j5sYGF7wdPbvX1Brw5l42x3OZjbVKpfDtVlZppJUYSEFRIF
kdeECwQ0rM7GJBs+vD3Uq/eO0o3FcZWOx+l7QY9MdxwKSPgmWmtrylbuaG/+E/38HytEr4+CYAI0
iUU47skF4XKGHNoR9kxIg7fHECgvF6HG43/nWv49ivPyti1lzznG4AktXcEsj0x3l5NE9d8aBQci
pT3Qyqe84zYBbYCSCXlei3uvX2Z7Y5VkcPz5tWC9wv1I6RD748kKUk6JdnXNtXBSdjeRndbM7c57
1ZlXXjSKrqy6EdVpGiono+CLHsdCSQvYSBHJTUcE6gw2FT+UlyRp9M53+vtoaxEIhDhHbo6epzn3
GurDWCb0QnFRm/meoDy/ZRepTONoCpR672xpfn/pCPul+kqTCIkAj+rl62DZOWw9oolio6utPVup
jgDY0HlnYn3lomDvrNtR1CprAf3lKH04ImWh7BgLBKTLpg2k020A4k2oOOBXl3/8XmCGcqhTUEwj
o/O0WD/VLVsKOvDIu03vOwUugjSWZlbvlWN+/d4vN4Q4DNeaPIIRNHXuyd5TWra1SCyQsZ6WUj0l
Teu3wc4KDHM5ltEywJ4Ne9cpH90lcGGATQ4W/6m2OwIY7ISzBGcB/uSOored7wWH83YfWaVJTzcJ
o2LLn1kNBiq4W/Yu6SdUHNNkdc7h7e/o98eDnifEchdiYGO3crJdSDGOiaFzOC+MfLN7+OoTgB0g
LPl+Lhtx9/Zop6tsaHFeoqiKHAIiEQ2fly8DT0xz7vEIBKLlX6O7MMovY5uJCp0o3coY7wkEk7fH
PL1CxoxsqFMujH8GPa1gjX2ai6pxozjqdRReSOUQjDCEDgaYcmzq99oop18Vffq1ownqmWrOapp+
eYleBPAC9WNCQQd6AnERvvul8yf7nVn29zu5yr9WtRL3kXbtyTBG2HSFGLIkNqqgLWIwmsGPpS7s
Teol8qtXjtYfBnji3AWBv/7DGr+a+k4+ZCrBilqxnfAhq+5M9k1xlKoP35ku1s+HO/T8y+I4x4+n
LwT6i5rqL5D+s61Y32FfoQskdopclPJbZYKOOgtCNi93uY3oZZ+25oykCGrQZ0jTKsYGWd5UHd6o
dHJmlFmZdnCGLVFjoIXPhvu2KJNvCGVALHUGbE1mQ/FZlyn6I4sEFUCZlg1TdAM+w3F4K6Pk2qrZ
mft+rW7Z6FYkHlF5+ZTpdtihGCru7dDs7ww7ahuIgVmXXiCzWoOfsCfE4HqG7Az6E4260rKW6ybo
iMAecMc/eMOoDk6Su0cTDRUW16Dw4NxH3aGCGXFt2O0PCQkKhN+ozQ0MY+t7XbTI7ay++GotUX8h
+6C6VUQ/068i/PLBGQmfChzk5Qm/yaYLkWO53vJUAirLAUksw/0cVSLbRNPS2PFcNFaymVoDiyoC
myKPF6xNRAqXysdoousQfx60KGNThVJRrnP1ma/q8KIdjBrUnhOgJjPWvAJv0Nd1L4pd4EEkMcA9
2pulaxFsc/oB6TGNZOdAGYIGVMJ13DhubRY7t69CPCRJf7WkAHG2UdmYX4IEjXThUhFBCuVtS683
Nwr/4rjHPOX8cO2JSB/69hkwkBEQTCckzPDUHs6KjOrZp0EGRoooyFvvVJOmwXVWKHIMEEEBO6lT
KpH7xK+LYhPm+FIfHadSJEDBNvukhBsQH6CIlBaGFdWxDC3xrSoasnLLvkl/QoZsLpCApeODYVUC
zU2HAlbQ6RK0GFPATj3y+CkbpfpR6yCzbpGJ98C5O9u/CRYrSs75sT3FSU104yabfVvu6V/RHgNS
VVlXLR6UabdUnTxLUjKvdi2wWuREApWlXSeWf5GapAycWyKb5E3LpOMdgtrLze/TWOd4oaM2eCyd
zDjHOaUhDoVp/WjPxZ2VLSJeAMN8xiwY1Bvw58j2a1FIZ5cO2iUeaBLRX9oayttFjhohRpVZeBwJ
cFSGncyboOjcrWtWw/KhIxqYjFVT+iqm6InCrG3yFDVXo2qMPEO+rKbEwlcemrjCh242EY9j/cqR
dBd5dKXO6n2TR9V1KmBYbkox92qLWl5eD0R9zlvilonlakWYV3Hh23g1BevuclXIvHTqO8ExhlrL
nGK4+eiMs8V3pLDqbIsqJJO5rtslu2OBJB/UtpX2dmjNZXHnI5Djy1aIPtM8TsH9CLLpCqO+Tofe
ACDM7bCH7eylZJzrIURhGpUB2Jex6fpPrQrbECE/vqmvhJk3zlkAgj3Y+6C1jHMRDv2Nga5u1Rj2
qseslALJoOUp62Sbmzk9kwkXwBRHIsCHYwTDxA9GJ5dANurBIfkh0R4xIiu0cNhVo2kDGMzeu3yr
Y6zMphD7ZgnlbTjxJWHSqfQtfqCwiRN/augzzQtHLadN/e910vXO1oCaTTIf05i1J4gHeUvYKjwH
WOjzZueYo5JxaBp2uMv6Un8yUgMYmuFEkOmDvEhhL1dzdpPLotGbsGskCk4Tg8ycqDwezdZYYmH1
rg8Hh7Z8ZoEyi0Ol8P7aaWCch7mVQqhj9SMa0dZhrBe4wuxn0gpjGKyfKAbLrp9UUZrOVjbh9GXS
EBQPLp4Gpm3Rp9/8HnVmjMkQTpbO0DkQEpgX/L5WmT36ndGi+2yVMna0+I18vzjufFBoF7MtIbFY
2HB6+cTfarMlLstpl4tl0FOzhb8tRwCxwGx30uzhJxJBVQOya4DoFHHur9icQFnKv2Jtp0bLO1Bb
56awsNebdR5clku+RJCWQaHsxiiYFQ7TmWC0tI3yw+Dksyb8LCl88I7T8tNELJEdJ+JM5v2UpZiG
y5wla/IkGSZOOFu3diuXfGt1GiQQBr7g52iV0TVbJ8c9w0jqffH9QZvnztBpml5zERVnrkRyucXf
yDwiCtf6IRX26J1be/JLVTc+F6UWITBzpEGwnwNrjWQb8FWGxBfKs4Gl4wOCV5sFQkDK3na6wrHt
JUGUbAfObZcJfZvvkI8CYP2WUu6maIfe2aRkz8uDRX5Bj8FszUKOsiFFJwrAa2fpFWoknQWyoEZ5
4G5wn1XFIZs650MmisLbZ61RQ7BSYv4uRMEcFPpLj0kIeizOaLfJirhJZxCJsg7cakODCOaYafdE
EoZuwX6052346vATbfQFCWmJaMScYZd1vfHF7Fznq8I2Q7OkrknBcuuSCLGhL8uDRYP5rPeCjgja
dl7fqFoFEaY4O7q0vAInbA6D4EdruFieAw8vKOmQrtduWx+H+L6k0GGTTpCPN6FFAvwGQji1DCp3
eBXdxa3CbUJlNtzi0ZydGAdg+XHINSm1Xe2UoKEc1Y57z1Xzk06YrK99Oxs/JrrMoaKXmfrqBhrv
0wCwBJ/aqpIemrT+YYzMjVs5DFj7hK90sQ1haRHotfTgdUaMpQIQ85yF0OIy1jdQXjzACKqZQ7Jv
GRgHsSRYXZ2mgM+zCJ0TFMjNJqS+XLhEZaXS3BRzZWJJoof+l0eugnPRBoL8M9ms2TeNE2riO8wl
I4ZQVaHY8onl+baajTHc6JJ5dlvhvCZYKMAohhPAEtcZwcoA0akwRGwh8jTiNBF5yxnwOHMvOlGD
QoxUhys5YaY/TrIkRWjplWd/S0ZsTTvtAty6Fo2mYb8hIgI/PSpw1cAtr5z2g249XY47pxdZ8RRg
gxffh9nwE8qPkOCrg6v8SRNSVJaVFtcqGEaj3DejqcGWIk1xi+YDimmyuPeTN8D43xEOqYCz4qTo
qLyQH+1hoOf+iXFnSt36gJZ9w++reNDzlH/Pq8wuPwfIuVevYu8ppiI2bC5fGqEZe1n7y7KvmrxL
Yriy/bghuhmsV2JXxbnDLwALrySReZP0LryopBvSXdB20AaJp9aIx2vKUJspaoW96XKV/eiLNAFx
bc/tvUnmuLN3Pe0dGjoN1T6jwUl448i/wc0d2Fc1bR0W1YkHunGY+NJtI9kIXXWuXRCiXqfdF5ef
TWJ0Jo2D0w6wKIx6wGoddmxKN6APyhDa4Kw+VMXg+hezKo3PRKTwHbhADURcabwAOyi6cAT2beHN
Hf2kFPA/zu8RTX1dgP00wnHaV7pIz80U//9xFHLWH7uOiLeYNUOGj5UwOlwPIsi/TWgB9dYqB1Y/
3LE62pdkgDtbNVId3Sq9hPdzRRrhljtIGkFGxm2yT2cylLeOTQQAGNvGKnahPUV3abu01za2TO/C
yOFaopoBOknPMcMD6ThfiqIR2QMhOeS5wfkubjLS9rgCsBrn3aLU6k0jWWdnRFXBlpFm1xeshna9
talXpFggLAFtdQzdZm+6XXjbLH310yrrJcAT0GMdnQIU7syDNqQstwjmuyqQzRMzov1QN9YybD07
6dKDdooi2KC68Gm4ap9QhGYgxwqVBT7N0h6/L0YvCO/MQsqbiVzkGc48mUD1dSGWC9b9DYUaUhO7
cphuZ3CF1ea/2DuzHbmtdEu/SqHuKXDcJIE+BTQZERmR86yUbjZSE4fNeSaf/nykpLKk6rLaaPTF
AerChm05h4gguf9hrW85pSE/p6bo6F0qQelez4v6PHkcZ/syrptLfcBXHPaayclcdhnBOaDFm3MI
i5SF5H671SHjRABmybxoZxmpBVDXx0tIAMtSryGsangpMdPLZa5CPYuItLdIYcnXF26LDg+mjTW+
q6HDj3LkO8tsuDEI5LqBV/sJA0+yY9iUXk1RwQtI2saLiJuVZXsbc69jKZ6SLyTRmP0pFn2x89y+
PgiCDBueRwD/Qo7C9mxm/n9gqaIdUhWZVMj1kn/os6F+m2r2w0QjBMqkozoKKqScbjAXyj7DI1BA
EWyXHQ4fglBjQQIscy6h76jH6WWGRCAoTuV9Pno63p60Ni49qZ2W1It34zwZj7ZOaAOR94RRd7N3
5cVufTBn33/2YyhPPjUCzNWCzIteH7XHKim0d7mtigfIm9ohwVL92GAUvRu83EwD6SfvMbIyBXIW
DC3BlNK9rh9bs6sWbyEWyHDOEpnHAQ8s923kteNDToh2KM1lWGNJs7CoG4oqDTOEcPJHGNNHo69y
BCvdcmkOYgjHhjub/Nt5CQcdaxulz+pvS+23SZ0lpIjl6QvpStNeI+E3tMe6CB05eVe4M3Au01BJ
hxRpXlap5ofW5TyM694+H+ekO8VMsOG/6Zfdkl24hX3Wge0N0Kh2eO1tSLkxoz5fZH2gCMkNUC6Y
b3Va7CPgGAWIYDLfLSjTmQBm6XNRENMeiIi86CVehkMzeRfTLIunNZ+I310lOwXL6ULa/rnGNubL
PLT1aRySFz+342tL17Bw2zrRHEk2BlPmaG9j3QLE1DjFo+fglp61bhaHwZYZHeto6kc7m7u9zqVo
LYN1sJT7bqDdhLygn1gzlW+bnrHuAll2b2LuC+aBgGKaUCLlRxCx7xIgpvHBJn4ljFtfBHbeeMcl
SqMdqN/khGBPXGRtvnzxPM06qjqjpFZE9fm00cuovxeV0O4zX8mjGXXaRZrEyTGpGEeslEvCi6fo
tuyc9tbOjOQxSURbh0OvruJp0k7MJabj7FY8y4b5M+Hz7QHPsAFvQPQvzKPyPVb4Nbi4VR+lihaw
tKVxmTnla0HtRWdhuUFa2fauJW7rYswL8tCivHxE9mueF1rT7mu5pibNQvAeeyAL7KoeAAeUZQac
VMuswGHqdEhp6oOWW+aEFOtu8Rv/wh6QvYa2ANK5gDc/Swo1mvtYwLapWMye60WhEUNjnA/ZKE+2
AFTVK+fZlpZ2u3jGFBBxVV04eqxzPS5T+VbElXvtChMEgnA/r8zjgxKRdesq+aWz27fQTudX2o+y
CXMnK99Pmb8yjT3M0o5K2wdzybvzbCHf1dLH26zoLe4bHqpY+WWK2lhYt8gxKLvsbnyXDAnGooUO
eOplgqfJohPhXLKMGJA1SuiARr+UXOU54dTWTPg5InYPU2LfrlAgsxN+gJVoARpTc2QnkyKAvEya
qTkjuoqoNOo3zF0QynY0o8b9EMH53fPrOw1Zg0wVdsCk1BzYdaYRv83s4X4aHapWr8nMC1EyuA2q
0bZeKicHt65FwvyAIpuUcttvJdjXEvMWGKD0eor8og8YD2WAYOtohGzOp5WGFY8IiLFZ3eXc8JX3
0eARq7j1hHOGU80krw04OCItpai3ZAuhiVFLIayVqc5IdgRGcx37Wu6TcFzZgJu0Ubchq8cMip0m
BV2cg4+vwqSyeuOkCm/sw8XhzQu0edI4ieOBBCWlx0O5E1Xm3moyEV5IyBeUDuVZ8zstNQHdp/iy
TMgPkfUWQI4BSCE3REITaHZd4OnOeFXaNanNqZH7n5pSaz+IrutusyEfW4yFdhTtBp7aH4m/89SO
sy23Dl3jg4Nd0NpFoQd+q90norSfikrj0YamMlGYCwk6w0PPEviqZ4wyh6obVQXwoGFy3M5Zne7T
VrQPxVAmIvDRY7gBp2/HpcDe7jUzZ1hKSd645DiN3STRz3YOA7GxIAMXUo/n3HWzLa+61sBpUrB0
IpMvScdr36kAtBV1RMKQAuzx5HYzc+NiaSWkHEUqtt7MCTwjSrEvfaNwv5X5UL2WxLLkpwnXDjrv
UZruFWmhtDiz23nQoEpZoia2SQwmP26mpOwp/cnYkHX9rho8XkM+MzX1ByZHAU9a3j0zgmEfeJgt
59Ccqqre1YbyroYi8+6XeoBymKcSyG4qmnnaAd6q9R3YHU0/1QM1NoKDZjykk2JTMTddmh6MfuAR
mRTI+neIPUhC8QtP4BHMGh0ojd5qx1k67ywnN+O9k0Wp2o+MYTv0yMC/QmC+a6RKHnUdRPBsfha1
JT9HKSdPOIu6uPeSpI0vTYo6bEPrpoaZT+Z9qlhNDvvI7Yj8XqJY3pdy8NxQM81lYeiHWmevJRYY
AcgZ0VM2SCbZXIApbZ8XiXiP0qusAo1BMREA5DDAVumg0PAQmC118KQ/XC2kBmBXGloGSJWXwyZN
9AIppckAyYMOont0j7nbm48ltJ3oS5oq1QHyzc32ZDB0uyrmqOofdAAg1ZkGWWRtQ2rUsPvC5s04
eIk+VkxIyiFfSf0cILo1OM4uWSpRhlPhJ15oyVG7cOlWPqUscMbQBX1FLjoUReDcyEOua1Wkr8bk
E6NTJ/EMbmnmAdgLHeSbXApSvqXtdNc9aTnJLrYyjSsyzo3HoXcj96zr58HeIekjuxQWlssgMCJa
MRgaWrJzyGB88Ls6HqtOrPiWntOnqyb7qWMDpO6aui3qqxRhD8ir2MyyhfItYwvsWaP8UkPKAALi
52USyLzSRRDlVZ+tA+1+fvK6TMsI6HBAVCAwVfQ5bK5vyz4jzEars4nwBJ9AjF0X9fa49wkekFf1
7LhGwFjUQW5DAGZ7VlRqpWYgpTdRZlXt2NeUAEuXBHPaY792O56jgT1ANgvzhfiI21kZjXGlzwWR
4/7QlXQledPrzMYtkhEF4mta0bHmfZJWlLunaSAoFlEFlcLbmfEgcdkj1SGQeVRoRSAxDenPU6qB
cDtMEwuBC392U9hgkTN0t22LGHfPI98cHpzWo6/a96ZFkhyzzASWVpnIpn5MAb/nXDnaON7J2dKj
L02p59p5jCisOvcmB20fD5a6eRj9wUSZVhHR+KGMrUoQ0IC3pV9JXbbmnDlshopTS5Xrgws1RFVA
i86T+jph5kdqnV/Fg1GGOjEkJPtMVT+WetgtZTUbIXgn8YV8uumDcujUQtqxiTGdPrcis89JIZmy
E+OZzn/K8A8iIVW5tpAECqNP1ENAL6gxKs9aoxVP/qSs6WZpNde/TzKT4Y+R4LOXR1IZieBdbdX0
AbPvKGcPsETlL8zPs3GvxXar5UFtpCSsBam2OOpa5KiqqjPWlfCcDAfC0LE0mRaFkVZrtJDOOPgJ
veU8Ceq8gm1TwPC6nVr8fU5an1VxCRFqjXpxz0cpNVIdrNmqJFlGGaOYZ5g4Y3/m1tNAta1xlGv3
ownzT+FUL7UJqEmXxjUgvbzLtbABiT6etdIp/ds87eb5QpZ+El0ImvwkiPqByHAg632yq6uhAdra
MLNRRKs3XXXPdgpyp1MoZ7jOhFmyiPf7uvLgHCOohaZEWklxU3WlW7+CUsq9hznT69zhuJu0qvq6
Fv6PS/Hv7OV/2B/vXrvXv30uuqSb17j0//o7LsX6J5fi+r9/dSnaHuG/yBhWhywyTAAc312KlgfC
2wLKi3YHkf0qffpuUnTfsF1fBWXf/pCt6XeTIonB6ANgFeObEi4r1b9iUoQ3+/Pa1MQp4WDt5U40
VvKs98t+lnGXQ8SgXvBQ1iCcNA3pkgDESgBvBX2bTMjtKSWtegRMT6yAuTEmIYI59RNjOU45fYqd
+M416lw9snvmHC7ZMjP45V0xyV4r2Y3obYsTMO90Pz24HGLRmT62U3TwOWHEOWrY3D0XS2vFIlBt
Y9Xv+zq353tZVsy54BH52XlaKM1+tuesbXkO4VlhaC9ywzuL2T690ycCWmk8GdtRt2kcDXJ7vvfb
s77ZnvsRvDMr4MDgPOjXowEEV0aAQ1IXJChtp0dUrSdJvJ0qcloWEejbadNsJ4+/HkIpYaX1nlC9
vjwb9LnjoBoG7FhXTu/a6o76mtMMGAQn21zXHcccCyra7h0uv3E8d7bTMN9OxtTkaRL024kJi5HT
059n4zHZztRhO18JA+6vta+nbq84ga3tNIbhNt+02fyUKYdUAsir6atXTQxP1iaP2E1lFYHazndv
Pert9dDPWjv1oL2stYCx1QVyqxHqrV7gyCSut3ESogzaraYgPGMtMIyt2ohim2Bdatv6CTplBsFl
rUeGrTRRW5lSbSVLtpUv3VbKWFtZM/eZnPb1Vu7IrfQZapcyyF0rojGybHVwtkIJBheXUxTBXGaM
lPOjbXBi8T5rG70Opwg07clZa68GBPESVltJFllreVZ9LdW0Vt7HWwGHTJhizlvrOqnA4uytrdxr
AWDGl/WWVrQVhO5aG07ePD/D7Gxg8PQa+MzU9ykkm3wyMJopFkyAT9Zis+69d5Gua0drK0XlVpb6
W4lKS0RpYW6l6zxMWHEKRXQNRyDVLXsijGuFO0XGydsKYEtWy7Tr4XBziW1F8rjWy/Mo3CtrK6L9
raC2tuKaMTeclGJsWZmYeZzdADxZV0ZrVQ6q1+t3xlasowRbdUJOXndn01bQQ06kuG+3Qh+mGUU/
MqEmJwiGXoCtEW2BtXYIXkLszw5mLI1DvvYQYmsnmPBXT0vs0GTIreHIhm68TtMGbiXESgVcdu1O
aDJoVJhg07Ro8drAVLAmJF3zKgzLtyZH0cm9+kaEr0JubVC5tURECLUPOmdZuh+3pin72kBtzVS6
NVYjKY0Di9+14cq/Nl9rH+ZvLRmpGrRn7daq9VvbxnaHFq5fuzlpslDbxY1Dm1JPdgeyue8+qLUH
pBmlHYSyNl7VcUqTWIyKhrHamkeH/eJbtbWUkVrby9at5nciqWk6I21tQOdYiNtsa0tHIV1214vP
5lvfWldotbSx7MtpaYutvRVbq+tsbS81GS0wWVS0w75d0RpPa5ec9CPyrWRrnrWtkbb8iCA4x4zB
y8w2Fs8j+82JRRn25I+wdOjJ660/T+SQIYnY+vayItCDLLm1nwdyoK6zrcvP0InKQ6Ih+oiYZX6o
t4lAvQ4H3G1O4C29eTFv04NlHSTY0mWmQJoC8wUnnfNyZ6GoLkMWkVjai3UckZnMQJPM6+7hIjCt
iCyc32d0ckwxHIQxLCHW4UYvU5ZnM8KVIcS5xPzDgeoT77J1LOJsE5Jim5aY2+QEth1TlKyzueYs
lgkn0wM2WifLsDfT+KbgpFoJrMKQMalzSfzEPtQ6uVnF5NJMr1GvD5d8XNF+7vQ75UTjTeymOxB8
bA8IpLmfhH2RpXV9q7yCCOA2uZlzROKedlE28QNEyvVEMC+6ubqVIzHqSavZofCGW2teGTz1uVDI
EOnwKj0Pef6Xx5yqmXZbGLuxqus76rhzu9FPcbQwwGvzhPi69pkzTvELyHu38NInNUOqicgT1Pkl
hB6Hqun7T5E+nRm5+Yzr9ySTGBUsRvMxkuLGkPBpfOcDeygShjQRIsbmE5FmdRzEwi1rqCuogcx0
Wu0ModGHUqinFrRYqPXdeW229ufKmA4E4MVXHQ6K88lqu2XXoxB5sSPynUQ8zATwtBEwvfix5jsY
SEojBpweyXkyRczEgInrPZB9Xx/jxrpmVGcEDSvxXLeR+VQ85UqTZWpkkn42eAcryQVZwbOK9nRL
0U6ak3fnE5B8XBYlOFdiDf2E/uqyzUS2WKo0aMv6ECXZhRzL8461bGgRsGS3802W5HdZpy61Ye7g
LjWO+tTDvFRanl4sUT7duQUniqgnteMboXOartM+6R/zgdmZkc/aEVLh09gkxRUf+0DYUSkupWpN
0E7TeOYh/qFFpFBWun0X0yefDY6YnTOQn2dmoblHzVZPdU4AHibk+YaVHiPmtL8wbcmUPvePta2u
JCHPDy2bA9YFuXFn9KZHK2HdTU1N9Jo3Fu8dk2mRlxPyJTWOk0XoM80WRzX6zuvO85ssVD7TpJ3D
eofgqKr44rhzeWl7JdHiQzwf5l4XVx3A0Bu9aT+ZaWSdao2Qqpn2hAg9xabXMVs/JAL1c1saN60J
rZrpAPlp+hyVD6IiiUhNOnkra2gZM7zkNo2mIeKmyobrso7dXRWDxK38ropQAIy3cF7pP+L4sZni
tzqM2TuDUjXE1dXsk4QEwH4AkT1GH2H2vmeMTkmz6mwftEgnLUxzrIOslfXJNeRTqufLU4Z6E7yl
Tf2yMLKbIZ+NdgJiOUeaw64RLm+mjlFlvccIZgZTb39iIxsKF00HmQb7xI+0Bxf5DgGHmdhBBF9R
5fKyMnFxTt3M7++uWZPlpapH55r9I9s4a7pqEU2QfOv46ZnLau/U2f5JU6DnfM6usiiW06yhD8ta
tshICA+e4Wa3vYjMT46V3cP4f5nN+EvSa6D+tHF+NJkYv4+6Gg3KiYxxBtmJA3iDF19UZNuUdluA
7tax7ux5oJp449u4gBWlz5V+axrmoK5MRl0ew0ViF50vsMQXeGmmSmxrN8q64zPq7ba9bzoII+dm
3oyDFdoE3WVfSOE1URcq2Ywd06vSXKrdVOppUVzXjRdjn8hGd0CPoRR7wY8DqM8q2ZcYn6ccNVNk
FeqaRVJvMZ2uIW+d0673mG0zM0cNt8Kzc3WXxlZXPyBR0aZ3JABEBLeNaO8q61zMC/aWsziPEbM9
NrlmmIiNRK5P6pJoZMb2t0S2Zl57OyiS49NXWTfAuHatHOQXoFcu6btIm/iVWoRh720sl0Edk7nJ
AFEYTP0GW0xnvVWJ+5Tw+iDXYcceRIVoqA3EgCj5utFSzXoi+qN6sSyz0veFGRv6W8j6NgFiWyv3
n67278gi/6yrfeSBmHx6/fS31+LT3x7LD69R+WOTu331t3Afob9BJA0GytBX4Az6j+9driaMNz6O
JVyl2KTwJ3hon7/1uYbxBgcxGbtIyFd8zCqX/9bnGvobHaT72v9ydIJ6+UsIz5/l1Q4GZeBU+JiA
iK75Pvr65z+Ig7G8RhM2Ix6M7OzZ7pLONhIBuPvh3bn9Kjb+CXW5eh/+0CDjU0AETmehr15v3dJ/
NeQ0AOA16Lgy1CS5Vgkm4on2ZUAg4o1N/E5xcbKoSbRaMARLJ7QrQ4Ko0eim6WZ2imQ+LBKJZiAq
fWj3YiGb5jBTmq+YOKC5LVvS6bKy7P4mH5iG7hfPmz5QR3XnAC81dRYxWXpesFS5B7PAebwbapPV
e5sZ7TvWKg32fVYdF60AphFIZ7busqQ366DP+qYLPZLuGKQZKHbDVo9SqpCs8/pT6tbDLbV4xuhp
qKbrwauJhPBrslTPJgH0N6ylTW5qERGdwTOIkWy5SHp53+blhTrO0y+jOyIu4cAqb3BUJ88JlpY0
NFvRP9dmZpO9R5QwOhqtmC8RHaXWaW4b+2SmajknvMhdAkEQClj9xUFZkNfZgMorwQhP0x9TfDqq
xLIx8GqCwbCLx5ytuLYr8a9cx1Yvqf9HphSVraEOY9UgDxaT7IhIS/KQmOgDqg8ScjKG0NaUea3B
4vygaF4gsovJ+/Tnl8kvFyNOE9cxcbegqjQwCFmr9eCHi1HlU2e6MznkQMf8I+xsk81Q3B/+/Kf8
wuDgYlx/jACrK6AAcqD84pqYKdI7v2+1cG6L8aQS974djNVQY7cXnlW1YSKlvDBoLVldWuklHork
N7/Dz8Olr78CEe24MjxcL/z951cKGgBeIz1b6DpxS8pEYx0TVvvBYsfVvkfo+psbcH3nfrr/eMk8
ZPg7tyIPlV9+XmdbkyIshYT3nEbWXhwyqpH0oZZxjd84YMz/w6foroFlQHC4zPCw//za6orZWOuB
55y7IiGVwUzaF20ekP7NsUZDaVkFEBmtTCn8Bbt5tKn657HME3WwstS6nBZg6ixlyuEGGzoqB4nq
0g9sat6QXaDTkQET1cRkcPvQcArUrNO4lBcVare1RnWvUlE2/9/y6f8H59iZXKb/npJ4XjaffkHO
rV/wDVTtvzGhR1FhrBlxULn41P9JSFzzzrj0oKWs3E2sNd+nuXDq0N/izPNobxm1/nHKmf4b/gOu
GJOKF/eK85emueZmH/vjBnCJzuKOX38+kzsAMb/e8wNhF11r9mvywWAcHTPvL1NSEzBQ1I3vkout
kYowRnp6sltEWgfNzXfoX2byahu7u4gWdySn3HrGho5ihmyIO7Pu3vVlsrPwh18TeDs/ablrPZpa
Q+A4WMTxjJik6YDomIhkKHEEz1bdLUCZ+qp1ctGeW6PhR/tsohXZm5rIm4NfsV4/dxPVrYwLixSv
QAdTkoWCpuaKDqfveg6jIpHYJAypPmfOKkdBoWJDSbKgsCWBH8Ueoec6u5/9DJW/rchUyeG+7Uo7
mogTd7GMIKYnLtwabTJ16kHUF5Ube6QIzKke5CkVuSUdlp96Q9TBrowiuoVmHE9eWZhs5dFeczIv
BVAyhi+0VFCA94VKOK3DqhsXcY2gNzZDnQbPPCt6Jgv3kiwV1Cyp7pVk/MzJqe0mOzofl8TQa5Tp
TLewH7tJdGqsyn+02l7qI2sv0dprMm9cXzgcQoHGGfwO0u/kXmZ1RVFfTxj/IjwBhI6PKiRNc3zy
9NxIr2w/JSc48yu+LwoCl+1c4TuvVh81vAZcZdmjLthNMl/f6v3FSCNSvqm2ZeqvYo28OrQTCQ0x
oEIv9XeNOckno4li51Slnmw5pamttHNf4YSrGPf7nJ7ER7sfI4HMH0NL6rgXOjo1+iwuoi5MG5FN
GEr6wgsMD1B1OPFDGed6oKgOTpv2h6roGj3MiIXKX5d+MNKwMSR9pIPZ0/pM7ALnfVzlUbiMM6Jh
0gtZlI0qx+pRJQ5BKUyAP3ZmCmltmhbDCVGR6e9QvyTRPmf3qz+YTTaDLHZt+dx5Q/Sa2QjbEGYh
igucRPnM0dJYPfTRSDyu45H2RNCBy+5SR+NShrGeery2quwvPDHRo2p97944dpXluxUAddNGLm4H
NqSsRQ3kXvUOnxHp36R+fXFtKxeBOUvvAn8s0nrYHpLSoiSrd19otnvJytBEbl67/jGzEL4GsRqX
e4xAGnHNNGiEL0+2f6V0D+VvxlbxpBorQUC4pDYA+nKZHxunieswGVX/wUuqjhlXY7ufYrftyQVy
J/0FMNz8ZFWlKeFSz2WBEjZV9o5Id4JP7LrM1aVJPHR51c+x5Z/BowRNjDewKC6iRrVdUGtl/bmH
YSX3g52nMWp/YBQMAqOuOEKnMq7sIYKtQELbhcFe1jhoVW+nu9K0h2U3qXnQLyNP78adbPC58oaI
qjws6DPNvQ2eMgvawcLRWggUQrvWY2ekzPxZa5yl2i/uwNW2sAh41DuEoAIR7bUgAZ1YM7Ekh6Qo
EK6nCdOzvSCKpw7pJnr3DhT5lKGttqpnt4naz71PbizUa216SZpc3UO1TpARTpZxhIaIkDUuhwlX
At/IPdSuO92gSyqOA6oyMA6zwe7C7HFoNGeOtD2bAn1qOcHNS1pV5pzkgTV5J7wDwt480AfXjv7T
fbI2PX36r7+z9vyzg/iiH1+T7seGc/uCf25VbVosPHMrinDbnX5DvwqiH4DRo7vWSZDkYv7jHNbf
GHwJkZdf6a4/dJum92ZjH3mA3CyPRtb7K1tVw/q5EVxhkzAtWc6u1B2M0uRP/FTiz8rt0XhimSHh
ZAJFzLIMLa3OXKwJdUZ8ZYMbUavQ5zq4zMOmF+NE6qBe04vJRjdCrskkD+mogKV7XSlBQiWxPDfh
SRKeMkhSiIQ/kYSZJ3FF+9PHxhSyZYjkVa+EYhWFYqEgBq+cPjZROmPykvpqZMXia1EUkzW32kAY
Rw6ecQfeNUIXhXUTBQP1ZchiYsDL1fceIzpMLFVQVQbWUb1UChvNUGGNISzsxLh8IjmpavQrTXrC
OxZkyFw2SW4jZLFNti/2ZCe3uekuxWkElBIzTG4bsPxF6cFvLWS3V9mc3OhLd72QtXjNGEu7Mn0U
hrzAxk7vgE8k79j4OcyRkdwPRw2p8YTeI7mNJ18+g5LXUSKzf3kuOqRJpB6uu2PuU4E0p9asBylk
1H/y+1Rz9hmZPi4bZ9Dz51g2x+iQiUa0eyZaclfPZYIq2ZU2o8+Y+LnrSJvJZnIGz2RUrBNOcN0P
MeW4QAHLc8jwj7gbjOWM1awV3xWx37MEiqzuWNlJJ2+7prb6/WihKiWvySuOqVVWF1NdF/YHgbkO
JSnp9l8K1mc8s/30lj2NYJzPu4y5LBEP0jCyy7ZJB5a80zLzX4dmZN/pWQVmjqn6GCtCfPTCdO0X
JzLHY4b6Z33SVteONb8irYXYkfM2BlbnYMexz2XWZG9dxc4/pKgi6YHc0IAloe7se4KLAkzGlIiM
ZZK9MU83XeYzIu2pdgZOjrqIQp8YkYH8R+xWZ2k5Nb+BsW2Exh9KWG4dBGsIEfgHimL61p9vHbuM
fS6Rpd9VUZIc1nXbGZmVxGlRfucjok8x4Hqkygtqi1yWYAKjHxRFIY64C6oLzI/uXeWWNvSdKr6S
hYEufH3n2ONNv2k37Z/7zY0py20O7hENBcb6XxG9dkeaqcpUv4twOSak2FlS3a5toccnnSoSHpGZ
4ehh4I733WzfoynQpwurMpW/t+p22KkGyADeNZvgoglD8RfRieiLPzk4HTW/OGq+sh/MWHG4pHlD
KeSmaXkRm4XYFXHxha7wyhrd8rrkRjzgEKjIDml7tYtMz//sz056V1VL9z5HUlmzsy9mJq/SsFxm
SYZ8zh1N+zxHsryrbS+7zgWO00DWVtUj2eBbhBmRevxiUEvO+lxhq4xpIPLfoBa2tvzXj5zjlfcT
gDSKmF/adkJx3GGMTZLbVeLcl3kzvPS1eFJxYh7nKOtOjh7RxDfxvK9ZpWI46VwM/n1762qjcRJD
0j1J9kk7lQ3zhUfEwsGtO3WYNXP4zUe+/iq//KpijQGi5+dz/5fZjT8UMVp8bPNLY/ZvWS2yt06r
5VD2uolOFfIKfAdM8txK5e/epnVg8y8/m6EGk8wVleT/8jb5Pmlu+YzhOJoccSoUHgKDVTw+s7l6
9LTBuLZyEzB+0uYHEPQoR0siTQgqPSD/Xva68j/LPNIu7dnM2Tx65jnTEvUbMumvYUnctswJ8Zsi
YPKYh+q/oEG8tJjyUsSEl3opx0mTtbs+auUDbhLOjmWmoWiR4sXsFnsTdKns93IgyKx21YsfteNx
SIT9Yto8dlRtateN1Nq94Q35UWAGOk5u1p9FhcmCLZbxN3DtXxr1/2nqA2ymjyxDmiSKu3/82xSJ
9ef9839r//G/vv38VTb207/gE6YWuus/N/P957bPuu8pVev/+X/7h9+EaI9zhRDtY9nTOvHd8Nz8
zM1fB1h/MvV4zV+Tj68/VVvrV3wb77uCOQXYED7cryo2/uhrvaW53hvka5AsVzDLt5HI9/H+VlUx
9lhhl9CO12f59/G+C6EfFjbR7cxCwT75/y8FlwPwl+cvijLwNnCJ8Jv9fGrg++96f4XKkeaDdFSg
t3z12KS1LBdtG2FHWaAAgCdq3JeGrlgZojQmp06xUg4yfa7XM2+YLFS0bcUZrhn2FPTxIq9oRt3L
jjFuvst9keLXtrwu7EWmHd0k6wvcgsP8VBBXg8C3qkkGndtBva06PP97dLbnXKb5/czIrwrrzhUz
9gkPvQZpSYg58sXGToZCai4Ccx0M0Ph4CPlhEFrPBObqFkHdtnWZSbN8qbPKZ7wisSiSsSKJSS1Z
ZhdqIJ9YEz2bzdppIUmMOivp2MqnZ+FpGc2s3y2omJWOqjdH9MHgpMUWR/fqXZeRoSaSSY3pc2QQ
1kVTmk9PqGX142Rw7IT6Qrw0/5r37BRm4y1DfvODy+VH26xjx+xN0YysZlWEsiNyzGTf9eaU4vDu
9ee51+y3lAp5chzp5T64SV1foINzXBgmBVJfvcqI2+ysNEt3/eJp2IokqfMJAoYXIt/s8UR6AeiR
hVWKFbaWl75UbqvRyceU4MFi6i0WLfQRc+B2BnwNZu7ae39KqQxkIh37EC2Dt2+sxn0tNTIDA3Au
3YuZW/FHKbk+g1JU8oantYGofDYbaxczh31v1MzEg0WY+OAr17aXy2FU6YvGsy9sxeAR8gWerA9j
fFcTVZmWvG9s8gcCwKKtzSrYtz4PdT8l7J51YmSHhHOrbZ3khaQoK9uLSDNDjfgCwelKXuTBRrKM
g1fzRxkOMm7iA4t1+07gFM/P4i4ez7GOj5C6tZy67zdHy891zHr3sJXjL8Sgls2K7JeTJS1bofN9
8eSYcbHHUUmLbNrmofMRiP3wWLn9elz9uCNbx+J/HGL8KG5PjnrDBojAc8P75XjI+iSLGsNND5VT
32ruku4yd9RCz2m0fRuTr9DVyXBZ8Y+3RqqPX0+nv/R8/7dP7R8f2v/4nzvfZqX0w0fyL1Llh9f+
U/K3/928fkh+etxvX/b1ce84b6DWQc6yPDS6K2z1+9OeoEYo/BBYuX6/z7+/T7nNN+ualk+UZsh1
yHL842EvGIBDZWL1ui5F/b805P6KNfzjEnIZIjNdB1VPTh3bVsIxfn7WR7Mb4QngKZbVRqmdyQj6
QQILhUlS4zrnmBsSslyptEOTaGCi5axufl6WOTdOQwr1AK1WTuZ8bswPUeTj9DLtLj3S6qZnZry0
3MN6zBPYHXG2oTapaeYiipaUnNeAkWP0ySmi+uS12lOxsIBsPL24QGTU6ezR5H8zd15LjuNYGn6V
fQFO0JtbiVJK6asqs0zeMKrL0HuC7un3Q3bvTorSSpN1tR0dEz3R0QUBPAAOzvlN8yVOamSx6Qn9
DJA9/gifW9sO1pisWehvQIgTTOE6EMeuGLJdhIO29I1Ow++jntnfpjBtcMh2so+uNoFLDro03aeh
CVbR8m753R6AFa5qOOhUEH9TiaP+mDX94NeiMB8t9IrWhsIJVAXG8IH8lbJdKkInhvhT9let2QsD
tYDIRAoYO26EhTrY3ZS5c3S5am6jm6CleHaNGgLcBTdqkk+kQnqPas44Vb7TBml3F6VjfFUarX6X
cOTROS0c66vaOfH4rKPqVOxnLHNvHHy+f9EGRmIhyoDtRS7q6kBM6uwZ5kjc+qgcRcanPAlBLu5o
xwbpj7QuUy4mVLRgPX1GMGjyeHcOQW7XV647A7fqZ3cKUS+AaKZFIMt6Ufe/h2jkJZmsdNWtWvCg
Vi4CTfmleaUikEyxaER4fLBQ9zZ0FUTZKH7eNG6l3o255ab5Gg/2OLyPFYHkFcxMMNMUF0PdJmU1
kTYqPO2OMieP0LkXuB6qwgzoZhcIYw8DTb9VTgTdITfQNvuhFp697q2kdG/dudWRCLH7PtigvWV/
CdATUlat7ZJ71DOY5tUwuN53gSKDtiqt1Ltxmt7qbisAkLO7GpuiEVvkSXN1248CZa4MMN9aCEPP
7tBLMfuPtpn3hFYOz+CbZfFCsuYgh5Aumt774nmp++TWaXlvQ/ARWzXq0g/497r9Ry1RCms/BFXT
fobGaH+m/Zj8jFSyjYe67KuXcUqL+IqKNDTbkUN7XY+eN6wx3rEeXRQT0rWolJzCLMD/6LkdnHS6
6oXL63BwiuGHDUgvXKfUnMAcZ477o60jpKmcSu+iG7CA87CmbARDvbOU1rtG8Xj+2iELChxXa8Ob
WR/I13j9ltkKQQCyiqZQKAqgaII9fKT1466vqolHPlZPW4N2+ocqF/qzZU264gdxPX0rBN0qH8Gj
CLdmJDK3PVRoeL5up13znpggS44uNHerN57qeApayO6a95xIHOmmLqdo35TToELyrMKA1GaoId+G
cMG+q6A5BnIKWBCryIGTdx0lad3uAHtGiFpBZkIDO0TEg+6VWvvjrKTzEw/HSJpHE4toqdSa+QCP
TXQrdTKcn81YZPZa4fka+vrQVE8iS8JuX1GWhpMhMBD1I7LDnB6NjUKWhtgbFDjPyzcdbiUDYGw7
+l6lubkrtSF64P7tzW1eoJMYCCOZWiS5TaVdDxpp2jqgKHkDsJztnzix+Wu2K+Ox0kf92qOEEq7K
sE5+Oy7KN9shK8H6d54+CZiCkQrjT8ni8hqBgwoJOLWx/RGc6S5XBdi5qQyLz64y6V+hToRo1yGA
/EV3dOvbqIkOdlxjQ0kFq46CQWUFrSBUnBSdKRiZ3Yr/Oow2xmgbUNBiaAFTbYrwJoVYhepsWD/M
wva+KByseKZ77KFthAnlvnQqL966tdYF+PMGNbC5wfOQCU3qOSth2/boYdZYPVAWi4usWE8BNOFt
Z0IpLvpuDuMbYOahs9drrwRgr7wWwFqZK3arHhBFVF4ZApoXYGeSu2Db9U00U07N1Z5EWvanINO7
9twMawVAuX1blXZCxzSkfYtaJW274QVvTW8T67Vhx2tBzqqQQOZJiXEs2mWIeQXVozPoRmr2K6DZ
dQ9mYKhZ05ZNMqB8cE97KytgvKuFSnTUjd5KsqmpRApwTk24SPKKhGbu+Nr3LF57oLVh1Q25u6XU
NPG4FrVb4NNwf5G71/hzN1HYq4OU22sLkD3UkH0dJs4EczMFVHuFdggqaLRHReD0fohsmxAbeJ/G
cJNbEZg+mM8pcKdHxZwDKpiV6eU1fGdN+WHx+hCrZgB1dWsmfFClKLQXayin9NPkKAUQV1dMkIqQ
C/sU155TrikZqB0qitZkr1VMupsPCXp54jYA7jHsEsvDkNIa2/Z3ZhXtE0ZL3bjpeHeG/MAq/wUY
MQu36N613RpaRT2tSyRSX6oMlZwnaJB5sQ5hhQ6rHj0T6ypvQbg/6KkRVzehqeNomowq/bqwijwK
31JKg0+Q0flcu0qrd1e19HLC/DzOW9tvc7e3vvYoaNEymxp77h66WSBcAe2YtlaVQCvfOlqWx8jS
1MWMGFbCcWzoUWfvjXmy89tIFeF+ijlIbodcVl81nT9zvlKLODPvkcIb9cdZLXJjPVKES7f1iFLX
hwQKieHrca+/hFKAheL8XHlro3GT9n6wvXTnDpP70DEj73OIj63LoQL8+j6j4GteZ8DKGlqJvHqB
lOHrVjx0qQbC0h1U60EtnLRGEKBDBiSRSf0P3OrCcu3mYviW1UqIagIo0XurV6ZPVhUgRxeZHJsQ
zSMo4KYOn1FbabrQX7S4iSp56JjlCwTy+GumdXEINRlSDETacbb3uQK65QP00eKTNoGo+6wkozOp
SEKmmX7NyeGZm6y2ETtc8zBtfpslk/pcunnhbcok7yM6hl1tATEXbhvcNBlonasEfPO8RcqCHkYX
tEOfr2N2RIwLTw3b8zoEHfSjynq72tAUhjkUEYvTY5+PUfgioIi/JLasvWJuwg9N8MDgm2a4NWxK
Ut54Pxl9az2FhWJVObRhq8uROUpQocsxDt5WHUXVWwF7df6ouXMIl2uikbyZ69JzwCx4+E+DU6Vu
iRFq8QhVzHlJMlOtN/QUdeNKIANmQLLVq2aDh3AFMprWAWBsmgy8IQ0tj/sXkVCL4HRoM2s7uZ7o
QeMjsrGWEl4wz9VwclcUG7KvAbGt3uWoxlhXhhfM0R4+1mRBjq64CuzZSXDwhdDDFI1aEYirtF6D
/ldoIQgaK5O5Je+K7nAs178UGdaYOqiEJ5e+zYTwi2ZYm64ejEk+h8nCO40rWC3Jh9toQlsFygQ0
iTozjdqfUq/5ooIoB5MVCYGeAAUAZZPBA0gfUqvq0geNdz9qA2nh7eYYMaPrCUWlNVJ7I4rClHqv
g1Z1vwfox/Zr9Bfcl1q6g/g5QWN/QkU0T301gIC3wuFNgEYhwbdBsO8oJmDLmQCk/g0We3yuABtc
9VIeeQfYufo4s1WnrTG1hGjsABmxmcI+1Pts0wex+iFoZvGA1Ff704lipLs0NabCI3PHNVRl1SLq
DbNbI65HvCi4haHBikoQR0QZexRrvAHyGQXjOXRW/RyE9pa2pXkzR+aooq2JGNrPHOdlawuoAZSi
jh80Ny1FKA95BMP+WippclN2PYWsEKhIt07n0kWrJ1XH71ZTT+bKcGqYMB35YkRRK7Nz8uqgcW5d
u4zuFC2AnF22jaVR/MpV5ExK4TySpXvf8zwtEV7oCIkObVn4A9DXeD0kJiqFZLn9UzQj/bmbu2h6
tHvZN5xQF9rRWRAEv6TLb5yugdytJl65z2mZU2FTFANFarxjypVqDQIixyi0fDMAvSkhYXGwX5D+
XVTF6WyxwugBY9RB/QIR78PXYGqiaWtpCNqlpsdeSUklfuPAzW/hUcBvhnTqjH7bIOh4AQJ4WMoA
bEUDwLIpZHBQYjfqLt6hJUKIZV0gkDKOGRdLOlvhp6QICj/LUJWJcnwM1z058qMRQxOCuk577c3L
/UQxharrm2LK6y9ADE+CSKmnoJYu//0bJCnXdI0sIEd0lavBfavkJi58U/v7/CivxdO3D+7XTgfN
zNe2g4obxOEwcyafQQOqSdY4Vyiy1W1eUQGNPUAQQ6msPLTvYAbNI6tAFseBotU2Jf2IAt4TFnvR
pXrV8bzxb+Tp71pwpNHzWRSRukQpg8yMS9oJhrnVbJ7vRTCFH87P+9QohqXiBGCwY9XlKCkytL0T
8XoADjjveRiZpDjBJfepw9qb/IYWNWsNZjTVdTDqi8W1RpdnY+IWVCV4t3OAI33Nq6WenhOI0uWF
mD2ekwP6yGL5qNHYf6tov4kYw6VC0AVDQULmsUUmyxw3alD17YXIlLvuMGRcFZEPzMctUBvG0sqt
r1TBdcfeCIKiT7YlirEV9dWGxqJRFZvU6OJgf/5zyYVaDAnCH7YALmtS/3uxGTwgIVytoNCADra/
mxixJiuK+hs1EvaTOg/5D66bca0qxOmFoubRN2SqYDgdJkvNm21yuEFKW608ezKpI6QZFBX6cwql
ojZHvwHwhf5yfqILZDchY2KkDl4U/wC8BPRlYOpVXOWx5pLb9Chu8jwbuRiSbJqerR6+4ZrxHXiI
kfUZHeKguLIaJ7iPqzT+ev6HHH1kfgeHH6bfnu45uiR2vD1+plZNdEOx8nXSuTInKajS+xo8sXCt
1imqGZjRXYysE+c9oGswHrge4m65jKw4MPI5haC0tjrL+pyXjkbjIU48CyRrofbhlRe6M4yJtPHC
/IKp0NF3toAOudSwZVSzfRbnDt1W+QaOclRMneBGteao5FHotr+hx/OEedfqgiu3qJTDWdHhy7HE
i6BCJEWoo4mYWMb79EaI3knxvrC/ZW2a+Ai2c9mdH3BxNsgBuUI48Cj4MsPlgJWXdDThy3hdoq64
E4nV+9nlU3URNJSNdcfhtpblYNBZR+cdQt1R5aG8TMOj2jReovmz2UbOuhz0ZGer46XraxEwfw8o
hyNYaUW+Gge8OfLsHPRVH1Rgn0JDf8l4sH4ZOYKomFh0pqkDwX1lo55fy0WkMCgsbF4cGu0UMoTl
iSDVg4dkqkKKscPPgBLM2ivFz0y3xwsf7cRAkKnpdfE3J7u5CMloirVKb5JwPbEtVlkWTsBqYWAn
ejq9fygsI2yeFwzoYY9xuN0HdZjUmEcAHasK6Sw5qYz01PfkP51fvleUz5vDXK4f/Sgud4tqq8zv
DsfKAttK0NuOgK4yIw1pcZeC59D1dwl6vsl1MDvhB6jiwf2MCMi80qy5g0k55nNw1ZuZnd1BeEb+
5/zPOl5s09RtUPoaxDQ6JIvFLjqkuZM2pkQ886wLoCVC7BXJxpP/9P6hDCKHJzJX9dFiowcdjQhE
R2ut7p8dMTz3uXimtf38/mFIIbm7NE1CSxYzQiTdrApsCtadllg8PbNsg0oIiKSuyf5g8YBDSkwm
kUoQHX7SWMCa6FP4rkOLVFwUz8G9S/qxjuU/nZ/V8ZY3bTh4MP1cSIXcFYdDUWDJ0gZMIwqwQbKj
2sz+Hnsx79HKTYCQGOGdpRT9j/OjLt4DxCxJOJcDnCsCBLLH4ag9CjUBNLlwzQnnIYnFW/N+sIR4
8NqOOI2i4QvSkmKfubRzOrfOL+SrJ6KTTjRANCggHhfH4lvyWMZ3ADk/7v++0h8dNdNfykzmBrmd
84POz/Z4NNnLRTYIHAeYkOXbI8+zSnhOjWxwIzkhCoVvu3v+D86C44Fo9TlkVnjAcgtai4+Jk5Ub
wn2n0DmPrzuBxtkf7QQbl1m8gEmKcUtYrl5XlWNsW4I+h431Qsw3+lyPoqdtxT+9d+lssmPpZMR0
jlOYoevc0NAqlq5NruXeztX4+k/2NoFgki5CruXEdhYLl1kWb+GaPqlrRuUN9dafuWEWN0nU/Tw/
n6PEwYb1RB5I7s1ridfQYeBbKEc1SUe5IzE1/AaQT/Mvz+bEIGC6XVzZqZsfD9I5+RRj3hdgJlMU
n0wIhb/ZUeb23VPB+Ul6tsE+5vG32MP5UNZ0ghDiTHsj/MD9UqBtIS69LI9DGtVyTdOxagaKTovq
cMHIb+PYjLpgpZdgmnyTufVXUCdInz3QMuG7typjAEhHvpFUBLzV4XABBNDAmSiV6uWAZhQe2/t6
omCAVfS4Ob9+p2YmtclItyjZHW1WxLUncHmcCnAtgtHPvLi8UVOez2Udu87q/GBHIUERADQltAsD
vNPRiy/NEw/FJA9LnABJHYVK0EbFi9Z/5yhkjSitIWghUZ/Ysh6unoKGd49JABK2MtxaKq5+Nbnv
XjhGYdGo/snrmDvrcBRRJb1iNykKsDydh51QIU7xVs5h7XKb1hdQ1kdJOKMB4uAQeo2LZdY4CqN1
bQw66Gek8WeUi8EuoN3xcdJ6+u2JHV5AhR59KcaTdmouqQzwouXhqiaJW9NS99B5p6Ss2OByR89N
du/+UowDrJBoUI2jnAk5MxUhdiSXI1RJpxs1H3kOusFYT//gRP9j5035oSjYuORnVG8sVaYCb94U
uMM0IPwHdlRei5Tmmt6Vq8TNveZCiL962x0kwowkMzNoJKBr+N/DkdpwGFCgZu9m8uzuvXS8g7et
/5WDRgAmZaC8PWBo9FDh1kVD0DQyXwtRFb6akPvHdCNCxwpLQXJV7DlU5Uad4ISCb8ArS+tyQP7O
JO5F11svKMkZyjqNsvbe0fL5M2AsageUH6dn2+zgLdSBoBHl1AkvzwEJX/gOpDirLrR4/EeoEIf7
tKXTsKN/+aUOBgO3dkSEvrVWN0ZbXb6ynsehCe6pqaOOTfMGeLIFpet5mCs3vG+7HJ4LbUDjsQZ8
PvstgIZbD88m6egSBrBYS8Omruzq3q+5H+18xVmOcULY2CNy6lPp3ndxq70kjkK6gx0A5d/3RphL
2YEnORU0WYdZ3HS4kLVjItCzEiE5bJsqBY2ni3F8vDvd17uU7qKpUtuV//5NdKE1U0GI5XpA+Idy
kpGNwX3hCXLIQcFjbqrmC6Wz5fbEdJCHFqAqyVfy9GUNvWyGjBIRFhAlwoi/oeybV1nRh+/0I2cU
DlKqnFTIqFkvy8iJi8CkBdxjBfuOVDwmzZotJf90/hMtbyBG8cCYUQHkIKAktziuMUPWBUIZuNUV
orxJ2goyZZsFvAByZC8uPDROLBwvNDYoqT+J8DJdSBMkWstSKCsxKDBKc66FkMbl34fAu1CLT2XO
369I8v9Flr+ixf/9//4zYOPVr1JqlrbLP0r+mv/9s/5/YNb185j15yLufv18hTL+1yaPm+/dr/Yt
gP31P/8H0QgCETYCl55uYCLKA/5/EI2W9i/yPCrV5PySpP9GhVW3/0UxGWaPRfLMttf4+v/A13X9
X5AMOZYp+zrAZ6H0/w90/5+2DSv4H98mkKVlOZPKCvV/CsiLkLU9bOgylLoQ+3N7dPm9Yh8HhX3h
Klk+T+UoFIhgtUpKIlXbw1MFCe3YqBo4F7STcF7kOn6B1Fzuok6NbzUkwVdw5Bvc7CLjczYk5eP7
9iXD46XKXw6XJxWkxfC4KuT40EymP4AR3WDtRddKiwzfaKpLbqByvd7emX8PRcLLMGQCrxSVN+en
Qf9N15XR9LPa25r5/DTYmbUGbwN+z2ljICCoI3Z6/O38DJeHweuw1PugfaI2bb6SQt8M2/SNYqFu
xgxxuVjlgadsAUlc6jouLwc5Cnht1pIjFDLrYh3BCdizG6DqrqKjczuNWfGiMO5Ki3PzVkUv9sf5
WS27f+wIoA2aSkUY5hPJ9iI6vQo/EDE4hu/BGl1rYB72SoI3wXqGk9D4COcGYm2jW78VEEh+D3P+
EqvS2arQqucLv0VmO4svy2+hyKHZvDjRZj+M4TaeuFuiEKu/vq9WOnbh0xg/AA/1Q7TFENTBggG1
4juL34w6v7bieLZfwgRHC0UV9fr8z1leNX+vzL9/jX74a9y8VWNwdYZvKXrOXdZ+V4NQxf6vVaML
m/dEbFmUQTGLIX/W2b6HQ3V4RgCmauTuARow1umnrGr1C6+Ck/NhVeRTHukgW5bV3gRwhu+oKAoe
pNIx6poUG/CRk0S7dA7+UQr/P4+8S0MtggrjH3e0E5TuQGJE69CJvJUjqrsubN9v7S3B6DRnZbFK
SpQdTgrte9oLnEh+NbYNMB61vhkM4b47FODLsTs418jXefgejpImfWdWOAFhq2ao+yKfpz04pnyP
XGb7B0Px5OXRYVAX1hBGO/hKEZ8pKEyn8vMBtS/g08puxiTqMyS75p3PNso6XG00MKj5U4pfnjWd
4DkFBwmo5+BUV1GJfKWdNZeevstqLX8wf76nU6nlauBuOJzQBJFdNUoApdze2i8YL8ltO8OzUe1W
vRqgIfyV6H2we+/ePRxUnjRvYl2MTp07AcamdqC5gFZRp7UT1elWGoznq/NjHW9e+amk9hzsGv01
LXk7Vol8i2nBMueLBdm6G736uja74Pb8KMcXA+VRim9En8e18No1fjMjQ3OzPOit1i80RdsZbeXs
VO6RlTHkLKOmWBdy3xOfzdJItHnTvzbzFkcS9DUnMhoNKmxb6yVo6nJYB84Iv90rpusae6mNB3zw
wkF4fHCwh2EiyoxNM44ADE4ZhYaXQy/FaQ6JgKLJr7Oy6Xw30f4Rw/o/z6gTCypVCQlMcN8qdfXD
EImiGhUG2gb+rIr+obQaab0SozBUjfXWjDx3vDC3E1cttyxWAXR86OpTGT4cUVpAj3odNz6QKgMA
QVcAI7BrJDmzARsuYO14waH6ZX2HkwZtoelE98HThvpD7NXAws4HlBzt8LIluWWNpb4GxTVncXLG
HZ7FedY1vpUZmCGP2E7TNu06JKEjGDAf2wTpZIRqbA0ZgUTDyej8+CcCjHOZYIYqJlHii3OhL1od
MDvjC6+Tgn1K5YOuQNKt1b6LxIv2taC3cX7Mo/AC50MKQQuAQ0my0Q+/wID74dx1cKwhfSSbto/R
0ceMZ41+zq/zIx1/bIYCwUHtnLlxkC+GqjojdG0wImhhaE3m544eXLlq4O0buzOgHdQDRZySqgec
adNZ60Hk7N3BFNdONqALd/7XnJg3r1cHdU4UmYj3xaWC+vzcCV1p/Q646MpRnPqjlWlIQVtlcuFS
OdpWlLdlT46HkwxzfXHyzoULAt/KO79Sy2jTxAkOvko4PgdRMG7DSbhfz0/t6PSVGn3cKgDNPDJm
Z7GNbaVP8I/mxGgiz/uRIhe1pbup7M+P8rpCB7uFYQzuS6oBNP1fOXNvD/mkDwLKGwPTqlJkFVsp
H1ZCX/E7hab59WQ2zSYdRYuFrhHBbQiTjQOP6nqo3O4RTeQQV0cRmrez28Wb87/t1ApYELSJNdkH
chcrbiPtjDOiwUamhHHdG8a4ncssupA9ynhdLAAHs0yBGIJqiAyxN/dPLOBVZNYMryuNqwiLTFyK
cZAOA1+yoq8MRU3uWo5UXy8DZWcBj1UuBLEmJ3L0EwyEJHggcWwvEQp4x+IojMmEH0apTmnTRtMl
KMr1UOrWjcgw986zCKf50B2dZ2LUe2wHjDpc4OK+PjfarlKt5MK1fHJZwGeyKjJ3X54ooV7qTloI
dhb+xdXGrFTeCtOgds6ayyzdAWIYd0HQNtCrO28zVZoSXDjUjg5SwGLULOkJA1eFxr/Y3FQoLWV0
ZGgievdQsRorO53SvaAb8XtW3JEYnbUL2/xIyMWxgcfiVcNjwtDkU/wwHmzQS0pYZqh/OcYXs7kv
yu4Oi1QfAbSVrDTThtsbdrgeo+kmmbe0z/cwoXqsZtohWlkhbetwfji/E45XAnUREj+OOhcgpLXY
CZGnjRGkpcm3GkPcpkOr37eVVj/OJimEkszNg4NV5l/nBz0+8AhJcHLkEpR1wckdLsRUF4MAja36
BdriN9PvFD+Rsco3XG35e69MmxMcoVWosbIk+dpNeLMH88EshDuns28lcfPh1WKZbmnxKc0aa0dp
1L2d8Wa7UNc9jnA5KFUySh7cH8vqsWaiGQcwbaJpziqiTZNch3Pb7rKpsuDbF268oz+nGqvME9N9
p18sXx9fXoxrkjBxsQDLW1YowgqwUJfG0qxXBOuIl/JN4JTtt6HJ9AvH/PFRCtqBjIT2plzhZRGt
SiqZj83IDmZW8DMvgvgzLqHfzgfM8Xwo+8sCOQpm6Kh4i51TDQKylcsggyqaT7UG/UTBm+1H2jSX
6grHsclQvAJU4KSA2Jeg2WGKmhEf48nXRJPt7dasNNQnY87sFk4JBrae++7LSN6QKjVzeVeAkTvc
DQPzQiwHnX48RNSd0dTIfQ29deHIO/5OcpTX55YJptpaXEbQYBr04zM2uoK8BdgmiE1Jnm7Pf6iT
o5Af0xGiJIVo1eFcZhimeFC3k5+hE7jN28S+wUdnvBBzJ74R2GUHYXXwKVh+yX//ZlNjatVTXXNJ
FOkz7suyluSpoP5omhFwWzgOF9buRPhpLvVoKoxAxWkKHY43piJBaJPxcjdWro1EUbxVY2aFA8tp
vHQ9npocWAhHfiXSbXcR623WUXVuFZi9Aa6oSQSHC7dCVU0eiZ7iwvF44nvxruIlIU8qeTcdzgyb
osauJyzK6qb2eDN15rrDpHp3PipOrJ/cSxo9OtleXyogwYWgRKlYyFmZ4a8cQTWSHeNbx5F09ScD
8UjjfUqBdhnkimgaYEQGRhiiLj7WA+psBP58G8zi/ScS0QDEQt7joIoWb33FzfvYDVThq55WPRql
ZWwUR6k+jdVoXPhGryDqwyRO1rb/PZZ++JHQBtdD1+HZXVdOeNs3VdYgOTjD4YsLLfhgdG1vb/Gc
0CBse81ckEZVIwTNAqN3HyZX6a0dQOLtCsW7fl5Pg44mbaH1Lqp1BUTrp0Epql+N1etIdaf55Pj5
jOqAf/7bLEH6ME9xnARRBhiBNMhRl0vWREnUK2WPQ0mobqLIQNp47LqvE/pNG8uDiu5gHZkgHTAr
t3obB5h0m9UfhKJcTMkVoHq2RA+IiQftpKO3iBVTfRUi7ciryxZXErxzYagTG1nmeWQ6YKxJrRan
xgSADmwd6Js6q9O7wjBMpNFDpbptdGT7qsio7Qvn1MkRaSmgK69J/M8iUKyCT9CnXY9HWzvuY8MW
OzD/JnKGqD/cGWkVPZ7/pieOD5NEhf4OSRL9uuXxMQOaMfVp8IF3lr7rTeUKjYjkQuScmBZ9eDpI
QExIApYw/C4zg6kfTBQ9kkr1kyET13WaNLtZjZsHRSojnp/VqUg1NQoelF95EkEDP9xwGLcmOId2
ox9KM55wqsV2DvVi2yM1+DRhLv49N4ZE8SndDri8ed5friAJ+oN9Tw5H8ZKbgLKTJVf/zTUH18nO
AHuPvmp32qZJ02KvUFMHQg9p9HY0s+jBKNz+BhselJltfA87ONvrQZlNiraieoTQqVKBhBMJexiX
86GN1hOm6bAY2IorBEZwdnZxiT2/fieOe9mPAqhBJgW6bhn4vF/UtFQGv3InvDsKWxl3Xj5ojygU
Dz/Oj3UqAol4tjSWKpIydrhG3hAiMZDnrFHUBJuorJD1Gq1w+wejsJnRhAJMTLfxcJRB8dxZr4qR
SnIV7LI2Ka8rD8L1+VFOPBCpFwBxJwmkh+54y4UrogFNTQJdy0P755DVCELkc+Rt9BRu6V7NQ0Rz
dQq7z1OQF8Wa01a971s123uG/Vsd0J2wyEi2k5OGjxZ6Dj0eZUaDbpnafz7/W4/fjfxU0n1yFOim
1vKJM8YA1bOSdafIgVFUFee3yFgl6MbgzDYgmbsSWmX+dX7Qk4Hl0HgFJwwNSCIT3m4I3KotdIPL
0YcD/qVBn2itqpifhN6cb86PdDKs3owkj6Q3W6+lwpmoJSMVfdH4xZRkd9GcDRcqIafnA5+BtrUB
BnBxzgiUTfECbEYMYt0QYpyAAR1Dy10Vupdc4k+cnBJ2C5Q+6BQjJXs4pSQNRK0MHGrpkGrbqVSx
Sm/V6sKUTo0i66bUOmS5fpm91s7IhWG1o4+mndhoUyRWaTVeYsOcWri3oyz2Y6qpba0ZFYHAO+6T
KCFmdWM5fTarAO2G86FwoiwNSFCWaAk6OEXLrsegmZOK9sxAGECwD023T1aIJAzXfZi7X4bG065R
QGy+jpWaPSOlodwGnYhvzHxy7UsnhIyIRSoIIsck/iVeHlT24UfsAXl5itkO/qRrGSc9jom5Gn0Z
Nae5iuzid2/EmN3G4XXctTgGjHGIJEJ8Ic04+Y0pFsFcIdFG1PvwRyQiiNRxhhOPyWi1s3qtW5Uw
oC/cIkeMJ5IV2dfSII4BkwW2cjiMUwH2c0qWHAEr52bOw/QDNpH6PXctrhc6tN3rGNOBTYIu01+K
1FkKoEh/1SnpfZ96SkIXAuFU0L39PYvdalapM6AEMPhuAL9KNCwA/QyEMHR078/H3KkVNkEFgq3m
yQSt83DqaUpaQiuEi2AykIAJzAmjV3wjz48id8kymIB6yZokr00E7A5HacSAwAoSy35Czo4o85yn
0K1l7+mDqaZ54eOsV91iTk+lygiS8r30SvmB6fPoVIGlLP0SK0jPNnTm0Bp8FK7z67pPmjWKTc3H
87M80YdgpwCzIpfiL3PZydHrKBWdS9GjMaboe6ZbYew7s1CepPfFjVaObb5GHrO9R0A2+oHk2Bih
Tw84Zj93mvJl0FuMacdAobEbIx6SXdhNp25S1lQiChCBBIh2+BXqtMYlsFcHihmqsUMuZ1oha+E8
zq6Lwm9plSvMKq2n84siz4nlp5d5pSkrQshE6IeD4ikd62nOmTaVWbyJo/ZRYMyEhIH1TeuUC7nC
qWh2WHnaEGTV8AQPB9NLYY/qxHahYaxfG7WLxldiiT+4ecDzuQZFfcmnldv3zZXda6nl5DHriGDW
BhnA/HHu+ubT+XU7tWWQV5C9M9rt3pL6EGO3TopNfyBzjPZz0HnafY6m3XWhNN1LoJjeJgkMBAnV
QbswvVNfTJJVUERA153U63B6NOj6pAQj5BuhElKHbKLrulJQ/MttdBlwhMzT5/NzPfnZHIQeKEmC
tLIW511don7CLxr9YfA830KLy1dwudyeH+XUqcqMQNIhCQa/e3HKx1Gju7gEjn4Q5Oh1t6OHofDU
7VU8QC/stFMfD/6XCbCVEhEA08MlzBoT91UtxWUhNIZ7jDjN58DBuWVsQgWTHFvfI64/fC3Qo/2D
paTkqsqyKNemudgBleq0dEgV8hVjxOqvrKSscmFe6OWc+mDUNKhH8RIC5704z+csseM+MzjoWmj4
uYc5Kcatpfcn5zaweNnBk5jDpZdHxSVc2BXv0hkqwsYbvOnKnqraPx8Yp85FmpYkkiB4WLTFmtUh
EdmY4+hbZjDciTjIos0gNCqvKrJ5fjPlyBqq2XABxHPy8S95+AwN2osa9mGUYMQUdqpGbjkIE61U
q6idx6Cb2mcOR3sX9GO/b4GAXs1l0j8MXlQ8ZnN9SdBCDrI8n5GVBVHIEwvb+UUCYM5YCmsjuyLD
qX6baV5/1aOp8T1pg/hqmgvzp6rPxjfeCS1yaG0Xo6fWWY9hhjvS+c9wKqje/pLF9ZQgslZhjEZC
b1fiRisifZt4zSX61YlRwIxzN1AzoLS/TAVQvMJ12ypJr+c+jVZ9aMzZaswq7cLXPTEOOSvZM/V8
soJl47fKNb3K207zYUvmt2OCAixaVpe0Dk6ELk1eyEkS3kZrbHEVoSlYN5aBXZLpKg2Hpj39QFuq
uGrA59AEDK0IQ5I6vDr/pbzjmCFcTcpxKEpIBfnDwE10pHPDKMN1vY70DyJ1oi1c8HGd6oW+xrWq
uZ6TsUZKMJrWc1pV6oVIOXGSA5Oh6gioXUKGFrNukOhOozDUfE8T6mPOQ2jjFM30yRmU3+dnenIk
imKkjHSACJjDmbqeNocYlAIJat3pBlHMejNjbPNJNXCiOz/UiYABKQPLVjZzXVCLh0PFeFkMQexq
/gS8bDU69rDWyyjwz49y4maSpocALIAIAPxcfDq3sYKmgVfnh7UDksmz2+hLmLii8gMkS6WGWxfd
R7rVot5eFGlxYZKnUuSD8WVovcmd7LSNbDzFdHzJ6uY3yvbioTf1bjPHHrY4JeZFVyh+5htTcVoo
A+6oXaHpZ37WY+UG3ZVNGbv1Gpe29sf5dTm5+nhnSFyjPAoXv2so+hn3Gl3zozKvAdZNme9Mtn5h
+n/DYA6PW+lJxU1GVwJSzBKSokI595Q2FEAxMHzcOdNcf50NaUY0fzOmYp1mbpNeWb1Lf6wY6+gJ
jdUy9Vst8kABi6DAF4mGyhpfKkPZNbPWWU8ibpQQ4Vm3uBvFHA68GHvTXvV16KrXde5FCLy6o2vv
Q0NPqm3cNE7o22H43+ydSXPdSJal/0pargthmIdFbYA38j1OoihS3MCoCbMDcACOoaz/e39QZGaL
lFLs6FW1WW1iE5LwMDn83nvOd7JmVxdt8BRPDfm/lYzJW+q12TkVcTrNh2UZZor6vjOTc5WmM9LD
gG8xrKEZBG4ltbnYVzGKKq5Ugq0lkxMCEj2nnN4YJul0wCENGPvS74KtMZYZqBBhl/4Wc2Nynp1m
uR/rJaerJmAzhBPRxjmZWPaYbIH8EqxcjHPTRxkWC8EQA8ID/0pNNrtJ6g5t2KEYk3Ae4srctMCK
P0q8jeZBwIoUu86grRalDfmIW6kQ24Sd2TX+vjTmImUiU68ulHS03L0ac2+/uhbLC18O3XwoEFy2
KA8ZV506kpcTwK5jkkTKbgiFmrC3EKzVjxj2/CAbAfbkMK3qLnOKeyvJJue+8Lvl1nTGWdIbn6BK
Undp7S4dANaGbAuJqMmgKj+YNBswA1mqvaxbrXl0nA4CsOnJi2ZG9g+pOGvqqBwBdQtaFwX69rnV
LjTFfonYomEBjh47Rpgnc0CQhhH7HqhkK1en0gQ7Hmaq63AwZ3a/MfyCdnVC1oO2Lwe3AO8Yx945
dz1J7G28mNMeUKf+YCZVPoe9U1hXWTKnkNJT1vojjZ/cirze7MzIndKyPbdYisxdhay/gkYztKfA
itHX4WBd8NEPa5gjoZJee1A+LI5rk8CJD6DO1KOcwUFH3sjUACyCcD/NPLHPri/Ga2mI5uRXS8X4
WR/NkEpHd3eFysf3ug1EA8SBHC+82sfhgcbGADab1H0f8LZWU8YjnvhXet8F2mEEHT99HHy/d8J8
Nq0lhPsAMRigaUXogdKtb5MA4Att3sr3SpPatxrmvE0AN36VHdhYnlhdlPM7Fssy2C5iqR6cSpQa
bGmaJRENwfQpzxv/CE2g+grkMbsZjUnl13HikbqRYdRFcgNeJoRLmeobbPSx5ImpUOpWQW+1JMF2
ZXcE+dsBZnfm7IE8SFC4vA9xfTOZcKs3YCPakhChTH5xQDjWYVEKQlVjr1FPPY745tD2flVsvTxx
HoBDj2oP0ComBaUdrOuCiDaHQSf+3xQ9jbYlT2zpwtSeeSkBM1fD1i6CRt960gMxbmpLcF0kpeaH
WswPybAmJWHJTVtZ4LPxRVLqYIW11KdE6poWmSR+klXhF/ZDhpqf2DavWUAxpnlWbCY0KHKLVsrw
jwGZUfomC3w2dCLQXLJEuiW7IfcDbBAEZkKwVYzVIMIuLki0y4ncDOwM5F/WCItxlBwaeta4clNy
QttAhWaSl93toJkMkKc0G+xNqxei2Yy+o/JL19RGJ8oWGeC+1lK4d1rwHYjaWancULqIR3PUO4zE
qqrz/RxI3k5TJ+AJ2beKi4Mc3UESq5INJTRAFgWm33GPsCuwxO00+c6dlo6tuWvLhXBaMAijsZq9
M5ioQ9eSvocGd2bBoUMRotLXbg2nLsb95ErM8IzC3OWiUp0w8g2JMAGa38EB5E32waTFRvcJmZyY
tFtdI/kNwhzACq28ryfS12DQr3m7afQfosVnR1qVvVFdJq7ofQV3DkvRe8eUGu20NiDDPnPLi7wt
8zAxxoyFRWsj2Xrm/ZwaOf876OS9F4uGJ6qsNfHGHvEnQaiP1oPJEm4BGvQIaKyXX/oEcaMSU2Bv
QBrccbkqxE1ExRRSLzdAwdiYCtluSG37wlcJon2uwSFDkEt0PYtNM3T337/wf8nJ+39n0/1tCtV/
R6/uqj759/lSD1+7/m/hsyheGHTXv/OnQddy/sCeiigTeSYpDcj5/mnQJXKEKSRanVWTj+Zn3RX9
n8gRQCMrcnEdib4I1raMP9YZPS0IymkU9hjmXhlyf2fQReHCg/LDlgnyB7UNwj9EqbQRETu+fJBc
cDBNmmGxMILiQsX2h95yh5smw2Q60Ko+uC3Ljho9UPAQ80/+Mt2Ypax3otK9iGRoT7KrSIaQeet5
0KW91zVmYEFhLTe1a0+HidQQENqTae8ZNW6sXp9PNGX1HeHTPf51UB1dz/jDZBK0aYqi3g4CL1Hg
al6IlOAk57LfWGZbOzsr7bWrcfE+aAPiPXpY2q5Xbv4tnmvj2uwN8VBos3FTD5Z2ay6uvBnGTL9g
q1+dHQWUL6zFrKyI5Sp9MKq0e8JqlqqredkSgtv5w2U81VuPcUQeqK+txV9IB+9dwnJMJtLCi4Qd
3q1UhfGItEFbPpnZozlkdy45Wqkjj2ZZ7Z25O9rpsXiODRMU13Tj1OI5dtsnsbSfpBQXdOO2JGKe
CKg41960y8bmxkvcGyMRN+QakD1lLYcxNt5PJCZobrN34+3o3Qg/v0tlcyc8pLWm8K7YTGyTzAjb
2dgyWDkV5XQz+o955m2sLAbkXO79iWCVbiLgqcWKMTQYbLSntncHVs/qtu+Su2CWMvSc/KmfsEX0
1QNw8HNaeKdZxR+LenkYu/IYGz12jQ4Ep7lNBm8H5vR2TuQOETp5Bgl7Ia/+2EFCnrClOlp8rVQ9
k0aVh6P+0SrPSft1mpdN3eZnUlDemXVehyRgn7w62E3EF0R+Yp6gSfFLMv8yNapvLeUVqO/Q1YKr
RspD2/nXZssRsSEuYPwPiZ8fl9yJHFVs+vya2HSKzOshcbatjJ8p0b8Ib9lo/a1m5tekYZOCemJc
Cm/94Jg3A5R+Te6W5aMSR7JbPqTGsqKi5UbN2l2lm89kS7NTvbaNOYtQUO+DoNx3mi5CzesftVLb
SW3ZdUl978Tva2tP0tk7Yr6xOUz7wcz3fL/zNLvJtOSoBfZeErsRMPAiqfQK0N6VKfxdW39YuodY
DEfsE0+Lhy61cg7MprZ14l7OarnwKvspk8lNGhd7YjavZ439jl1zpBYze9t3EQGnR6146pRxwUbi
4DRs/fQ5mmaeTiCQofL3rWle0v1Orij1LqomfXLMZ56g0yK7naH0j4X5MfffGSn3qYU0HLck1Izf
+CTe6sV4J5TFVz/dk4wW6pN19MSj0Fr2jq5zoiWy9Zv+bI3BBUXJfTY4m65v8NVedvjX/GLYSeMd
TKEHI/d29njpW5eDcwKiQciFN++DeTpDXTlJF49ifqEn5c5a9eN8xD1h7c2s33Zd8hSUxHQ4Ir6d
y/HOW1++1A/eG+rQDu/s9muF7d7Kd0QebYST76Ye7gpm+NE/urLd+Xp3tup85zbBZU0HPGT3QVz4
mE9hDeuQ5AHCij22bgW6/era0eRj6TmH2Yzv2VJvu6Y5a0W1RIYW3KrGOWnurSIgyRPmvg6So0kt
NS57UcntLNShc7qtkz7NtnPT9R1Wja7cj5P+IW7VFbysBybBnw0foGWTjWx6Jdlp/XZqLx23zjjn
ZN93zUiOzMFOLsDR2Er70PV2OJgmvo588pGqBveEFd5YgYRPObBzZHcSSUbEoWsQDW58mv2ZjdCy
SQJvt8h9y+PLLh87jvpg6lRZUsbf0niJAn2JKXKLE/KEIzkqXkgSzKkR4kuDkYYFPQY2PDgH3bQv
5KJ2bjreuaU/En1pqC1t3iwqmjJ48EXTsfI3TwHBbmc7zZtL2Zdt1Hn6iTL92tKWM4wiqqBRwyCg
Kf96iHlbmTClezsjlgf/YUwSsBuMJTCfIT+BUbp13MwJa8Pg4fAOFX81bFwMrL1hfizEctc75fNQ
q6sOHMKpJSRgS+CTfnAKQ537xsQ8CbH4yubL886pOvNmnC3jytQfcZw5XVxuIA9vxlyPkuw+TdwM
RXhS8uy2xt7PvF0XXI5B9lyWFG9FUy0XePWKMOkOCLBue0IU9/lcwwVcyHdu9iXTt5PYa4XvXOcY
PfqpIEuD6j/sZOww3R5PQakHB5zAwOPbetsm2QNrfhlV851J/gu08X2p1ycz9x/bVN3XdqyFqfTu
ZdbGm5GbVRBAtBna4VyJm6wCiGBmsR3hlVBRV00Xyqy/jEp9XgbrfSoVOcFjG8UJgRlCvyYbB3i+
oT82hAE+N9Ij2I/2Qp/xdkwXApwdZPMuSUVUlyZcc2oB0GYII3rBCzIOEnkO5ZReSToThrtFvvyg
u1N/1Kw8OfrGdJkvz56ZPo4zf8qkHZHvq8oPKZyWjci1Lzp2pUqBGNMWUmTbcVMk1kzbY0kgm5ZX
ooGBGrQJ7muQ8mp51Afrmza3MlwMAsF6cnP5ICYxEggqjWGyz/R9zoQ8vzeW+KkY4zVn40qJ4BFd
4fMYmDfosXaW3X9Jp2Nrvktqco7SQDv3fJTejy0NsFzXtY3lKP1iTCnHzFrP9mPtkhjWkF6i5Ro1
fzHUG20aLZbv8s4qk4lPfptFCoKUVEu7tzun3cXrFSvZm0dmUMa7ujSGyz71eafn/oNoQQDAa43P
VZ5aIXP75JylxWXm8v1WfkJDIqb5odmt+mprvbfzGVdtpoGJSNk4flgEWX/h9ekX4QLjCorljN0y
Jtwig4BrVOooYqc4p51bEG486/vMNvodLZYi1LveJ4mkQSwqD2Ylm1XBRda6x25pobxz/SmCpdLt
R1fsS0uzIn14bKaPbWafE3JfoiqIbywPDrUF8oHthcM65b/X+uC6K+VxYhmx9PEgO9QiUy9DyL1X
SfEpqCkIuzQZtqYzX/lje4cenaQZjZwrvdBuCxEnW6up3lNLXsxUZ34ay0i1Kt01lrhrp/S8iNxg
YevLMsxlcwGz0j+JHjR11GuWd9WAqLpkclrekK3D6rmCuAF0B/auJlHuFuwSV826aHTn1k9m/zim
zWOvacnOyg4AvbV3C4S1e2iS8xJaQZPrfNNGMocBcG2nkjs+tn21b6uy26et9SAaz9uqTvv2H1Ud
WIamLHTalkcmR3+cIbBR/dIAIV/k2GoujzXy3KmZL01pfiKneGMq88vARhMpU0Q805/13/+UW3+n
FfG7cuvj1+qreFFqrX/+HywkG+IR+jt8Uq/SHW3jDwSs9ISRq1NyrUXTP0utter6Z3QvQY/875VS
iFd6xTX8hcpqHSj8UFdZ0Hncte5jzo+y0ng9O8qGRVun7n5o0P1mx+76RmimXvHehmZ7gdaY7ejs
tuNb05tfHhdImI6XAZbOa09NPylDzkMRhO1Y2e/LZjYiUQb1rZBO/3lGQHqn1fSDf7gHN3+e1o/Z
p6/7++vJIuzGL4TGADXbq26EnQVkX3VwUvmwsEXrSt36ZNLoe2O8stair68p8uB1LgVindr4Za3K
Oqy+w3QpDFLriP3gC4y5ep8HYE1/f0K/PBK3hOeFg6FTfXkkleuSjxBD6lo3OnbJrEehvXQYXpTB
Gvv7g60/+9VprRkDKOTQdFLwvzqtyU3kQLwXB4vLvVku5OV13ucxsViIrOYNT+PPt4px6creR6iA
B+q1cSL3ahkvZGSEw6j0SJ9ivnROHbxxSj/1pyyMuSbOHc4IiQbdzJcXkLigqUyFx5coXsZ4M7gj
+/5hNod542q1CCI1+1zTnBySR7aFcqHJ2DE2sLTUa3Yzr4ezggHsCiCh0N/ysPzyItgM6HBXrJCC
V7/OAZ4ddxZn7TVuG5HUru9mN36LevHzqwiZFsMIU2pkN7BmXl4Dn4lj6g/shlJ4iucae+BNojNp
MPyuuZu9vn3M6O694U7++dQwo0AgQIuD2JLze3nQUfOIVyZHgsAi6r/UmatNF5Tpn9+ff0sQeT3o
xI4Kz5XeEZpD3o/XImSvbLRCmzo3lLOQn51sLkgMLIuJwArAoe1GxqajXaVtDroLWrP1FvLtp1cG
Dx+NMRcBF+A3BB4vz9JbSN7u3YbjN5U8D8nSZjRkDNpNYqZYXXoSJX//kq7/4ouXlOPxioLLc7FD
oNp8eUSyz5osZZkPW7LhxL0d1zE5ajVgg+MCyTs4/P5wP91GRqUu2Rhr+AHHNc2XhzMbq0e55jqw
TOGABjHKEGTs1Ru38acndD0KKyq9R+w4iPpeHqWUI9z/1HLIRSw6QCS1sXcKm2zG2jQiGmDNl5YU
0bfWhvW5f3kpWQ/Yh9NCB8ZFIsfLo4qljxmhJusmN6Flb0yPmWt8EIF35afde6dSn2w6S7ZHTldN
s+r3F9Z4LcmBbkimDTz7FVGto3J4efS+X/rRmEsnnDRHbjUbhHOaEHhOytV0g/unf/LaPr/FszHu
CUjsDkPkUDh8+f3PeHV/8Qej2Fx/BmoBwHavhTK5UQumPYR75Z7ww6aH96Is7y+qHr4fBXD/qrom
0YYx2MtzJUZrXposWPOtyI3M2hQU1VIYb1zSV4sB/mowL9xJOHqGi7zi1TqXCRPJqznKKFhUkOxE
7AbPfZf5ZaSZlpxpfzojGfFpi7lyHOZyef79tXz1aq7HxzGybnlcUPq8oy/P0jGTxk8XhtnUpNo7
vhyKOFrLncydRvXaH39/tD+B+T8+v3w0V3LSd9kKSp2fdHPQAh0G0m5Yk/ai7a2cxuzNUtgprYSk
DxJFWsm09j+TttOyM0Llytkjal2uvYVh4NH1ZrQgbAi0dm9aokWynS89DCCzQiLhVaL6OJs8DdEa
LPzARNf76NfFkhHNWtQPvgWkkK83cB2+n22teWM0JEhKn3pl1SQ/xtK3SU5GiCLaBOz6PPOPpLFS
94ab1MUuKVu2FVHWyVz7VpSDXcnIVqkBh0ln3lcwCdXyFewC3gWmpJ4Ymh+NFkKJsx/ng7VrO5Ge
e33QxstyzES6WUpu/84r57xa29d+d+PomWsfGXKnlgjnRTozY3fimp/9XsfH4KeulcBtpuGbbg1P
K8pQeoXDbBWuTGru8xGg2Dkd+j5m4Ic9ELv7ODjPaCh8/T0dJAd/XEFOsaXCzMk0kZ5ymdcEa1t+
q57mqZvkvSxGvkeNnKpZIKuIq3XgzlZuEwQwB6oIBYo1X5Goaqa3wRIHTxP+s+bIEECllxN4RbcM
Rx67XNIu0ObYgeGDX9GMcv4xKJGADBp4wnjJ224TJ7S0d5JBhQn4qB4ZjWqUsY1MKrrsIKQoOmPP
q4lXCc0F7KD6phNF6aRb4l8HE02HaNL0XvszEZyYp5588MSq8P6G5GZPVn8u/4wQr5lxFp/JcSQp
2iE+xkQtQkhidSDZU2bf2sHWzDuKWrFfMk+mkUPW9H2sN/0zttI8cr5Hlgeip82kr2nmLQ7D/Ijy
Q1aXHsY1+gtr6jnMHWkdsGS5zYUYKyM5dKk5x1G92MzRh6C8HcHvb3o7aG+bYcjL0CX7PA270TVu
6Sr0x95U47YlY/XebMbgsder5lPukrYpG+9BT3JtBtZi2be1JavPJvqCNrKtwQYMBhzi0WozXKFT
bpePjT7pd20CYEeoJviIhTO5TBJUDxunYWwQtU5QM/4fxG7MtDurUUuo2ro8zVnJiMmeWdJHZ2pu
y3S0n0xb5lNkpmDqwtVhszHKxdr5I+VZr9H0qEYzOxVC13Y0/COLFMQjeh3cjx1bDH+iO8rb/I2h
QL3tlUnPe9Hfq7Lvtv5gumcC+/gnbFO+S3zxTn2XnJT29I1AZHma59rc1oLmHS9HQRwNIpu7rurq
OgomJ4eKb7bNFMZFXrnbUhS6y4ykJGO4YL9aXLROxtwoy4zA2vhy7P2dCuKuuCp1Y8q3ltuk1SPP
QT5+WfFfQVR1Y4ytUFVlu6mcRHM/Jnk3c3vnySOsuSZGI1LpQqyjWKC7Xi1T3BH/PMvMuw5oSblb
s0eCGNZLkX4rEDkotAtu8065KrghvlR+8o2i91ZAupeSUNSbPf9SVt8HGjSCfW6ipYkqCYH9kTxv
IbZSV4aOB7Jfmk0927l50419SsZobjDN0BPdfBwNJUGxGRYdQHNsiJMpZF54u9SuM/FcdWkhL0hs
rPOD1hBDuyXoIa52eCsTi0TsYEzVg+W2/sTIQtVmZA1Jnp7bxkcxE0+yW/pQxq1bfvVGYeY3dtM2
za63ain1w0Lcy3JHp6fXoqBtzfIkBdx2semYzyahpRQimd9/Sl5tAugRUKIbRBSxIUHI+lrpmUK9
wOwwxCEhI+SGCQ+v4qZpZP/5/+E4kGSQkmOsANb46gOJeGbxLBWHREq1n5p0nD8ZMn2LqvfTZpKz
QQqxxhSg9qb78fIoC9V56SItI5AosA4gejI63qV4R49yCtum6C7nmJfi96f2k8x7vYY0WFxKdXZS
34foP0oey1EEPndoDSxAHttrk9Vgokj6re0t+ZbokWyPJFErsLYF7VZHsk+MNR6XD7//Ha/2IN9v
JQJGRO4kGtACeXWJySjwSEgizSARCZOePDnzqWUO7s/yjf3Hzw8NStnVtEuVR4Fg0r/68YR91s2s
NhaNeAIRvHeW2Ngt3fyWTeXn80GBTODtunPE/vlaySq8KldLR+KEG/A+dIHZbdJExOe5n5q//BZQ
gENhtblyRAK8Zpsts4PCyhVx6KCRPPmIodLRfMv5/YvzoeexEs8xqa3m7JdXraSoozef0xbTYjY/
iR0zAIv9/sYsyv4tq+kvbpG7UnN4s10Yk6+dajkqXJVgQl2RA4+arhjzJEX2xnPwqzNiH4pSm2eA
4u3VGTVOa2mZPQbhYuV1GurD0BenQomFfVUNjm7z+wf8V+cE2nA1A6+mYGstq36UFs+kBfMSMhNz
u2FnSohuOMbfilJbf/SLrTW9ErKj6O1RG7FYvSolPEwokL7sIEwdhqKdYkDsDrzcUlPDRS30L78/
qV8cjn4vEpvv4UG2/+pd8nqfKPHOJS0817KHiZnNSSsD8ySHoL6y5tl+gyT48xJJS4yyExIqqzEC
+5cXMVkYO7bdjGIiSN2w7JNnWjjoMpRxNbtShKaq3jjiz08JR4RTxwefZQ5P3asjZomVKcERIdnW
u8VrGWVxHRgLF29Bw395cuuiAYkOv+trzIVji07hqvNCdt/TrijGcUf9P7z3fORCiZFn9143ohb9
/S381Qny8PMWrGQNfJAvT1C6ZcIKMnghTg6115qs25pN0e66hjnO7w/18ysALZfVnf8imuJGvjwU
U10Rs+mNQwPB0ynTvHWf2ak3Oj+vn8n1g7Y2BFww2DSEX28KRO93xeRVPPOlSj8VstCA2lRi28+l
uq7Q1+x+f1a/PB5de91eJwY/ZbLkcVLOfo4MK/CgpaU2AvkBf+SjYlkZQuaWbzWdXt0xynWaw9hI
sZ6Bx/oJh+Kyk0rE5PZRn1CtFnyBUgqBnOh11xv9t6Az3wctPywpHA43AKa9VYCHA/11JNnEoFhm
RqMi3fI1NPiGCsQYurLzxr3SiYm/GHKElpgApDu/bwN+0NYVFHB7Nyi19sqWAbJh+BhKuc9Sx5u+
sRVqgY1nJsZ75dZVuiqXvAZbuxgnO0IAOngbYCf601yaUt/mhdEEO3DcJFCEPRe4Roqg2/mfbZD/
mQn+faXnsDT/exHmvi6fxd/uhk9fCP6T2ef+xwnhP/72v+SY7DLWnSqoGZ7MEfnmf/4dkSbNVh5/
YhgZAGMA/Nd80LL+YPUkXBfXJ5JMts//mhdaZKWAk2OXBBDN+SvDQtphrB0/PKXIMG2SpAF48l/s
9K9jELKm1RzWHD1q42AJ28q1ozLASA/G9aj8cpebEC494wGR3o20v2JuHLZz7V0yTbK3dd+dnMo9
VFj7Sam41jT3olb2FVCrkz8WH6DWXunpck+y1EQ6lXdR0ttUsjsYhQoDYX6a9eRC2vq72sa0pxWB
iLCqf6n4RlUKGaRlfHP9VWzYVeO+LJG91Hn+ySsK9yuug27taJjG/USS095xWgTTvGcXyvd6pFaG
dZxSVjO9dIcPfQFdyTLL6UmfY3MzWVUTabSXblO8CkX3nBQEfoGfIXWrcT83ejZt0tzBtCW76iIJ
RrUTaPWvUYCnBzvv2Mk3zLnWDymCLysv4YZL9900F3eJ7tSfkfWvNgZsgpqp21d9PjjINCwBMRl/
FiTfNlZhIXyETsJ7aKu6w/ES+FFuoyOr/BLKkiOpIvXmBjfJ0cqnKozztth7g7xr8M6FCofXZ6eM
t7Lmz7CkXBRVl9wGVXPsW4RoVUlzT6oorot9oKptWc/HUdUYXtOL2ckOXnHqxuLk5wgRLRnJCslX
f6x9i66XoH1Zh76zXGVZGzZzGkd5nH6YE8UfqK9SG9xfIPs8JDDjk5N4O2EON9z6j1OzbEcSmg3/
kabdbgnaMLPFcUHD2FqR5qGjCyJGgEDmRRhwTjbldx64ZyPVwGRNw41oZ/GxyV2usKU89GUG/a3P
nbU4m9xJl61hN93RMEXxwVqr/lLEV3AtjnIp5W4S+tMECO8+npu7Lpn1wxTn+TXoNEurL5w4/2qr
U5fmO162nZdTmWkmAc+Erd0pSn0e4M+y6Mob02mcQzdkFzkMzSLmJ1at0nDzMji31LwrDCgXliG+
8Bxo0eJNxoafVexMPW5OVVlel7FHR8uM+6hrnfMEre1o2TPNF91eIq/t2DL0ybW9LCJMilSEdjA+
MrDzou8r0V9alv9/07wzEoXuY1Ex+QxofPgtv11+/+vd9m777sN287/+tsrhv0rWYtpEfL9YiLJ+
Pn75z7//8p/815pMW0W38AuvOHPm+z+sy2t827pbYGOCHf7FuszCTgwySgBq1O/xVv/QcbAuU+Wx
mrOrx7+6Ltl/Qcjx56781dr8+lr8WPqQRWDJspJGlJD6F0rHOSTIa7fY/5dD1mc4aUaV7oEXXTql
dpvb6kM8uCSwG8fOsZG2WmkRygGxlXSuBlWEHjPgIeiuirYrn3x/iiOl2fASGUGHiD3NPev0gyVR
7mUlhLLZYOX15Wxf66jCtnm2fCsJH8RhJXbz4o9nrYzHUABn0svq3dh4NEDo998O/YwgWNX2sTHK
Jgp6AwPqKDZQIFJ2l0E2IBGuZftOmiz06WTQSx+yaT/TfA9LD8cxSQG7esLjJ4bLrvLtXaDQ2Odp
c2Nn1hw5AN1DzIXva9t6TmV2JSr3nZ7SsXZ0yJatT+cyT69qtFtLnX3AmHqLuu7MVO4yzcw9Q4Fl
WxXdgDrfRwrmWCB58maJHDNnhfaCva0P5lZ0+iW6sW80q5G1J0jEMBOcq2E5z4uOocBmslUpf0Bt
rn/t0vK5i92rJJ06YOgo9y1bK2hOSmeHrZBlrvOPCOxAWmGrPIvGmbaGIrS7K05WkxRRLIK7Ii6P
dYBU1UyWfdXX01fZtd8o6LoodZJ1WDofewPJaAGWVPjPTTwd44JBhbmh55gz9KbGCrZj7F2LrPw2
zJJJcTP0rLcV3W1PNtfuQkk0lLod5nmJYj/VaT13Sd8dzRlwTCk1+0pIgjDYoco96ZBeOHS2JJl9
OtSd4d2NxicPnFk0pF12MWfpXZqYC18LUTWhA2ME51YcDhhAH0ghv69SDwsikFjIMPG2FVN9M9NS
PfdyHG+WdZSltFG7WET3sevSYF8BS/a98rMSVrujCYqb04y3tqO8C75HOZ/P1b5pzORt6ohf1XSP
9BslZ8HQOjKbNprMIaxR2DVmeQi86rrIu/fsf7esFhva3uj7vtF83yFdjnILxCmG7bAbrGgQ6VY1
WZgmzbFOUC/PTygQw2JoN7XmRh06v14Ye4mYRFUEdyZmJPSPig93kE9bR1ZbLQa8ztAJcjecSYeX
g2a1X+49eaOn035c3R00Jq+KwQ9Ll9rb+mBnzqXAghL7ehJqmnFNVpgZAtve6lhIhYItcP/Xvwn/
1i21fln+m+UVrsKA3+y+v9Yyebnar3/hz8Xddv8g/IjsBJoPrr1S+v+5uNv6H6tLm/cGlxD15zpH
/Yf/ybb+YCO8TujZWMNqXNuP/1jckfJRDACjpNsKxBnR2V9Z3PkprzfefDroP67Z8rRUqRFfFvVV
mweesga5JZ6CnR0zTF3tCIVyP2TY9HuMxbHeYaRUlrtzbTndM3nzn/nFvPN+nZuhWtw0xZjJ3C00
3cUcLhAgMlfrCitA5DtkZdj3FfAWPwsKZy+SYpShsyh1PZmrC59JVgNMPukY4JauhTkn0Gdn3bXF
l8IPkNky60mXMPVqrY6qwmvwPOvjdO57g86YbwwmMWOGKq5HFeeHTOnBuXfL+SrBNPVsO3nL9EkA
B9NS/ZkYOVzQMvOLj3UgSoTJ+CpE6JWpzi6zmD72rfLuA1GN2T6NU5w6KgfqFbpzgh01Hm2vC8ey
WuxwSqru2S1aurWiMuxQw7P8YPbc6lCf4fKEeDorEfJVQcaOrqNCh97L4tFJ3eUkssJ1j5oJujcz
ymtmcgz/8O7LCwZzFcb3TmhXsnTGOgwoNb6kOc6ukLppvpCYOVDuqnU+xSCjwypWOIbBR6Mfy8im
UQiY2AoYXDM7tlAFab4Jzam0rHiL3aYROwJDmsu6yZjTN9pgPtmrWTSE0SpvQZWDELI6vX7M+6VL
kMfbKEVas/evJSMwLSoTpAZRWzFgDicbr9BW02z5ADj6f1N3HruRK2mbviL+CJJBt5lFMpOplKlS
qZxObYiydEHvefX/QzXQXUlplFBjNgN0Nw4aOIpk2M+8xvuhpiETO4hjEYR4dFK/D2g5N34U5264
z2KuniFuXLRnBC4ZO7NK89gniO76napl7e4cHrV7G28ga1eMMwRkNyXJ2UW4bGACTsfqaphK0EC2
GJXr0wNwP+fFmOTgAlLUZD2ZITbpdpCW9oVTJNqxnzxH20vUHvDlaquZgSwBor4uyjr3qxKaO+Tg
vjKuOrSNg0miybmj9uUOhxhdA6KWpFnJfGljfHTHznkopi4+FQz8MMF8dneJURAHkHnVf6A8zK3v
tO3wecrgjPgO5STW3Otz+3qJCxA2uJDJ74qMIEHM1nZuarcPoc7YaNr6hhuSbGA/5+QHK6/MxI+h
uN45S2lnvhwdd94ZVajrsGk1G+SQ0y7LVYqlfbSTyRqSlfQcIx+ZVOA0MfFPcpilPn0rusn7p9KA
WviycyH6uK0EthZ6M4GYq8Y5EHPj/WjAJEW7uu+pPM9Vc7eYhQ7LWU/FVZcPKjtgG8qxBVQCdd6D
8EffXptwvJj05B+nX+FnztB1Js85Yc0ptoEowLLhhtgtAikOBNpxHUhLTQL/g6gS7WlP8jXg70vl
I4pkfXXysiCzkVMK+8KTNZMpZfOlXUMINYzaN/RuaoSgmir83VUVdtGcwPEdYBceZIVTBK9nW+b6
2jGtc7BVDblnmOjxVxeJrNEf0anWfQf+c+R3XdyDeEr0aNl5KoWI0C4SPp3SUWPxZ70oKcytm8eH
VdU614XsoH3JLpYxsLBhIvGWI+fU8rTl3p3mMaEJH+f5XiDfKGCTV1C8HVcrwn0RQwbCf8Ed0yPo
YGK4SoFsC8qlBDMyaxFXk50utnk1YywU7Ur0toudGclGHZqlKcjXZEWZYKlGOHvxkjpDENaT8gLM
A+Qj5mW19Amiky9uV3q/SrTcH0lKJJmiSNrhiF5fZAQlUJJP3jTbiZ+qIbOv+qozioM5960eIFbu
jEEx61HFzYNowU9+ztSfEjtPpkDYrfw2ebKHBgtN4AEMd4RaW6UNkCDKfjGPkVr07kE2MTtEA9Nh
3/dTn/QnplH7XtDMy4JxbHHk8zJV/xIJWC+GDwPa/Pm+rpIPslZQ0Zy6J7iNy5Ws7ubdlRHN3s4K
heU3S8KyAoNi+SwPVUMLG1bbyo/JVOKrVBZ36WhIqkbhyWLp3aS4ccv5HrvNgxfNuzrRx52e9+/g
3uxtjnFeDe9lLX62jC0sakBmql9nTY84DBimkGwitvkBQzbuTbe4sQnIvBT4jOkt79uqdg9JVN20
jfUohfw1t8XHKTM5pFUw6MZ3Pbofuvouz2a1S+Yrs41PbZeeqggLILDhiygoyaj3UzIf8jp+bAZX
23dWXV85zfgJ7q+e7NJkujJt1fsFGIocmTyPspEK3bsiNg1f1dZB4Gro9D/dHAIczB5yGkZTIjqm
zbgDO+Ree2b61ZoxpOqUGNYoGy5WHmiLvRsBneyXjPjdnK+TpcquZWtq1wBVPkUZgGNLtvuqHMur
MbsyypyTSg8XJF2EOZx7BaAnUO7w0OoU5mzv2tMr7h5YfXL6sQwCQX7YjSf+/a9hE31tU9kSisqP
KkuuwTrfuBn0pWEG6+EuHnftfBxq0CWa4M9WkfwQq+mnpaUFpKm49fzR0gd40E37pSA2LXIOatMB
WjSCeJAc0eUmrcS1KvSbEW9EPy/0XWXJ930MfLrhxoFsc4rCljjXdevHRkNOLs1+w4U81EJd9alx
JWb3S9U6085e4safczf7sgiJRWX1vjWSg56YJkJB+R13kQkLK08OMXJbh3ihDBMX+hen7Ipdp6+B
jOp+JqUBPzV3/Z7D6PdIOzmaguxafxqM9JHr1EcmPT5phfFhGEVDZFRyBwDh2skaTc2A0Odj7ZQ3
da2+GwpBXOxUfzZQAT85Bm1oSVpBC97b5dTYd/g73bUj3g1Y5vm9VU4fhpi/WXGADmVfo8qgaYa8
yfvmpysRrCmdQb8bdR0NlulRVoriV2r/Zrh96mbvkGIsnD1oFQ+0DHIiVq7fpbo8mHFYH13Cjb1R
ab8WzdoXFfxNtYTXRgUjGws7QhOoYMOEfEx2L1NMngrzIaWx12IMBHDXsBHUF4P8B+mg5RbnsH1W
j76rQP5lxfzBkGMASwwImEHv1mUN00JCBq+OTfOuiQYQg9J8VyyZX2ndqVFU7uIi+bEk8d2Sd7sl
5NmYoneabZ262b53uhTZDB7ZCZX9Ijc/GlZBhovgrWFHh1g6/SGulgpSpYbCT+bSO647ZHfKkKQn
y6+6XuwMLbubV1Z5Zt8bev5QOND0nQz+5HCMhHdv8M5YXrPLdMwqelQ9PCqLwsOJgRYStC9TfQNq
RwGz/UyQ8ZgURBHxz6Jyb6X6kMzvtL5hO5cf+9m8tkOW3xq+EwRqfgLrz1TJlUmv9L6PviiV+I7e
BGHTBb33Syu729kG19GF4R31lBvRpYGmcuiq9OV64/eIaYwqpH5ALbaGjwZagTemOraLsexQG7nS
o/aQogazH9ahINB+C70SJFAk9GNoQks0BZ7Lme0Fw5i9h+6B0owdqBb7pdJYfmYrp7bKrAURJtnv
5oZgRCzdr6KNg3Kshn26oNQzFvLKs/N3o9XeFFNT7DPFddImj/mISAqfVu7KEY5OZtXfCa2HK6/8
PhkaibMtZvixdpfH35yOBTpFi3B+map7r49hHZMWdJ17iDWBMvvUuhSJy6xv5qvGzrNvHgUiqtcw
daFEl950oFsiYkS37HEE7dBrQZ6lvAVt1Sfv5DAimDsklIZ3tZ3Ln42V5t915K6HA+aoYXUAW2U3
u7ACFunjy60ItYoCD8+hV/Do7UHY4NZsXsQOg44dRLf2pnJzvURqpTWvSWD638xtNpyQzXGSvZ2E
Y8qmdO0PaZTnFLF0Wh2haKqHRmsWIk+3RuhmmqLii1BOPNxqE+HVeztMunsHmf740KpBUniPdHdX
Vp5U+3gCbLci2qpfHC2xQEBVjQjywQFa3Rc9cLcJVbZ0XzkdqhI6T8OHESVgIO5dN79XWgUHO9cb
z9pPXT6NVzw9wt3PU9TDIpcpPxBholRdi8qWPIuusQaWnjJosGQJosJLiSSFBlnoJpvt7JDT3P+l
dzbPTEXFB6U5vNd+/D8sHvxdO/g//7+VnSn9vlZneOjb9rzM8PQv/KvOoOm2+z9PWp82aqak2GsL
7V/dPd37Hx4F6thUg1FcQTby34UGF2IgloqOAEL2JM7yn+4ehQYElaEMQlWg5Q8S6i2FBuu86w2P
hxq6AJ4OQB2wn27x6/4uIodmGYuZ/cS1K2QU9AUIaT/q06Z/nGRXKeoIaZV1QbnqHt0L0S32Q+i6
aXpF+uXN95BbKjPbxTiCuzlm6Vk+XKWgK8udmjt0MaqwER8yXBW+xFGCNFKTK8TGijFLrEMZ26H9
QcZWGAZamWtxhVZc4TaI4NGqm9qgzeY6zn2Rgt87gH3sHyhQQOf2DE3cu0XT/vQE2nX3lealvHr0
1P2BJJlUoQTKevQieIx+KHvrUQdw3+6M1ItIBkZkwwlSKnVnjSHPcZYkyFKMsiOUKPqC+qCdOHEb
pKDpH7RIGqBA06FSgTAG3T4JPV2UDOx2ZqqU5tW8jJ3X4KT6JgzJv9bGAhsJT2IF5mylYmutGAzm
zMEPoIzShip507QsSOXd5JneXLKk3VBQ1vFoatBVAcbHf/Dd2OyFJKIxoHfU/FOuBwnsJwJfh5KT
HH8ISACw3zvIGjdlUc7q5+K14AyqsX2cx5YtMCftNF6YgfMqGL+IuxZXUFSFaI2v8K7zX9RG2pIC
byH2blOce/ZSK4095WPN8K3UROTCIaoB46y8ljhoLSAfitxBDPGv83z/r57K3zzSJ97Yf1otEuAQ
ZUDY5yB8LSzTtwYttl3Am1UhhYM4pBq2L5OwNN5nRZbwWOJ/KALkEcJ6Z0DOyG6myDZ/Cx18sz5p
hr3LsspYvpvR0Hpf2PKujI7UZJBT3WVuXy1czGboPMjOHOOPKCvM4U9rmNrK8gXFI+uSGidXx18t
/fVbOOgUKoEHUGJEZOF8TkXqxnPSWRVtnMQt0XgxqW3YsakuQVzOETzrQNYTLImGs4N7+NN2+wua
ZxVmyO5AOIMa4dTBHgUwoN/JfMrIRhDvm0kjaET/q6/5f6UAbi80RuXIgFZa2bhoSBvnn5dD8a8K
O6Zs4hrQuOKsmgPTLsN9g67wmzBRfCHdP0SyOC4r1xBw2flYEWREBVCThlVoq6na62ZmhFcdqivu
9Vx3lnHT9eM0XWKxniPaGJaiNCgsOKI0HyX28+fDduHgYrcW2QQ+EazcSW+z+xwAQL8rQN5/0YEl
0B2xKxqh/66ev3AKns0sw4IgtteSNDK87uYwLtiKwRSQgM4hpy21r1vjdIfeYgWWQC/lz9dHo5R+
vk0pyVpQDIFvrlBBsflIp8uMYVlQOdwtWobRWFM5x7A3zaMW0jppHUMccttcrmMm+MIWAh/9bPCV
hQyqlD4t4JvtwoZhhhBgbbJ/WnRSsfnLPMqxD21DtvNdwWiDFW2TcFhH+k5IwMRZlDUKDJemig55
FuCq4U62na3Hfpk19nzvYAFRIKBktrYvil4Z7+tJswm4VWYgJrrz+qVcPox4E5fHkAXOP5Ro8XQB
MoOwlXZ9ONbzQ9UJxAGxJkHxZwkHOq5mUlfWeCUAs9OPQg9NLJ/rZNCG35Gol+jzKKFSekSibprd
yTEx5LuE0k/9ofBye/KhrJSQb0Z8wJybTDjzbPijPro4yY1gQt6hJSXzw+ROkBCCaEmMpfd7vUiM
rykpjz0g2RjlEgY1UDX1GQsjKtvxFC0oi1fwUZtdai7T8oiVUqL20WAV1k5mVQSKSDg9MienSqkx
vekimtFImLhFitQ7esBX/A04PkGsTdhLw4FMjPSHKuIuvDXWEtw+s3WPq6MVtrZiTpzUTfMTO9fB
BqKarMnb43OUI4SNmIoGdawHcGEd4FTlk3mf69AO5Z/CBE+HileVKy3Zl2bhzbR1kT6JHR9w70wE
H83DTKUiyTX3t6flHpyhZsyor9oWRmm7qYQV/kOzgPv4SVzUNUocUxt3B08ftfY3kY3T7VH7jdPf
SHWp4lozQ2ISCiZpbZBGFJUNBiZakNN3dFQ/DplEWibbybHtSx/pnUJ9lcZCatTYejleG72de1dj
NOK7ZkVVN5ziYtC0d2RnEa8P2Jm4/UgOPhf3xC7VnxyxUu8harQxtqntYU7wSFkgwvbTpvoENSqb
ZnFHVJgYD3OB3PjNMOHnGJi9MVPJz9A7ukZOlfBonxQWlvHUoCfIV06YBVUpZ36XninHTyroPdZ1
jB73p0Tkugf0iw40bQkt6u3lh1to4USEyZIh6Kpc8FzHUW/Norttobnp9rEqaLhQiRzRgp93bmTp
h0XrWpL3tlhuRtsdzCNGKpk6jciDhpOvnC7p3ejaxfjTqVFDRUDyE/pNef+Fqj7cNb9uUhGfJrPV
Yrauq+eAfw1TVXLXCpEsDoq31J7pDaHDDywtGmwUcJCdpl29YDZcoqgsC/qHcBo7m9xbajmWRCYE
oZM5DQjSrNXu1U5by4Rx79ozM0v6Vy/yByK/enJicWP8x9GpE/s8ajLjGloNAakYxyn9NhmpcAOL
GlT/rjJohd0us6vPd3aOPKBPfUsbarTVx9pBdk8M0y2wOj0+uqOjR3eg4aPki6OSKOvvhjRHg+Yw
jsDKZp/NIadTlQhoBD9UQ5XtM4lqlhi7pUnVNPMYjx3SH+A7vPhzO8gkubIlEl/9db6KaJwGhJ3M
KHAnfDON9+gcogy7E3nnlB/wEZtaba9ak5uCAo8u1T8zeWv3tdfgG2Lxo+niS+70or9xRF5OJ60x
u/BOC2MK0dMo5c+5sxx16UE8v67JoPDc5bIlf1mB0CBqzx/EsLAQinZDJ6hnGir0K9pTm5c1Gs41
vf7JuUQpej4eaBxH6NgmgkJy3E0Ila5a4v0we0EWjvFVEZftVekIYA4ml/SyoDP3lrdw/T5jDckF
2gZsOGTEz78PetswdKPrBVVWuj67cQqmGKtVyILtrdvDESzz0EWW0Sz3r4+8yQmehkYvBoaFweVJ
03vzDPclcQWCUiRoQDri64yrYvLnSYU3QsQ1olvDfFKr4gaM1sbyozQf8wCsCcandlnob1IJWSMf
IPxIdyCxgGMa6KvzidAjuCV0bFCLo5d7nfa6cbKc5JIT1/nyMoqzciEABlg0Vmn3b0YJtX6hdKOa
PxkPLrKAlSZaoL7Elceask0ReDXonQs5xjbVwVkFFAK8HJZ4zcM2a2yHFItKqkF/ak7Z4CtqWhkS
jSDBA3L0cThlCXxLv2u6hfw0xMIG1rOYH19f7+efjrs2Vs2EP4howK0+n+DJsuvQNbFZoEZJM9Q8
VlPU5HQ8FDjQu5r8MAJFVJuIr70+8Hm4h8qDJ/Ap9LB1IJJeKRPnAxsYkRpGLeWVOSR2ulu16Luj
a/T6Q8HtCIytxamKYulg+x11efPq9eHPY9t1myMMQ57iYCsKrmPLk9OMyO4lRFYkXjBJV6ZRX0fG
GL8LkUPIL6z0C2NR2AEcuNZxAIps5lgZHdQo0tSAGNu7jYi0dpNlZfeVDVborZ9l8FVsJ/YyRtJi
M6uqF8M4W7UWjHHkxHt3AgASlRptYWF2l7wZ19/9nyT56arggYXDS9HKoda1ybxmIwHQgvDqsU0b
95Q2Gf0AWUCYrfrQp2EnUCZINfPClfDCqCDnSUtAVCJ0vl25yG0JfkHTBcpS3YfSMMaTbc/93piE
8RFh8wyZzAER19cndsPv5GOB3jsIlNDigIUh1wrh33UzFySDGRpeciydJRNHaIkjgb2B39mOxoRN
xyhaIV/6Qiv2ADQ9L0GJCWfEu6vB7fHCz3m2pSiNQL3kN9Ha5FXabKmoHwBCQ94+0qrVRr/qVaO+
DH0N5HGuUex7/eOfTfnTRUXCC5jVZaU3z23axHpn9C3tJ7cZmiDJ8ppWtz76Envvvevk7S/kI9HZ
eH3Y87uJKYcvswqkIA5DrYfX93zKJeT5CWg8CoHZJD6mpjE+CHwyS7/vUUCmdmNfGvH8Tn4aEQsb
6k9PrjNUS85HFJmumT3h3zEa9YPR5NH7gp78sTC66iub+tGQafGQd9F0GxHOfXj9c7c3Isu4coiJ
atZFfWZLPVVSqNoOV5Fjks5M6ZSLkrL9pKQx0MkBIDBqFVL4aTZdWN8nIujZScblC2Mhwg2YcCTg
63b7q3ITRoUWxThRHQckjI6J2wHHmHLvZ7MM02lOZO4vY5f59JiTgxowHbLBTR0zAHJ7pDPAm/Wg
nfrQqNoLW+DZPmcbQcllKU1KcaBuzn9YWdk8Dl0zH7V6GnzP6iu0cJbvQz5cujmfzT4jrZxBTMjQ
yoKDdj6SldR5X7bLfFQJVIupMARoobY7Zaml/QMrvr1Fc8ZGeDlCY+H1hX/pI20oupTmGZy+3vnQ
JRoZjVxwPaOqRoxnoRFO7zH67jG3v14f6unMnK00FrpQ0dBzgkO7Ch+dj4UOK3K0+qgfmYH2QAON
dlfXlIgHu9mpVnbrlwYNKsOto3cTgiHHrk1t3xWN+Fgtsx0gU/JV5gbMZRI1IG96DsIii38XGnrl
r//W8xUh2oYmRwi6EhxXuq/cdCq6PK8ZCCIeIjemfq20SS7fNFSvuQCiMHvvVE77kNP9K4E40Wi+
sCrb4blaEb3yYLfznAquofOZykYXHQHHWoKRfv2p0FAbt+rhe6bHw5EKgvLbGMnpQku64PXvPr9t
eWPWgR2CXZSZ8EDZsrYtMH0Z/isigKle/FJaNub72GnE5OemUwHsk/bwJaFd9Pn1cc+v23XcNaGi
X/WkaUif6vyDdSMrsaqZRdAnrnGk6G7si3IyjipGq9prR3X6L8ZjjTnYJFdU/c7Hq2ZzothDKd0K
nfbGgUFwp6V0cZol/RHrk7hwvb70ebCYIWrAv+ft3FwlmlkBRHNrAXq29N4XVkPWBvwMCSOSccpu
digvPNIvjki5FrdBWMjcY+cfWHaml+hE78EoBRBOrzaOM2XDgxkibJxPsnwbx/ppATnSKHiAVjaI
kc7HU1Ib2qkymFAJgC2K5+Fh5P/Z4xfn/hdDgW9B7oK3CrOGzeFYyYO9NMIlQLaFdvg8awhll5N7
yEKcbd/0CPxrY3I7OgBkwWiLlS759+vU6WM0SzfRg3ScrNvWit1bu0a0saBa9/D6nlz/1H+ux3Uo
HsD16BHX8hBuaer5aNtw4y0RGIPnHLzYQ8fYCuvPWVs7FwxYnx9zoJDQP0n0V0OybazRecBLU90W
AUIG1cGS+NvAKnEByJDtCysG2zR6WfD27yOjXldupRJtqeM9AuoC1zERuFghIZMayvLTJEcE/ImL
8ksP2/MrFOlS9Ap5bXSos9vX2/D6bIiHxAgSR+vr93rp1PMugVmOb9LUtGa9R2QLuUuqoO78KY2q
yUwufPALs8x1SkWT78XJcFu5sTJDm5eh1wNj0Vrac0BIikpVQU0hwK9SwNtySdXbl3bN9Lhs0KUk
0928XA4yRoaFt2hQ204CfEV3ThGvHUJQDoAgc7awEJqbNx9J6hgcfApUvJowFs5PCZPbQ+edzCBJ
7ccBI9MANWrpW7nbXvCFfWlO10CJ7Uu/xNm2jVH7n3rwwmYgTIJxo1D9ibyJGFFlCz5bK3JKq6wL
hakXTiayQauqDXaMJO2bzDYBP5BaS2vyOs3xvoPu7vf1kl21Kwzz9UOyztTmEiDpp6EA94P3Yrtn
EpNCrmbPOtYwuYE1sma+G51kvA0nLX5AHC+7MN4Ln8YOJe5znBUbYm1Cz9wuYT2ljGeUAGNh50/3
Ms5/ZfXUXb3+Zeskbb+M44+eA2cSaZjtJNbVmGX9vAQVsu5o3BfA9oQq0gsv+/NhqDxQtVtp7EQU
W2FCDMhywGaRHrQiljNdE0pM2Fwa5tfXP+f5/UJdBUQNQRJFJN6G8y3vAn3XQLbqgVAue4KLKFgo
A/8SMUDtIRyaA/WtAX/Z+lKB9vkWWaE6FpqzNJ0pIm0SRVci7Botkx6Ql+gH3Ay1oKjNP3MVT3ex
si/VCl8ajtIkHUp7FUHahsIFiYMe0RIKRhAUe055pQ6j1aDk7UXoviez0+5fn9rtiGt5Xa68WxTI
UcLxNsFZqNVhyRd29McAtWJG+Ls3nOsJ94YdfejxjS88o/GuUxkD9QIuSm6ms9BzRM2E1x16bRCn
mqDwqOWoUMNbh5L+xrDsaTBCXZPio0fCvbmdLXLVElnD7lD1Rnw0oPHss7yvr5chmnxRlfaFQ3de
VFhLy3wcF7MDpJgys7Fep38l124i6O8OEj8GvbNORVTNH5AtxJRj7vP0hvHau3BpwpPR2tYj/1S/
8XpZx4ffhsDQymx+tlfbjNhpTLXu0EVq8imopgFGoZhfdqhdv75rtjcZSTqhNf8loFkVmjY32eQN
IQAIszqMrT3/M6Sqiu+rum/Tazupsvu3D+ZZ9CioJBOBPvX0/5pX9DB7U08kcVJV4NfiZsXBK2mR
dl5bvf27qDeutQiLzYlC3vkSTtheytqW1WHR4xonR7RVwcqHZUsDEHn5b2/+MF5qDh+PD6O5m9OQ
wY0FCcbZi+ipB6RJ7hcMXNN9FwPgf32o7VPOgvEcgJ5Z1aeo+2zOQuq0Pc5nDtjTsOuu7dYGI2vI
A9YG5EWzmfpVtZQX9uNWk33VzadySeCLdjbbZXu3JC6aq5oq24NTecW9ZrFNIHo03dUy0uANwXLf
OEYfBkDgRIhcjjkfsIFDeyJetPwDqGq6faqEivjmuUD0jco5iTBvo7d5TSYvg9Lr0MxHta0Iimnx
lF/Lcj5EtKmu7LxJgqaSkXrrsPw5RF+Ij9HANqhknO+tLpWrm2sxHoBLzID9QBXKBhIVoK3lJLqG
qoN+STv42Tldx1xxhqwEqYDY3u7RpE1xVo7YXKnsT2L2XoBrgn0qK9G+dTOvQ0nqt6w6NZ1tyGGm
fYn4O05To7S0ncpX+tmg6hNaYNmFuHQbdrCZiLWp3yIGL7iE1q/+60JIlqVeatseD62Etp7Cb/eF
CMe3Hpl1FJqFNm1S6u9bOF2C921SW854QLk/PKKcCWExcVRAHkBKCkLtpumMJXjj3lwHXXsenFEg
Sity+O9PM62uN+sqmg5GbZh7z1rqXQ1s50NcJciAZSPMgL5/o80FmuTc4yuubv1OEsY1/Pp7PkNY
hXraMyiE6r0o5YJUhDcfdKT13/59tHO4EzgEdHm3AY5RzV3RuxR1R2M2f7mmmFAkN4sQmH7Soesg
pmNIgvrj9Vl94Rg8ASJBnq2Ftmc9yFjEjdno4yGxhj9mX+q3PSgWymxy/vDfjAQ+EmopxZGtT4HM
CwrcCEscZCKiq8XWuFo8fLRzOukX7pNtULyuGpH9v4fa3CdOGGuhLObx4GIHfZtC2kWjAE6Ej8hx
BzAsjO+1IUp9RH3GC5HOBkZHqLOODUgdjCRVe7bN+Y5pUozLqn4ZDxg2jyvTaDwhrR/fK2eagBfn
iOHuiqS1HhC1htJgu7N3jyzl9F60TXtTG9oXQ7XR1ZDMyEeEFa1wclqhXZihF+4Jeu68dzzkuFVt
lz0ki/Qk5cYD3Is/eqFmSGGOe+GaeBZAMxU8q2A4Vv08JuN8KhZbwbT2WPF2cLLrilsYW6zQvHWH
2Dzo00Wh1GdR5joegmGUHEgSTGf96L8OK9iqissVpeu2hpXXdrS2zV4mAQUvfe+6fQutb4r8dgT5
r6rpkhHws0DiaXjSWCKyVS1hM3wvl6wPExBttT2pO73WB3FsbYhx+Lws+LCVqn/fWZ0lL9iMvDjN
ZJhgKNa+2Ra6sehqnAbBjlOm6vektu5NCw1ob+cKglDmXuoKvLDFMTIw2HWcYmwxxOZ4DS3QxsXG
fbCCGxhiqWKnvyl5Wp+gRUzdblCNxFYut3/haD7sqyaJ6r0msIgsZz1rdyKu8LYfQtUdBoG4+w6g
dLmP3Mn9/tYbh81AskgNivUAP7PZD+WQU5Qe4FANJKbVklX6gYyx1JHjQqb4Qiz+fBnWeIImIhUh
i+t08/Ry2Ey7Aud2MDNYruBXln8ganDJhEgNDqGmv/k+JaigWemsgSsti83p0iu1qGFBH4BOnoE2
CoXd6bfqlkXzUWE2yrcPh2IHeT41aBPMw+b57SRd9V6k/QGmcnZc6LAhHA/eOsSjPPVfX7jntxNe
DhQWyBf5QHbZ+cIBosM9U6j5EMd9+9sYJBa0mTN+fX2U50E4ocvfw2xmsJVjM9rJMh8gmqIe73Tx
o96ItCa5MYw/tdk62p1ulrjJ0lbov4IQNfcFGNxDmbXmUcgEr7ykDfv967/r2ZNMnIOBxjrXlMUp
jZ5/PVw8MG1ECYEetvE+B/10Vcah2M0knIfXh3q2Z1c9TlB2hPo8WYRW50NFdQRjNUOQqUyG/h5s
mTxEOfAvMddFDSG1ny48jy8MqAuLNJJGBgq426ZJPGZ9Fzu6EbitVdwKFv+L6cLtcb3Yuot7R7tk
/PTsTSB+o7PG/1CN05nZ8y8kgVMd4kxGMIWifG8kkf2A75P5J5KwUXY5+FCKc4I2ynXUeyK/anHH
vPDWPotG1tFdOBo0pNZG7mabEep5psoGI4iKuP6noJn5TlAjeBRtVyKqP6UwyXuYrk1q1Be2+POt
xFzCEH1i3HGQNkkOHhK9DO3ZCGitrNwmy8MX17T6U4Rbr3dhMz17//hOi3qnACJk0Bbb7NvKdJQl
l8oIYF8X+wQQ8gMz+idHr2ZvQa+7UqP+9rNC54D7FhUi3lxAm5vl9QaNjIG5tawxu8tmrR33tWod
2G+LMafvXj8uL2wm4KA4QD11UJ8V4CfT0yw5dmZAEpvspTFPN0vt4qCgmxVmF2MTiChTd8NK+sOH
pfz9+vDPrkU2CphUqFj0Ngja1tX+K76J0iVc+kohMm9n+XXYO+Fp8dLuwjJuYF5MIyEEm5VlXGVO
UfI5HwZ/QWxoigGdm0mEX5EXG09tIsPHNleRve/6EDeVLG5VfFD4NFV+iUPON6rPjrzwS174Xkzb
VlkqLkJyhs0PscAmtBU9smDKIutLDersNKi2vpAyP7+SVsARtwMUFmKF7bttN5PbFeRlgcKyRRqQ
jHYCR+wbkOP5beiCkH/zKvKGki5SjyRa3R4TM7MjVMBHGRAs/IwRYdxbmnupf7Nuhb+7HOvCERJ4
FNF4ienjnq9hq/FiLF0rAyxXIh+zYzwT86K98owuO77+Pc/mj0IDzFy+Bagj8eB6Lfy1K7uiIbGD
rxgkI5htNLSACNlIJ9zrbfkBs5Rh//p4zz6N8diUCPqbPCM0izbjOfiRO0tH3wFdvc8CfNwe+D8+
8rJpEOF6fbBndxqDOcieOU/VVWDY54NpTi7LNk31YDaK+SOM//ZzrhbgyeYSX5Oc0ZDH5+lC+PPC
oGsJGbs54jsBEfZ80LzXGhgNfCEgz+q2GjxxY5eOdeR6tQ+2186ItECNff1Lnx/7VQ1fEqQ+2T9g
zHA+aqdVnrPa/gZ6htW9bmhYUSVms8eEDxkYZA4OZY4ywKDLMugFqsJN4V56Kl9Y2/VIrH15KvZA
TM9/gyjGCNXcirXNY+tQi2EA67AgJxOHlzqOzy4XPpe+LdUyjDFpgmy2UdVrRtjAWQmM0MvuxmmO
bpYUKtfrs/rCUhIscyyoMjp0BDfvkzZ5hYt0L23wMpZBnIQpOpxNHGgikTcRUg83EDkuNfxfmsWn
phUgYbAp20TU7h3splxWcgI+5feqUNfgVBD2mGHzvP59Lxx+oC+Y5xKPwtbeXtFumAtERUw2DcD8
fa2Zmq87abtHRDu51SJMmV4f76X55DUg0gUSS0lus2pmCNNkhcqhqZEZ740OsykUd8ID8FjPN0M0
03r064PXB31xPml1km9xNri8z3dlbiBzUgOSD0bcZHZ1lzW72NC8g4DFdmGoF+aTconBfSqhX8NA
OR8K4PJkDE1MPKM0hGoq9E2BluLy8w+US7mPLKe58Py9MKOMyHBAyUkUt/WqHMGvsQ6J2sYomvYI
fi9AnA3nCJGwuTXm+NvsWsaFLOCFCWVbMhbNVd6o7TGPnXqxe1aZK1xFvj3INEBWDuuBNL9kFPEs
+EY9mbAfp0nA4szo5gBWYpJG5oUiMOFzBhnWeftiisq9Wf0vZ+e147aSreEnIsAcbqnYUruz7bZv
CLttMxZDMRaf/nzsubEko4V9BpgA74FLJCus+tcfCrlo+OZtS3bcBqOt/9wwW0aGKg5Owj0T4P/0
U9rSV2XaC8hNaSTWkAq7sLUrLliBfw0a/9esAXdYSjcqC6hNp0MFvd+5Vg5lK8M7Z+s307zK+kHc
mwleUKbWXQM5//X9sBB1FkB80ZufLYgchnbcKzaYeJk4roJCEdmR2MN0+PWfl55NmcTewpmwlL2n
T5ZpTe5hnMVDJao0f41K9O6jgX2mESosgV8/Hu3yPXIV5vjhAFpYG+cH7zxL08oDNuqae/NWs4N8
k3Jl3OF6ge1MQTvy4/Eu3+NiOwFE6i6idvs8ebSDS4CtA46SfaI7e7uA3ZCYc/Pd9aPk6eOh/nG8
L2MhKGAuQkU7T7Ht8XPg/t/j4TF5tYMB8ugVBY6WqSebHdYLWbx1OhSsd640c9yOIX6XeAtKq6Ld
B7gWxTcf/6LLjcdYbsTon977cMHZpCUaEFt+LQcTjqPIaUJOxDz+Obn2LNaOGmKxAUmHxOkNaW5c
GfsfH5o7MU3Ohb4CsXn553/VrI7h1cYUDcRI5kgZOEJ881Ampr9FCdysPKjHV0q6y23ofYelyUlR
51wkyRTpPFKClMEWX8h826shfY38gTzDLiGUpNHaT8KKonCMhurK/n6JcrFGAcPh3kKmJnn27FkT
ryO6sp/gcya1TrJXzMcfGkiAmejrH/NgTUd8lQLCO0v3Vp8gHTdDXe2qeRpfbK+ZNiKYzSuz8fL9
A2+BXC63roDa+qzCHVB/W6lbURbZVXJ0zLbf5EqWx6Sq5rva8R8/nmr/Gg7aHLx/2jLoaZZ1+Nfn
hsjHMQdZd6vRBXgmTzDHG9wfcrx3vGHeNIUdFLuPh7xc2uAgy7UShim19Dnywsf0awPB5tYiz6AN
SZZEY00YWYUxYxBfI50YS11wct+DAULljBUzdscw984Om9ngMm/HnKjYNsm17ZNdSTaY+TR1c7l2
26FbOzOBDqkoxE92z1c8M7yVmOimOpVbXXn2y9KaFBYIimzbcBWhR56+bpHDzuoNadJuEd2u6ALM
79F/JdWVRXX5WRmHWc0VFw+fi0hlvTWHoUhAt9JSJS9C99KjWxjiKCAThk7h//z4k/7jsaAnQIte
4G/rfwYaf82iNnfLOLFhl+YEbq5xcnAIya70h49H+cfE4Wk4EpbbNJrCs7laE4RRz4D5pKNk9ks3
JYUIAwK8jj3pxGb48WCXezBtowVMIpgJdtS5iJwMXcUFOAIfbJPkR6IFzg+USPF8AxystRvOiUnb
pRL/iiuf7h9PCRrJdsiZvpAwl/n817vsDK9bqrXlSjT3RwfbDBwi275BMKjpnz9+yH9ME8aiKUc5
tlS6Z9PRN4AIJhs8y1GJOCRsluvMwhIBFUiywUI2ucJC/ud4SwOYz8jiPz/VW9+d/N5zOWnzOdoX
mV8cPIqVG7/J7bUJ8rP5fzwf93YqwIVofa4RpKSVruyUvSXn090EJizaKo+8Vb5cxFTkdtdOlIvN
hlYWi5vCBenKItU5/XhWrhKyncmgaOTsyW1ddt6zlk4NhIxIthvdbz18Mz1pY+Fft32y9oo22GF3
Pm70EhduyMXXtpyL+cRPguHOhsussiDbnP6kGeapdGBcb0uuf0d+tdqUExSNgnzvK1fQi8/LUAsB
zkUDC0p6fnYlGRbANEXtLY3X+i6u+2mXzFOy6TI0DAP65yvT6WLbYTy4ZgtI6bL/nIsknDSKMIqz
7G1n4sqJmzlt7nBWOBte2Qwu3iG7AHckaGlA5kCGZ4dyjkuVVw+5uWNpZttusrOdCqS5YSf/+vGM
vXgk+GXsO3womqUOW/fp15p8rXVjON87C13LM5PGOaBSSK6I5y5H4a+mJb5sMPoi6TodBbsTE3J3
6+yMSrPEJiUv3IzDaCow6/zPr45tkVs4El0X7eR5i2e2CrubyH3fRaib3ugv4SxfKsyxSAf4z9xd
D9uEhUPLSMiqzlcfaTDSqUh02aX5ksmsy26NOZJ1G1ndsdC16ErP4/ItcoeFUAZJYjE3O58VA5n3
uStrf2e7atqAe87HCCuI/ccz4h0l/ruAQVK+6BqIkgBOQBB3toAH14MKXHXYR2uj4YaWgbeuvEHp
THxPkOEzSvZ6D+XsEyuEV2oi7Ih29EkT64A4gXj4jrTAgDOk9YiKl2XRrYrcciwytFoltwZU/O9N
74jfSR3L57Ge/XtEwNaDExErQD1cqM9QaPtjlLvm8zj1HeHifekbK4T/xLqP5OK+EVBYY9WOiPjT
5OvTD7Jx8X9sQIaPXQaWt/ZMRWibkGYwH8Cw2P9yu+7MsPRUhGMzAsbHeMTHehWYSDjv9Grohtuo
9qxpUxW5+yuwWnTG5C4kL5Esxh/CnBOYEh7gyG3c2tgdsfk03T5yuviuaocRI17hacPWdZoUG1zD
ENXWw64CB+hcz7yNS3qv8eDLuv019pUod3R4/U2Eiw3GWc40j7+sGEXlOp5YjdATrXTsV0o6ubDx
rE4w5i5sktbqQ08KI0WcSzMaN6t+dJOd4WRYk4WdH0uSuc0g78V92RYYsscydqLflj312YbCA2/L
VE8tcdPV0+yv/EQ0OBVjCy8bXqHdgx5QjqbNVlhjIHDi9mleaNuAYLLppiI1YPot6sZpgN+sYGA7
6pX6OkREN80Y2wcy2LW05+31lRnJ7nAyIcE3WGmQXBxU0ZdthlLORp0MMQbrWbXLartb46drFOTh
2PO2pzcRxtWcoootq43siJX4ePzzY4aCngJwcVpAZUFVv+zWf1VIA4nPCvFxtoncqTp0XvsjGnoS
M3yt2Xpm1b18PNw7tffv5+Xyz87FobZYANBmPKuSHDNKoHV62SEmCTDajoEp5HYmqg3P0pJG4XpO
RDre2GZtOjde2/jdBsMu8zjNeh/sMMM3nZ1HxPe8HaJGJ9mokbofisbGNSluSTn5XrVkNYRwoif9
U9XrefSM8w3qKUIAy+YOn1/9QG/VIqkPoRjOXqyFR0EZPnztYs+oNmYzEnDnejmwhWMRzBrK1u1w
BROjEd2LoaraNe6dZR6OXkwlRBujlN8IwpUefg1aQk8WLd5LbaLjv8+hs98a2DxXhCC63k99SAd7
I5ssK+8CzB6s3Yhfs7E3MzP/Y9hZ7pSh3nDFCtk1suBh9Mz6qc2G+BtfSrgrA+M+PMrbdPjkORqh
f2PTpc/YOuf6kd86pT9zh/7NlzjT4vm2mxUMksjC8ByfBeHBuCxz1MeYCsA/n4y2HR/SCV/YndII
bkdkPlmfgoo4kV/WHJQ77rPQTnK6MIG9cWiIaWHW045OVi4JUi14TSalWuepFOZr08XNVO/HNEnI
McHTNsVCNIsN6FrYmnVEprmzQ9qLW2nrQQZN/GCRvDM94zRo/Ooo64wjoJkR44tTBzRHfbMQmwiX
cYz2JS5lV0A4rm5nS2+xb+GSBSyATy9I/9nUb5N0NNnyqgPOSgbhGw1YDikV3bLgE62q4i7E8DyQ
W2w33JeC/JM/Qcy28FCXEUd7XsEUDltpQi3rgHf6/UwEy0/dL5O7uOIgx9DfxmGPVNLa3qQsiNgK
cR1CtIsroTJDkSZmec8cxyO7FDoesLUiVoLvpVfVw6DFY/0Iz1oTW8cXUbXR9dFJV2VTWlLHiwyn
tdtBekS8dUrHC2WlE7kykd5mQ1HQRJammxJf/gGDV8z0/K+2au35m6vNvvNqyqL66beJhR0fflvt
jZ/GmH332G/hTsd+YBZ3gcIr8XeqoqBmI3LbTN0RMlQZB9Xn/UaUs5ltg6QIJMb5gUV8iwcxsP1O
b89bqaKOsHxL6oDwrTlxasF+5uDXrqKmSdfpPBA3YiRZTCQGOOCdbZJMg31iWUbfXFcMbljakINu
0t6r1DaLWd2foiLGhZ93A7AUpVZ2iFqpYVwfC6dVjxigBX1o6tPsbZ0UzUjugMQ8knZWEjOSTDkx
BHav36gSN7OjRon/qDliMa735URKHFQsqbRVIvHS/5ybnvk6SxH1GKlKVh8OM1qDj7soCDtZ61aq
qXVUYAq/9irf0YhwrbFcX7UmZx1JAJVNCoxvKTFD2hjqgfDhpEr1e73E+enNmy2NJBtlVWLTJbIn
GQiyZ1Y8Urg4X6ambPMXkOd5rZFS5B+czI/fZFEYT3UfD8YNr19X6wbXy9eO9RPvcXziI2cwrxtt
HTmzubP0LPPC0a0Q3uMyZb1CoE8dDHb7dM3RaZHBhPef+lGmyM3uW4xX1I86aMncCw1zKu6mPClS
Ioqi6SXufS9bmXo3rqET05jthqLcxxXGUWsCi7CWInEmcRBv45llhgWmusXnUlPRd1urO+s+7YyZ
D56NerJFfS32zqgp88XDBiy9bTFeAzeqhyp9iaxWZOZuLAhWvgkks78njKizZLMG/8nFZrbHUr3g
f+n8tvmHsEPsGcpraOGQWiiCHfKuJWuLY24fN0YSucQBydZeZQQMZj+8mf7N1zGKbCIQIhfnh2Pi
a5l9SGYCQLelQUqH1Lx23Ksa2e+nJGg86zhHmjDWRZfVA21prEgRxvhTsDGr3ix+0UAbgiN/l0Ox
Gll9vdG9xtv1+PtjuBinyWRthlhLZ5KbMN8Irbxt6++D0VjFpm1d802P6AS8DTUR5utEzF38qPWW
/GIbDfqU0p0sRTSjaVeroE7SY99Pufok0U5NAFCcLpuiM7QbMA2N4m8YqKHDvgmCPgsVPqhbfZEx
TCDwInlFxFFUZMaI/nNT4vH9hxqMyDwL7WF9wPltNMIp041fsZ5k10wFzksMiNJLw5/+N3QR4Mqz
C1Jm9+agNa1OVMZUFDvSuRVZQx69uSnMnJYkr66Xmvb8caXx3kU5qTQYFmyEkgaDdNs970TECpIB
YRDOIadcLB99ooUCtQIYkW+WmSTunSOHOcL4B9LBhnQKMe3qRLCb2ZPmzA/BhBla6Ofj/MdRanZW
bVUOBHdFxPG0u1mL2p9E/BCYE3bjqHuI7Q2iLgKvMddi6An9vAIuv7fTT58H5IHbGKzz5eZ8Toe2
uZHlEw32g28QG7npraovbnBxC+Qau/acsrnCS78oK/+zXRIKtGmEV3sPvq0sbgIT3Y9brYxTfbna
GHYTVnSgoycuWRn6LiLpLJwOyQ4h3YxN/mubd9nBrmrDeS7t3P7qO53RhUaKz+gNWU/Cv8IufydC
nD7eoo4Cp1+EG5cSmKCDphrF1nAg2Geqt0VJZmjvcpOuO1neZ4qgi01n9xnBRPEUJTC9229SlZW1
VpjXHjRffbPp7fyGD1fAKSXT4rPdD7/8aDSvyUwvCgdQGSiIJjpoTm2AzdOa2abjKr1WjYfRVaoe
w6luic2Ls5pmdDgxoVqS/zL9ziOzr9ouJLj/auhCjxLz9qWzDY0GRGBZcn9V7Xaf0AeNXP3QgXl+
ponVbRpo6BiqZhw5BPVRu368nIxllZ5+Hx3qP3YW3tJwvsAeeNSuJt7LPUD0INSH1lZVrf2By8XR
q63Mv4OgjXfuEKf+QTOBQlQolenNK6P3cnJmCFwMvMd8aGeSytqiGF6yzCW1JC4djOymsU+J3WaD
uHP5XzVRgPSorjzDOQyNrstZ7v3/g7wv3Ab6glw9x5r8Q0w22U1NQXQPDh/cymbyfvdy1EhVzAnI
/vjNXY4KCAsmbMEzZ8acr9vA6pvI7IF/68LLnJ3MZDDuq9Eb/Ie4UEXykgdW59/6BhbQ12rcZSae
fDS6Xvi2QmWhzMVz5WyelLmlgQ3VgmhKMiL90ceBuEOcFD+mtEUftKYZ6zBrLCKrDFzxzXsidFpn
a8cqwhJNYo5LXnmU3qksG2QZqkY6xW4SZvE6xSYqECurkR5wvyn/tDyjhYtqVAdXdI0XM++dzkzf
Eq3hO836dLLH5NP2pl5qB8/tMZFM4x+j06nfnCXOA2dhvFFG0t/jYun8Vg4ZTR9/vnfvoNN3iKkK
rBxuC5wn2CGeDm8OaV3itJ0fh9lqjHUSxONt0TUuaA2lh1hPaY4L9mQldvPsAZc2nPxO+4DFukOI
Tp0L75sVO1W8MT0KXJKfZxGJn2SPpZ+UR1zgNp+5cq6qqfLaKUwgp2kb0mY8qUK7983uYYS0fosF
pD2Fk00YAnKWGrFkWCa1/ct2CBgM4ZVhZRN3htttMFdP4iMdq8A89soc/VC1ea19qzuuytmNbY2u
vwKyCvQkdIwORbCeRK2++/i1XRABgA0Xfq8F0gvRl/86fW3lOAcAY3p2HN14mgmSU93BaOfxDgS9
2oEDZMeA3nioG/GvevKNA6qi7sfHP+J85nBI4kQB8QEoE5bTOVwfLJGfkdsPx1LSCbopImqRJVzT
INJkGMA2LStz9bVtyNHaak6lp0c7rfRi+59/Bh3xRa/HRuBDQzh9FdM8j4ZfJN0x95S0NqPrTase
I/uJCNNEGGQMpd3GiXPt0zCJIlRDUV2ZxO+wyt+TmDcBy1MHdoGHCOnx7GvIIAGSS5PmSAhG7O8W
U4Y5bAnh9m/mricEJI2mobnliiV/2k3nmyQA2NVd3k09Udb4ZXuHpohxoyA9SWu3vUwHuZZG4+Zd
2Omm6vb+oPfZFsFxe1uR+Df9iPjGwWEYK/9Y2hHeQ5pX1Ic2iCXW/L5sanfrEP2xi8ggKDcfv/Hz
HgOPSxd+eVAO18V96fSNj4ZJrpdGqpzmu2+T7mukdCX516TpavtKi/GiJ76MBX4AwYDvS9/vbKws
I2SUkJvqSGLn24TyzCaxVJDBMxActqt7sNEwlZZXbWXZic9jlCRrknP7byByww2kuKtr77zgZqPX
6a4w9d+NDc5tNxSA5ihVJo9k4REK13UDyWtl3nQr3QHCXJltShLhx2/8XTx/OsMW3ymqEuY3m8d5
uc124upT0/VHLO18bkVOUVt7Ik/bgVTFDl9NmwTaIT22uhZrzwrVYH3fkHaxJjWyK17nBIDqNQDo
uE+TQIs3ZVDIIzc70wMalUb/C8f4cdp67lxEuwz0nhg8NyZkrMzzzP02kHfCmWWV6ejcIXHJx0dk
Xxy63Gu7V82uUi3bNrgMVathYKsGuLEn/w4RURNfmXwXwBLvH6IVTs/wlRYe59mMqMdIs8t4qI6W
a3V3KnH0GN5JWxd7gw6ljxfYEgcrnbYhoK7v6jfUHZO/NbJsVIjqmKQHxBH6OoXwQfRc5iZfijqu
1H6aDY1gM2VaNwM501e52Uvr7ewbIjrhmrHoXGjNmafLpishACRjJY+exwy+bytO9k9pAjpsGNjv
HpvccO70WTrRTjMLJ7nXBjsnDdByc2zTiezxvn48q/6xuOC0gBZD46HzfCEHNCVhlTlsCLZOqz5O
7gCHsidnwjCq+77xk4dxDKIHanzzRjpOk4U6zmb1QmWdvsYS0uSVaf6PpYW9gr9wThYq8jnFZ0pE
NI59YR1bgGTwntkdQ88o553d0O+fddrQV0a8OEihWy68WXql7C6LgePpR6n6oTAiTe+O1jjEcjXW
XjmtrE6k+pqPKYjOlfZotk9Gxv9p41fArGsNzAjOTV5YzpUvcvkCeHx+BJ4MqIQufs3o2VGs1648
Oq3npjfFTBNsrcf24P704jGt1wQS29rNx9NgWTB/zUvKBAhHsIaXFYXf4rn8Cs34xI7p0iIgwmRY
GaqfX7QlBYiyIpXNlTf+j9FoxXi00LlnU7gsBf1flyuEkSVbg7cIA4y5XHI/9XmlsNg7WCSs/fn4
0c76njyagUIAhjk9XRbd+wL4a7BcuYNT57O9mbtZgh3SG6EtqVlXbgKXz8TUgQTDRQT5+IWtTh04
E9GOoPipqObx02C0bvJ17Glq7zF8jKIr4Mv5bX7p8XDzQCG/XOXRYC5X6L8eS+lD0kdO5hKGYzsG
QaxEmuVcEfvI57LHzjfuRm3JORUGhRiyYlP1wzroo+KntlBeNnR6kpz4eWbWsBH23M7NGqOzmSYq
yZ0uAdJZQ6CpPxBbZlyrXc/2QX49DX2sYmiMIbCm/X326wcwbM+e3ceWSM8H2lJBBphoY1cPWPKJ
gHLxnSAD4pOiDL+auqwKApbr8bW2zay9Urots+2vub/8Fn4C9TwSi6U3flY89kp3yqq0k6cy9loj
jO3YXREZbHwfZeI9J9PkgToGxRU2yNkyZ9RF08G/WHFLiuHZEVZmHYXCOAyP/lhGv6I+ES+R5s/z
T61s2mpNKOeorlg5nuVhLH1BxiSQD6oyCwHCxulbLwXsGiB6/VHxbYKbeoKLfaztqvRFWEaFiY2E
JXJ3F7WxwNKIINKi/qZx0s9rFYyx3IDOY3FxZTc4u0Msvwr+2GKwB98HdsJZ5VzPdkSiXDs96vm8
6bxCuSsmx81oZraDZ4pdHqLJZicCBS+tfQIRSl6rMJdP/NcUYPfDtpRzGe0bPAzuUqcvJvc6UmZU
ZDyWjRGnmP6T47CTtTZrrxYBNg9zV47lJpWDHLBKVm3yOYIQIg4lkgQ9P1j4Dxkh5HJHYH/AdnSt
h/2uhTv9gWwUwLt0kCGL8ENPf6CsZOTleudCO2iMGQuyHvlYTFc2qRUxUbrQbm2pMDgHaw+SMjT6
2TNWmQSwedT9MRi2EjIAjSfIVDZHXGkV5bNZWnF7jMapvJkxLx7/SFghdho2GvA/BL5RtGQox2MU
yh5vfjC/MsLidGXYsnsWk0g6WvmqTv11Udea363NWDP2hlDOuJ0MFYj7KCjrfKsFcZaHfe0P6tFv
pAsionV4U8mBWmiTFbGjHaoodeSqx2/lBc/w1MKanXBdHCuFyro7uvSm/VjnZkwTutCy0X0o2wnv
0VI1AGAk5tX93pxSrPYINNCe+FXFK8ATvf2RD1qsnGJMKZP1XIlD30x3sPVt8RBVpdtew8DOVxmT
adGocxf24Cq6AK6n36rWKshxdmc8js043JJqJwAdlCpXZVYbYlXaWWESXpyn4zZmD1+b04iVbJws
bTUEq1f4AMvMOJ05aOPovFDZLSaI58KurhrtuK/s5qmbo/uxnZJ9APxMaloL2lFG+R/fLqO9MUTV
ld3mnwMDTgKMscTZT05fgzbatYlfj3yaAjvZ0y8ToVfCrOOPxUPmK+0ViT5/KNFA7z8+8s8rOj4B
/HgeeREFej4d6NOxk7pgLkwqeapHLwnWbTNkASAyNNkVCpt85RJcbL2kg+GtZr1On0YU6V+LIBNX
NpbLdwDDkB9jwmiEcnVO2dfolsqs0vqn3mOmk6ZlhkYh1K0YlNzpdpP+IBk0WRWdq335+BWcHWq8
AaCQdxIbADok57MdrSC0UwpRaY++QXoZ+SJDom7TTGb2Gu6gQgzaDQaJX1VwdTN9f6rTKcezEsCA
GtOCAL2EBv9dmugpxDwZtMXTuHRrQKytplhuL4pYUbCZhfZYkXoqwjmY8KhIArucn6fJ4brVqcAi
tT3Vpmy8HbWBzgKXIQKmTba76Q9J1InKfivEiiN5hBEu5COhTcmui82gWk3BGBW3U90nTeiTlU6G
fD1NRHjO0qBTnZfyWI1xJQgBYxVuuoFejfAzU62Erk8oHunyQ0lLjbhemx6eq5hZJna+BbKthi24
ipaR7tPkfftCYVY9uJaav0fsgNGjUzWNuyNbuy03UK7nAEWEnrW71kvtZjV3LjkIidvr3tvcoWJY
ETNYRwdcbwo2hw77kh34ZuY+RH4sbsuM7utOicBZIgw0s+dV8cK6g+ya1lvXIKb92huwrVqJ1nSh
B9C7ap5hsmftQxn5nTjiLp7hUwvJmJZq5QyRURJwL1JawvhG51sPtfwTIhGvCr0kkl9zmA1cQtts
nr45rnC+L/d5H95Z3z7AuyndXZ8OIqPXKQk1JtIJjwTopePeF6U2fhltJfd5OmWQqVxLarfjSIkX
+vWoko2b0fvlmCoHuBwEb7R29kuOtFYxNapMWDCxauzmuz/GnvuwiJbmBxjPmnEDK9Bpk5UKvPg9
ptxaUcVZc7NvxlL/lLEDZ812HmeJ3bjoOd5mT7Gkp6q2um/SNcbqFhloAcgBG/A3mjP/oRzF+MWs
1OSHWD8M5TouqzpYmwLmA6mCZrGeizjYQ0rikrTSBa3IVZAkEBeQjfmHpEkjtXNGsmeJhaYpPPpz
9pVrZRGslbZwedzCKpuVOcewHXbQ9vTstbLaLNjVc12rFX1aiHWy8tsA5YqTRCtJCB1uPI4tg+JG
WVOh3/hGOfxsChHna2wOqlqxaQ7+55aLp3Xbx6L3kJclWhPi/Tp4Yt8UmZmt2BCGo+ERhPfcYTED
YUAB3GFvIQJX3TMRCvGjNSlz7qLJrMYbzQlmJ3Q0Lat3Xq91At7hmIsjKEPnvKBCiYfbudEdUpun
xHybZ5WzuMYaFftoCt/JadiSqEzc1SCKzVTZ9U54o228aFBq5njrpkl7A+up7MztUtRQUQlP/zxp
NQbHRI/XEUKayKm2mQ+tQ9yJSpBWtnESINzVnOXt42BXWfFgzr3CwTMXWnSFAH+5SaJuoXFOEU6f
EUjvdKOC6AsVxE27J5gv5hoWnL/J6kS/VXqVfK76fvE6s+3/eiCz6JZ7PRLWBUK1z84mEGooHAi4
nvKCbosQRfriZ371FngtSHXFejaOwNnRfUku9zUy4uWB5DhoWblx0GQE7TmrtYWvtxgeWM4jk3k2
jLD3sT8XocsCRfm55I4nkRLDHdRBBF3rFqvyZP/xyfSPwxmjWwNC5OKZCuHm7AW4rZgzd0rTp3LS
KY1kEef3Lc2pG1s00bM16PbesRTBjt3sPU4B8hWtS7UrN9Cz6xfnI4sSx+SFuc7ZfO61NmVyKgKj
Ek+FI4ycjNwuVfGO9UXuQwyXVb9xDOl6V+qBf426GNph1QSU/T/C3F+X9kIA4NrFXD95BBA+Vji0
/u6ict5DsC/wDaTZcuVu9Y9i1AXZge2NFpbLrXV20R5qdGONVVZPrReX5V4rp3zawPkizL6pKm9t
9Inv36lm/FLGWrajudzCjKWa+yQR8zx8/OkvZ5+r050B+2HyLbYNp+utTuA81oZRP42yKr63Xd3c
ChU5q5Ge+jGni0MsTMyuME5af2XV/WOpU5Og/QdWQPZ1UQ95nNLF1FRPFg7Od0Nv6etpdPofE+By
qAqHu23WZU8fP+/l58YCF/gJhwOmOq6cp89bGA3GlKrOnoYeMmadZpyC2liJPJzSeku/CJrhxyO+
P8dZ7WVhjmWgiWV7uVjgoyupFtrKfszTGY5rSbQBaIbrJ8M+5mQ1kEA7xXbG48jado1dauzfURJ0
X9kNNDxK/GY5j7u4ag69XVjZHRgFh3IUmfMzvxwGPZuLmJNQq5QV/FKe6OHp5gr7v5URCWW1YZ9K
arn1xw92MXWwGIAdwSaN1fKSrX36KtGZVJAZhuxZeFkxr4PWafYavMedUQ/63gsIFws9ICK4g6V3
Ld/xDKFgsi6YHrsWFQVNvvM4ijzrRkvgU/9sO8m4bTWdKUOlhMi2aFalHPI9ZmDWvQUt8aARSfX8
8bOfY/TL+AtUxn/SH0dws8yzv7YNvPQNKMtSf2K1jNZKy4qgooQenN+4lKeP4FZ22My61+6yxi1f
+jopipD0Ge8zLANB+1A4Xz7+SRfLib0Lp8oFjVhUVPb5zKbn3mgFcuIsT4snC+3CHvPGOYLbbTt7
vIKi22GW15wYLtYT9nYsXSNYfLtM8M/T9zDDJo9Awu2nJtIi/0ggOcZOjYBRXjVBvh9hq759/Jxn
qC5vnhSd5fXSf1ys9c7u8olGTdBPsXrqJ028tI1WPXmpke2Sgur646EuXylYP/x7TC44mOmfnD4c
1rIwiccgfq6TWn6tRvPbmPruseR6L8I+6vONq9XZf72kU8UuDkV0FtmYAS5OB5U0+aC6NdFT2lrx
kTubvyJgvaLMi5w7t/G8Y1NS9oWs7OEKAHr5ahkZxT7dXQAxZvfp0LM5VVNe9MlzBTazR28FIdYY
ZHwfSYRqV85BGjr8dScbI45WTFcoVvSQl7l7OlzFZOYOlXpPlB+NfIQ9MTZUW3MuRqSWwm5/6x6q
/ZcZeW2C/MDAmG2iBM9Ct+qxZQ2XQzYJ264zEG+YtfbLb5o83bZpKh5GPxDR1oIMIsNZy1JYvqBM
yaHx89YqQtwhOz9scUxsadcnUbPuPGdI8WVCm3EzjkbVYx0fGP2bkfpBcZc7ZHtxy8ptY7rvlvZ3
2JH5Ze/7sS1TWjJe86UWqfjcZEVSQIVL3QUqH+J5E/d682awIeTrys1kvFJZaw2hyy5918oedQuF
tQ6jKCnlb7+1lQhV39bdJ6drtW8ZROf+DhZk+yWRlfbql337VsyGlW2QX80PriMiexUPidPd6lbv
PNmTmN9gDXP5xGrOCPMBaHmF0oco0dQ0oz4sVJx8Gi0Tb+8RJ9Ds0Imseuojo+9uyrKdnXVFZ2JF
iAu0tpjmUxn2nZj1lR34o9jo7jTHexK79ZXmI0390kyGFuz6uK3/jJmfsyoKtKq7wtfH5Lnk5q79
liZpmw+wuLM1ZWU1bZ0gq/QjPrXubZxZhRYC7HZ/+Df8dYrM8S1wh9Ha2F2fliGgzfBZG1Vjfq1k
XR5ky7lwQKll+Ruc0fpsrRKj/2ZxplcbZFyYAgDgtQOcZwjeYQ3tmsKZP3fXZi8duMKE0VXunSpi
7Ip1nT7Xg89tadr6eqXkrQ12kX522kw064jb3rRqiYou9tNErRYmSTl4K8eunL2sSmFAske7EPZV
n9k7h1Cf/lOjwE5WLk5qwxfPafLogGXUYA6b2YzSOV9x3wrq78KEkBM6TVx+6VGx5WsVD/1uUH5i
PU//R9mZ7caJtVH0iZCYh1uo0S7bqThOnNygxJ1mPsBh5un/hf+bLipyKa1W1OqWmgIOZ/i+vdeG
g2pin8kl+hK2orHP/nQy/Fj3OKDC15rHTVKW7ivFe89+qyUy2Q2IkfaljkwvDVo9ddJ7cKei3Eyt
NpmnwsUEeESMn/zsyL22d2WUKBzle6Pry01fDelbxDL1LUK796PIRSF9Ra3EDiWWZz2mSeQ+kOjh
iC35KaHzSvm7rDaU7iaHHOUKm5rD+I/9BGdVgoWss/5h8m+bc2cN42OnoBDdIDWmadAxuXV+Ybd0
xZLS0F5zvG/qp6ydiaH2ncS2P7shRX8EZwUVJwmj7cBhkFmEmkA21J2ftnE9bZssqZMnU5Lzt/Na
Aolfyn40vdYH5hwPPj91UlNIzbSQAitWBKzDfshLP2xQRx0qwuVbvpusGLeOA2nWRyBiWA9pLNtX
KYbubVG+/UOCpaYEA692PDW91/wQgLCSkyBjrzyOk6iAP0y27ZtJOjrHrCms4qgCbO7ZjYnk1epE
U/wTSrc1KQl0uh3oXaq/1Vhaw0NWdZ4gs4Cd92aoJmQdhD/W8ogUO7coboDeOyPJr+wgM+TQvoXN
1Gd3fQtZ9jntrFw7iHqCXEU/S8n2dTYWlk+ULHYKxiMmCJfV4gDkaqS9WEro0EXcZ3CMkoTkAmTy
/WYBHI7MDU4Ub9TeDc2jEndpdOc4oTB5gjoEVzct9JAKXp5omzaU5qMzj86UbtLSSpId21WbQqGZ
V6/YhZPB76wQY6mPKcCYAWuZpGsoqR7vBBsI66Ul6qR76EPKaUGhuUIirLS70jcj3f46hDVOsNCU
8qHjqXbWpp6Q/98bVazNROZRpIAWrKXFbrSsaps2Om2EzMSIHCB0T+3Pno08IscVEZt2MNYZ3Cmt
zJTGF/j9tvwP9HpvY4T9nZEY8XtOK/FiaFrTHXqPF/QYtpMz4qNQZ0DaSQkvVzhW87PqUbk+4n9x
evZSMteDyaiM+G5qVQWGTtzmo7PBBVbqewUX2ZKaMMp/y8FLFd/JS+W3glu/x8ngWTXxbKFzC4Cz
limzJXIdB3k0G8DFxr5O+HKqqkUw09fPbhTH47EhZeAY1zAGNhlkEoDgVtXY/0aZlzxR7FIUfIh8
jZpQJe2nDg3gFmd/ZgV5wkjaWrVZ/NYcSQRiPIRVG1igGdV9msjh5ExJ4f31Lgv3xrJ9ZLOD1GEt
04tsB5WQFsvnAtBYxXrVedsx11xfsdVe2Zp23G+SPJK3klGujxBsWJGUU5SnyXjVFPKkqvDgWuiy
WAtZ2j1ZFvu2c1HSz2MbM+O27aAHST8Nr7CV68Ef5iy6BVG+3kCzddYXIR1GPzoExuUmqKYQmw+l
Vj7PmEJ+1VwX9VM84FGLSyXAW6Ue/3ZTi6ua0z6Vi0VjvJbWmMZg8jQn4zNqgOjUxFZabVQTpuho
Tc1nYOoZDueyG25s967vk8sin7EpteH9XacQz7Ip9CYajM9D7LF1m+N4x5LiPmb5XDzadvn893fJ
WYiSMCCq60M3GtdJGHpjfEYM2fwYp9Ty1TTqghHx0BR0FrzWulbzv62m0MOHiw9+m44NpKtVLa+s
kC2lfZw/Wx3HET/yasghZdE/YdJtcdBPleK3dNcwDzbuLWTP9XhGxYZyDI0WpYYr+UlSqILKWe9+
7oYKKxVSVnTaRMoH0rDiZtNlZnJoZoqLQYUd6dswhNhfPn7qf/gJSCHBQnAoXJAaq7MZkgE59l0m
ntsxU/xpyOAsDpowHD+qvYoW+Sz8SB2cV+EpXg9FwOpvIBWuhxlTIW09YAcqSNn16YlKrtpntdM8
c8wx9jQVhxZak2bemRHZ6o0uxcvHt3x1QXKuKdvy0k0WMObU1ferNqmCplt/1ojDeKgHbIpDYlp3
dHbqOywitxC917VaCofoISyKOkvJdK07cErYrpgww2erFLKmg2S3LFQewhG/U5SoJFA6sV+G2XW+
mHaH3l03hvJJQVB4i55yXQRZfgr3zSTCd41P4fLeHQuzY5324bMpugFEjikeXbeuQBIIvDhaLpKd
rgllM0Rq+D1fgr8TTRo/4qnTPlfuDFPi43fxhx9kUcJdhGW8C7rNqxPlZNAGcpnfvmhgEk4qrZDv
XQ50MEgsDFOAsppkU6Nkojymz2DpI40DSebxNVh6pf5q++oWq+zqi4CNZC2A2vd3RQf28hFloefV
UotzOjCqHH1iD9yfbZMPP8x4tk5MFq+T1RgHPPvqMUtKq7rxSNbDExohglla78tQwUS3ekXepIdW
3uXyrNRJFd/ha5H5J6cSbnPA7AW4FmAhtsCP38O6bsJF+Srw7eF/pK+yhuSKSCRFmrvupwzKxj9t
y6l53/Bv9b2usgZs7bGQ3c4YilremPbXNUnmP9hWaMaAMFKhX09AaieRrCkU8pGxeL9CglIeqnIm
eiHVvcHbWnOqfM/hPJhBYzdTfPz4vq9K+4tQE20DVBz+YRF3XL5tFHtSYrOOzqWox5+jruDHFTNp
oUaTZ9+xYrV7z4yUM2mUKb6WrHupun72XTbgt2pXV/MEv2UBX0LaRDe9lLovfwsJm2aD1iE/a0Uy
3S3EvC2nqPQQQpa6N5a8T7/zvCiESdIU+9Cds6+9nEPjcOOZLNf5b5WHy1OkBZm+LEuY6VZrQppo
RjdQLD5PvSqOcpqKR1OODudAJEpvEqDdT8ccm2dDuMpvCpQRpmPrxiR9PSxs6looiZkzKc6t9Wxe
htU/zXvr3BFVVQa26NISc4Spvki1NadNbHaiC0y8SrZPtlOnbz9+CNcfBIshDk9YCngCEPVevosO
vGk61up4hsFRnDNyonez03mBHopynxuDcuQR3dpXLw/28sGjoHxPykTKSElvNRkSGmT0VRF156ad
O8+3Q0GC3JBbypHKTrr/+A6v5hkCOXm2bH5UICeQVS7vMEE1IOtC086umneRD1WCWkXRhP8mBB3s
IsKybpwa1hMrKy3oGJZBrkb74YrCX4wNSepIusx59g5jP4sHOx6T6RHZRX9kHGdf6WRbW2q4Dl/Y
nMfujZf6p1tmVmejg1r9OgCE6EatlGqtnmfYV+GOmlc/PUYd2PNQJJp2zGnh5Tfa41cDmbtGwM/T
A+Khc+RbPWb0JUWTTeqZ0I8EPEs7NwdKK50ZqG7vGCeqSMUrFcGwCMwyjP/5+CX/4ZkvawlTOsUW
NtarKcVua74ZIY0za1rZ+nju5LdqwflmLaShA6tXuhcxVSosA04Q4nS7McFeDWkDjw+NOzCcfMVo
rS9vn2ZDpU6Krp9n+j/txkwqxTxmGug26YVRcmOIre09y26OMxkTl85tL566y8s1sYA/pXreWaSg
/zZ13Vv4DNrSHE5IEdpy3zUZyI8ijFsDS6SNLLO0slH5hZjEMKhY971x6AQ6syjxEti0Xp/nht+b
MeKloDarprhvm0mtHFChVryjV5ZaQZlanJIqp3P9Sm/iLbZukDY+wSQgkgKOqqhx+yamJJ5UVQ+A
Y3QTazNay6a/9cz2KenHtL3RGtAM7vViNuFZsKdeImqXXt+aKtn0SVvSTbLP+TRScurLcwqFysTX
A5yr7EK283GSO/ddUpXbZmyHvVnZ4mfnxtMrBJl+j3ZUvfWjrtYWfDKLcmMZjeSlrXtesan3Vgy6
5qwJit37RImkdyJ9oOi0IHeFsueBV1QZwU9426rVC2UfMYsln1OtEreQD1eTPD8GFB56YA4EBO6t
pkC0b7Gcx3I+67qIcyApcbhJpnHqA0errC1e58FPs9DYfPxR/umy2J2XhAD2PO56z4FJygH6Umpn
B9qKdVRsSeIb+bVUreu66pVTgyxq19Rte6NR9YePkfWMWWBZ0ThxLv/9Py3QUWLkRNennhGjZf/a
0p03sVR0AtGxDtY37nJt5ly+RdSLXJDzLTv79WpG3Uh489yr5xDPyPcIjVAXdJzLBIW+PN6gFJjT
e+T7wybuKkff1tFAw0ITqTxqaIxPrnSm/hOQHPu11zND92tlth1/jKS6kXabTtuhohvx3CHQjgMQ
NYmzAWhUHxIszb1fZpXwNuaQ5JhHZL9o37WpTXxwnV5xy/707hP+z8eGTJkhjTx1QaShwl8HB+hp
FtWDUbX3YoBJ+RCFDZXxuU/B7GPMSMJPVWZS1qQ/XhRBmM/2W4VDazgBAo4fPWWGZSUGamq7jvRj
9U4dvVzZYzRCWV0i3x7uKyPvf6Q6OTzbZFKUXThlhrhxCljvht/vgm0fEdPMHXi5VgMkS/Ny1hGh
YxLNs+ZL69XaU5rbNd0ZOkupn4XpnNxRPO6fpGg6cTaot3W+Rtk5/op5XNxwlayWL1ZqduaYj96F
sHRYly/pPwOWjbcX13Q4TxnPVmbYf+dsDtRMa4yN7dD/U30+pvKrnthi2AwTTkA/VebCuLGIX79e
Du/LWQzLB2cV5ozLH9JY0ptHy05PaWiOdReIcmiG19JCeRnQW8pgFk6OpGWQNHSmfdH0trOZhdae
JpTj7f3gytaK0TVC/NFYR0o2Xb7SeZrUgtIoVPe3mUQjaC6UOyenklMOcyYqRWCHqJxvbApW8w8p
erqLTwdRN8cMlsvVU42hzQ1tFOonSlpd800tteRIL3bQNpSkq7QL8EOE1m6WODZePp763hnKF98J
114ybZCu8b3wAy4fpNp7gCS7xryHQWeOyPkRkRLpHSd44OEXFkPxJSXkPOa3wAbDOddkeZ8EeTjI
pvHrTG9HmutpCPS1taNXvN24Vps+cq1dgvaXJdxqs/uiU1Hm6gD7UJ+iC1epaeWFco9OrP6uu135
GaUmlISs8Fp5UsJEXbpM+lQQbigzenlJWzR+3I1jHWieMJ7a0YX9nHfpFJ2AD8k7N4b5toUHGbWB
0SMUpSXFKHwtmm4SuyIn6BS2JWeFNuvraBdpWjW+YO1IvrY9OtpNC7fvTXHQm5zKxoyxmTSl++Ym
5ALfFYXs/ylCehY+O52GAw4Ds9iXHqeuve0o1X1eWiA720LnlJ5hmT4AU8MP4YQp6mQfEF/iniqq
9DiYGyrKOzu3Ju+eUpNS74fa0Y5Z5ZUJN2j20/bGG+YFXr5gilyspfSO3vk/qwN1MVDs1Ls5PsG8
qYYNjZDuYKq0d/ZgxOdDm43at4+veP1xokjjghSPF+/l1Xim7+mw0qbxqS4Ts/vH6wf9B9h1t98T
XRlVZAzNGgtEHQrd8SmhOwHsJDCOuHBTi7ajLUCCxaCFZ7rrmhrdZVmiTfs5Kq1xY6albkPk8pKv
k1INyaMVuaVz6JASGTdmu3eH1OWzw4OIdIVtG1PXVRBAoU4WJGAlPumyatPj0Kai0kBPwLT2vaZK
j7E+hMmdV3elhy48LWO9CKR0xt1AsAGm9T4LT6z9rb4t3bZMG/iSuvrNSmrvyaLKDe/b1HNkDoOO
XvQRBvX0pa6gzWylZxJYbjDL30F0zZ6zOdHEnk9Gxb9u2XLONmOTjaRDKim4xkBLQh1LQGPm78uq
47bU57wU2uzH73Z1emKqwnZBoZYTBI0mps7L6aIjF7mOWs+7d5Cc/65cx0JemkC908zwk6rwtvye
9gilmVh4t17HagP9fnGMZnhfaL3wZlYX95wpmgEzu/cDxzMW4jYd8BKQ7yt+OXGZRi8cpHIHGJmn
/aRQZCUvDQQB+5flDgkJEgCY+sBWdO0n5Je2lb7QnOnJQKDfa3damk3pCwVARCp+7uZ9NwaxVSlf
+UhnME1WWESPYR2ryQYGpUuQ44zTa4cPIvO+RlrsPbnhbDSMaiY5SakAtBE7Oa98hDdbZodmlPWv
URsRTdw4Y70/88tRurSE+Nxw+dG/WD+W2Ur5GivVuh+7qighGwBF9B41q+62CFnqZmdwnt9bRSqy
fWwpxaupMFfSMXateq4gTyHk/13L2E7uVHpniS8IBla+e7LGCpBS+hI7UpZsOsURx2STIk8f0rGW
bt0q25KuJzsQgfMMg16Rs9habmrWe5T/UbHBh+fZP6yC4/yzVo9u+eBmSdRsnCZteIOWO8HpHNPE
PEoDj+gzLU5hfMpgPvenFqst4o54nKtg0JLJ2proLzgCFJWuIUNxZ7GXQg2HZ3iZPFZ+l3OWBdiI
R8/J0s8CzSSihNGeZAUfoarDb2VKC4sFi7oC8b1uZqavdmjAuWj4cpQXtKMU9loxpvCcaxwToYkm
B1KYNwEsFEol/02SzIVpWHFQ+vrxp/V+Fl6/R4e2BIZdQiOQNV9+W0muWnBTOu0+r5Zuqp1J9yeb
1Ch/mxtd5G+am4rYb7Vw3oKFnpLtFC/m1t7hA9h0jhZH0pfh1OgPbK8z7Um+67FT2RovERj+BUJX
AMz7USZW7zxHccZSa6lDbbCqz3H/WjW5E7/VcS+3An9S6G29ujG9wGtTVn83msdnjwJVgkMCAUEV
s/W8cUT5w+zCbyIR0kZL7wIvuHwCuIfc3C286d5GCdlgJPK6T4ZiGt0D35yu3puyx0Lg9V3SPKSt
OifDjR9wvRMzyGtd2uiUgawr7wQtn5FGd6/ddzZl9oesVaMHaXYt8IA8VCkkpAVULHDKs9x9/PaX
nfzly2cDhnNi2Y7B6lsTIuK8pBjflekJUuWQYetXxHnUcxLrVKtybsyka589MyllbVAF2NhMxtu6
CNZaqjSISnXvtajoJQcgNzKiQ0iMNWHgxiDK164mByEYjKHKAhhSisVEqCjarlBb3W02eTc1w309
pePeJeDL9NU5SvuzqESuHxmuQ5HD9xVtdOMxXb8gRsVCmKcVTr7DGhCgapmbxkmv3OOFdLU9MEMV
B+ZcucXnEm8Di4HVf9U65ssbF/7D+8HVwqOC3Mefa8sBvaFyVNo0Oblx2o0IKqkYvKhdBJ4bxdBo
9bcawdffAr13WETsovBaMq1ffgtoi7o6TpP01KZeSVKqCox807OFDj+xm3aTJ1cNtQrpZhP/6ggQ
as4fD8jlW1sNyAVgBspg4QFRvLu8PicsJ4W44N3XnUjvxnA56jOtqueOtsmDnodzf2Nv8V6AuLwk
gRULPwEaEt/2OqeA7nBeFWrkcNrVHNhSIw2HMwY92dwrainr1zxqkybIRokWNYZKh7BGWLH7SYum
4rsdaVEIqbqHqf2MFxW4q65OhX2rRfqH7a0FPx2lEG1r2BjrGq6qDE7l2TI61V7I3tGflD6b3/qh
7R6VCf6JL4sE90u2NO2zPK6eltSnhcDchtpTLKpWRDscREp7slvMAb6tF7Hy6IncRmgwYaI7KKNh
/VJCTZHJpuMdiF3kFH10o7pw/S1ZJnog3Ad02wAoLEP+P4d50dXV3NDVPpWjpt2lUYo+qFeTWDkk
cY6E2lcMVsUtHk1R3fKTv8c0r961xTrHqXdRGeBXu7x4YVhpRri4cz/kQ/WJ3Mz+1XJR+gkfsT+C
Y6caIqaQuVVd4n/aMLQ5utCX5k+tTDeWw4mqR6EyPU9wrSUreCeKn7OJFvAlpa86fyVOoUPiqCRe
+b2uJ+Ng2VkfhXBX4+U430bQtbaeS9kmGOdCIC12nLrZNoOnjKdawwLyJmulSuRTPMRNI7ex0qci
8qcqK+k0Db0tnNNo0P390hN7cAQWV5m7pgCg5zNxL6JpUsMaHzCp+Mmn2nGawZxoBxH17R+DoUZj
vjOrfOFPffzpXlVp+HaWKv9iZUAWvp4kndSpEPbV1DrsWR2CzNVJ4ZC6UnyLIlicARIpiFA7rULE
dJeUjviZlpqpdMePf8Yfxhe6oaWBRouHXseq1ZDBm15qAtHJZcYsNorXcDpw41lFUd2Yw35ubHeT
SQsK9F9fGAMcYxqRB9KwtVAKUCbHkYjcC5QFXcY2nvQG2cclP0GRKAqLIj1hibl1NnrnCa3GNBtw
+mnMDKZxlWXnxAU72T6c7xdNt+MEMu1tuZtAnuZ+mbv9b3Ws0tDv4cZ7d6Hpzg+yFaLdhs1gKqjZ
TZjKQ5K692k6uduenZ6zlPW0cDd7cNlx9XsF1G8VNOe3MMvAgDVNMTUPbF419xBSjpjuY29K7ft+
svr2Zz6ROvCoOJCvPs+1mf3sx5qqiVIPwGCsEKD2sKW7AGF/05hZKPoNXKpb1Nv3heryqSxgXja1
rGM4mfXVMFhaBo4hVA8pdZlif6aHLzdGm4npcw2i5itfLNsEkBzeF84G5XdY5707brD/zg3CaNoT
Yi9EqvyDgBZg7cdD5Q+/jinIoLAJbnoxUawLiT1qgzh08QDn3YxLD5zFEB9NLeGc4c2Z6+wjrWwe
hrizwxe9Ggs22eSFJDU8ImyGXzzcv8YGvFVi/uynSibmXw9m6r9sdzBp4RLjO7qcKFuH6u6Ic/XU
W0N6p7opRgspqbFER7NloOzJaSaX1kRgLeSNfeL1HmA5UtoI8fQFeLHWggxTO2c9GHuiKBr3X6Jo
EHA6MjkgOehQJ9lVYt7YZl1XvEncpKTLJtxdchPWBhrdSSs9DfXiZI047O+7PEzsgxcO7l4m4oyn
ZP43g5zmww6evthyQNBcD155VuEGVjcmsLUq+P2RU8tjo4zL8rrKjFTVrfS8aU/p3CtTEqB/VvsN
5TZ3hBtjjZr5yYJq9tSBxlUCMPVWfu7muidahx4jfgx/wHobk9ygIl98rsuhN22oB2GrvDS5YoZn
ZiElPjbAwqrDgoCOP81I0uxb22b76k0yCaMUByO8eKPYxV6Oopwsg8Kok+YUCTdLf6SGEYvPyIJd
UPN0Zu9MZMklxHLmS4iqQAqxM+TJ8JWo92yX2AqpHSxdGqgRhZK4gONMAShgTnW+h7jzxTNae/FZ
pVkHhyKfwx9h1juRX+OfzzdlVbgvicPpxq+1iemevmfo7DWR41sA11EnZr4Bqm8Od1aZJXgB43Bc
QAWpqyntpiX/qTiEXVi4cBF0K/phE6rUb0wlU60tLd0SCE4Yc7yd9Ya4HssSXfEYWbnh0Wn2zB/h
kGrKXTvqdvNZyUd72ZvZmBxwA7nIWTU9ObSWTOh+Zogzjh3jsva1wWxbv1LpO2+1mbbK0YZnGh7i
UYMXaOU6Wzuwpg6h7C1ttZ92Rrv9PWm4iiqf8HacCrmduSjlmsHNlW82aHgQAbEhQSV/PItdrbRw
npZjHDtn5BTWui1jAR63iJOJToottO5XbPU43kL8nXckJinw0WJ2HYsA49bsebXT4MJM7TQOHMrL
TBKXw6qNK/ohLiLoaV4E143hjaeWh9ICp7Vq5QeBDElzl9Ra5RwkgO4ymJhQflmDsL/PeZ2R16SO
mTd9VxNVJQaU5oA+2/6QlKI7ZjaxBneRqZFP67cwr3/FLCS38hDXikc+cgTHNNjepex0C1cSBX3M
ZqPQRXryFMogey2dnI0xWbg0DBme6NtAZ3dJtKGYlQ/5vqCUEgdmqhm+k2UOwRgA1W+UIa5nQX4T
ezjM1Uw7QM1Wkz4wDLWVeVGcGPntRPCLaaZojkvpnJoI01FAQAurNSEixq6JavlLOKH3HXMYcZyK
UQ7d148H2PX0wT5u6VPT/1vwKqujQtQ67GUQjp7YSsyqX3dTsWlrCC+gz+ndds0tiMW7B/Vi1/AO
Alzw2cih6F+s1uWcbUOedSXhA5lbxdCCa3KLSP5QM/SA5CwGlDATPJylmcu4D6Zu4DFsXDhrKCqK
SKn7TxpeDHHPljsCikpIgAe42aRwMfhuGc1FfONjWN7JxS92aTTTlcQyiSmTzffltwBwlJ5dN1gn
Z4Tu1mWl8+zm7SR9Ha/lM/Z1jG8F+uIn0cfOjX7o9XGKJt4i4ULYg62X9Wp1cYKESEzxjBODxhXZ
UWm06mtrqiWpOoMbEVXSOkZMq19U+E/0rZU0qRX64ySJtXFw1uHk5EyKs5Hem+rH5IH8ilt3Kh+q
fMjkecH+THtMjTl4DRKx9ECCRz4PdT9ScIYdbsSBq3jdnIHbyZLpWVUV033LNJn9NjORkPakJ30W
aIUxxYFOT/1Lgl9r9Cf4cs42NB0siMQNtd69UMdSJ+KrbzxcRIjOEwQ9pl5b6Ya5RtE2k6qK6Lve
lfI0pDEqBT9Hm2h0QUTkw3k0NPy+Hw//q3oZswMzgwZUw6H3AF/u8vHSBaQ0W6vibpR9aSEqavkK
tNlR96iiu894VYnXspZ8JY5e95PVFTscfuVBrUitYtJu95MptTtTi93PqRggr9sEivnkyd06hKyX
AkpU/LUcQNivsaFdzcgxmOgUB7m8wzpvHdw8T/4pKXYfJkxL20pXy6c8+0ssF1PgIl+x6DBCW+X6
q2tSQiiHsFGGu7wGW5CMVR+Eqi4CLP7DQWNj4ieG098Y8suU89/PjY4DQjpEmezPqBY7q/pUlVYY
sN26OwhzLr5YDihBP6Z50PqNSkX/xghYT4DvV2MuIhGeqjDy+MsB4LSeQkdP7Q4VAY3UwUSi+h3Y
qmozaWPMAPUAV/3lzn+55lIhQd/AqCM35PKakd4PdU16zAEBvvUNMJOcN5UbZeLRRJ1G7JUi8y9F
y27rxoX/9GhZDTmqoThZZGGXFwa/4JF5r3WHsm3kxhmsct7h+U4aH0WFc6tacfVoKcbSWgWWhCoO
08nq25I2QiTBufdYmGO8GTM73XpsA3ZkgP+SFVv9j7/l97LDxcDhejguuCBiqCUU9fLuusIbMI3O
9kFCzs7JXaqnqEO6vCjuP2EmM4fA6WZ7frKTqbqTmVLZp5zwkupTXUjO3PWsRT9ITdET+FyKAlqt
NRCPpNgAlY1up9Z3V8vVnzUz2rjVJ2hPG3so0y8ixai2ZcHzvEPiCv0MRQzaZSZgBpyE9Ozh4CV5
Eb940wxDayfaELv2lgFnhm9JVFjaz5i2MJMHrO12HoJa7dr8TVKCwu9eRxYe5CK16hhwZUkpT4gk
bIO6K7o3HaZccq8CcMt3RMA40beMI293bNBkbWoy06IjUXR9HRjmZDGfM8vqp4G98Fa4aLcCWRuo
JPXB6csa8YOhcQgSMQZyMUUCrbLT9/KLk3pZ+fvjl/WHsUF50KN85LHHVNdpsopmchwCB3Ccykib
v+hxqqEjK9Tfwyjn7jGfMv3Gh3419mlrL9wIajjsZ6w1BN9LevZ6Vp4cM6nljyhINblDq6j+UJI2
Kbcf3956y0DAyv/bGAawbrYNqy+8KMuWGsKE2oeYToO6AqVDEPnjxg0JN0WKWW1FA93K95Tilq3l
DzeK2GhBesIe4Zy92q5YyeCGBR5oPvIxRIWhq3eRVhkP5qz3bx/f5vK/Wn1xizfTRXbN/gRs5OUX
lxMux3lN2gfWkcGv9TIlkoRks/TGu/vDdVxUzbTu0HKisV3dkuY10J3LxD1EABPMb73aD9ZdIU21
uzVDXq2y0EygbWDTI7SAqWQ1QyaJTsAFsT0HJOThE73Y4bMauZA0ClHNhNfm9M68oc9v9GRW4+Vd
wcnQpBoE55jD/OqyGsf2Tvajca5SL9rmGcmetlETZCoNozpgnM+Fz2HG+VcRsXn4+CWud+TvF6cq
ukhHcSYRyHr5Fk1ogFnThPpZ8+Bp4QX3srAOGnfu5XEC/2o8N3067EenMojgUizx4OHLzQkZttT7
KJ7daRtZ7WBRRydC8SFt+uEpy4Srbz7+oas54/13erSROJAiEaRudfk7tYgwH0LftbOcHPWrLsI0
DbJm7AIm61xspCuT54+veP1aqHDTCloW6YVTtboipTgV5YPUz0SVzdFTJ6bmJdaVfNqMTq+1WMZU
7TsE4Tg6Gk5jfv346qszOPeLWZT+IH8uRfZ1xWxqe6OiHaCfuwWA3oya9eaEVh8oAuacQpTnBseq
t2tymvaNYs83xsX146amS32ZY/QCsXqPzv5PF4m7NJGMz8Y5qoij6cuKaEyr0F88WMBaULlmO9+Y
NVcz1/sN8wfoIs7u0G9WAxEsZOcROm+eQ2J6xiBzzP5FKVPqD2ZS658+frqrL/3/F6MLi++Kh8y5
7nI0EeGn6k0lrHM7USZ+HJ1W+RdCBIBj21DHB/LlYvZg7d/bNEBjuxp/O5jg3PU98khTpWCsnWlZ
ZL8UBVVEQD3HuTOhVP7lmeH9HlH2LoAmzVsgVJf3qAOgGFpkcGfaRuxu01FRznYfqk9wNZHrxRi8
NmXTjTf6j9f+OsbsYtxflP42W+vV8qfHiS31MjTPVTR7ZCWYoPtl1zlVYCXGuBGiaP5pQMvgO1dI
pZ2taIvlS//+8Rv+888gpWuBfjGfa6tXrJTgj0bFMc+9oWjgz4xsZwN6BjEWCeVea2P7zk6n6m2K
E/cR1VKI1zS55UFYl3yWl4AWg9VR4zO1aS1fvgQy0tuyZsPAS2i6+qhNMH72gDMiZDhRAkSzR6H1
ac5GW2B1ycCzeMMwLxNKnB+wJtfTjcXmDx82fDjWa5rEsETXTnxTmiLPZGae6yJDGSaTeAd3W9+m
jped2rCSN+bt688aChy7IPjlXJV2zOUDiFNMPKTvhp/mGrsBQTtF9U3NEbkLahTyxhxyPWmyE+H7
MqHPsy9Zr6RemMVKpVfZWRsr0T21Mp2N/dgM/cawlZgQTDfpnY2I6/q7TXTQq6f2sK1uHEWu5xZ6
Q5xGmLwp81350FuqjEppTeW57JriF7+nC9JhMGSQlYU778Mw0u+zkHCfjwf81Ytlnma0L/RMSkYY
zy8ftMai1EcDYAeEFKPY0Zb1sVODBm2rZlfR975xm9fXgx+BgHbRl6NvXRdYSzj+ExrR8FxmYxwe
W6MTX8wKtRlgpKhpt5k5zn/XuELNziV5oEsNhBl0vbEWkP+hMbneubHaqjuWnpXs69whNbiyxDjs
1dk2sxuPdV1Ifr/oYpzmLMvIuvLXxDZ9k7wsos+5pkcE/BBnJl9hMrnzl7EZzXQjG7aod3rt5Q8U
EHATTx5xswumuxiPdVvLetsPdqzc+LCuxjr0ImIgOEQhmkVqstqeePFkVVjKvHPhtN1LJgnMAu/k
QhjiSG8+9XXGaZUGZ34WfSE4fDvJDZfZH0YALnaUWyoeYjoUq1/Qa0VdGtP0P8rOZDlOZtvCT0QE
fTOFalTqVZLbCWHZctJDQtI+/fnwmVhVDlX8ozs4/3UKCside6/1LXEcSOC6NkVqfotr2Jq+akUe
5UYhLk1N13/xryPH+lswSOQBJ5KFMv1UpzzF5AGA+giewKkv2k1tFeWhaHyft3ki8Dv3l8beJCnZ
zBFtAmZNH79iZ98yG3MKUAfOOljamNy+f8UKY0BXD1vrmCD6yXZj7hX7rslFsneYIV14v86vlQTc
9TpXHY/DsP39YoOl0ioeZX7MNE0dGjTYL4sjre/49L4GUOJ2gDURrIMdgsvz8XWe753rbwo7lDoM
CZF9urZVQ+D14IQeMzA4n6H+2nsiv/SDGrX2m5s4NfQ6lAsq1pDojFX6e4JTdeFl/8eLt+KA6ZZh
C18RmicFYeWS5gOH3XuyOvJFW2bDSj2nk9CcBwYC0AFgplO9pLjo18jYSYuvbK3Kp9CQY1aR0ZSY
t+1oLsuFx/7PGfr9UwjTA30Bfog/3fmTx6BStVkNfh5QxbG1b4ndduQG/p43hEWrzwSckz8ckx8t
9P7Gd7tURgTodNsEdZm48olqge6VjXEWwerI4M3VU/mFaDPfusbSo9l0x2eguBkjgV3vBdNvGtHD
oyJmZzmSENiMEbMp2WwT3AuvF375tb96em1gYgKD76vJNnZy07MsXwxPDbxhrq+1hO1ZXuSC56WT
5Clc8qmA/m/YgBtgzNwUs4mBw2vzW08fLgVSnO2jtru2D1EOujbAhtOed8+247l4pZ/QcjlMigtL
fBau0XrbTh/FEJa+j25LuG32/PFN+MfCbGp0qLDCcRY5bTi4oPHrmE/QU+C0BjEtuDi+MgrIhz2U
cNLW8mV4SUSiLRdeu/PPCxWZzqyJsS8p9qdNKj4EJOgWkzgq5RglSHxDRiimpUEy65RdaLSfV6Zr
6AboVtocHPL00xOe36BSGsCJH/uiEG/Ic7p8r4bMUg+jNgbOdoYOtObAuCgaS+So9TMsNa3ZWEYu
rU2nS+3Ce/Wvrw7HlXU7+6NmOD04aEIoWw5uckzHyvvUsJvf97WOL8uwoJxCPZch08PpUJZ2jF9G
Gyakd4naf/zr/wGLnbwCf6AYq7GWBtmpJhh9LrgmJYKnUeur5mCn2uKHpDKY5ALhW1y2ZVoPwPTS
vIWfOHjOV+F08A4bu8j6q6nWqvhTbM0qDjW7IJkYtXWCnFp6DybJWY+YpJIyLGhjySiep+p5JlLB
iUhmd9Q9UK45DXu7FHeLSIo3r6fwoNldWbdtANp1J3IrS599Pe2TCPmGD6nRgZ7FBCGHKg39OHav
DaMttk6PEnKXNFo6R7FEcrF3aqXt+8IHmu7EQPex6+pxsIF7U6c/MyORtM57gnbybLayqBt47skX
6TqyKB2jS8JVVIl0JxgzPaS+rR7RiQ/zrcI1N276WkvktW4suvXDcgp7vu6Ubc7biWAusjMSv0Yk
mMrlgeBP63sTVAbWnTxLP3384/051Z3+eOCv2TkguGE4OKmCh74uHFO68ZOyq/nXXI1y2Se+5rpo
0/rUjmqCGzCPzPgFw7Lzy/7VZCsTRKUHZbHLO9UOYTtIdW/DZxXh4Nf9TzCUMo3yuO6aCwXFn5nL
yZ+76gAMzvycF/iT32/yaTVh6RCB9pQsVTlsMG1iNqpFPOus7STJzWAOhXwQqtP9vYa6qiWZZ+Qk
05XxYIcNYFQOVe1oDTLUpl63tzzaPaOlLhPhMlrG6xLrPAdWoTc/jDHLn71Sz+wtkE992hgK8NgW
L3L54DRkum811C4s3JV42mCGmpKnfMht/g9klkMhuV9hkwyz3CoUDJfe/7WiOb0ZGIA5I6K2XPf+
9zdDpyFDwFEQPzHKtvQfbHSkjYT4GxPBiGpu7K8VwzHigse50u/xAQfXQapr9TV+KH10onggK7Wm
63PpDHte6CLbICQLoR6fZk4C7/8wV3l27c5WdcyZoLcPVpss3zJcK+k9kmPnCltPd2EfPl+Rbixt
Nwp7BrCYE96vmEyWauo8KI+4qkydHB/mrnPpDW0oupkRU31JXPuvBQEB8bljOkkvev3f/+r3IZpi
mhB3zbF0R/+KHZBMlrlnzNygeTL2ehc33dXH7+r5NksrHT0t+/i/Os+F0MpgMfrmCEq8c0KbaPSu
sBYj6ssqi6y+hLfYMty6sOz5uYn6Zh070fUDYX5aVpQYPnwn9arjGMjYu08hMNdRFkzyF8lEeJIZ
wS8B9OR18ruQkOwiCzP7tr+w2f/jhvPGc3pjBAMeLzh5pgZvSM2WCuYICYx0mg7NG9/D5JtrY7qu
Zd1cKKf/sR6eV0Y1oD2ZvZ2eXdQkRg2YU3usyQnal3X8PahQeGFO6vaEFSbHj3/cf2zmXBqjWB4b
YINnqZkV3KFxni15jIkkMHbZnGCp8QGSxxTJ1rxrqTeSLTWOYd4M9JPZlIa6SI/4pFR+4aj8r2vH
38Pn8Y/e6Q9C46+HW4eEQljE0B5FHI97YS7NrZUb1oKfs34gOhdR8MdX/2e6/f5Ttjr9qCF5i4Fr
nUI5mFjZkAx6xJipTUJmnOjOKw2yKbhaGo9eetb2rU8wg2BpnTAh1Ib4SR90SIFVSL07qsjMpA8q
W680C6y74WFMB1oZAgLPOWJLyyZdV1R6Fen9gjyi5zOS4PjqrW/WUOfDLml1fIWjD3YaFWbdOY/B
5F3KO//HO7wqJxi4IyPmdVpL2r/ubGBnmjW5qjjKti9e9KRwd7iZcQVk1njdNEt+YN87fHxz/3Ew
ZByyWkwoFV3MbiebZom3umrjxTvakD2P/JyoGczJ+i7H1ty7Wpd9YaKsdknQc6eFcJtraRiaGcUo
mUrCC435P79bTIlMEnrYs1Z85nqX/roLc6BSr4MCeRSpkZPAPBNOXJK+NSEx9c3bJodld6FyOH+k
13YyVhsGGEirT402gBzGPBty71jgXtFgrINw5SbMn9IMbgfmzna6UFqdn05Y0SIecW34rYjc9xc5
kpqC8I0V83hZviWpsqNiWVI3bGU1bD/+ifFV8K+9e4FgN4MwWvc/Pltc5/vVYieXFHlJwFfaW/of
ia1gfeDFR1v8Shumm7qdwN06QK1UqUlg35iDpRZJL+xPvNlF8BWinNbpIW+UnG8gj2oEKcRdVlw5
tVvob7xvnQv2Jhv8TZ0jpvuhzJjoTydeUKZlxPq2V7jdxfWkk0SIYFRRb0FUnw76BH3hRShL2Pcr
iTkPGwcLGzfCyHrrBw0qLBHXk9nM1PkD7btig8BKm68J6DDvTFF2Th8BbdIB8NtOb3KinAPzk8YZ
jY2gSaYXzrjDQg6iTQSnU1rxjmAc4qCxd/Z5qGWx98UbrOF+LejzqxZtys4Zp0RtZEbndzPyPhbA
f1BGhkLTp2SORmIL9U+YP5Ue5pSccdSM7fLkazLwtoUTDK+JTb7lxndq/aFUo/5sTI4xu6FT2UN8
yLK6iW/dRPhoZlPDeSr9uKsAAhbGF6fKuxlFuBE/ZvWEmbHEL99uakuZb9SjjvW54jWsb2rhENeK
pU6+LoSG/Gh72mf7Xje6G95nDaAMDIklzPN6Tl/amoGrRbT6V4Ih5VNqCzlHzJHiY5nTkIKvmudR
OdCm29Sy6G6gqtZZlMrJO7ow/D/HYhxeci+Pfw55YBQh3feqPAymEF8b1HlvtCaNeAvGWopnfPWL
FZU554CwAOZgRYT2qOK+soZ4vM/0sX4FgcMpajYy2r/SChICAAriRwB7mARxzfQLm00adLqCNV91
rwuGEf8mMZJMElnnk0NEhFiQ7DgkCvvOX2IVPKFDIBNA00v3xjfn8RPtzjrb4cuubijT/CBqXTI7
2BUSsCxzOssnd6mU2mJTEirMMrch157a3Dt6pI55oQ7l5rvjefWPvjHH/J6LSjbLPPj9dkFFf43I
uTRDe9T78Xn2scxtloXU+m0b5/KtiUFiUu7p4xLVsdcXn3qmhyaJCTUUfHvoDO+FqO74dbQ53j5j
zp2GG1/PNRl5TR8n+6QkuJaGzDy0m1jW8xI1WD5thbvAUTzmTNt+tIpxCFpyQy+3GTmR6+slSARO
U2VMm55xO+l6U2JwFgsaQNjpKlCMMl0CHHfNwfg6VMQefDMaaZsPAnB1/2xx+7/SwamHVzvxCNQM
CSIw60MiivFWH4y2/i5GZLpPjGIXWFVjS3IiQeOd97PvRDb+7pLUdu87MJjLrgR1MIeN66vrWk+D
KVzdGxY/EcBSJ++Ch8aOW+cmF60+YWAZcNzNLdnb0TiPnJo2MbEh9xAPnfKa/7DYKpI2JjcCsEh7
sqBWWrnP1ApXfsyJ83Pp5AnJgXqjDsUiR2pNpeYlLFA/6qEjysXbzIstvSMoPVHz++adv9FKvRsi
1crxoV2WxThw/NH27pA5wR4LKpo0JVxCXNJ+ToddFSgiEk1ZzDCIgVuIg7ugQnsZ7CZo77neuP6U
ZdnEabJoweMZ0nQfsUcIY2uXqnxTGikyF7bKs4KBXRsZxypqYOzOEPz9d92iXdIQRz0jrDGdpxj+
aI5VJAYIN+BsuLYXPFr7uIjzS4KGs+2LQRV6X7BhlNsIftf//a89GhGa8AcOeEe3qLRfeS1eFC2L
dGOSBNZdKP/ONmcHxjnHRKZ/6/ntNDZRt4lhwqfiw6oY6l3dLOVrwtFGhvHsOEdTtfOFAve82mYg
4TBy58pwzyOieH91C50l+GEmqTKAnrfwQfX7dKqrX1hEjHuj7aZr3e2svbE4wxyBo4plOA321493
7dOTFUNuJCv0Lvmq0xo/k1Mz5SyxDpXP5mzVZmg1TMGMvk5ftbrIdq2ecZRaiK+byEsZgTi2Zf+f
R1KYGYgUoneNySw4s9WVNeJPwsSKZ4y5Mt7pmTm9aUXPlCJv2XiviSI1L5wnzxupDnhBClKumAMt
5533954oOkBbfCWOnZXWYeGQ+JJ5UtzJTlIbECLY3I9Ei/ubuSu616bGGEy7e0ZVZtPs/a91Ie/X
SlznrEMxitvu/R8DN42OoVlNR3+EmDlnhooAHChIDo7yngKlXbKb/+O9YgbI+Q6tEKqCU50vimlv
KXprPjpNgRVaJs5VaeXj51nV8SWP/unHY33AGPDTDllhkpj031+cm/laLHxRP/dOa4pNYKkAhKQk
kzPwMnWb9G37yACyfPv4ufb5Z/+uRVnWNvAJMNSnysey+X7ZZGyAw7Vm8+zjF4sf4qrieeJF7L4s
ViL2jRhqsSkrzlt3FllCXz5e/fQGr6uveRS82MjfmPm+X53qLh4aCIzPNIEAxZdV7T1BIRsObjeQ
VPPxYqdfLmL7aHEhHaUihxJvnRT53pJnlov/6dkclT6R5RQkIbpFgkaZo5mvtmiS5MKSZ+M0Rvkc
y8kMxAkLK/+0B4rKcqyRQMuXUrPgPocrn8siBqnyMsoyWYor1JGj8bnWJ2p16vkl2CCYsV5rYTL6
bH1hzBHYLA+AToLfLBRT5mc7tLbmrWPFLhusJbQuSkpocZywh2AHBgsaP+iuQjyzIelzOMQQocMC
FJ37/PEtPX9ouTy4NxydVuXxqaOhz+J05DSjXpSYyuOqVrxtOSG85GqaI23q3JspzZPfHy96Jutk
QWZIq22dfg90ivWZ/mu7K3vhN4tf1S/Ej8NJKltAV1HvpeJGOL3nHBLCvDdkVJZ4tOfW8a59oyH7
qdNaaw92e2jwAfdzs+dAO10FM3XOlTlrajp+/Heu2/37V2sFpPKpor6Fknjark8dJDG57Mznua0a
cMl0S9TewiZ24bN4/hKxTsBt5RROs/GUh2uoWtBxtsznQXbZvKsW75eD5iyNjEFnzPHfL4rPIdfD
IZbX9/SNLfPG7oCsPWuVRnRVLqrk4BGaNV/Yef51UX+vc3JGRsSeFaNOwganAeljVkGJEAJKmeMN
cx+kZB9f1r+WA3CtW4gK8eacjufIbvKayV+s55T5N0Vbk944Tlr81JO8utQdPX8uaH2jLV+/vCx5
KkBIs0p5SWpy1ojz8duoNbEbDvQ1P/3XS6Kvv9pw1vcTN8LJhiKlDumVKfKLmKRBKGyvFjZOpm1R
mrXm68eLnW0jK5Flxf4w2tUpUk6+rS6EUsMnhvHFqvO+3SRlFbxy9ANL7vf2fItOLH1x0qz5vWDH
Gi+8AGdfoXVxJIjYiZn7smO//x4gF7CWnI7EC+cmggMDLNUWDj8/CLNYFPFeNXl1MGJ3Ofz3i4Yx
QA2MHG71vL5fF0cMnkRspi+JamOGOQT/bCuvFy8LOcovNThfuhO97qah7Uj3P29nSBhopKAZg3qH
6vZkdY+oO81qJH6qjHapNea416ZK+2F3sjn0SXepK3f2iqzrUVzz0CLvBXj0/mpRd8ZJibDwBb6y
r10no1E2u6mPC/QzkDGCzcc39+wtgS22iq9WhBXxGqe8L9OFyEnxRRBoK1RJ76S0fwVLcymJ6wwx
zTh+1dutpSUuSeu0qLTtpGCnLecXP6VB8p1kcAvsrvQFYXft0N+5Bb20K7N3g3hrMbqiyzq6Usp9
5QTzdeGlThEW7tgtV3HqKKisTgMJheDdbkw4987tci1dWbQvvp80V7WutwYZY1pfRvmwELUK5IZz
fagqzvRqj0UfmAAZdS659232I0k7MA0f39mzHxKoKjuGR02/yiROpyUttZyngA+8LK7moceYvK8G
8ZN76faXaBznS+Hsp6FKdhEef1je75+ZcTEFVrykfQGvrV6SJA/MaEy7IwF/Tr/7+LLOa60/lHps
ScSfcDr6A5T4qyxAcZtyeDTbl341o+3jqSuuvNEOrAjUiWp/B7rKulXhsjj7xOqbZzT/C53zZaLd
YcRdCeyhWpak2uidpz3NeinNyJPdhGxgEDbZg7ZYfmbCZxZBmqT526Feu2J6MDc7TcEHghuddPJB
4rApLyhazr6va+YFNJzVMkGhfIpU4RVv89Qt+xfD6wbQfiSmALVv+sfJbOsvs+k1W5to7H1G3/nC
43JWNq+/Hj5i3kR65Gc1uhGUUsRkMr40Cd08qIINo3PyZu0+alNddvsyEculFIazT/r6NjI+xDrE
C4pU6v2D00ufTRLP8oshjX7aa8w0UaU0GZELlGvjfUXCzK7o8v+8lbAuA0TIClQD2HFOHti2dUSa
Wu3wYloEi4f8qvp1Yi0HH4fOt4ETMtnIrnmpp3L2mqzVIf4vBra6RwV3UuwMydRmCrrRS9XT1STX
CyFHGAxaUe7i0Sua7cdvytmpnqmlh3wEUh6bB5/1k6tEbYSurZqTTzNq9ZtUMow2kjG7pdd3l7b1
3rVT42HFnd7TqnOuei75XrZj99+eLLYuSFfsXky6EDzTM3v/I8NKSRynYQjulZQVO2/mmLoLTDgI
RUfObORCvK3/W135Z02buRJBTZQpiAHerwmZsAR8HGsEYfmZwgyDthVlVpvcz2X//eP7fPKzshYC
ACJLXKTkf86e79fypCMLom4DKMx693OcynjbQ0QnI8eb9cf/uhZhltzI1YzAiqeH21IUmi+8Mbn2
Ywf27zA5QMUBLbcb1fgouj5e7eSbwJVhA6X0wWvNe4JU8f2VrSRFF1R6fGiKwL4qgrl71LNZbogc
8jemWXYXUif+sR6bFrJkOg9/zn7v16s0PsaZnbgHOHRD6ONfvxr0GmiNkm2wz8j+vlQX/HtFpvuc
qxCrOCdXaJhYu5d+cQ6VdD6nvjQe2bi7a5ynY9Q647D/+Iauj/pfZ8X1htLbRJEMYGD1dpwslyvR
AzcjySNHFbKBW2SHmqPXW6vPjTDWtfkqLdWChioo9nFglbuPlz/9IvxZn487txffDB22k2KydAG3
aarwD8TxJt8SXxY3opr0b7QUym/+oCkmi4GZR5ZT+belrc/7GIHpdbnY+oU/5WSn+/9fwhSWfpS7
AjVPDpiOxXB5opd9qMA1b5x+mX9C1fB2LWzEB1p+OSotCMNXOZjXt4/vwvn7ihEXcjobT4AU6hSs
tjCe6Cjn3IOGMfwa7R9B40mZPnu1vOQvXn/P09+bXZVfXV9/dv/kM1Ti5uF4xFJNZTe7sU/rDVse
6bcEeuzdGb3/x5d2sp/+uav45LivaAc5LKyX/ldtBIOtdfLZ4HE2ZtuilZl1Nz7JpZHR6e2mnZkO
R9zV9sKy55fJ9JdwPvoPq77s1LeDJAfwSTzZBy9Nkq8MrcrQXfppN1mdHsHONC4cGs4vEywDlS1G
CmpbOs3vLzNYGHlpYrQOQ2ETcT2m5iawE3WM4yp2Qslp8FHrTcZMH9/d8weHZTnSMxvgStHOv19W
VLG+fnVtPodDujeEdA5+Rz1I+KH79PFS/7pC1D4+jSV2L/f09eCAG3eDKu3DLFv9d8fk8kuc0Rgi
795dppAW3XJHCGk9/dc7S1OEYzZkSoqxNfPo/SUCXJQxgQDBwUVPdSdN2EFRpQXOrSpn41ZDChu1
vpte2K3Pnp91VY5mq6QN09vp1Xqoh7qyH3zsULb3KDwFKcnEJvXDtiFJhWVu+xdWPPspYUHoPKys
y/eHD//765xIJ479yXQOmTebRKdUZXKVznocJkWjXypGqHf4595/B0Al/vVznlR+zHRMYmA6KJqu
NR5LB2PIoWldYDAYkMYgnNogD0Ik4a1zj7y30V+BV3U4ryxPHfRqmGLg76kDnGAwR0AfqC3cNjIX
eqcw9DlAh12VlfO2dkFQbC30TI8iWzXNlj7rL2zeUxeZsIg1HNBiZOYqnLp/1K0yLrfLEJfyi9m5
43w7llrrPw41hNutlwSNc2XPsmo3sx3H5leE/ekQ2T7P5fVi1l6xs4ZerzdD2yzDZ+R/pvXM5maQ
vlISChHqqIjKsMqL+FONKIyE0Ir4n21tGOJzVRua2Jhl2t83VlVxMuNi78k4KJMbOY7yqGXTxBQ4
dQtvmw62fC4ovn54Zuk9KzteyMezAu1qbIX12yQR5VV3hk6LcPNVNaJ1Lc3CpgBCGSry3A/8mTZq
qqbP5RaibNpfi75LHselNN173y0hM7TY4B+8VBdHbCz5t4piEVwKty/0CAy4zmJHJZFFzmMdQSr0
y0+GUSHAHvPR/go5tKVtaRiL3Io5Vtbe7ysm7OWk/WylXZjbUZOOsVksMAMh/3/9DVxwH3Zn2QYh
WreiuUm9OYiLMMmt4c4bAoQTGchA986PmYlHNEo1kqHcxHTvkmzkti5A/5972Yp4Xw55ctcSyNyG
ut+MP3PhED+L7KWHkiK0n5lnEOGC/qv4JooM8hIqglbqT1rRwFh2irIoHjkW2tprbsnluiuFH7yO
QV5muykxZbkZBg2B6SibKbjWmk6/pTuIUqGbZ4kYTU0TYBwHq8dD5ZExE5ZmU9g7w63ZXVvdqPdO
gvDsARs+asBBDijR0T2JfD+CL56i1Bep/rMxhqy50z3I/lvJZMf93QWpSCKHaKz+oS6VtWyFVTq/
oaACu+Ob0d56HVBa5iyqM5yH2JnQyvnuUuc7DzTYBkJL3H/Wi3aajchWln2rPEbIfUhvXY7ktcyT
9lbKYHmyyVxafjBTqOdqW8Z9+QopIlPfzDnWfjSj4u2R+GiQLjfxXBck8KgFjg2pu3SRRd32tSKb
KdHFs0wsr9rk2jwUN95c1UTK564+53yx01yPFIqVLqTbnGvPvI3IOQuzHq5HzC2Q25Ou9X7mytQ8
uvuD1+4Ii1JzELJ5J1/yTKM1niPUW8dZyvmpE/Itrwo1Ahsj+AvNHga2Z+UOi3U1QUF9RKBpeNdu
pzUyqtO5eGtlKm0mJo3UtiSyyoG/rSvUFziHo7omP7m88nKVQAibndq/EXU9yqtqMXDAsxmOTdhA
vZ5vil7a3S86Ymn3a9DspnlM8oZhTEQEwtBc+cqpncgu+/ZQEe1AB20exjmE4wwQXwtGHVqa0pzm
ls6AXTzk41Tgqbas+Rcg22DaFCmfbMiUc6oh44cYveXOmt0jY2Hb34DOM7607Vg9po7m+jvR+lMd
zmbtpETG5RkvRrf0z5VLICtUzDpow6TpenHXrblMAIEUPEUD+bvJUJ1WB2IY3btjIItk2R3qNDhk
oAY+VXCooT16gv8gsMYu7D1XoEWreVR2oLyL69YmgA+Dg2velNqahlBWqkAcxPgp3xZxP2WbWUn9
c1AuWrsZSVqCPZZOPW1ELy0PvtWSIqmIUaPLsiwwmQmMNO29JDHAvpVSuN+rcvIfQMQwIe3svkd7
U9hDtvUG7sNrO2aTYILRiyGahnoCAQuvEpa7O8VW2NLPErvGaXtB5GSbQkNE2EQuHsf/N40x+O+x
EMHrhDzxxW0t6UTr+bZG5RRMv4Y+4+tjAb+8yZRIjotbw5IfgpEPR5EkwWdNG6ziYCZ6JvdwnZZD
xmPKtC2u4y+TKCQ6aL9Pv0+5p995EhPKRlua/i4xc19EyTL3w9bvtekQBF39tdAQIIfjbDYe2mpN
4Y8LrN+tZnZeVLudlNu4bGhC9ZOX/iJ0pKKXWnt1sEZtFnyEoNNrCTgCe9ktiLSCPbHI8E1UO2hG
hJ2EH2npVP6QJERpAqUx5yeTkJUErZjTFw9Bkk+f0UEWT1kap8tOC1xZP9iZ1Owny9YYG4YUzHF3
mCCs/1bzGoPVWrnMn4ppcW5mNZJAq2lz9b2J1fRNT6ST77BXB+YOTm17m6zjPJJ5lX3fzblrhGPv
4oYb1hbUXhqLe+tVCHtDD6nLS0EX+A06nyEP0+KNgLRkx69iw8Ln4G34RdTDfCgji8CpYidrwSk5
Vk2FgCsG5n1lDdzcMIcQfQdYy7bZcOzybnBG99MYNzoWU+kE1wzHhbNxOzsrD20sx+5gcfJTW2IW
e33b1oFGUlPWI08ssk7eWulQYPx306TbpDUxipHTMacM3VQ5451D4srDyKlXbjK96nSaquUqmrPc
9LYIRDDt/LpyrVsbP+KvrI1RMiaAvckWGEuVheAquqNf2h4qWD8tsi0H//6t98vmm7Lgf23p3aor
TrQ6Ax/Q/G4YJ07+VKZx0yMy14shNLS8x98Q8GPtsTz0R5RwZE1R/hkPc9141FjkFH8LctNbHqrC
9lGhZgTxhQZnliqcOkoYdpyqBgFLio8W2rmhPD5DgfHTs9NqBMI/qjul+e0PTehjfmvpY/dmlPST
wqUmGeBZLwu8SkNb+V8sp5NdZIzl8JZpxpQfepIRqyvTaGJxw39hBVGjdYkXdmbSP/jMzbMbP+nG
X94g8EomrnTUZ6NWebMVXavTfC1Ky7jCv7qGNy0z3MvUNpS5TxdfHZ2kz1IukDPhprNi3yf3MG5j
+idmcz/3DbrxpM2NLFTUwNYbRAmV7v3FjPONbNxhG9QdUh+qxuFtYD9Ru9qfQI2PYkLl6eSjC3BT
eOJrYHcoABlwmNmG53kIIke4th+aWACTw1SXc7bXdH/2wrbXZXrTG3Nl00K14uqqyMdki2zdifeF
11mf00Qu9VYRIkTSWj9TlwXBMj+DgJ7kPp0oI7eErLo0najTQMppk+NdlUGQH7VUG62dQA3pR83i
+Y+ZMNBNVEjj75rAqsV1Z0gk1NZs2PlVnwv/LQkqvHLA9Qd3V05VVkdlksSS/dU3203e9PzqQZ1U
6hrvFO41B3dH8kUiE2rxS/a4hioEjht3psBDoY+246oAGUHF3rhGeRfDho73sonJDUzrOM0OOWgM
XsQRD0hI1xGMczWniMZMwtrqo2s7xnid8NAjYq5k/OItidaGpiaMHhh1UP8iAinHQOJQCjoeu831
aIKF7seCFyDPY1h5BY4P4jVptmKv1fti2wUCf0WHcnhB7LxQ0hUS4npoExhNqKjX89Bv3HQa9PWh
zkp6+0JsK9tPdLzotWc84mHKOzxpJfZUPVCgsWYnyW/yaZn8zbR0+YNbm3V7U5am2nQgtUqibWrF
+9s1y6ReHNUH3YbBF3+Btzjlp6okhvNFb4x4jDCdKV4AE3vibmy1mlBlq0uMAyf73sjDqW7U9GDi
7MkPpjOXQdjV0A/4gCfNTqihHUWIzh4ByAp+pMr2TIDyIGbi7kvtt1NLl8MfxMYYiqzeEdnhBdtO
9tpTTnvd+u4n/Mthg1EpjjBvutqmAZ+nParGNigN+HI1G79tWFb2ZlnfAcPtKFPKQjvKehlf/DYo
EAnIXuVgZIEyaq3i++1TnAJ40lRV3zJdMvODbQ+o4Y2g5perjXHu72E8ekGEDKAZ7+yupJyhyZhp
j1TWlF6OkJX3TOSM9g07tRV/X0bZ3isI8mqvdaDTLlgT/9VRYLpED4oGMqffk+aFk9OH6ZWwD2iH
r5cBMZaJWDaKe83e6eX8ezXL7j9uYvxpiJwee2H0BzTIwaHivXh/yh5BoUiS96wDMwovu7XwY1qb
kgIeOHU2jemavEvarpG00ryOEz5DYTMO5lXuaK25I9wKLq9LTfIJVYhItoJPuBfSy01/MWfgV3AN
kdzqLaK5DegO98UOeru6BY1v/KS5Vu3MOZmTO8/J+fEUs09t0w89kKpO47B5bLwsNW/MaSwnIAtQ
0rezXQzcjC7PokKvqwd/HPgohhqBcdP3vMHqENaLb/9m3BLbB6NM/E/gweP5tpaT88VV4DrCii3k
N240DoGBG2vpTtmLVnD68hGb8I5KstXT1ocfnI+KmJW6wEWlYCf5e8IaG3WdeoTfHUA66WpHa2i5
md3RrHYG0YDGNpnd/NP/KDuz3jiRNgr/IiT25RZ6bzubYzvJDUoyCftaQBX8+u/B303cHbmVWaTR
zEg0UNTyvuc8Zw78MX1stRjWNUdCIIn2iKea1WGIb/QbrgoXwHHwBaF7oLlBmeRi1FBPExJsXnrS
gtr+JIW13BVVZtIcX0pFiTrxfqKS7PepGj+/PXiuKzS4ZlAgUY1CqYPo5PXYSTjZE3TW5KdgcE++
V8W/gPmvsjeZ3bIwX5WfwNjie1pVZogR7EtlFXFGSscD4h5VRuNvHvj2gMrOUdtXmAbi8sYz/UsV
nutRuaQthsoXPejrW6NZ39IHiJ2j2wbZwcyW/IO2SCK2y96dn8yeSCaPgXI2s5Gg0Sn22AOOU2uf
dHz8v95+zFcvGEUNmRa8ZDj5qL0uOgJsC81gqFHTEQ85Hfp2NHEwkJqGihRhYsWs/02M5o88jWPv
Rq3xb5eGicH7hQrhoDd//RiMNmloGOru0UrWfR3Hlx1bhX4X0CNhqxrX4xePx3T2Cm3avX3Xf3sF
tACgJZPEg1j0JTDnj0K5ZaP8qLzZPdIOgZhXd5YXMjXEK4VAGyPqIoQbS8orRmgMQLZDOI0gcQdW
zXcwj0t1Y3b+yxAECMmfK6+RduLFaLcsr50S+DHHeZnEvpV10G00pemnUZVtRiUtV7cMan95/CuD
EgAWWmuK2hdtWREA7S8a6RxhgpsbYAzJXjqAgvGTpCfTmNVe9KRJWYtdfXr76f9lKUIZh6CTb9uy
ma9fv3hhKPIJFF2KYBj8XRkn+XeqrhN564F2HIkpXfMylurfhxu9d5rv66fHR7c+jz9fuVnFyVo/
I9MEmsL3sgysdDeZGNak6clmQzkliWwsXZCI5yW4pZH52+Neu078YQDvvbz8rKll8ICPHoMC418N
f+3sq1l+6OTg1ZFI+/hnkjXiULOLr24sxNdtR1BRSDuQxaDaQw30+tZrLH8lBQ76qiOVhjDvmJQi
DupErQZC1nmYo/mOlMmJyc0m9x6mdPnPvRO+ZAwGtKwxjAeXc14zTlYgiN44gik00et2yRHB0F3h
1csNDc31t70Cn8g7gN4KiNa8pCYKT0KLXJhXRmq6086qYRizQvoUzqrULru7qSqx7PRks3m7oCvy
7mNAnT3doRz37+RkTLfaclf5geRCBmRa4q5dlTVM+q9fgAv+1iCG0j+mbefszZ5NfGiz69+7ZbCc
FZqmnMBltXzwym4oz6NOUsHZrrFYnCvQFhtY1lQsCiPrt1olkND/4wdJg59ByfTPfIhm/qJNGfiC
Jdgf81PZTtRj3RzrNWeBjZF45q/FbrYTqLL+xkWvPgguSssQvw8KDdSrF9P/ImxB/6EoTk5laGnY
u4n5rveK7pwmSbkcRZkZIzWUOU8PiY5b8F+nAy5P6wfmmEGqKeEYr1+Jo3cma65NcJXE9zrUiMdD
QdON8lJpdIccXyWSEYwLuO3c6eHtB35973i/XzbjkEJQ715sjHnz0lzoQh/jpCeFxmxhJZmw0KJE
JPKEEbI59u4gu6jTR/3329e+jozw6A4zHaz4OKRPl7OBxbFobqs5O+qEFD4S793Xe90YFCevnFY1
gsagvVN1h75EpNUQP0mThJNNO06VRSGBKOeNPTRTnUQLSY3ld8NXrXkmRirR90XVWwd3LNSXt3/0
1fq4rharboqe3WoLuviA2lpq1P7sli0TLl6KFF9msld2ptP/N6nAvhUCeb355HIOz4fTC39fKqeM
SdGa7dz2WCaA7m0Kq7+J/yl2Q22I/Ebz/Go1XG+NTtJKmli5nxe3pjeEz6kGMW9iI5ksRlRbWCUt
lyBIQ2XZVvqT/jnL5unGluN6nuSJoiSi6YpQlBn/YlVYaQvMjJNx7INqUieqquZ2sOrpPmPr9bVL
Obb2QPcxSQdlFYd5o4lffTNRcEbXkNyQ/lw9cRx/KMTgmVD1B5J48RTaWaPQMnTW0QBT84wDVr63
rcQKjlVgT/W/OTh1MHRImxlM2BtRq17eOeEc0qkbZDgUt9A6ksvdG4eMgecfNRO5AnEdPQbzGdtp
eQMtfDWQfWZZkM1YOPEn8QteTzsrSjerOeQeF1eVZmjy7dxbNb2pxpzeu613//Z3c/1YuRxyBYNs
Yo5wl/vchGBgRU1tOvYYvzftMOcfMDHmeyXLW/urq3HMndFKR7aKSgIR18V+0rHxuWdLPR3NTM/3
lW3G2xzgWFQllDqJ5jHfVUYy/PObXDWO9PLX54lRdf1Rf2zqkIF4A5Lk6RiMtfQ3ae2WUzSVOp0e
Gpd2eUiWrvuVd5Uqj28/2aspHL06syd4w1VDyt7m9ZVbqjUeAMXliHwsfraXxPxIudZ0tlY86eI0
Zx5RbWRzAe2ABwXf4e3LXz/tFw0Xx2NQuSAGL5avsap6jdOJfSQEMcBkr3tpWNplcxpkYW4LUf3q
DAhzb1/0ejShc1ypMOyeHbZxFzNGpgotn1lLj03WFqfScCYrIvfO6yON+lJ8ePtqV58KaedYdOBv
r5azK1umDFIaAobXn9uulRXUhpYOVpKk9A/dWv6isssT/udLYv5d1XloZ9HNXgynrCbnyS/lcEae
Z9DplCW9tzJng4CyXSWnNumGG3e5PrNXNbKAahGUHdwJq638cmtINEkdM5DGs07UubFPB1C4x3ag
Yfjr7Xu7ChSlWIRYigkPPwkXvNzl9bT+3TzH+Q+Vp2mPmSbcOsoo3Wb/JUK5D74j1BxEC4U5IB4Y
a77qjN/qnn5K/oEurcx+NrUn3ZDEce+WIvv6ZXvr3M/pjDMpOffW688J/gOstmTUz21FcTI0MUGH
JjqCjz6xaIdKzDeKMFefLyp7FE4rN99AmHPJriIiEUiuCmjelkp5J+Et9juS3H4rw0j3Sewa48e8
s/RDPsl8//aLuPqKAm8te6wK0Beh//rf/5izkGA7Q0Xo2Zl4y8kdw8qykCg7KnarOzLN0hv77OsB
tt4qgloKXIi6Lk/by2CRUxfXzdnym95+0rxGL3dViYHlxki+fqScrC2ykui1YV6/RAZgk6Iv62rt
uWRHk81b8G/Typoei+fKmX111BBd9bCetWr66cZ28/Xt53p5faIkVmgBNjjEZCiX1yH2x3OdskTv
WQrTM3zd6qtVmDaZjg5YeHOldsR9k3/H+7zsbW0qk83b176cjl+uvVYXWP9We+HFCapQnUYACddu
WF3DrAckSQuEjqLXLl8GWdVPKu3V89sXvfxm1osygjlUIiXmGHGx4vKx5/5c9tk5i/nswwxN0ydb
diRBDYpwz5z+enJjgrykNLDOrqAAwlqxMbDwXiJXkTuapKws+ZkY1XQL6ic+AngePlheNmxc5ZYH
mPhtNBLabET9gFjNw1N142n/5U2vtQSE8IRiMrIvJoscXUsn6Fad8a5bzwF9uvcaAOKzP9kI1Jw4
V6fA0+TGgcJy42t6WVj/nK/XB8BBBCEomx1sKxfrvkDBYwAry88p3UTyDegAYzJPaGaFNek+j32J
noveW08Q79IuyxHHohZHRaLROB/kRGBWb847cirzHYp9awOKyT20iLXPtBLy75NIb2K4X0qpFz8a
5z8fBUOT3crlWXusOXC6fb2cehnk71wFHnejSWSrISQ9iEjZUANuJvAwj5C1lOpDnifJbzFaa8hB
XoCy7VlQPtdmJ34h65KPlsqS8qDlpquFpsticRegWMy+4mgp1S4Omiy+q6yElPuJZvMdepsqeUo7
O/2lMr0Itl7tyidg2NO0i2ezP8y0c1F8t4n2O21jZUCesOJ0plOTt917GhTjHW7EfqlDqnd1vhFi
HMXnmR59sVNd14L8hN2gm3vMBbbBm9Cd6nvVdMaWWVVLv3VLN4t3jRmMHaMSKUxEMK31YVTQTR6b
wUlEqM3GmAzbyhKOfrCtuvmVAjp+b6TL+K1WhluTZGZOjwntJ6hHS6Z+D9JoNdScfdEdC9fipBgw
5U2hbQ/ZWetix96OpSd3TexQaVpIYdqZVurHpyDoyUtVpUHYA8KaqfzcIHrJ3/fGoMuDBRriHR6d
VZbgjcAopLMM4HcbOj0ReCxP22Z9V1T3fVnERxvmoAqD3O3Gj7PbKSMyGjra7AaRwwEYEyLZdB7x
7oCwqQdsMr2Sj3KIq/o99p+kiZp6IfBR9yf3PGNgjSNnHCkKB9kyHItWNEM4N7CSBtJdpxAukv8N
8yvxsqbZqWKT0/EcNwkxtV8BcNp6mMsBmJbjperHCPx8DDOkY798CZ3i3VRYpNwPpWl+Csa5T97V
xHbO9y3zBG7sqau8qFgUOpVqHqyzm8NEDYHn9WKb0SP4hjdTfJTpUqxhxt4s9kuSeWlEDz8FcjRa
wc6TQPf2RmwzRJDdzwCafFHsaP9DPgNJa5oRycy+vuuspa8Osur0ZMvOhqQ4o+6G/6Y56X7qeuvk
24mefPnB9uK2uFv82Db22uR0xn0QdxZ1mdH1n5bRWdpjMCF1cTxHjh+zpbSMO6qI5U9PpaMeApyg
c7LPp1Yw1jgQPvgJIZS/xk4l7bkdggFN4GhV35B3+MlvVA9p8dGRlad+O3T6im2NWzCGR9a68cFK
upYM6bGoEShQndpLTh6cUpU1fxitvMq2ttUlw3EOVAKfKllQiVZ8A+0G/K0QmzhWRLmJhlnyqOyJ
MjuqA934xIerWQ+xKpFveFMKFL+0pP2TdqwsN8m0Kp6KrLbNcBnLYXhECGU++ynT3gch82ErmlI3
PmfpiNYsNuAUb2aPmeVLPseSozQhTG5AssJi/2e4PCQSi229j7xiqT6u7L3HqkzSYjOmuvNIKU4V
j+CC9fKxtj0lwpLKpzg2SQZuc0q0stegTDfSwC2DFm7aFHIJ6u9M1+I7fcLlW23k+n86gQIZEeBI
b74NogC3q/fC38MBDoxNYcXdtI8NGY9IE4iF3SgH9TWGhYn/0Q6GpD8ZglpMCFRJ/wSsey0PqsG5
k3qFcY28LlD5ZMDE9bnrCR2O7Ckh33cRlhHlno6vF3/n+F6JjtJ2p/dL9VWjk4IQlDRDvg9n6oaI
76Fv7+ihxuNW70jFinTlUnszhzQ9kanHamKxMHzH4dsmIQp8dwihiwVnY7RVv10a6Tm7uG6dBtmx
LNS2yZf4i8hm2UcUNkVD2ypovkyYVrsIOG3/ZQ5aPtqY8+yzlSXB13wEJXXvmUmw0VMYfietj+N9
0NiaHk2JGKsDFSOgR2FJEffULmZW7FGYsrupWgJhVJSTLoDkE6L6JyOtZ/vUkHyaHk3Au8fOWcbm
Y0sLuzVDuHWpsUFKmd0HdjHOp5GF/aRRbTc2QDBrd7vq4Z+CEj3mhq0aILFYGFJjRm6sr2kFHWff
Bqih95zYcm/jI07Ro1StESGuIeDphDOaDiDSwVQ3D0HF8vZsZ6VZf2hH4YkTwWrIhPLWbCtcu3Ov
HZq0TX7FwjEwBjNvT/Z2qAxbbYCWIj+ekUISmEkf3v8SJGbwTEJttkT6XFUe+engMjbIcF3y5BME
9Efk7L48ZKlNMhQy7QH9VD5S+3k/D0PcvBO5O8kzpa8FDXWFMgM5VpPVYvgq9bTNjhKQwV3pB0Vx
V029OlUgSPVPU6DsE+cliH5Eh2njZnaH1mA3PXVHywDwvuF8b1bHdpqGPJLElAYbh3PLgyLz7NEG
72gf+mb20ueYLan8sIrJvjKBND8GK9XuF+yv5Smd8VF/cahyyG0KMVCH1a9VxsYHUFd8Rr1ldKfR
B47XkR6XbfXcSYzvHB00oKBm19ytjpgjHndSN6vSbSDnuaI1HTRAOE8F/sdsafdqbJeWL1nZxXC3
gLvz3i1DLftfo5t6v9KyaZodVTB7OOjw4/4DKIseGDSHi8ogtnNawQYN4Gaz6igQNXGy2C9O1fc/
qJTKduP6pf0raPgpUTDD3tuhETfsjXITx/jZpq5R3wULmGR094iyy2fYfm1+JEvSSH/HY2za0CTj
+lmVWN4OSQaGIPLLajoAwrT9o6VlzlNpUJsct9WsUxOgApyePWdWzrave806zJrX2djdbbM8k3Uv
v2deRmB87mi6dk47wAJne/TKJCIsy/bu4snX90ArOIQ1NeDeR13pwX6mrQN4SyeSaAfro6l/JMwT
SVQ3HXFfngeVIVJoStx9yXpq7NbX6UIMioMsFANQ/MZGJofXgqrXO2aoJNvoSdJs04mEhOMac1SA
ZE4F5ILW0PQWV7lfPWlWjiqz1UY73lW1xYLfdWDOUNWYcmNmtZnuvQVM4Y494oQgEcxhHk4GyMP7
ekYrHWky6cetkZTJuHGHwXlWgZyTqOVHNrBEOy/fyiYof3Rztxq5gwnh4pCV3s6304ltjN/E7NCC
DtWupQWPZjJ74oeXN5lWsKfWx99e4yEVa4Yca+KkZ9QPp9T08/veXgxzCN1qye+Lui2d4+z52aaM
q8zZaouy4FtatTuHhvSEE9Vta8VbtsAz6jevcG2Up5qXfSOdu2Svm0r1vqCEShYCsshxk9X+5L+j
HiPS95VXg2mcYSXuKxLb2dLR0Qr22iC8Gulkk8xI5zrCJnHntEEBYChEyel9wMtTtPd9RsXkExWk
/Al82lIfVNADMGWHYXYbCV7ui9ZMaNyBNpaVGU20zNsDzFcivvqsdLQtXjTU+52DTG2qHTVFEuiB
whuLrKwOyy7V5E8zaxIZem1j2VsGNyI136xmCpPUsiMmnMr9VhR20W8JUZAFMxWlvY0yPYAXXUYQ
fTJoIok6aYn7zHKF+85r8Z8FoY5cuD03xGbD5NfQBUcp+zLSzLXcQG1d2uCndekH9T1K87an8Bpr
XR41bI6rOwlwPmfMlhoiC6TW646bIv9HoilGh82j3WneqvkFnpK7VTUjou7FZ9XXTrExGoA228xz
yfCwFClo7pJr80+5QOHbYEuRx04vetR2YDyC+yQuF0zrFiuB+aENpPi46MlY3GGvCHqsBSLokxon
EVCOu6Uy0m+u5qT9MR6DmXmLyoj5SfOHAnCrte49caGKZCsAwqRwuPxS88KgAStJL2hJrR0r6ghl
NqcnshlEWSebOpEluHkwVvcpYWw/EOK3tNeHwEv3WlFOh8wKVAsvuyiKcECGo9/JRWpWhNY/6zcG
xalqV2Xs1yJSyOLPXJr41KGbl+aUdb0r9wyizsG+lCs9ikVgFe/nUiza3hFGRcWwTbvIBKQWvJvG
jO2Snaa18VQtq2a0nOu0OKVxDwZAFaMQWwS27cFNykzfAsbigGegCiZVokB8uXGaRqfTTCtIi7PQ
6YKuYSbrgjqatNwDL1YPhfzha2xIwnLwHbVNgqDUN5jLnDZ0MK3NR/Yj5nBYVjP10gVuDypQ82IU
sPQSSVpaiXfrkZFE0AzjgVMYhX9fB4m9bHnKeJNTEv2mcGgX93Plmuw+Vx9KchZzJTrcRi7epnFQ
2H7KSmVMVk2ylaW/pJ+hvMa7gF1+Um9GGfRPXmxO+amzm+yzkc3evC1nfLFDOORY3kOzHfNmq7Ia
AOrUj315EFPHv1/rwv6ZQpNWsdnpkfUjrh0dyOSqQP1eZa7zNV5mdJ6xuWj+Fm0oO2fSRFoFLHlY
BsjZrBtGlBbMEU2YESZS3KnM9cS95prNvW+qyjwkgpA4vmT8nMSXg8SVoUyVznur5iKapj7+4vrI
f0IX/9kGRo7Dk0Rd0kWtVLV3SgDFeVtQyNO3ebQH7sEyldiyA4l5+giu3SdSvFv0sa6cihNLur+F
dL7UG1Biwa+eGaSIUUG4Q/9zKJr8awfuVj1VZYMlT4/xF9Yys37iA+nme0+gZt1Lo06+wcmY5pNO
dNFMgE1TDB9F3A+nyu6NZpPKypKHYjDNndFC4EAtnHbZqWq8hPSUuVjqfD8tQepsEuIFWcisbEQL
QTVQ8z+ThjL1J8n563u3JMbvNoOoE5Y+gY97a+TdKhayahsoR1829WgRbBC2VtZ1adguAhsQ+3Nk
kKbA5xcmyL0/GqYq9B2C0HI51VSYh523NK3acKhxZIQWpHmcqw7RKNoKN5i3VVcwk+rOYj97RLCr
7TzFRrs1EJ4bm87KzGikIV89A6dfgl1FlK77YKJdFo+dNnTuJlsI9tkki5Pau9nLfC+0M2fxI6jm
xvItFq5S71iE5bBh5q6c40RxmpOvo6Mw66B/KybM3DPR4yxlcbIHfj5eEWaxJEpyasV7YoldATsZ
bXe4oDNJ7ZAQzKoGz5kYkk2iuwxbDjp6E7IRtOX9WPTiIz4Rke9dtzad/eozOEkXwVVolBW2HSdf
jG6/GGAwUX0QX3Jf8PF87zMmio0VxLm/y7spnzERdFmRbWMrrdS7wO0G74mF1vAeQcaz3Q8RFPXf
jdgR+YcOo7Bx5wtqrhFp1N1yj/HJQP89z6s/1euCH8ysrGN1o9KW4G12k6HezUi1e4ErZluOWpft
VJ7ozwLJph71Y4qAOiYLHrXrLJNfbpIPOuc4VxuS0DayWKtvVBmva7qWY0PqpE/g8w/+WoX8o57c
G0vBGNP7swE6anqfu0bCZOmXaPrxU7b73qMe8ali5P5jrAhFVlQO4HwdZNHoly799K6VCz8vmvJs
NXq9A07PRKRpeEBDL8uHvQAYPp1gBbnWrfLu2n5+XSikgwvxAEkATb7AuKhuDnCay8TkyqhC2MJx
0i416l6tSU88SXQcWV71I1EFBg4TgkPo9qYbjRRZ/jOmpLrRvL5SKND8s2gCIptDGUkb96JTIjzl
SNvRinPlI79guV+WEyXDsqEK0raPHfrj4TwXPU0rnB/fci+lJIB8BRudgQvj7Wr7VdGZyYO/2Jmz
53LAD7weDpqayzQwh+Qum5zyySyX/CgMIAvMYiXmn6IFLzl4GCvgxm/fvvRVod9CI4VKk84k5D3/
kt7a8YGONiqUk0f+6hdz7OOdZls4P2xrOmO+vBVXf3WrDHwge+hRyMXAqnXRzSBHK1lqay5OMu2a
KJXSee+Ax79f+I0MgbUWJYdnPsb01htfWxavxh9XXlksa3YfHt9LHotyORj3dlCehELRvi1mv88/
Ws44KxyYLzKGMSHNb0YTE/mpqglVm9nh7LwaYsqs9/iD3Hmcg21fTHXwnGtKX/YFs5O9c9wyTwkP
I5jwWPqw7MCdm6Tvvf2qLhskNI55SR57BNoyyEte/vsfs0atqgrZSZE/ikQsWxs3axXaqWCax5nF
et9i872jKtOiqGkLRT4BiVhM8q4Iboyai/nr5ZfQP1/dI+hd+DWvB+x6OiYdQeWPFnDCYpPC8NvL
bEn3Rrv0X4JptrawSm/pXF+miD9eIZdFjgEOjfgyvhbvUhghhn6ZMuWVj0Wdte9BVBRY8fXKOvay
WfIwXs35YZpOXRvarJn73kf14pMSRyW3xe4JsIosmRtv5eILWn8UBXPo4synYF8u+3N5HBhST5gz
2qpOhxDX8LjxhDXiwxPgYMK0Gz32hRh8kk1bz31H4Tg3MfKWjfbZV13+X8c8/7PC8FOHVoqGMjLL
dNwLWcobCqHLPj2/1VvR4zxAKmim+6Lf+2MEsQVxxNKl8wMfSVezKQStRYgZNsyQwDAhQzqdMOyQ
gRoErXEe1CLCDsvf9qRVX3g3Yj7PbdM8jblh/mtMzPrbSA5FJMrU7Bv22mx+9duQ5lljoB7Y8ooz
Mu3gkymcTA+7uq2ODk/0ljzu+s1xRWtdg5mNXP54fcXaDsRUa6N6KLMYl1YxpvFdwPkGzABVtCxs
lVX+IxXq5Q1we/aqEkOMdpkKPBZTZU6eUg8ZNdBPnuvPXwpcXM/GXOQbPnr799vD82K+fbkegkLe
N81zl3X/9T2uaVcD71E92IuDD78WDSLccn40W0/rYIRrbPniQHzgMNjeUEv/7dIoHdbuIEQx8NWv
L+0q2BdsEecH8O7iMPqas2KpnJ9Nq4tdMTr2UZ8S/7Gq7eHx7Zteb+r1PLEyP23iiOnJrPqeiytX
Bkp3wZVZ1ouP4AW6ntghaqtaYlo3ZGJ/uRateexmAOVtJJYXa3fSdsFc2fPyUIyG+GIofzivIKwR
RgTg3hst4r+MWC6Gupa2A1ykS94dnbypQHQ8P5DYRUTAwDbYIPBzHBEY6yOkjqKDpvb2w/zrNbEV
BKilPP6++ErkMGmB4uz5wOTxE6KWbCNf2IG2a4reho40iHa4sT3+2zN1oH8ha7eAIbkXz9SgcmSB
GOY2oW4+tGbzvhaF9VTO84+37+16HeOr+ONC6xD+Y87Bgblqgpf5gel5dfDnhA73UHv6sfIeY2KP
DtgqnZ9vX/TqgaIUYeePahK/xqqwe31RpysXv8w89dnpMw7eQSoppsRF4HS7rEGlAzMI0+aNt/ji
NPvzm4CihbBunfqNVQ51KWwQXbsYpee1jyiCLbB3C7jzrQpKdg9Zm1cfmg4i/DExc/PQpbQ+dv7S
GfqxNs0x2CepJbrTYjx7bts/J+nifbC7Wuzwni93nTSjbnCi0puw98aul45RpdxZ38+dVWic5B1A
39SNA2AzBCalD4kdq8MQJ10fuamo3TBpc3gsqG+sD1aS0vIg5LN/mjJoGAS2z/JLHqRW/B9FjGT5
Xueq/a+ZZv9OmROmd2IwU4FT2vSLGw/t8pTA0YyDCk4ipFzMoIjHXr8qu528eEas/dhzVMC8k+SY
ucxhVvHe6DF1IStwaKDk1C1+0Myj7F060oO041Cm6ueamMh/GztMa5Re3BWbbqMfvwoBbdtUeH48
PBq1DGzEFQ35s3GtEZ7CCabYVKKXNz7Gq13Xek2kQOuJCS0Q0pTXDyGh8N7JppkeZW2MMsw4aI9R
DiKjply0SHvrGcX0X0A4sx91vtDvk0BKBTJjsgn8NZamR6tEZmp141lczhLr73LQtfMRMdUjPHz9
u1SLu8KKZfvoDVN1nyxjfEBYlCzrgkZJ4Z8fPB7VgFWUQDnMfReLGTUCl5BPqjG2k1o/4nj0f9qJ
JZMNLRIJSsDzZXVj9F1OTtwfMr5VCsSZEKCB+fr+hDUgUPC68VGraAX3Qd09IcfTd0KU8mfPjNic
S7gy8oZ4f53zXk0UCOzWAzFXd19CgV5ftgJgSL/N1j5bkE7F3hxc7701+uKr4eXA0yomfaar2mvO
+ZI3t17qy8H79eUZ2KgmqeAhu/YuNYV9DOyA6rn3GboS7Q9H+aX6uuTJ7Gyc3vWGR2GRAuZX0mHI
NfGjb1iac5jnFAaSaQ/F9yqxsmAvbWbZPe1c8eDPOdSWwhSG2C72RFbsMEu73tBsMXPiMPra5ZA/
+v3BjjulSc4OWNfUniDqDNE10a4AcozCkONGtdQ3wB7owaM/r1r0Ja57bD2JkW81e0qLfdEwEhD5
j924lUlsEnRfZtpwr1QayPd0FYJfHOP89pfM59l+mAnmaD86gA+47tTPGIRDHe57f+/GeuD/94+D
mPGLTstFA4u4jw3E61eb6aPX+UsSfIZEAZfCAz/zmUy86tyaWetuicJobnFerwYx8bxIjxlOHFs5
VVws5QgGGuAVFENVnXWoHfLUfj/MdUnPM3GTlexDZ+STkRhNvHv7Zv96Zb5V6huUucxLDzBQkIV6
9VQ/supJvhSqkvpgju+92tChP88EGpTxbRXjOhH8OX4dPB/o1EGVIPeGqX8xUXiFYCFm9VtbIiCJ
e2E4z0AwvODUkT3h7SjLyYmE0oVYxlzTzwSRaE00gkFJT4RGudkp8Btqp/qUDd8rutO3NleXz4WC
14sdm8nFsvi1F2tanOZ6YxFU9zgWbm+HCGra70Ah+2Ybz7b6rpw5fujgAGibt9/H5XT9cl1M96uz
gdP7pT0l7SfEK6pOnjQnbtHjNPAa+sn/mE1ps337UleVkv9fC1E6ixYG9Mu85lka6AwMTXvsVSvO
gxja71NMsp6WmUbUGl1mbSu/CpxIkDSfHzkbuMfB8URwY79+OZeuv2P1P1smliDW7IvRX9h08AlP
jh/nSfnWYSE78UspqppeqoR6Y69ioKhOxsW8qzKWyn9ctFirTO7/JTcI46p58aoXwy9aDwPok4p1
PcdPAfRnamL5nNO6xqBLJ+7Gk7++4fWKTNwsx1RqLsuJicncowG+egL+NJ7swmk3spLyXVXifQ97
i9VZT9y5wRXpiv3bb329m1dfHneLAtMwcT3iSL4sMGdIaMBeDMVTl5T6XhdSv2vKMUYQMOQOOi05
bYfcct6TiNhvqY3XN1729QB/8QnZbLE5DCLCfz27Fukc++g/i6dkmuVZMxpv7yBc3xajrd1aJv/2
nBnb6+GIXSC0h9fXEh7tktjIyie1tPVuSp3qq/BsGWq4y/YY75avlF5JrB/K4tYZ9Hr+WNH2LlbJ
ldyBV+f1pcdOarShg+LJX1zU/n2QP+jp2G071DGnRQTdc6zRj3n73V6emRjJlG9R13jE66y2ydcX
VaqibSMojkPQwk2LggkQcGbAWoiyLC9UiMTKuGVv+Mudrgd7muTwHNhlXlQ5NQPGVJ811ROaP/c0
jMvwmZG1sJslSYEjj+V+GRYt+fdhBEwn4MFSrSH/9uKjzYcgXkZrqZ9QWpxo9CVWJKmubE0ZQ7t6
+7H+5ZOhPAOymtLaCi64HLILHyvU3OqpiePpWxWrYGvYsGxIT26PMLzNc0td6itpWcY9Bu5bb/Xv
l0d09OLWpo78+q3y8BNwOS5vdVSVOqux9+sQKwlV3GpsvE/djF8+NWK6hSkH1k1H/oZ7Y47820um
rAHUWsduh/T+9W8YMkW1Oi7qpxgv4RP/h9gUHujUQemQTYN8TkKlNeIfa2PreAZaxCbXJf6dIfb6
qm2VBb1ss/ppmd3k4AZKd7egrsW+aYWbRKoZukivAxw7HQest1/6374ljk4vAVxIdC6HNSfWvOBj
rZ+8Gb1WJJHbojQR6lcMeqrcNgtc3htj+uogTR2Svo/Hp0sRYnWUvL7fdEJi7mVW/txq5vw/zs5s
x2mlbdtHZMnzsOtMnaSbBrpJgB0LeFme59lH/1/Fv0PsKBaftHYWSFSqXMMz3ENLabmCKRr2TbBr
DARxQC0mAAl9RfowdEQKBwJo42RVsMpAGclRspLjLAME8XtgR5M2IooCG/n296hGgBlvE4TX0fM1
oI5533mHkKPC3aIXIDID8qBh58RFaO3koYmKbYWrbrsJqYbZKx9kcQy4RdFUF4GKKvops8UZ5dCz
O1XziROj5tcIouE56HF9PbTRgFZKU8t4pGTAoIxNa6pRdMwssCGPN8Xd30A1WCbpwdhj/oG0Ead0
mvbhtaqNadvD83iSijD5Ecfdj16erC+hlqKAmnnBtPHLOFi53xenkCWgo8WzzZmgAzp7z/K+6HMD
pcNrJvvWjvNSRvSGvWrbNY3zTaFl/4yEWrgSki5KG5C66CWJmAGJWNqSswsox4J0qqNKuqDBF29z
nOnlTViQxiWqE35J9cFC5rgcBSCmedaBHDw1Y4x7qC/3rz0bc6WWfO8j0B4XpXp+ES/O7a4cSEhg
0lj+VRuQCnGDDFLFMOaTjNJIJLtaOlrPvhdXT/lo51vO7bSyCxZhBeshehOiTUR+OE++FUPQcM0J
SWAz9N9B8TgXoc71nFh68sWUdBM1n7BMfg1T3F8eb8DFrcTQmNOaHEtSILqct3MHvYsVtMEOUIY6
f0INqeZLlBSTynA8GV1hHx6Pd2fHkY7Ss6ImatP4Fr/nr9KvNoVKB8IjvBJh9W+tnDSkYqq8MUND
3k6Gp38MfHbD40HvTJK9rQNBJDuktiHW/69BYztG0bpXo6uD6O8rzG+ulVIxkTavsayW1thZ9+aI
BRKSAKwtz4z4+7+GG0kNTFhlMc1q30ZbVJo2KlUHeKEBOpumDyJYUxNn5XI1+Fdv4nCYkrzlotOO
KdriVZeKHlb6YMfXTMPfTc4CpNXaSYY7E1Nvebyg92boWCIQBcGgECHezlBva65UWAOXzsJifaBY
/VYoI1LgU2SBuTNiklo5+PR40DunRFXR1aA3gBoBTfDbQafAlDS5S6WL1EpO4fpOFF+1PrO2fmJ0
W6J1rdtkYD/PVmRaKyf0zktKLEoV1gQsQnF63tBD4EFWI8P0Ln6OYZ+rQrmp4D1VaoDMs+KBQDVx
T0yQXkcp18uaTYGJKGVY+Ndu3CT94fFaLD42JXJ68uS3fAQRod+uRUDgOBbg/i+IgctHczRAfYZ1
J9vbpAF4sPK5F+dHjMa+IgER+3ruIVGpqh/XrRxcbCl0dl6XyofSi09thloMYtyj8/Z4dmvjzV5m
Ty2HZoA2eWn9OPw9WV4duFbZ9Sl6vubPMPEb9f8wQzTTyCTBxxCZzPYWJkUFuj16cAnL4ocvtXCT
Git+r4GrMcEs/PrvExS9PQM8GOX9eaeNpnAUUW6MLnJTh59Bg6an1PKrveTRNd8QENrR8fGIyw1D
+qhQGBOmonjOzu750PR7ynBFdDHlFrsJp1PAJMqUProilddWc3E9wBYncWQ54fIq8rwGaCPrqFBz
jS52xF0nAfX3TllnNcV2qNJx2tqWpx2VALD1/vEslxuHgUXznZoEV8VcHEUZ1dioTSO8BAOoss1Y
OIm0lfQwVnZg8usv0Mzg9z0ec3EticnSTsRonQMCXPf2KEJhQEHUa+NL0zT5Fy+EHAN02HE+WNJg
v3tTMv7P06oUw4IkiNfsp5YRNVUuOrYUWuEfETvMvmvehKEuxVp8IbjxvqeVjZR2Gmj+QUo94yd6
gCHiGuWgQucOyN3rsR52kAjKf76P+Bkmot0isAcvMQskPVwpU5hZ0YXG1NTtqsiI/Z0c9yNNOsl6
f7zii3hNzJl4VUSQ6IzNtxdk67F2CimG7SKjPexkQ/2zGqnb2ryX+9ChZOAC2Su+Z5kP5h3WRnx5
/Avu7DNy5z8Bu9AznRcY0zCY7Hii5oQSQat+KqYiOMQ+raENzgj+Xp6SRPnXIFWUM3mCaIxzrhZt
N4WmxiBpRnyZyraqt6XvUL827SJ/kyCoPUGpdX5BtmnaQ9RqfsNr4AUrOKY7x5pmNrVEoEKoyM7D
1ARXCcnAGuECTNOW3EKxkpeukrpfMmVlZ0czorevcEzzlVMtavc3kQ1Tt7mTeXsBEtJFuT1h0D0J
4CovuaR6FNW7KOvU8Qn8ZLryVe/Mj5YrmQnlCPQX5vvKbEHYp6mfXZyw1r4ajQ0TEI76poY79M5y
+K8DDOSVl2eZDIGsYx+T/mGnQ+lp9tiVyoCBjxelFyx6B/9H7OlFckA6tKUAJWn+G6FkpW9lnvX2
p9zq6C8o6LtVMHO79ojCejPtpLKP1pKiOw8GgjmwJuiHkhvNoy3kwRUfVbD0omhlEOwK2EUubRG7
OyP/XQ0rEfqd0RAERsua5YckMW+65jpQh7bgi8Joa8tPAM9RtaTmacX/M2D0hSt39r3hSP6JZECD
w4ac3dn0xKpcrkDUQXHrYJNr5Fgb6l31fxIeZd8eXxZ3ti/rx94Fx4Pow9yZSqlb3GPwoICIYWjT
IfBwEjp5URZ/eTzO3UlpwkQNVQiitNlGQrohj7ga8stYxMU3xYHmhCw9XfJc6VZu4DtvHmIK1G9w
ekb4bL45UBhFwwf5iYtpTy0GUkrZnaGIKU/JhLlTVpvKOwrX0T6ZtHZFVu7O1cs7g3wuiSv9nXk/
KwOkrgXamF3kMsXMQDcr9n/sWYcaQutb20Rr9tl3bgVuO7FLiH5pzs9C7WEEHKolVn6xZF/97Phm
sq3JwtAhS+KXwCtKf0c/Cijn4695b55o+IE1Ib3nRhJf+68kUmnKJhy1srigqFBucEgId4UW51tt
rAHpoy59+Mfx+J5g0VXaC+C0+Z/b8ZIR9lI5JspFpzV8xhygBtyi03mH5wsxtYYputYvXGxYRhFn
nRIURRvErG6HlHSbMjsOFBcfJdV9kIz1axw0OBGkQw2Y+vH8lpESDUGaNqAi0aZHInD2iiRakwPz
VtRLpIz1m5WV/Ue7h8e2T1MgSEgGFkb51CkKbNlESjDEKq0jaIE1WazFdhJ9Sa4CKmDED4Rut5PW
aDsil6BoF8zN5Cfop8MV2yNIB3aXYT5oHDAri9bsHBcIZGIlqjzQLmiHCrGw2eSzpM9HP9bVCz5S
yTUKOgQD0Yj92I61CrNqGMqf8qDhRic30zUrqmg7+BZWZdgj4rNdolUwVsHw+/EnWWxxfhRFGVq0
GBNSKZn9qDyOa1luDe0iZUn4s6vDxMPVondU+Meenz5VYQX44/GYyz3HmGjeoScFugxlo9vlb0jW
o3wwtUuR2daPCGu+DyVqC/DHAnX3eKjFvS+mJ3gDwPWFsJL4KX+dYIiKk3hA9Us39HqzQW4lS7ZV
L62pj93bUaJ2y5VIcKjPq6m+3cp6OfoGxmhJ8UxbX//ud7iF1L5S/8/A9iNxW01bewLufTykRsFC
AWjASXi2kKY0DnnML7o0rRybbmt0cA/DGl0W+uvW16F1kPZ5vKD3vp1QkiM64+5fwHCrpqSN4Vfa
BRqC/iz5ll4ekn5AHyPv7DUdyuXXo2PCxIgSuJwY7fbr5XjqSmkcaZcq1FTpg4VShrZrqlo2fz2e
1eItJWsCnMEXpFWDqOfsFMBMBTAzGZgVazICxXoj8nEn9uTPAXfZPrNRON/2GiwPJGytZGWTLjcP
o3MvItovIqG5fzBVwyILWtO4FKGCPrxUIPfVl+UTGkLV1oeCKbmOOZb7x3Nebp7bUdXbxU3iMkwS
VWJUeezeAhRfjjl8KHgZqvFfBE965XG7t8ZEsVy3hOkOGn2341WoHPS4F5oXNNuTXWKrwY5SYuiW
pl+/IExSbiIPwWYsYNr/w0yZK8UBFFt57MQ2++sSiDofP512Mi/oV+HAmehyuAmyqa52uYO4WzD6
uOH8++KKzha1OsLbRYm9GyxsFqvEvJRJrD/BQvN2eouV5RZIoQk+NjbLn49HvLeJaDLKRIR09zg3
t5OURiCKMRZdl6Yw7WtXDWq6H0LsdzaRr0KeVtKcpm5TozS8xgO6PzTDgppU2P/i7/9a34EZlQYq
VxfQ+AFmSV6Fd2FF97CqlPqIQxMrD0Z/zW1W3G43KSkEB8ototiExjH227fDxuNoZxHGilckPeQn
A6mfAZhb/tumpda4SQITGKiwtUWsxEeRzfzX/QyIkDq0oPPZkDvns267RoZ4LBXXNvRVBJnq5qqE
Srvjz7xNgar3F6UatbOVVsHKyIv1FvwHC0wurQ0WfA5d0PLBqBHiK6+RH2UoNCj6ruy7/KD1YYgG
S+GfwjSpVh7tO6sNsglsEFKMQG3n7YayKGxId3V1DSo4O1Xul89IAlYH5J/sHW5Oyg5T+2KHLWj5
We8baeUML0NHuueiOyhslHXx2W+/dpH5hpOhdHY1UeBoUXyQnN8mqNzpVdbGST9YBEvYppqGVBO6
hFn2JOF3bh5j3EZX7uvFG8hP4YvDYxIQAmOucloMsc4HiOsrjCmMT/1Jw2xyDH9ESm+sVJzUxRMo
xqK5AKyMuh6wxdtp+1WEVFmtV1doloWz8Qlr38beapUdpnf1czW2kr8jmPXQWoqCDPMmoTtXYvJD
+SkIoUbqgxTVOA0mlO65+6CW4Jzk41wbSdZHLTAkb4+soomYdBE108Zp8yl00Wdt0dOCuW9tgjye
3pIayug/3lhMjZILry0YI+GPfTu1KUGAosEc4Koim7qdcmHAZjrVNsS87di0xQfiumKFCrt49BjT
hrmJ7AyHiLvjdkwgkQAxLb+54jZqMVdhpz7QS5om5PBku/j32rAYUCD1BWcBTPnskgJb5FSe0TVX
tFr0a1HTfOTyl/a+JUsnCoaAXbq2jHZKNGXpJrC1FnUR7JL/eamZMW1Q0Qxw6DTfTrtDwiMf5KK9
gmsKXvml39ok9A+dPqQ7ua3UJ69R18Bci/cewXIDUAf3M9LWxhznM/gR3LFBb69JiVL3JudMgyEx
EJhpR1k/9VZqHzQVZz+XmtPXx/P9Q3O7fRtEtYdci/+wLzPm31ktaijnXXKlOh186WM5fbKHqrU2
ZeZn0IXLetxjI4wmVpMG/fOgONX3oEG8SqrQ/jq2tdLCm+uk/H89Su+vEX5V+xYZlyckjH1XKz4G
+V6WVOcpgtd3CFug3isRxPK+ZQYkLIDHueK59G4/WTzKXYWjSnI14jH61sDNem6QclNdHZmMnZQo
yVZpaSzACQ7cctLU4+MlvHNSYL7QU6EkAZB8zvpwGq/OfTlPr4WtBR9LVNU+BBIWqpgVomHkF9ZK
TWnu5g7aEPlsYLN8MGSG1fkna5M4waxeya400avnWrXiJ+wwOpQup6nDLU7PXx3HD95L1Upb1+tG
WdpkyDZ9iqGtfkgQXnobp2po0YnToRtPVnmhVD9twd4728Qwmy2ARekTPcy4dfM6aePNYEzeU6Wp
6ZsGQ2xjjRN6pKnG+xampf4cxwGZ1ONlVUWYO9uZov1H+gsbmR7Z7CgOkoNsa6GmVwccMn41WMxi
IWBWeeY2Rt1/ByvloLsfI6hDn07zd5hox8VRcPi1PbYtdrNJuyL8WU+F9NWZAr3aQ0zTDXcoqHkI
oMwYugnH7ARcB90oSw3Ml0JNMmnzeCZzx5M/H4zPRB1F4GXobN7u0JIeT5VjCU7YE1bVTlcjRBoL
xE42KkXjp9Fy8nELedz4QC8jEu+LYh2Rr/XefSzBP9W93v/QZJpnWxyqE0RP08ncq7KUbFBx+e/x
j52dJiGwrINOxpQLThuQl1kKAAQccGmpeydAE+Wexr2ypVqQo4CqQdGqS2vbobh1QJkEMdiuCXeP
h58dpj/DU+uAhowVCczn2VJFXlID+ndQ7NTi7JBnWOHESkrFw7YDYvXgH0UKqJLS1ObcIh9EYY8Y
8fbTFJNnVZk0JacRmSETDFevmp8xX7ZlIZxs1b9SlJJhHSbRKvV5Fpz+GVpwt3hm6UOScM2HHmMv
b/wEVf9U/oCsRRpuNCAYXySEx6JNpnf/+XIwrizwHBvyZ1jSHpI7kIoKyPDbYVPPNmm8jvTwZXnU
XK2P84M9ZtHnIO8zNKBgMh7MymKzGY1qf4jTDp5cQcvhl1mhtv34c9/9NRwMoCGgi015Xq82VIyl
BEb81NRSgBXKkHq7rk20d11CCNzFe1AVGlvOdKE/G3Gn90UdbXCXnqJXSt3Nyt06e4r/LA4NcipE
FF4JRWbbzyz6tpNTOT01af87NOtuN2UVKly5p1E1osXkWiranHKgIpf1eCnEdfbXdSeGhpAuuJNU
4EQUe/tdEvz95ArRupMUUNo1AyUfXW6Hnzqvy5fHQ/2Rop+PRZMAhQxqy0C7Z9NElipruzbO8R0I
0qOmJdDus6QOP8GQy/P3eqjyb75sScEewiro1k3RKP5XqaEAfNYpSKhbIIC54QJQLn/3Zmd9abUg
VvYyKhfj2+Mfe29dCH4pvBMf8caKC+uvnDkpp6YL47o49aMyvtelf4nGqn3RPNNbuafvjkTISwhh
k7vNQ14Uj0tbyvzi5Euyup9M30IQlyRulxZ+H+8fT+vOTuPKYVYcfAhAc5SSA0Fz8DSlOGFCD6AY
cbt+OOL04X/opUpBRbvT0jfkCHRkSqbU7lc2+p25YshAYZ+Ctm0uC/tyNFFIi4tTU6bRaxuk5sd6
qvtvitxrT/86UwZSiG95wQBCzAGGUl51ej1m3YlIHv3jBmdRKZOMI+FE8iJJZvBCGf9Lq/prpeZZ
RghmE5goh8qBAUNzeE5iK7NOtjxEQ5EWtsPntGU/uyJlX1nKxT1OfRcmH3UzrlOhJnG7QRs7NENV
rtrTZCXKbmgkFf33ajrI0ihtmqqqnwa/vD5e08UrLVi/dMBs6HAYuc07JCZJtVWYRnGqVIDhG7tJ
yl2OMuu7POD0iKxZbn3Mi8pARdrzkQ2Lq6T53+OfcGfawM9gcpElCku02TtSI7MZqHB8jrReLCSy
+wJLe3WazpHdY+CSU4pykzbrVnbT8qOaFJIs2CgKcfCCmCBncWT0aIGdctztA1fppPiT1iAy/3h2
y4eJvUPARp2ZgrMgFt1+VSksgEZh7H0KHExrvvRQE5D5ArySX6rJUQZ3DKMQlW4nVKRjbKtZs+9R
L/Nd206yvHkqWtx8Pz/+UcuvLiymBBodOLKD2sDtb6rALnZqL3WnpKWCR62yxFpcj4cjt0ymuZ4z
xL+9yOt3ONkUR63BfOTxD1guPj9AQFsEPdSx5jm61KLJ2xpJf1JkX/ufNkpa60qJPv3ziaIUDBBP
lI4E2FsEiX9f+WZfjXVhdacO8ctviZZcKObYO4CWxTPsuf5JiLuuRiJiw948inRcAZYTg4BtoQIx
++Jh0SAHa6rDaWTXfsTeryg2fAy5dZVSaFKCs+zfQ6vRkCVsBpMAUfHKfYYZ2bhFjIPS5sB2DT8Y
oRQAICRfIdNIBmOjGX1EaBfXtbVNFWiWGzRR0WaEye3hT4Cjt07YVeMPalkVRLk4Aiw1pI1ybhQ5
87DgHOwudYPJS15hwwbFW2wD2aMfMALWtrqmffcdM+OfQoWseENUuEJPlRKn/q6budS+cqDspywc
Y+W7gvOD83vqlJqkTtLgDbVh15vPgmimuFS3KtPtFGrxZJMBZFjUOBs2mZQ3V7Q4iotXtE5xKo1c
+wFTpYakmWblqLrcD0q2RSvANDZFiVUhfd02ORRD0WRXYk7pd4aKtfMkvDaRy2RZchcmJPKKXTr8
F+SD86xnWKi57L3GRmPdmpxDB4LI3viG0j07Q6hWLg4l1Rc9GuP3uKOKj4e552BJ0NVAqj1kKodD
jrXvuwSLi/XCXkF3JwTzMYrBayq4TurgqSDO9Gj4HUdhUFKCpvSBtiWmAEcdn6kfSW30aPxXlia9
IO3dvUUoxpbf6PN2Hz1s1b0tGWShup01+dNrARugdDW1svqPKpQQyaXCE755SNPFG9/0kninl0Vp
H5Wywd+yjFJc8OqwDzBrMcK0+o9FQnq4pKuVbdrIprCH+YL93UuSNl+JbuZZKM8ht4ZAoxNvwBo0
ZnWSCYlek9iyOtlaL18CG0t7N/RQSXWjFASZioT9uJGiVG9eQJAMqrdBYUdssKKVXxPD8bEu8Zp2
wKCUKuw+bZj9MQomVHhckxQGQWlHK6a1i1jEvbNjKX4thGFaYuAoZ89rbIc+FYywPlkIim1N7Gc7
N1WjHBH9tgXBag2fkenLccqq0g81tplwklTl1MSV/R3837QGgVtETiyjY/PU8wBBgHFm716HGE7a
qGaFMj1O8JGnI0M5Sj26Vb4yrjx281q++GYQz3johAUduINZUgCDOCK6zuoTx5sPxfsz9Cg+gp6k
w959TBVk5yubJNlK8vRzMJTB3ksAQ63snTtzRhICMAYXPznKPFV1SBTbzquxFaxH84ADRPeSVnW4
S7RcWRlqUQCgecFIFn0T4nCoE7d3vwoSmpCj109ppZafkjjD86DzR26GJA9KZdMVQfH18au2iGSg
opBXsMiA26kHzJ+bIrOavlTLk64Exqc8SvMjcHDpRc3T6bck+UjnA8pd29cix7rZ16YuPP4ESlZg
3OeotKjL1MxpRv2MIw+lXUTgze9Qijq0cE0YfnjC1/7eCI262hDcjj/7CH2Z7Tg1Uii8TeSVN3ex
7ibCZBaYe2B/JAVzYvyUNDVRlWWca7o0x4mEZd8kurRV1FbaqEO3hroXx3Y2fYr9FL6pMVHbm1f3
ps4EpFAF+rnqDGPHe9D/ihK1UvYTro45HYY6+uQHqE69ZGmMgNM/fnKwjaw6h0REk/CPbneZPtbB
oOCqc/YMDnGLkBpiA1V/rgwD8XUkdtOPupNL8v7xsHcW2RYakOjmkOQjAHI7rFEOmt21tnrGGcPZ
pIodVpeEQPFXEviZfIlM9Awfj7gIGYW8BcA8eA2iJTmHc44BhrqS4ylnKxzVi10Y2V6ZFPWAyoj2
CxtLBwMfbH8QdtbVg05pr1iBYd/5znCvaDrD3OT+nnN//L4GN6VqyrmCevA1HVrtTargOeDOJz3F
6SAfE9MvXwpZsJkfz31xawEg4/uiPQpNhhrb7FyrbZPyh45yjsdmrF0sUqd3tXIQAvdRdF3pPy6v
akYDzoTiAeMBNJ2FjzQk+xxuunLmsAppXglRB7joqhsQ424z7rUniGDZ7xJd/DfsNdX+OKhD9M/L
ffsrZnPWO5D0SHgo57Ly/KuRm1yZhTVpeNR4w/QNWWJ9U6S+X8FIy/x85b26t+LIPYB6R7oO9PBs
DcYU6f1sYMWH1qODhLw/ljMqyEHaGFa48nmXOwtpTKCCwPtFEjxHYfupmcpmaarnQO5j7dzKNg4m
eeofsTs0Qwwm9OaXJ8VT+JJ4eZutfO/lUaZGZ6hAdPjYtGTFwfsrR9GiYMzxITXP0uThCuUjlT5u
xzYcX63CCrc0LowVOYC7IwrcCswCQa6YXR620bdOTq30rGVpsUswQK9dWc6UT4VTmbtOUtV//5rk
95SYeJGFDLl4N/+aot4iqoC+rHUuFfif2tRr6S4FvSxjmNSUK4Pd+ZoQyuEyEOJRtJmrnZuSbOB2
b6nnGFbj66DF5hsq9NNJ7abSjeWsR47QiMNtXnjWSuq32LWiuQSul7gGj8JFAafvELqv0gmtstzX
670cDzKRcTwVOTxNFAxX9u3iO1LpZsdyISCuC1JjVnyV8aAitJFLZhoXwkYpPCIMFJ9DoOLHBPWj
f11ZcI1cgzR5YYzTzJ+NZ1YRenfYkJ0NI5L2RcnJLJyw2QT0MndKHivXWArCL0rSaZ/+8QJmZCIJ
DaaE8GzWZxvI6SSjM9SxOjdRo36SzUl7jYEpbiJsLgr38ViLII6xQBcZ3LwgjcBo327WIOVmd0K9
Orc6vkmG38SnitccR50O0IJCLuiqUblWxb3zLcHZs38oGIMz0maj+iEUnMwf1HOdNoa/qftQeq9K
w3nrsFfYIezUrmye5TMDmga9F3olXAVw4GdX7BSEtikB2DlLnp58xhPCq36ZcmQpbFkzo8znmqEe
XTxDqP2k4I6OCAR5gUNdKsxXFQ+XR0cjBUKehCyF1vv81+A5xdEK7PFcqbm1l1PhhOqPvwjb1u7b
ZUEOQjMNGWrJ3LsCjH77gfMmbYPKUqazTw0hPaqTSXLeyV55UPuMyi7K53a/HTSkIUoka6p3eSKc
wUQm18cR6FFURF8eb7nFlcUvQh0ElqrQvoTTePuLCj0Bh41l17kYGh+NIVOpk40XkiKdcQhDQhCd
bjvc+EEWNoeMzNt+f/wDlnuei5Jbi7YlqJkFZntM7dGnWTacdRw6AMsDidnQxUjMp6kMVX0f4jLd
f4capq0WE2ZZOY8eBDka7GRqf7p32u3cubAag3zBf22RpJ3OicUnsM5xWwPUdyXcGpGHSfvcj38M
bRa3O9+f8ggJvyR23pQI+XNnWxhGg6EFU7OUlRt9vln4JEKfQshTgstAF3P2Og9iCFRk+1e/GR29
fh4yicQRnFdTW092LqGyKGtpoFOaH3xT2U0eBd7EnUqrzI9SEzTg5rgzprXjO9syrBZbhgCJG4Og
YYHE9KbMQfPLwaSTQt7o9pSw66cAOEe1rUwUCLvRGF8MBU/XfdGNavqPSacYn+LmnyyecHwhvVbT
TVVYF/W5tLXikPIZTB4DcMa/uszyD2rRDcneGZM4Tt1E6bPiiHSXPCLg7A0bhG+8ZOU+E2fkrzTw
zw8iO0EegOdQ5Vjf7qMsiSUvkCLtOcGM7qmB6DK6AT5ja8+D+OC340BNolOCIQC3yOLRTRpnNOsE
LI6VSDgb4og3xC7SD5a1STI8rHddmuXmJgunJnVBt4DDKocanOTjEzu7L5kuP0P0Lqg43DFDb2lk
l1ou2c+xgd2Vm0r8aLcqEUOAGAyzcmW45XZjOHoXwC9pMUITvV1dJzFgog6m/dzq6rC341HJj7rk
YRqbB/GmTMJha0mKuZVrxJdWvuy9saHd0t+kmIMam3g6/4oew7ZMi6FL7GeJTB85IkpX9KG8Xj0C
efalp4i8z3GDcMzeYHWi4fR4pWd3o1hpcAUortNGIKibt43hgkXdSEL6LNVIzulwTLbcWMZ+knAt
qMZReqqDcC0cuDNnSDRIoNPn5GmYKyUoXPhGLDfOM+l4VG4TLcKNk0bSuDX1MDr7dY8ZEvjvT1rV
K+rK4b43Y7JdnGpAUlKZXMQiHdpaFJueOabFzuqc5GmMPO3FlJVrnQXdjgq6vX+8yn8YSDfnClql
SueTIELIdc65qbgC+cM0jeOLHPtatB0jvbZ/AiVU3nNDR5jbNzpHiPB1nfmeyfHofx2qgg4lfZjw
Y2onxht+rUnyGeSaPmwSwx8Nyx0HK/Ovjdl6VeFO8qS0G0cuxgOGKdMac3F+IkVnmhtBiN/8ofeJ
C+qvbVp1tpTbjaI9Y6yX70YnUqKN5lTOSyuHo7RyHuefiEIMrRbSGwhQLNa8qSir6aRmlMTOPu6P
O6WOsGdX8v5kRt2EnXKkfG47Y60Msrj6mBgRE1APHTcdYC23MxyCKSl0CWxba0WK76qFUlvv9G6V
Vt5YEcI4700KuoymlDfQ7Er6AFm7TS1YWCuY4vnxYNKCxiz6quwYDujtL8mdAWdE6vwvIzaEuHY7
0jRti1zpO3MvSWN/KEqrr5/GDI+z76gNOxjaPd6vfxrjf+9XQTxDAJuojUxBEEBufwICJxm20KX8
7KAt6m/5yIWP5CpgZzdqS0vaev4Un6NRlv0jdVvlS9VD96Pbq9Vw1vocdzhtgwx/H32oPK6Akv5X
bk0b5Nccz0OnPxzap8wr1ewVYzdz2DCgWb8XfhCYu0TR8OClfhRon1Kvn4zDMHTDV6NQ2uFoea0s
b6K6aruDb6R5t/P1QAs2jSr7rzUhfrAHOd3wB4mDNoatTSDN0VrrVLmkQZfaW0wEs8Ylf5B0XGhR
S+Tn1MN7QcbZFC4NxTjeSuDxMe7sABzXO73vE+UTIOrhWPmOP7wqWq0iewplWd/2eDla36J+mt7l
AKSaqwQpDJ3H32NxIODkcU//SaGoxlqzRwK3UCtAqjV4RhxbVvaG2pWvfqlJH2psFLdGmpb5E8Hk
WlV0lrZx+rirxBbUoZHB5Bcb9a9Dr01+n9ZG4TzbWjltcimuj3UmYPXZOJifYgwT/7GDwogEfFQu
xAUs5E9mWz9zUBZB2cp5bjPD3nroS39qG6PfEnFiTvx4URfRL4Oh4Y1NDpNDQHJ+zcQD7bG6KoIX
cG6T8hQbIeg1QNuy5k60NkdqcnJub8tobIQ7poXLttWMcrwNjSA4i1OcrJz85YLzi0A60UYWazCn
ANWeTfsb8thLZlfGzxFr+y+k6LTaa+HwpTTWWnthca2LJeDag6tN0xDq5+0XJtobQoiE/ktuaM1Z
Zdg9Lc3wZPaDsfLuLoZCog0yGXxEIbZLtnI7VBt0HnmWqT5XYBg/tGo4fJDKKsRBFcrL4y87v8pR
L6MUR9+ANJhm3Dxa7sbKbwE0mefECUtp19Sls+sazzDd0eR4u1LROEekd1FR1oPhm5ON1sfHv0Cs
2839SUglFIWpuHJ0zDk/YuirtiirpH2RA8vMtwlC+8mzX47p+OPxQH/UHOcjodjmoLsnaoLG7AuW
Psy/GJt60iHQ7Zt60qznocfhY1uknvZxzBGvcctRKQKSOOQ/Nn6vptKed5cauAs925TelRbE9wtm
Sgq5RdL2+DjqOQbhdmTQo8dM1nQuDfk6nloAWi6e72idtRKILrY+K4aCK4puFP1ANs/moVRVS2kW
5ibVkebU1pbyis6RcvIQQP2vraQ1jM6d8XjcBHmFm4Ym6mw7Kl2tVAqOKS9tN+WbRPfSH7xU6ujG
WvoxLXJz5QpfbH8q0dAeBCQJ3jiB7+32r6XI6AhHmxd7QgSzDk2Pt8aMpx+kou37402xeC7EWDwX
IPo423ROb8cCB+NEyI01L3JZqS9KNEh7x468s+KX6r5ujeE/NRjGlQ+4GJR2NDQEoD5c24w5S6J6
y7d7HJhRmbQmwfpCL9BU+/igtAX4OiA+1qaL8/j746kuDpoYlagNdRRKSzSnb6fqjbmK33cjvxTK
BKJQMsLxGyjD4Ph4mMXXAzlFTMRuESZGXNC3wxT0yHS8MZQXq7JxsFUzPT0Tv5qf1N5Sdo/HWuxM
xhIbktPMrKjh3Y4F9W6QQ4yJX4ZQz06cAXWPH8x0MkKUmvAEyorL4wHvTU7UDLEKAUVGYnY7YCGH
1MGiDl9sJLhkl92LsvwE0OqI/Eq/tk/+4INvbixSel4CnngWCETk7KRDsoUEOBrxh8nzdXsbVZSH
t4MTtbR7Ffi+U1lqDmrRRnXJCzP+CgAIVWMfwQrDzR2MQlANdjAo8YfmswZSqdikJpQqGfp571Jn
s6TvGBFYNVQYLKB+1UPKVhwrK+m+E7h5abZP2gJ/5i5p00sf9/bnatCIEeV0BO+PFXdYXAHFSrhK
PF7nP1pTtzNXDYHhF7wRVnse2HuobYBn8JUXMzbl2iGHqOwJjyrStXHna4Edng2siF6ptfl4Y/q+
/jHSCizoI53Ynw5pnbYniNiFeozDwabUFBnW4KZpXENDRxvMwQxDVeNL3qMXl+0quuj9c5qgVVFv
RqSGK9jUoZq3n/Oa5ftGJKyEW69uBmnltptdBn+oPIQvRBQcGm489XZLdWiHoVBaFVczUaSvY552
H5BNxf0dINIu8Or4qTC8dGV950X//z8qdwAVTVhfNDxvRx3U+P9xdl47ciNZmH4iAvTmlunKl0xJ
TPUN0T1S03vPp98varGLSiaRRDVmIMy0GoiMYJhjfoMSYGgUHi2b9H4kQL7rca5+FDoBT7KWzz8T
CqH4kMnGwxik2S6aMNS+/ZFXZi4eFegqoI7InBZ3bztmciFDgfRqEHUuspToIw52+kvryvFF06Z2
z3Pkb/Q8RSD+YWOJiZMs81/KdtS3l4AJRU9Jaiut8frCrA8DPWwoUMV0H4bqj3Dq5nsDg0w3z6Z+
49IXV8PlwAwIHRIuFGQZ5n254g6e2J3SFIPH4g73baMF99xe0mEs5b+z0m42ruHreYrqnOiiqDRS
nGUfBew7t1I+9p4zAG+1TJgu1WSP+8IKtX2gpfHXBsPjr4PTbZXplskCS0xswuAcXyoElCUvZwoR
QEnHqJ280nf6hw4HcWqCukOTLlV+yL6cHMs0yWDeVISZsWRP+waS1N0oqVt5y+K6/r+/hCAJKQiq
MVT9L39JOM5VVgzt6PnjpP5pCTjuDK2OvaaqjI3Pu4wu38cSqgQknciMEkpcjpX0kWSmRjN5Tj86
5OTRPMN17FFF3CWzZYduWoJypGmWR44bGeX8T9crmEq0PQ2O+7Bwwh9EWU626/y4etVKdBf3UTlq
0kOSDdlfhoGmohurSq67fNI22A2db/y4fSLX1gvVHjr0orANKP5yDrY9VRQEjNFjTensTSWYE2xZ
p/KEKla9EY9cHwhLiOCTeIjGD4Xdy8HCvirmFpqmZ1mRj9hL7SeHOZvxsOytFqucSrWHLQKHOGSX
h5A0hweFEOUdhbA4hEbQp2BCO8XLcBPcqZrU70kVg8mVJ9l+DOtQOeUVmpltos4BdZFk3Mh2ViYN
0IIKtlhhxOoWL3qKbJ2Juq3qDSQXh1g1i6csm2R3KGXz3ygq+m+3v+j1HUt7kzwB1Rc+6BUDSfXr
ag7RDvGk1vYPppVku4ZBD6ZSO0cpKIO9HSL3fnvQ1Um+owMA/pk0DC6/LKkCQslAILwScurJz5X0
Puuy9sWY2/KQs502zt71tgUAIVqW7FzMBK4ektaR0hnCrhfQZzrDOmobVws65es09obyuYyZc86G
FS1SsW0FvnExuXnW6jxpNM/KayWEleFQChuQGqhd7n3q5EVLGhnoQ1wdsDawvmSRZH3aI8ahGkF0
hKQiOAFO0eWPoFdZohqkmR64DyVydVTcTxNwzJ0RFPLkdk2GhIOxKeFw9agwrA2nivK8EARZphCZ
hMSpAUfEy2d4BiZ5MR1QTBL3cSwZnoX41aPVqNPJxnfx7pN7yhGjUloH5Ug4vMyZONGSFGqz4aFG
Hf+FuV384Ey+9VUv1fwwRNgR/YfxQO+gz0eFnXrB5Qrb02hPPOKGp8d6zrVt0f4B7xFHL3ZfhKca
O9WNGV4dVWZIUEJATv0QZOMiHEJOB/oHZ9UbJWn4kZcFfFS8Ao6SUtP4CfP+Rw0MbYtKvjIqKgeC
B4krCdUXcZY/FC6TbB5SYMCSN0XWDycM/F2hKN0+Ewm+MBv6k8ltswVVvjqwXMHkbXStcZ3gPhZ/
/2FQyvQptoWq5MGHyP4uW5N3UKvKH31vWT9uf8frLSuGokYqSnZchIu7yE5knaxpkDzfjOTHcgjL
kzaG+rnWcJAadJ3kpu1J4pD628L1rw5Naxikm1DtWZL0i77slDEKg7OG9uD0LY0a/ZtjZHjJppBw
KgRlJOOoOBmUl3yA+bNxUV3dwqIK/o4b5bISr83lIk9VLHi1dXjW47L4186n7mEcreorpFfZIPiy
t3xNVgcErwqJUJTAlwqT+uhIg1Oq4XkMgyx0exX1D9g6vxCzzF1JTo2NA7Oyi4SUJSNRQIbNsYhW
0rbWsjnQHG8qo6AhbiKY2Ekd7m9upnMFbazn2nDYk6Af+Q4qXBYqexPbxkmzfFqfWnIwKvqXrqz6
8p1aD2n12ScUs0RqbdT3OJ3XKIa0tPHo9Geam+gPK3fd2OvHtkVEdGegfWLszaas7m+flJX5MSSJ
EaGYwMGql/ulTMySADYKzqXRwZnXwl76XqfFOIJAqn7fHmtlq6BCCV0BzzpqUUv6R0jDW7OQQzjX
iVPuaSImryDNklM7tfERjPWf/zAc60jZVCfhXPZKJMj9xsS1fa66OUYZMm71BzWu22OgGLMEDw4O
zH8ZUdjJAs2gTrQ4fAgndrUSp+E5VYuk3dVBFvUPTZxb6r6e8zjB6yXBW+f2oGtfkDqtSHdYXV7L
yy/Yh7o0J7QcPSlOJfm5wl0z3+H3NbVHmL/G1pO88nRwub2jjlA4uMImAPlswszJwjPmuXQR6Y9I
+bF2Ouk0x2NVPqO49JzgSLLBK7mepcqp4Fnm7L+bmV3OUsnqiOw5i852reI1AMbV2BX1yEutTFvH
cHUs7m5wvJT9rkrfaqEkeA5V0TnIQ/UekLJ2BI7ePSNeUWyc+PWh4DPIDIYwweI2q1tbn7SyZlqo
aRf7sZDVA7YK5ldH9pvP32WsIVf1/xtMPF0fHmB5KG2pku3wXMbDULmF1U+tG6hmLN3Zcb5V0L/e
KIxG91B4IxDcLPnstaR0jqQxtdLp9WnXBTaCPxlO3liW28XLjHjIY8518fbZ4/AOo+SWEYCdK16d
UgWhaNlGZyq20Z2Sds4ZRCNMoFAqthzSV74eBQ8yLZjzVHeWj0NpQuAbQjU6d0zrh1NqQE98S8gw
FKn+2XSHN4FaMJcnN4uo5V9+vEqdxqwe5vA8ZZr+hJGU9Jy2g7obpmYrk1ubFugfizRD2OwsVbFR
sElRDpLC8xyOGWetaXTMsbuhCXY8DFa4cYFdPwtCcQv+BYKzSNMtN0rMvuxUM4nPNfoLX8yh+DGE
pgTXo1PeoqHrvt3eINcB2uVwixh/MovQQMsgPOfDDIIIRGHG4zMMzl92Y1avTgCH6K0ZSrhcCT/o
cHv0jckuMxopwlXPaYL4bPZRTz1A7V2f6OmLNNQz7gZ6trFt1sbj2uSF5+RTvBV//+HM574PCZL3
7+zU9vCYOLH0PbCtHrfByfi7pvS/VX1bHRDaDoQ80TBZEgCLVi1yno/o3E+O/10e1fy5MINy19pz
eg/YuvscUwlNL8jg8NLoO6FAAor8coKO3mlVDyTvrFNQ1twGHrr83E1hNRzyTs3nO6erZOtxiMY5
3tGf25JMXpsvWjtCoBkwOcDQy/F7yWoDnz792S71geZlSfw0WZWX5XLxm9XY6hysHU4UpgQmWWHY
JeExTaVICxs/Oqdl3X9Lh45ahwYq8N4M5nxLaHZ1MPyhWGOq2FC+LydHn7SHfCWH50Lym+61bvvq
Xi3KqXwZASVuFOmvS8hAmmFAQbPj0aAkttireBwoA9DW+JzRl/LpOaPHtxvHyACM5Myti/5J+pcN
mGenhkPDP82GyO1UJXkaScQ2AuOV50vQsqCfgbO+VpTK8zzt+7Tk4CiFabxqgTPSZAt95zj47GwU
Q7owuqO0Bgzq9hVxbY7COgiWNNA2VSieiq/y4cz6bRZpadcm5zhX/Xhf+e30Qzf9emc2iaO7Ovc+
fyoT5eUmKkovH6qc2KE1nJdp7vrnVi23gPriQ1+UUPlJoGc5uEQQosFw+ZO0MrNgTPnxOc+MbNr1
MWUwV+dgn27PfeU0YQpq0eIh96ZUsBgnGFFIMEAanlW9HEnQZYTj57lJ0UOZYFF3VWN9vT3iynPA
rUjiQVdIR75tEbOrCc87evHZOQ0y/3GaaJViyDoj/OCr8++ocqRvja80ELlsa8O8cGWyAkTI5cxZ
Fk36y0VNzDBPxhktTq3Pz1Ujt9NOMaMKaz8pR0LL3LybV74i0oGUoYX+FT2+RZe+l3sapAB6z2qc
dcOhqCCSuohwmO3GFl6ZGRJklAQQQSXhWybpY6oEoBPL7Fwmuhy4CWjEvV5HAuZoVLiJms0W33/t
8oCATYkJDAlYwCXxr4s1o0bkKzvXka8ea4t+8NTM6h+qi8FDq+fRHcW3dkcnWTd2oi8H/HKOj7Ei
TT9u76iVm8Omxk/8RFYNYGBxfPtKDeaJb3sOa9WRKJXG8S5Clw/kQGOdI9nCM1FL5MPtUZdLDhwW
yiE3J7muDJt1cXLQGu8sqqWTV/VKeT8Uev0QRx13Zzn0f6zECT6ruC4GREmCHht3FIHQYsC57nmL
mCl9Nc1+HOOgvS+GuR5d+i3dkzI60ScjezEgmbzon4g8cKngATAtyPD7UT0Nse38LkSE4Q8yQlKz
b5J5q7MnPtLHC08MRl+P6I8CNFhXsdwf7uCUymCNwZ3s+XOSxnsKqVnzTXKsINxrVZ7OG7fQ2tcT
rkwizaNjvAy5/bwgpLKV2QvTxlaOGCVm6RMCGdpPq3PsfZBoY7u/vWHE91nOkLeWog8SWjzti+9X
9aHijDnOJxD6Zjc0aWvUspE/Dj0p4q6YSeHR4ct+UbaZT13koG99+wcsz4lYYkQMKD+LwIn44nKJ
K6Msy76MFQ/2h5G5aqdq3zKDZpwUOPo/vdTFX3rdSb/fHnV5B/7fUclLoZOIZsridAZzZ/RzOyme
XFVK7pY5uZaLc4q+sbwrX1RHM0BkocQzV4ykKYPBEJWR7M3WoDcno23qft8hnx6doliV33p1MD/r
MMHcRPNCaGBStkAX43JFpTbDLdopVC9TMVo4YoNIG97F5CeKHzqfCp9LWa6Qft1e0StYCcOyniAO
cNNmTbVFXUGbES/XukHz4mYuvoSynu1lBJ5yZGWrgf8ZghDXYe31kx4e6nGA56fW5kb0uHJgaY6/
l/sFVWe5m2KtUbqk6nTqwlZa7xrb9O/lkIaWa6TmFvd6GTSIGQO/tmkEgqPFxedyofEvGiuMajUv
8afZeZAVqdqX0HdbJ6nR7jMcajeNZhVPlWNtFRlXNjAXBCcGeAfo7KVwUFRmTkmjWvf6SeuyPQj8
WD84bbClZLaygXm7oRm+q8XjQnA5xzxVK7IXTQcsZNQODgdxeMKT1tfPwzTHv+iPVc7d7Z20uqyC
2kbrmpt+iaevE4leeOQztWEIplMTlKAwW2g1uutrmvTUzk6q7PtR98/pMG9BWFYuRDStBCaZShzt
hcV9BAEpp+sw8r4gCvp3CWyrPo15piZHdP2Hh1Ea8um+6Z3hm9EGJAOxgfDO519xFEPJOKg6ciUu
Ey6oM2UPMlTxYFPEyeMkQbNxUYMrndcMur/ylKs2Wom3l3114tTq0GZAVw0e1+WXjgL4MkiTql5Z
h2ryIvljtm9kbGwPWtoP1i6IolkEwHlh7A3+ZcETCZXz7R+xtt1ofPz/H6Fe/ghJRc5sVkrVq2Sl
fQVRlf3KKI8czNxo8EXItI1Jr7w+3BLEL0K0gZBx8Q5UFjp4AbZbniqBxOBVTnt05yb1LW5pEh6m
NJh+Z6Nj+hvvwtq4PCdEx9TsQfkvgv52Sltb6RPNC4u6+TtEHNl/DjNZko4ROMzs6E+x/ZcqOFyf
X18eeXJ5DeQfEeJifYcGqHqpax4l5uYAVdY5+qAbU1c15+gwG+OW/dDaRC12scjo3w0JLgdEMp0O
Xd3onl0ozVPiDP1zYRUxrJUqsTFIzvMQsD1lqy3ft9WBUXEAYCjUVJehW4IDcW7VheZJQ6EcI5wn
3WFI6mdHHmAFl5Ff4CM6qWH6H74sIAWEoKhdID6yOEaZPvaKHtSaZxZa8zJO3fitz3r6PWpVoQRC
U3ZEOBZt3i06x9rTBwxGZJDcXgBKL1daqcIiGiIZcIoGpHOPu53dnuRRbwZgynU5/Jd5CuUIsH5k
OPLi5BhtGgygfXTP7MLUS0pp/gJz0/bdXJ1LzmodaocipA11ur2DV6fJxUyJmM72lUjErCZhAU6T
18EOYb0q00z/KYqcHLmGlDLO7vZwa9sIVQTCKF5y8Jvi1vyYAeT6NBp1pntypL9Iko23NXDhI0vc
HFNtnl8LTZp+3R5zbYpksRSekKwjLF+MqQRS7Xc9kZQjj/UPTapm+Qg+LT1SiGu2WPzrgwFPcsgY
BUvgcoJoAuK621tsm0qy/uAapaa7eehBiuqT3I7H21MTP32Rboj8BmgYpQfwf4vTEfiYhCtmY3oQ
V/1HteyKbF+MxXNV12epjNOTwq1oPyD9q7qZ75cbw698TW4ikPW8cJTBl0rH4IcwMLIK02umcTRP
Uu+bATqI+uDV+TjXdyh9QFzTs2jasmdfmTh7FrdjgHgILi2bRH48WCb8dUY29EFI/2p7P1aj1m1L
/1+CDDN2g0ClwjWMBZ4UYxHp8udPrNCjpYoJAJJsZLGtYrTuCz2TLa+A/3nqMwWXQmmktxE6xoxc
LFfFkTbqlijDypNOp0oITxJZ0NtZDKvYNPpQ97S8atDk6FAZWtK7SuX8K8VBp7qlOWgbX3ltrQV6
S1z8+BIsOXSTNst85sjyOmkIum6XjnH4T9nFWbiX+86Xjlo+NdLJ0ecCp+XaUt9q/smWSMTavKlk
C6CgACYuH4JRVSd5Qi7Ji+usdud2MF2pGsPaNWL/G37I4RYdeW1zfxxwETthk9NK6eSbntxJRXxo
wYx8i0ZH7u980CZ7G0nT3FXiQKoOtw/1yhVCAk+jEJQh6FpnUVCs1WYc07ziC+dhWWKV3aBb1wF1
2OlB222QP0WEsrhBAM/SUgbvKQgii/tKU0f0qnXf8IKk1n0Xe+lId3O7HzfqEmuTIsECOIYgJvCR
xU2F+DGyLzC5PZw+qxnhBbQPv4ZjiQtQNGpT7X1+DQV2A0UtIeC/3C26nMK5mTXDKyaUaB+i0Laa
nV+aND7jKrc39OZWUixRaoEMwbMGgGqxiJYexDJXveGZOVwhnk9QTerQyt/zLLN+GE4nv2ZTnX9D
V3DcuIVWhwZtD22Lgs+VaIyZp9QHBlP3Rt5ckOya3NzriZ7H9yqAo/pBRWILSnk4Rb8l/v8nFRre
rRKBuSPSyh/4S4tD9OE9x2Oib5K2tTwtRJY67Pv4L7mv9N1UWfUG3vv6PAKmwnyD7cNzQ0h4OZSK
CcegR4rq+XJQDzupaMrfqNGY0zFNNaM72HIEV1qucrqxtzfT9dWjUvthhSHi8dguP68tjV07kEh4
eW4Ge0ThgmyPuJiufhf2EHez0Yb9v7eHvD4uDIkeEadSKJYsS5eKllXBYPRgdKusewokPcp2FTns
TpaicKu7fH0HgMDGfR3JV1AlVwGS7MzQ4tPI9NS+iP6nWJPSHIPUqbYEltbWEZkL1E8EXo1A9/IL
jmqrmAEy7p5hz3V+TBIrmvfxZEnGydQKa5+Y/rglgrKya4C7UAwFwik0ocX5+bBB7c4yGyOpHY+O
q1Ydm6qgKRVXsSmQOo3/WNq9/Qfeb7VVqrx+NcmCKbeQDgv7mKXKFYs40dMFM+oXheHs0DIPjhHd
zehoN4H2d9bY834alDnaSXLY6XvUV5OtGsTKgn/8DcvWVKU2CGIHQXTODTl5DZo2ig9JiYXq3u7Q
MNcJ9v1PX4Ui+QfbLgrveE8svrE92G3Xoz525smZw0dsgHptV0VOorkmvuRo8cVl7cZT1v7047bb
uPavb0MxOlIbOnIOFCDEgnz42tFE5lxQ4TirvqG8TRQC/B3hhPlWtzqYmzGPvxCiFsjwZ9rGRbxy
YjmtREgU/0mlzMX1pFWNmaa6KXkj1ZhHXYJvnSWW9L0FD3S6fTmsfVZhikWEAN//SjQmhXg552MS
nFFnqV10T4IvTuxP+25Ov6ujY7zdHm7lCJmioSBkOeDQLm2lwcHI+EwlkpfmIU6tKP6M0yFj8aOD
jgf6GLj1BBYtsEZzo5e7cjEJ1jrDIqZIbrwIwZouQKXR9MMzdfbJPCb9EFin1oqM/7CgFH+RqCQL
prwifseHbdNrZVxUoRGdFRxvTzwyI6qUULVSe+6bU2RIlNhvr+naJ+RJoRdGd1UI3lyOWGd95MSj
Fp1bSIvDMQIgkJ+cqTbCO1gEVn2foQ789faYa9+R3hABPP1c0pbF4cgSH0V6HaSw2iLXMMzyuMsk
DC+MonW+mp1RHxo92/IXXjsW1H6pjrG69OUXg0oz9BK1soNzCAt2dGNuw3s10rKvTQ1l8fYEV8fC
0p1kH4AddfbLRY2pz0mgikDNp0P1RU7kcuejJePsi26Q8409s7Y3Cbv4enA+QM0v6kO5hV6ihaTQ
OVHb7G9ZSYrg1KZRle8/PylQIsTorB7sg8UD1oRz3WhJ5nhpZPVHHMAsf6e1baDdG9PcWG+fH42t
QasAM1vC5sW+1AxkExRJdigHDTJinY1w49VbOY8OTayFv2+PtraGJLM02JkagBDx9x/O3eiXVpgS
aXgG7f0XdJmAAAGKqpPD7XHWngUe4nfAFdfmUnZD0LfspEt9j66Hkd05gRU90yixn2cFGCsSaHbe
g4RCavDvgAyv3hh+LRSgOkLaStUWmffFospyb0OMqSQvmR07cyUN6zoI9sVj0fQQ00enOrLE0Qm7
k6Q5ZHmT/7g9/7WTL8T22KdCd+SqZhCESenH3OBhV/rPPry254Sc5Sk35pTmg0lXqM60jdO40sHE
DAKYJKISUD2QFrr8unqu4LzqR46nBFOdPBdF7bsNRp7aCSMXHf/A3M8C20VeTVUf6ZdlL76BSfQ5
Rwbiz+0FUMRpvExzKZGBKiZ/IB2kDHj5WwLKrn3pFL6XpdinuDXLfQdpvvQRZFDaB7l3glOgJC0W
q5NxksAEZzvSUuXg0zWbdqlVJfvKyLd4N2vPAGZNnDZc3sBmLS6RoFGNmR6gD6WqyPT92KTVcF8m
cgTFewq6OwlD2PvbS7E6JEcc62h2Ai3By5VAn7cL1EK3vLGdEVaTtKp95ucN9kHTR43QLMyMn7eH
fOegLFYf2M479A74KrnU5ZglIhl5NnQmruelrXih7GBczM6QlCNF5rpx4ViomlvEUlbvwrAPUALV
5F/JPPpffUdGoTcpwvzeqfwxP2tSh6HL7V+4ckHwswSxjRyeGGDxSkVW4fiaEfj0ccq4cp0p65zd
RB7ttb0qxYNbqkZ2MLTUNr4YZaNtZfErH0WIb1GCQWSAgHCxD8Z5SuwGP/PzNDbGM+X3bm/Wdr7T
Y1IHxTSmLTjkYsKQP6n2i1iVDYDW7fJGQDSnAcGAkuKUhNV3PTYr2U0kWbmrHBCvx7Qix77zLSGU
DEfEnI+311vceB82hBiedjsSu8g6IjazBFDjTWUHxHT+M0JQBVZ0aucPu144e9AwxnDl9mjXk+XK
Ex13gUQUvdDL7VcplvDiKdTnsojy3dSl4cHSw+zoSHF0Z9hJce9wK+xhTdUb2dDyDmSi78URQh+N
oVHzuRza7KYm6MJZfTbbIH6sxyqiLhOauzZ2NMsFyZHty7JVn9tK1u7MyW5d3CearSrNYnvxK0Rd
iv8AnoHPtLz98lCO9S7u9Scfg43XpkOywo+I9/ykmHYqpmFbzO7FgwNPlCqtwJoKIJQKB+Fy2r1D
cl1MLa9slsx/qjr+NQjX3mQkH8vSVt/Fc2zf3f7KV3tKHCBwrsRKAPVQfr8cM2ptKQDDHT8PhRQ9
Bt1o/uN05l+R42QbNdOr5RQADjExyFMs7bKhNGm+LteDnDzPSRFjvKz4ZbXX8mEyEboJur8ghbZb
B3ZtdprgjRDdikdM/P2HUKkr+6am3ZM8p3Gb389BJ2EBNIAxw74tePv8SgpeGMx02A3AAi/H6kO7
acLYTJ5HH9kpO1CUvzVwGv9oedRvhWZr84Lug9gvRRq+3eJsFoyeBbqScDZL1Idqg0aOLXf3QEjj
jWxy7bMRq6NZx+0j0I6X09LDnjfAz1IunVJs+05+joY4PhkxZiuHOFDaLT/n62PAbcONw5hUD5Wl
bbCmxUSaDR8tokz704hi+6ft242PV17ccvqLGXkDoFVbalfX1w47lCMI4J/yN8AbsRQfdsskp9RE
bYsv6PTh37mR6Ic+bYAl46bXHstpsv4yJUeJdlmsz3/Raxh/qjheH27vo0Xcyy3ArwBzQ4uOihBA
sstf0aWG0U9zxIJ38vhFZuWNsPqdBGMv39d2UbukTrO2xwAn2CGUuiX4fPW9Ac1RlhdVP+zSr/oo
swWL2k6H6VVv06J/RGFVbw+A2eLKQDJWTgNu/N7w7Y1YYunlJ5JrepOo0TEqgJR3UPWHxW/bqNJr
UBqvVhJVtunmlZR817QKgaRdVZd90RNkhfi1tBQJvynCp+2x8A1oGaaUmcpu8u34N0aTRev2fTE4
hgvs0hoerMxIpyfLj1TdpV7S/XP7ay1jZH73e4IE0xYkCzCpRQVrsEpkovuqe4lwEN0X09RhmxD2
hUvspdm7osE30Wok/zF0FOl7lBTOKXbUst0NGKbIO1kvwrfWb4ONXbSMHuFsK9RuaeMQoIEKtBeb
mfK64xdS37/00dTh25mnabhLW8l8DcqobQ+93tY/EDILm8m1R2w/29LUG4Lp2o53oLzK8WtiwNHc
yZHqxK/KGEvKxo15tdNF1RFOC1ArMOqQaS93elR0eiG3cfIiT2Np70JNReyyM+KXrMFIel/EQ6Mf
Hb+zsW+3/bo5mQiGbSFWrm4bkxgHC0mkL8Dsk1Zf/gjbKAaECur2xcyA5HRQKP8x4kpuDraTUwwt
kn6f69bs3d4211OncIYSKI02MAhXbg6t0dV1L5ntC8ir7jhWfn9vTvFoui0i/lak7goji/fSVNpf
S9PqN+70ldFpkUCdASNLcLMkcBa+OYyd7HQvgSMjW9sOcnc0LGNQT5TU5OBvmOrtFxLDktZYn45C
OQtd3Y3C2tVF8w4dBR0rEAnWVQ+uCCjC8wK0L6pk+kdbCskgFHv6bTeKv6tUqf51e8lXxhPuVqAP
UAQC7rY4ELVFoZfqV/zakMoH7jjVerRz8qT8omRp8cdEFig53R7y+nLghabzxRkkgmSWi/hjsuMC
Nfkufw0Ic213KvwpkFyCSklD463zsdM2tbDm2JWZLh+yUTK7I6FvXRZuB67rp6FCy3zSkk6LMFXV
q1AeNy4K8RMukgra5VQ5wAGCIAbXL/bKh3t3KobQUashelWbKctexmYKgE/Vnf8zQbRsCxZ+vfOQ
LmKVeVjYf5QbL0dj+NgYh6p8dax8wmlaGkL+pI8Oi+t71dq/EDjWXKQfzIepiuQtgYJ3D/rFbGkt
kblx7GC0LZuSdZzVMezTEMRUFL8m/ahpO0jnRfRlNP0K+OOoT93PEEBHvre6JC5fwj7RU7ficv/V
1MnkI2Vn2D+50Opg182+E2CRRjp2TOWMDKSZJgNYsF3SKivHGFtdwyrU8WQnakG7wciJQmdQBW4j
F5r+krPPn1HYjL9mDix1t4ui/Cv0VNU5VcbQ1XtrjOZx31TIGBz8QkuzAAxAg2smtGga540vfY+L
SI2/hoHV/uPjfzG/mVoMSjkIHHbOjL4E90iVqG+pZPk/MdNytAdzHqf4YKWWn/4Bm9KUjwmFe+1H
HskQvxwtrbW9EeqBv4e21FcPWaunA51HkfiAdajKIwxwY3wo4X1aD1rW5C+j1pTRzhitubmXcALW
7vs4nupXthDIx7GfKRgOhZMC8ZGCxoItKpehdLx93lZ2F+kqKpY01QGXXoXFMo6XYR5Hr0bbDg9T
XYxvKg5+Tz51TE6f3lR/pKQyJoRMlShjm6VbleDrXwBlBpwNKRy/ALTe5f6met5xuoli0CntvtVS
Gr6FYdbua0uGRtqkWK9Fkqy/6FHpH4HmbsGrrsfnFIOpQOWAXeQsOd1pbc2In6s+RUFgj8e4cMCw
OYhmpTvVTgQlyqlnUz/Hdlc9dwgypXuHnmqy8bK/V7wvzxkJF3csv0PQEpY91NQwp7lw1Og1yufZ
cvEljeTvdq01T8PQN7arqFn2xLtsnXPsXx8Q6UjP0HsD+9vM4296aVyW8Zvi09D5ZaSIqT/GaSMZ
W+4V12+CTbImlJ6JOmlALq6jpkKXBXGG6lXBWelhUmOYrWHG0+RK1NMkBNXk4n+39+iSHUhgZtPy
pCVBSRsG2XLMKMOXyHH6/LVvZmU4SPKQv0V2k9eHohcM3jQ0MBZ3E6WJ4h9z6GjZTs2l4XlQ4grT
S0kLEuPX7d/0/uBffC4RJrIGlJ0FQ39Z6zHmHBGHIVO+1EWdOi+lH3btl4kkXn0K5LgZ9n0TOqab
5roTfp2M0ZCeraScsJSSi17gieMwfUNwrxh2ctvjN6JWUpsc+nrKk5+YXgzlqc2mwXkby24KDgXi
6i81MlDjNxRPs/FY+logbwQ57/qNi0nRNkApjneNP5YPvlZ1id3luvYFe/T5Xp6C+X92V+Tad0v1
g5PWVk7sRVXFuXTCIXIeHBQI0nu97VpPM6si3YcYGT6ZeqrrXp2G1ZM1UK44YUjXSU9KnvTZD8eI
oulbZlHu3NW5lXmpr0b9RolmScIWuC8YGBwoSkO8kEtSRGgOeWxlafcqN6jbQRbVCkRj5aIIvvVD
Y0VuNktOeJdFxoBFe9pVbgsE7/sc6IF2SGhh8G+PZltupGxXdw2/BdlrDBhB2gjnicu7Lgrjvsuz
fnzNs8JS7lDHC17mqCoefKgVuyRPs1+Vr0UQba1+fJsHO9oIXa5OLz+AsQFgU5a9vmR6Py7UwXLG
V73DktHFgUX/nZl1ZOwGBbiC3IZbePPrEgFdN1EsA5EHTAMBoMs5ayHdZh1DpFcZYvw/8tA/THMQ
H4UfiRuTljvuaCdIqymWX3xpSHSfKZ1swXivc2XxKyh5i1IhzSlnsfLjqFZaS1LyCvkKXd2uqvR2
L+Wj+iBBSwp2vZQr473cI0ddoDuVP2qjHUez21eZNgopETiHozRr8bNhtr2+l4YGrrfipNTsB6OB
J2ZMypbZ6/XFx6+mjgoXloyZC3ARDCuwPkC5TJRSmxKb0FTt/+H9yOZD0anzi9/O/7P4kQnw2No6
SI2E8Fc85F+lwpQ+CQfmRIE+RuOIqBtIHEqsl59Rj/SgKxOxgKVuHcPY/q2jj/EmYyD8kqRN6Xy2
ls5472riEF7gby5rOnMkyFytPb1yndco+jfzl7Kx9ZMdqcH3sJsNdx4dzofV1cb59t1+ld8KEL9g
t4JCpqr2vqM/xPeU7GvK2L35Ojd9+7P3kyZCXzxQrINPz/qL1qT/RjA0f94e9fpokmlR56V1wOjQ
yC4XGPPO0Skbw3q14Uv1LvC75Nhb5vwra5v4uauif2+Pd5XFUD4gohd8PaHGvwTKNlZfN4MUGq/z
DBgkq9TxrWvrbic86T997V0OtZjabCa1ZBex8WrmGZ56dljj9yIDB9mHVTgcEQGMTomTpYdRG+NX
tAC2GJ/XwRXWs5QJqdsD0COAWZQsggL16pgO3+v4f0g7r962sXBd/yIC7OWWkizZjqM4mSRMbohU
9t756/ezvA+wLYoQ4ZzBYAaYDLC0uNpX3oKIYnKvZ2XZnGq/nhO3c6r6hMIz0BsztrNfeTsUBjED
PgH3aVvp73s6Rz+1uY+fK7youh3Gq9FdnoTTVvfket9pAsGHajoJMI41Yoe82ncS1P+RIFQ9l9KA
kLo8dnvZrIf/kCxBv0yV5vTo08kt3tplwMFKyOwJ0SjqccseiuloYx0ToZ9xPJZ3vm2VuybUreeC
SuuJQkNwf3vjvZC0L6IMJAdQpAVVhjW76ENeztNpolEv4a6cJ+5V5ZgQVmiun6Sm4pYyYJeHsJWR
lLZlc7xXugHgbRs0jsSLDA1k18Pgl3ZxZPj9EZto5UwWNQ7vtLmTMLOadPlPqUb2dLTavD11ijz5
IMaKKnEre7SKbOercrwvVC11DmCGBuPYtQr+W2qU9Ap1JN1OXDXLJ8FjseZg36iSkTwbnaEf0RTo
EJ6SpeETBcE6/w5+Vf2ia7PEzSC4SG4flcN92PaT/1ADOPMytF2eo67p/HcDaXLh1hiFI12dD63x
5/ZXvT7O6A4AuaI8SOMBAM/lRzWapuiKWrHOLf2ycO9nhi8dcujmdD27zt/iV71oJi8XkViGMghV
aOGxdDkeuCAJwoBsnJUOV9edVuhEfwmtCbeWDfloVVYzH5Up6jKX9L8vDlrPdX0PAE46hZGltt+H
Aqw6Ymsz9AbR+913AHMUN3Iwq0MCJFEo6zUZcdvtD7X2ywluBTwDazYelsWXyko4Q8GQtGc/AOVn
VZka7tW50c8WFVPjv0DvpB0gcEn9myVdckhoX9kflKrNK9fMUd4+RKBMjnVJsQBIbVf0iSsDn+h+
SE5R7KDv5eknvngwb7WXr6NHQebG3RGRECx/l+rrQRJ1ZoWvx5kjgdxYVISunFvaQ1MUpVs7krPP
x+q706PWzxvy5lYrWSmbywJVDXn96nbCesnOk6FrzxMv57Pi+OH3AhgsQs6Rfpynrv5SN32/xZcX
22ixzUA0ASEAE0oQtHyLpTaVZhSGi3MzYrqxR+7N31ulrZ3KsfH3o1037T3XY3bKggJ/s9tb5fpJ
JoWgJcDjSMHZXg5e6IUR2UZanzP49Ce5gt21k22fuJUypJcHcvLj9oArLwB0Wx4pAw1SILeLrYmM
U2FmU9yfC3iK/X70i1EROuwBtgLhsAv7MiBVyJLPt4dd+cjUPQRtEXcROHbiZ716eNqkmmc77Iaz
TaKUevwATDstC++//RA0ZfO7pu5iPOWzkRefLH9qN+6u1fHh66hMkAbHMsztaiknDCu6s42fRAIQ
BMvlTpuA305O7afsOBOWtzShyXEsJEPe6vysfXYBUWGFaWXy+l7OXxvwv0yVpD/HeKxUwBDjyL7T
7d5/1nIk/tAZlah+j1K0UdhY2V8iyKSKwGUEXWGx3DS6nL6cHOY9A8dShwhWY4jByk/Vj7hNB9/Z
CjFWLj94Q0AKRM+UZ3gpoJKbiVaxe4fzaFvR+JCPWv6XOz7V9ollJs0jmv/J70S0EI9K6vi/htrq
pX1djb2/U6Xe1B+1QU2ko5TXEk6pgZmU1McsM3ORV+1Apup2jOh5H5mH23v0JSq4vAkE44lCEJVw
EthlnW5QY7Uopnw+x0o0PKsQHrV9ibYYvXzNL9+NQRJ/CAPK07sZJenwIJkEuPu579v6sQnDqKAZ
ihicW+DgAsYOe9PKnRx6wjuUrUrnVMJXaNzBqkvtMVcKNfHKzkyGXZGO1l95bpWv0Ow5fxF1aOeo
FQOCpMMc4Bd9e6LXmwKKDAIhwidSYJYWidaYWkqpWRIqCpocn2oepc8B2edTBu10z6noN8Kx67Yn
ZSwOn7AJEARXc9E9bxXstx257s+KXSXp7Hb5GNMKNqumdzW7y7p7rkE9wd/MnvXvYRcNj5yl0DkY
KOzGezU3cDg1okr7ivZuFz0r5mz+fOs3Ec5S3IcU/wTWc3FApQwV/7HR57PqhIrmdpii4n/lRA89
+fEdqsyY+t0e8fpKYESh5USmC5ZjWQmrx9KZB2mYz61ex+6gp+pDMEr/+XbJBVXInfwr5yY63h70
eukplAjVFl5XStFLlnVh95ldQ/88F2ox7fM80d1khNljp/JpGK36v9vDXYeMl8Mtrh8cafAE9Af5
3E9ov8Ozab8jzOxl8aRuPDDXkYuAw1J3IbElq18Gp4mtj0pal/K5zKbmzuoH37qj9mSkP5tGWLkk
aoO6AtA2dCGLObGTXTQmo/NGbihZDoUEVJaE9gGWoMsUu4syx5pC3zhbylTPLr16FRxgIB8a3NY2
jtXKWopInKsdaB5Xrvj4r95UPbSrIkfC4tz06XwEUjGh+mikePPWjXlPzpMpd7eXc21EHlALYAAb
iCTgcsTQr3U8k0flrFQSFFArCY/OqI/pLsi6YD8PzVa0srJ/RGlKaK0BAQIJcDlgHTRKA1xLPef9
PM4HPTN6+4Oc6g7ePKrq6xt5qrj4Lh8AwkDBcxN6L0Kd73I47N1Up68d5VxEXDCZhNDLEefEWt2o
gl9HIwJNSHeDQERkOAt4ihSWM6ChRD0PbdHtlEanEZQaw12GTfSOrEq+R/4o3uO1Sh35zUvICSGh
EpZHaH0vlrAPNG2sKM2ek7RKHkLUlO41H+RJBzlzj5jRJmxUzGX5TWFgwKwliGGzLpYwqigu4lio
4rec67sxjMdj4TTduzwNwneKHzs7B8fiZ3xO1Cck+Z1dVHfTAQGwTauGlQtXKPlQpQHcAtFFXCGv
zgtJdpVrWNmdeZLTT3OtJL9zov+TzrU7uLmS6fNekVRb2jina5uY6jRaj6LudlVn7IZyioSY3Jmu
r3Z0BruPXEncQKbmWxvP2OpYBtQMxJyp0y5zZgpQegJHUz4bRdV/r2Kp/oTHIYDoXjGCjQdsdSyB
oyDXBZu2LHgXqDSE6si8Si0bf/d+gH0uOW2v/yg6G/P52xt3bfWEVCh2ebIg0S32kRLrzlxTST0j
kOOcUMVHNS7OmzunkedvNPvhRNZz9Pn2oGtTBCECHuhlCy8LV0Wpd11Xz8o5QjH+GUMK+SFTK4wP
abzQQf2HwUQXA+0CCqbL/dk2djn5NDrORTLH5aOM7uRBsyVUhSMpNTY+58pVTmUGfBzeQuCsrhLP
we4QPYq5yk0jdvYJ4k8yibajfq+qQdp3qI+/0Z5KvI0G8SZXAOEHS7i4euYwC/VCSrWzJdnVHqKC
lsNctuO9UJ5wlVqz7tjSygZufWUJgZFRueKBpLWwbIhNVt0N3axz/0Sl+o1nO1V+UEtpTjxyuv5W
+BTAIiwFaQEBlAXqIH7MqyvGJjtw5smkvhrV6f2Q93/KBoZHm1IhZ38m2pab0MqpYEAh+8+RIIBd
nArLzssxoqZ1NrVS7n71Qn7uRA3S6I7saZ/yt4pV6b5F0X7eEFZfG5rYw8LPF4A/X/ZyrlFqxMht
xNpZsqTyA+itLDla2pTZR0BryXcypAGGbTb8S9xjopaDNCNFEyrui49sBkmbh9zh51kyk33dWFl3
UKLZf5oDuzrLXVrUGwW9tT0kzN2Elq2QM1lMNcDKSdYaTT1TNpY+RNj9WPuq6OPkLjHnLNn4sCs9
OdMSR1KgNUBqLBtho1JCG4Op/AFxruDBDp3M3FtZS9kgl+YHArTorlcSVMvarH2QNCuI3oelFDxQ
T1E+3r6TrsFyuGMReJHHCx4CZITLVba1NEhgRqcfosBkrYu+1XQ3ysfoY1HP4yOvSnvfxFOJpL45
wFA3RmTyyrH+DW6SmjWWM8UOgv2WFvx1BEWNmcKGkGvizC1bS0oNGM4y2vqDDxckcSO/JKwArPUO
BBD1YHWQPiVgq9xowjN+4917uRsvQxo2H9msoPxw6paOOqDYkhDbrpZNX/5BHxoEfmgY79C4sY6h
kmQf8zrvD60a6a7ZBfXDYMT9xkVzffhsFRI7PSfBKr+SH6Y0jo1xbo8fCGjibjdGYOBGyiPP6FLE
jmurcCCbSla3LGKunw32I8VZ4Ey0uGAfXG6HvGzTPnbK4cPka/2f2XbaezhBjfQZ+D5PsKEHVvDm
lwqEKdUrgnIMHK4qlvqU4ZPUhvY5C5RjWCeq6jZtXEBhy+yP2Vz5P25v+evDLtJI3MpQy+MNeDmd
r+7wcI6GFmFnCzeDtvjT971BfdT0vw74in+6PdT16cJWGIAP8ZOwh2UrX35OPQt4bPOkfo+51nzf
6WN+31WFlRycIfMf9NQfzn3YyYewTbR6V6F3+dnQ2rBAJl2JvFCbil9RohTtxg6/yoNgXIA91eja
gnEBuHb5s9Tar1ogL/X7rFOrP9CIR7hO9DKK0+35X+0m4Q9FHomSilDRX5KZWyfKdcXvpvewOuzh
qOchJ0ZvSdGNJsj/BLNp3v3/jbj44H5stvqEauz7DqZGs5NsPT35Qdu8i8DDHKNIPd4eb7mZhE8F
HSAABoDK2cWLt6oyGwlSU5Q9lbme3PMsa0+F5p+VMHkzNfBlKBSHEWnhH5QxLxctrbIpD8ose4os
nx6XjscxEL+08ADRYltut+YPBQG5aZcoiLbcnubyOhJj0zqBaE+BG6yncjl21xijOnR2+jSO9KSi
tDKhAWa2G5idUqKKZWt/csSnv90eVbw9r+5hwW59oShwp9PSBjJ4OarVKK2sjrL/tcMxIvup52Xv
gXbzT9VUyc5TjG1c9hHXQcP8oKBX5eyqOdjSNFjM/OU3iLI+4Z7QL7mqdtPL6v15lr6ipe2H+yp3
ZDKRCoD474FqZgnkyqx8oDtBXR5uT3/5Dv3v2FBsOT90uWlhXc5foc2s9qjee/HY9we7C+JdKfvG
XRH6knOyjMT6WxG8vW/0vD7KeRvGh9mspY2fsfoFXv2Kxb7rm2Zo+gYHxEkrmuGUauUIujXS5vrZ
jKLxzzDrMfIcca1veVmK+S3Xn0YWW100z65YUamf4auVaNJXCF84h5eTrj03JdkEzz62gbe/9iLi
ePnYwOpIzeApwIoSn+HVs2BEhlzVwRB6AIlr+aOs5qrkjgp2s3sikOBRb1o7+UPMOhzzMm+2LpLF
Vfm/wxNzCOlY9D+X/DtrNkri2irw/BozRKfM4vOc59W3xAGjT5SVmxsx79rhgpbBK0CzUOegXc5X
kyYnGAorwC9jsIf9THH/AKIt1vYtVxr9WF2yxn0f21O8awsIVzuqyVK1EQuvLTG+QvTsBIKIp+jy
V8xV2SnFXAaehQP3adAcf69NjbGvTEDbtxd4fSgBWCLHJq0Rf/5qgSUjZfzZCDxlHJIvtSqUclQH
9o/S9tZW3rY2GG8fsTXkOgqOiwtTU2DHmy0Gu/h4jk8UGvX0rkyrEnd3JTLUt+XAL5sH43Yg1bzl
pC+Lr8hbPsyNXflfw6pWQLkkWjjdDVITzAeouIP1tkf2ZThQ6uTbLwSypTia2rRjUAiVJaNC33Kw
1GSflKX9YQqHwA386e3Cv5T+CaKE8QeKhUu2H8W1IO3lUvqqE6e5pWMhnpf2Qf6fo4fplpHMyrmw
ybgdITfA9JaNIr1GvFPCKPEryJFwxzznBwWw2X03l6dm6p3/ci2y7rREGhLXLrAa3ziXKzuHUJGL
SOQ//GuxliUdMABUTeC1yhSfmm5qH7sQKAY8JJ7520dimYmKlWQwauG0F4DxLZ2mDGoy5JidxAtb
1Pl7K5Cs32GZ19Ge/786ZENcR7s5kalodvMsF7vKFiC7HGxOv6+a8s12deIHgRKFnCbaZsBFLg+p
H4zZmKYKW6tUhiPMCmpIWYhYazm23YPCN9iCh6ytN2tNeRMCgHX1vbMkkuomNDJPV/u/gZXN2Z4i
q6PtGu6+kzVL0dmHsnPwfc0+1drW8GvLLWT3RO2MksBLBvHqVgrUTFfSyMeSyYi176k9IKYdzvqP
nIv/9+3VXh2K6irMfFnoX4o/fzWUaQVdozl17HVRKPk7GQ2f3EWmdSjdUU6rjbRu5T0l5KcHrfB4
08daZJK6OsZjC0XBS+dOqz8WpZHJH8zYLIfP1HEtZzc7fZ/98hWlOdYGJZjn27NdeVBt3nEeVFFq
pTN9OdsS4LMfpHbslYE+AYpA6Pgvuab+n6U1Rn+XmWO4BXBe/cACyCZ6IRSxF/EqCngscCLFnp6b
07gzR8NKidjo3p39eFS+357g2miiSGZS5hWA9MVofjvW2hhVCc5ho59Rmq+C2TpnmZ2pP6Nh0N/+
xiD7Q+osg98SciyX3zPtMvBDshV7hY5dmTtwS+b7tinmU2UV4RbKZH1y/zfaIuj0VXjUShDFntYi
y/E8VXPtPwKZNn7bbbilfbA22ItnlqBkUupbTM0AAK/3Et7CeZn47ccxTmN7N3eY0z6rELqNjVt3
7WQIGDFUYO6cK0wYhb5Cmuop8lRJ6zPXKJHMUXPQS26mUYQ7BoPtFBoQ0r75jTjw0P7DyaA1yJYR
GDycNC5XsqRrXwSllXhNU1s/Gmuyjko8JIdCarTnCHDq1jOz+n2RuRSKflgGLNUsWt3sIhXQtDco
tTzvnQTtAFdFPGnYZXK12QJdHY7aPhok4OF5Qi/n15dh35boUntmqMF0bWplTnaNbGW71h7qDdsh
8bEWOQqdB5H5w7ClqLQI9Ca/bfI2jVPP6Qa7epSnaNYeB6gdG9HrynXmwBSjswkdicVbXKea5QR9
XWmZ52ejmd4pkW7EoxsN9XRnVNI8PxRWqm8pnqwOijAsso8qIgvLwGvQQqvqhRFlN/o58mcjmB1X
6sah2bdFopl3CuK4W1aTK8uHkysdTmTQKMovE5MAIUNDreTEk4w6RDVGoQCq1+TcfhlBkM3h3ty+
SFdnyVsFWQ1kP7i2y/0yqfUYzE2ReEY1Dd+cfDxNgaqVu7JSspYS99BuJXvi7VluGtplUDVZUYA6
i7dJAYweTwjUeHNW5B/1mduWEu9sdjuj4pZ9omMOql2WOyt7+6uMujCKrIi18zQue7ozjDQbc4XU
o7SdVXdGiZCMlTSZ9pTOuMjvwlHVos4NSl+2d7WU9faX2x97bXXBJ4j0wREa/eLPXwUhiMb1yJmY
madmSfHb7h3pyew1099BUB+Pbx8LaSASBhGBgJC8HMuRkO2N/BpvzaAy3kVKnn8mNfJ9N5bbH7eH
WrsGhKQFrTq6HYSTl0NJeksogvC9l/uBMu6zqbWCA5yuLWuBtc8HwAskFcGxxpVzOU5Rm+qgt1bu
BaFt/KR3bWMq2eXIduR44d6e0+pYAiVOTUTI4yzeCcSvTIy5ncyzGyM9ob5TfMDZ2bJQjNC22HWr
Y3F7gtGm4XKVLwcdmnvQRlOvSnC/uk+SoTm2OVfEUYFc/t/tia0dP5U4jVjYYRsuK6loAYROYeBO
mvSxifOHbLg2rJFzMiA64nbj+KfWtfH+9qCrMwSWAuaSeB9drMuVg40wF13Kxq+TRn+Xtmn3ezLq
ftobLXjk/e3B1q40arUIVZGnQctZLp0AbSkyOz9O89Q61rmWTW6k1CA45FkNsP/O4czf3R50bYYk
6fStkJoVtJDLGTpoLkuRjgOrLddF5I4O8NZCm+zHMrC24A2rYwk+N6IS1AT0xViU/0zVn/3Mc4yB
NrQJN+xQGAO2UooWbjUE177miwogUwPpujzckW5Ftpma6DlSCM/uEB5KM6DAdX1Qsjq0H8iJ39iH
E4k5NHXAo/9vyMVusQFYl1iy5V7WoE7yLkq1/juOVXW1syu5+zhUNI1ur97qJIUOFJcy3ZolYCSu
2r4Z0rbwTBlfLpjn43tfipTY7fFzv5+UOP/0DwOSKHGJCdEkfdGEMuZmLhUnK7zQCrPjwHK6phnJ
uy6rm0eep3njOlud4KvxFltmMIIs1YO88IaKZ48ZsoiUHvU/xN75j1Qp7Y3apjhky1eesj3VRpAx
IBwXd/XUsF2Cpi48S87qbF+bowovrrCrjdBw7SwQIQjRcWR2+PfluSvHzukCCjj4DXfVt1TRpFMT
ZMVzOzlvw0++7EqBviWAwGSH9+5ypLkVLJe8Lzx8AWP1kILT+FGl4WYIuLZUQj9QSO1h93XVhQ7y
OMa/pvBiqw6es6LyP8Vz051g2X3Mq1rbCIq2hlss1ACKF8hoXHi1LRz4+ix33CJXpIL6vxqUe9Nq
/iHlhAkFxEDsftZuEZoQNztzp+q5VwNE0PdWbGl3pp/V1SejVpMtnbe1nUhNAtU0qOvCfeVy3UIp
r5IgHArE6Q3rQyx1EYJ2VWlsPHEriS2hOcElDUJukmWeN4x94jeTkXsdEvj+o62GcndMS7M6lmQu
71oDF4td7YeFDBGo3BJxXlvF16Mv3jzZakS4YhMazZr8HBRJ0NxlmVI4boJcgbx3ShyYbl9ha99V
fFABNhXNwcUVltcmAkSxkntjl8XDUZWUobrLe3kLObg+Dpkf3D3USpeNwKrNKOiTKniIw0rlLydS
hvKDQ/nnjdIsLwdcKLOgfCyEUZe+trE1TsUcdZyEKsqkY5jVD/qIzFKaW+/DovDzf3h02PwilCUN
osV6uTHrcvYlssDC00e/r9x08Iv9FKTzqa7aztyFhrMF9Vrdo4Af4BGAGaRddzliXmlJWTVS4UnS
UD/YxdzscnBaf2fagkdOa/OMXVh6P6q8fLc3y1rUabwaeXHk6zYftCFNSm9uYvsgjcN0SqUmc5Mm
D48zhpVfndKX9v8wKBBQAXuntr28ZxDVKQMsxQsPDTR0iLAXtN1ygKAcE8rsZa7xbmcP+taTtLph
LYzFcVYB+WIsEtwyGUo65QEXjk3v5Ch1iWUfBOZt4+lb/aavxlmspjPLVCRik6BlqA4wW6Nf2Acq
QnWKpvwhQqP8KQna9t3tj7r24CJLzvtkEn4C4bvcQxFqZSD4RP4wZ9J4jNGak+8qbSy1d6ilGtPG
tbo6nIZMpqjck7IsAheyhqYbayfx0EBRpZ+4WHXJk9wZpdm7olscf7s9vbXFQ9FLpv8CIwOY1OX0
Wn3k7Q3bHNJQTaFOUVICwqp2zC2H2LUbm/6AYGRRdEUh8HIgU6mMAvPq1LOSIvrZFmownwoohPld
CUkKWp6hdafbc1sdUmR+OlIFlAcXc5vVSZMnp808LLmy8OwYYNv/9oXSNg9Bi5HELkVFrd6IL5Yw
sJdrlRmCxYAke20lSg+9suTIkjAEnAPjRzOD2r0jmsqUP4reF/M+09NUPXY9cqfndEgVCzXQutUM
NPD0Iexcq4C7dayrJozeTQR7n29/lbUdRl4K+FoYElMEv1yIpjWDrkL819PLYP6Uw2ns3SlOp/sg
c5xPt8daO7L0hYASsQrUSxa7mey3zSNNSr0OLma9l8OwHD6prR77rkwlfuck8XfbnjNzY9y1XQ0W
jSPEBK8BFkgqtEQhHNq+7lLnCyTmVop2Cj6rW6i/tT0mQiCkhAXVdFniyse6leJyyrwG5St/r0b+
9BejZRlZXz//bjTKdLz9SdemJjRfqGkgkHRV8LbSAvTwFLGppawdn8N2rtNjXdj5sLs90No+EYdH
MwVA9gozwgtmzElOVtomqRa6vVJH3cmWp665a8JpsDdezNUPiWwkRxWUChjKy22ZlT128CYIt7wd
x2OEVNejPWPL5kZtZFm7OBxH/18+Jb7govlOKWtpPFQnAMtkVco9Jcb77DAXPt0QHcj5n9tfcnVq
uHmJgI49uaytJVmJNnBL8mtKbUT7pwtxX40QRx12ajuG5j4GT7dlnicijGVCKj6mENkXrJDF0csS
rUgm5NS80cI+xJDjvHN9c2721mxPsHPp/70DbuefsjgpP1BXLX/envXa2ScNoRhLskqmulhQXJW4
3ekYeDJm8pHrt7JSwr1tA5hMJXAruTErhDMjy/xye+C1zw3CmIkDyOWaW8Re8RTzTJL8e3YhyQeC
dXSpzb51zD3N4OZzA4Jt3ggSVudKwIXXpFDGWcbscllqvdVKmdfm1hDfJQ5s1QdJKrv6hxTPIZKH
dYvDlIvEXLIV5K6PzU0gsGzcCIvvXKWlMQgsqDdrVAQCI86sRxxJBDrHTvNvox02mttrIOk2umFr
FwRNBXr+EMGvOSOyOTXmJDVU3GMkJ3EBT5rx0Ta5+D7Cm4nDrRL1GoAFRBecKoBPHNslp6pskFu2
k5i6ez0oX4wxvNcHlaq73I3Bu9Cqk+913IcPsWzVX9Qkx63FULNPSjcZz7d32PUn5/2kesZHp/PP
A3N5VynRWFgzoEFP8psKf3DJerTbLA5hBaFv6ZZgSkDsO2Pz4fa41zubcV9EnXluYCssApoe9EXU
W3boaVZfHtVU9+MDB9dod2nUzWKpy2QjHl3BpYox4bDQGBSckcU9Is8jQlMIOZJpt4nl9tacnlSK
osNnR9Lq2qW1ZFoPY+Q06d3kJ79JExoncNV4LLdYg9dXGj+FBABnb5oGV3xIy4LrbnRW5MUVmc0M
ceVPOURz9JBVuNQc/NEc26OEXT0ZgpTZO6NNdOt4ewlWNiE/AukD2BqUbK8l1SkN5EZGQ9+KiWAR
0S7aX7nWGW6ZNObBirAVwF0T0BqbePIic+A/pgFS42QpzabGz3U0IHQ3hQoLupWAhsUZfdVhK9W5
RVB0DL15tE0EKvRSye6o5SEzeHveqwMJ+Ltom1IWXFyqxSSDW1KC0KtCaLYIDSfRcJdaab2Fq9kY
aPls1GptGlVcMZDmVKeIIgU6yihKlBsLuXaWQO2gZCeg7lwol1/OrmU5Sewx8poEjTeXSpcsH3W0
uYa7yoR4j0qhXG25vopk8fJRZtfACYVAA8cOZc3LQStatVIeqJEXoAcSPkIhHn86Shq8H4t8TI+g
KsLR1Ya5P+ZTZSYba7i6d5kIAYEgNZpLEVo1MjpFqyrcHfuu+GJp4fCuD9vAuBsD6kNu2oQoZgdF
bM6HmGqt7ipjP5g5zANb+ZOXclvtb++q6yeE70FEpInOI3+Li/bV9m11OfZ9p4y9eDDyL6k81/Ra
8KQ7mBnn6PZYaxsLEXZUTCkycaUtjkrYlEqjzHHitVCCxifUWVSkwut6dLaKP+sjCbMK4U56DbSM
0IBsw4ZZBbo57UuQs+1fjCHKra7K2ucjVqZ+B7SAfy5qE3GqNpUlJYB71PS9PIbFN6lvf03zZAUb
W2dtSkK2mBiWg0Al5HKhUh8hugyfZ4+fMaQHVFo7dMbpCzQbyLO1Ox6RP0xZeHCAhSyem8wEB5+j
ye5FYWhNH51iSKMf6ElFsYspYxm9T+yw9+EEylV37KU2OLeD6W+J6qw98K9/xeKBl7Uea4asir22
beRTb6cIBGYEzvt2qPUHIzXUR5AVXb+Rcq0NKy4HYTgErnAJ2Ihp4hpdGcaeFQ55sg+CQL9HLkf+
D5wVbnRzh5zEO8ir85as+9pGQlIdzJHQy7nqGUTdgEt8pcZeBD7+ETAl8YtqYRwl9ObNLUj56mjU
0V9KEMBxFxGrE07Q1Icx9tANSw/VNDqfnKicKOGN0afbh35tO3G7g9kS+Hz6S5f7tujzSjfKJIY3
FSLsiFFA2bqQQON4FzSBoe4aSwOEWyZJGrkBNNSdrIS6/fH2r1ibMCIhIiEhJQG3f/kraqXr5h5C
nGf7iCDt5DFSyuciiwbL1foC09vbw609bUg207t+oZIvXxkVilg7pDyhJYWeP70hfxk6XBBiRBM/
g+mON4Zbn93/DSfujleXeFDpkzJnGfa2ppbUB7zkLOe5nGfgFSS30dYrtnZIXkpKAjUuYp7L4bKm
tdVaKQLPxNwmfZepst8g/YjPTXSsY0f6bvnVYBxCqTbLu9sfdnWmlCgAdPB+XJXOeAanEVoUcH3D
HD5igiQcVaQy3ds5mo+3x1pdRFjJ8P8EO+GqMDsNYG9rxgorZdhhdmY8VmUnu8D0w31ojdabG9iC
biGD3Yabi7rJ4oaX9GhC7U0KvFnX83EfZmbg7KW5CzYu+LVvSPBOOZ3CBO/J4oK3hha8vdTFXtNW
0Tmu60wUXaQkq3atqnbqxrTWPiOlF5CFIHABbC2OnpP1md9VhOsj/SdMmmbd+CFNhXaw7SH+Mo/a
5tuxOsEXQKPNk0xkfrk/tYRiqAlIxMuzoL9L+9Apd1JStMiDIs6zv71LVgejsSy6ajyYSyIbNgJB
gfBi6IWqVmcHdA+LyVWRGGkRrkM86vZoqx8TCBXGbcLXaInWNBt86+vICr2BFsUTlgrlkwJicw8K
JzZ2kRwRK759RMqPIJuEBj1Z7+XHVGDnTHFHfoMkb47mTvvXqP3kOa+64aAMfbjxOdcm+Gq45ctU
m6bUFUg7ewWmVft8HknjkKg4kB9Hf2eqCX/+ZXqCC2cA0b5qUHYjPHuMilg+5BR/A4R7MiYT+7u8
MyfXL43+H65q2oNUjQkWhRnl5eesTD+qFBoLXm/myrQrpWr6r0la3zkS6Wv3tye3luxwBAxBikfY
Y1k5UFGGGgYqFl6qVPJBpeZ3KoHZP5qh7EiurTUFwtqy485Y9Py4PfTaOlL8hEgM5Z24dbFtMKdL
Zdy/Em9qtW+pNMqxawZN8qgrI56mgZx+vT3e2ptErZMPyw1DrXUxXpJkjZFLI/QMy6z+UFpt831W
JPmhNwvtRDjrnBy/VufD7WHXTj8lL/4SUrtXnGnEUmC2WR1Aym5U78eBQtSuNiEx5XEpZRtnY3Uw
0gzh0QwHfinf1lpF1ARymIJS6xsPBjQnxLD67lBbejfe/cPMwKKSCQCaAUJ8uVFTOcrb2EixrAmg
SiB8mj3bUkrDqDHCfwkoXvB3QGZA9y8ZjtkYZHOPgJg3Sl01nyxcfH6YZZh/QGPIcNsJFwNX7QN1
i/G8ukkR3AF8IXS3lh3RcbSsmJSYhDSu6m96YdvvCWTn4xyhmXrKKKxbG/tlMaIAT3LmqeNxKkiu
llCrhGDYKaWQClU7y49qYX9V9CbEzGJ+N2RlshF7Lw7F/45mEVMIhTZA2YunN4klkCdGmz2Z8oDv
bIAis+pOOPD4h1IJ6l0DWethrkyt29ip1wPDrmPTUJzlqEFjutw8VeinUaKP2VPsh9NDEBefOxa2
gWTjK6coGQk7ynR8W7OZ2VKZpI8ObIQFRY/pctAMzqpv5EH+FNj2BNgw1ZzmLo30kXfE8DXc/4am
2Hgd1yYKQA9pKuQ2gP4uJtpXga/GHJUnbnvlTksb5yRr2G4FWK99aCYz3SE+vzXo4h54mShaMbDJ
SaoIFxeDBmE/QRsq86dq0ppDH82KfgiCbn6KwZts8bh1vtqrghl1Xhoqmk4PmaOJ2cHiHmiqyAfM
YjiHQAFRI4TTfejAmTxuZfzLo8FADkhtWgvUojiLi1lVmuKnfdY4h9BHscWfdP0jXuS9K0y+zq3d
Fhsv8ep4xIdCyNkgL12MN8SqIg2l5RziorTumpydmZMJHoANjTso5BvDLRftZXoizhC1BWpSi92p
cIPaoaQ6h9Quq++R1FaHsjWjI4XqLZb/ypKBj2NeuKEQJi4LuEpjQMesdewSssLYF4Ha7v6Hs/NY
klNZwvATEYE3W2g7jJM3G0LnSAcPhSmgePr7oZWmp2M6dNdSTDVlsrIyf9OY419yW9gYtGZpa25l
TJCOlz1Vp5uLxGqWYL9gYB6mduvu7QxLBdNo6oOroebVwpM/IsJj3giir7+PkbebCbEKbvtL0U3c
CmszcadgPxVWcHCNWeLhl97iKd0a5WLjm2kASkOOwZ44ZsR0+NxD5uI08PY1+3oXbt+y7T/emIAY
tm3zx9O9nA1LNFYf7FGC3cwWZ5saCXICvjPKfT4OQfj2eNe+akM1UQfZGniX0jJw6rrexjJvP6xe
cchX3s+UE83D26Nc+6oNUezQsMJ84HIUPdFFP9apv+9X3z2VUPmysDcbjw6/pcjlQb/87XdhAQSI
H/SbsbndXeJcdG9N5DIa5WGd/PZhdFX3AOu62L39Xa8OMbkJZhjo3xCq2PIXq5WWhjtaJWZY3Wp2
ke5yhy59U+xBHN1SwnnliLY5fhFuuc1QKEEZ7WL/aa7QtMHEU2hIu+JTRV/26ARSW6PaML3vdi3H
Z+J/vrcGP8vCsXWSp9Ed3F9pPUjciJBetW/s1cvLbvtF8DHAjjHHiLpffL1YK+wGkrk8BNlQn2tr
aO4WsrQdDRc05d3VuFNofN8oH1yb8j8H3bbanwckT9teoEhzQM22P4xGn+wSDULBVODZ/ferS6+A
NzyiJZt6+cuhnJ7Z1TKGsrM2R/UG41N8uUfVUH8umlt6Q9c+zOHC2zxgaKdeak3KpJSaJSusP4Yc
QjdvE9+l9ukP7gGYfndLBvHVkWTxtofgJlVPB+ZSH33CckSNdVMeoEPnjzpKYXCTUH0p0Hs41IX3
l+AlY9sswIj4MmQXuWK3QPTHuoGCSCbb5BZQdmciTzove5Q8ml2XkpW9vW4Xz9xtKKgLUGlIwTa4
1MVJMTPbTJtgSvZ246X+pwm2bn1yyqztz3ZFIzmqsB4xJWbpDsY/UzfjRfb2L7iyljzJNoAq+4dW
5kWirRujlXqF1PZmMjs/k94tjN1SW+I5cfK2vRGErqwkpTs+UwcOC+TtooSgpyt8pFEnkyjbBUhN
k2O5M3ob3r6Q8xwgVtav4gao8vUcczB4eZLAAG2G5vZyOZuqRJXI3xAGc+1FZr2OOzGb8rBCxnlm
z8rdmPYZ4iUivfG5lyNv0iy/T8nWp4TDf5GnjYmLUxTImrjG3GE9bq4S3/PAGh5hicHnw/dyCCLX
rPu4KDNEE/9uZbeGO2++7XUIVxL0xcvv7gsv9RKsQmO99v0+woSy+xdXE2s/0ci9EV+3v/Vnqv17
LGDHuLTTLuFV+nKsHAQHZYxsitNhMrN9PyFWgpSw6s6VlZvjLujKonjvu+l8Hosm9e5JGYL0+PYH
XwZ5fgT4KVByBECeqpd5qpVpVVkGxRzDq2hPSWCm74JC+e8LMQTvgKKMB6c2g/dvD3q5pRkJnj3v
t21zbTydl18+8mtWTwBeyjoQor9gh1M+OgSQq8a9Vhjr+KMhjGR/V+CnBvdy1O1X/RGi/DKzTJSa
53jui7X8bKxe5exm4JXOF9uFTRzxrJ4/vv2ll5FiGxPQCkoJW1+ah+rLMXWtdSZzqFTcaMPq71E3
mqYd3milEfr5MN8yULgysYBlyPZ+G43x2n853CSoojZzoGI82Nzj5Izpp9Lm3p6UmYlIqiK/lSK9
3j+ArmleIJzoko1dBmPN0IPOz/I1NlYiRegYI/iwbhiNs57qmnuauA4eR8QIbnQ1LqEV22qSkIHv
5NEDMusSXYBnQu8kuZrjMTW0T36fSBnmde4Zu35tnk2/8yC0AUV8TobELQ69nRmfEg3NmDNQxfGW
JeXrqEXmRuQwkFan8HpJWggme2ybKVvirpDpN+jI6V3Z6r/k3GofOFTeE6rHxXuuq1s1rddBZEsZ
tx4nyjGbRczLFV8LWQ+d1s1xsjTLwcytdJeCnP4MRs24b7KseDfTTX+wk3V40gwXRbG3N/jVDwfQ
i7geoQw1i5fjJxMwZcdjGahrTR/QmA96pHMn1DNQ1HDXKEvz6nNnddUv0Ivt57cHv7L5aAzSpCBD
B1l/KbCVIZcpk4WPr7JV22NAUz70wWLCMlfTuJudccAIUO9vPO2vjsojbpMH2jD2F3fEgioSAhPe
HGdtlu+V7anYw5BgZ+ql6Cmzj82RmHnLA+wSF7htePS6N21re7uiXpW8DT1zRpwUAUKg2a820h24
rbyNDDcLnutkyfdTu6QHp3SetC3zM7CiO/4fEw5agSuLdywPo5erTfONqIn2faxlyfQjQFMry/SM
Wj9NxfdJlnfvRy0LDm8PuqWOL+9JPhwY9/YO2Zx3LgZF9GVcjdFfuPB796gh/SFC5DiTn28Pc21Z
SStp/CJ8wPReLCtM+E14ukKVe1h6openkKDTNV1Ei5l7aWQNpfGk8BgWN/KAK3fEVk70t3iGYvDl
EbZVtSRlXrOLPSEOST0mz3PXf2yGurmxc68dVsZxUe+hXAuO8eXy8UTUpTlMSyxwUPk4dEp9MtvS
P2lpZc4Hz1PyKTX7gLcXJOUbAfvKV3LXQ5JDCY9QebmKyYrHJTVbFZtIsoccoDk2p6Lt76zVMG75
i1+JilRnCQhwKahZeRdXvZVV/prmg4qNfjJ5gwhrl9mjeeaJDYgpr3+aum/95y7FR9sqxL9/vZF+
F8ERFkf4Ds3Tl7Ps8ohfJ8NbY3tKVHIgp4TBFuaiS9JoUTLI7pspl/rOA0p7S8Hkygqj5Qv0ht7Y
Zo91kVlJq4D+WC5cx7jUaCFWctl6b68qBy/tU1voC4yn9VHTu7DIp+YWw/W3a9LFWSUsQv3kVY3L
6eXES7tM5qrXWOXAnxipCRxtl1pwkx8aM1+baNZU1WZRRx+miZBUS/VzsxqF2FGAcE2Ebous29ub
+vx3vanyLi7zqt1Jc/b06cbVdSWu+CaHjt4sLPBXGcS6qS3mlrnEej+rr76d2JGnd8VfdtS3uE0H
GKaSxbkjD7zYDpNTjY6R1SqmtFB4e2PV671toSoAO6QumuPiSP3G6+3K9oeCstnH0z7kYb7tkj8y
XUSNRVGYao0DykIYM/bT9LgWnv7YoGv9NI5G2uCG4Fnduczc+Ufe6/iIvH0Irhx3eqRIlQADoQJx
2UewYflro1Po/IQJ/pJeyvxjgilgh1bgVFV/WTXa5pjISd4L6gu3vIsrooB0CL641uPKbdWDsCS+
0WqTwjw3aV3fgntduSl4r226KL9Hu7QOw5QhrxKk3GLfSudj4dvL+xwV48+6JfXT4i9TKINS3Xi9
XFtTpAhJscEp0gy+CGncmEtr1JkeF3hmREMf2HeDUFloCLPeA7ZDohCo8zvNz8VTYnXpjUv42jcj
6rN5X/0uXl8Mn81eBnTYMGKKkN6/tVy9ezpD2V0lDKONyLCzdueqzWvj7X20/d3LgEKqweGhGPG6
0OtrZpaW/WTErrDmJEc5Yq3kY89Njf5A4mujHZnCy5P/3h72WhxFRYvbg8DATXlxaBdLb3JT42Bm
WmntUL2xPvhK7yNDgz2GoHmx7xe6i1a1VDdIPtfyPFpvHFoajBTsL7u4jk63o5iHNZ4oX+WR3I7O
QF2gN7yPVVDKIiwmyOjfRlSdsnu69UAoSxj16Bsmxl8bkG1nmEYgLR88qtA8uqg+2Y3NAZrEGmdN
j59miQsZVKcsVLqYd2rux3DWp/6IImZwlgVCLElr6+FgZbeQQtcefAABN2HFrR4NZO5lUEN7Py18
h1/SaFP3Q0lX/FjKRYuGIc1PuVqsnae5LTgX2VNFX3PV3gUjZRRjTjmRb2+PK6cBnCAPbWAMSDxe
olwzbsDCn03WCC2yk0Nlbk+0WecdmpPi0Sx1WPlNk3U3DuGVXQnohSj3GzX4GhSeuW1Dd13FKtAG
HRJzq6aopLKT7lvXbxxUxAcMDf1kEbvCNqga3vjuK1GdGiQ9HprRyApdvvYtjcqdRIQxzpRuH0Sy
dmHvw1j1a8/4+1x1cy6h3Y0gG4aQFyfQbpd+ovXHHYa5b6yGAqobJ1KEMwHvwRywMg0HVZQ1khKW
1R3fXuCrpxBMAceQJI621sUVqjWtPWi6wQobUx5NtnIeDaMs29DHWv5u0dpuB/VBPDm1zRN7obYe
Ol0LF+3t33FtwjdnVd57oMjAdL3c9JXedoYzbJveNnDZa1S+S4UyMajPtRuffCUdopRDMWUTHicr
Ml8OZeFEI+Fh6TGPLfNd51bD3swN493bH3TlGnsxykU8SbseWMbIKKNbGV/GpUq+Np7pH4zeRw3S
kP4Hr0mqM6iufmdhyvHl7eEvDy68Y7Yof/C3bBSB+uVHkgnmzuKvKi77JHjwvar7WnZL8UVXdV5w
k5hBE6LjbN/ITy6/GoMrDH/ojPCswG7jsvlT0/PpTfQ+Y4CbK0h4kDpBaOWdOpb1KOROubmg0Cq6
D93oT/2uKql+3aDjXG6l7Tds6ScUD17Tr2JWYMxDoErDi5VfTBAr6JnaO6MvQHlU5eD9JciL3JNu
po9MEagBKvmXb80qQKIa1qAXp2T8n+q66KJ6SOrYXYP5ncLZFeqef0te/jJb+D0oVV7mmmV2L+Ny
6stC2E3jxyX4oygQvgJPNo7eh9Yu+0eUQL1h/7cbCrI1OsNguFlekv2XG6oTA0uXCT9WCSRvXY7y
XbbofexIbch3vTa0H/APaNYbN8Hrfcywv+mhlNxwB70YtpRO69hV5sdpYTpnw5LYapODBu9kJs1d
3SgvUom33ApHlzGC+d3AVltbePNDuATRtFblolYfsIeEK5G58bIg2NWujVnO29N6ZbMyEO0BwPj4
Ely+Y+1eJmOKwHhcexRgkGuXhy5xzHMN0flGSLg6FOAIggL2IK9kpoa2s/NgLvzYWWX2MPSOCSOu
E9Fspu2NzXJtKO4zHsZ0D32InS83ywCtzINpGcRCOt2DoVfzARiU82WevFsWb1dOAt+y9X83fAQN
npdD8SgMENevg1hq6fTUrx7HD9nveE7S7HkQS3B+e8Gu7QxUR8CqU13eUCAvx1uMFlU5rzfiIi9H
qAZr+W9iZtONCby27YFR0vSlALUhcF+OAlMImAlZXex7LZbiqh4GkCbe6JwF9OHkaDlJc5ys3L8F
z9hW5s9nyLbxN/G/DW/yu0z3cmAvGcCjytKKhTkaa4iBorqz8To7DY5mJBEARPNYu7q6l1h1a1Hi
1DdRs5fJ3++fgFESTDW0g15BXtqGvROkrhnPsrPhptleu+urtjr09TKhM+VWgiyhyKtwNSv6S2+v
77WZ9zaxRQqkwK4v6cgz4aCz7dSKvWzAJ3AR/WlqOCC5lvUfVK754YAT8I3H37VNtUXW7aPh/1+e
F7A3GuWszIgthOp3OW27f/Kx7b69/Wmvcj1mFs8vSsvOhpol6Xu5uHrT+hlAfTNumqC4a2jS7N1x
wFFNG809PXYPaJsmHrsUF/ZqVGu7G/LglnTzlQnGDdFmitlj6FFtseOPmo3pIJS21oERL4492eke
/+zBjpBMqY2oXqylHPcT/avUjODYcUaityfhyu7CIpy6MM1vx31F8sqtSU7uoNuxnNP0Ia9942Pa
jt4hQyBrjNS61L8sr9F2vi9vVaWvhCpqCltxn6i4LcTLL+c+aQdVdnac51AUTgjkSScaYPV8tYbF
Edm+G2fdTG+EkiuxGAEa1hxsDMP6F+ifJO0CfUYZKV4QBtsnzjq8h1nhQ7223NPbc3slePCO4S2z
UU234vvLD0TAIRWzEGasWUXTHsbenN3d1KfCdgDYIogZZTwonKfZ1pr8Q4cT9LmZRSD+/jShWMLi
MtUs9OU8Y13Rkx0FJt7IQRWEY25Xe98T9npjK11ZTyQ6WElsT5G2vzxOvppNf7BzKx7zIP2vpSDV
h6vTDft08OdQZtMtCvOVo7PRCSh50o7jAy420OqjyNSajRVPs77+qOaSNuCwvssn4R9BF8/3axHU
N8px1z6S86JzjW8DX+KdbHOSuAJnVlwNGGr782SDNwITazjS3vMwvgUCvzoeDV52EA9w6h8v9xA6
bmSvE+KseWHnOy+xF+hffRMh/VkdSWDk+e09eyUeUNyAoMxwVJKD7ff8EY5KboJCrsKNq2QyEdKh
Zhws37JM+XKP67SxpKdkCGj2InefacthRqvzFsjzSmCm6g++KoDHu0mnbQv/x49A/qQV2Vi5sd/Z
vhCRURuZ+DTX0iPF6PNOv3eKYprM/RgUTfER4AjagdFgtkqGVbKUt9Lf15PCswnTMR43VH5fCWou
Ab4equ3cuKHCXu3TdpB3ZeFMUWrZ5bsS3ad3/lAGn32r+T+uf8YG3k1DiYrIa/KKXCElsbniuVqn
JeIuQWcylW3pRZreiul+9sd8iii/GWk4gHX/9faGeB0v2ezI73Az0fdGN+zlWqzm2Bq5ltgx3uat
Ha5NPR+nenWLsNOt6kaoeh0xt8E2dUuAsOApth/z58IXJjeh3Tix1+Rq7xdZcyi7zDtZ8/CBBCT5
HODn9NRYWXNc5VQ0NyLY1eGZY8qdcH4g6L4cPpe5cLBzsmPGU/cg0uik1U7yfs4M1CVUIh4zCRx2
N3uVWEJ74AV8I926OtvIIm+zQKS+RLcEaJV53upxHTt1/VHp1fvBnNtzviy3Dvq1kaCzkvkAXSF7
vzjo/doWnZv5dqx12QnviOTfNLf1gz0t2V9W9MCHbIgJJC+xO2FlL0IY123XoGDkAFUJBvGMzhPa
XQdQA/XyXGcSd8gd/sTBV/CcehqvqP5+/vstvLkCcflhAvnKjCy3yqJyOteJy3W24r4alvd61skw
63CSenuo15nr1vAD0U3PZDO62/79jw1cqtKS7RQ4sZaiuhbBLAe6nbpW8+XtcV5fC0htUtGhLs6t
/upOX7HGELbovJj3cnYw/OUdKtBTFpaJboVtst4qZF3bLdTOkDkg/FHhuTiYqeAu7CTjJfaklnAY
LF5D49w0J3dqxI0N8/pe5+OgIW9FAC6hy86p1gmv45njxa1fuZ+hx899HODjUv9U/mL3P8wZpfSw
T8bWvnH7XZtWAgySj1sjnVL/y+XzRzk7epm4ca/TMg99R/Mj0TpOpNVVUYZGW/7z9+tIqkR8pVXK
Gdlunj/2S291pt+mvhsjjSTGk19ZVR/aY5U+TX0dzHvoUrdqZddmF2AN24e0GzjTxVJO3eRbk9Jc
Mn7RPXdTM50yr3OfHCGr05qn+hBVft7cqgteu0OJZ+TDFlnFK4sa4maJ+CI7yOttEY2gInmw9mV1
X+Si2BnOqNR+Rv3mwyL1v7Sa4NqmIgI2Ep8QUjcu05ezbLZ4guVZ7sdNoskoWyttn9dZfpg7Hcc+
3BBvbKMrpwX6hI8OwqbD+yrxl6beDobOeBR1nTMAPf8eHaj6+2z5xo3q7pUdy+7ZNAm3mX1V3fUW
HrF2p6jMucLa44qHEGMCJWStjAl2kXeLWHR1PCqPpGeom9GSejmVxVQlrpdQgGzGqYMJrQWPq1uL
f1ZdDY91Od2ChV+bSmrJaKFZMHKgur0cL/cmfLk15QKwbJrdsIzcxgXAz8VS2i14/6tWI+ndJrC4
5fbQ6VDZfjlY0dRiqII0iJFNdw5jnWsfa7/A7rXp1KFw+j6yNaskynpq2hkojaahlzjGF4qy1g3Y
1Ovjwk/ZOn6bFhTtl4vA4Obk2PRBAq4rBHUhH2VfGuUY037Nx+rsGsr6bNtd2h5QaWh+vB2ULpWV
tzQXUhcofCwpwJhaF7eY2fupidFtEFerqUOxbZohnL1g+DHo+VSFi11PZzuo5V5LWk2GTuvhXegE
o13tlD35XxrchZ48zb91jglTF/sPTTeSYZ4m29miZ3X5Hko7Icq211DBNEwAQq1TllZEeWwco6xM
ayt060SvdpNS3rve4aEfjr1a6B5KjPjQsZr7ZudogfyElbFj7WUGDiAKLMm7yqpap9+5BsJTCQoi
zn5FDMuKlsXGAhgBrGUH70Stn7c+z8kQlaZFs5MUlorQQTWXMSqKAKmcqLbNypDRgmxVKsN5rY1i
jaZhypPHYtWb8gvdrn76kepmlx8alxzhBH+lyIZQFK6TfNak2Y9mmNSWtyBIU2kqxffH7/v519Ru
k3xy1TRrLkqv9Tx/tO0+zR8W/KblIcNwWv9GaaFVTyJvm/xsCVsLvjpz5vmnRFc0EcOBK8CYwqCb
kuHYwg3E7spc06C+E301IYtdpG56dnVh41gz+Ynx7PgdiNdSyElEWZ4u7ho68LIEGoU6M7SW5fpL
5rqqZGjYayHOqjfhbgXK7/PjkM5dfa98MdlPWYqFQIyLs50fTXuofISpTfS+QqjO9akTgV6dGxin
yyegGUsdNUbVJ3szUK6NfGCvylPuU+rdW1huqBB9Ccc5aP2Q+HvMHIw6ov2TdnjCpObwbpaGuf5E
ssi0HrTZwTAaGnCFn1fgqLp/1BaodeHk0498lq6brT8drS/zg49JSvYwSpwaDkup6eM7L22q9Vi6
KELvoPJvbCqjhkQQg26b0uUM/HUNor6qFv8rHpDt8ou29mKg8e7yMryrXDSH/8WSoWnFbh5nlTv7
Gb61HbUddrRDaFhrV1WhnzVpVoegsyxpRgs9tk2TuYWz9cmUCOnhCZ1oY/sQVEokO5zKxnwMK6tN
tQJtJLS07le3ob2mtcs4n0xIQ/y3tcpbkUd0hNwsf0jW0esfcg0KGhaqrrIqY5d3jbGeFvpZmD73
4EG1x9TaGu6RNZZumkVirt3ui2oXo7orFtdODo1VAfjbr1Ir0pOzIL/R7cmle/RUKLP64xwaqpuz
GY7wCrJuV/cc0jpshkS4d03gQSZeaZK0ZyT3h+DZELlVuJEhsex9nJI0HX6myVrmEWoixWDsM7eW
wxBhxg3oxw46t0TfOdEITME8M8URfYkMiWejzejX7aSzGs3eKdZl3TcaiNRwkVrg/dDQP9rwiUb7
0E+qaMPEKMcg3OhG9edy0Ba5H4VAaSfgnUuBu+5F+ZmajK8h2J6M4rB2NPfMyDIz13z0aHGuu2Qa
bPNeOm7nnJXv8ZTaVS0AkqOpkrr7ntQ0Ce6a2vXXD3M1dUsWaWqQRljMa5n+FHkvgfXoRpIH5LNF
p696ZGq6Oxyh3zegnjSvxS9nXVc9IVb5MhWnQu88eYYaVlQPiz6Y6nlw1DDMoF3TJIiXPnXWsG4L
z/5ZtiZm5aFezFMR5lagbXDUydOTn4lda+qHJVrRf0ZrdBF3PUKK5fs0T1GQgYqTou5F1cmm7o7g
WNgFqx08J70u9bsMRuUaF5o7mOY5a5WXiHBoaR7szHRE0+NQOy54CeSSa/d7ZnVa+m8up94BIUTr
cp+ZspDHUgi9O5hyMtM7FrcX/wqkJvoH3H01pYeuXeqcBVSXsvkfmTbleoAa5hdVaEhnmk7pjCAF
14w/Gv9S39fTNEReUlfvtaTnP1l+npSn3lQo6pVU69InMXRyejSyTpvOuhjq5TMbxHMja146Gbm9
PYjj5BpLd8rMSc9OahTbdm/6ZfpHteiHrHE/prSe3KkyivM4tjPOuSoXE0FKaDSEzLTPjR8TAIbh
XPhdIw/LqCfLj0ZwoUQ+YCTUXN3W30Q3rbTfpLFn4Q/D5zVobYSFk86GuaGnma1/hxYqnLsmU0qN
h2pB3uorqlPIP8w+l4Jx4Nqp5TEQbiAG7L2AdO4zCBejF4m1KNqoSOZZnLgDu+4jwhjt8BWknK7a
vSvRUf6+KLYPl8UyNB6PHPBL4sk0ciw2Sh8I2qPnZtQ2od8jWk7fd2mCCPFStz3Xusy1M2N77od1
VnP+KUs51WedF+pyEpqZAzF3nFblYWUH+f00usnIy3Twqx+Oq7lzLOmDbBK9Y6mcz3QAyuqrqsTs
mvjXcmZOtQNUoeXSLAfjWHaOknOoqGm7RwnkZ3xPjdlud2TsLbXJXjjCFSEwNV4rQQdQ8FlR1272
TeEDPAhrp259nE7bHHsmQRb90BU4ke/LydesMQSxnOa7Gsq1FjWa7w4yHBfS0FAiLNKeMiV7LosO
+G7E2ppIcNS57Z5SvEvWcPNeCeKg0dtsX6Jzln1z3DZQd5a79Pa8X6zam+8AvvvBNzlMWv4+nQJT
Irc6yN469b2XBOEyjDCKwqpzhdntdM4pZvE4U3ySOojhe7naiXac1ibPsz2I4dwTKFO6+fqjHGZR
/Tf0nc4vbKl0B88Y0XTr57bI7LKIBC/mNVJ2jddctNgja4prWrA8rWNgqQPOJ3SX/rG0dersiHty
ST4kyBYcMF7pRuBlw5IdG3iJ5mOaq6yN6Z1BcN3B+UhQBjK2GalAUP4kKjXLfmzraoeuAaRMZa4o
VTfrWnXPRaexVGrGKzECXqM7oSYC578qK/MPXt9nEzc3Bkx3Uk4D+Vm6yLhcVPJvlw904TV8+rq9
yjxNRLgfO9+cwvfzRyEavzxWg983R9mUJOA6GhjwnFENOkDsxEhQisSkHorla8BvlUbzOPeJ4zEa
cOejaofECMU0Tj9zX6Im7ftp/r23kvRzbykdWGPqTcYhr2X1wbLSxHlaqnUu9oBAJKo65ai3wRGy
i10epPI6eb+UdZ+eDE2C3OxyrtG7umrmD4tlJctz1/la8C1pSiMP4Qy7720KyNp7DfXK+d+uxo7D
aI3Jikj7kme1OiznYk2OEet6LX+WEODKqLKF/WEYW+sZy+XVDoPGDLoY1cJypzYi0FlvdZQ5hLeM
xa42RpdMGC1OUjssKZdIpcpoj0Tb1DkJc1hsbGit4YOgC5BzKTBNv/rW7vrIM9Cz3fluItNda4vs
QzKxISPD0+oPeduJn6Xvj8nRDGSrvq+1Z1U/1YquaKS80mU3Z8LQlx2Co3gEZTOdy+8kmDJ4p5Vd
O38eTTTtQO6mS31akc1BnLPWivqePElQyR5Kkpmey7wjX0867x3XW67fzTQn7V3gK1uGCAj7+iFn
u651aKWF918CdovHWcDz8JiCXRHHriBbjmbVJiWYgMmWz2ZPC/FeGmKev9oabatQtHJu9hhepMGp
bGkakEStaXospJtazq6rTZft41iLtx/tzMOqS2EJFBiEwftpknp+NOxUc3PSu8BtQzk5+vuqrJZf
hd7U087hl3wsLS0Y91xhthm6/jSppzVRRsAryiZNwOd9VUG+WxE3EJFTdV25K9WEoj7t5TrbFZ2B
07Xmp544tfDLg29cn7WzL7iltCPNtGVNwlXXe203txDC6FX7dXMsLX9IHrO+tNIvpdd7zX4W+mAd
i9nW20hljtMfUK3J54dB9ZKOkmiG9gdVE1ntNa/kikstwtm3rlhb87xhAHNICvMSnFJrttovlj25
R/yie6A/taVkHdblUmb7YHbz+ZmXhTfvyBn9AqhmZ6xnU0Ac5bWISHOZxHrrFynH2iq8OyIIUNfQ
6f3ejYqyk4cUKP+0c+egFsyoOdL7Npc62eHgM3sRVLusO64QtcbQ9tOy/tL2ujUdat0S686Ti1S7
0m8T/HUwutHPC1517t6sehRDC1FCR7RKJ1Uf17n3dHz0qlZFTYv2uM4RIsVKT7yr1DJ+XKmiAqQA
oR3MQHsHY6xlqBVuWuWxkyye0T1rk8VVO0f4MxomhXmXfkQ1+fqdN1aGvUu6bvAXnsRZ6pHAQju/
79bJQI+LUITeoL2IX/lYWh2EQVOpB7dGAP+Rt3Nj/5OxovVO4i7AfpuMkTdcajPUEDTATI1Fuh9U
Avp0V0jJI2hBfuurD0ies9dr1ldlW/lyNrqkolljZrN1NlI59nfCtFJc33xVNmGuD8EHNBadTxiN
q+8OuaweLt2EjGUjlfDhphiq2nOKrT4qXZX6P3Cp04tIk/RcYKRWK+rlorTO1lrZ72reWxRKBiPo
zqrRMCXrjMZyQ4RDlL8TfTuMYb5oCJwmfrDUO21Rix+1op2eZGkAEzKyBWRDVSTmGJetrYgHUMTC
gvpksVOG1Wdhu1kJn5a8TK0oa4X9lYpHkB/a3B+tKK1F00Ud0jpiX6wCDJflZ56NTW6ZNWHj167C
QLDmmltreLLD0OhuaJuj/18wDem3JkPAPPTszP1P74P0H3f11jqaC6SorKAXBv+UqAdH25AJeuVM
HjlHUGh7EdhpFZoidb7ONIT/y5apnqIMXxAVucFUfy/xjefplBMGdoDGW14/omiS81roErfZFgSx
aVW5A+KTisputHOyfdzobSO00Fr4x1m0uQtLmsxL2KFw8dHteZyEubm4xX4pK08DIedVZTTDHoVz
O8tS7DRtHDRiqSffNXPdB1FCFeNem5DbC6daGsO+s1WKFjtJphZag9qkxW31P47OazluHAvDT8Qq
5nDL0N3KyZJl3bBsjwxmEiTAgKffr/dma6s842m1SOCcP5Y6G925r9Pe6MHJapaTKtvGOYlSEh2r
p2G3jzkNiT4055Ud5Clsq6vkvAz29YS5nqJs5gJ1T78W7tvd1+YTIzB731ZKAzogdyK1BTEhP7Tb
jGO2RX77l/VsxCVszcd82a/v3v1Kp4eTObKuKWBbE5zEybE4z7FnWuIR7GR9tny/1Xl9HFS6D8il
7jfSaB6wTXRTlnBAEpMolumfuzShXZQUUk1EK1njWfWc0TlqqWbJItoGuCx38lzTTrAWp9aewJya
ZCDFdQln959VU+ycOQsxKhlPWTdnK6myrz6fzCnQeomqUPaxm7yqDyL1WkCLKG1r3f+YBnff0nif
uB2qhYE+F2Ht/O09e19zPTpOkzcAj3wW0YRczQipnrW30881hFb1e3TV0GLrbW0rZaFF7R7obsuZ
KJU4GZaTB6RWoKAE6gYsdDuOh4LwqnAlF7bFMhJHKvy5jSzZKha7YO8N1Qc8+RCkXmA8l9PZeDtZ
eTb6yq1BGljuC1FlyaL4BTdLzIATm4qdwPEaXfIdXyc4l86CKh9V+F9kXS2qvXvUmdtGkk6Qg/fG
dj7aaomvm23wZ6ob52tv4y1P5oNYHbscmke9ArZwmpTxDymOuT7NXsiFW6H4kalEdwMGMhrvk3hU
p8NKEUys5WAHF16zweOglE6fLtuye2njST/KB9ccgr976wvCmSZc/h5JdSnCpWrLHSPGjm+HayJd
dscp8cH1Pp7e4QiZQSM6Lq6C+nBLS9mu+FCFs8o0mhpXECA49n3uDLH9GNaLsrmcbeIokUwnbibC
JvnP98YaLxsH32ftVkGdhmVE5mI0r+ML848iINujTzQ9QlqQU5dpYHtBvFgiEDj4WJI3V4KseB25
peqwGHqmSW5ZVHe7/xSWKHr5Rhz3hLsfhMvp7aDMg3qo/zAxuDhvpLb+28alDYq9m8O3gUu5z0Zd
TezXdlz9sxs1qgL46fjq3VGPea/Z2lJV4UzLDG0ryxvCZdE/VZHal8fR9uRttIb1W93MsU7Hymke
NJf0cDIxMt/bTkk+5KAjZ4Rd0OVUiKEvKfbcVJM1+9QFDPcezKPPHH9pAROjjIh3fHgYwsMy5dky
Y9YDSFQn5GzdePLBnY4T+CFLy0jVa0pzqOFeH9eyynwCqlUmAjy8BcPF3Nx14Mx1YcOoJD/s1ZTg
muHWsSgS/HxsVh0XkrxLdv5J9W3hart5CWvLt29c3pgtwxg76L+dZaOMHrvZ1/eOBOK/KTUehEtZ
G2pJE2aBKadkd36bPNMAu5DShMhicCWoMFuyyuSxROzok+s/HLDpTroPZDygtQ4D9yz2hfaJY9UV
/4iKfHHDLLLbWdxbZk9tj4SMDMIUrskZqGu6TDsJcVlcB/h0VOXzp53e1ol+o+3oHyzLDCpffZ83
2KVUy77YDSLAep7C9kz4etNAg6A5yrA82knGRr7WKQR7tZx7qQfWr2Tegs8oaKL1FC3gQVmndNOn
wKFK/Z3qPYBQsNg9s0bEUZ8PcUCGZmrioY55AOzRucLB/x+atPlh2Gnal9i42wfytXrKpinkPzUo
ijceqgZ0/TwIbb0pEF43lXM/1zBQ6xiN2WosBzPWWIb/fHfightIf+lTWSeswAPd2rz3SHusYmMr
2jPjLu7NlCgpzwOyiw+B5rLPVoGdW7rBaE5loOePuU1alR48aU3ese/1ZI9A6BTc9ECG3rhUUeFH
ffTU0zDDC1xtyj61Ycdpx3E/FVFSW20GtXC8utKKP21hxc1tLIx2nl0pe+Ybl+GtwJ28zCm3ivQe
rqitpHLwMOYmQpD1WuPZWPJtqZCMtj0v5ckxKwHnvNJ6y5KK3fcGE0r5LG0lZKGnwHnlzk1EXvb2
8LlsOpCpuca23NV0jvrF4EtWn2TzvNcOtLROJzqJ/7QRHR005nAIYKDWE3BELfhDMVWul+nQlzc0
PBqdCb/X//jdW99aJ8OUtswD/8i7ZLkZxsZ0qT37O1yEFPU1NwoO4ZQ0nWgK1a6JKJphG+Osi5bu
7+iZaSkmEk+4f82xPo4q8P7418UnXQzrw5lloBcQxd14O8Ts2vkRV26Zb9Oqf9X9GP4O4QP/lU49
/haJRSJgWVqzk9rGd/eCy4Wpqll6wLClJ5DlvqXjqaCUcBnzFjyAn5mtLp2C9njq1mXuM9UcwQu/
2+jgZfaHD19GY0viSXVNtq3W4KNn2XGyeDLaZ3wNI53x2frxJNphBTdcYq6vkpCOIR19U+2F5oR+
uL6V7wRglXMW4zbrixIqw5xCgJ43uUfXlIRge5/pLdrzuu2NvBzurt/QsQxV7s/KPMuFG66Ih1Gb
uxpQ+ChYs/h11QQ4JFm/WlBBLo18gq999ZssJAlhzlQpvS2bgEiGYqY9SKWJRkmWBntXsaoRicz3
XA1hnRnlm8deX+VePbPvzi+1SSRQwVJHeTTLOG+6ldCdkADGE1iCK06+vex/He70sBBHL25WYsLa
fNghRyDmFjJxtrIC/Wj8sTppf+AbHMitHdNR1tWbHkMwdZ7d4XN09p1ZaQu3NusJeZxSpcfh2cha
ypwU8eYdqt2uM1hu812uLEa56Lo5yKa2jt/2UcroLI0sv5LR6m43a1b6XoR+dVMH1RIy3jvbexNs
ys0alBU71JIajhxfEX3fqq6am9bIKDnFJZHQWQBzZLHZqeoWrGVTaQB1eyt9NOKpO5t5y1Z7qe5Q
IbVz1oVuOeUtF80t27AkcSCaPZX3Cy0z2XwgOMnkPFVX1C0ZbTwE4JpAqOsIlduKay2JNOJ9IahJ
FgG8E/MYk1iTt8JSb8zT45quHg2a6Va1LoZvLOf/vDLGIty6o3ngBzfVQxBY1XZbHyurvtsH4ndM
DpOVzisgdHYtAn6gIrvh7Kak+9d0xCDocb1TtdbITn+a+bDK9OhjWWYabOI4CcxzH/aOx9OGlftV
VqH17gu7/E1TwRIz97Rg1YdJMOoCv7YpDuHRvp09MVJ86VTBncdMumaefwzvZhblv50T+EhZotsn
Hx+pl4L7jzrdCVp1MmE71q9mt0hVbxNWwAwZtWkKiz42+D1v3N20L4e4y3ptXQV6rQv81E4JGUdr
yIOYbysuwsJXpmbUO6YgTEM9kc4zJiKqcyzkesljL4ZMZDXm/dibeYMZsYKhT7E8yTXf5oBdwJ6r
w7sNtLScbNULCNHkr8NzRG8Xjttd0SZGjFj/X7MnA5qkst8/o3XaxOkIEmvNwYvW8sYS8+A+WohH
u5MIAXu5ruvonmDszQXC6etPR5NhyODrjj1oAXsijQ7yWE+O3zlYu0Kbm3JaHd6NSB6SufPY65/e
xON3iqpKyXQ0Q/Udy9gQX+6omr9WRJWfW9Cl/Pu9u8WXmo0mPumgAkHbndo7J37VVWerg1w4z9Mw
rY8KN2mUusMGCAjvsbInz0yyBc4hGWdMs03N/sYZfUL3VW6X0lFaMoe4zo9mjypzBrtmkF36amvz
iOya/anGEMyb0/XAttcH/RWn00xWfrfNDpcEHeYdLzxFcyCBidm2VIThNp1rtbhFX/lSncZJU2N+
6HhqUxCExL6Efhf85Ezl4aSWouXp6zZxpF6oA4sLnqEEW/p83E3trEAoN0sdqQViVacKlg+cXjR7
Q4qgipNss8NaZm5TMT8mLMtdWg4JoXsjyPRPl7e1zPfZpeti3DXlYTx6/K8UTnvbN0vyZkaL1xnJ
G+jjOpirgcvfm98HFA5TzYBsoajE4TqXxpkPw1QXlL+9PiGU1ts7bXI7sqrbiPSdn6qqUDE78cye
gLok6Yom3NTEWI/kAp2bTQB3u661lcEsBB+Yc5s1I76gNbnWrv85SLETbiO9+IGARgZ329nme/iL
UZwhDZ3+No6Csn2w+mMRP3CZSeuC2IQr3zH+CvE/OcevpNYSTqwncuEukHWjfvJELG46B4rgjIbJ
AWy+dLcmG+JwhfDzeq8p6mqKOO6jeo1PYishuazAe03msnKLfR8s/uk2rG2iocXIgG7jRn24CuyO
xw0Apv/gNaz6Ni2TzT0eusFp+reNO/+jFG5/vBEfyFdOJFbcFx5ZD3/82Vv6Ex+LUlBKEUrvaVE4
+n61u6PkQ4msW583t1qKeGW6v4xDz5U4GaJSUn/2w6999BQx0j0v3WUkcd272Ns02G8+8gWTH0fv
L8UShzOHMrkxB8egMi923fcHFYUrvFFqnLkKzgPAlZPKAULn/phAHlKfkVVR9rTzvy3It2EpJ/Yp
uHFh1KPPLkKQgmMpWffnaVf8QncZuwq8tAnGt2aprD4zqyebO8rWEu800fGQPJs1XK2TCsd1KkhR
7Me7KqY8L/VcKNRLYAZ7hWr2apWNg7+N91Xd4Xq9fknb3ZCYIPyxEVW/Pzo8YYJZBjIveDPBQl1H
gfRxlk3h1yzGDJM0Oz20+3T8HY6ee2vl2rnMsVt+bOBOWI/WHS4M5j2OUqnnec3LVsx/9ArtV8CN
tV8GgVBV0ODWJfkaHgN+Y1V1j2sQHv2NsLTOgIPWTNrVCwv1zJnWPnHffJRhXGZJOM9/uk3PN5xo
wSdlwT4bJa2fXwbPnfXobD7L7oIDgDcm/k057PQRbcHPlpQOose66V2scZ3yiMjU6zUHV+6343Cu
Z9F9OGr3w5M9dQqooNq/In9PEu6qrtT/dZ7TPoY2veyoN8ZQp76UxrrVSR2PGbocsNBmngmuUWuQ
fButoCpwk9cXIYOEDsUd4KosRfRXer7wT9z+if86RsfkniqmtT3vG9ESvWi3YRqsdeheaCMzZ0hz
7w68C1zPH/tXFynqCXwjHlKrrta/vku6+YI0gvPGb1Qxx1OznrZhVPvJqxPXPDU9uUFVQERIAeM/
FHZQEcmGfSzIY7YSiJyoCX43QwUMEOvr8SLEUf6Bxp5+x83xhNA8GfI2oigi1XMycHm62OvSxRpQ
mFnSjYpZKMDRhaZznZtNrWcalf05C5XdK0ppuaPSipZWO+fRScaU03XuGCRZLdRuVpvX1mdZoHBC
v6zlttwsNQ5flqak/WJA6B9RutqsYOEcXGaeSY9tTHtoMyfRxqeuq6t/pHWFQN1sc7888pQc1rP4
+DsK3ArZVk71d1TxSwkCU6kX/KZRinyurSDf9PDYBHvUnejumr1PecTD9zbtLWCzrUCmI1UdP0nO
FawH5goABY5t3bd9MiefBwog77HxhvWzMrMeQBr73bqUne4ahDlzsnGsoF5JTWBtUd5Li7c/Vi58
4Yya+OyVJipP0o7q+UFa3RZC91XBdxWP9n9IYsWS4sa37deDqQj7jldvzdvR2Vgn+3iNvylg5M0p
96YthmFfqnOwRTCvM0PYPZKq9haNlUPeiUDN4fO7suAx9qVQQTtOrzyCLIBTv7fOyVb2smV1SOlI
sTH8yhxT0qi+1VTpFS2Oy2Vjcf47FwcfE5CmBGTLPdiS9f6Yd+nwn5MJ8nEuaHGum5hyeLYWVTGj
D8FyqpxAbBkCoSEZsg4JSJuXkUOnQpfsjPCzCflUYcn210XIzk46OXx2bXaO6WqqXpbcVO1kZU7j
TD/DDhFNutW+Jl9EmiZOVy1KxA2JBzrqEXSRMNz4XAaxVUVLOqP1Rwy2hW19K2Yn2dN9moJvS63D
8nhYK8Odb0iJRIpC81BLLOlfysjUmC3+vCv6zgTymS1GtJofg+qstDyaSd92xhzu6boZAH7ZPEXh
BuKecuv6ZaEObq802SOq7sRkZAHtgPIjUU2C5MjXNYOjBZBybXVC8dKgLmKRPiRUxkTl6nwbjpUJ
LxGeP5WrYBbHTSdavypqfpjgtO5+vEL6BEOVhkMTPFR7071M1T7/ZKEpWbgte3gVpRPccNcoO0+M
lmyiZrhC9bqzbubeiD7FaT02RVnPw+sBjfun2Y/k0Z+8aWOOmet/ipESwBkGdsyEhtAH6Dare4kO
j9kLedtTYx/rt23V7ZruiOe8tJdJf9eMjbqRAI0ksMB1XSdTh1rovnO/Wdp7hIee2/8Yo75t8lk6
UG/tIjonRcVlR5kTq/1XV/X7Dfe9uaNS1Ibb9CvR5ZxOL8LY/D+okw1LteXEeRd3BzHMW8UXH5U2
crbQGbcghf44kkLF/nzrNt324ZMSH2RjWY57UW9Hd7vDzI23JI52Ponclg4wNcrm2RVbu96tFDT+
qwdklCmufLJpXQgwjzplZ/443DE8Lbh8UBPQ1hOfBibqa9BV3bCaWHKJgEzaskuVSRjG3b2e3oO4
6b85DxGAtKKrnu3YrorrVW/yWHtx+R0jCTzFcQnR2jhBh1pElvNHSQoGZCyDcUzafhl0edsPnAXc
5IQUuhUCIl6azudC2w/uiN2fN01tA+5YxBhiO61o9u8Ts3O/gFZ3S0basakLJB7Qxta4qu61bZzh
l9+DUGSb7/TeTWt3qruPRtHDarl6mo68rtwKEg19ZQH3o7rzws+J5FQFQZ+CNg0D/D2PcRHMVT3l
XSh9+AWvYWnYDSnYZ8kaMTyqRNvbTQlYBElKXauUR/O6QJe3hapE0711ZYufqeHjMjv0/IiUE0GA
UHtq+xdVl6rlF0Ha5S1dNKPKAtP64IsWKoX7RbAq5dx/wjkbYufYtoPNQrLQDy54X2h19qVFdM/u
f5BYkymXuJxUNd2g8y5S6r+9bUXJh46pIAXmR66rWX7+hNFYuTkUcVBlSWd5dtbZZfQ7CHbCGHaI
63wXErP92CbVKaL6/L7zt/kv36r1bU/HNBWSJdS+eEMUQZ0hoYSdKgVDKGVPs0Zh2IzLHyTWbOwI
yN0HmuTNj4XXaczq0lrvDmbxvXCGxv5Drvl2f5C3VZ03y45fN8wmfup2nZ4voTZMs0GvWjfjRWk6
TLukFWZevxKMpVCRgmTJcmRQGIlpYkEoow8THMA2yl295OJP5VQ+L50v6psDQUeYRf669aRWRZ6m
sLAO3FNtTTYXgKa/NJeGXF1Y8y6xz0cYwvHNTrc8GuKCZNY65TLyhKLOD9LSjjbogjlJ1rNf7nt5
2dwZxZNqqLwOppiBpG3ixrthCcLKpnnbg4yzcrMwsgP/nUzXeI/khiIQcdypdnJ7MYCrgLE6SkWw
2xOz+LBXP6u6jq0vwwIlziOgWJfxhI6rQ9nbNGw3XJDBmqNRBc/bkR5FOTW3KLJ9sqmik47APLNt
C8LtspH302dh6xqubFRygmd64joZw97+nSBq/W4C5XZ8hHIJzg5LSHT9N7mbm4PX8Q0utdHZbJUx
/6YUnNQIbezXWoQbAmUsUE3qW3Are7T0n02JtuyB2FxRnbxt2H+2rZrrbKub0Dv57GbQNLQg67PW
884RkEStc7NY3NfntiZx957WvMk6sX9FdNlCZ0VnZixQzAYQz77gYbGsXG7rfOcpTanDUHIOxHHL
12tZ8r+1C0N9jmtV+kwgdWs4cCx/vg93fnlZL+v1RfWoOcGFgtlLk/kqs7egdYdTUJpGPJnOU0ke
as/Xp5A7IvrnRlP0gSW23E87HGZ02yTx8sfjvQb/6F0QuSmkHCu1AWzJyesFahUzD33G8DQ/OJPd
3DXO4p9aa90ekqlyCBfgSngcaTJ4RyK5hIXpsDQgCowX7wGBLzSZNXveyxT5RmSzJLv0ltpX/0cw
y+Sp9+XR5nD9PS2RazC8YQL0+juB/GMFW65s+LG4tC46kcAq4T66dhFBObLT+M3HoYUy730zhu3F
8BM/YgltCXILEcScrdad7vEDIXWRKw6Jq06kkVzbOHW51EMR5qg8N5H6m/KZdU3AYhx5C3Zzyyea
A2Wi38MkJaUCRSMKNSMUVfwjITI5zhGeoyNvEjP/RRWLFrgC21ZQG745bXixC6euylvicNVUrN5e
vx9LyLN2ZTNfj0Owt0OqXuXjolJ2pta6/rVbwL5pyD2M0LX86voluoeo3l+Qohz/4YmK8BkAc4PQ
IHIlvaRq+/F+rX10L8O2+oWug+ZDTw4wzMZNmNuIbo90gtl5RSej/+4rykkWgyZ69sJrNfdQEVF2
xfSnOy32+HapxuTHCGX8SDNM970kmm1qqXx128g2eK7ddX0aZ0d/2pOXMHQk6/Yk+XAA/VPQ/Wwk
Q71Rgd5TNc3+d294U5FtkfXWiqC/66Wxmbuw4eV+Yu8PsrehErlL+iCix3Y2fWj+OhrgfVqv4nwV
9J8qZvs5mo65poPyckVoZzL29+IKHBe1DuWp3YfpbJxo+J72zrtRZRDeLNoe3hdnce6Ev1jQqD4r
UTBMVZ6MUH3B4j4goNQFe/T2gvT0v2pYBd8HH2ZoSCayOofJgmQmlCx9aS5dlfzGf0fER3PlnyZ5
tqNJPaGDC9+vL/S5daH0rJ2PvRm/vgyeUOd4iO/FBADu+oefEuULwRzI7hdC3uQR7veUJN3L0MUu
9CZ3bTYm/qlZj+VOkPUw2PoLhcJ3rzekCMNxNyJRTPlTik69cL9fpmX8Uc4EZ2b1hBJne68ni/WK
tE+dqXhaxxylXPgeXzuwiiBavGxg13wIqjBCIz6p+b8wNG54ap0uejBLJ2+2JVwE0O8sUcLHI+KR
en3Et87TDWaA2jse9HIy4zrqomragzCbyYmyMG6DT+Ua68VgAP2YY0wh1Sjmp9EaxH8benFGK1Ic
foe9b//ULBRf1mz5Pward55gs8dne+n6WymsbcntqvVOgrvi3hnXvkgAou9g9ZmS9eH2/0Zklght
xr1KY38KC41yCP7dTR4PFVyVRqsqwFm7L6dFG5V2idPcdvDF5xiNNIQZaesf4XDEvxW3/q0LXfov
6VEcRY8OPIlEy6/BrJlz5AmlxP5AauXwLhzFFB9LeQdUhm29F2Z6c0tl/w5wnhSMAZC3qwSvS4z7
y5p9pKKmdQu9zP57zLtyabe1hs5YATLr9k1wbz87kcdfZc2R+6dOrqaLPRDo/YLjljO3gz10hwWp
e1I7J8i16CMRpr9nRKY0mLMrenZav/vJ5RxB3ZXurW0R+okI4ihHOulq+7xvcXdnDyizEQ5ZA/SK
0+9/PN+qXvYQX05XN9ZjNLT7q2lmd0+9RbqndXLrL2stvV/1Nssdw8V83DCsWSvWEb98Izug/7UT
54No2PHr77kqPf5+UdZAI3J1vwAE1CuGpAm1yhHyzO1jx9/TQJA/owCnRIAZWyQ3Tu9bYJEJBiaO
EUJrjlhgG1g33jcx4o+Zhr4utlF6D4gppzuFPPLORcCRqmgwTzu5YVWGPM+x8mAbEELGFUddxx5Z
ABWOz8nUHjD6IIjvpVjqlxbSG2mpbe3AzWIUX/ooB43fCgmRMtb4X6UXkS9I4+I0VEHC0hDUtFI4
TXVIFIN+8JAwRj5OlsKWFOL/+guvggLR82PzPg4Jnv4EhxfGsfDqxLoVluX+YbzqadhCLapuzOSX
V2LFuJW8MJQ4/oun7Nq9ZRsDKTKJZenvsZebnYKx2R9eJZcQ2TiO9l/lihj+0kqx9X9X7Uf6rPAf
tl9td/Q2C19czgV7iwmyWFvtD5SQQYc4pR2cvkBnQu2zXLrJsEwNoUMSkZlmbDm7Gdpg5IfbWvcW
u0d73LBrKIR811ZOPD+ADSQoSWxZE05bamrj11kenXq3wgq9XQaDX5tTHckyelY0rrsPokccXQSB
iG/wxJj/iMeu+6w6el1dKnaB8XnoGRpO6IL23T5Vs9PH5nG0QhlNp4U9oxHnJQKrq9NYrtOKGS+Z
jvpNSnS5K/eeMvGvAeohLIK6HtUP7fVXuUfnTceBayFAt7ycvRlVR42LztAkOh5wDwVC2RgZgzKl
xDVsIaWw77sRFSPNc1AybLej3bjLhMYbcklmO1K7XeTeFlbO4wDTFF/cflEl3ydkjvzLIecCpm5G
Oqu6cUsqO372i1mtM1K0Wuk0XtHyegzwpaY2y46X+FioImNntk9RXG/ih7YiLuZYEzv5iCxm1mAa
i2e3lINiIXgPnU4PNytOuwhShLn71kcykLDS7tuW+cItyT/vEGYWNaq/9r7yI1Xm/Nz1YsOiufH+
yW+kQoYfbvtvjeHW/nHMnJRfS2T3O/sBbd3sPWIRvf2LgGyX5BnD5Nq+hFo58+MEo+veYKUe3TMJ
GjNKeX+GnOFJaCeMUXvX14/hBKeHKHKxvcKHuonO3VgO6l8YDu0CU4MC+Q1XQzn8HD3twENvrgtC
4u2SeXWtJ6d+3HtcsADndMy4WY0RqTybPdxh2VjSuDo821IMvj3q01zExB3d2Sg3SoPfI/bqk+V6
tfdZqTqyHmA8D36982Itx2MJxRX/wNmCwcAeqpG8WzMmzXOHdDhCBzl45QU3ZVSmpMsf5qY/MOg9
LUm9lLD9kcd+YSz+o1XKtxWLixXrYz+yGqzMH06guWP9QlpP0DzR5sGBbGIbScUQTgEYEA1m8/xk
VStQSCos2YokU/AWQXDmB0yii2NHLUplnMm6u8HKrmGPoxkqPQ23UQiCndigg0+7i7Xz22/CEpPI
pvCsFDiLpxLKEzPUNTqonBN9HgVDUDHxCV0n79Tiq7N30LHp3XC2x0zZup7BigZ38ryvybZ4RKKl
tVyLDuqI3Tu18G7JleyskvkVn02w35cryG3KSWeNecmvM9Ko/65gSOZZw4QeA0i+dD4ae/Tkc4Bi
qHkqnRheXAJSzP/QfPbi1o/5a3ArVUi3Uw8MRdxOKtzWMxrGrfxNIvc2/5vlGCw3gwtgW6DyrUqe
WXHIs4701t+TtGAl5ygGuLiIaDRUiAxlWeZOhCA0Szbf879wnfpNQYz+tj036Jms0wIiiKd1wIad
HlEMRIYbGQa7GljKQQOFNIUl3CnkIXVJ3cntttrc3Gk6nv1TDOItfjIzKjnAf1u7Z98Giaz1duJ6
cSEQ5jqqrbvD6tG4qtq2ZojtlpR1ro9wQN/O0LNvHbvdoOc731+TCdJ1UY2fy8i3DgVaog7nzdqh
H2CZWMrfQoNPBPGt460PVnsM0Tno4ITet72nsQ1jA39+pYfRFewzvq+7DZnQepUlH01GSaCUv3Ab
N9uNGB0v4JTD1TqSTBc0mBuSSTXFwZeij0sZkGP7NsoResH1Rr+5G8vJRifsCRsGoIhBheWTipqm
+ZqcRvCqsuu7psvHCKtseWIA6l110o0zTtPNgM2on88dX8kxfYQKvP6XjXfFPQBpee2fxzhYuvDd
LT38zWlFOUOYO7WOazYqIbv4dpjE8G/lJEkyq1ub5BQItWJgRptvm3O5e+12T0Q5VljDRrU+R3hJ
cbaSS/MSbavDQuS1/Z5tHbE+vBmL5y5/RpLXHdyKASRDeKpHOkSedDLObZ+BiFrNfRS0lv8rMiNd
oJQc6eH0P47ObLltXYmiX8QqTuDwqlmy4ike88KynRxOIAlwAAl+/V26b6dOVRJbIoHu3XuvbpVg
ocNGcRQXLnF1InhnHYVpdm3iyEOTkKzUCy8O2Wu5DzgvOWjxNaZ3lgFAd8a6MDHA1n7b/dK+qutL
zD3LMGdm2NFtsBHMKQ/TOnuHqEWZPclgYdMi+Zigz98Dp867Expl6vgn41kVeK89O+ntTxEHXfHe
1pC8AvyoJGjHDXPHdcDNxO6qdmOGOsIdVI14hBY2NBR7YdAXfNrIeRgvQ5AiVO1ntjmpazt6BG5g
JNXxsB1gpJZPbcKgut3IZOkwHTMSlBvr9GX61QMNHHLEeacoC+CBMLMPYV+Fs78H2B8F5iERU7ue
SVir9pt8BAMPfovAeVIK1fPqJZipi51ycvq1Zl6m7Jng9sjCgRnVItuQFcbg3Pnsxr7j+QpqRkZr
LnLCopmzHHsq2L9ijfR4CccMGIVjoomJSaxT9Xt1i7T/KBxsBSHnWp2qCwOh0UGSZEDW9aQ/wow+
p+ZzKnZFMjPupODR0XbJk7o+0qwrYhBSNPJHAhIrHiOgF81/uCZ18V8w33Z6sswePDkOd8xsljqt
dDXBLS3IcJIhDHaOnzcCObY0+RsZB1mdJ2yq3UOEH6F4kh65q8NahXF7nm01UgitEKDkOSg7Qcsc
kyok4pmswmWEjNXuy7QjdxKovZHCx8yDasxBqtGpyI6PqTXHQrhe3u0qw6zgRIyToXx229p25051
1O5103v/bCtl/YRNXwwGjyrv3qXBz3WpfIRSSnXiwB/dlCbZDy71aXY2csJRvdO4wuJkF2UqVt/u
UmerPdk8j6c30cKzaDeFD9hpk0MtgfHCTAchPzF5LUD5ioR+a/GXKN7pJjfmoBi96s+mR2wnHel6
yzuWC9MStuD+8V4CLDbcTE5Ydv2uDbGf3SvfJky9rOfmRxc4GG6YUM0OWpJXZwcufw5Wg3jOtCrR
DiNGMzL9PEi/uhnHGJEGDNTdxT97/tJXx4x6aTp1MeV+RQVY1c7nitSBs7Us3fQ9nDoADlvkyWxc
NlMcVvIvJX6OcRf8LF2LYB6bXW0wxhpKB2LrMyOgKdhWeLcpuJihto85Biz7luMBg1nhcF3vusSJ
wh/uF+0eZzJmoFazEkHbFAAByk2gRaYPZVr6+p7YpVPuk9Gq8G8Wu7EZtqHbhPOhgt5VUZLgX174
AfOo/0K8YmlwCPmq2npOiCK0IXlHFtcK6ePzzksHnsCUMNFwXDMClhtao1hCnbWDuNXMuXp1YrNg
uhdTWTWHsR/j4r8x4zjDMZovcn4hfp3YI2c8XHMaoCUHOE596N0yZAQbMQvSl/ieCtpvu7bZ7O6U
NNQSU294QaLW2PgF7v1cXTHbkOquzM0f0MdT2ZzKbnLxoLBrA1rDONSBfQnH1IS3UUWk7ogV01I5
cWWrhRqSHNcf2CJ9f9SCHNppTBfZjTzJyll+g5hggndQdkCYscKQMjq2VD3Fjq2qvmcPzozD+Fgn
OQ0vX/Usjo2YItyUGJn8gFzZsGQY5DubE7SbM1+KK5/7au+npQjUIRyNSb/JpHJi7dxkHNmNkpe+
fVFsv/3EDRZ+qtBbuMUU5qLyWk0CMXCPzRQyg/Anr7jz/NYhAMZzXvX4R0Y0qB2Li+R6HYveH96p
Pgf97s/EsdkZzFU1XyXlQ36iEIv7nZ0Ij8szz3s7JDtLVUWq1sRcoA59lBmTF7cma5EctVNPOe7R
rFpZTCVbmOGJSpfhoOvBjr/9oBnnGXPpXLQhwweFe5OdPXiNhtNASqwawRatU/fgxbzZLTL/sPII
q74qlt948J3icaV9tn9qHCrOl4A0t3zXOQsbzx0Ha7niNHW99IuPtbNH20f4oQhPLlW+cxs1Ltjt
dEJL7bIAYf2BX0bUiWLNhD5vapziEWcYVpROsBHjiADAc6iNozcwMEInZfqIS5vbmws30tcVhPHQ
75Eb467F3zCYKNiFcCOa6hSaQFWv7FbocJbjdhDL33TNe/uDJOCOPwzuIv95IsEa/1dM9ez/cxc9
mHrDUDSU/i+Jk3oe9pnbmvao3XLg/R7m1MQJl1Q+j2LnLR1EiW2se0W6RbpjKY8SvR8sg0+m/cS0
vQyPi8nb5KnL4aLcgTjV43PdqkTc99rJ2ueeEWv1oTusXYdiXlN17zKNizaBE1bs4KG/L78E4n92
FtinuUe4Rb2dYYl2uXWLkNWMHiOg8HVF/4+eXUvNCv0kaG9/AzPu62JsEvQ3C6VlYVfPFcLAswtM
2NxlubvKdyGkSJ/JtJHfp02u/XbnKU7kU5pVkXfSKFzhPu44ge5Gngt9BP4U4PRRLhDhpGA/xc4u
ZM4vttTufIMMrPQgAizDwqFkdRg84stZw1PkgXwq+VCCaRqPfZLim2HsPa8keYSNy4vhAYuiHSGC
uDkzltL+Coc6RNmZ8rV09g3DGzFy5+Im0zu2dxTYvzqROP03vJhGTtuZ8CR0fqudJbxTs9cuzm5l
jvX/Tm0hjozftyKHSRp4FZXd4NYMnH9zQDmi2C0ZZcsRG+Vc3gtN9IY112tQHHI55OI0hkhXBRgK
eovLsKyEvMipd9PNnhoRxP7Ft+ZammKvUVgC5lz7Z5LYbXhoV6cZKT6aFQhAR4It+UUN1nqPhtSc
7ffE8YFL+Jys06+x0lF7KPQyCYWTJHWjL0r1Aq4YKWBasqGJWvpMPDLMq3FdOZ80EGLhica8tGzD
EGv7sMN6mUPvLglymOqaLkXZ0pu39Rh8OmhV4ZOuObDOxcKI467FC0xIkDvLQCqpPW83tFFSoCVW
eVtdJialFcyilcMMMItG4wYXo4vDyh9Mn0wR2f44gLwaXnoMJLfzrQvi6K2xdO//ACck6nWKWkmY
K/OXmPhdywj1jUCNC8kkwkv7Zro06A+a9rn7xDJgM3x40ErKn1m5Rj1hfHQo5Igo8hrjvvDNk2Mh
GTNH84p1h91SNk9JM90sLJ72KP/7ZCIxaSI5O/Em7XSmo2vRScz1fY6t47COlZmOFsxLuQ+BXggY
DT3+i2udx6SA03BZmt9dGKr0QdUr08d5nPhd54Tqzdux1G2aP+aCj1dR+wjO3mNTITNdJNp4vRd8
9mm6rZc8DY95nPSfww0GQMYztVhJTODNX8k0QnO8oPUxcKKXg+pCPc0SwWusSAL+yZKwRJunx1PU
/D5zh+pthU4wU7Fhnq0p7CMcnfjWMoKEeCWU8ylhm44vjKbG9pWZMfPRTTcNxfwLJ8K83v5hJNRu
Tkme+O2Iol16aWv7B6/o8zre27TzEKGzMWBVCHZWMi2mdQMy7dof7T33ZsdQyhnJd2C37OrBFAzb
i5CeoKrF0OAfDrARVOha5X2WhtrZEggd+6/FDqs64dvuym1eRgAQEsodnEZlPgMEZffMJESyQRSQ
DFp0miz9r7AIZPq6qC7F1RuqxA03HF+Fpv/wYfVskMYWQRYm0fzICSnTXUkGLnldW5L2RC3LjGNt
X3oVm5R60Y3EyTsdOwTMRO61665zM5mE97nnU3mc61CzuznSnW/VIx6cqRDPNFYBu6vZyhqHL1Xq
BvN56SUAahRbROi8sWmMzlSVwQFInus/yaYtxydhUcBfR9gJ3oebMAQ9ZIBK5B1ZYniuxjVdkm2i
QmQRaIVYJffzNNbNpS6HjohoXoZsdTkWNpxZptgHkPcrLLq2wGnb3TaWMhv3q4bWXrSyGv906aT4
MArPu8xJ6pQPJOIUrWDfUcrsWkIh7dExigHxBnMiIb8d0CWMAEzuCjgFDS6MgpBH3ce0rcQKsn7d
MwFGQ03w8NOHOWUU9nuYTiZ9QNltyhOnDRMp9D7HTz47RdX7YXvtoxry6eH7J4iIIkYK2AtfJ8dS
Lm+IsWPtAseIuMxIKHb5kWm9qrMhfBruKu4pXW3LvEXPjFnC5D/LDKfSuI3bKl8/R1AYgOHYEdXh
V8D0nfFoBWE7mX2q8ZhiDCwqz98DC8I117gmGR5XplLo/5hWUixozgT3MrY5ZnPIFLI8+eU4NsWv
G/am38t+tTiZBtqw9qFGFHDL83Sry0oKCUKB7W4yY4dHCe9mNCX5BZGK3u9ezSlxBRz3Ypz+oxMm
Lbll6nNzXrVRJZff/eyBBDuwkd1r7+j6rftvHXSqA1b59YXvHPxwqScWBk0dn+i6MoPYkdfN7JNU
hds8A3hJovkcr0Go5IXUyVjdE9CpDh3Nd/0PFd0kCEQ1JryRGCowEd+bXrw5mmhf1Tj/LATEuC/z
dX5Gl0jio9t15d8ix4+6WRcxBTGqqzs4zWbl+AoOzpSu7yEvxd/MgGxigxB4sQ0tZXBXh0s//0d5
7z3mYVsy0JyK1NuJibgSASjtPywDGtVBOllRn53Ebw+NtEVAUnMZnox3s3VgXDbxHw9JtYM0MoOU
wTmEsXImsFz97iEOtvcFt3D9bch1uh5deVoYRCd/COZXztk4CTZu1EX2rTeWCmNDq+TJQ4c0d7Ol
+tN6PyjyiSQW195svd4baHxCc+sIwk6wvZk8EG7aQmNe8hcy5viusc0fBq540BhxPsRPXDzut5QF
DnBCP8FlFnHRHXE705gb0GA+z2hHR7udap8EfEEGLEPsKRmtB41d/R0zu/af8VsY+DE2qReMOwFG
BzCo/sfQJKzZkB2+s5OYlK4vVdIGHvTztPH37TBU07XEyaifBCvRgncMuGP4njfh5D9kCWLGncOO
0/6uxHQAJUZGjd+/I2GG4gwfS17UoBfk9qhNU7w3YF6PaVYA0uWXdepzJbNsxJSad1HwjVOv7d1t
XwGGO+PJiatDEaxktyLPTZ37oZQGsbuxdDwbRr7J+lbUopl/YSQCCjH/nxYPZ7t4DLGKQpyQY7pe
0saJxk+H2zIZKRcRNVFV2oJ/g/033oTlDd6WwYLCqI6RgtE5TyDvylPtorWu1A5jWbaIsGkTL3u+
uCVtiEjgmmC818kmrbciXGvsX+DYUEix6WateQ8QTEPcZwnyvVcPTnhHGRW5dzlevOnOIQ4V4hOt
u3p6D4XQzsVNcekjv4vFxwWXDqY/+Wj44stJNTg4FiiI+TzWNalTlXb1A6bTpaXiCuJ674megoG6
ZuZUSeY1gvECRKbG8x6lnFOlx99MV4NBuWqWUO0T2S7RQVYprB0fCCIhwoqAq9rhExm/aJqXeZfQ
hRMorWb7e3GqCgXVnwNgSzlWyXtfz2t3C2lEj6wiN2Yvmzyf9wMjyOpxzuY02Lnc6MW9lfYWRpir
PyV5nfscayKJPA/78z6Swj7rCo/1NXAAct0tHJHMtOrev0iyTJTIFB1I5WtMZOoJkY40J8QmNzhq
n+Q0xnMU88c+qLOz5MgjmjThkn/g7imHTcJBlpxu9pdwA25CeTwJCcGxcIoiAk5xOY8PmGfr4GeG
L5GTHA1Z9+PgbLU9oS6jB0zHoNIKDag4lJhL+m1Kjy3QxBRVLwtKhqq3857tvSwoyF3afU7GOQRK
u616dzSQLBwnpb7uvP84TyXmJE2IrmkveYmZNTwSJCumnYcatu6HxeYhsqbffCeL9dWwXRLdfcL0
JEhcxlOT3HYdjk7KQ4qCQVqMoKvC2KgKc2EJo+RLz3zQKcdVtHEEyb0rnO60Lq60T0A8SFPRWw/2
1RZYjCHTtFVoH7quDv7TQdD9IxPqimMqkvw+yCgx91U5UVW5LT0KrTItIfbwgQ3LpMLK8UNgYzWH
nGLrHOclBOkxcyQAirUM+NmgKtw06yYa60OGh+UZW3xFeIsU8RWEYEd6HM+2d+D3CJ6JerVfnufX
5aniy2kOsu8FmgKERruJKVKcC3/5cqiceC1/K7H8P9JFOXbJXBbC7kAe4AiiaeXFRVeKGFbMxU8g
I/MSc8L9OH6Y2Gupx7i/HztXv/IbDeFn3tTD9C0KJCBE7bFuT15p+u5cyJ7BqO5Unu0ZIsNHydOB
XIJnCcMzFenqvYI2gQW9KJvpycfSbk8O0jQoE0/W+ZVHq/1mHbKMDmtfZs8TUmCwUyHV9b7BGGV4
CoheIheIItmBQ8VanbNhBDdLP7hu+2XrUeRbHm6qopLWUO991jHU33UrgUohbGWDJCDdCr/yd67D
mHCTpPgqSZxpaaITaOIcAEdSURaSJlC8SHbPprFObZnE6Ga3GDTyP04ZquXsa5Ahj66bZ/ZGiWLB
KlZuJWOgDdqjwFw1htZN5Q5M4DYpubtqP9WlgwMNLJy4z91h/Ide54i/E2TTj37wyuo3Y2CcIDHT
5nvmg4Bjk3X2z8zKuOVz7VrnhMqZ/EV6kpfUgdhFKiMs1D6M4/gJj/hYHaJhBs5C/tODvQweuAEg
wDLprezB2AFqIUyNj5a8xkNAyhUZMNMl8IF6dUjxiVH5W8OoX7+SHe2PGaK3pcSqwWsAKVTufQY3
pzp3qcBgnAX5Ki465fVnDO8lD7lr2m47LsxXLiiGRlJRKTB9pvOwOSoumh0xz1EBI7DzvY8702w7
EGAetqkk/j3TjqlDzwPznwNM9UYi6Cw9Kt5U95DWWZMdiyFxz42SOrwiWZKvHOob9oXWqnipkXxg
/tEt+FsgrMnRMmBE3hfSIwHusMLwl25j/eCyIFluWQfW/p15cJjJGpaIR6h4LI5gvu6wtKRhcLvx
ytaLUEQwg+zqNq7ZY2zSIT5RCTAYNXPtYjljfMRuq3ntnzkNMPOuZTEsO1hGK15LBs9BerSjXu/b
WKjHMZtDeYxuA/GIoU18jBY1QGxNyQaUdx0ru8Lg0PJF1SfGIDlNMr2Wt9fOIOL+kihkF+/NU44Y
9Z5wYYEVgKRJ82eeIq+61gPx3SNVWzOygDXK/lombHfZ5CXqOM4VtLuA4MFHgS+cQSk981sE14PW
j/KJHRkR94RzWoAKj19GEqU5Ummu7S6vBEchsjyR8LyOfF4xaufwLodj6O5XhC77BQqFmf631V1L
lNrNmkICHFSZy1pUYrlJjkdCJ3cufzJuXpi8KW6aWHNk4A/hBC+fvMk2jDO9ovRyvERdkS3W4mPO
8+ZNDul66gZvyj+ku2ZgFX0ASeZQ9rbtSVrg1N1NcwSQYvA9L9j4gUnvIexOTJM0LpEDNlxmRo7j
gBVKPN43XNg925RInNaEpbm+Vuz1yzh9lOBrFyhB3VLvAoBh6Z65P9TefvbB5/CEXFzimP3JsLvy
PrFlvOzixhoWyhRmKr1nVpGY+u+itWaCkCUKiA+wGS94x0TFCoS9T2vUnf0+BjU1tl36qZm8pHsk
OVTwUip/OqlmJCaeZPl0IYgmkp/Egn344Iy3xRXoRL9bUnzjTFOm5VzyUSKMNAm8aOwZ5V+/jlg8
zS0qLPMHPT/Qwy/ti4Q5998wkf8jl6wk+AFfrByTQzvUzU6XM55iEkI2v4ZYQZFzqhnkh99g0jn7
QOXhnpSNlce5ThdxsF0v7e/SZ2Eog9Q0URcN17TAJeRn+pj0jSBpq5B1N9WKpRYtGP5rjSTJROOk
5mLBj5UAl8ix0lcH/Dp0m/G8yKeIkbjalaNfq8NS+BNAFFlzd+ZJOk+/FlWpi+JZJ2sWr86xUbdl
elOr3adMV06yrwIxXVe9evjAV97sO4mzlMR0p6dzFRDF3+X+VBMAsCW20CzzGIFu2P2lMBqO8XBd
CKHTQa1Of21zTYauNRRsL73DzXj0DY3MJraiEn+akcTVpkbw/8sVmz8mAwn8I9Gx6smZnRAOwm1Y
hO7cLz2OJmbwzgaOB7Op2VvEnzi6JVZ4VujcSRlCW9EkTXfW08VjD6CAP29M/j6wTG7ekavw5B90
9inYYAxc76EajfkW9SjGb4pyB5dLCizkaeyHmHpHIkYHj0C22ibWOH+iwRkXgoweLdxUgXQjdj9+
L9YQ2LrhGjAkRexwY4OcuYdlT6/ssSXwdeniEQiIF2C1gmI8/4lQVssHWbn5RGTZAW7Ikdn042PX
9z6hd3JH1bFwI+rYyTHEEVjs1TJHWFk10i8DMYIlBSRN3K4pj30XqOmXptKdTrqe829TcQijrLrL
S27NHOwnu4JzKpne6R2CEDUNNG1XbyUbYU6Aww1qfVFNL2leiujQBPM8HeZq1j9FSqF9a4rH57Zy
BIDqCXMexJ0ogKyDjXYmS7yG7xKTv9zXtQ3qzVJUPMSh5OLf0MnPH2mu4nYn2zaodkAfDLMu5SfH
du1KAoGqvDa5la8jyAlMkm1b/8FomMs7BQv3zfPh6NyBLwqemPPLNxA7K9M8Px8uSWImEuYYcTC/
rXYmTJktayDvsacl/5io5vE5BPs2XzDZdfo+jUR7ngaFpxRgRPpK8BqoupHEqjFeVcreh01OxL6s
GcEVxlTBnqHCtMdXaMmH6Uki6bAESt2wXRnmXkBG6b/ImMbOh5B+3hwqJZg8ZD487oNiYUG2BUKR
XuoMI8uOnGI9n2oTRGcAieMRhOFI+GAuUpzbM8XJPdnKxt2XnXVIdSt2WRCGw5TuY7c9lkHB5pwR
qx2d32przp46dqMDYLL11csq3/lVdAyrbgj0nkwipABe4Axc9jyWn8xfXR5Zq0wa38uoypxnRlNM
j5JF9OPFjXQwnBedy/5QYgR3NpWTpn8WnYGikFR8wHcXnzhWNCy5eyIdSfebtgxEXnSdCIbuzhKL
D8LmVcLtMWCYcGuozbthir2sw0JuKwSiwMbMDde4bZudyiBrAx3Px+nT81PajU02FOOrYScY2q83
9rtpdOLyWd7MwpuxTR39UPfskDqOkmWFZyKhjj2OlRuDCTMa486qa/rZYUC72K747Ggc2XfVXyeT
tO3PAPHgYR7puq9ZDzIWCyo+fYSYEEz4ZhyqqL2i8AMWg3NnNK4Jl8N/tiQgd926Vk91GMufjN/x
91DR7JDx54NEtDTmBTzo2CM4ypX5b2yB7sM8ZzygBH7wQLUxUniu6nZXxmuiTpHFs8WxVqfepY/T
+LIMNngTSdncs74YsI6Hpe2tcH2IXGHsQypFxFx+W8on+C8EzIdfmCaZmecLBk5C6ZPX7bzCaeOv
dWZbxoXtg0lxLAd6crpMtOGdgl9HiNiBiggWheOmGolmbP0QtusmBofzyuyWL7iybca5UJhlPFBd
ymRXCxMANu6c6mMQ0fwKxhwNUYF8e8MrkdVXVts5w2eUxyzLc03RH9AspHsPgFn8agPGDUwqy+rH
unl7LXrZV/8GP3B7drQgS1PoJ9BOWfLA0Ip6GHilMXZkwjWHq/6YicYRZWn43k5Y96vXkaUJ9es4
rvpXwvS3+UpEKPQjfqj5vxFqX7WV3ur9oZpS7QVGdd/ghZjrbyWc+rEZ3BqDXuRDlrO1m2Jc90Y7
//KFS5aIjgblZEzdvn9KC8GwMebbvlpTlT9TkLnOt0tUlsBi3Nv4wGOR0cvQfsmd58fkghgRhqdl
QAo4Q7sx4RNzuNh9blYqEQ7fphPLnXQLP3mKyc0HOxz9S33xumb8a7zUVcdpTmV3x8JIySinFIwn
2xnf2UYnejGId3Zwd7MfoS5tRuGs+rdUYZM+4r/1F/7J1v3X1WUaXnyR+O4HedbpuRtlNl+GsjEx
kQjPG+C94s19pDeR2Ysin5BtDb71Zd+Dh31esAN2jBym4ZxWaO6/OwC97NoIJnGs2wEeOPU9xCXi
CRXOiE9sapH4lUDeLTcmwe/JVjGWLpzqFOclybsqrQ+Dm2AKSxnPbEM40Xug46zknMrQCR77mS2D
18z6I9YrXU/LlikYsmIzp8tTYXOWelG6j2Zrg1J81kvvdfm2y71m3jQqa/BnC7h3eFR0QdKHogAk
Yp8F/8IOyeCXi/PqHeJe5R4zBhMxFCF/fBYzl9QuKjp/ZbmIqsa/Ajgao74UZQY2LR/2vuF7xlwz
lB7Syjp0YldWjJmvhUbY80UzhR/xqKfgO6H6PA8sSEAGZEtN/ROENhi2FDodMQPeCOwQ2ZhekBo8
2vq1UddyZOXkjlhcBme1o6vaFi7zrA3UvP6zDb2CeX3XC0GSONbfad0CiejXsC+ZSI2Y/8H5rn+d
LKCDAAsd/l0b0hq/8nmyDLmSOmMG0NHS6GHyadVohbsNGz0o1yDx4howvXToWlsDnQ4MZ8yzJEM5
PLBrBcGGwW0eb0U9W0imA3see8znPaSkmj0jtFndDTqIGeqEHSJDFJtwTHgl/D1GTyoatuyubTUK
jue/UrFHkPiDFrJYXUNmCQoxbXyupf88i6kcOm7f/bAwIGdpBS0FR3GGTrdxTTY+kvqcuL25IAvA
kcn8MmMz+QH5Dq0hLc1saR1c+GDknnE6CyuWk0dxvGzQYUh7arhNTwP2VbyCEobKRuMYCnYwIafP
ol5hitYoV6xaCZuo+lWuMeiMmKQCtl5huo91YOB+sxfFwKXm5lmudjryxADkgXngPGk8MxkFW6Uv
QZq6xCqF40MLrqfwvyB1kTWcIJCH0tbON/Z6XF6iT6uHaVEcchkoL4X6K/s3nBYAYuOKXWRoof6w
rdVNM/YIO9ziIvBDd2mw+G/KL9zfQ2O6ds9AGv91PTU+34Qxy1+EkuZVEAQUILkY1Wz8JpjYwINy
QnYC8l4DBi4SxFSb9bOrtfxeI7+AJsqQhmV5TUiqLRvHDOWujiIUdLTVjRckzXMxx7iQ5Izhll/N
RD8WpuqJLy2y2wKKhyYHV5bOwS0ixX5wezPbNnWhHnWj/JyAZ4nggNVtLLaBTQHxsjF2lVuP9uxl
aiP9yNUpARQKTnTyjC2L7SNc12+NO+OZX4pufZ+aCBMgb2ZTbGMTJQ+lZygU6LQngpG+Y+Vm8nxM
opA2O3g7GSG7Q0byJdmy07nx6BAqFHC8/+rNDP76BUOgigls4p7OGRgClxem+O/WH4OsX93ldxzX
ApwbZivKOD5varYc7dO2rPkIu8kh52bJKbts1HjQfrzA2oXXm2xudssja2falIxtT7i9Qg0ptxXv
8xm+XaIvVjIO3hRwLcjLFgn+1pncy+fs1zMmeBCwT6b2mSvJNkt+JGFaGCYRwd9DrKLkzbMNwrmk
hn1G4+Q/cbLeFtiUAy+mM04q3q9dDOtjgLq37v0kk09l7hVfarqRB0ncOYeWa6fY9mrg6YKGk91H
XkOemOqBYSEfBLexzVKK6ThPl267lLdWpGlbqiTpR12+70wwIPpVpcZMwe6wV9ylTNsJwtyi2Dbt
z8bDGrIbMRr8c1Yn/8cmoN5nkp/45yxq1nfDOTht00HGH8vi9AVDp7J8JRw8f8hG+AkxsHB6SIAl
udsumGHvGZdba1PSyv5OBy9DwI0m2EGMsGn6gwrLOkIENkRyVbW4VPHQvacWVeuS8eH9YCOEIwJM
jhZ/rYv4EmNjLQ+yg46ACWCc9u2UxQ+RsM60H0RTXP1m4UgOlqwqYHUI9WCGNvmxJa/LgUBG6mzY
oeQ3e+CRDBgNYwp0aKa/rCOI6ENXtTB0msQyBzsheiCrDKO8v14Rezj6wkUMp3Iasqe6CcBiGAz+
xW6BXdxtu26coVL1pRvKzRz4Pg+LO4cXEmfOV4r8lFKDL/U9nyVz64GVkGdGX/wGpIDy6dCyzYke
a1jUXVehd++SNLD8H6T+30HGME1vGPF41IyA+gm7E6Qmn4IA1HjXoHAyQAoK5tZ7hTsqPiQDsH6i
QGgm/aPsscZu2KjE29uuGugEU+Y8uctFmXy7fo/pO+h6/d9scB6wIqSbRxZ/joA9f1YPMkq4aTzV
J/c3OgBuNB6rDtMbEnWAkx9HR+sfZ9je04ckA9ATRmbDwgKZCOcS+2Wy8oS3WqElYGIwI5tgXUrd
j1hYNPqDpYsUJ3CpjDSZqMEfZpLNlaOLZDkxbyZ01ZnenioWI1AbxnXB8q6UTLYoAv1V9lGf7JPC
k0CWdVR8Kw6mLyITrOzqxi4t6LALZLulHUms9uiTf9NURWu2bQodj91l7YMgOSMEK/K2KbZaPv5e
9FN4NVxEzT/W81i62nHw29tKqP7WyoBxa2gpVDqlf2IPw9gOUTYXhMwYyRx91RbXoMF2vL0VcxD7
5UIczRICINEp+6HariWawyQLj8x/kM1fzKRDrAeeaperBXCego732S3Ph9s1M7YhmK1GPwtSFjoi
2ROz66OkdCfInKPRnKe1719rt+LPsY7CqodyQRDZxNJJvtIMqhVVGRmDTYvnun6c83pgI0ud1d8x
kmt6muIxeXX6ZLb4DSPiNEHTTf9pG5IRa6BH8sU4oHnZEk1Xv4fTl/THdNDdC7bFXmwmyl6wFW38
P47Oa0lSXIuiX0QECBDwmqQ35W2/ENVm8E4gBHz9XXnfJiamp6syQTpm77VrsnJSNQfvIwmHbwZ2
N2ICNxqWozO7cK1TQnWWQ4Sxutv5bWPX2zEY3Qd2PnrkKGDuGm7wa5X9xTgqH3+nrFntfxZ6dcEt
MVTwdjB+H4w7y6fUMHH97HLD2rlw7c6c2jKsMYSDTmurmGFWXv1o9p3jsG0y/MbUFEuKHXfj4Pqz
rjQ3vFyopIO/kx5BAPKrWNU1b1Y3Aswy+KyTk6L3L0OIBJNQpTwpNqPnd0RLQXUaxGOY3MvAjgCA
FSBnJlHCuWVZIAExZolZu2XAuZCG1POus6tEQe0WpWseOVqy+p/PolsdPQa3BH9opvobKEJp84q/
vV1enEIuLwsSVkZV8xTygrcSeiHPam6gwq+FeF2Zvmdc49GUvcN2jubPbCim9mo7oxC3jChwjrui
8IAp4BdILhotH/FGNXa4XSCxJ+E+Lv+/gCrUI5OEAuJRV5Rq2xHlTanqs2HZMGtPhsdQq2U59lWr
LlzvXDX47cz0l5EY8UY++iNEB0uCwEw3Qr2nS9EEN1P6kb+1NT/xZ6WL1vvCVeoEzwFsVz5tJMmM
XSFlIR4iGUs/coi3lNYdbLodu6LE3hut0wPVeB7ElREs2nn8dLupUfIOP2jCGYTCOULzmCyG4R3Q
HiCSaTVP/TtuKUAYaagS/cBKoPV3rWbG/q1X3pGK7wyO7x5NQ5U/wxtjQ+JJXX0gmuzlZuwX85gN
BsJRs04rElF4rsHRrfxuvrDU7cVHO3TrtLV8RQzkhr03nm6T2E7xH8uC2T0pPBfj00AAXvfRupLH
hFkKYw8fRTYP/V/DXhc9UVAjx1idIYAmqtHaE5NpkOvQlDTEKwCj97DOsD7qLnSktF01Sh/vmXQK
Fb67wLpwviLFSL5DITP7BbbhBP6LLvcMlEYFDxoFynCtWNcemH00DSp8xAsnrCVAfFaHqeRvYJw+
2xyEz8I65ZMlizcKRoTygPkrZU9xXWBkeQsD1XhvmMBccILM4bDwIYS04gGABYZBLMk2rHMYAm85
Wgh5oNy3j0gjqvCN5R+ZXA66ynzbyUU8mTrPlqMP/OBqTOq8JVGJAdHCLbArdZOf/cZm9sbOIgWv
ktcUS9HIox/P7lRd5/7uKJGa3dlzbbFLP4/4b3D1YhfBazAt0HmQFY7WaUUTmeFitGETPrpDSnKk
uw5meWCNhFSThO/c/VU6bG2/eacKf4fQE8kHnYrPFa4rNJy/SI5HeBkwUiDLrQrUVBNavzCxoMgN
cEVsAo+7+SwYcvW3pmV7jzMsGW99ZEUoAm0gfAGOtAh7qmJ9jwMBrHQWsQ8eEUvdXDfq3xA5NT/0
sEHyE/Fr/uhgYKJZClGyScnX5j98bipkXlYJdkjzPGfZaW7T7BkV9ppuR/AHQ6zBvEIvYX1wY9qr
WMzxLeVV3Ivifhz5uLni3qrF1i+8vn5Jlm5w9t5a06eOM9pV8ClmXcj/soNHP6z9cF9GDYMCP8zY
RDTTDM4jqfto67FU4qnLc9NuJ+5j68NnpCu/xtF6T3HcYKZorYMXcFV4DZ/whmAIEd5IeFknRjdu
y7WuMBgJStaos4qH1ptXTMZjmbOeVD0btXAJ5usoiKmmTANlTghHVOtuxb4Qtre2stX70qvujnNb
HfupYFps3RSIdO8Jcn7pHTRvuzqEC2/cRysorzajA28O6Fw0lYdi9KPvLAuDfyESYgqCNZr+lrWs
CXsYdAeSAKD7qxplTfgm2TsNcpxm/qCvRdOx5JNz9RqkUiR8mYxipMeqdUyYYOK8Jq4kOzmdD1wI
hQQ20jUnfeGQY8H4CRAuLK93xsHyGCE6BXXas9Td1Uue5rFEWVgcKrvPifqs+z9VVNktfbbVIZy0
IuMeU4q1ducj8r/2EWv9LZN12zBU7IQBsYrbG51zWT1OS++zQYKUYn9AxIFKB62aFnAKarFe57UA
1uu4UaePtRy6fr/YDN0R5/Siikl9daxjiXebBt0tYHQJicIzJprRZiIY4HLaJqzBnn3qSIiisI+H
AfGqznkOF6tZPr3/p80U/ZxjtRXEvt2Q2M8nKiEvuwnRdl90pvVwEI70gSIMGkB7KrJhi02rw5UD
QW3vysbsrYCQkA1Zusu8r4dI5ac6R/MOCcWJmHjy0jDlkyaYDwn7pfrBoUJYL74vJ383JoG453zk
U9EehZ95T4mevO7bz4mRJjxkGfSBbW7wkRAiBo2tYt+JKzsEygZYnriCXFijoV0SAsZBQEXlyV5S
bkdZKrtnb3Gqkyer3AJz6w7r3mE41j3JaR3+ReheWWEsS+jUl6FNl60WdxY206V1O1kM6y9Ma1lv
WC0Gh6cJPD/BNxgunioRdvneoeC4J5m0hffVI5rHfD7n1o/j2vjb2PR49Q41nnbzeAI+UR1ZP6wv
q0j7aD4I7EgeBTYWfcHXYVw28+5qWRckTehD6jqh1EylxR4Wph62T1UWe44T6wkFY+fE7YjVOiLd
r5T1LpReMMVNxkoBdbVy6Ux1o38tQ1he/BmhVhwxe48OUruyh54E20dSSgZUuPFSS8UNjh0gONFM
OzPafslFYBpwxaxEVrADK/tMmUVoXxs5l9ZnhgbxonQVzLGEl7PsSRIkCLW30A1QUVIJAzZax88V
U1C9R4oHInnUIIrQD7fPHHD2KxEhyfqs+oACj91m21ArzXjOqu7OYPb92gKEUI1fBNch6nDQEaGI
bZL3BCXcL5aJouA7nBlgII4S7rGtw/rR6b32p23u9JC1h5ncR9HiXgtr4PIfVzHDVSpa+1J3zqJ/
13Yedc82BsY9BXNHT7/4snlzutpPzwGL7upsMyg7eLmrkFTMjbCfO9aHaD4cKX485/6k5KEw5P61
fgsHxQ2xeS7AD81OEk2SUJloh+G346Tddu1SKN8ERRIexA7BzV6XeUq8bY0cItjOfAvl7s5S9Tji
ifLc00EtDTf9qIoXtdiTffA0AZwbOBgMWdirAdKYhI1Rh5m5tpIDy2TJ4nBIk8A/JFOn78uQwV1f
vEzNf0m6kP96SqIrVMgMgYIgvfowqGBa3xGTU234zpz8VbpLx5tyrOSJAwdCFsLlEayYC7p1445U
+af/Z4R82WbhgkQDrxLxZwxSsp/tHkPJDlI5J2fdZY31Yw04e4VQZfhYZrn/gdmjtb9Zrjbhi2k4
J5FSchXaBCmvnR87vr2O3+482RZbo7v0YZtlfZigBsG6vDF0ACjk66xTpxwwb/CGRscDjcVS1Poe
Vs+7gLpaFADBwsEuFZUaCrn2XfjpNv8CnKqPWQeKVXM2TpCarUfJc0XqN6Q3vqLqG0tnSejG0AUT
cQ/tcNMDSE8Yt900XUYnI1Ruk7l1ygvNV978pMyF5JfXDYOgcWhKIroYuaJVpyfia9F8v1R4ILU8
zp6aHO6wHq0r5j+wMSNGll+wDqKQM8BOppNS4dwcqwC97t4LOHDPGRWef7RdP7lVdJLrk9etiD6G
YJ1TAkMykZ7oglFjb2wWlcm5v2dxP6EpWNeDnfud/ahdIOQ1sDSkAE4N10pVvaZKbfht8T+WkfCf
G7dU57tJdt219wUBsAz3SQKy+icWZmnbCZUUamFyxbc4AJ0ztmDJEq4N03R4KyczTH9Gqx6aEeGX
CpaXNswqa6fMfH/QhZC0DlRSb6koSYbeGB6kHzZylvi+KxzcHTTExH1yTK6jU9TRrN3qOpDnlWgL
/4q6kqlgyCs+fjLE1NUhqlxrjrMhGqHBLGrYgk6pxt3A0ILbNLzbYONKenL+WZJkgE/M4zuPaxwF
q3m3AHm7jz5YL9bP5Esz7t92i4UJ/t6z3VC1q/6BWaIc9i1NBSqMrKJxR9BYzj/j0mgGi6ozfwrT
JcuTP8095u1xigjO4bzF2uYbf3pmkuI46O/u+iqunOwBBmZQM4FjoMYyn1CtWPiLaZ4J7ByqQzax
UIwNGSJnux4leRdm5BQt86Jrt+D7gse7JZd2iXxGbyNnp7aeGjLJlo3vDkStjD38xb1tsINDACMQ
fmt8K30lA0Q4ZxS+Ab+GTqd6r8AIvM09gP0YgnpAfso8Zazf5ilIg32dO9aZJCU0K6KAyrNjFUo1
1Y2h08cF0Z64cAqkTQR0FIVTL1CEU1ttVzA6cu8ydfttR8WSsI6IhgfGQXdxJjTabYobe+XTmOH1
YfygAjGZBg/GwKJu9gxgWLFDGb+TzwQ5knEwwhp3+25WJNG4ndky1G2f0gI/dtwnA50CCndFLsI9
IXhxAM7F4WhNNlu90f8TdLVu30ec3+KRla8t4l6mDtJPgIU3dIflRUFbXOO1wFhGSlpdmDNBe8U/
BzRQuk9Bn13cQOUp3AO3n9+boreQN4+RdSlIVZLX3HbX6JznflsBzPLmf5HodP7JUTY911EetGd2
tXhlNwELsucicuY7qdg2TBLDCQ2pS6glQeZzR3NhWJkyiHIocxw94qAlx3rcJW3WfmFCXKtHvs2m
OeOhI6htycGhndghYirgMXeXvwUlD3eGlkMd4+sTJBUIRthbLhr281aXGGK6GyKJKKiTyid9pETX
3uG/DzeOxlsVAs61Ednm7bkCJg3Ch2nYMeiJoIAlyDBrq9FCkYDOwvRlRRkYHNkSyvm9GgNMKAPk
hqPyVJnGSNnvGZQE4bQvY4p+R0amtl7DGWslxxvLvifGB96z1TIXeEr5hIhLzxJGPB4G1kNgFYhU
OzZeP21N5PCmM0qjLQi8+WAtdX5jby+8Q8EJcjb2bDKkIcA4HyLP1ySncAAXLt5XP2weMc7aB0mq
DcjKtlHDfskQ9L+yrkzfCFJtumNThtbB1CNpJHYfqnMZMm98nll3Fj/Y5DWcu1Cu+V9VWASiwgXl
wWdB6vafE5KNc2D1NpmZM671qbfS+mpWXLmbWZUunOMAY30c4nruzouGjs0WLPKrfaCtGdLOQnwD
/8ZA1nH4PbcWGQ9MJSa2aeSq+OnjBAJvPkPyAcieQfv8D/ihRsvEXu+F7z/j9wuDPNiVLigC9ARj
pT+rKmnxUwfsDAUZxUwg2bc0O65D5R1Gbh2cOQQ7ORu1VIBIsVroa92wq3qyFS4oZhf4h0lEzdud
6Qu4gyxAVspfML6kWpohWXeJMaBzfUYywdWDZvqUTWTYxV2WlZ9jHRbuPiR2PiddffUfl8YZkx0+
pd7HrXiHcK+scp4R0bDgYKbrIoconOgXJiSAN4BExv6hZSgebNDVdL9g0mVMnpI76bCglGMxNuGg
sWRVENhX0OJt/AVMwnNkbLSEwi6655aqzD7SKIhPf9AO6+EiNEfyR5v1abZRZ6FBQ4uNm3q1L6iO
CB6bVRdGL1lQh2q3ikIxFh7Ff0xEDe0dT95fSmpzRiiKAtnmLAaNMin7v7v4mQRKYhXdcy87/RzC
M/JjyzLIf1Cn4RtdCP6607F7Mop0Wf11hhwFe0xlF+5BtnjJmw6H7OyAuKz+4V9y4c9hfxUo+fKh
B0homMwT2O3O9nTQ8CfmD49m1v6bOG6fH0P0TgwFMTCDzHeatynx0c+sXp7i/017skC3rMum8QIQ
I4Qsj51ot0Ljx6rQeMvrAAiESivKluibLMAAwo4ADAjZpMkeCFlYeKUXF/FRZgUiB1s55yQx5mhJ
L0mYF/8NgURjJsGfjQxlwsLBpHDP2sS8TlEUTCp9ndU6Xc3CsjhuCaVNYnusFyITMZo9Cu6a4c1v
wqTdDP3Y5IdmsjyQENGcPrBS4xcXShOu1zituEQjTMCNSlY8AwYFK+cUYpffVNg65S/2mLtvlCYD
8RhU0D6OerD6Q+vh0j8QU3CvDC0W7ae+7svjrFD4x0sVrJj6UkddAMvOv1H31BUBElRaD0uuvWSb
DW0Iu1ijf98CQ/Sxo0pgB4jsiXA42ipcUuIIvIRsPqcuk/8YF3FkwArR0ZaO2fpBF033mLU2KMfE
83T9US7JyprJx7r+Sl8POtUKaBljFBJox0QRiCMRenrZy7WV3dlUmd9eKfVm/kNh+f/B2BshVg0i
OCRRGBJwKGv0tyl2+v5EniCuuQXWWMIonQ/sIxxz9w3sesiGWOKrgkuTCngbBULBFReGOjLd6Mav
NOyCQF5cyuTlu1lnZZ1mojhvg6yxIjFp9D4kIhYZ54NH1BYMg5UQBmO1AxJAmXWIAsnCBARgR0oe
eH8y72CiEnZfgWjnbVDEkx1BoGfw6FShxT3awIMIaw8M9FjU0bSLqaQ1dCJdWpgdZn23DdnhzlP9
8ghKSHioY6Ph3ndhp96Jwk2mPYwDcmJQ4MPlbic7VBvCZWGScuHqK3GWd6AV6lx6k2W2gDS5xbpl
jaDVNjKL+pwMmU7UMAjSdkywcB+EgdDvsHRHcidpA761alkmd4iJOdYhrdkI+Ymt2iS0MxERy8P4
AtKKbAp6Ugvbmi26sxqMVFebZvhOWxwDc3Dspn/gNc3Wy1JO3q/CKunaSekY1mtZLPbPQDBRFydr
F7wPpmzoyvHyk0zKSZrF+KfrhQU/7cAOhqN8pzlOyVEoXKsnYcSOHubSHsPbUBkuaLAZzntm+uiB
SXWZc+dlFXPyxphrI1rCoeCmTHu1gka7lSbPH2fHhGnct4qsPavQTXbm4ikfa9pWoiCdIApvM2NW
rNru6P5XQN84OMFSoteHIblnCmLJM0TMmcNCJNkTl5ltNiyypbMza44GM2uBzQmUMDxOfW99YecX
f8KqJ14Tp3J/IA6o+tcJq/3djISnIUJKGMTTyRZFA3U2dZ588ishDHnCQooJX49mWCxMKeLBGdGh
J87AWjdxR5JbW6a314kwNxHzUkOBGrsVOd8m4OFdtum6+DruPKg9W8dY5b5lkOfGdZe73jNb9FLv
ZqKc7iv4SSW7dQX1jVrVqrsbRQOpf5uJRMNXHpiG5EOml3RRbjJ+yLKlFLMLYqWwfEeoRp2Jl2LX
hIjSt9APcIoPuHz/eWIK30vKWtKZ56z7DV0StYiYzaJvnWlF/+my8dsFqtI+I0OLxQkM9/GTSA8A
TRIt46PdZajWyWpGsQNa67MmCyqKsV5Ajsg57X02VdN49utwtrelcFmQlOQ4Py0ew+7jUIzzeDJD
Hr6ANGBu4DG1iPjRNYnDOZ85eUvgdDYEVNDlN1FChiKO0Cw8hr0fIOURuC5PRIUjRgZCJoj6I0Ly
w6WHsH6jMU7gchmlbrNv0vTZnQI01cztvhD6IPjxfWyVOyZPGUv2tPKa4dNvk2g90a3pCb5oG4FW
D5PVPio+aebfpAHad2qSX72QxLE8LjqgTckwnJ3wuKX1viMxs31g1RVeIPH6PHQS0w7IhRbu9Epu
TXWpQbM5h0T9n88+hyF40hYY/khG1i5aE08dcg+sxy9U+uLRzBSFW4dIDB0LBbmL6msBthEjAMkI
K5lNF1Rq00EcKA/4BCeMkL7lCC4vz6nIIXDX50m4AdPf0gzPNfw2Jsajj4frw7fJBfipQVTISwRn
FphYFKTa6Z7CzENTveVvaxaL67p0GF0w83RZhnIhGhhIYUX08QpngAc7n5jtO4hrXkEqmHZvZhM+
U1h67W5c5+bSDZU9bX3Hw7verhQkX7RFWXpgazAxCi/FcI5cqHlbig032lWjHN6bRdMedJltoA4t
uX9sA2bOO6GE/ItJWHM4aq6PTdc04rOYRHgBPVl8hS0hFxsiWjR5eUr2P62y6aj7lrgFonBRzGx8
FmR0OM7oPyHmTEjLC9oh3I1qaFpMj215chHZ6OPStrN3YDxDchAlJIvbuURpfSCxof1eyfC0vmx7
IWvdgopX0c8k05H00vkpwuSLwMLqy/bHspDpxhHYA2pY2SIlJITPYvSRqdr9Bct2LU8jgQK3AcDK
vBHJMv4H1aKQ29VzscuuEkf3kRwKI3dMz9r6PJn1bl0AwIRslRS4iPUeRna0bv7wJ3BS/3fW9Vi9
Q2usVux1xD9nU4NXApdqlZ2yxrGecbcrTGkhkosr+QyJfaE+T5BCL6I3/qElRCs9EdJbbWudINeI
IR8l9TGKAJJcjLuAoYFHgJDNY6Ad09HU2YXN7fKc5DykR+ycC3ezzEj8VD5XKJI+ODp7KnvkcWtg
ev8VWxyxnXWqM3eH/QgbAUJVY0BjeCQxQVajc8kH5ucQ0V2d5btgrCTpGXCKlvneQuAvAVOi1q9o
0sY/WXY15H/KssSiaNVKEL4Cjh8t34b6caWy58/B2duzYS2Vsy0wdLg7YqLI35OtR0Nb086tgCCw
B5Icxf94i7EKyT6AiHFHtR/908hIR+THPYug1qNd2Pi0/cxxVJV+pm7DSPNRsoZJXsmLw2cJpDHC
uMlLghDmslRD5/6jClmL/cQF9a8lC+e7GwnRPkVhD83KsKBZETYItiY8gU10xl6hzqQSpMm56wfn
dYxkzWvJtsLZV/ipzJnsiPk/UpntPw1ToOr+wlThDvONZAk6ht26VTaEbrSE1vAArs1Y72LCCpUs
OVMG5o2lS6Oc5ki2mI6V+q0GMGPfkpRZ9t+uJC7gsCBJ5DMFY+V98QBivogHSE/JMePLF7+VHG3n
tOSo+ZhvdbNVHYPAtUvMq8L7jya6R8A/8xWdk1mSJLu1HG9EH+kxhftr+QUFeMi7R1hCMij7BAEL
Q7GFlDc5OgsP5TnB7YqlQyAe5UQS0OgT3/a6gCRX5NaxTBjl6q2YocWCToFzwibOtXyuMe1yCdlJ
ZslbB5gZ3mhE0bNLI+DrO7AbUr44Ts/eGbvLlO/tiZ/4AXU04iwz+OokLUu6pzXwK2ZynsSqNUHq
cullLL/fp31QPfCcJiScTUzpgR6XAGiCsZa7HDqWx0fKMnk+2xkiPGbEfhi813gcAMVVKnBZELf6
y8478dOjnYneBtyJgPFZEJ4jM2jSdmURvHDOWyScLYZRK2yC5jp1HkGc/Vqj1YdgEx0HllTk2juj
e9Fgg+cDJSbNdmeFIdNFfC311g9nz98jMQiqT7dg9XHKDCX5W5SBMNnoMc3kjagJRNBwpWWOuqCo
ZfbKSNaneS8ZFMjD2EPxZrRb38EUkQ+fFXR6wO5mu6YWPesm6Ek1fUVg5dUPK5yqfM8kLfndtEBK
8SwiR9vXIxmZce0YFlK0SOT4zUE3f1nrNH9lgZHWsfO7wLsxU8PLh5Sy3CogJX8b3XnIGWXhwnMd
HMfa1Hi7DdpCyaBpRatQbpbJxjNfaD2bXU3wTUSuldc1x9Eix3Lnq5BMVxsIi3Vq5aT0mZvJmY6h
S/f1gpNmunsLa1rdMYXJnkcs6zcrTgNCyTybuJ3QTvxfFA+cKENDJXYQCwOLTYKgAWltRZzRoY48
YuYxeII6FaNvntBeh9V7wNjuHiGsxYVfYHE5GZGLbMskgrDpujB6o6pbqu8Io/oCYaDLJ+tFDg0y
l1wDWcHli17jA2CvBCWIcwfFvUEeIHdKF0N+Sch0RoRreVl5WTrjNd+rJLfvhx9KJT+dL/rA+WkG
dqdH3OhptG/dwX0YQ/oXLN9ZasVTCdTizH2zQp+kBOTvdGRjvRSwqhjPrF2/jq+mtdsS9beGOHDW
8MnkXvuMwM5sJvTyk4ly+rqTTEHNmHVi7pgk9hZMQ+YxsnHqNDvhog4sCMBdgAp0TCf7YilbhvFM
+mB3ldVEsmLECI4Bcu6ljSH8jLMTjAXkuSx2ShU+3LcuqJaKvIYsqQF6bRD2BpdCJCkZ4hBtkL2T
Hk5PjBgKwOu9e2mnNSgOc1gX3o70G14eOQB5gZzIg/DKnDmELbREnO3gSywTzymaNbSukcct1o5p
8gcLyxQ9d4qb91rOq+TzkfzZ6LGQehneyMJTxbNEn3NX52gnoWogJwf3MsvMUwP3ChQfZD689cWS
S4hWmJL3wRwJ2gXI9R2yvjxJDq3MgPVvnJnPCQtFDkV13dazqwQB4YHXfNLozs+2dBsHEG2OD4EB
mTzbLJIsmnjLQxgflOKV9O2VrC5TAe7YYV2sw63gWMVRk3ftQcu+D969KKerZBm57rFh43LoYf6M
yL7Z1LB9Mmzx80AE7xyvqMFxDkveJxVo4hAhbf0apkD8zcDJoSviqIRDGjEuQmZh258Zg1ciKVEM
Ek1ud/6vOS9JraYUIRmeLpOgyaQjiAe2CdflEyogkrxcp3Ef+0X6JKpBG6debIeAc2zTJxB8sJ0r
eA+ijHJ7tyBruoeeSN8+rABa31g0s0dp0FSXB8lIAxlY+v9IZKB9uEK0EvbZm0VUQJ+XhAiomkqG
BeFIQumoZu8XKhRoJWzM8BguIXN5SKu9X12iWvl7lyEFsS59JectpaPgZCWLDmW5LGaWbloj9OL8
6eCy445g+Mz1nMRQNdJ/+Wj3BC62E2jpaHX/6pwUvrRK8t/0QGAt0CD+hR5LtoODR/zk1ozKNgSQ
F9ZvzmGk/MnAQ7ijSCT6s7KcAElZBX3w2rYePDrP1X1zzGdUsYjgAJU/ZLTbv2pmVcU2UEHxZnfe
46znqHpUxSyuQaDLOV6U75IRswRgHKPFst1jL2cP1AfrQGbiYB9yjgi0mq/06aPcs1tdSTNYNWVO
VS0FlWg9UF9B+VtNg/2ypn+EUoQAEIJ9Uz4HnZjymxZr+cdZW8/Z1TXWBs1vZtH2xPTv6+9yQUN4
qFe3m2PUqURvp5qe8Oww+hviJnCKbmOVskXy0NT2p5pK89k7fdDv69A40U4VjuVe2jRKvngmpv4A
x9RPP6cKIHccWAMD8iBY5K1e6Cm2IXo/YqLnLiXmqU/Ewg2biLcoNITTddG4Th+qNyA4TeTb15aE
k3oLqIRkUAZf7rxtHS/7aBYb55VbgsnAasR+MdrOEXq72J6Hob7hLWmpaJsG1c7iLPbFXnzCqjuc
p8AxwlTbqN2Kmtrvzcb5Z79MWLDyCwFpXfOLsfkIF1plWKUWnsQ5qV7ofNMv8HsM17BiMdPSQZJ6
sZ/aFl7EtEbtW28HYgYQ2bUSjlysstYar2sT6C5e6Hvy18nvFYfYHPjRNkJihpFwYswH1gxPyozM
WPVJ5XGoaxtv3GBpfsa7xgRTCgNWUFA84JMzpIemHXC/dlXdRTDTYTN1rDH6tGB2VnT4d/rOMJxs
cqkR+hordJCHY8OjqagG12ntQ0agiVlvuI4zFrK9hd1ePYku7509nVfXfiyNvZLc5brdGO3LPBnw
kcsMj/Ig8Ti/1J2n+WAhywGdQGSscVuyzI6Ws1qRMe5n4nLqWx82Ul6LfOR8vDip15KsglI7nMDZ
cc55cA86Xx9Yy2v9mz3U7H8lbEiLD5XVaJmJQIGVEDsDobbbQnVrc7UZ1qMmq5ngggkLkxFcVB/g
jp8YoVcHp+GPv2YVficQa6wqEOp22rfOhWZOfVjtOsuf+gqt5oaGv+c/qo3JgNil5AWgeZ/UdXTm
av4u0lYQwGYtHjENdtXEUecNF7JovPXVhjPnnrupAg5lOcsUnDSN8LzJKUGJDyWPghlDIxfKXa8H
w3QwrA/+0P8YvAFl4CAyo4hEScUl3UABSsEG0UlBDz0rVqo6TrQrVvpjkNpbB8InJARpm2Y7tmiI
t5GwdPViF2T+qU0vCc+9qYWLC7nXCLDpxvpB6pdCuENzo5Bahg/f0P0y2yzTdOtbM65BFyEu7BLZ
jn9G312zB1zz4to4Wr0h87bro9sL6GASM4jNwKAlzmZxqQSrRjALap3GZhOU9+O1mDUc5MokM1qT
froTwVpAUd9NgToWG1AZ/i55v8wOsKisiGSh5NyMGSAxpKh2BAGdL8YLDm4foerOQfHK4xKtA+s2
EjOrGMUWYaigmnEjRZSBBMgGQPtYtRvT3eZW0KY3PTBponZntIMloSvRqRw9HX45jG0/W5S/aF4Q
4dyyqsjXB2ua7PoXiBGVPzUYLiHtgIlZkYOrKgpeNX1av4W1YH7awaJkb30qkyN6+OQLbXB3glaG
6h5dnM1LTzt1neoeFeN4L9SIdWTi9MbCoQ8uAHXxFdiIL53Y9LMzHzW6ArHra2eUTxkPL4awCsLH
g6XJdNjOXHu/Q4Wc/iCkrzMckAwXN8oJZbF1mq6KzjzRpFNA+LvnM5jum81Ipba+pBeAJDIs55nv
246Nz2D52qMrQLUBe3a8qK5LV3309erUf1c/XKwzf0NQv+ZOPz+R/DrbV0vY/ieVoVdXpDfPBbhN
6AxoS+KuGELnc669eSkPfBdlyiIa+6DPZJGI019d5upkX7lB8ZGzSiVmreTlw7Z3B6i/srCMMtbf
UTO+J0WaKiz2QmGiBIVXOXufCq26sX5Okl+8vKsLDJeFPtqFPkvtLR3m3bc/1oa4ZPxNKqjBAIii
+BlLgJ33s5IOqPCFuLNOSj8QWxFWDPZ0lQxoKHWee/2r4R+rU+lzCnOGMnn23tp1nM9ZVIBg6Llb
SLcpWizKnYQZDyTYvz9qZSF/aMO84bPGWHrmCTOo6KcQZ5boJI0gieoelN8UCPFvfFi+dwzCgoz6
DLJ991mxOelInOJbx8y/OAjNehCDe4FK/NMnLv4BKQNRgbCuBrMnaUyMiCySbmYUEtQjI6rQ+wAR
KYlsqybLfUej77UHg/DIOZV3AhDlFBlGL9LHz6PNOFXHCvh5tit8p8P3iTjuYrIujYhSwmWxcx2c
f5QuVnKyuxmP0bAW5e//cXQeS5LiUBT9IiIwAsQ2SVvem94QVdXVeCNhBHz9HGY7HT3RmQnSM/ee
y0uu/xhs7tBkA9v7YH9ELt0CFTE6ZYFLaDNbtO6jCROHCNupT99WVY8PYKaYXLe4HZC3ESyNw6MV
U/NNVRaZ39LyuF86n1jMfTrqfL7CXFI/NdEo/2XgRwyZ7K6RiGElZKwiG5oyRho+r2/hLNxLv+CV
jC2PrWU8MJHtWOFwFZ1YqCZIgZsRSkre+OK5lXopcVtBpNJOtVVMnVN7LC62SHU058XMuJCY0Ysc
JmQ1dTfV9TEf5kDvDZUZUZAQ2UkURmhM3u/csTbOorRFIqNzZpfgKREzUps5moSS0T2OxJRbh9L3
/Vu3tEY0H6tX3HO9sImfIteFJa9Dn8V9OwcqjHOL0+lIisosT8kcbmxw4NrF8J6UG22o0jLV6HZs
jJh9avqv0snBrkkAQhh+SUOY8B/0zE1dr35pEObwnlPIiZ3BqAI1Fnu02z+ZMUIOsENrv7q3E1bi
f2sOKjzWRlhlXC/MciAikIVTQ3VLnx3Xw1nFM7+8sdmjgoYBSDfOHKKHT5o7LRLe0Fi/faHya1G3
UXnVrmmXna0gbW6bkuBsTH9qmtzdnK8e2d2Cqc5+wlD2OeOQS6/yACLfG5VDcT3auik2C23U3hqS
I+yfxXdJnsKnm4DcsVz9wWMDlzvFpKBi5sc+eKOgSN88B3PNSdUuSssLYO96/pzwBiBfnf2oOo1M
zp4gBMq/EzI+dPhT7YhPkwzjfEvMD1Ge6GMBNsPibwkBGzDh72TmdmwaneYHl4W8JSoXAYOHy+M5
NC75w2gmhH0vLYZe6uKs9sp+EwDLeNc4/kBujK1r58Ff59w7+dxGEVJwS5S6O45TWRmFCJ3UhBF4
GAJCKvjGl/ZyHVH5hSDJnFBMO4jQpUWzwgqfdaGy5V9cUVLwjyD/+YweZwqJO0aau6vznvEDfkYD
DsfuF+zSudMDsm+WAIqUoFvCcVfjdqHynG+ijmTuozC2vIIskXxPIUjN/Vg5XvdBHTkVZNpzVny5
QDLewJiMxIKkzW+oJ3NqxOy9YckIfzNuZKIuHDoCPOIkcxF0fhehLTB7V8HCw5gyt//or6flPNsF
uL6OAJA3NNkc+hjquI1VYrMJCZXLlCYzgZ9cgwle/6BKWb+wZXp/wBrzYVzJWocJHpa6Y4iEaIvS
wXSXE+aynteRkiHGT4J1KaIU/CAi2ln55qNoPpPEMW5OQZrze+bGRfCAeqqxkblQcalbP3eD9QZa
obXscQuG+MmJUIH952zcLd3QJfFuh4ABNbqq+lt1gekvHYAm2AahV1TXCTwrCyAzsShPvs3fKnYJ
qkyGwWjtOT5BRji3AFxLbIWTDp/WbiBlA5l+ToL1iK+Nt4FE5Jwr9NXrbOsvRnjHO4fwyezHORsS
bm/UBISm4Etr99qr6+JuU7e/8paQJ9MX1RKDwSlcVrFLeXYdVYKsLhPiuX7wsiD+HBJXnEdiUViQ
FmK+CaKiF5eCUE6YbNT80OyxHJGukkes7ds3qypqGrGcrpksWwzxB2+qCdsR4+QOcNcy0/2ZtavD
vaecYT2xuC2XK8lci907xOXmLzriiC+i4P1uP+sAkOAJX4Fnjls40PLml9Y0xEW5sT+BW5AmwlpL
JdGTV/CeU7mKAM8Y9n4gSxKMgS470mp3BVqVnd1aZOemKeXUVRDVvQLEi+Y8OW7XOTCYiiQtVwyb
utVz3JeGdVnGFnTpm9gjaN2NVwI6p+eKSj47wtGyn9oU9ObO3n5lBpv1kJ+w95QRI46WE7VKB4OS
yNT2jW3L+kzsJFkVtEirOgPuQShQUNp/FkuImSHipD1PqFz5vMjPHgDSBMk37LEc70waKEqeRJMH
yHppuWV/QXJFkvkW7MvJh9QlOXJfjbsguhuFw750DjwNqXGwloPtesp7yJZp5bbByY8YCP30y5C5
C07ENVe3k831HLmdiY6ZcJhMsZBtVpS+lSDvFs2HfqKf0Jh48RH9ylp56pqMAUNWwZyPN7z3dYgu
1+5eEGYQ/I2eg/5FW6VJABIuY3YYW9+/L9gTrvAzMYzmWq3fLe97Snc1wjVmLO87uDZZ9AFCgWmb
QE3A+UpUQXjGc8MOHJAMzD1F+4fkyovc4uRx6jSXni5sOmhIy814ZHmSuwd+Vweze2Yku6Vq9NaD
Yr4T9XvdsmkJTqg6Bs5HOwdJ6Ty5ZUGXp7RvWaeh9RZ98t2eb8HN2SXwKKboQwprsV9H4ZuKZstC
idDZzJz2dp4n4e8M3yUhBYrUDoRmCnBeAwcbjZWZe14xJqvVE8LFZbkrOuxVPMtgbNtx6rhMSUq4
ZRk6MhAdOd1OABL8L5YcLkJY+urhpBqQ8xckkyis8hKiQuzj1HjZjGAZ97OlsEk0U39bWBS4ZDsu
7Has2R2YDacDVeNQuYj9CDlIcQqhZxiujMWFsccEw9FJ3lqTXgXk3wKr72V6z1QdBpDBp2MOoRTr
/DoVA5kplA0ZeLqUVMoPWdrVbZTCMSCRGecMhm2k4IMnYoalHOeJpeS3QFACEU+h4d33zMsZMTTZ
+LimPQknTB7kFckbpC92ZZJeO6Ulozdlj+O5IgOk3AVyQhpBEtiCmoyx/KYNMHoVdnOC2emaG7av
WfgE/AiCL1N6eVc7NkFVLd6035WUy2GPgNKI2N5sCuegzmaYRn5EF24hXTXoqjxx7rIFiuvokzZA
AdRIeaR+Gc19RyrSoaJBDw8pIA7vppeRVgdNkInYTSM4gmNZuFRcE3lqxWUGi/ar0hmFHXZEQJvk
Av7TK/lx5ywIwXpDbCFR5czyKV8vajIACfOCgp03WRCsDiZLp6eBzQ0r3VBxRd916ElCj1+j76Zz
Wfb9n76YBx9FE3nPW8o3OAfubT32eXeDd1bJ6RyQxtdflbZbOeh4uE4/HNXhPqgNzCEkWarmpzHu
zGZT4VmMEboDcNS0MV8q7MoJxcGilglhJniXz8Su2hM4sdp+E4jByyf4HYm+mwFhrZz71BZmhrkY
bEGpeYLNzmX1zGxxhbSAXg3P8E4xaCuegzpEfRCSqy1Z3GdUxAW1Oz6lMu2DOzwT5ACxAdgYLSvh
Qkvcuj1bhrKc+s23Updk2uUlA0Un8oPHJSd34BxmkjNrF1TMzkmyG4i6QaXL8c9mvFpYzSYHUcmG
NoqnUiTF0c0IuYTPMoIbfipr24k2AIvVz08REn1kFsrv6mFXEmG5pEcajEqo/bq00R/fqspsrxxr
7V87ktvKfYUi+Q7L2fycW0lhdvhdGfTMdPEy7iEX3zYMJJ9qTaHMbrI3V570UGn6GPefUivN6WYM
Ie1HQjOLS4hoejl1kGrFp0W3XpDRgvqniCerSMH7rXkFl7Kf+vVzFQYhbszLXQHStV3ToZ6FQ/Y9
5GO95V9FJlB3HuMt7kMGoGjYpV9WCetSJKXLsKuTDj2LHebw2ETGiPhuDJGXXEsocmwE6wR95J67
zhdHMrotSZoF8eTtHQdgIhB1pj77R4z0gLVizbEkyBcPU8gygKmgge7p39rR3bksHCG3o2PLqx/p
oULjtORcRodP1hYAtZLoRiSJ1AGZdWOp2V1uxyb1u78MA2emN4ljB5jXWzd3Tg34I1R6FYZ2DPKQ
n1c5HJDfl+lX68jIPYg5m9NrF9TKSLKlM2fJ+jFzXf3NUMPNlFG9XT0S7oIfYd+hEJkpdvvKuSvy
aPNO0fy+6Rqf3hN7R098dN5gAfFwxeTkN629av8wz+BcDsiFy/FX0EOIhKVqBhtDT1y+/h17W79G
y9gmcGypdLzsXhKP7qBoyguN2a5aJn2Hm3MqD5yDVXMPIEqgJQRxl97kPtKNB+3QYH8ncw/36eD0
Yk5YHiPrzPDKs6QJfnzKCXeT/ibVh8fNhsdjZIp1Fdkwlz8WrHlI4Ou+s3P2bi27ImNY7XV7F9N2
dKDIh33D/xHc8Fc0j2uQvgjsDSwVWbHk4alltTx990I6Gmdu1llH0+rAOUk1UDOvYAEzSEQhGRv7
HkVYRPiVTIyNabqmxIpdiwwV9txZ2N6gAo9SwtXyVbBwQdUypZfe0b4Nt0sFZvluiQ0OT5MIWJFC
5MWZ/FkW1M0IL90s3U+i7RbElSaqb+ZSuS256Rkd9JTAAPl2jA/HxjCKGhA+cAkk9zA/uB3w7Dms
sqLMhrrbdBP20z4HZRlOHVAXwMyyc09rser5DgZtKJi4QchB8GPP0evMyKM69HW0hKcRj01/7NBm
F3Nc+0NN4j2kG/uZ7CCSNRlOufpie11PrnAuyoozD0uPB8CkTSYGz6AmrZDk8JneDDPF6uaABBED
ocmPqG+g4cJjOEIVVE15roE8iBYDBoch6WlT6PDWEh1U2LuF3Xj3WQ7DELwECqEseUs6IJbIhKRe
xm1hMq/HSk5Hy/6YSVjU7cMCawn/kW3FdzMuZRPjtuvNbk4TW3yWMtNFds17E3rYokt0+S1eApD5
O+JCOKUZCdtk+KW2TqCWBSDidrJQARRMLchrYB02A3iCV4S3gI6548NoLu6PmdmHd8O+orR/gwZl
PVLc2QJfjFhaSMIkSqahUItJMw9sZPNgG0Nx9rp09JAYLqwUruqASevZCJlvbkfb41QnKoTMK8wz
aPAGZv6xj5TjT0UdN/1F38DYjwgjV46koSgoKQJCS8+VZ4z1NBCCQVclDA+9cFQQBPi/2avfhqDH
xYP0IOiMMHUBOuEEbbPxaaT8UtEV0+weUFyM6zMHv9Ng963yuxBikCnugBO2Rh5bIGtKHfD9ujWI
xcYObRmDzccnvZB9YFCvy2KdjmVThNVnQh0wXUuevOFkGk02RZ1GuWGN3vTReZqdwZw62yGBz+oF
uCLGFhhdjbMspCttlNEL4/5hQgacoePUfe2CBzNSkqieQvs61GMwXyp6K9SgfEn1vkavxiIZtQID
s6LKn1DKKub8/lSSbKRoG+IFH0S3bxpq/r1looHSiPkF3VrWkE6Hctrd9d4yZGcGNv5yDtn82XtW
WvaLywMUnW1Clb855Rky1kUgblpvIMTW1eu7qmx3PNh12Rhs4T3uLYFZhJmSn6AiwG3AXLSbs+lC
RFTy27ceccqdn8j+F3mI73/R2jgdPwkKuDhAxuKfCVdW5hH1HLE34+xBV2iLvg6PzPVgIJeqt+KW
aDXWfd5kTSzzOJH6fYenz2A0WaX4LqVpr9GGFAD1ypUuyqFqpyCq/BmTR+piZpMgSTGMqzK/7nvd
RtdAF6YWN3OFji0lxN49sJqiVAvTlMiSsMh5sEKrLVBvtrO/cihCbkTKK7MPa2jz9VyDbOx5tp0m
ueYUQCY1THL4ydg6vtiVPbPyxXGGUt5pqYcbgfyD2RR1AkNxGradLGXr72bsckAlloB3wAJ5SrxS
FER/HCAB/sPiUYgcqG4CBCg0KNkV6TLhdI9UvMgvfeQP9nU4V4t/IBkie+0nISXqX3rAW/jl6q2Q
iCu/giZlKtf44LT2ic9e4NiVjvUnlX71O+Aob/g1nP51tNYFSxWZf3VsUHp9A4vB4k8OLyuELtny
N6fAVk9Ykmv3spLc9lOlQdeCcoIwjp6vW3MSA1PjsuYrzHUPffN3mNCAQSONovWR3KzsvoX4tJyS
uvZVzIZ3C69p7bA9hKQ5EzKjw+aMyjgTe6drI8UMFJHj4+CyazoOmliq+3Vgsv/MtooUDr6frOW4
JR5px8LAP9EiQcvL+vINhIL3z2/z4oykGsw9xq38RagxVVdF4IG+IGcHLnogLftuSSecv0SL1k+T
Lab2WAeLI0lYigRReqBu1U4Eef+smrlkOM1hdCwQNzcnmbfpvRSsts+Tx7SL2J0qwpY6ERV5sHoV
AI8SWWLvvJAB9H3W1CYANT4KzA39IBnIpIUVB06OBYEMABFemLHMl9BycHqPJhS0CU2KuYcMaHUH
l5e4HSsIcZw6iIcIqcUaQwxFFFinRiekYpQoBUqmz0IT1aNz9tAEi1oPrZyBEsK1KbwdorQUVSZO
p+20xtR2VAGv8VeSYmTbh4nlP6E7Alo/NiZ9VLVd/BVWYd80jMkZxP0P6bIiH9l+ua7bgYj3HlFi
vQww2IeCURo43ubGB1OBPmzo7U0nPScRGUjgzMoNWjhcwxoIkZv1K7dNUNbmx3GogUOSDKBshG1+
mYgi2OZMuP+QAk6CbC5rrYe9HXRquUbbnnY3iNOwRMxF9knVtwSEeHXpy4jXw78yfkbiFc6G8r2x
hu67IDz+bwFl07nakpxfLI3kMmbL2FwpPlK+z7CSM65xyNt4aZ0+eks5R5/8uewq9F8cvjYafG2/
1CB1uwtpPNORvR/fskxCggi9zjdxiPi8p7gBHDsDf06+GVt5yDmglFUn2y8892wrmf+str3+lSyX
SFwc1+IUQbDFlWdVtjxT6i2sKSM+PQnVdopVlVcnosm1TbivEX8Q7ZX6/c0ASFCwHedJYW7S+pA7
RcnMjASm9cqMUwh/C6H9LVKrIb3wC3pAmx20z/vG9ksWHV1ERzdbZQKke6h653rAw5jvRm/GV8XN
29wtOjcT9gTjQCVynWbvrdB1btZVq7dRluMHPkdwOpEly/IQptSR8Tg4W4eYp90fxTAI5knOkO2z
sab+r15tjPfRYAhDQixSBPK6cptg+sZ5x3gW+HDwnZqFl3J0hZp3LPfsX2JPl182rc14o9YEOeYu
aJL0x0HCU8KpW3vvLHOSvnctwB1OU9Tw7hEZuWxuRyX95tjT1nmxFypfP4s6YRFOrF10RB44kvFB
lOv20urhxaRQWA6sUTeUICIKApKo20lQg/9Ct1s0mYfjCKFbbAaBYSLNMvczYB3s3/Skgc0vDe5p
oDZeVhPbi2gJs7M1gfXxEsu5yDGqiHMpNWVxMCR+c42sjIxQgBPtT2GtTKNzCvtn2YryAydZ+p3A
wTOHZuHuRs0R0ZkOU4izPRf6PumoEuM0m6Cmt4NOP0FrYz8C2xSwmmsTxTAoZYmH6NEH7IOucdz7
oUcWFkFVVR2XApc/AffhFkooLPGE+IeFY5ATxDwTzy0faifw/gIMmACdC+19VRl6kjN2Czpir0Xs
Q9jXEh4C4oyaew/bSMn9ndvlnWNj1LszufY3Cir8A0xUEnf5vvLleoG6PoMorGeQiXYddd4+nx38
Lp0pe0E1r0bQmOgLh7Oa2hmwGTQN5+REKAT5V9WEFw2gSPYZtmJ7h7tDjo9G0/LspMaqetX2fnFu
RrqE60VlCkC4ZgKwW2mA/ENmjUV45OxeLrQUAjEwUa6BdWcENozwbCc0PQcMpt70zlg0s+/rjj3C
P2w1+LQPY9gBGz1OiKnz9JblHyHSJxYNXj8cihBPKf2HO/kF33OZPluz7efAmKJk1DfN6HuvHOJh
ePCzrOjjJazSzx7HRP93XfBXiwOz3MGJA4N3m8Bu4dVfKquC63HAPoC9BClBTQgUGuN9uYhR3SLE
W/rjaJYWQSGSGGve+1RiCU+7a+GCVAmjuyd2vDgifFi5alculRvBaAhd/R7AeW1PuHC79m7BGWph
m0zgPccguJrsgeSv3GXyvTK0QXWzIB5mcQrVAX85iThQx4IqLi2xmmvDwZifVw5odF7EBqZ4kBEZ
XdCPDDSTIpy2oIEg4tDA8lbFq2/Pr9kaaYHbt6/1EVmRUx8cFIlPforJbB/W5AcxTrGq14KEAPc2
6QKKVwYSyE2Z7GvxylRu/I14gamVpT8RCTgHXMt4fwKbbSDBtTFPzXb8h62qT0HnT+G5cxgts9UC
YXNmueOmf4n3QgwJrlAEx7bLEHqHGHyzMwk6i8fiXGi7ufazcRj/csG7+S1QCL6vAsPeBtFpxbO7
1etPKCHS5BnK1LZRXFYBnKBaeKyPm2M8O5oV1Bd3XCrds/BTRJdUseN7uGRLfkpTTP871c+YyujI
kazTy9sMVjKH5iWgZIRME1SyjgtJzRs3KJScJ5+mnt1CTZR6cZ9JDKrcACCkyhWyM0UR1EfgDVL6
EjBRtzxQ9bjkAkioULfAHf3fHkDHcsMYQ/Yvk2MT+sZMXCEgCq3wUpdAkh5NTun70eGYCM5eynAI
CVVjsJ5n67RbUt8a37PMl+1VaxDUxkxWO5t4K6Wje6+de/vAoNLmbiCesv3nOqwEj8jXfBinWZMx
AvXgeD6jb5+qy5QZRmbMYyKkTynSTvHoIUD9HPGDebea1OLh6CQUGDAUXOw+S8nPdZxIbt9oEXo2
Ksbcl5GgrTWikx8mJPi+SQkQN4gBZwdYPFEGyFKtpMteulouX9QVy/SoIgKciSgyjn9CAediGbI6
IesdWvOmu03Tpi+uSWsIi7uuZfmzjwAYsrLG69Ew3AHa7WHYxAYIgN/1oKsyAJdwmNBjdSoiKgC3
Wn/TonwZ9ONc+0nxMpZTjr6fn4VDaylYxnPNRIn1kAdOqPULnYYhejR10poNlLUOBFEokQzBe4dB
ZQZiMeJZ50+kF70PMlr6v0VEG33GCDX650n6Tv7OledYD0zMTfIk0kL1Z8oYkgXNHHp4xj2HK6X2
e9E8zGizs8O283HOto/n7RDkKLfoqVlns2uyySBJBHbzpPYpTilzemJmIV1YGtGRODKbNlTYLmFG
8qpLMdwcAj/v6x+ABHAt5izMP5Qw6WUW2FgYKLnkYiEamV7dgEkHojll5oszFXjCRGqCn4S89T7W
DKZJHyotLtEwmtw7RuFEkZQFz+p+u8GCbeoavEcuaCEG3nCiWAC2YGmQCQHfbHpHn9fJHjdalcJQ
ZUfIPVnZLGUHVECCItWNXK+SECsTM68ZZqSapK0ABBryeHrmQmlcDghUdCXnP1aTV49LFmUZxqnM
R7GJFBtyM0y897njfsQSqdNXO4P5wnTeWLcWJgecSj0vVIwgj2oe0ZqYtgje/A299fAvNx1qJAsJ
PhvlLvf5KxAyGKhbOchyCsC/GK+xIPuoiRN2yHj99n4yYoVE/o00uTGrfC+Dsmj3Crn9B7p+lnt5
MBtyZvEZfqKpcQkMIkvlEvjE1x0mBuNvw7rteHq3Xu40D+ktTEMGm1XZyvEdrGj1ta5uvyHVTGLF
WTh6j6CCzJNxk+GTzMrmn9uL8jshb/bKdc0IxLFDmL+bucyxuSEt+mI4ivJKL0p3Bw2HwTpEdVV8
RGMDAs9B//yZ41N7ttDGZ8ibkZ/sDZbFuzojMGsX6Rb9FRA3/dOXVCvs2d3yESut9xbZnvuvzPP/
05rGMYxXWWvU2WOgbMiXTkk0IOpjtndp4+wDx+VcnJGelnu2yPW1RJkJ+YiYY7VDwQhT2YArbTj0
FP7FRSjSi7BHssgoEs41UlFYHNUywCTkioLzdi0WbBQqQ7y2k71NR0C3Z1U4+kT7T4uuD2LSNPUv
dVabH1zThDkFTAO1s2jc8HpAdGjjpBJswmXb8VkV4TY5bUUYVVeBVw0YizivRsKiEK5KG40KesUi
mU4cBvWvmZT4tgzn7QYEr62rsQvUT8iKL0LDVzckv0YM5A+pBfnqMK5C3Q2eI5+5c9LgTBIf8Q0L
ullgGA3f027kXKV7s/JQXzQjUPB+U1o9a9UTSulyX5Po27K0PTisXP6JfrReDIrg86o69x6m8kbX
AcvUszMrMwQnXO2xiQq3PuVJigltySp5ras1em2gYIzxCMcBdWPbYhvJXYoUVCDYeyM2gg8Wohl1
MbV0n6ZpyB5V4nAXpoIALaAD6Xzn9FMDmAMpubfLgJNdY+pbv+2J6jzOPLKud8FMF86G1cFRK6Z5
fjP2AieTZpS9JztrjTrba5gJZ1F98RE7TfGo/eGRtZp6KdKlvS0a4rF2aGYYnPl92D9WUB8Z06Th
/M8pC7QjbMKCk1cOVXscbPLJj5ZFAn2M7pwAS6nm9Q/2KfUs9ZQiIrE3b/AwOU19pG4i0Zz3vp1i
26KcOjR+vprY5BK8FWI6e8eMr3woSjv7xvYUMiMyrZ/v8TAWTxGNbUjVmNRfo2eFP1ExTMWeJ4GM
rI6W7CmC9sM/w8HHc2CJoK6jzaYQr2ltMWlbu/JVRws6ldoy/k3aOY17jKic1C7sCw7QVDNIIjaI
c3UXASf70PMcYj4O+P2pGhIeDS40BEKcDbDZxy53HshC5JwCyOV8peyJeKjaUZz6Zag+/NGtPgC3
NJ/D4CGsdOxF3LBwKF6SJoAFPTSM6y9TXdSnaob2t5/Za38iw6FDSkKFlN+siKCoHQrK3tBtIW+6
qM2zM5QHluM99tbpIhraZ5kg+AbvtLDn0ryM4Jm6jnKAYBtEVk5oQzOmdyRPslzDH7LctQFj5uuP
mm7z2QssQpcxgEjsQMp7XHALzQcLJ9afKsumeyMx6VFeuz5F21SLdRNiMQUDKVe9WjZKrx3WURtN
ZJpGZs+0py8ONiIghJw9c+BdP0Ybfp1tC9OcNnTeJO8vC/WgKUGPG5rdXarTcYgZDk0de3GUAAeE
E/CeyTUu332Cv+zdWhpizUvdS7ByU0YyhOoTWrAUbJg41hyVdzJc02uEMd28h39fpJ9Fn3n/cqRO
wQ4NV894vRowYdRZ+5WDari2c7PB/40DnZiuI5UEqyzNO9xfZ7lnWKuhf6DYus3m2a0vTjFDMgHa
UYMqchVkz4LGpT03utiElzAo4D4pbacHC/TydA2qkmWi0Cg8GVY4/t2kaut3RIx98rd/OrzW1GCd
I9H0J1hqB/X7uAnYvcnfJK+lhkkYFZ16Luc6/I50b7hFOQPxqcICOSy2K6AqMQq9EaMAs0mDBqpH
Ak2rTqQewo3jnlRmp123nok+ACCHPBQbIRwdVZ1ILG5xCKk0yc5+10IakYbq/ZDBH/M51H3zzyPB
KD04tEIDW+ze2kwJXX/Byul8AFhnhzsH3ERxzryafa4FBh0Y6RQ2DDxsP9lxo7EaAfbF9mHMZfSE
VI2rG9taestOmDWWbU/0drZjmveKcNwCun6bvCHUx9aZpMY7dQOLS34c/OQOuYRbZuYsN391Q+/m
dvWnruomu6aAEPf8/gpVeFdk31iQ29da1oyfu0Sk9VUKYYPBvGUzIchZJfVHPcn2OSEhh/K5TP1b
gcsJ/M4cmM80Hbil2XEIvc8cNw0PU0CO/c526w5dDxPrvWHTJXdTgUMSoX6v7z0aX7z5vqW+edPJ
wwiCpP034/ohTxaJBUJVMRZfMsJB7Y10ksfGzuBA4cwbHiPihhg1Fm1zQcDeTcyfQmLHtqKTYUc4
u+8VkHn2IeyKNy8zMTTgKmVzqdJsG//3JXrBEZMweQXsX7mNVIba1vNmnlICZpq7GeD2TwqniLCb
VeUqzoYyfeuRk868uM1wJ9t6tlhi8LLu3HLEvVJ5eiDhIEp+ecAZ50AabhiuF/YzJ2P9nK6Nbvb+
0C9/HKwXjywcBj9mvK5AfcPDukvWYXtiyKx7D8PFXEiqFXa89pG98agS4BlOOpUpYJJ5/XCQOt/i
BsRYYY+ANPj6bMZuoT916PQJmzZQRTMYj3wZdPvL7MDuslmsUrSUlt/uq8jybh0KMLJa8lpek/6N
VYmf0233nvZYHS6zRzE2EDBpx5bRLjtsqhOsQM4amYMurUAfEGnz7XMMhW+VyJnZZoh7mHuozjvz
/PPRutpR74Erad/qeWKOMSB4flzqzSpFcSv3DXj9Yhv0YItVlLT4hipBWzZiGjhrXDcEtuTT9Eqo
YfNM4z19z1lRYivqicmxGDV0ccPMst5lRIrbcbrWzskdCDukXt3Mu9pryjck6/qth7xXcDluTobc
WthYR8C84TEUBHp5Ux7+41CR4R7vSSEPphrMVwYV633t2L/uAo8p7oG4uDw4K4mx7JRSs973cqT1
Qh1eoP0yVf7mCdwLoDgJpr/Keqt5QleYodXBII9PK2nmz6yj1oqzhknlHlajc+HkoqHvEaFUewu5
gDljJUjvMHOx1fKYfEBlzLl2SCar/SLGaxhEePDzlDuAVTeQ9LQ133XFxueIM6o/OEQHsCVUiG0Y
d2pt7dniT9kT8+WUcqtrrf2ME9K+G+bCmfdRU6EzWyRr2stAwugLft7+DDDQZj24IndkXcuKlRW2
W4yHYlwT0As8Et4eEo/3OVoD3EhNAuVwySRm9uP2uPh8vbxFB7bZMDdoQKFVohvUZHJZYaCOFrZn
GijiwBdYgqSOz62ivKqkgA0hBeEGiJTIfWWz2tsgEKPWnKRj1BhTfHJ1YFNWTyFZZelROcH8p8/n
jfiiXQzDrFwFCgbkHsR2DWP7xaxVgC1wsaHsLOTGrwVAGygxDhl6O9UgvtyLsoTFY9s54hANURtM
Xd46X0MHZDrmCHfvV3hDyGR8Q3bUhGaLINZBLCzzow0r22elWS/OXOT9samD6l0uS+bvOihbCDCo
F6rz0HcRKdI4+ZITWV20IUwPQZVqWpt/xVjggXQH1FyX2gp7aIWUMswehRHJOWVUgrV9Jv8a3lB1
uy6TsLhe0ql5CULiT/bYJpLoruB8/jNmJmNX1Crp7FWTGNpX8ny/GQzAGhnnvmOoxC7Pe4QN0+k9
fsviIS+1Z5A18Id7DMsr7wVWEjK3JUXO3vOt7GMVNarvNPfSh2pqvOFAupM4TaFNptLsl+Mt9d6c
n1xaynwnuIhs3v4Rmk5vlc4PgKfiyxlhvcS6sxr9AqddPtb2yGbRrK62T/6IMhTdsqa5Y4eQw++G
QMWMx1XFF7bT5hdzudPGlZ3g2SB60lkPlggyC0cX7g6O9dxipkKfAmmP4i4j9XLac2FqKhnIXh9T
KQH16XEIvkSwSo03xnMQYqbZlk4djNM5GX2BEJIIu+YoqXh/PQaQ6b5AR06Bia3lAbsQF67fsrbD
hDX8SkY0mpGEGwJTwhWXnCYb1z1YCr9+QzHE6q7rB3FgoIIihIkejVwFaeGFeVt38x9p59Ujt5Ll
+a8y6OchlkEyaAY7+5CmsqxURlJSeiFkrui956ffH9UYbCVFZKJqG+hu4OpCJ4PhTpzzNyVFOThW
SZX1n1IEDa0NgBy6LWBzcFUGxqxRloysaJbrx3rUT2V4XasytVjF6YjoPeXW9tcEsira1xUQi50A
r+HGnO6/Mo6jlxEJ2nCbSXPa2zw50cfPfflFb6PsTq1xMtkZuU4XXZf5t9TSgdGgIVU8ImwWfJx0
24Bo0Cbjb6q0wz8qdJavpJPFrU29NdoVSPyhWmU06T5BbfRLwAQ/06QCKRS3lPbDIEe4vnQyA0x5
OlfanKKtB5o4KbZTkHniD+wwNI3Idbu+QPIda+f2F8kXNVQ2ZRElT4BmAhOMqp13GqUIjuedCMaW
Q0TVZOe8OHDRsqsm6Exro4mxj6HbVKrldZvUpg/dbicxjM19GGs5/WWAVvU3fAD4TFZMj5kCdx2q
+o2PTn9L6yYfS5BHlJXps2eTRsVrK5SUDnDI+pxtNBo9PDTYBQ70ukeVnVIK34kNbj2wsDezTIeO
63uJfEgTO/rwqAGbgUshOcHKR0+zNJo3aAuY+K9FZtL6XzRTqKm9bZlzGKBlJBH+RyMLGcuXCFNo
RPL7wmrvsK5zjCujHSN5MDE0zH7CadUs9CK0ou7RYCxyc4+wAyKJt7qDMiv5vy9aROeDRJiweCl6
Ds1DYLdWnV3bDp5L5h18fRoQ+zCwQz7IoBco7uzrGHaEsUeKcEBGJcC3bqNS31fn1wMvfDh9A6ma
o0yPCTr96QHIN607JDw5JFOj4cLnhqqt2wj/QGU7iCzHdQKwE4arEK1mLbAeofYI9/EJwRycgbdB
AGUdyQWN4wf2T3CMHBTGNlEFLpXMIswEHFpT6rzPyfV2BpalHyTQevzuK6AiSc35tIF/rXyrKLj9
Ng2j+kItt6q3EVIDJFQpRi3bJvTkkaY2Dj5trgkweBLT812YQ6DZqb6d6NuuM6vfM2QYD4DeiGbZ
k0rCwwfKjtd5rCM5igC5wXNsGH/bJkRrjLDTgY4QsH4yHygN8R4elnoNpFCTlCCK6qFoFTluUPt2
flhJP16h9E51HkuNBuRR21BFswwdVFzfNuHXAYj+Nx+jvHA/ZHpG3YnHGo5j9MXkNb+D3rvNo2G6
hjBFlo9AMElZMZRIuPuTbA3+V7EfjLRA+Jt3nQUIaGpgHA4m2eoWBVCv2qN4hEF8LnEVCbvMcams
A1+BCpuatyYtfCCVdQwA0mlS5Vk1DeozUo/K3wFF2HGbTlK2d3ZUaS/kfCC3fIfEeDOpOIfuewPM
y0ZKhJUMVdWjG7xP4JMUGQ2VLeRH0EehZuPhrhuKVd428xLZRdBmlIPaD1OIgpQAvOt5keVvMTCL
kPwQk/3Z5EVLMxUchYZ3XqdBBAP7iZdIGeOm3o/gwwbaWORwGkWfooAAzvGA/xmPYADeqBFkGIe0
QWWb13WVNbeRV/vmLuy0vtva0qMYgfwK/za6OnITZbn3AyRRfXRAhZKkQrL4R4pS/4VAWMcyMUdW
dqE1iMUP6NZuwgbx0h3UNuPoqFR/rzKq1E8AxqgvMbb4ugVj/4TE0vBDZnrxoJkY2l6F9HC8PVY1
hrOvMWHjxtRnaSO9om+9MzSIx1tZMsH4M5hVssVVg6oaWq6OukFpC80Cu/NGmqVR9CtLMrxZszpT
PiDqlKD9ZqnVbRZn6Ctbpl0e0hADxxsHyv2d2lSxawUcyHiEIiS4Q+8ADCLoZvBLojENa+NNYXoE
4yHg+SHG9SMI4/Fnj4Ix72vQJvVGjn4YbigM8/bhOYzoLJ+Dm7+mJvrZDLT+qzY1+aMnmSjqixmF
iExBtx4LMR253LFXv0epzGjTt+FzLOYKa5jqY4fIus16M/Ccg343ULXhtQeJgOQVQoDl99F3NUe0
VcRhB2dBQcgB3tMUHp1RWOYuAEvoXBU0qIsNCQGdAkSVJSQ9wWWNwHkfIBSBwRbMX+hzOLdZ/U8e
fyM2yeXQ3DGP0IYi4YXzq4tq3KblKELMstCkPWsqWF+lY8y05ClFjYa3VwYcDj+KjzyxBl7sSijb
ayqTVbltTSEfkfEZvsNfrL5HvFh+0sv1Wx580+AmcIuf6X82LrLd1cuARjkqQ4FAXkfoJiNGBJIP
8Z8w30BfkunvS/RJi+tStQKENSqnw4OrLWgE3Ybg+rGnMuERaPt//cf/+j//++fwX/4/+WOejLTZ
/yNr08c8zJr6v/9l/Os/6CrM//Tm13//y9KlqhrScEBVWhQ8waDy5z+/P4eZz78s/jNQw6CuahrN
hZ42Dx1S+IUXdI/ng1inQSQPBNUxHFtohnR007RPg0x2KG3EImK3ztXxkdMIx06l9J8qzza2+jiB
30cXJjicjzr/ra+G9u+opo5zi04LSuiLqDzdO7tFttR1LKt5SmRkvuh6pih7vMFCGF0joD07MdUD
uSNM6vPBzbXglo4ys2YxK8biuwIqoQABmtSN6mq8n/ll9hNplXePcquX3RRV1UNlOh9z9TPbGs8Z
lOYt3Zp/06u5FCk+v2ajJi4eWlClJ+p/v2iphl+7CWLaGIj+KusF9jfnw658Z6ESEudp1XGwZz8N
2wE0K2QZxq5ZDs+pR2G5s2NQOmR8dPAH3qTHWMwwJOC0ibM9H3yxfudJJrhNU9OGqCd0cRp81Eba
jFkdu4lWkojmMFxugWAn7fX5OCvfVqiGCTfE0hio6ZzGMSuem4RhkAoeN4oScK5zIVFY6bvmS4/C
4yHDcuHr+aiSv3WxhAWQT5I10zIMmBinUW26zYOXWZHLIp9lRyFljlgHFBGww7wpgofz4VY/JtuF
JWvAzbDmn/NqAUFywKBHKWIX5BDdTxHJY6AHaF+dD7OyN4TqqCZIc9s0LblcMGKqBxQtEtfLB/ie
+OlUGKrTO7O4bsBPlYHmXZ0PuTZ9QmV5gtYHcSvnP381MhzvdYm1auyGvaGFz70dk80pRBr3fl8Y
+Te79NUOBU8ex7fnQ699VFyW2CAcsRbIidPQfo0SPcLYjLYYqdNHyO6WSN363TtW6Os4ixVqd/Fk
i1DCEAFwB8G79F+AvJV7/M+gGgQh+rq5H/54x+AodmkmEssaN8jp4ERhT1SL9cS1nLzpPsZxqXVP
JlCm3Xvi6I4JYtXmOy4+Igw8Kx0g/roDzy+Ev2t18p/zCvzjhYWyOlumoLth6wilLQdEbx5QUZul
LgDk2fReDv4eQVPsF88PaHVBOppKI1QVlq0tZitJpEe5LchcExbVZxKIQOx1VXfQ4Ytqixee1GsB
ii4iWz0feW33Qab5n8i6ejplnGHwMcDEuYiHqx+FlaCtyNEjIJ0gDPyjbqhznY+4NlZN1RDvAb2u
sQ1OIyJoFeEhWWdu1ALq9Ug5HppqSJ9UhI0RbsxpZlIyii9EXTs7NZYkzX/ThA28iBqWxlT0dZa5
WKo4NFjUqfiBBmHhWvg2/Dw/wrVv+jrWYnnS2s0HSG7MZqg3XxylmUW1SpyJBwjETx188+f/v4CL
5eMApVf1Lsrc1E4qBqeYYbaHW1S8iFozvpYZjNZ3rBtOL0SIKVjwsFx8zwAPSa3A6s7N+8Q40DqT
zYMdYWy3nRJbop5mRWZ5d36Ya7tRs4XBtasJaSx3CdBw6K9Vm7g0g+tyW3mYy+4HmtcXPufqCv1/
cZZ7QmZRKSI7SdAlDb7TiR2hOQT6U2jH0v6EBWwf3mDha11K2FaX6Kuwi9OzQesj6Kw6cTu0qgTV
k9QDl1TS9DvgSW+EF862tXBcf7btWEJjKheLJmiQ1JjCMAW8p3pXMTypGzJDH4HpNPx0fuLWPqgu
2O3StE0VA5DTLc91WPjQXEl/NWP4OXMPbjMd6MEmsf0Dr9Vr3tnthUlc24QcL1KV/EcDG3Ea00wp
4MuAC7CnG2RtET8qbmA5WXd4dfkUELOyuj8/SjGflcv8TNfhKoJh0RzN1k5DjsgVNqZicC3ZTfDd
AndQdd2N0uWAMkBSzeUhiKvUgwa6hopdNFeyn401z/+M1Xk1AW2hmelYtpz//FVyMzlNJVPdjlzF
RxZjg3xGe4e6DlRsXhzUXM9HW51am2RYClp6zO1pNBkpGBKOQeR6QJNvIAUXgOshGT+bKRXAIint
4+CoxoUTdu0k0FEUnfM3Q4dgfRrVQDJtrsbOmXCgQiYYu3pXU0kcdudHt/YtSWTIgG0YUVIsFm4C
yxucSRe7BmZAd+3gFe3VEE+lAJlQeheOt/Vgkt1oa9qcDp8Oqst77C6cMXJRMzW+IwOt3Kq5byLV
qrb78+Na2xyGbqq88+kAOMYiVKOPYKwUnVkTqo2HPI2f7RCU4yN+H8DpIQiWF2ZsbZ1QzjIkKge2
qquL7VimuZpa0HPdtqkQaw7yof8x1iZlllaHTIyBXzVUB+oxaDKfH+vaZ2U7wKw3eHqr6iLDsWuv
5EIUJPtU7PH5DAuxnzKp9zsbtYcLwcRqNKlhwY3JMyt0MU5uRC8bQX65wFurbUGR/JMmLDQ+rFI/
KJCpdhwCLYxvc+xfDESUUYEMTPuxhiR4R99QoniExRqtLWq9X2KlNG/Ofw4x/4LlKUWeORdhKPCQ
Qp8uM5xX8wTD08SFPw9Q2zPxTlOq6Z8Ygjr4NRED2pX6U+fgV4n6p2iwKOHdp10FuGGc/y1r25jn
s2OxuUzqY4upafpeFSiYR26SY+OIoKCKMEneq3XwjrvudaDlrETaUMdFzlM2VetvU4FKy07rhBA3
bQ7y/MLumk+f5Re2WLoWoAVNQqs//cJqLcFo2iVVCPpC+RagrAL2qDIt2j7ovVGcw9YTkHb4ASGi
env+m64FRz5ovvLm5602b8RXx7+pUyHBZ8o+WmhHgZyO4Kc/4u5gKC9I647RoaTjGT2guRo3nwIL
UNvh/A9Y2QGk96x/ak+wY8Ri9G3RB1XN7zpKDYUqVGeT1rw2Gpl9AUIV6G8fLsc/zX1uOsoiy/d0
0qHvQAnNgYvTVi+IXiK9JkoURq4kiP9wZ2U1CjeZ31f3SgVa7x33n2aRY5Bo0KGlQH76ubUBAmFc
Gs5RgLK354o1RysF/NJ5GgWeNZ4BivlZ4vKXXbib1o4a1Gg0w7RA8dDkWmzkGR1WRnQ+jmZn0mfr
Wk1wxPiT81ikgIyvqBn72TPsITCHttMrR7JnKBMqxnl7xXMQ7dabrh/ufRR7cBopxlZ/GAe4DO75
BbH+Q+359GWfc9otlqROqxCOqeYdHRSX8gMVOrypVdmNj+h5qMibjDTFRGfTQbObYWpvPHWGfgRh
ONA5LzrpHfyS6woTaye2DqwG+yASNbqQv60tXKpBDrevxu6Vi+9ZQUzsvUK1j70CaxOn+/Y+xILi
JwIq7fT2tEkjFWZG/pzBy9pajCKmr+KkfdQ7JJBpg030DIuyF3dKl/klyqJ1HxjbohVO+PH8dMzD
WJxO8+6U7Ezd4CG8GCZmDYNGBuIcwbOjqtA2+E30ieDFb2RgYD7Wlcx/w/ZPvtWFSJ4HdMej6/M/
YSUZoDgk+daQaxA0WBzHWNJLCOKecwTdRo8WzRi4xUVufG69CVqM1kX2N3S7Y3lzPu5K2kNWjKSV
1HU2zTJZxTm7heInvCPcmB6sCXduNkvIoX3tT3F4QCw4zC6MdT7ulp8bpWEhuApsOg+LVGsyYtRe
Cs87xsgqh7dFR48tinPNwfEPOiysxraivwSHGgW2oPt6fsRraxo7PZoADlVqIRfR0UbLBBwx5Ril
ijbuYNglAGo1u9Sj685oqvHC1Sfmv3AxXGR8+MqmbnIg2ou93nesHszWPUrFtahBEtjWzeTFufji
R4P63JX5+BI14yzXH5ag6gYturaVDPnDFDNhPk2Wq3vF9tQLxey1tIeMhxKzKnT970sZpxJMpwpd
OUo0N7741dQ9xHwbWqvIN0a7ru5SJPoaE0HCLIFkStvbeUwC9JuQNpo/1/mJWVmKXMSqNT9eBNWZ
xb3hWZSpcKJUjolHy4BHoYyMf6YkBCtHVarakbgP2oXlv7IUeYULHY0ZWlDQQ0/vqtQyVRwYfefY
lpZ+m2Mbj7UtJtf2zjHLGJgaVlf1geKH7wH8DBPvy/kxr6R7DJc6KpVvVRjGvFhfpSYiwbkOQIZ1
VPo4xY3UKeAcjx14qfNx1r4tXQuJVBV9cV1bHC8C5F4JNcI5JmEKbiobhXpvBR2+HDXSqEj/5133
dD7kyommc6ZQvSEute/F0AbROXmAo8ERLFV9F/V6HxyaUIuBw2E4uAU8RYs593tOnfOBV8f6p3cC
s5/TZZ7zV99UtkBYnL53jjUi07dp4ZXAojQUiy3Vsj53wkd64B0RKb1znOlCmPZiFXW0r0c0Lbwj
2sfOrRJq/ldotDBoKNqiRYzpqbg6H3HlEOOm4gk+9724NBbzWbU5oF2vcY4xh+mVj+j0XayFn+Jq
aD+fj7S2QskkObnYkpr8k8m8+pr058uGDM4+jpUR7mAi4Sui9OOkvWPWoKmC8VXpVP51SiLjSZ09
VeyjUdbNQW2MMtjCLTCfdQWd1qssV8S38yNb+4ZsCEARf5qyyyvXHEQbwh5gnczKeJB96CFuFWBW
MNg6DKXeXsvQpXD4jNQX50rU6bIcgiCMMNem+AOoDTBlPoEkCnoETlQbSsr5sa3NGje6CR6DLJOE
4jRYhFwzOtihc7RZjHtJk2YGHyFG+Y5Zex1HO42jd+WgJ93kHFFz6p8TB8u7q1yHgIJEz6yfYGtN
+uv80Fambe622I7kOwpyttOQYrQ7bEd0+6ho2nfDi53jpE/HKi7Np/OB1oqXRLItXqHc3Cjkn0ZK
swEZD2S6j46NlWTaVOoD7k++ha5vlR0QR8HuVToQbXMltI+yB1ev1UXyz/mfsXKcGVQDyFYkSai1
LNY0POXwehpYNw1y9Hpkis89bo5b4qUfBP6nF4a98n15JFMopVKjwuZbHGY5tqhh6znKEUV9EvDJ
9p9iLxDI2WhO+/ZlOuedUvIAx5dPXcRy4tJLM83wjsqUoaSO/deIY244V0zf/BEldnSCQhsJJ3WI
06lExA/zsUgoR8OuQd+iKA+ms0qlUl9jq5fVn0UE/PrCs2IlueDImLe7DlqA1t5pUMg+nl81k09D
CIOqlyDz7b3QBrxKZI9i/Q7bEi14KAI/xJ96KC8tnLX8jvgWqA+awkCBF+sXx02zKgfPdyG8iO5K
YyE5cAO62YoArN+TkL52Q1kiBIuZYQYUD0n2FRI0stLQwrF4ePsc8FNoHDskiqqx2Lgm6BAtsxTf
hXYCY1CgH0tTNUN9IgY7H8lJfDofUFvZOuBfQCqTDXBNGvOfv7q7gL8VqElZTICtoARMXUS6KY+g
8nrsRWAhOoilpP8IhFPHS7woIsPtkq6bsE3DYelKRXszuvbxUkGRwJ5E+AGFU0Roe7ph1ZVjGog3
idTwUfafuP3748AN+hDZtSI+2vVMt+JmUWOgm0kPLNUrDGtfAOnw7xEEa6of50e7ttooZalUDlC6
4KY+HayP/FXdG61yxJbcs2IQmaUzfEzFmH0ausx6SoWV3gyJad13GCXtzwdfOzR43qBziK4fC26x
1MoatHnoRL6LDHz9xQsR78HSLas3MVXOC7Hmv2vxngLJZJHaWVS4eLycDhQRCFj8cvSOiEjwRERp
wauQokC5CAHm/gG3QmjuEnpwjTh4r/Yb5OCN6MJiXslu6fByanF6aZTjF3VaXavbamzmRx0iZTi4
YnXlv3hZoD5zkCf9roWU/jA2ckh/v/1Lc6fPDRg+AOXE09H7Vgo7x2q8o4fK296sIdBi6woXTQ3k
dDgfa+0GlJYDFonCPbjjZWGkLCXwYlgz5PDBhFRDkXr3qgJ4EsGdaHgUOU5QV7bdaGiMSShRmBSC
W4YlWQ3FhVLU2jNa2lRIaDnRnP0LFJVhlCpw6uLdbtrhfYs926NWOObBHgXOhJ6SvVgYNGCpYaLs
kkr9i5lgSVpXysTWQ1trEw5+7ly4V9aWAZNhUjWgv0kieTobrUPBoO1s71hoKQLZJoBn9TrHtl3d
YKtQiI2KDiKaOpb1jvVnG46kIE8OayzBG77llKLAcPkYJjb0Pase2o9qMHu0+ZTvt5MC2mqP8zQ2
zufXxNqZaoOAkzjKSrAji5s0CHrpow/oHPUYZUcbWaKN2ibhxywSN8ir9xemfTUciqPkYbN8z/L5
oU45LOcmYLk7VfrZHCiAbopI0baDhYLJLTdf2H04P8K184UDlMyZJi7ArcXWRmWhL5yoZU47rJs3
oWfikooyRPyhoBUHo640UshgcZt8row6uzKCxn45/xPWjlNGi24uuQrK3XN6/+riyiFk1dVgOscQ
y4frjiSpQcrU+tVGQZdfSOHX7o35uiBBoD4gl2WXMKaSbg4MV6KLcg2ND14Ol+DwK1WBsQh8r5Un
c2rQpLYLUJ7vOGJMij7SpEYABtlcvCBGJUfjvOXm6CuqOwGWuM+mbxrR3sBx0Nibcc/eaUbPHXX7
yg8AwV/JHGznzZu/OAVJMB9UJU0uscVGrgUAhQpV8mMzU8MGrbDKg+yb751SluGFL74yu7w6VUpO
1B8p/yxmN40npLGwDXCntApvYrRwUJzEavNKSqMvL5xQKxto7jKQedB1o9o6//mrpdR26oCtTRi6
HdT7pxmCthm9NHnoYMZh7JVf6qOv7J4/jVTQFrBr/kJ8wIeL4GOWodvqsQ7ROQoHFKmrpkruTX/8
o6Y3mj/UdDJuYQEEwd2gthjavn0252LMXLNAI/4vNCS+4TEeHOAGlLm1Dvgt/9QD+HSNWtUvnFB/
+lmLfMR8HWyxdJoOalA7aKGLqp7zMwSTrB7SSLSHakQ2n1Qb9YcNqQQCIpI3+EuTdyjHbwbIXTAt
4OVQfdal+d1W8knbQtEdqwtrYG3B0b+ZrylAG46pn64BPTaA9Qf8wlE1BmSWqsA2DqneoBtOERwV
pfNff3XJgXVXOUFpQ+qLcPjjSYB2DuEqqNFXiYb91NWAJDWqkQB9gnvDbH+cD7k+CY6JOLdFA4WU
/3SIXhD4PigU3800B2TVBraY+YwpzoiuAPLU+XWnIuNz0yAzdJ+ljok1jmPFVrBpEW+9UcldKGuV
MWAkfKuKX3Zr9OICznltFqjFzBcnRTsKhac/MWP8WK+CVQ8QXoiQ5DJwc8B14FqpEOe5MAerweb+
L8jOGYm0+B5IPltpbSqhK/Dn9D/Wk9I0VxN2p81hQtLt9/nPP59Yyy0wNxD0ORMGYrZICspOjhZG
A5GbllmQ7GQNXvEZtbjp4nWhrUViEQMlkQLczCISqHSJrEqK0mepoMEZU+r+jmgD/DEN4+NyC+IJ
1QcN0CzF5mi48fSo2INnzTFklOU1gvLd1fmxr612Ceiam5NqEc/t02lNmqIN9F6NXPtbFFbdrcyU
8oPwgtDDIMKoL53nazk5dyUgtn/Hk4vydm3Uvo5ORegaRiS6G/y22vSq1QdY36oZ3JVUWbxH/C38
rWk2+APxAoKJngZlHrzjlDXBnlLmB+nG/J+OfL5LyKAQKNOytBw32NhGuynr9F+SBur27V+ZS9Mw
KZ2q5IKL9Tw1vTNBFI2g7kjk/+vBSvGJbIH1bdSuxLCA1Ey9kJusZEYUULlFdIpG89FyOr4BEy5N
5GnoprxtswfHG+LmIJA8fEAn1Y+vwrL3x0NbIHqJXcqQoT1/ftBrdykbmOojXWEH8+7TH1CgAExK
QG6k1M1crUi7AnkkGjzbRlegiqoBP3s/UHT8jBFLuLGUzHgHBBc+GqOnDkoRVJ8Pmlf5g6KYraey
u109V7ovfTFi0pw43FNpl7rnh7t2ZlGCId+UpKJi2YuuyO5BEtaBG6AHFt2ayPDt8ZDQr9Isb9Xr
88HWqmOAY3jHwECjmvBnn70aWD8ULfQrSoK4NOCkUKXie0XdQT+INOfWyHR1ug2aBGEFhFZC50dL
9oIOdOQ0/JOaQVzII9bOEda3DikYTB5eIqcfOtTbzMq90UfuT7Fu/YksqS0NK9wXI+IfO/ow6eP5
TzCv3+WpTbmG3UTmS+jF8pJDbUSRzp2Zeg1qxZqndcYtippmvi8U6W9Lxe7QRkBh1L9wcqxHpjn4
78h/Cnevvr3qxSpGoTYZsG23+p7OruyeITI7QNgHxXpInRSglkNClO3fMWbbkqTdYKRAtpx+ZQPX
F4XLxXdHiExPIA69W7tGffN7xx9tOnA/9q01qeU/bw/7B+M5JyiaZS0mV4BcpBDZBKBzRXPVoQa2
CTnGrwNUML50RT80CCtE8fSO0dq0CNlPsPK05dsOrVvZDj4l1xzl/xcPB5uXGoe921JFF+0qTvE/
2viJgl/e+eGuFWs4LLjl5yMbmNO81V9NMGpGkts3VI4tMl3jnY3w+A0iD0jb+Gpj4dYIGT6xw8q6
A2KLhbFl7ZSSxbAVVTshEKAW2ucGaLX/jhyMTg6tcNa9xovz9HfpqBjN+DDfbYYAJh3eEf03JAib
X3bceF/Pf4S1DU15ULdA88yHzCKWiYQLq9jwXT9BLG6bd9bQ7coK9pDViXaXILj0nuk2WNdUDSBh
m3Oa9uqrU/SCt6QmoTt74DwPE/azdlgMv7U07hDxpaqwU5WLvcbVcRpUZAFXzsf3Ym2jqxCiWR0E
bjSFk0s/p1Ufe6fUp2cPWFO1M5CUvdRxn9fP8ugiu6UeROGCq3HxbREcQkBYdqGLxEj9tYrqWW1y
soutpad2e+EaXjuteDkTyiDz5LI4/ay5lmZhBXUQCm1Qo+2BfcoTrwZ8HvJBr5KrxIqR/6jCHCmr
ty+hGQpMJYhSAaXP08j6FDU82Lh8A+R+vndxYN+jT9Uhpq4F38qRJsKFNGvtu1Ls5UaccapM52lA
T0k0xBT0wMUcAdy1hveMehvXsmj2yMZE4QUI0kqGRUMT/XweiXQPlh0qFMSKWaCHpzPP9Pq+xqaq
4DDwR+TO0qkeP7RtjEGIlcxaRyF2qMXV+Q+8Ml4LyOFMMKQtRUv8dLw6Ys35hHWWiwKZtiu0grdD
I+1fIyjHl/OhVrYJbyOW0Izqhg2zuHmwLEL7yEgjdzAyHGKnyRDFrUItCGtBewD+2TvZWF5YQCtL
l8qC6cwkSsrTy71pthiJZLUR8lzqxM5xqsBBIlFYv9F7k3eVnyQHT4BzvbCM5oNmsT15CkmbBwD/
oXZ7+lktZHc6BevVI8Da2YlMDbviKW1LuFTnP+rq+Nj+jJD3EETR00Cj6WmmXw1gnQ0M3rdJYuE7
EVNO9nY2OtfJU53rZr2lXw+6/3zotflkX87UJkoOwl4ctkagYfAyJkAs/D6/RwTMuOqiokHY39B2
jVDGC6fQ2jcFPjKzbnhssmlOhwpPq0ywyQJo0CHxeyNkDEjWKpL+Ak5lrZSCQAIAC1pMOs/axbMO
7a9McdDCO4JH7G8i5NGRz1P6m9EalS0CPPEnLUUO6eBXOQLGvfKLUg9iM77ZmOjlSRNVr8lqSjxc
9e7Culo7L+A56uAgSLD/aj6U6YS+fFvbR9BCjnpbYhDqX2tW07efIpwZlE2pGO0zQAq9PBh0p/yb
t885WQPVOIhW/P9izq2uk8jugZbF5AXvl6AedyOQvatxMOUWk5V3EIMt4D+gIjk5NPo9p3POmyTQ
sRfzjjXs8h9qoWs5RlwmVgy7sJiUcGM2VI/vhglP7KfzQ11bbmAWuNbnmwfY4GloD7loOhSpcvQs
EFlbXSnbDrl7q/75jjjccRDXZhTIEo7rYVmUogRKP2kKh+u4qKxka1Cgu4QAWTvp6fMi2kCdyhLL
AmGOoC8aG8AR0R9stshhpXegdjGpbfPw8/khrYeiEEmayfty2bPK0kZBeJlQuhLH112q/oi9qv9c
1Nyl74gErgEYFOksZZjTSdLQq8JpN/SOaRg0uzjL8actOvWeNexduKrXBkXFjUrEPFV/CRmUseym
lHbzUYRog49pnWLtHmJZu/ELp79wV64d62QhoFV5mUKPnX/Mq0QWfepaR4dYOZqBj8NUqPZ4vltF
N2GEgPf5jUPbcbp19Cm/MHXzhlpeXM58njsq6bOxrLjoCfVYCSDY5WlSfWd/FC+Jpf4oWs25F1Hg
IdBuztr4YVHeN3FTXUhHVsZtq+QjiH5QCfir36548GEbv+N5kjrZi1Knw7gdO6e402SXfDNLJ3yp
HOQfLxyrK1cZjzUulrmLzVW6KATEyBOOvh0HbmLZ2df5ngZ6WaPFbCqx8UzWEF04XFYDsmTnI5wX
8XLdNmiVd4WMyGuxyvmCBrb3ONT+i0jbWHCRJP6FAf59mIGDokg5I92JuIR5l7Owbo4w1nFEUO0Z
1UXuK5Iw/fv57fjX9EEdYebAg1CfpZ06D/vVstUjNc0UHGvdGrGyFycTdrPpBqsINtaoNwjO6XaI
SqZ8s1bGIu4iNUClIxoEXhIu/G4uBc+ST8gY5gd873sslkIVoffRe+tdOAelfiOEw3EAgv50sMnA
wgywNXE7ZnPH08/YxRVSuzhaac+IXOZvPeuIx/OSJjF82fkMP40n4EBSKUWewoTD3sGTKHR1g/1r
oXwMARwlb92Kc7i5LkhpzObmXaSwmGXkmtXHJcLpNnI0QZ/vcPrJruNKVoe8MMwtBr7WhX3x9wJi
+/N653wG8wlS6HSM45AXqSGH3J3LJzeD5tzFXojysNlT7U7LiMpj0FcXYIp/new6QXlFmzz7OG3l
YtX2Xl4FKLfmrsDEydoFVKiekzFSx13ZXHwFrQYDtMtUwvSg2X46wriQI2ofSeGW5Dtf2jwvnqyC
Dj+y3+rw1ox5HtirWItsrQvtqtfGrHCTERuXPdrlyPACNkSr9Py+/+s4mwPNAAYStbnPunhFalMR
0ZbqUU4pCvupj1FjxX063nqWryECarcXUvS1ZQIL3aamx2MAEPTpRxy4DSogi5nbQLm+aVgcN0i/
j/0Gf1F5Z+W18lSGzf78IP/KvRnk66CLZSJkiJGmHuVuWuXTPStDwfA1HLDttrF7+dKWif8jwCZz
02HXdOFgXVs1SA6BbQRkqJvW4gNjC2MP6DXkgAqyGjxXYne7oUNBe0drezieH+hfl8U8UNJttPhm
pYylpphnJxYI9iZ3keUvn2KsmlFDz7PsUhF89YPCwIeJb8HCWm52TdEtZarbzJ1G2pNOirWU70z/
VKr3Y8gtdUSjVQa01YosuXB0/5Xl/Bnh/0Smn3a6fsqp03zs9TIXdXn7S2FTPDMnAK9a62Ol0XbO
p0kvBizssOTyZrC08un8J17bMMLiA4MUFWgCLM45o0V+vcAN0QUUcadphfFBw3oaywNMDLtBy76d
D7eyX8DZIOXImUoDcVlmKhwObfY+Ske50VCNGFKMMm2Kkhwe8SdkQu37HlOGq/NRVwYJr44XALGh
zy7LhjFqJpnT2pkLXN+6C9XcO0Cuy24hPWJ5GCMJUr41zQG+xEUMuhrUhcUdspjXoq/qOXN0s6KJ
90NQaeV1hfZt8+ar+DTO4vzJ0WgZEHbNXESoPWx54JkfurbTLDylKX6c/4wri5XHNvPGZIAsXuaK
bRqSEIR56tZ6UQo43U57I9qq/jkjqd0yjqAmYxvAY2xTzU4vzxEWks7h/I9YnUsJDYrsg9t5WYit
2lKEFH+ZS4TVKS3F08FvPPuahGQ6TA24+fPxVg48cGi2AJFHzL+SnVYosJ07PXOLGCsQpeGU29S0
Xa+nycmyC8tmdXBgilE0VCGwLTM5TZbYqnp+zkEUtphP5dMzPXX1pqoD8QH3S//CdlwdHC+sGY/G
DlmKAgnLx2t2YnB53FX3Q2so9aZo+yDbKeHg6Be24drmR3uS8iCNH5rK8+hfJeVmoVlVUoe5y+7A
GTfCgWXyLPVJ2G37yKU+7T29tn6/ff5Q/QMNg5YHxZtF9uibahbj0s4OMYT94BQCmhfK+d8yK72k
GLI2e3Aq4M7TY1I5aE7HJ3KEqfsRh5+mQd/8PtWjULnNcfMaH8iRB++b2ir0Fi+smdWvCmsVfBfF
SP57GhXpf8rVsHfcqFDVTyDJbP3QqEP8Q5Sa/an04odcDZCIPv9ZV65MgRov5/if2sqy3Gs1BpBJ
vU5d1avDzw5upJum1Qp7Z/ehwJE0k06wCUZby68DDKyDC3ne6qBhgyETMAs7LbGq9HpyTyiIdiUJ
Ouie5wWbzik9e6M0ldi3wYTYddKhbn1+1GszLCHO/KFFcvYsjnWEC5oAd93/y9mZ9UathOv6F1ny
PNzaPaSTECAESHJjJQE8z3aV7V9/HnPO2Zt2t9LKkljiAi1VV7mGb3gHLgPZFiCa3Dngjayv0mYR
WAcv8x+muRArgHNx3ZHHHn9bGG1GiTchYn2anj9hW9FsWvjJX2a1FwerB1EaZHpUX4Bdn/u27OFF
/YE+BV2Z41FxWQoNkKpIhekhutYTukCEQdFPTcVUcZSDsh0Ms3/L+jj79v76nvushNEu1Tqbv9TV
XsYbBp/IDpGyRvTOJyTL8XXDhKDw67qeNnpb1BvPqi9po51517hdFjQAo9K01Y7n2woVAY8kYr4E
e1eWYct7iUvvppxgVG6SrsaIJcMlGVcvL7Tu41Y4r+/Pe9k3R8WuRV0WUABQTTY0Hb/jXzBnQlPD
hl9Q6rObXieiiD/TP3HH3fvjnLnvGWfJU+haaCdIGz2NzbZxkBpqMCjBDC2fhuHQzm1W4diGL8HV
fxgOBiPl5EXeYA3IowajU46300dkL9hJFfwt/dYOzXCGa1blCPp9/FZi3/7vgKvLfpazTb6MevfA
TYvhj6OM/qB43c+6JQnEyg27tzEpX7NGzhcgPGeuBoYGSEMbdaEDrY6q01Z6ljnoKhkRdkG+PWAu
v8O1Y/jReNL7laEwf2HTnDksjLiAqlHSAzK/GhGV8rE3MTJ9bJs2/qwasQNIa8T9FJ+m9g9u9R5G
Xjb+Nu9/1HOn5d9hV2s8CPz9NFPJHr2ofanqyrkpzT7DS6YSzUsdtjcAiT7jKzZc45VaNdv3Rz+7
zJSjgVUgZEagdHxSunICHNXzhWdRR49gD2+aIppeetWc9mbvyI/H16QLwHZI0fiz3sFIdmdKKrP8
0R76166t8IYyIu1REZp1SWr6zK0LrI+CPmJjSHOtkxRtGMLSU2M04HP1Omzq4tpow3HwOyUa9kmf
9BgDx+HiUPxxPPRy/fwz9OqTYgWYJegv549am0KrcRrP2XqKaf3sCQMvrOi5Xcs7CTIcGAc33uoJ
BY9O7z8z08eqGASmKLPei2u9yQWWforjbTJFx8BMNHg+Xb2/dc5dfhS6aOPBhwBHuto65RB5fa6A
+gbdOt2MFnQ0F2LAmzl0w4U44exQxIBkgX8hX6uhQlTBBy1W0kcgyO3BbebuICqYnzlq4vf/YVa0
UZkStCxesOMDoVSTlU14cz5iipvuXcwB/TEbzLvE4SH5D0PhpbxoJFLEX5MXnJmNqy3eCO3cYJYo
ssnc2bGJM1ScO9V44Z45dx4Qffmf0VYbpZ+yEflHpBF1DOpwbKuBdn3SQmkGSY5HQIPrUegjIezs
a6srL4RAp9hujgTgQIREUDdgv6yWdQZ8qUaC0YuBgBAzdJmj4qnrEj0FaGIOGOtRv6UMZ30rcPHG
ogOU/3WO2/clDse5vYQwGVcezCxymFVsoDfDhCljWjwWspM7EWfODY35dmtbuEL7H//C4NmRiIG9
zElZXQQYSsO20pScJwXLh6QYUi2okw5QddPTen5/sHNrDA7HXLQo0fukgXG8dXOrq5WprNJH+qb9
BM5Xy+R2UudhK/IWI17D1gYZdPi/TtcaTmt3HuZq9QbUV/P1/Z9y5lIiP+TuxQAD14Q1QDDy0njs
csTlkip3bstEGl7gKNK3wrewyJZvXuiX9veZl4zmN/aBaMcsWLbVWtMJs/GfBeDVgDl9tYDmaTsH
r1znSaZtgzBA4pbZx19PunwgZFCqXiL8VcjQ6xWqq/OYPLpDmV6H81jhM+3J8QqaqXoXCVX5sBQ3
CJ8lNbUYblHJWd2ESDqomHiGCP5OiuNDGnYPGHHmX6CuuoGdRvLSgGdCaTAzfEhCBKQz1s0pQ/aV
6ggGTLXUDoZeH6ttpklNvbCU57YMytQkwCTdPGirzdtpkT1GmstSCiX7qqcd3t9FZcroRtLijPZN
7VJbDNGYGD86MieG1tSCX6NMBKrh+NgkCWgJXYPiU0qPxFpQN4+RbzLqHCBvFqFHAo62DSyvdH59
8Jgs+4ZnjRQNcUcEHY5HRnxIRWrYGx4jjfZ44GCPNdCZtmMo3Yk9GoFWzv1uEtqlq+LkDmTgpWoE
KAWIItWV44HT0nWTaiwkgvh9+6mqxHU0oEOMFXwhP1oSW4LKRZGXJodGs3G1YXF5wmrai53HzOym
n/hFjvcJplKBJybno7ftMhQtYW4cAA6ckuNZNa20RqGlzuNA61NuKwU8wNaIrfGmKLGBe//bnVw3
y7SoghE1g7sBN3U8WJ0aRFSpmT+5sNS3URfNf0xpTz/jTq2+L/vsUjx7ckCWyekU1aj2Q3VcS7jP
tZF3bZ+VTzK2iq3Zdm2Mc5ZX3ORePT8jQjYekNr0/sM0yeOBpeGiBCVq9fnCsLfLEYL6U+O19qYs
VUX14Z6AfPTs4goX3F77TyNa2KXwlRA6XbVwak5iSjM8fyrqWfojHN9PhTNEn2JMDnd15coL453E
RawrcbO7KG4sErqrGU6GXUtldIunET7QdhoSZdur1vidbsuww7o1bvwiG1MSBy/8oIURDwZZPAxb
8Mjc6ycpZ1GmMdbJU/qt1lpsMOegv2RetCYDEeIQc1Gi4FmEWEjQc7xPkRNRBrsztBdtbKZd1db9
E6U+qAGzCkHZiJ/qsVN2GSyB79Qdutt06L4Ch+of3j8ufyWB/inJ8DuA+/3VI1wAjty3x7+jrHqQ
IurcPFt6biu1byj5KG7wWB7QWh88hKb8Ck5BskULQ4UnkaWR0fkONvXy85ybs3kVDW41vPU9mhyb
ovfcHw7Oea9OBrALfgu24MjvJxVABrCtnrhrpd39Bqtr/cTAWO18zSzEnVHbQ/J2YWrLvXI8NazN
QMZApluuuvW909u9rJNQS55HCdz5DqRD/4yxLTbRhL1g6ydHjbYZKtHWVWI0prFt7FHNjW2ZlPl8
M6m1pn1xEiXO/Tl2ZLyZyjSaYHomc71XpioL7zQg1dUhjSh6YFiJxs6hLvRC+5pl/KNjC8O6gJxY
3W689QAnOPAL0XxRrFyKFv+0FmYAfaHjNNMLUOPqXh+8ZPA9DWuFXveinV2KCxQxyKvrRUS4FOAE
UD8KpASP6/s0kaWSw8R7tvKktvZKN5GI+QDjG/t6LkYn2jYCqevAARajfWoHiGMeGkfT1gorrcRG
2zGLXZtG7rMax4q2Cb2pSH3gX8INmsSuY5zq47a8L7C/zHxZzdFna4D7cWu5vYF9fO/Jch+7jVb+
7MwwjG5aVI3m5vM89nXTf8IWttibBj2W+zlFVPIqqwbMIbElUGocfs12FHu6Me21mpZFh+XvqCVf
Zi2Sn0q71V0IjEP6ancxpoeV2c4PZokGz6ZTBGcyd/Jml07TKK5w5czCfZUKvQvGPKqwj8ubNN0N
tTcO16M7t1TgpDGF9l0livwtoywmfEcP22brGDgJvkzmhKB8l+VOGuRFZkX+iBanme7sXIbJN3gg
+ZM3sWQ3JY1yJ2isIk8/1Q163QPFApPWvN9bjaXcGE3oPDuER/HWaLz8c9POQ4/EAjbkewsJtWjb
eVNuHkacX+tNr4Ob3M6ilfUWx9m89/t89O6RV9VrX5VW5+1B6mWhP1lQ1YMx6gyMhGtj6ndweobk
0CrUaVA2mJX7jscsvKpQHih84Fdj/OA1sna3pWbH7qYbQLfelqpa50hu24Untih7qEkAFnd0boRZ
aQ7NA9TlgqYJU+hB0+j+MCiT2jfOpHvNA9mTOdxZlVWaYADm7Fof0BH4Vsec2du2bMc71WqHwc+t
OPHQqp3b6NAIffR4ANvG2ppGpRV7ZfCc9JOa6Zl9Vye9DboXaf35qkvc1PN7NwbFXswlBH1zVG6S
gYZcINRUls8RymhDMPLMv7p250xBY1f1F67PZdVSMxox99bj6cZAWyK/cyo5/4rmPkYru6+cGnNh
ZFQQf8jVNnR0vxaJdAPeLHvaR5jHFHezVBUt942My7XeKAUSAp9MApPwAasbbTg0TeRpn0y1VcpD
iC/1WAXG0JTFA172SrQb0T6MXzRhN+XnTnXyvtp0fR7qWxnqNVpUTpGo6Y9QiYdY96XWOZUeFDIp
rG8q0EP7pqiAWB2cpooqmkZkDwFHb+gfVFfRy2inz4ZR41OfKI7wZWGb4bWU9ohbSZtEWQu7W+Ru
2vvYiSDz2IZ6Fm90ewqprGOs9FhPcaR+j6NWvZ9pDkZ+y72QHhKuZm2H5L/+O8Qz7MbUUArYwBbH
d1QXrWo8zLEyyRfNqA3gKEId0u+yFtadqRhxc2sNvE0+NxTCya4b4a/ahNIbg8jS+3YjPBtwjtSr
Qr3Htzj9PQB1te5UlbxoorJn+6OSFnOAW6u1n5F51ny1dexXey6Nnw1yGBrbO8Y5255mnIfD2pA5
JFCn6/wKlaMo0JsIc9LG6aoOxS0XaQmzqEcAR3OiIZs7D28uxthF0GVK8aUDuOj6sV2541VJs2Xy
RReFWPM6ZVVcN1hSdTs17uPDbOSGtml7nMx9b+qnHiU8JR3ULUFVVWxQqHU/C2VWGr8z7VLbmKFV
xXvDTHUTq2MLF+JdC2M0OwiYSx1YBEwcrSeESYq3UJic63zIu3iDKK0wP8PH64frvEWP9hZF+lQU
u1SdTfs6acP4p5WnU7fJZ8OKEevX8Qx3msh6gIaeyo0yTw4mseg+iiryG5c8OtDRzf4cmVnYP+Ye
yKWANpGe4hCoLrOraqFs6O3r9Y4oAJGueuCK+loJXVypstRJ2lq4JEExxsV808k8HD7Dv0YwIYeh
+9jSPPrD82ZG36NymnajhrrVW+/YkR5Y3QzUC6X/vNtb9Vx+Ub3Ms4LKblNra4zmUO8mWk4iqO3G
HHcKzU0Q3BlOmP6UgXy8yumSxJsyNJ2fuLMm043sF7axm1vmcBh6b7FBrZLKl3Pfl7dtBuZrW9vJ
aB9KTbKfYWnrtk8fsWrvzaRM6j1YJmFvQ7UEk97VjqLdCoHekLbpkKzSXqcCmao7FZopVHprTHP9
NloKqaABItYTFvg4BCHZTP1zSGVdJXt46ng0b/I6novg/Who1c6g8bf4IQFnoeZFNWotdk/zPBy8
KZtf0sjqxFUV9flDg8r08Dk0Qs64yzOCqzVTHHdV3xu1X5SD+0GZnOVXUOEjbqFaglTLmu2H14GG
ObWtvYRGjpcxl/6j1ntZCcXkkhjlSajEUOTuVMBha5JRm8ehEuSFNI76Wn/hViwfu6mPbpw4aZ/7
ep7Evtac7JLBySpjYXI2NVIgwQgxksevywYZUlkZgW386uVmbPmKU8s7TRTaba8gkxbVOAo4VY2D
wthr9YXPu6ocLH1dqosUK/7mhNYaYFdaks5Qq6SvfV+PTZBNdvJUUJLa2GOeX8oZlqU7CqxdgMJ/
e3IAhWBbr0p6XRu5Fv2p9CWKe+U+hRPVf+LtqKqNBp/B3VgRhdx9aQnL+1wU0L+3jdo3YttGM0FZ
ZqQwC+CUNYcQUP6DCRpYUObtPfEnlLFbmRuo+kPyQyqxqu7gmRTqIfHa7ldT2nbOvekW1c0MyFFc
EeuVxgWs68nGgayPxAipGYeRZHdVdxLpaHdISlkvM9Fyu7zmWvQl0+P2RiqiZdM2Q9VeqHWdfD7G
XOjrC3NyEZ5bZWHtULqTTsH3ZXm1Bh9+hEyuB4XSiV950XBJBddap0YsDqWRpe4PC5ats5pjJJEb
neNEfRlTnNB2da2Vw5dR6XAqt0hk5NZqtRlWD1/P2pR67j6DzhB6QHMGttSE9MeY+ymMzvxb3CDC
Z+9hks7tnV6Xg3aF2bXt3c+4e9f4lS/uyqVfG0Zc/06mOrQIzwXshNGvEPpIvte8ZNE2RIejuPPc
vCgCHehittUHXXtCY1Jqvm02DdjJmi4aSU6ddtdVEc/xg9nWVvslKvVqwEvdGIdqA8pbjQIFN2/F
DZDrDNNDYQIq9ask1DE8hrSpbB09s1IR9LbQnB1qwDiQB6PZOWjncFlQIN8WwhKLuXjVlzTRwrQW
3b0584T99MKoKF+duLW6D9auuKsWoiDpnQothtrV6spChThNZCunJ/oF0TaZSxyL4sS9c2bjFYtH
5UKfa/0k2LDfSJDhclFI1WlpHd+QfRuPmox79UmpyBV29pRFu0nJ9C9qbuXRXnVnsdHd3Ej9LEa0
w+/sKjMvbPz1YeM3oMzLFU0JhHbbWtVURqoS5V6pP0V2ZASOm2UPpaxinwq+ScgBle1CMfKk8PJ3
RA426An0A6gMHM86q7XBatJOf3JMooqkh7yfx22yk1UY+oq05z3qHFpQJv0PJVHSG20wo8Bt8kuC
+mdmzspz6BGsoNCkr+pphRUXHPDceAr7JDmoMK+2pminrwCv1JuhH+TV+wHAX9/4f29tJr6QWHmg
FnVVXovjibeTM0hL2ubTlHrdL6fP7TuPvMe+gU7jqH4ypK636ftszvfYfymkuK3Sbgdd1PMmlODT
dmAtwgsFjVX1lGYJPwpNWXgM1GvNNbEgwoJngOpmPgEDigMdraWtWzWD6s+ilM9FhRbBbm6NUP15
YTWW5V2vBh1M6Da8mqdypl02gW/jZnyKYzf8AcakLTaIa9ZXTdwb3jau4mneZGEaP2Ve1f6ke5pu
Id6q2gdfm2UBIP5xCwM0hsixvAz/VHRML6lSS47W09AJ90va6k4QerHdEwQ2DkGnW2XD/v25n1lz
HH+o/FPRWSi1q8ufbqSqzKjWPtVJ8ieVZnWjmhXuUwW0qw3luv4HTkT6x3BDy4dGIARGsYmS8CKi
cTxPoVGSUIvBfhKjVK9MNcaXQ87zeE+B2/RdK4sukXHOXG+IWC2LitgDsJbVynrE2LmoS+upbLu5
3ZZTO9/g9+LMPrLc4R34rD4LjNQSMoAPVAVqa0wX2uvriHCZNFOlgE1jYBF3PZ70YDS9mndMWkUN
YN8D/rgmRq+CkSRro2ZQD4vEKDfTaF1yPDqp2y1DgxsFoQV+Fe+j5fr5Z18NBgU27Avdp2QMM/kp
LdkR93FuWqBBMksftuiHZe0dVG8jmOzBNbaCDF4GKTrldxWSd/GhSKVyJexwmP9gPq8Pia/SdUh2
Xedo49toyn5IccqJtfsZeoUb1JC5bqEGdfWHHwkqkLSq0NOnewRA/XguTVshUFXlLGPNE55aQ5/6
8WjmoCW8LLvTQBRdCKdP9w4jAm6jj+TSg1gL6duRGWo9NeonISEdzabSP45KP+36uCiuPeyrrjpD
nfY1T9s+5yG9cCksW/P4cuLrcTE6BGnLeVm9UTgS9ia5sf3kiXjY627Vb6LYG1GjHefd+5fBmfeQ
y5cjiQYtQEkaHseLG1NNncKxtp9s2aLoNqDfdOg9bYj9qrHNfiPcIaeKNWifMJQvvaue47bV6WsB
u0vqKvrw5cTP4ZkCwq66Szf9+OcgimSKfNLsp2bSxdfYDpttXE/5zolrzZ9hlu6d3PygXCmXE4Oy
4NCwkHhHfO540NFVYF/Wvf1EiOjs7UqVr6njAArp4O98rPH6/8ZCw4MCPsJ56+SJErHRtWlmP2mV
nv6QqCn6Jar/h66qygvf9vT6WeaFsMby4oMfX925jQcsS+HLP+W2wN6KF9gXkd4GU1YdEitSgmhG
yVG3ouTC/j0/MCpcAOfhta3nGBvUhExh2U+K7LzNmIjyCm8KXKBKDzHtodoK2b6EllZcuG/XSiIs
LqI6DEoCTkyJ5Onxh7TEkFhm3OTP5ohSyQP4Yk/zDTfSaP0Oau5XFt2e3VQY0tw1hdk4G/ZWpmGO
U8vixoy1ng0va6rInTDSrYHjyiWzzDMHjp4iEf6CoYXQvO78JVVfZVUxGs9x3T+HYZ7tLJHGgZHn
+iaLsCAEi2kGZjfXfhONedCNkbdPKd1t3j/5p5cMVlWgMDHqQPDAXgegfaJ2QxwL9wmxrhjgkRi/
dI1QXiZpKZeqT6chBwhI1CLIrE26+2tIHQDzurDJwJ4yOhA3oWa0hzC2UkD3qvJj1voMfc320qle
Tu3xLUqfCLw7tR968wQBx5shnSMnn22RPLe6QfOCJvzTgE9FR1JlDugvDuOv91f03IDozy02CUvZ
ae3vRFlCxpGpps+is6afAHi7rdfq6h5Cw/Q49Orr+8P9DY7XEyS+gJqyuLnRsj6eINxbpx4cJ3pu
Ere2v1VFptcB9bROvcljNfGVmtIoAlu/ujEOb1oDa0V/cnptXxPzboXdZSApZTLkO0viRP9YQ3W9
sCRnPjxCZh73ODEI5MtVBDR542QkYec+ha1ZbyqLwCsd+5xqWCbfzGJw/TZOeWDeX5kzWxvBVvhl
5BZQvtb0aKXLmxl7bUZF4wW4Uqbfzt5oPapK2l2SKz2969hbf2UliTYJTpbf8k+gpeRWmsfopj2r
TpIGTVeJfdF2uV8Svt/YsTrcT9pQB1EGqeSjs2Q0iBQAz3BTPKEd1JgUdHKI82ckxRzDB6VUBrLD
EcTPCvOS9O6ZzcZooOmAZkJRRg95NU/8toZJdtkztpmqHpR9M+JcaCLE+0VJMXbcmn1lTZsoR+1r
m2fSdV6gao+fa3qwoW/pofpHRQjRuZlq0UxbdCjd9CHrO/bpB5eFXApstYMJEoXmk/pdgi0mbiV9
/JpMPDpBhd3ohih5CrcIU1/CT5x8/SVSQdaTFJYMFjDH8arMWdFi8+TFr4UeZrfCzvK9WxT0yVke
X1SK8b21k1ujE+2FJ/bkrlnKRBQQiE+Rp4KRcTxwXI5UyijsvaS8Dy+U6OYbIerxa5034wvUkEv2
H+fHA8RFHE516qRYVDpGZY6Z/hJ2RXml59h1ibHMtyWCeY0focp8oTp1bkAyGLTjac7wVK4m6IS5
TJJwNF8AYrgvsxjtL2VOd0zF93BjCPOilfNJTZTrCdsmzvDfrM1Zf0pNjdvB0pU3t2gHe1PJpifj
0WNa4KGXlDdGG+fiNdcmx1IOMYTn6h5EdN9/K42piXaJMYumvSq0ceoufGvicb7m0U2/cIDhSvCI
OtppXNOpUdr2qDG/gQqIEQ/WvS4mkgLLmziBHEvXCm9dajf7SHHz+bPZ0g2iLdiR3CmpFXt3daQX
G0RoSmczalYh7/p6QBqmdEy1u2pLR5aHUYkQGsohWiPACCjKupq7xEyuWqw7xU6qolAe+3AA/kih
0si37tDHbwaxQoxNT090LoWWlPdZjgx8HMAALad0a9dG2zR+Sef4O/1bZXr04t55MiwS40+amZhP
xOZp/jabIhq2qVfmcQBgIX+N+95J/Lp0sN2rcQzde1GDyr4U4xR/afSWUkVfG/yvgaWSjKC+RxdU
HqrItpJ7J02He7Qqw/FKKcPimwmeafKVBce0mVKHNqCSjfXNpPf6w+x1vfY8FTOWW1WWFelnQQvg
xkYTMvFnOor5YgliF987c1TVgzt2YN38uQM3velsI731oLy612bkGoPvREqLcUreZjgoJ7XXH+iU
xM3vrqByFHSN1tKRmfXqPoWPbNKkT7L8Fj8hQ+XzeeF3yxnwd+m0arJ9y85M5INkrGySCmrAHqlm
5TYsitELEulU7YPdTLEqt4PZ1Fm5tUM0eWO8gKLY3Y1A2h9nJVXNtywWqdwlBVXendcoxh8zCeeq
gMjkehTMbQkkSl54gE+uxaWctQC+iW/hra7LepoXqUlRq9MbV0S/j3M57BKzj3ZLVu234O8Q38Vy
W01kdiEFOBnZgSQGiJY+KiUXnoHje7GykQYoJmH+sqVatAhMwCvagKDTvtJfqr63oHOwn6D6WXn7
Htt4GgfvPz8npQMCD0RZUJoCN7gQ5Y5/wFSMiVUUZfSnR6Mv+mq4vfuoSG0mECvaz3DO0/RmbsJ2
m8ZD8Z3XaboQ15+EXOBsqR3QiiTzotu8Ckhot2kliUv2Sniv7RM8baJNXU6l4aNfcqdgKOfSTPfq
S6DJ9YVNNZFKJgE3IfcSdK9yr9xt+rFuVft1QsJ918xTc6h1t97nqI+ikNjggPH+SpurS5E2NqoT
yDTQ/QR/u/ZyHPIIvWFn9F5RbHNmMEQi95Xljb4AgltHkwvqHaQtrxB6HjYlxeMvqipKPfPKeq9U
ihLfHDvxYFVR8RvQjfVBYTTknxAoWOJJohd98YI6HkufzHBKdBm+qrhCXaXd3F93SaOii4s8SyMu
Sin/DcD/fVn+DggsCfIfh4Uw5nhAJLHzPPEqj6a1FX91hCc+hy4kZKHK/jBh/Bb5YU3NoGhr82A0
9Yve18rV+x/yJCX++yPgdBFHsXPBBhz/iFZoNY3t3HstmkFvN6E9u35ChPc97sV0LSfX3MZ2mr3J
MQp/6/EsP+dWqRa+Vaju7v3fsr4//u9PoVRNf4ia8ZoknZeDOs698F5rzx3sgydE2fpiwJTU9yQq
NhtDa2baj1X6VRum6Ov7o59uaT4/Oir/f/TVQiDEZVoDcp+vjSyTjd25UxQY8WW33tOzyjguYRUU
dGoQa7LVZOij9PqOBc/17Jvpwcmx597a8zTKGzvx5gttnnPjgV2B/4wlEJDc1Z1UCdeePG9yX0dp
Gai5jtidT5MMcMgxn/umTS68P+eOLOQNImMOLfD4ZZ3/ScrEguQdi8h7zaPW+qKPbfRUxu54mM00
v0QmOzc3OumUGhayEdHj8VhZS0TY4nz8ilG9M+6rwc5vKiNxZ1/JFQ/b3twyvn94m4AV0MhuKNsg
ZrRaTlMrpaukVfiqhNoQBR3dq2inZjzlF67YM6dhsS3go9GppFG7SvpqvD8mHArC106tq6AqQw9U
RK1sbQx7r/R2yoOmCtuHNG27/ftTPPMFlywD+j5UA+rSqy+o9whwmk3rvWrYuHv7WZ1TXKtMc96q
I/C7C1HD+s3k1CNHSQKPiCKKX2tWu53ovZJrkfKam4rZLQXZKfc73Y7fwlrJiSL6wo8ML3x8f5Jn
tg6XPAIQVMbYpSd1Z9xUqDBbLG/YRghNVOKKVHE8KBgZbK1suGTvcm48uCoQY0jhGHOJXf45FjQD
21xTJ+V1wUdcK7ByNqKCRbVV3CS9NVmFS+32c59x0cEiDlooMvrqM9J2Sr0QCZPXCM3NaAOrNgwU
3U7LoIzT8MJuPXN7MhaZEkf/b//reHq5JeOujkX4Wpr1oNNINoGXaeOsXrhdzu0W4g7yfbr3bJfV
ifdE2xjZ7ISvThENh1mX0zbLs+SavnV46zRzfminObzwSJ4bdDEgp6gNDw/MxvHkxiqsvKwbojeF
TCEw81Zu8ZHG0CPWmquhHsxPtZ6kF07h6aDopVHM1Gmgoqax5hvIUKhJqNrR25DE0GMLqxF0iCCl
7dwxam5LvfVqHxa4uXn/YJx+ScZdIiDqWtCA1sY8VKzbMYodzkTWG63f8CEISSgZ/Xl/nNPtyQWK
RhPLCd6GPu3xouKKZhddNcRvo3S8W2MqJj+Vjn1v6oq3/fhQC4sCvAe5AT/4eKgiSrIU48GEoWRx
Oyl6+oC3JNhmpCw+fK38NWCE/cKbu8BqjoeKmi7uoHUwK88oPxVKpxzGSeMoiPjWjbtq9/7MzmwS
tDl4HLhDFzGb1a1ihrVTDAn8nU7trE3ijP2jpxj5ofDSBMycoaNAW10SZl+nWSwiHRR0wmldUOZb
zxF8S1uaZZW8qaqUe0NPw42BS6qfTJlxR4W5h2c46j8AeYxbL1PtC1fNuY1DaLGUwhb21lqLP0ya
yWkMJXmjOicOPJNpYDplfu/MIjm8v7ynlzZZAZVspNE5C+zW469pVa6wZrsp3roxN5qtWiRV9sVF
Ml//ToWq/xrVkK4vCU+dG5RaGAeNZJLQZvVNizrLgLBX1ZsmIfmq+Bh/pS5k3E5jGV8hsjFeuN3O
jEedgMQZA09SuXWgUXr23AJ/qt6M1rF8oMwJ2qKy6zdykuaflDLxhRf/9AMuryANKTT2KGqu65kA
g9IyGsb8TZ30eedWkfNdJAbGQJqYP+gdw+eDZIdkMd0IULpUi4+/IGFEFUtZZ29KSKfgYcpa0v/Q
CwvlUEEXeHh/v5zMbMnjYL8vwla0f9dLicpkVEsj6d8WmafnHu0jXyNA5fFVDPEfxiIzAyGxlDoo
hh3PDPRYbatzMrwZamWBEkDWasubCMGjU5JLLYiTe4YknNrskhsxM/LE48GECWe5CfXxzRu77tYI
Eztoaml9HkV6EF66TfQyu3D2Tt4h0HKAgcGn6RwDb43IrGo3LPMo1d/UTCV8wROvUbc6tcILed/p
N1tIfZiN06mnSmcsx+OfwMzLRCfI0/S3nh4F7Fo8Rq7jMRR9kKvepShwWaejlJ/vtWDt4J+iv0wP
+HgwrbPgvAxe/iu3BgPwY2l9hxeaBvOYOwBAkzKAyOZto0wvf72/NU+qDciEIrGwqFyjP6uCUDoe
2hhtoxha0f6hZGq/JAid3ZBZTfdNCtsobyP5q0Y88CE1tfEat0n3h15M8sJar63CFryzY6BVSiGd
uIb/jn9EUipjWM1W/9swwHZvZzsNW99KhqihLjYNyJskKtpHiP2b3xWziAHFTYZ2VUirzagZF/pL
n4F+P+SqVqm7Cyu03nELRYPnDKFasmQELFY/zkgQEOlzS/+NWJFxL8zQeFFAWj1S8W5xMNOgs41U
j7YNmehNk5bCCTxL0RZOY7UEE6b40c7Z+BMWxnBJkeEEQrr8OACki8MaOxX48PHKaa2b90Kb9d9q
23ufEjpPjxo+kI2vd67xWcIRlL7XI6vkS8r1hU93Io43oq3lVW/GUGhjs4mtC99z/XQsP4pEmEiA
rGZhax//KEcQJ4rM1n7PUz7+thqt+mPlVFVNvto9YmWXPM/O7B8OKDXqxQqT7NtcR+IQi4pYG53f
adWquFHIskcV0Sl6//+wd169dWNrmv4rhbqnmzk0+jQw5M6SrGBbkuuGkOVt5pz56+eh7Oqjze0W
R3MwFwM0qsooQ2FtLq7whTcUfuVdZ1WeipeGP4i2GoeNucq4qu/cVG1t+IHJ93Qgntn4cp2Eq7cX
z/lMUPqdknUSIDDd87zEjDN0JRrJ/R412pMQ6S7t/rTtLl0D7cYkLI9vDzc/j6n00luHm89SIyGZ
1ypdq6mgQsje0eMSsEcRj5hKKISLMq/qfaek7UHtTH/99qDzw+tlULy7qPCD26Xye/q2ocv5cMwY
NBuBrNaKr25peVkQAjPppkH3dNujMbOvPBi9b4/8m9nljKauTaF7AivPXns3+oWmNYJ3RKeo+5rX
Zrbyw0C5UJs+WvWmv3t7uLPZhUGE5iinNLcdGiSzByVSEoMgDMMjG6dKbAVhredeaYYKiY6ks6lr
odCrqe1Snjm/ipACYVanggiggvOCsIRrTYNrRHQsY7YOlJts5Vmlq+H1y7333hXLYLQ2YZYTik3a
1advMy8NuTXTJjoCrQgGu4DTKqxjheoH+HthjXBHmb8zcuf5qONDPVPABRFLzM4wSJIhjfI2OWqe
l+5K1zQvYAO7+zEAwvr2K/zNVDIUAFwuGkRs5py7EVJ3Hol5cvRjOVgnliRsel+WU2iJFAgWnuts
eU7PhePIlGFijjHXIaEKGUoCtmNH0Iu+E0S9smtoRm2HoRVuEjzn/m/GQ6jGJMgEmDt3zBFrUE2h
FGTHINQ8FCHyrKj3otxrF16ZZoKd56qyAJ082/vTI7IbpuMGfOj81UU+PXkhMpKjHob9rRsW+brM
Qt0umwjAjVjJ9WWhapNNct4tBU2/eZdcL+ggsXamxG/6+qsIbdBIGDyonke/6TPoTG2R7aqiCwM6
3Yl+8/bC+c27ZDDSEs5xYvk5VSNNlSCJlSo7jmmkrDPc69dACvttiyqj00G9WzhrfjseNyet0wlL
Np/YRJYbP0/67NiUob6jIBHhFlgmN1xc6a7iml9oB5xPJupKEnVd8NGT+dBsMos+MbwukaLjaHTi
XeE1xYoC83BDIX8JO34echJEwW0icX7RPRNn56iUg+8kWIqPnlnkmPCMcozmgqk/WJUc3uIYD2cs
FAuQU61yrcM53FTtWCy0EM8nmA9Bg4DbAx0SKlunq4eq5CCGQ8bmNMZwq0VZiNxEqnw3+jzaVVb2
XrQOI+HRBRyWogGlpnk9G13jNq+FMT1Wg/pUNUW98xQurnw0VgGp0ubt5Xr+OoGG0YmlLDlZl89l
q6AINZHiCs1RiVT3YyCOCNeEVrBXlfb4/pFAEhJ20NynvT2L9QILm8xaKNuj28n55Shb/rprvWCD
2Xy5fXuo2f0LrAtJS9CxQBgkZMDmdjzDWCHVISTyDy/NVPjClbymqubd516l7xNT81auL1ZLpJXf
jjpByjjnFALsaSG9OmY6gJpd7dfSDwgPqrquzUK+r9W62YLQUZ6VXI4fGkRWpPcd5tPDUgyhxUMy
z/U/zz/pzIKIlmr5xyAPEi5cqavceWhy3/pJ5Up2GJXtws0/XbOvktCfIyLSR+t5OgPm5VC9xz9G
9lLlh9/TRfKabLyXQ0NYqPLM9t3PUaanIsaA0juH5yU1hck0lZQfNTiePYIrwCQ7AepnFqW4TA4y
vqHvw60x5Et1niuKFJN4e3a2mX3TW0KiKj+KDJft9fRnsi2GAApH0ACSGgk43l6ps+33c0ROb7gL
VAnJbU/XTF6kqATKsfoDCGKwrqxQ3wc+aqVCqwrrt4c6n0+SLfoAtMn4h7bc6VBNZwWTM5fv2aI3
lAMIsTFYaVXmIiIuJlAnlObbu0dEWY2EWFGBbvDf6YiSZ2adBnLGs9Wwsg6Nad2GZL3WKixViL4V
Bm4LK/N8CyI5xjxyzXPhw2E4HXFwMSCNVKQ77EZCV+2qgYiCEIgw/Kji3lzjd+Y9KaDh0qe3n3S6
iE53BONNqoPksFCz50BiK9J83YpLhFVBfYpXXt/4e1TCTFspcu/BSyLpBq0bHE+MSr3QB9FYcp0+
X0foVsJ14qZEaIIpOH3wWrZavRaz0LMjTQV8gqXjNbMMhVvNlhgiZ9t/0kEF5jKNRdlrbvaZp1kn
CJXRevRb0E8BsY2KT5snXv7et8lAkGxYP9Co2I/T2351oBpd0Q9lK/asWDcZo7WF7r68imtEvG5T
jkTdBlFXe4dGRoFj4fR5AeGevFIGJ46bKof0KTjnTgd3C93v8lFhKbnQl4bNSBVRvvDj3LsJEgUh
stg0ahFsOGDD1SAUonWQXKTJYCGNmVOEnp7aRZoNtS1HXUIW2EvEKqGNMEKg3mQJumoOUgu1aoOU
1THHReUjeNLCJhNu9TL304MWCq0I0R6zPFvRxYG4WOoRS8ptF25o0Duq4pnfUCpKH/3ER41RH41S
adbuWJpKtqIINMIXKlHreHx7tZ/tMi6byRuJaJqyMTLLp1NDRblQ4l6RPFu3kmqfVm5ypahF4vh+
nv5FItg/VqZZLjEDZikEXSNUMjjD2OGk16QRp8O2GkIzapXInu1DIar2XZENpdO1KPFdxHlrxAe4
Ut0Fim55si5ogizlEWcnKBSYSXF46szBTZ0jb3RoXtB7OsVHiUq2Bhvga00dGyy/6GRW2nzTVU9b
OLXPHpoxkbZEs4PIaSr7nj40SHGEdFr0lGxVy75nWLldp+iT07jtrIPc9+pWA92/0ftRX9gBv3la
om7Mqrl6JzrG7CwlPYo0K0JL0R7KYGfUXhHtPFkevbs6UCr1MiMKThZi7bOVRY+cYtQkAArRCtLJ
6dNKntqEDYXCEASuqto1SoS1I5WalNhJ5+WOkAvWVQmAxV04al7qayfbnYwGDOTE7ANJAuX3dGTE
kjIrURQoJrXY1umhJ52sSidvFCl+qOH6gzBWG6nemTgCBrVjmMB3Lns9SJsrI+24wjdk1GhclOg+
XjfNKPi2VMrA0BMhafKVadXq1idYhceXV+hHE2Qj+GZD5fWM734U681KJTwW94ZCsorYEj0798Kq
2c2yLaSGFOCXJVTjWk0SMfioRxRZVuhTl/kqBuT4TklvojvOPFzgyXrQuaSQfzofEfGzSN4jP3RW
s9LkL1bs28nw6X0HyXyQ2aRHTVcro+TLD8on5DIEux/s4NpaWFPzdTwfZJZE1j7u35rgyQ+kbrYi
OZ5wKIO9uaT/O1+6s2GU2emkG1Cyc+HlWbydcSd+GvZLTzKPMuZDzDKozNM0kgjeCUID/qVU28Kw
0p+9z/UX+e7tFzM/deYjzU6dAgq5IZaMJF1HB1S4tLV25R+wY3l7mKU5m10kMlj/DN6d/OBepatw
JX7Cqf7mXxtidooFnVq7ghvIDxzUjrpybX8tbN4e4sXF5PXZMZ+tWfAVYEGk5AWPUTwVH4vtJoB1
YDdfWnD63wPBDh6tvbcS9kjFaUsV0blWwHyfzrO/JBCKqO54vtDbluqucp0huRGr2i4F7SDJNnow
HzVz7Sl7SRFsQSsA5OwF8WKsNnzmVYdmh/4ZcbYKgvHb0zIPSeezMjtBRMD7YdyzhnzjW9LdVunX
plw4P367IbgupvozvZM5aVP2ifzQ4GD9RPbn5CD9Zf3lrbxNtnv7SX67TF8NM9sN2RAGlh8xTPYj
2mXPw6OwH7b/2hCznSDoea0ktCsfmrW3npbpYL83mn55H6+eYrYTagU6+RhPQxzyS+8g74t9tLQT
phPobCe8GmO2E0pfzY1SZQzpOrXs9hJMFq5r5be8tBvFib6L3/61aZvFC5VniUKdsPqzH+OFcK8c
0u3Sy5/z0n/usFfPNFvHRiT5uYCo9IP7V34pb7O/9JuOe/vQlpv63v+ijnb96C+YsyytuNnFWEdZ
X/oBYw6DIzzoxUrIHeuz/uVfm73ZzZjmXozCI7PXrfvdz0Wn7N8e4reXL0VT4mXEu9imp2EEDjsj
IL1IfjDKQyZ8MtVPWjfaSvf1XxtmtrbFzHPjcGSY3F9b2jaMDnnuBOrCJn1pR79e3qT40I1IfXS8
BcACzS7g2oB3Xsbi+NWqTD+1paBvbl3gjS00cYjpmyzNUCZECSvYCZh1pKsIrcYfQVSqhB1YISxU
HeaTCyAD3NUEYgXqQut4di4NXV8qYe1KX80oxv5N7NPrkgiZcK1QbNLQfiGSmmbx9PEnMRw63IgB
UVSds5NQWuPjRJb/l6cllmq7YRDj6uwaS2Hh/OYg+ifpIQ8AtwpwZi5X3/Qustyq7H5tK9ksfAes
WyMeSIxHU3JoVlXvdOwCUANMjhgXpPzEdX+5ZF8VGmLgqoFXxvlfSpFoDvsuFR1TwM3K0EYsgMM6
XxINnG9w8maurKlOjOiFgrvM6b6oqVOBvVKCp0oWgovRj4JrHU/DKwSNzesxG7PLGMD+QrHx7P1N
/mCSyaQiTENrZbYZEyUWewHhZRQ8ZVAoVB22GAPIztt78eztoYo/ddoBclODA+11+mhCbiK4nkjp
UykUVu4gwZ19siZL5S0Qk2Thxjl/JJgwk8cm+EPS1LkoqZlTD8T4JnnK9bS5LLFtvE0LbWniprdx
svABwE8wMglBISgNc6ix4CJVpEa6/iXws3aTC7p21RqBtAu95L4zW30nYFuR24Igtc7YtN1CJj7v
gwEMoZFokpfCwWHzzR2wNTGOCsH3zC+Fz7UA1bU3yyejFwGOp5nfoGxrlkEA1nqExfsZRcpUtmzd
8yLhGMV828KkvwAsZ/NB3R8NPiCm/M8c4s116CLMrnr3tYD2MVIgUWWkW62pW+82QbrDuCjrVJVW
dKDLyvEQQrZsUWX1fSpRW8iPePg2g+tUqOdFta1DyNYL24orvTokcqXlK9Lduk2cwaO4tRvUKlTf
aW3ElNIXgesIIor1w5yertIitrA16CL1y9DqwkdQwogKt3RnH0ozkdoNIjgZIKi3d8bZpjdp6lGa
YgvSJAL4dDpmyQL2TT0xv+QSk0bR07WRwjAOaMwrexec8JWaGcXCDXy+dtnzwIp4WjJ58Ping7py
18ZjXrlf/Mqn8VWGahXjpFkpcMSb2jS2cadIwz5IWjGFGSCn7kru4DAvnArzjPLFcRhuL2AQdiQ4
ydOP0U5pmArF+os+etX4EUUVr1zhQK4rex/UWbEaS+p5ayo0OYlgmLjaQrBzdixNqiJTh4VqGiSM
eWlJDHNVC0Q5ux+jIehoCoR9v9EKd/DttNG9pYPpbDjmGrwdiwsEEIDX2QFveqWB24YR3cdjHFPz
qVIY8EIIrdyOmPfPb6+ss9mdCC3cmICVuZuBh57ObhdBItP8RviC3dRwGzdK4+Sxkm7zyOtsc6S2
NMRhv6JgZy6s6fOz6aVAiHfO9A9QvtmipkqloQ8Tl/eKXwofy8SyLtU2tD5mQ6M5PLR6oUSJfCu5
qv9RlfwfslQnC3HZ2b7iRpv4ghNhkP+ZMwYtLYlUwSuIxrlswkmXL1rnchd97zotPaiF9zVAt2z9
vilH25s2PRgo4iDMu+eYHU3tpoii0e7LPEtvKrqgt13Sqe0t0uHjj042an2VaGMRfnT90V3q98xf
OOVn+tssLPg1XLdzJ06U0YuoNbv+Xs8M89KNKUN+q3LZip1ACUu6BqB5ku2g1t02GxDFfe9bfyl/
cx3SBODPM5SL23qUPvVguO9IjiTHD2XzkEZmEx2UFhMaOwO7/jGt5PxTWFT6IW2H4JuSub22cLrN
Q+DpcwDNh1wxIRkpVZ8ufEGTOmtoCvG+qGp3sAkS8nLbyXVcIoTneSCLmiRfQMCcjwnwGJkAhv3Z
cDsds+kTXB6Q6r+3sEZZ1WprXY+FhfRIJKxA+SwJPs9XN7gwnH7QNSHpEBGdm50kkVaPclXl5X04
Ihjit3V3hbjHuBEsy5PtgoWOxm9SfX97ec8DKwUWAjcU8qqsLu762bb2Ik3JQcxr90qDrfQkcxk+
aOqgLN2JvxuHzYNqIIPRT5rdC0nTmUGJ7g/nZCsEh9EVYsNJ5LJUF5bs/EDmgUBkchaDDJloMdPX
X8X4VT1YyLQ10r0X9ZUdSW627hDutn3RXbIwPN+cDEVUDyEAqCtw09OhrAbqJCZL0j0C59mlMpbG
RdOpLq1ZlihshHBV+9n4LW6ROHr7rZ0vTRh3kw8dABje2RxFLFWWgWapLN5jnmZs0rg0xENBxGHa
BeHrZ6XBRundI0L9pxXMEiUgnEMmuigVo6oVvXvDj6qNqxv1xpJSa20ib2IbECoXIBpnuwHAKcwt
NBhBvWDzNZtbL6V7P6TNeB9mcrwtB8pKKfBeR2SP7L1E1Nd51jy+/YxnaxTM8IRfUKfrfNLaPH2f
UhtBQC/T8T7KLOE6ihV1o1RDtnCh/HYUEzQWRHQIcnNCsevhatBgGXhvSX29GopYxXLI7xcOTD46
n/Z18I7g1ISpw40Xj0RYK7MsUGvTsUEqI/jiCqWAoF85YFiqK1kRfev1IqhE249gR2g2QLTCCm0l
DPz0cSxbLZkU4UFQfwdnUQ07vYtNbFbq2MflNkxxm3FiQFfWN1ohxhDZFmIM7qNihW5bOIKvd6Vl
A7huBK7oXtdHRxk7N7mulKyBTpz2Va1vaXw3FLpCGCiS0w2lr0UrF2PXoUd418iTCy938Q2w6cxT
+d1WFYvEd8J6VHSq7SaWQXucXcDy23CzYxPwR5m09OOVWM1bbddgAoxJx5DJhaTbPgjpyKAyifKk
3XaQNC6tEIeaj3A4lLJbISjUF9FaKyozukCXzM8eg1DOsk/ow/lBuMfgTYUN3emii6vSkPaD59u5
JGPjY/tI2RSCLct5jDmNpGQteY5Q6/QDO60o9lQ2pPBhDGU87W3fRbFCtscu9/WGTIl6xS4RtWG8
riukkLZkdWb0A5yXhfmE6qH0eO1qQ0PZE8vCcFNijBU8w6lK03WAWwyJKf6FYExEQOftoeMGcTck
33r4I+vrSNwUqPp0jlaMrX6vIJ5U2IoWycmmD7JRvDE91a8vZS/WAlxslLyJPDtW/EkmLqyxE7UN
NWrij7XkxgBe+gZv5x0UakPYeZ5St3cqOJgE7WLO+7XVW7F2E5V4tHwVRQotvSOFCTIcDqwlVSlZ
JGnm7SVZyI6oZueTcq3cB2s3Vjpto3k4vGwtKxXE1SBXffUJX8Eq3Q6Euv42py4/7H09j9tV3itu
uGpT36tWhil4qtO5XdxdNJ5SqltsWqzOKQsF2yXVbfPygNWkbn6KTKExHwd3sMrRCVvgLuteiDPP
CcrG17aItyQ+7ATdbDfEY3AWNLPCZDcezbK1B353sGol8CmRYwU4liAwA8zZGGxZ78yoZLFjobVG
0KLAnA+nw3q4EXxBGA90pLz6umsbOfjaypWqbTsXNMmXsY0V3OK9uO/sBB2+8ckL8dhb44XSJClB
XTUZuFF8q8TP0HGATxu64uvmWjVydDhRJ1WVja5jOX8F0FKdiK16i3CL7VVaJaZwWgbo4rbZICNl
K7FblZ/5CGa378la411YtJa4blSlT+4yIKj5sSDNjzDYQdrkZjClQhOdAFUsoHByh8SXzPLDdKcY
1SFz8sjQhtQRY6ms0KknKk5WvDolwAluxDzlY676Bh7KceC27l8FHwljHgFrNVdbxZWKCEdXpG7/
pLZ970LNUTxEm5OUg+AqjNzE20PvDEzdyfI6rCcXKTGVPpuJj06mCmKAMChIvXDUbFioDTerlHqC
tGtbIO3fU8ATQb2L5JD5WMkFGdF3uBJmsE5hIFnf3r4vzm5hJDd+GnySjVEtncU0PEyIxVssfJbi
KgUDJgIpdOKy7K/0OODAEdM8WLgW59ENVGVgtRzb5IDQR+flDFA+wINKIfka+kZRr1xPtspNIwRK
/4ycimb8ePsJ5xGOOsWFQLIIusFpACY8vRHTEGMEq4xKhussy2ncvPSP0BZS8yIqW84cOQqNNuXF
j3W19WWtl76+/QnOHhjE02R+bgG0hbk+R6cA6c9zDp74Ice27cHyFf97L5rVrawW2Pm9e6wXZZ9J
rxF47/xmViqMDIfaCB8aVFt3Wa718oq6dN3aflKYxUIMdza3uHqQS1P2VtHGQrbqdG5ldRBwbmui
B6nLcEsD9Gbd4U9b33RBkmwxJJS/EuZG8io34uzh7Sc963CABKeQgHYD0H4UAeb5VKBqAubJSf2A
nrz7OddDyhebyuvzHP9kIVWbdexhbe/goSk/Z+Xg9dCb4B80hiOPai/dtoYr9At165fGwuuQBeVE
UgOmA4IMy20+JVUSwJD0SvEezblWCbY+ClLoxqcmkckNZ1bfx5sa8LNKQSccDWqJoV+aj15qJEDx
qjauMuTARZxvHKtITW9HQTDVvRUWbJwxSt4tKmCeLU9yYqr6SHNN6q6A1U5foiVkg6e4qfzYIwio
bxOjiORdl1tEQkRI/lLGcVaFmZTmiRyJioHyTxyX0/GCgpUYDJr4mISjqnyk/C73K9dUqnwT9EUC
fqrzOB62sizUoWQbHEHejZdrnbIpNQP3ybfX0dkaBvJLsAx4EuHo6SOdfpy+EGWvVo3gsapcYy3F
UQ9kDnVdLZSqlTz67cYdtcLphShd6FGdT/ykBcK/yAEBHNVm0S0vXwhyboVH0jLiTWX0kU/OXUtF
0hX+dvLOWgD6zYTRE39Cn/hF8+Q8qbtqTAh9H43RiPbwyYK9XlnCXeDX4V5v5PidcBbGQ/hL4rh/
cR6Zm02lglTWbtxXj1KduVgd6W1yXweJW67qIpNLuxo1WHdK4qoLPYjzeSUFmrT2p/0HOH5Wheho
405Hff+oBRjPHIrQEtIrP0jHcGWkyHUvzOtvFvR0pSGAD8sd1fG5iEVKgyzp2q58FCA+iZ+DsCJu
rwozxfFk8NTwQIUAWb0M+41kBQq47lc+KpGBY2ZBtFSkmF/opH6TWDMfBfFkkM/T5LyqHSRRYvpR
2/mPEzx1NWi6u6+Uj6WhOB41rd3be+d8pskuoAFSOSZuYcTTwXpXRuG7GqxHE8mEL1AQpJsw19HZ
FlG/vHt7rJfO0cnJOgmsE7vCPkABEVzv6WCuntaW3pTCY1KnHnkV+rhGFTjIz1p0QrM8TobbjNg+
uUTSShRwf0V84D4vaOdd5orgeTXNn8nkAhuYsnO/iGHRT7bTGMaau7JuK+kqGnI/PiRA1xBSxyRM
++L3Zvfp7Qc5mzQg/wQEVEORBqFLPb3BV2+o9nCUNVJReqCRY/gH1kbx1SQp9NEoiHRh9d7RkLJA
dxSp6pdexmzWlKQU0clN9AdViLQHDG2BlemCti7y3FzYCNO+OnlBk2oGumawbCbFzHkvfEDDDUta
XZswqNKUjXmroBirXYJM+opWimqHvNY912649kY1e29cOQkqT0LseEGAA553PhsN1FAUFOaDSz4S
0DGy0mgTe3ipXHieaAkLsc/ZRoNeN8kkw2Kaxp1TCxq0Tyn5iOg4a03tqO2oOGHjeQemoALSnYYL
OJv5eKwaAM70qmnCU8ydA8iiAEtrqxPlb62s35hm6x3KSG8+d1nyQEa05Mh9NhqtialiD1caqRyw
xqeLNK+6OqKn0D9DHKD3PpYiPrhGZgVb2ciDfD2gTrxUEZxXe4Cr6FOUPhFiOFHn/L64rcuuiUbx
2bLc9AaaRXrRhEaxsCF+82RUpyf5k+nGJ+U5fTLsVoNUNTPxWWjc9l5rtX6NlUG8ygZEG21ZKI7v
24D4MokAtSnAU/MHvjEbr8EvnJDUjZ6xMhftwvLjddsOid2GxbgQUJw/Gl0WXhrbnfIx4dzpo1GI
Ym7LuH5Oe73civnYbUlKrnICyCsUldp35hov6HfwPBPPYWK9zYYjiA2LQR8H1Da7yVnDrDee6sWO
nulLPlPTr3p9tGgE+dSnpz3A0Ymc6OmT9eGEaTDQ5KmMJsOnPRn3AeoMlz42yfdvv6+zSeRFYT+A
tBmXKBnjLDxFhVYflFFrnofaih9NdFpMzwhyfB9rf1d6+sK1NoWXp082bS+qm9SjuUjni14TR/AJ
MGSePSM3HrVQ1Kih9WKHsXVj9OkanQ0grxP0yHvneUkTElkC2mJsOa6jeTdU7XJxGM00ebYybjmb
KM61R7Jgp29xhV5YK+ezynlCL5tOM6cXi/P0BZZ60WIcqw2cJ7q187Ko/WHAPHgwY7rnjZctnV9n
YGPoL/RZJ3UJEClgl2ZZDSUuP4bkJHxD4Mbsv+lA3Ma9YISBKzlmXLpp5RjjEOXyesRGo9vnfYDR
RFoEmb8fXA1FQrsNWIx23ph1sqrbIExrTMG6NKwvQu4F2ZbEQBQa3IYUN5HsBiEhw4lDZI4FnEfL
hgYKMjT5khbWfCYnLAjaRtwAtLBh0s2yBrGSkmTQEf4eXGm4y6hg7mJrKNaIOUVfNWnoFt7cfOvB
IKJk8eLcwzlG3nb65sQmF1y5KJW/EDMKHXAhvY3PfbSN6H4tJc/zG2ASbOLqnnBmnCiQ2U7HygL2
gEoq/A2px1Y/5qIVIivmDV4jxKsGn51s440FZWQ51LgNnTYABNnbQTGRRR2rnqwiHOhqoRKuKjBd
Kn4satnYHL/4FSxMzFkBQke2BGgMif5ExgVudfppuTn9Nnbz+LlRrbo7ygVGsxBU26jDp5tarrBW
/EqMjq0n4Dnf1yjT33o4FKeOZ6YBFKWQDliRLcQlswOFYsykzgMnic2NRdA8TmjIjEZBEOs7IyMQ
kZXW2kD3oM4mmt46QippW+VZsn770JznQC+jQmK1DNjBWJzNiwiJV4auHmv1HaJgYHPCzt/FqVUc
MpniR6l17QUBRLtRObUdHZreNTaoS8D02c6YPgNgJQJPoIPskLkiXWOOZeaqVnGXd1EeOmicSaaT
NIO5NcrK/Fh7gb/E8/vNZFPVm1QQgGWRdc0WLDjeLu8zqbiLmkG5Sbs+3wq40Tz6nlWvTJMjZ3RV
efv2ZP92UFCRdN4ANJypiQoBAKE66cq7BCuevU+vYitKRXCFpJrrQGZsbSELu4U3PDsGXiYXyTCN
RUWFC2jU6WIvNDOn+lJXd1Da4ZqFJYecAoQZLuV7ddp/jqVTTqR7hGPwPI6JQ6GkyyGXd34m6Om+
oYAg4u2Rqe7FOFaVt0khltHbkc1QuiulUB1WviuXoa2aglzDZZO84n2XJboeHH5EAxOWEITUHNY4
QnTr6Ypkd10TKvDezHhXWyLNFLePFjbw7BD8OdQUDDAi9bG5iAeyOrXciSm2L3HgXQmW1K6bzF8K
tmfJ2sso0L85bLn/CQBm10gtBeQaRZ7e9dngXzVZ9TwmQv8JrJuPEJNWrhXkPHDwCosdEMq/3l7B
88U0zSZ1Y3WSgYCgOofChoJnhK2nBnfCaIW33NKCY2Vje0AdL1vYLL+ZzQlNOAUCZE6ggE7XLQ2o
Pha0JLsTWlQIvaqvr3EAiJ7efqDfzOaECqE2AeIVp7RZ0BgnkYthkJDfRRJsPVzRSid0XX2lWL6x
bhu12LWDSpu6mHzNMWBfEoubH32TGgrscy4kkL9TWnP6lHERdYrRdBz6Yulfi25Ol1pUAjFeocGf
/5Vqnrt0V08b/lXgygKa4KHk3MjATcpa0yn1qowBqiOP/EJu7vAuRYytkkR5JacjNj3gflJvFdM7
/Zi6dfNsFXVyAMVSPzeWnzxLCPp9i3mOX45c//bc/zs6azc/B6/+8z/4+3OWw+T1/Hr21/+8Cp7L
rMp+1P8x/dh/fdvpD/3ndX5MP9Xl8VhfPeXz7zz5QX7/r/FXT/XTyV/WKbK3w21zLIe7Y9XE9csg
fNLpO/9Pv/jH8eW3fB7y4z/+fMY/vp5+mxdk6Z+/vrT//o8/CV7/7fVv//Wlj08JP/W/yuYby/Xn
L/r13cenqv7Hn4JufXhhgAMjmiTWiOL+/KM7vnzJED8ADscGg/OcOi1I8T//SLOy9hlN/kBKgBoG
QHUgSEDW//wDdepfX6IsALv9pVeIEJj159+f6+T9/PN9/ZE2yU0WpHX1jz9fUPz/XENUvskcOYKA
D09mhiSup2tIMMN6MJDaWqWdlNxqYhfp9jh6O9wbNIyBpS7Z67SSPje0yQ/SUDTjVkuM1MmFMfoc
VHl7wP8Hl79SXBdqTJ5EA0G6zoMwb1bUarUDAQH8Y4zj7uTOTD+1ZmVmG1kvf6mU/b9Yeu2xrJvy
+Acrr/pj06Tfn2re9v8Pi5C388YqRMYYD5fThchP/L0S5Q9AoLjViE6hBtAt/K+VqCsfqPrQhca5
kYIZNJN/rkTzA9cTJXXScJCrHDX/XInmB/CUKFBOgseUceiqvmMlzmJ5PtFEF4IyYXGkTQQKlvzr
02xM2rSp8GNeZQqHJpqIDx4YvPWQZ8+ZVX8zA/O2KQZph594fqjaxrMHleLxqxn7tT9e74dZFD19
CnTY8IVADYbiPeny6adQ4wnX0ZnqquEGvWjM9kB+fqzC8HMvVBdBKKSOSdJgQ966pJnTLdyVM3bw
z/GxOwINiAArOM7ZZWkhgyhVTaGuEiKpYMVlozi5GhXXeaJhBOeKIwYViiCNkT2Qy+WrwCwEDZey
qNt0cSrYhKXgk7BQs5ARiEJ/pRcNRbUyK3dxnOfZ6mXC/mfbvT7NiSX++21nP5Xfnr5n1cn5z0/8
2naa9WGSwON+Vth+nOTsrV8XAF8ixCb8o6eCTok2QT/+vgCUDxz/0uSxRR8JtAbhxN8XgPJh0low
qVZxBqMAbLxn2704pL6+APhQiLvSPUMDFMrleevMqlI5VwUn1KRLep5evQpVL1iP4E+bNZItarmm
/EA5yhqCkWZPJciC46taWduJLpcHvx6qH9rYNrIjwyw8UrmC11Rmqrf2NaOQ7FqRuu+Sa4K1qXL9
S4YEyVWpx6Pyc+/8z1J8tRSnJfLfL0XnaUie0j/2VfyUfj9ZkNPP/VqQhvXBwMWBNh5g7Skg+eeC
NKVprdKxxW0IZdgXRZW/FyQ/ReOPipeJrCF3AT/194K0uD0m6NKkGE3aT7DyjnvgRXXr9YKcyIBT
IxNjFz4FAcrpCZz2bZemuS9tWuhe21D2smuZkLYfJWMjoVC5YT0FX5Fy/252sndjiP2wLcdqJRbS
CKysdVcWJgY7sR4ytHOHULHzwJTXbTK6NxVwMUdCRb7R26+xGEnPlj9Ie71Xl5rAs+one3PqE8lc
mYCbYBzMRb6wJo+CUinFzagQI3vRFyMfclsuusi39d5vPg7DsPWLoWbbIISU2SGoRCejDrvzozK4
zuQRRz2p1y+BKCkHUaR5Shuh12wpbptPpRnld/2YP4hx6LxaM7+5A19IXidvgKMKcAJYKYkS57mL
AYzkwuO63lRAj/21pJafTVA9X3HZaWGWl5LogDnKnujXpHd50X3xi0C8SlHY+xgkaaIgNZWGN62Y
5Pd0WGIQjpWFQrWuN6LtWUl39OXW2qd+/XXISmWfiH77JCilXNnmkKS3tdlk/5u981qS3Eiy9hNh
DVrcAplAia7uarYa9g2sBQmtNZ5+v6jZ2alEYhNW89/+NKMZyaaZZwQiPFwcP8eDT6bsTrNs3bdO
pVquAzKDV7cPK3CJZe0vcQLzORLEJ2ZnQ+otC+KnLmII6c///8Btkxsx3nbDq2ySG/F//8uX6P/F
2AD1YgqO/woc/+dxs/X/IpKj5U2VjBIoL8v/Pm4q4SbdHUFEyWQ8tVKc0799CbPp6ACDkZGpe2tv
cSWXhQeo84RbolwmWu+YMTDzOqKsGnRyu74fAX7bi99CQXZiWnv9ZwR0kfK+DhkvKyn/tEIITNGT
4iPP+CZuraXKqiczZ6q/HjV3bqrMU5U4PSWS9jZloWtT+ODXC0pTus+WUowBrv2X0SsOoK1Q96I2
kw+KbZfVlBdLIriAAhmcEtH9xpJtT7lOgWAIqgpVVfD90rtinLoGVqm4DkbHqYOikzuf0Kb7c3Ja
jazkf0/Yjg/a+XQg4VAwo11Ku2r76RQVJeZcmoYAVJTpyhKTBVYITd1tKzufDgfNASbzFYIcYhde
FVAg6+2UMGuGQKkpoKxpkzxEhYpubX840bq3IEBunEM6YgyUbvIK8mhbWuVyCLp5pBquAXQLY0dz
by9oxwqFdw4jKDoKblvW3FIb6si2wj5Q5dD5kOu99Ynsrjx4IPasCBVRAep1iAY2h2Ow0OvOa53a
pN3rj0s1hx8XpzuauRYFu9evELeX7yJoTsV+cZEvP07Vq/ZUTWofRGrZ3jeKDrdCI9v3eZ9bDxH5
qjdYsXMqEshB376LPN0i630JQzaW5VRC4qHs+2AYlsGTKqiqp8RczretXB++F9UlmkQOPxbi3cv1
WatcJU2h1kEZKiguzo30TplRumHcoT2ABe2ZUnCGoBhJ4QnwLk2FjrHIXU1npFEK62GFdPK+qMz2
fWMZ5f3bV0X+yqQnLRmDw35pqi/HGBKXpOaIyxSVOqRMKhTQfGkla7ht6voYUpt/ZWoTKGrwfep9
kWOq77S7Ss+MxzkqjhZ0ZGXziNCIH+q6laqg4LlyEQlRnpIqyu5ur2XvCwkmWIGLEapOG0+UFOlS
NFHEWtZouTNi5hMcyUhOKSJgp9umdhf0b1NbTzSGcR92EQsKF8u+tyJjDVDF/Ou2kYP1bB9Fc4DK
tlqdKqjTwg7icLDceJKUU9eN/YHPE5/50k9wDMiGX0jmSWmEH3nlxOlzhAud1SpIO4AbUV8Yd4nc
Fz562L/whvnBl9rdPjpDIj0Bt7yFDMcR7B0QIVRBbiWSL/Vx6WWSdURNfG0F0STSBoMAio7CtoXM
zJZVFtRZgyzuvw7zyIi6o0/+Gz+SqDsIfRsmQECgb+c/qz5Vk7Cnd9nb4+iZStz/1qBX8JnPYD7u
tq2rBb3YggaI7jMcvVsWWF6rsCJSzIN6NOcfYUTIThKSVAdmrupnvOYCyk0qCjbqepqmotBSMHxG
P9bO4veU55N35dJN5ykzindrWw4fFDOenyRtat6RoqkfMqoj34YBaLKnSHYFbCBenywmxgg45vSR
F6D7VGpLfdC8uTq14ney6eSI4E+v+LVDlSnCpE/yYIgG5zswbeO9YlZNwDCaBaPFeMSosbP/VGqh
8aHjIAqsGwejq8lYMuWbB6oifV3kSTvlsjWf3vyRecoEggTOILodm8AgQ13FyOQmD7Iwb32raMZz
aIzDwda9PFcXNx7AM3ZAV0PEQClj4/jzhtqsNEhZ0PGZftR5rMFsKWml6gIrrN26S+vRq6dW9miG
zf/QNGSFG6Aun/HkjHCrXf3JViL13bQ01jvBc2S5jTQCoCtGGFOpSlQ+FNFKxUTkWH986xbRTofR
BKClIOHYRjWqhgwFjwjgnXyx3YJhubtWWt6mbU74Tj8HjgNgGAwGiczs0idKMN0NdjNkQdjW4Z9L
nSpeNS2RD31N8tiObfsunJa/rDXuP91e3mb45n8sAxLkptOjouR5aVnQAEi22acBemDp7M5zqn0y
1sX4UdXtknjTYFmjS21h/rikcoYiR700mVd3WbS+q22Haxf2nfMdzqLmexSbTPJmDCMyKXv7d15f
P3IL4jtQFAIEbm8ejcGgszUj1BqsZo6GYZ5+N+JSc8u+WLxl1d5GwPHPXaFUKxQNZbKNLQI1FxWp
FmHrIBtCxHVLoz8bIvXwzD4JAzOr9e8D+mVBDazsy+2VXl98WnuOCMUEFxVe/vKDxIAyli4e0mAO
4Q1HccL0aH1kwW0rL1f78k4KxDnkSETr9E1e/PKrV7hMKtqEbZ4GTdq2pYti3uIybjL/gaiM/mBR
CntYFiX+IiZsvGqNdAi5R9SEx7Kf72Fpcd76TAPQBidCwVr4CggFL5fNaLKiVLWZBF0BRgQOeiZ6
k+HoGO1sLp1+ACnUKniuX4rrr1bdrsu8Dkw+B0MszedILeqzAsXVwWE9srL5hEoSLkPNcxFMi1Wc
M95zFwHMQ2Laq5iNLaMdQa0E9B8OXPz5q8WElPfsYdHjYBmLDzYasJ9ieO4K14iNJneZFB06r24W
3XThNEs+55U8eHqlVjFgM1O+TxyzErgzR/2tcqn+rmcrsd/8wPATAa2IuhHB1xaE3FeJpEShHQfp
MC13xWqvz3qupefbh3lvI2iLc5R1cnW243IjMojRopReR8Bs0PRgOE3jSs4AV6SqHgG4RfawvTZw
XDHcLgSVOUmXpuIp79TM7uOA6srfc2p96BI9dfPe+gJg3U9t9eftpV11WWWqA5RUwDZRq2diSJy1
Vx85tlG9bZH2DaS+yQJEU5YISQGaPg0p/Ac04aZAas3+cU7lyl2NqPTrSouf+ZTGt9s/5XqXuTlc
HGrI9FmZFrn8JYpayYuTJUzmQzn22QRIdortuaeGaxYHzuDa21+a2uRwlQCOpyOmVMJq33KK7M5Q
hiWYEyd6Z9Jt/X+0t3ldFB2OkybEHkXszDerWvudZBkSDLI5uzAhav7trRTB2+UpesFYUzChi8hu
bhxESqwDFK6KAy0Olbsmgz3PTSCpjL1wGZUnqWwzb7Lq8hSGvf1nnobK37d/wN6xYouBKfPW2Mwh
bM+xlklNp3COo0ZtPjJEUn21gN0w6x1qjxNf+dxYRR7ki549IBgangc7djK3Ht9afsAdA6mBvuel
PrXlGoznynKivI2DeVKo43HtvGEcWjcyc/nAF+2dX+pf4nGnUErB7fL8hvMIyLGK4qBtjcxblyRz
s2WxvVytF/f29u6dX7DYotnPfaGAeGmqr9LZhowkCho5jh+0eJ7ORWuE53SBMHyJ8yOZr+sHh5Kr
6ALS7WOGcxvEZWMrOU2iRUG2xtVj2Y7K37JVlgdVqWvfhxViBqrMAmS6FeZuZjC0XSMjOl6F47c6
l1QXkgzFVxF69WbyslPdpkcl392lcUIJDl5U4jauIKLWSKhZRkGuyfWntRqmj7GiTQcOYCccAuwI
WgaOBZ1odgtmkSSbKXMJlvU114uPGSyCvyLcwgPtyPC9OjXWQ7dYQHdpvVMfgxZmLK35GVBr4VpV
eYiTFw5g6yAEokVoxlJK3cafcbPiQNKCrdac6kNGBPe1jFeJF7RrPCdFf1i2SwNt5EVr/qpSRUN8
ftHvsjBNn2o1iu61MouP3r69TwHmh1QdRV9Rb7081YWMQBeE9DDR1472lyyXo8eE8pQfXJ4rSA9P
nhiNQutUQIt4bi7tLJO2dGYfR8FAV+pnpdbOGXqN+tEpVuOxHszqHkaX+N6JOulcF3X9cZ2X+ShS
3P8VzFUA7YGSgHrL5a/gLDhDaEmSry3p+o9yanUvrcoBcq+88xq4NSkBO9mpX9P0PdRtJcSETvWP
235kZ8cpOdDUpTACmmubOI8WLqsGV+QXspV9lGhan20naw8O/463ooGHa4X1msVux7fEtYvNcpIY
FOm/Sv3cPSVx4cMON+O/nE+3l7RnjOslBqhexow291lLam3Nxh691TQbfFJS60w8YTwbOewieP3s
j9v29rYQrw8E02LKG37Qy88YOynDpvnA4jRnPU1KNnlSYmUHk6a7VuicAgliDykTXFoZyonAiUFr
n1m73IVYg1gwnI/KNTsOGM4D0l+TvwB3bKoENDnitYUHxh9bI32OFrs4O524+3LUeUPVTI8AfZOD
pYmfvnFFF0Y39yDKF+idVrIXaLj0p76e+scGtr1g7Cr9p6VN4R1qUGMQ1qHlv/nTActgUgjFHqrs
224fOoDUc5JI8p0ohuVpxOuvY70Gt63shAVigPaFToIvuJ2cSNAnRz5+dnylEAru7Rp5RuWobpUo
R0CNnVMi2NlEm4yWwZWy4hi2Sj7FLRLj8Wh/sWFWemzrfjoIqTZT/yK+EVS4UM1RbCM13LZ0VEY/
2rXNHd9stdmHBzwuzgyeVm6ZzPIvwF2lD9d78ttMmfDyZmOMfgnxo/cqQuGBZWbjaeHNfe6Y10bx
DtUxxa1xhB7qq/VTXBr2aRmG6WAQ92WccXPOwHIyLgf3vMjkNjGTTFITWmHi+EaW1+/1fOrCYFW0
FkYyuxiK4i6VhnhxqWYujHkgzuU6cpz8yqQqQ0veCJ/jxVITt1fktXVzPnntmnqlld4yRUP0/OZD
I0JnUY2i3H9F8N5kzmBKymCj5FgqZ/jHEneZpPxstW128BzunM/XprZtR3lyIrPtZ9u3u2T+wDPR
3avqPD018xoefIMjU5urvoxTGFpVb/txZnefy6yV7yx6J++aeHjbiOQ/zyhj1zRNDPAK8lY5Yqiy
KHXoDvuD3LbDSavTePAyrXX+CO3iaNRj594xMExPmoYqj+m26iNR8RnRGrT9Hq48uArt9exM1lHQ
tm/FEuRZglp1qzGWY35JW84ElfvBdcoOpe24PBpC2otLWMy/zWwaA5ltrPKcN7avjU3ztZkZORog
336n1PLfaR8pP7TQGKgJJOjCD2YxuKbZHSnB7C6VGBAQqvDL27hkspgT1uWO498WDLUZ2uKGy2R4
ty/ZrhXUUxnfVZh42rIerauTKUlWc/KZvAr4t5hdLaKD6GffCvVWSDiYddqqQ9hLuoRIhto+RXIk
b5vIV8pmPGiB7N4sEm3RASFR22qlDhRxyDc57kkz6O/jWMq/TpJtMFcaHpXcjkxtLnHVFjYj91xi
lKOKRxS+naDXJwgQ57o43f5Ae6aAhInHk9SJu3UZ9ajmGAvQj+3DEFvdLX3aPcxLmZycqT/i4977
SoJzV0z30Xzbhj4QcDvUNrnCFYLJRHBVeybqUA987U6A9UK3DRaUwcUrJQgm3PusHFM+0zQaD0gD
Jw85aLU7aD00N1Ht9hEOyvrb7V3cNUqED6wJngYgu5e7OA6KVI5QNfjpONVn0QFDClWfHqu+Xz9Q
Nu5pNWjJgavfCcNth6FhFB5I6LB7abRuHWu0F059nWbm+2KCKUy1pfps5IP1ZMVa/vZYzhGoWp5K
0Glod1/aGzNjreWeu9xXbXkaEqg6jWo6kvDc2Urq4PDLgB5EDmF7l3VNkRd5xIoiZ+N5imT7VJJT
nBSUmL0265svjTMcPdB7tQP6NVSeGUahArM9m2lV1O3ITjMlpacFrUm1+6hGSVn55lDafw45PlKv
tfI5Ak7v14noqE2moj+WWaTeS8QtB8d4514KfjRGhwSqDEGGy83W5EFfFkhIfIdZrlOxDK0ny2Hj
647zn3xXoNOgyUH9oSe5idp0QJotDFGWX4OB/jhOBkqm0WgfhLQ7t5+6HbE57Q5IWrY04qZUTXKH
A/J7izM6ICBxSoYufvt7A8cNZSYCOsEHtkmvomHt0jDFSg1u3k+t4cfajmVw+7bvLcWEbpqURvD1
bL9NZo0ytFtA45MuXc/akttuazDN8R9YEZMBIFFEDi0uyquuge2sKpNnk+VrTtt6jlrZ7mTHw8Fn
2TtnoFFQp2IKTPStL61oipS3ZtxZftct9t0kRQrct3HxEZ6r9nR7QXumyAEBB4nuHVf80tQalVAG
L7Hlt1ZpnszITM4SWYhfxvKRDtieKWYmUICg5QxTwaZikMXKaK3ItkKwmtWnNe+Lu1qxilOEvtHB
Z9orw9NGIpqj6wnOZlsoVpQUnLUgc1da4z7JpMxVK+lMkfofltTDnxtZX0rHHrwGYnR36tTvU9/8
fPvOksoISi6oVuk4X+5sOCVhltELxHsNpV8ZsGojuFGe28aZDj6iCE03KZ6IgQQhHS6asb1LUwZ0
R1khL6aPloX0GFUGLKcRBN9VqChPRqKW7jyVzZmJ2/Gj3UBacHule1eP9xUREdJvQvTt/XZ6CFgK
xfRzG/Z1Sy97b8RXHjjf62/q6BxR9KN5VpEOUTcBeiU55ZKMjelLFTJqU5mEpcsstPVbUhr10VgV
/YRgj3luq7T6gnLA6CPv0T3r6aoeUdterZifgtMEKgN6iead+PNXbmBtFHXO5sH0e1suHnUzyR/M
Uf52e1vVqwtDdY1ReuqUpO+8NpvPCp2HpI3g2n3drIblvDaD0rhTWwC/lMdh9u1SWX6HWkY01ciS
MlNNmOL3i7PWlmtpcd66k54o86mHmG0Oxl52xmA0uvJv2LYzAw5xi1e1DWsIUQbG9t1pUbLx09yq
8hero213HuHS1d3SUOAklkCpHLi5bVTBZA0tAfHE0yvjhdjckAgOudpuxjGw7KZ66sgWvBJyWp3T
usp39UhYgZSy9Nftbd3u6otVikSCIgGg3RYmWRsRwjoKwxBm23TnNMuZnOmhWCrbrjvfNiX89Ot7
iSm8EI8RVf0XZoLLY8LERWjABDOCBSkcf9TV+HlddcubI1V6jmtd9rNIt3/0q50djC1st5aqKDET
Q5agi/E9Yurt9QF1Yik2YEAYwQfoy9/UZX+vMD+fijZq7jITKt957eYft1e73dgXmxBcCeIdDG+1
m2JrKVt15HMia6RCsjinrhxXtge8bjnw7+Lkv95YwccCS66gFJJx8GIW+/XyDBvaDq00myDkGfVz
haUNlcz9B/HowtPiHGzn1sEKe5TyOaqQXDHvvNlONamWYhyHJphLrQuqWV3vxwjOTndIsvmsxELZ
FFd/P/NuP9Jij/WDBW8dzssPIBFU8Ta4hC3eA0GJ3IbUqAmWvrPgsueBcwt5hnnm9je8Pjdi9J0G
giD24lZuIg97gF8Sz1sHjp1EkBuU6vhrNpEhcyGmR/5bQdSmAEca3DZ7fXQwS91dTEPxbG+nbPQQ
/T6TlkyQjfn33LZTr62bzww6Hs0o7ewj5SIGrgQDiwxq8vLgaLU9SY2yVAHDlcZ90ZiVu0TScvfm
5UAlA5xVdMNJXTYP4hpNslmPbRXAwTt9m7RQuif2Lk9yCcHEwRe7XhFjZdCssB7GKEC3Xa5oVbLW
CZe0DGKp6Fzd6hSXYkx+ur2i6wsHZg9iFTIO4oureRq5WuSEIkIRNNGQnhyl1z2aa8GkK5HXSeGR
wvneosh8qPiR9xHLq5eLmtO2zkoyvUCqRscDNBT5kGEfQYF3FkXiCvsmvGliQG/7mZQshSPGqILB
zL6ZhWBNzdAC74vUnSR1PNjCnTXxkRk0RmpARMCb8BcCF8sgMquCdpbXj2hqLP7kyG+F1YoES5A2
MOUnyEu3BP96KBmj0ihV0NS5/m5ibvarVslHZPvX91XwXFBug5iJ4GRLsZYv5QK3p86owSqHPhNQ
lOmVUQ/mQuvefr5BUQJ1w/1Sn9qGWpBQNlkmyVUw1i3SLOD/6NMPq3/7fO99HE43ABaVhBgyqssD
J1HINvI5Z0xjmhRPrdeegQPpqPG2d+AEsYcuqiiCXfDSijMzwFvWThlMWWP/I1465TwsjnnOnDHz
WqsJDwKsvVW9zKXxalCf32JRke0qskZdy2BI6VrZlhR7RSz9B5eVgyDklOEgpom68UDzUE9qCeVG
UIEtOpddDm4ffb2DF3DnyNEQYmCCQQEe460KKNpdUaskGoyr01jckWQU55VtA3DaOwemrloBXCIS
RwjUhVQh1YTNiuocbngp5ZWgQgtFd2oDUta+0av92cb530U+PsZD+alanMc6aQ/awjvfTDwdIHYx
LgYyL8/I1IYoizq8Hc4QLV6qjDWI0/JoiXu7SSWMaWSSY4NX99KKilvsQr3CStUBCIZqzU+7/GMC
Y9/p9s26Dp0o/kPpQb4ExRsDyJeWnLUxJYYhqgAYeuyHzWC4dqcNQYi84nttjVSvAt9xB+wz+gPx
ru7gKd7bTnr6dDsE8yr9jkvzjPRadTMkVWBVzuK1kmr4NEP7gxOzc7HpQPAEg8VF1XH7XhFooDs1
MqUU90b3nK4SIO9k1RsymQztvzKTxwOL14EaYhuUmBmXZFKONOpyXZlSlNKIHw7ybmkeyQ/J/qJK
f4KCcI1dhHpUF4BB0x54492rQVYjSMahSQE3e2nXmKOulMIYFzavNKeGRPqCUlD2YLeq/muu9MQd
hlh77pOyfVCJFL8OoHwOfsTO2g1QcjwHBIv0H8XXeJV9J3oxKYPsFIHSO9JDOqf5ky5T8+6MnvnR
VB2fQAS8FWOATwCjJ14HGNZx3xufwMA7lOA1EVALcuxuySBZsKSof/txNYjxxXCSoMm/Ak3grW0D
Ye5Abpbo4xrX/UmisnC+fSfFO3OZPsF6RWoqzqr4jpv0KbascijzqQjQiINgY63VD8yrlqe56+MT
rNOTmzaxhKbYEB14gx2/A98WuQUHiLx4ixXti0FNtbYpgqJWG1cmUXIzban8VZWng5ztpdV9tUoS
J24/8yYEQ5fHhP8KeGiqi0AyzV9KXb4zpP6pT5xTmrfPaj/emVOBwPZg3zdLc8qk9Nxo0R26tN9u
7/aOCxICUzhbOIqgF9uEmWrZRGXPoxUMQ4sHhBjE7bNsPTg5OzvLDDDZvsikgD9v/Gxm2GWtRGse
IFjX3oUTnrScxm+SVCwH33DH2bGhZB0C50wRfLOv/ZJLZVYCYp5LeBM7a7BPoFjcJZnRHXtzS5x7
JwbpOKwEGMQxm93TwlkZ+trKgqSt5VPelO2f+jitBzotOy5FJFGC/U+QZGyjzMKKpkRTsiwwnGz+
Hs9qd17WsXWrOXUe8mZUHiAJRQ7o9sl4eX02R1TE6EhXwodAYLjxZDGUo2XM3EYAJLWaXGnI8qBg
YufOyk0of9JoOofFon5clUI5MZNAy1lqc3/qdHq1hp17EYqOgRE21kEUctV7Y9t5zej5isxbtDou
L88iQYYO0jULKqHBmEqhhVxuGQH9cd7ZOurMYZL4qhx9sOLiXVpO75H0UuEkn3/f3qKdywPmgzoh
ASaB8xZzlbalPhoN82mS2SsPQ+c0/rIM44FD3LUC8JbWHmeA5/RytZQa58EopTTQm6kDEW22D2Fv
/Lq9lJ0bykCj+NSgoQVZzKWRrsztWl/MNAhB253mOF49p2NGanCGA0s7N5SWDgeZLiWXZwu61mbg
t2u6pIE5o74YJbg4NLv4egT/67c1yo7ywavaPMeFcSlEEYgI+IdtB6IrpywfE6be7DWJHgwNeUq3
iKTk09RHRlBDfHuS5qQ9dbntuPOyxI/tUqXeaibFwcnd+5RCRVhwTomelvjzV8GBCJZmJSzSQJHH
9rxWheRJgCsPIPt735LKPETbtD0QS91cD9uKozyu5JTJ2yryh2JsTg6ImhNEUPKBa7pe0EsBl8qB
81KC3DhAeYn1yQrRsGMGS7rXw/lnN+ny/cHZFAnupSfCCvx64mGmub1dUNmEmjOUcRHUJQwf3rTU
SfNRJ5ZbzsyZhR1ywXBOnVHWtSN3GuuucXlS1Q8CUQ9GNpzWn5R/89HrQI6r1IRoiJ1ifW4/yl3W
zTiPqv5pVFb0O4sZKQbrX4T942p2w3JyCFdNrwBu/3vuteTzVLTz/VIVy3mU1fZDlk6t5kqK1uk+
TY2yCCZrWSPmo/KxupPwgF/lvpuQtTWWFr4s0zmhR6B9bzQAJzASaMW5Nhv5R4K06V/SosvLyeon
OMbs1pF/xg3avOc+H8I7XTLW5qxCSb+6Y2aB3lT1CJqtsrWSA4ezE0ez36ReuAIBxd0WWhe5SdNe
1ZgQT+v129g65p9NakierUjtx7qIlScF4ksfiKL6gEJTeFLs7K0NWSJZfoNQERfT0dTrLq8KKWiu
LqnBk2OukT+r4+rOtdG5vW4dpSt7h1gcLBpaGFS3rAfDhAxW58B6oDYQqVVLmJ3Iwd+e7DkU6umb
Q27AgP8Lx++ru+/UmlE2TpsHcRZqdwZKaO9zRusO7v7eWognGasVjEw06S+3TY8ytnSdGOKqq8/y
yDxFGBbSQfR67WAgjnllZPNtYnVJ4mzBSIbYh9uldhbUiRl79M6Phpx2TZFI0jGiuns1f1hG61BZ
7ZgHYyR3DIg1oR8CWHWHeekPVnX9MLEq0DovNV2aFBu3uYLWWSCr4wO1dfnQ1b3KPG1VyF4+IGHt
5uV8NPRyHdhhkTedgo5IqbbhYxq2idOmWDSaTnuyqPp7xjJZp9auVE+Qs/gjCiregTfdcaaMWmNN
tFFggbg8IVmWUst04jwwx2R6GCsNgQAGNHiEl6OGzc5hZMCEA08+R4d4O01jz9O4lqWTBUtSTE95
oZo/ssaS3l6FpQstmmC0TSlcaptHyOoK8IGthhlDnd6rXdX9CbF6cfAK7XwsbhRRBLkFo5NbOFJX
FMT/jJIEaZVHXlw3yj2EisrsMVatPE1jYp7G1rIPIHu7Vg0ec5ImgP3b2J+pyMFcmiULIqbT/EbX
Gk/p5/S9GaL5XSGa+NVcHSO4fUT2vhtrpAGEWAtlzU3BGTZyVRSmsqCvlfEucfrQbazkrQRleHh0
o2j/Em+KSY+NF2ErdaWr+iyY1iZ6N9dhXriVMVYHHlFc203wcGFGLPaV31362NRnyPcCo7fR7yTO
tdCYKX7BK5P5TtKZQY7wpeQtRWw/aH2oH+RRO18QNRDawADzyH+32C94e5cwbsI0WEu9fz9C8uXN
6L2jHjWop7HT23upKKKvt7/gTopEF5HaKRUh2MQI6C9XnXRLkdZNA5eFMSbNmYfGeZ/UreXHYaf9
PaF+8mtsZeuRsGp0VTmd71AxVwMo4MsnGZWGgxO148ZpAgKOQYmJaHyL/EdONVdnqU6RJFMmj5nL
/FwuinxqEHk+uKc7hxdOQsFswuEForvxBoUdLmo+k5QRVSBEFTfZuUyHoxhpb0GWqE+hE8vEoiX+
/NWp0hO5lUMmL4Mwi5noXtfaL+XUftKM6agTuLsg0bAVfMCifnJpyqrkUGkMTMWN8z0y7RIy//ho
4GvvlAKMYKCYNxCs1uYyDnPM0IutpoFmhwmw8WY+1+USvdPjBR7pyDTvgXweZWZ7K6NKTMRFGZ5O
9CZYScOiQnySRKUew8lVbHX6Yx6r5svtuyD2Z+MAaAfyyL4USZFMvNw/qM2QFipIOC0jmT5kUdQ+
l4iOeIhMOL3Xh5px4HH2luUwyUo3jblp0IQbg0tT90jUUzhRKjswJL3zpUU+Yibci9LJJCE3Y+tA
426rD7kkF6OejWng5OP0IMfTfD8VSvJOQ2j8GSXPSAQy+T2I8uRHh4iwH8XFeqSitXMP2Fo41mDI
ogyyJVrr0g608xrhZ+xV/+pIaeI2MsQVbTgejVPsbCuXDd1UQZ4A6fHmyg3TMM12sSRBWcnlDyfR
OZ2dU55un5Y9K0RjNM9Q+4ANaPP2peoEhnvJIIuRlO9NATBTa2AquG1kb9eAeoixJB4GSpWbEwL7
YpSVcRLMWSR5lPVGr1TMxS1UrT9Yz64p4j0kxCkGXM3TFOtUmm1txYESS382iDOdkkl9ltAqentc
KfiLyNPZNFFpuVwTr189LhbENJVlRl61dPJZm5PYRc/mrXMhRA6Yeim90Q+/4mPRYVyBWEGFA0dv
qP+1QFh1KbLPtz/STuAA+RTlVou+u4CvXi4obY2xUIH8BfQBoY1geiJMfMR8zO7MN53PE9IOixcC
gFndKWfIg2RcMg5miK6cF7mPUBYQ7zgzsdvcVEBI+6jjfkGiWX1IxrTzRsC7LpGihUZ2GR5U6q+O
v7AH2F6UVsUM1sYlO73SQnlVpsFoWYXvyNPg2ujxHZz/HSv0AzBFn4wS+lZbVjdh1SXhTgLFmX41
0jCeZOVfWjP/J+XzlWiCICCi5kdeQJ0R9JHoNL16o+W5pYScNEkgUUuo6QF0YEIk6O7yuNP+sBMn
e29OaXhS9VYKrFQZErdo1eLJUqEZjLouKzxHGQd/7aLOzRtYX1ttms8zYEI/NyTp1Cax4cWo7Uie
pTXLs7Qk5tfbh/Dq+oo1OKIMQxQHAfLGUxQwS7Zqz07paDx1p6ZB0s2tbDNP3JmA9sBZqFfNN4VR
ZS4ULXGLpvF2qkVP9CyNpAlmFlWF4yFamvRsh5RIH2RqJ+FDZwnQbd6igzqFc/O7XZfovVNNFcw1
SyW5QkrwgaHt8ndsalJQLepcuF1kVE9JaY3v4wy9iWEIk6dqnSxQrUPpjpAHeqW26vd9n9pBOcrt
XTHp2n0TSj9AVR/N01+fPZYItQPjlIxe4eUvT0WiyKUCMgIypyo33i9Zl7qZXicH92hHWQCmNeIO
obfAfm7LPWaqRUqeDnEQqonjDqvqy7X6R9z0AN+dr92gPupW+AwTX+7qhe6TFd876Nq4IaqBcbk8
I0P8ORzpbEzyJLvt1PpNPmjuAl1Ppc0HpY/rPREVKTGbQoAJ8HBzU5j+diSdZqOvl+MyumWlF43L
pMWRyPq1N8OOSAAAkDDduQ1ZIlTnSwgMbL8IV+1TYqXlz4qyf0GvPi/+WKniHhzovYWJsQ6am6DB
+PvyY2edNbcDT4MfOqN076TkXdoc528N+MDNCbSDmK0T3ePNkTKchKlEmh2MOLTTvT70yUkw7f0n
awErQoAuqgHbmXBTq/q1LlgLYmDxUyQ3k1sXWXKQPl07HIIs8MQibSTi3g4mxrZaIczKZEjf1M3J
bGJ3tKu/SgAqB8vZOQsimgOgB8kZ5cpNxtFrUV/FnW36ZRQtj1OTk4JrFrnHaExfmsU8uvf79nhr
BP4QBPjmZUt0oy8aoiy/YLrn+zRAtGkWkED1EG+ep0oxDjz3ztETg3gAUnm3mUHf3Kk1K3sFXi/T
t9VefQxjIz1TM5r9t74PLwmoQLQzvAZ1+OUBZ3jfgb5MrEoDPRSDSbnrtGWGI8g8Gqjf20DeIhyn
QLoBV7o0pS021IPayogL1d+HdW20D+NMv2N9Z7RpfXAMr3dPvN7QANFZx4lukVl9YlSVFiaa36qL
6cZty4eaJO0gxLs+7KINR0uVYiiP3ctz+CpCqFJjnTGj+nbj/FzNTPHQqHf8lpGTgzre3noAQOhE
xySFoOQvN69vxhyPoKp+60g5QHljOBVRHr7ZEbEewK/0pPlMPG+XVhYtQhA90lTa0Ckif9mgfJE6
Zfj81jMHDIj2DKg1iqHMgV5acaCgjKtwUn20ckIfLprET2tD/tSpRnhgamfbeDvFkC34AwWl8ktT
qy60rO1ZJe5u7rtRNx6HwjoiAtw1wscB5I8cEH2NSyNzE8pQFGPEzMuFar9lPySTdNRlui7JiaiD
E03oIWAV26pqOeZwvBaF4iMm335u4z6HaEWGVvKjpBPYPyvh1HVuJtcZc2phWSOpzmx1dF+t3QrR
1Art53k1jfHIMV4vnyjoBR4IoFPMH1wuX46KfkqYrfD/m70za44TSff+V+no68GHfYk4PRdAVWm3
ZMnrDSHLMjskkCTLpz8/3MtYJYf1+vKNmIvpabdcooDMJ5/lv9ipWz5WgC6Z/+vdC5Pi59GDtrlO
J3ujvzL2P2qKBPVSD5XT6Dxk5mu+vyAzn1YXKutE5NRV/8LO/uHloHMymd60zI+VtKFmwXSpU33P
hllPG2Gb+9xFmylVm0uVXr+ky/rsIW4cHBIAchsCMnj9pw9RJbnd243t7G3l4nDkGc1OX+2X1Ayf
3RVXASbKqUxpBtvwKIoIfUWAbvSd/bDkX2wlvagfFhv5APmgYd77Qu35o3uiSUEp4OI+jEzP03ua
8Qcdul539rOwqwgVerFLMXt8IdL/6J7AnZF0Ap2mQbF9i+9icAdTMReabe+DzE0Pc8AUwFbrdDoI
D9ionb0kw/lMfP4b8RbHVvbiN1GJo5WYj4xtRvRS90WXMEkUq5IJ/iFD1UdrZwMHsG0hMlrTJvru
w1qZTtj16fQOMw6niJGea0VkKdMcIz+bpLGrWkOzODi6VoZYCwPKriaxvDTk2kL3ky4mowMKF7Ds
EEIYzh/t0rEgkyqMzt73aTW/bwBd7JZGwzlZQGVDN8m/mIENhD+P9M9j1rerojJMB2Qjkx4dKOPs
r7qXUp+ka1ZdtYsKzgPEPs79yscBrcM+IizddoqdVOC5uZHw9jQC2yu7LZLPynLHk59/oR8sSRob
4NEgTm9izkfbLEXnQdkFRP2gyeyrBRWhUK+W4VePUe4aQS1ETuirbt4lT5ck7TKJvYxEHUPay4U9
CZculmf++vYCYsF5YGxK3M8s9HrLzBH/KO095qlr5CgUsEebFfbzJ/ajdYOKAiBFSnvIUUdPzGz0
0rMm39pj7NAmUe1Xc2wEEKXC3l36E0oi+5SO3i+PfrfWNwQzSDGbHeExwXwuvcWoLPI3jUFiCBgB
wq4M+hce4Q9uzjeZYRPhiYYE3qcvamrsUe9G3dzbm7J3YHCdHWJrRpxMnOdhTlDEV9CV737+TLcw
e7QXUT9ghYBKIqM+Fv5zl8pGb3MhYTDmNByXuborptnbGWLxaWnhyNn6iX6T+MvXn194e1nPL7wN
S2B/bKqcT++3Mzx0y4k9ZMXjsJOqHq9KtOlPl9E1XthpzzynCZOMTLbZ1iYxi3rF02uV/ZiLcVyM
fZPr8Kz7TFQRCmwDdz0LrYwTWm4PmV04MYhtf8eQGiPSwivsyF5buUNSrj/jyPCiQtL0GQrbOO+t
rj+r0gzvF08i96sxNQvGNj/v2CVhtph1NOaGGF7oTP8gaDB4BaVL4GCCf0w7C1Do0nk/xj5wevdE
m8siShicvLDRfngVZERMrrCRSY6e11DbOl0Uaew1t3/dD4l3LZPCeGHlbb/kaAFwRG7hnytwFhwl
AO1AQ3PWR2OfaytRN1efA1GbSI6p02WgVv/5cvvhLZETekwF6QYcg8Ob3MrGZBDGXmKEEurS8k7L
FYOqn1/lm03c8U3RYudEJhbSzz+6qQZvoL6ahb7XG6dxIhjS/UeMxWgL0g3xP2tlnb1rM7PIo9lC
y41+4jwN+0rRqAzTYtShRvrG8LWz5kSEPbKfj5Y3rPdT0qsynPHJtHdQIvo80nrbqaIenHV+QMyP
w6uyx1UguB24904tgiC2rQVdM/4B+ba1DJWThCdWE+aF3Xyqp8T/EjDZezSoge+U7U9vZ6nlNrAd
y/6IdUM5h7C8nfd2OkAhgAYjjVCHtQe61fSBsFV2qs9RjdTtG79Uuh9hacJ4BH5ne1vlU/kx7bs5
jSy7NlWk9HbtI0P4c7ORZioZ8sUXZ/cvv/W8zB8a3FeTqnBDNwUkHOqt33x+4dU8W25gZwmwNJ04
bGFXP40BgV+JFfCTvqc083bmXIlw1nKBQdT8korTc0YElSS9UlD7m9ow9htPr6U7Y18Oa7fuM4qh
LqLuW08p2xvO3rrO+9O5L5SGWmBWjHE1pu47zEfEZ7Od6vMxb5IxWqqJLqldNu3DLz+FTeSJAQxS
RyzUo/U5z50oWqhL4DU7MwogRcYMEI3QFN1LDfjnAZ6zejMCAWNDkD9WzCL2pUHvZOu+T4xph1qu
vdd0fwIzqF564M/PTi61FfCcZBsg+SgNHnWpSb91FqQ3E+pOo0vEjbHa+PHadqpdI96FDU+6WOhY
/fxxPo8qdCZQjmNYiO4EgK2nL9qRTpUl9rzslylYz8o2+Ro4k/5CZsCqeb52ObS2nHWjZsA4fnoZ
sTayn41g2CftVAYnXSAXbVfbeLLvrGSZP9lOB35Yb1OrDV0ZuO9U7hc6z2FyQd92Q5LEWTtXRqyc
ujBDhG81O8yl1eWhYUxGtpsD4Zg7Dv/ZxkN77u7mYG2zaEryuQCjjC7DCdaB9Ky6Opi7fVoN8NEd
dIh3TZUs1sk6ZaKM5oF2a0jARxEFz4AijfKExteVqGuMUJa18oqodsz0Q7coX4uErzI/DhrhXwBD
S+0TN+1Ak3p9G4SinMw7fRy7NFRTrZGFJEWqdsrt63KXpHV+44Iirpm4pL6Mvgm7x8mop9tN91MZ
bfKr25zTSKrYMhYXI+TErD/ki0xuwepXN8pP3S9dMmq3oNL0EtEzYdx6nWG8H63R18K596sRO6eW
GrsbWscFGGxOl3ZlmCCGnTl43Yx9m4RB6RVOtCytN+8HPJgRM/a0tb2oUQpirrq2kFlUro0pUzef
gqwTfpBfUX/VGDUrQ17Tux7gfKyZ/rZTfpVHpbBUiezFWtfhmjt1EuYWUhuHzhVZDYvLTIqYeaDx
xp763NpNlTmIkzrrx3eWk1n3DEMlAh0b6jvvXXXlalpWhX7Krnmb5GI4z7PVXHedHUzZRgxrrYNs
RdNEvl66ceHPtR/aTmp/DfrEdRDAcRawZXaWWriELcZrNRFiwzKf9Hd4sdj9nhwkDXYslf6majXV
oqlvYJ9krKakL+JmgQy9pdBOho4JZIioo5YQ5dflYzmUHQ/N19in2agtuGmJgXpMBYI9nOeMk4LE
Gh/8xLE/a6MrEceovfxs5dOfVdotvJneJ2mb1nK4oEOyWnsxKOtOqaAaycH0TLLr0ymIXHM2XYy2
xuxrY7X2helM+TWzQ5QctMrPryvS0Td+2lXkhYHXqFh2Pl17vTDEQ79O+BiNXjVxa9qQtBHBbkJa
fLTUWZuVzucSWADDLZp/3FkdrPYuLdLlq+hL59aclOshrW4aTKGku0zx5JHpR5im0nXEAicjSLX+
uJ6AsxnqKJGpfq1cDZ66y8ies2NK810Lpf209v0Z5EuRi69m6ySfUPvpPjY+DMNwoCq6GWh4W5EZ
UEoC6Df6y8F97an0ostFcjeJTvtKwTSUUafGoYkQXvUeJ4gDH4tiNI1DH1T2sjeVVdfnlWvzsKe8
6B9gJzkNRnWZn+3NMSvzsPdVcdWAsC0iz178e9F16jGnw3LDw0mgC7CG5khH+/SxDbLRiyCZa004
4Z55j/b8eLcsky4OLYLJ/FcvUDK2asNqoxEl5yRcRVnc0T7Mq0hnvmWEDcT6z0NAr2OH5bbpxOOS
sEDKykk+8LEcXNc4uWGZTkUW5U7n7QD+uaTkjua9kdqCapxTlH5oGYO8riyBQBfOmh6rcsg28fY8
4BUMjZeJ0AKOeh5MZtKdJsiRqz07KnjtpraPS9i8MBu3jbZPw8E1GSrmiN95Ia2x6Y5UaO1D3uBU
kD8Z1rnfussbqy70aCosiLmTvthn3RoYrFkj86ezwZwEzFZKIBkhrJrWITc4YRbnucO55rj5TeLK
uYnLpnIwVFG6fZtkSX3jZt3g8gpbAy8vVxonDk3/6zZwYf54DEpIr5Cu6XaDjdeAFsgGANyYX6yI
oN51tmmse9cTTnfWYDfXgdTR4IX0E6E0ylWZXWz2LawNe3LnfctuU/t1lm1zUGMhGppZjd+clKJX
wEbyGszn3A4fKrr4Q5QxVTz4SWoTcEWDnns9TM6FP/ZQsiuzM650UE5uNNXFeGl0A5peNcaHB6ws
iaINjnr5GZ7IqcRoJJuMg+MqYmYHU+SuL4vqITO1KT04uT+ne6mKJj9UiFdRB5HXWofcmQJyVJER
moo0F5+4wEzbMiM9gX4aGLc4YJRMpHuNTKAnE2tArmpLGaHHbr5fa/xCD/2oPP0Eg1czCx3eYsmL
yeHYzEE9O6E1Jn4bwm2UH2o/15EqKHTIMY1nrx+wqMblbK2leeObZXVqjQz8w3zq2jm0LBj4u8JL
8+EkIRjrsZmOnoaiWuvdpiiAu2HAmXXZs+m8M88Tmo5GuF1VoVk01WOVjz1CXagEfWTi3Z+36Lcm
YK2Mnjam8MjDl1Us10mwago7mKYmhveJM4deUUCdLjS76aIBTerTak6csKUaOIydp0drKi+gHQ3X
irfPWUQuV4Qmhl/D3hFC8QhQfMD3K908KhkKj9d2PqdFCNor/Tg4Wj1GTq8AwDOSKs700RFfWlps
FHDO6BRhYetk2OTBmoiroiELTpalM8JUuG0eL4unXYw18p40VZzso2VL93Jduik/ECitORaayXmW
GYUWekGBSeJY2x3xsivma2csho91m1RtZLVevhBLnRKy1GSIJF7BaZRhO02OitkwVbBLayXvV8YP
BySlF/9syvLypOs5OuLCI0m9L53SXXd5OaXGadZo2SdPV7aIxaSMMWIwlZ+0bjHu5Jy3+yEXcK9s
q+yMqFlEfcGzLKjD8nZoo3zVUhGZaNVdrRV008/2MtNgHUvp3onesR6zwIXh6g7VpO8q6aMJ33Cz
Y1gYHNeh7veEB9m6w+uy77tH2XHQHRATBLFlDclCcUfYHR7TafQ5lXT6sk2iL+8Na64f1WqYZAdd
v9h3pdKmB9l/yaq9UdTrF4yY/Y9ztTZkdILu75xI0BkmMAI/1JTndjHvzWH8iTHkTTf68kGOlXrf
omldhR2c3Xf57Kkv1Cekd8I1xBQu5kB6Z6MSWN1u6clNNi5adlBVhgRkgPuVCkH0w8foHTlOESIY
cxat8wrHRg9yddf3pvde+I78UPr5MF5B8W8eYP6WbuQPhteHdaL1V9485F8d2ZgfTMsWfZTaSfKV
wMbRPJg2bRdcVOs05Pc0b0a7Md6Weu3dqm7RAcLUGorsTP6rLp5zUrCY3VgFp2RR7rwrW2M+dVeW
EyjabfWU0ARQG8lgjPqp9G5wzyqrcM5EBnsSkawbva2sNJ402XwUSek8lvDxSKILFbzVHDOzYPE7
9eOQBNrrpl+ay2Iy5l2ujHLZNUZfb+YF+Xhf1233sHQSSladJGK9m2CksSTyObttp4Ck3UtLw8Ow
EKJgqBIEBbmHcoEQ3LTlWx5Yqc4UyijvslbLKwgNrSau1q43tFjpNChjj3gvQvpWHEhFmTveQRgG
fUt0FVInrlJp5hQqQ1281id3ad8OOUEjGnrLXuNy1oE6EgnkDULivYiawFtkWLNUr5q+12+gpLs4
S+gT4Y3Mq1lCQSe0Do0Mj9TQH4tgCcsA4b+QIZyTnpgBtm7Yvc19HjLQFeOulH76DsPY4EvLjAnU
nDdnayjBvt2WnYsLjnR17VONA8lKJl1lbyaTUzTMczpRc28na2hmoGTCuU3bNtQSXifbsUmbM0ca
c4ZPhLKuagRyzcPgjvnXWTYjlbVZJnFQzLUHxWveao/CMmSES4QYox5NTe1swn8qR5TBz+4Kr1I2
8W/R5nc4+C7qJPBXuexqqkDsEHW3YyCNxyjHTGBqDh1MdxR7N1nz5qQDz39h9lIucWkVtIvXKij3
SW62A0JylvN1c1kmFZ0a3zltx3b+AtDSE2e1baV9OGheQmvGTOuohGbwwbJadlIpPQ6Sth/n4bWJ
Z299kvZjFUT95ORlbMzr/K6x5HifAEFMo3JU2RCZkxT3eZD3aQRC0XtoihXb07FpVjf0K95flGNj
7YS2Jvv3Umc4BlSq9u+rdkRuDy4p/aa6dtILZNc7badL1yh21iAyjN04ma1wBhaexpVb6Gmsrani
8az5ps+Xlmt9UGYNY8H0VJHjS4KUx8H1KuQoJnek65oWrTVdoRvRTNdq8Ny3mod0TGRMkqit67l3
oqQ1DqGe+HSt0I5FsA5+yAJelD5Y5KSq00+6obLMjxVmIeOVNgzCj5Apai6zJe3a06BcsquaPMEN
x7Kxm5A6VH5Edkde9wYW5OG8tk4RBRrJaMTOhq62OuaYRA1lRkvCwiA59LulIGsvqvIWxaXKCkfV
BJhiDuMwhS5Cyw0ziGCYDpLX7R/yAKeLyE8zlZ2bjRUs52RGOCl4wvBPq07ooNEaNFWjqvD628oo
x69NSUSMp3Lp3kxMiG7qsSTnL1LKw/MiGSpiB6wCLLpEK7MLTWj9HPpLLxT+kHWJKnY+s+PmbGr7
EPUd+x4q+JDFpeuI63nGY+REIw04lCUTxF2r9OTTUvKk457Urox82ek3YuxIGq1Jb4udGpXWb4/G
G2/oP7dBLMtRDqG/Bp0VFo3Fg5OWmQrySb0dyWFmFhI9HsbggN8c47zMCTxnmeplSwaSiveepsv8
tIS489HXURmI1zXt17gOGgy5q2lB55AMSh7kSPcT4eAEc025ePNjjVbB2aAcile14pkVwg1DfEcX
XZ0QrvxahVDb08sBzua1nwn3xtR8QrbRpbW+W/wuMUPlkj3TRi1Kj0ZJngVcayxFFGR+QEdgnfQH
X/XIq5lill+6grnTCQyxZN/Oa5DEbjM0D+Ng9Xr8LytTrcA+bNqXW0HclibJY6fNuhP9S7iU7F3N
IJ72vEfKLifrzhN0nlIHUbUIJVnstZBTCLKQJnRq896s6pbvHLykX/m86YZgJ5hQpP9R1YIE87RT
5OInrXyzoiGVMsQlcnAWuK0/ABJzXtK2et78YrYI15jWHhSlZ0O/EaTJZBRi2eet4mwe7eB1NmXV
l19tsdHvYpTug66mmXo8FzNytbTW0sz7XtmX6Gm65BcDHeNf7uR5HoA69I5dWPm0SJ8+uGIZNSUM
fdrrcEpBAEN9avTlJan95zMPDIsxVoRDx7yULfT0KpwiQ5YiBo8j1Fhc1kVWX/d1UJ0ZiWPtu9a3
XhBp+MHQe0P8A4jdBBQQWTvqjK55Z62Ok077ycbpzyEy1b3ivLbmdxoCKKHfdHbUIeQcOivlSF3c
FC51Qf+rLogO5CFr4+9Z2/QKiN/TG++lIkdJTYkAUTGdTALfpgalg19+iVwFxRywytyxcSyuUJoQ
a1JrknuImvCqe28g4cFB5ucr8tkeQzGToRVYfH1DMRyDV+n0VXmbKrTGk0ldFhU2MvSXnQMFQhX9
/FLPthjO1iBKmQ1t8pz07Z8+NjlLka6qqved9Iaoz5r8epjz6YUttjX9nw6tYNQAlkIJjx4zIglP
r8KXt+uB98LLqZjrKJJXt3iYE0UHUfsI4wx890ug8mcPEW0v3d/YcrCGaAkf7bdqxO9R6g6vqinK
yKgLLfbAw0Xo9P8yNQ+uAeuC5IotQIp29BDNdXDWxJHL3satJswpvg4rEt0vrIpnr+rbVaB6QNBg
oH3s0VQVdTONdscMQmjrjopgDVej/WVdr+0q/G8zVyf2HuOY0tqbPEM2C6OU2Q0d+nL7XOLxuA7a
X9rP//OEdDL8+3/580Mrlh53Xnn0x39f5g847rVf5f9uH/vnrz390L9fq8dejv3jb5f3YvhtPzZf
7mXeNsefefIruNJf3yS+l/dP/rDDp1cuN+Njv7x5hBUkv10ufWy3v/n/+sPfHr/9lrtFPP7x+wP8
R7n9tpSv9ftfPzr98sfvGzf0f77/9X/97Oq+5mNxW+dN/nB//InH+0H+8bvmGq9ozm8oOciCxJwN
VjA9/v0jVKYQzdvUuzb9LuJd01Kq//G74bxiLIw4B5gcIHBoQ/7+29COf/1oA4DAJWdkuOlSBr//
/d2u/9yvf74fHsVff/6tGevrNm/k8Mfv32bN329riF6oSNOgYCQG0fBYlZTDrMhkbnSxKbdhQ+HD
1q5sUwsTDVJxVI8WA2hPII8a2igcBiFaO0PsGIkbd2XtiXCSuv9YNsWZrRatozMuro1mNg/j4Lq4
19GephGtYUCAJM8sQmf26KmYAc1YdjKDBldbuigDlXPR+9N4UfhqeS/wbzd3ma3qd+5omG+brh4P
uKmtZ0GXz+fJLNou7EXPiLvDmRiG0nolDNmN+29v8r+r+/vVTdB9eXU3v715FOPnKn94ss757N/r
3H8F4J6Fygon+kAP+Wede+YrNgB8XSbrmxDytgX+XufBq40NCuYM0QxwJFvi9vc6914BfDM3GIu9
gVqhsvzCOmfXHJ1faDiwn5AkIMsBaH8M0BJaZRaLVU075rG+d17Qc172rUSUa1+WVXFnMqObdsjg
0EFek6FQ+wHMTheOQ1edD4bemrGllWl7NjjVwl8MdHUYDfreUT5m+f06mgy/1qq1vjBWw4SsBGlR
h0LY49um4CiIvAl4TGjKVCtoA+V9c8pMuHXjig3xNm+MllkGqk3Ur9KSS5g3vl0i6Fd0GDF4Cz1U
iJh+edlU9ZCGvZoCttToJUUEVGNJD0NbeBpIi9K6Kk3pvDPcQooI90Zk6Y16Rm24XwdP7JLWU4/B
6Hj0YLVmvuuppOuT0ve3hqrt2uqqy2qkJhM1iC7SggxVpiBIvmzaeGMIK8+0Y0Xj4BY0c+VeNsYg
gqik0LucAhWMZxiomku4iMGnJ9TPdc1RsJpQhSYiDTJkCDVEBg2mfi8NP6+viMZyigcEdm/rgi7z
iaFX49bxUcCKGZ9eKwcJ93jCgvjemNE6DD2XT0egj+dhh9Yj+lWWm2hmNOl5M8XtLMfsUyYb/TWN
H12E+eq3DBpIbdUVpaQ9HYZ86t8PtaMYtQawVtROyyFEnHRClHd0o0o7UnlQX1h5puaQ8XZ9mXhK
v588v3iNWYf3GT10ewgTijzCJW7dc2ikAL6gkC3F68oO5DvRBaUfWcLX87CZ4Z/GWaJZn1dvTpdw
mIv1bQoKYGK2lczMo13QZ/sOmgGjCW3V8mhpBxAxvUD9GlPfzvFuCo82Xog9qXIOq9Z21pltZ5lJ
Y2BKVNTCcsWVyzGGN4hNeN0eXcXkUjhKmjFdUe9xg7ZUV3RrzTdSYVZ/UdjKdE/EaJllvNqrj+X2
nJR17NdzhcJ7Ah/2vEU/aDptNDrNkTIXc6KLkwwyHuQs0qiSKRI6hYFuaWSoLrD3CKVmWjzWTlXG
orSq5KB1vn1pu3Uho1QOwHt6HAGtw2wwV92X+QISNGuH8c1gZB69gsSbHox6mlXoakhrhMw+MnXR
SIaYINxRBs3oJsxRwDBFhJ7Z+06klWo9He1hQELInXTUhFxLGbE0GoQdGPB0Qez3ZXuLKlrCYK3R
0iBC4NGAIFuBdvw4OlriM/ZFtp/TqdTeywFh6XBwZu1dn6tpivPac97506S/D8AZJCF1fePxxjfv
F5ry/c7IGe1a/tw9BG2Hsp9d6Bx4TZEvzJt69dlrSnWtzfOMMrtaLObe8CK+0u9FT38pAXoh9LSN
n2T9uCRgfA+zuy5ztOZlYoQq8NHPyzHUIYj2dVRVs1NGZZYODxJElYymavUvRApOJ2yLjm3jZfl8
l42lc2WD/KAP3wSdEYN6q/ceqj70qtPFY/rXivS0rrjb2JASwvCI8GIdt6LUuphcW7Sx6fQBkFZD
0g+pCdSYNdk9fj8wN5lwBniJLTsa5t4lAzxDRJrnMHcMZiYYUaPyeQbGVU/WuZk6SJ/Uuv5Qm8l4
3/Q2sxRnwlcRsnVl2+HirqNxmCFIvrWLoqEzic/NrcMiFFCWs5wpXeqM73WXfnqYSsR1QLUtM1JV
yCaIOFcs3XCyM3Arvj3RI815BQYo7TT9nCaZfanL0plCfTQtjdhZBnWUzq7ehX6rIRloK8zD9v5o
lcULWL/np44F2hkNDizeUb46lk1xIf2tqyNRDl2FsUvMJAjp879kpPGNTPJ9Fofsy0YvpXTxgJS5
x5IfZq9n4zD3IKgQ4JJMMHvNjXTJZhjHtbjMCr0H3lAkn6Yyc86NFUBAbMOu/DNfelIMfJ9NHtdr
LncJtQauJqrb9EeOiqhssLqpc61u57a1cUanX310RDG87fLGJrH4Jw35QeK6QdKf3jFqtwCuoRZB
zQK9/rQcbZokMIYqF7ARxryOlD07w640Jt5yIIVvXPRdBbwxq01QonSh9DEaijb/S7z5vxnidxni
pu7/z6vZyqsn9c+hf2zuvzwpf7YP/J0WGq+QFcHqGoQjGR7w8X/SQiojZjA0SMjGPOCWG2H077TQ
fIX6l40KxPaSyf+ojP5OC41X4Jrxc93cfzitgMH9Qlp4vGBpesF2oNO29b/gaW0//46Ls+CJ1Qiv
K2Kr0IposDt3pxlqOHFm6cXfPZUfLNhnUgPbtfi65p8CVdzx02sZgMSMGZ39uHMC7bKiix4mie3G
wbB8MsttGlNW2W6j5eHlLa4rur/4ejLQ9ReOQ9BWRYS352EaVyYHjCs2EO1AC1cbD1Pd7mvVFpy5
fcDYlXF645dDiL8V1jAVo1g3E5wcQbuSP0rr5ue3dtwa4s5oZtCqhDSz2SQe0Uc83EeDMuHyq2ZU
e0kFEBnz0O44PbrQguoUVmPghit5wQsB5zi8/nllupbbEqMe3n7+3fsjeYdkgXoHcsxNukO/hNGB
bi8vdG2+Sd19H2y4DDxYpNmpR/i3YxoCM1cjH4MgjyenUH3cO7rYlWM2xnoAMYkj3upjs/CTCnec
NHkAB59+XFAS7aZi8SKj1Nxb8H5nHmf9AZwjM2mHQuFrNvn5DSBK2YQGOL2Rc6xNgWOMY3E++0bx
qehnL4bux+AGMKB1bgGMOx0nZ37/7QX+N4p9H8UoLX8Sxcb7L48cFeLx+/p2azj+J5Bhywl6FyaW
/k3L5Wkg20j2tEVZHwDo/hPI3FcsF9qKdGoglgCS/k8gc175qABs/FB6nAbR7FcCGV/syXFI5xc2
ELxFpKbpXh5TClwqt2Cx1BjPtfE+6c01bPEBiqeZEgdU1Asb4gddI0DU9JvZFZjMPGNEU3sBOqDM
jHsiGOAbx5c74sL0KcWH92ydBrQaQBfjguikXvYFw0TRnIjeMk71cpV66Bq5noW5N5ofe7MCodAk
2huU0IAwFMZi35gNmVrcWNQRUcEtH+Ab9AdGsjqFSefDdOqAeC4M9KvKNO8yuAwimvGeyQMFH3Gu
9dNlWechcp1EjvHiUBCl7pKl0IoXIHWYoZc3U5b5gGYCVbwQD78ZnT+JF7wNl8Y/LQc8ulAXehqW
tASdfIpeHk9QdZ+avhZv3YnzcedqkDfMjkMndGfl4XfWaJ/4Nzvdm3YFvEej1KHSLzLQxmvBI/Bm
nYq3dJkAB0Obvi1EzQwbl8khQiUHlYC1WY3QZYQI1rBQI0BiEMM7o3WNL4NSRbEfib0AF4qF8XLh
dKFs3JNZl+CiPbfwz/UcZPC0WNpFC71qv3orv8mbzAqQYG2kN1aalR8AmYVrggbgC4fiN43Zoye1
9apJFU3Yh2ixP31S69pXAjbWAFh59UOlKiN0gNbUmMLifI6PVSEuEIvVDgYNQ2mMDqdIupMZKrVm
bpjnjTHPt3LSnQNDemDgAxhyvdTfwaFJD/UwV7vvosIPTvFn2upsNLhV2NdQ+QZkNEdnXZV6kyjN
SsZkoOAYVj85UXPwIe8T0HQ2es34cwJjmfUsbvJV7utNrbQqe/XC0O7Zybd9D1InYJPeNss6WmKy
cqgOnVTGq5TWjhLWAqc5vJS0PBsNfrvdTe8fXhxJ3LGeTFF0nV+VhYyREdxq4n6OfWDlTMzsIRqk
NZ8ETDJ3G3U7xD8oOUNeyIycFkU0o0ral57+8zBnoUcBFQyXBguXKcLp9+c9OPfGM1sI+8CQuwuz
rcQpdAZzirKtl5JkU32jWwkshaYG2VKY69lCyXI+ln3z2jPlwVL+2uwLfnsWTqpJLqex714SPtjW
7NM1DfEU/SoEKaipSW6ffslZAu/pE32I18k14yrIL1ejOZP0Js5G/7VcpfnnY/ml4/u1eGxuZf/4
KJmvHA9Vnoxl/v8dxNAm/m63PqtETu5zmX9/fH/7+3+d357xinEbhfg2MiFh/Of09mz6zLSsOceY
gnAYs6P/KkNM/RXDGdRYTNg77IRt9f9dhvivUFnyWNZ0vHE/gmb8C2XIFjS+XzEc2BiOQNzxgc3x
f3y775f16veWhnM5RBlFvynMWyyycoTNT9slt5MwNYMWtWylPYLMl6/duU9fYk1vV3j+DehS0EVA
fObYScosurIF7ertUhCE/8feeS3FsWXr+lXWC6QivblNU1VA4Y2QbjJAEum9z6ff30StXlCoodXn
5pzTO2JdrJAE6aYZ8x+/2bSNpnl6XCoBlLg/1ZqLOAixfooDF+/v4OBuNK0UFrAKgwLGoS/Xq+HH
YNofbCxv3yjvlEQump9IVDEUfP1GYzsHsB90PZDGTD5vSczsYDBU+NqlwCL6Ri3yfoe5nHRmEjby
GYq6mmxeDL7fbBWHy4CQe4kzLBo63Olhjby+BRQisH5TFS2miDauzc48zZfQ8TkDFgB8CCY0OZR2
71/0p4v06y+J2IzNFPMvGivcwsFl1SJscrk1Arms08it4iSWjyQ9R0KwxmrtBM6stNFR3yoT0KvT
gGSGsgGO69RZdR71kn5br/K0uCPiiX1Zm5Cj5NFsHrKkdxAoVVEE5gsseNIoK4zNOsWom42wxDbC
0dY5c5M4XE3UTiVnGe5U6betHes3si2CrxNjVi23tdJE/57GHR1DGyeFaYP8L7yNtSS952OlV1au
6Y921mTjZmFH6HdFquDJYTaOeRUtTvIVIN0wL3uYX8WtDg1Scx0D876dPUjml8hYQv1My1GW3Gb6
km+xZ1hHIrozRfWUZxBR7ovxMwndQIvKrDv1GY5s6nVkWoCPi8Ah12dIEqCT4ysQJFBl9QxblgLB
hNypfIPoJhOuKADO6hnsDJ+BT1xQ4Pk3z4CorozWKbodYFJS8YBMrRQpoDukvUGla+c5sCqDQtuU
z3Ar/QegV5F/U9CPFZBsUU1N7PcCqS1bMHoO/QLABQksNoltsRPrw7JObh4OxpktcN8I8jYgY7Gu
ZLsIZNiaUJN6xDXa34pn6JiNCxiZ8kn30ZqkW/kZZgaCBXI2mSjgCXn9Q4Ldcr0+g9PjnCKPUgVm
3WBDG6OXElA2r3O8KIG3q2egO08rfUD4Y1Bl6wILD/uw8Fb8mHatNI1WEHIiucx7K947nenct9EY
/0CdhrxKk2QhALNXDZ3I2GzrLu+3li7ZJ0W2WONJKjn6l4YW3oXaaBUtHYjdx5AeLVrT9FZO59mx
EQWtinM5YnrU+lClIQNiVgCNNKsSQG3V6oKQBgLiklLWV28EJz6blXhoPL0gO8t3wBET11Cl+K7O
xviyzrNcChK9doYdoStm4uVdHgXkT87pXTHy0ko3IsvbPEYgAc5R46VSHs96Gq57YqvSwq/VwrlK
LKcZvBgmZupVXbZugWmxWlIX22j8ISwBedZBWle/iyuz2ulTHj3SSTdxIHDyVCgSa9v0+rHX3cap
0m+1VWHTSVNeJkiF7k7lqYUpaecpjKbQW4iS64MM8OUM/XY/ewnGg1d0paovNn25b1jQJdBaGym8
JPHHPo+z1EJvbNTRbTNYjHEI6d0PC2H1hYMLguzR7E8vl0TpoyAN5RyYIynSbmMbknGnY8j8tVXn
8okmGioBp8nHrx0V8aOC6JumPkImynn8eEkD1LOCFHnQlfB8zNtFRlkAv9HDbGUYvDSvZsVlLc8J
KJfnif5mlTFPFCt1Lkzonb2vjiUH2yLU4AGVA9JBui8VlPSkVM/kPtUy17Q5H/jZsPT8fwP1xY9V
qjsXnpaCGZJc1bqvTsCOorm3fmkkU8LrL+/LByOqUJyrcV+lm7IY4Mw4moTnSjWCpDFZiVP0E1uL
ieMb2kXhyNU5tBGkNY/OtRpLaE/LitH2Tbsmxm8YNdIzpElGU0N/KYdIVM9t7vbMHYQ4ShMjh1Gw
cwGWTlQWl9GeH+ahlSCFVlYtBzL0hsLrLU1aOZ3qURQ0aatNPinZcnysh9T9Xo1iTHCC7fLBjvTi
YmX0Ij/Dw0dztbZaz81FKhUP15rwG8L/VNjojMOXPJLkm0aiscKMwLXKnQ0LP9BWVtGkdSmZdT5s
ltam/4I3oe+0beb4U1caNwQC9daurLS09UvTHqvjaegZmXPWmrcDSEHq1nJpo000u+wjb47Dsp9A
CY47AmgwdQDjQzM5u2IFQsFoBFIzGJd5d1nBhTxO17y+0i3e1ft76O+uJvTsnNwpyKgKX++ga4Ug
1+xSI0iQql4gLVj9aZLszajlOq2U/sf7l3sWnr/csU3BDqLpiXkM6nTyh15fr23LtWUJ0YNxjYbL
2E7K2I2NwUIf2Trr4BpwqltvilP4CSnG6uUt6iEp9On+9fCgHTjufqOb9YIgtaPVNZQdGq5Ii3B5
GstlOtUcuOI+hpPd4kEVSPofJTvfR9nnb5tQuAujQGdHh0lHlO3B4Uwx7QGaGbbU+TBJ6H46y1Ee
9Xjs2IjWzDFPqJVm9ahJC85GNIC7FlmakEbA6TGHnwXgH52J/n8nppHN8mKovTkPnT60JLsmzcCA
/El0E2y25x/6BWrKn6gSBZ5JMQ4Dx2Aq/E1O47jEeLQAFCHiCK7zr+6M/kkgNnBpZLyzOYb/fSrS
P7Eg8VccsgBIOAb/yanoOXbr5cQQJuSwgIWbHQc3RtfriZF3A3qDKi45IDSIfhzLCncpLO/BNUH3
boox1lFRZtZmnrTVj6Nh+myunf6jMOPwoZas3aAvBKmqdergsTarDSo4aVsSKorbwyxd6z0uYiu1
7E2SkjNjTWm+HdSJEj2ry6/N0Mk3FU6BP7rauIwiqzHdRZNHH6fi5iQd1fgcDkl4jKQh9syqtTRX
XTr9zBaKf6tAVYv8xVa+m8Vg3IPdthfLqLH2A0teR7XaIRzrC4N44ETrr1OpVAFL6/wJ5gwq1WZR
egMOkC7fKdQ839cUma07scxewqkZ3Eire8Sfs65TAKAgQUlnwN3O+9GoNtrYoSWplCUItWi9N80Q
Mxs7r04rqtKvYdFYrtNOyFWJRbI2w2JBSckgnR9VTqZ+z6sx2jaZs0FrcVGHk3KLxKH+roFm3WkS
1YcQack7SyUHe15r9sa8RrnAEt0cQVXIZQS5q36MbwNC+WUeJjdGEf5B+1ccnl4PDXB2MWrhLoKA
HRqqI4lRdM4XpW+YneMjYJOP5EWy/4NF5L8CWBHG1P+6OXJawR390bYP/euFhB/6tZCon6C6i54t
0T9kYIs14ddCon5SNc75zyCiDhv5b3xFMT9BEwDGY3uH3C3MnX7BK+Ynmhkc7PhD2m6Qgf5kIXnj
gEgEHKa66DY0dBUqLMDXC8loTx07Tzb7g6l1tyly7i9xNm8HPZdRZ+mTcjxJk3ZZNGb1A6GceYHb
1Hxc0hQ+5jQ1fDGjTEW1lA0nKoZGR0ui5lekq+fpz77K/25aL/YfjLbfG2sXMLr76q+r5Fv1crA9
/9SvwWZ8UlHFUAwysATA82LXsj7xnUVgCtvWP7p0v3Yt+xP/FIkQsifZAAN8MdqsT+wxyEkNaPmC
EWD9yWh7Jtu8XJuoGmGsgk/DZ6Ut/cb3NhkjrG+7AjsaUwrqdZh8vcOTBKUjKQYEUFGuQQk/XlTr
2pYHpNFZGdRaGtPMWmXM+c1kZyWcXOLepieSSvbezOPHBW3ncRw3jteVzYkyYL2VSKNzHtFfPG7y
pQ9evPd/A78CviYZiWUWpI7klsOie6p1JQmVpIBhE5LkuQydX4TJhUH15hEqgXo3VaafE+DfJhCB
f1I0gO9DJaaFdugphxsH0mmAoyCs5czXnPxJtcqvjlz8qbf84YUOULLBmdeEfn0U6Hr+tU2R0tqF
c/P+C2TNe7VHiWvwNJT0YnSx/LxedfpBo5LvkyhAkmm77dTBnuzb+oPP9KYjxWXAOgmQB/YD3Hh2
m3vJgYhrbNPqgnQOe3B8SLknVeF8DhNj6wzt/dgOt22nBFaGU1+6KpeFPV+8/5yiDHs53p9vAEKO
CeQIjn6Y6mhWo+LUKdp5J6v2Ofr/U1ocjZuNWPsAZ3+kKHxzzni+Hgs5uwPCJ/VQJoaoWsMgWthV
Dc3iQaV+jOFz4pJnr26YW+elQxuuNfRLPCCeQC6v339cVBtvH9ghogR0WcMojhb+6w+rlbOkr5zD
g8Spj/FJOculVQ10M32Khnq9RFh7iVFEuS3GWgPqzB+xuXoiIHdfq33qxkXd+dlCSEYlr/EGfxP9
YtDtsyZB2msVe1syz9Y0e5KpJcvERjS7gG4uk4S6e0BUrmQUnQXyxotMgcRK2+L7mMMYbmVBGw61
y1XLNLdck2tDab5moXnT2fpl1RqXtsyVdYsmsjaBpRrpo1VbndusLf1XrgaCVLriNmzHhGZZWjcT
pvRuPSuX+hA9hhz84HzKX+wlddxR/JWRqca1HM59YKr4eeWx3e7MblYRdHCpvCtrDpzwizm1rpd6
W9k++YOdW4/FPknVy7SzkbyKJ1NT/XQZm+VEb8Sal0iE2EkTKSxWk50mWXePyx1PhW8BDKa18KZ5
sn0J08SAhKazRptAGg3zi2R15efemUIffxvHq7BkdaUCdwYjGzWeqHO2KkQlF0HJo5lbZxToZ0ba
V7usgxqVZ4OzWQz7xgzNGWgoXU/tWh89K47x7NaiBGtQbJ/Yec4UoxTlvkONL2HbvFraZZ0Vj9mi
3amJqvqO1d2HRZwHBUg2PlXlciu+a2iVe3AU283nPD4fnDBA5q14Q213NE0L2R9rXQr0uNVcvVup
r8VLfn6Nsw5Ok9oY8MWwrm8tTO/xcuMlLCiwN6VSOtsllh3PTqwzwk6drdEuy5ZYCRuzzORRL3Fi
0rK+3sjIJNwI/6Kgk/Ddmzpt3VWVcVnlpgHfm6FABWScTLyGGIbZpsVMLEhXZzkNI3rcjaRlvpHh
CwgYBzm+ZItrmvzJnup7NbaOnu+dLnm5lUvrqCxWqOkz3pSj+gRJ/wb363qD2qfCEomHHJv4yVwi
JBjRpBJBtODCpaBPGJKxB2pdml025peFST/MrmY1SDTuOwNH2zhhd48sXvaN1Mz8RHFmN8fOzVeQ
ertOnEQbLS2XLScXRk3Z368GA0Aykicp0ktyetr7frayYLbRtU8SODwnthLX15nt1UlquHLKpaNg
7AMDXPWktOGnw3IvJo0MqAINj38U1vyxmO54XgFmcLxzR9LvUEmE/OqBnvhSZE/GyCTL1+IRq7Wz
eFJO1XA6b2TnpoDo5QLWZqcN0hIRj+5sk1Dt3GHSL9cQcnjTzTbe8eZZWWKPWOaJBX3DOVMW7RIf
zM5VzehRc3gxS6VwjbC9N9Rqr0v1vSTxphYr+Wx1Ejy1iQ+mgJfh/BVLNymp4qexFS+unkGSN0Yx
Ra3120iupjfb9o28rhjeFtINtf7sij/RIgSAXf5YRkxZHFRvuliRArH49r2V+U3X3qeFetkmNZMW
YwM8jxj4cohtFklXAQAxHiXqZGCwgs+XprNkrFY7H9dJPx/PBWntAsbGOEjugX31+AyvijX08BVN
XYvUO9fouEmZHLdTmd4PAWQ2U7TOH40eaN4o8GRB6RFtpAa4vR2r4luxxkeZbieeUzPju7S9b60Y
j+7hvi3ae7hgIgeJ3GHLbFmULcaJHXPflR0/5Qm2nM/zVKqtmyKX1y0oMCx91PleW7XVDltCZgWm
MD6KcNWzR+lmXjIGl+QcO1leb2wy9a6w7s7vRivEBUAO02WbO+EPGSM6X501KZB0fiqU1cs8KzSX
LTN8AHUEBRBlX+iIpbGZlb1mYeKCU42hbLVuIhLdsKZzpedbAhfOF7bGIghsnwX05LQjcSp2p5ah
HTZ9t7h8FGkXJWju8lZ6WOYovtDsQiV1pqp2g8qCnxnVvQnSwLThDLfXMcDdKNGqXilrgmBilJb2
ZLQWVlotkwq3jyUZz4DY4CeVQdoVOreMad6yjZDCB+0ystIX2mUbA2is8zB6iAcyExlN2n1u8zg+
z6QyD4zWeEADnvm6UnT+5HSIAmNNvgfRME5wW62xcZLrL4pkz1u7DJdTKQdDxWwvfuwiKbtKZOlB
afCpQP4kvl8q46OPV44UqJOiBuPU6N9pp2FJqWijl0VMljEHpiB8Jw9mnIl8Oo72xmpG+R7c53Ge
2Z7F4oTb/XyssWHDcwHTHtv7522RuvVymVqYJcDkXieLfTEL2xPsXvBssY0zgmIShFpMg5oFQ8Nh
wVcLoz3RlV7yum46p1mTfK1KVvDnNSJLzDO5q8trqUwfo7wOOWrSLulFI5olXuwp+U0+VvRkTAtP
IdbjGZGZRzvraajVi1obTtvK+qbH+ZfSyk4yrJVogbGXdjOeXlVZgOCMsortFBNOZYnbDAlATyXn
aIIxLXNpWiwncyNn+2W2OKiEdutXMnxWJt2Rmo3XaTcWGzWXB7+fjfmCpEiaBFPHyZgMAY+K8t4u
xWOqcsdFmY951qxfh8RBcBs/JvgGu1mbPAl1uqc0YtKKAuO5XMDt6H4xs8cm5W1i7gSFiZ7CB0D+
IS+ZuvgZoASU5lSIIPqgTis46pXzGge5zVplWtLNxJVYNNOnKWlV9DXEL8H9SD647rOW8FVFbCLm
xSUC2aNMaX5YIM5L2Q2Yn6JWt8bzOLH8vo+PNX28DDPMAGsFNl2Ey7grt7lPPXJq9tKdYjX3KWmS
VlYSfqKzn6+6RsmGebfcNli8NJu0Xa+jKUvdiIObF3fdUdjL3+BeSjjXSJ/BVq6NuqUvb9ebZjZA
JqNbpRu+p2q+UyKLtizDeszDp7pFjhUXyTFmqpRp+TifGVKfHRcLc7kMWbg1yzyaRO0+JUwaMeaM
lI56yaqTasJXNmeF7PrsfLFhCLgtFjMeFFeqRvhOXjJ1qzfZS+EWdTZ7Ur1qwSCpH4S4HRIsfpIG
Aa45YyN8OYyCqmoLUkViS76pUoRggECRpphHqxU9pTWrJxvr0/ul/3OG1cGHJTUOkQ0ABEPqkK6o
DlrZN2Eu+aV4U3wcnRA7SlstdrB879Yvg23R4GBXKXJ9O4b2mSgn1ZUFvYCZ6uEBRAEPk9ITNZM8
UQKJr9xSDCxa9kjSYuYXrCFYKIIyjX6HCdBRpeZPTd3eazWVzrByrkm1y9lmnXc6dFlJUlMFse2r
cZIHYw97Vqd0FOWmtFI5FBThnczsxF40C+hhL25M54iqjUPLc003tkg4V9W+sTumiMT+lGWttFOg
AYA1GGf1yr/kIHU/p0p3Uzkqlm3dJBipkdAOhmzjP3dGzlzRxMYwLbIUzHOMNYrTtVAHppqFFUdE
PJPYFRxnkURhB0OOh0a0l8GSUy61pLnHZK8PKJ7D44isqq/Pn++P4LWbquC/dwly/17baPujEgYA
3eGvEnfzTw+E/zsMDDiQvBjnb/pE1w94A/x1kvR999dD+f2vsx9j0r0G3/j5X+Ab0hxBbqT7wymQ
XuwrpJdgZEX4eIvAI4Rof7eMEHMrqH3Q+9AaRF0KhvAL6rU+wVjnL+GTC9hM/iM/A/UNGMHVcTYS
Hu4GmqPDNPS0ThaYLpHsk2eSnpqVnl1ppSYvTKtIvUjx6yOSvYqPjSpRokAzqhFKWBdi90+gZ9lx
FuhnColJ+VYh697Is5LdJXCZKqSCxnKmkhfL+FbXhrXNKKQTfPy/2tE4PxJfYCK7IX7dw/uj/YGp
wz96mv8SHXvDxsVxCO6xyKXRhc7vMKvQMZGHlNO8+hHerw/Y1ylPs2JK+xRdAgQuCYI1gmblSCJl
7toB0VIEJSu5X5vxSCdSpP+50f3RhPpv6I9gGfDxBNoP35KHV9NG/NSvaUOn1RJ0R6xfBNNTYEq/
GiTKJ9w3ALNQrVIsMIP+njb6JwAmWAGyCBFFAsxk+zVttE8WvAFsO2i6k/XOtf6AgPpW0KGKnr0Q
4zFL4T0wdV8yUNvF6MMaLzk/WbQNUujECbpZAi1gqjjUEt9wQ26uocH1+1zBUpBOaJdvs6U6ofdW
YkBr6Hi59dZyWa4ovl2j0NcHXBzjfT9N5X415RSiU9U0+P2F8XCuzu1eKxz9IpNU5wGldnIRLVCV
pCRRvAgOWXPaLTGCdpvjnduRTrHi/7PIm0IalzLojWa8I1YOnE0eOFzlYbGb+3/46PzR8P73NoP/
dznVNPnfG9o3mO/+3BW8B1oy3V9HXc4e8Xp7EL/iH+McmrUCCk2nDUCa+CXBpv7HOMcGhOFlsgeg
VsDqS4yxX0RrRJ2IluEboCNkdxA9wn+McxX/HIpo8tLQE+NQQ2zPH4zzwxMBdFgMkC2YPSylwl3n
9TBfpEUK4x6YQJ2y/m4pELQrYJy+mQuvjT55Gkn2vNOUion+z37pb3opdEZfQeTP12WGy2Tm6cJF
6/V118UqJzybSWDVZQyxcQu8SjnkeolcDn/sMcUz4ukjjP3EyzbEO3jRD+BVDuM4kvaa2xH2jQVQ
GFbkH0nOxR2/rITFE0G4oLpFuoM51wFpqet0qzAVkSlrW0XQd8W0sUIl24FglLgnz8VeqkI0Ydu2
m4qj99/mYeHPheE4GzqKegf43zr4igb+baudc+0Z/7zAirEOktZTLD6TjdomStDWsCLev+RvPiAL
LVsuR0p2A0G8eflSNSMEJZbxxZjCJvHCUtZ4vSkpZo0Rf0CQ/82bpXeMFR5qBcFAE0//8vs5cd1O
kgQ+1NXJhYo9iO+sZXIUGpzyoXB9NTL5xMbwbZf35ofNlcOmlXi3bDjiKYldRFT4+uqm1GVc2wAO
GCvbi2tr3coLKCdkG5uYcqX1NXW14P4uwyZJV07T/Sj5ij0h/8nuKUn4ITkxPngnv3v99FrIt2Rc
i4DU13e1KkbcAYUDjeu5szGbNfegJ9cQcDkWv/+ln9NcD0Y2bWDRW6bUAvI6mD9Kk05JrifxZoyc
CmZ3aDzGlZ1/hfVj3AIXjb5jTl4tp+XRkO0lbC08bN/TICEsYYMemQaQEiqr+/5tvSls+TAOgJiC
JB6SBbXA61dA27WO+k4IBWeNarXNrYJcz8Wu/KR2lIqdMrdvONwpZ9q4avhdT0vsYR+9EFevTceT
OkmfB3Pmpwiqi/0OCw4vKssaGdWA5LzULBiFReTjmqrvk0h6LLJZ8+I45vwvYVq4S83JuKbVQ1H5
/qO9oWdQFuHyx7ijAoJO9saR0apinCX4ui3n340xrsMJfu4FoFIl4/ERVrH8NIcVnsSYLc8+PvDC
AmYZVRd7lxo1ASfNUyyOqG/rsXY+F0VnLn4TRTFWz9rykQrtWeP3eoSweVHHMT9ZYynDXn8K8nON
pZqNEMQ+rPy+TSGRV2WJFzLE+hPSUpSrLo+VisW3HE5X5GYXqTpMo5suIc7nJA+hvdS1Hq/gGT8o
d8q63oP5zR/0qoMkYlbJcsDJJLomKXG6SBo5vmw5qieuVM0W4SyZcQHikl8luQFFu9xEZA30sJN7
fQu9WD2mZWxcJWZoz57SzYB+CuYwE1LR2wzvzdsUQeG3Xu+HjTK06QdL5dsVxAH5YqPG2w4MTD+Y
q9pojEak6SHks2S8zetF3pZ2Y/jvD5rfX8WGfwhrw0ac+Pob1GuchpIjh4ET2eDH6vKjqk37g0cR
v+T1h+ZRcGpgLaT6NgRL6uVSjMlSsjbGFAaoT3s6Tat136pa4UZRSaVMrJA71FPrLW2pfrDF/ebK
IiZTyGOwdqfD8/rKadc7sIw6JxgNLc2Iqcm8eMqgj7cdsgPrFo+b+E6yS+uDJ37O7T14ZNYYhjcV
BJa6h4LPNjYTKU41J9AqmaAobbbDO21suwe8/DOMf1pD8gtFlvBumgoqbxq7u4r+jeENqVp39Iqs
eh9n8vKdU/W+mQD3VeTQvUtGSXsTqql0MsaWdiNSEAr86sv4SsrK4puZSzpkeie9mIcs3L4/WN5u
qT8XThT6gA8Mztdvc661Zqlr2Qni2hk3+mQ717TtrxDTscATMLyBoH0Gwh9vHdIS/6NXyoSD5y3j
NCLoSi9HUYYJhwSp3gmqrB62favHXiiVrVfSXNqmWTOe59jsuvVC21pKK3ZYxcg2ay5rF9glLUFT
2neZFVZYeIerr6srSmPZQk9f6WaAs3jjFe2k+rVc/4g0A8FC0T7gjBOe9SpuR++/yTdsE6EOBKcR
6lt0xwRpv36YaJ6VMR4tK2gi1bpaWU7cUHeSk7jolZ5ePrA6CKpzlPSh7udG4xzNRVtdhG0X3f0H
t0J0nsoZmHM1FrGvb2Uu4b0mWcUcaXE5r+WhfRgH0lZMbeiO7FWRzq0YPlWjk5tDf1Ikn1h7RWv7
qw9uRKxoB3NGlMAi4M2El3I4vBy+Jq3nmBtp2j3OBUdYPslHuOEkeyo04pFBvTyCIfZLJ+k7FCPO
Vkmr3K8T1fhgsP1mpGuMcAYbMJhwPHz9TmKCvwqJwi4gjky7Rbpvn5rM1JNOKRtE05GFiYLy4GCt
egJXovkghO43i7LGF2G15AwHA+6gRqkaMq7ShqvPThiehp1jb7RCb3+Owf89lr9kSQq63T9PmP8C
sr1Lym8Q+59B2z7+8ddPK6ak/NG9gqHEr/oFQ3E8hwQJR0sMVIK1WQn/hqEYhtCp4Nw+H8H5uL+o
k9on2Pyw8IniVh3cpv95OldAgyE5Ci0AABWtsj8z6TwcPxANadgpJp0igGW2n9ejl1iU1pbWjriK
saRhOxUl4I/pjMTm1A4+nCC1mYrcU9PuUrg3satOnX0x9nl3K/eNK6PVoclVqeFGN9omhetjpNAS
LBkLxrnagw33MTFlanRjm2Qgodwcrpe+KpZgQKm1Szt1/+KrXPxcA14aoqniXPhyaeCJcHzizM1x
ROY/8cQvDnOJIxHTlJaZT+ex86PFLi70GkvzNNViz1g6TCS7DjKFQxyfvFT5qdZ2+uVg19kWtgZZ
H1o/klyoXKS5Ph0jscTkMCbCxowMLOW6ZdeXbbd7/6YPj9fcMxxajF0gE2p41xycdQkYkg1SrzKo
Rbh39tM6B9FU3FE+jugJCQzow276YN1SfvOiaOJhmk5fTYP4ebBJ8pEcDbfJ1MeORb3N0uWuxg7R
VQas/ipLJ9KkNTcpAdUePMRkUw+l88Hi9UwuPfhW7Gm0TsUgFOjV629lNRyZrJFbqEuE8KYW49ao
K+X9rGiDlxuxdSp3tMhjzBm3ipRKQbao4hzS01vGW+YkhmrganX2rS4myU0RtX7wkn5jIQZvmaUV
7Arog5bn6ztcrZJErdLiJWl3yXg60DFvafhDtHRHMkSallCS9JymqLfK8zHC0H2ufYfujKcoWTGh
4S/qVoqKLfWGtw62r1klJNsvi53i6/i5ni32SWmTONftoH9QOIjvd/ByoRNjlQCoQHvm8NabOC3L
gs6730l4nK5ziyaXOD2sbFAvjwRjf1BAvznG0/qHHU5XA0WdMF8UO+WLmWcbo+4MyJspmKRlM9n5
ibzU6bbCwTPIiyw8pZn7OPQp4XxwVgM7WzEUnfDm7WC1uDbu1ds+HPMPbuvta+Cu8EMCobMV3NkP
KlEoYS18Cu7KaefRW/VY9aq6b3essZW/SHCsn+fyH+2V/xUdGuHw8K/3y9vrv+5IMUrK3+LX4md/
bZD6J1xb2Hlw7MJa51V708ANxMCx3UKoib+1ODr92iBt2psaPRwaKLah4nH99w5poWTRkSlBkEZF
Z5h/pGQ53CChPtMgJRaEdUBs0gcLgIScZopwIIBqPW7UZNkudhi8eDG/2bLECHw5UQ8vcVBBYqeu
OLAsQ3+OiVKpcWyoWd9G5/r9yxxOhJ+XoXDgmEnnSz0oFXt8OaJelkM/zKdNpRf7qiIMy3DupGr4
YM69WdjFtXAwEnHrArU59Cd0DKxN5HUJfXscT2Klh+YqyGtY0oZQZEsiHLXxpMJDW4+z46RYzvpF
3y2RthNv15mWrYyB3/uPL97i4VumPS2LvjekFEd7vTopmEWT9z0jw46lq1rLd/EUYV86nETiw2II
HuXz2f/ZJQ+2N12NFlB1zpiFHH0uFy6LbfNckl88pBBcI9eYnQ/Kn98N15dPebDa9Tbc2LbhKes8
9VLE67GefVCsvDmQio/L+U+4zZKag/r49ZtMrQWgOur5uGF1scrlV3zTdxLXAqE6NQv9dDSHk64n
xquvLmRd/+j6rBVvviQQkcBlVVPEh7y+fqsbgwpdhiCo8Wutt+drX/hLl++y0tnbYXKM3vo4NZyr
ycl3TWHfxl3/ATj+fOY+HExCcCRkbuCSh0QoJ1zsSBsLSO8F/Zg1/aK2xb4GncJ48Baunl8lkSsP
U6BFmIYrEIxt8v1sdEiDAjUXwmxEzFnKxGMo7HNnOMkg3I5ythvriYi76uL9kSi23rf3yzej4KMu
PhRINW1dmkQa88kW87TvUi+XEOKog6dNzjUpbSfYLZ2Wcvf4/mV/t7LZAEA0ETmuvMnJKUKLCTeV
jMZyeiSQ8KKuxqA146v3LyOOQ28ejyoNABQpE9vCwYjQIlsJ2z4N/Qz9cFZflDpBVAUUuLqvSI7C
uGAk5jeKNnIm7cUSg8Y5gBK1R0+wn8r8si7XLRCCKyWrP1vRpZlNQYEcuJdwt9Og9csLpNgUsnOV
75y6OYdh6WPfgkl+gZGedixjac/FSULevv9sKDl/93CcH5G4UcaBT74e7mts25nUW45fKs5NbBUX
6jyeRIZzanahn5MKQmslc1WNTOCkP5rNOnL77GHoogAHlONU04Gwky/zjGUNEHENZD/N5w3DD02N
Vy+gc6HhwTnGzAK7A6sl/ZR84bzVWCHN3bqmV0vLuGyJesskVE3YOivLFmXdblbHYEYHHnXRtiwM
fATHQLxJGdZqqLKyEpugdNOj1WGT3Ri7ljca8eexM50ZTXMeFl/hqJ7FWndEBuQeF93NMMdXywSh
33BWP6zQXWcjLrxRsXesMQg7w3Oa9AtUPPzmSEksqgtm+X5YIs9CThORttyb+Zdm6U8Ky/4+adKm
6+Ztk+COFKfH66weoylwQ9xfZE3diZaaIbcPcHmOk7S8GBNkaVLcngPXntrRsh3NeGtMuPJDvbCi
8JrAvQepxqqrbuczdWLa6vZdoSRXUHPPkyY3/HrNbsalrty2zC9SR99hJxJIURwMUX9u2xIdrOS7
DR2VzWhbkSGe12OQWOrnJOWLmvZdKvYFA9x3cYLe8swhDYytoZ1mre2OLB5iIanMp5h3K9Zd8a7r
pd5oZaA3X1m4oSeW/JFmfJ8jnSBbOh9sezvLrK9Ind23Ye4Xq3UtTdNJnkibtpT24ndV47qN1u7c
yeJjKw6Drs/3ZEkeF5OIDDSW7SDpN2QVBWMUHwuzUSFjKKT1NtSMU9Ng4EnrEe2H0z4aPMyv9rUz
b0tCN8l63DWScylWHSmRt5Gindp5vEVIgcuK8T/kncty29h2hl+FdSZJqkIfXkASHORUmReJoihZ
FmV3tycsSIIBkCBA4kISTKUqkzxExhmdQWYZZtZvkifJt0HB5gZpSjJ22n06rjpJ27IXNhb2Xntd
/vWvAXOLO1rMQFGPGfWko70ujfL3CVP7GEwj/teBrYprM4wvpm57TB7uA6We/iZi5uKqwgZZV+ej
6bJyvoCqkjlMsJyFFyGsQ5WJRmxmD8vR+sybTYfNhtVft1aXdR9sdJj0FpPowl0xh3ANFVCEYgHg
OlZ8O9GmXX0ZvKMY1Pe1pMc48Z61nPe8Nf/GYhO21lEXeNFD6M0ZaVyBPa4WXMShNhSf2nb5PbWw
mV7+WF5FF2tt3Qc1P6hYzNteiqEhjCO0Nmek5PVOCIbVW8UX0dq6xTkezpItledJugdA4QwTzfqc
wGC0rNG2ZG97rZo1blJi01xuFy7WZu1Or8Y0XU2HDbpVLNQaiE8DCqEaOL+EFBK1+RqwvDZYMdWY
GUIf5rXNMxbqmJEHS0KMzHRDAq2c8d0GDBvWqaL16nrwrsV0BMuj0btRe+baP0jsCLdDpMLIZZNL
I2Ul28HpRHMXSzrNaV2YfbY5xUHTAvzs37iNpBdWtaGTzAexyF8lftxflr0bZob8LO7USmPyk71i
J4Wb+S2kRT8xKm4EBRsz2JPeaXOdjgrM37SUsAGdMWSKek7OzYxoKvbmE73dK1cZ48roQreTtLcP
64Y2mNbqww3/v9yuDmnfuN/Co6U1NuctslUdy3+uKniIXRQKa7eIxXGUQLkJP2ovHq813LVbd5vt
XrK2b51Iv9O87X08S86j+bzXbMEfXI8uvfXScFpRd9nCWNAJd1odR/fG3hJy2tis5uV52GIJjfrm
urVkTrntwxJK/u30c45tDgCwGqVJspnskdwmXLlLp1yL6u3edu3+sqhoV/Qe0D7TGETbdnpGvNWk
32olvRgztKzbPyfBO61dPqtjhdqT4KJcWZ0F7fbID5zhPObY2vFzyS5xT+d2Bvc3WC0gJm3+I6eL
ppWAIAiq7V7sM9QjWfVtBq6GoE6mjO9uuqsz0bUVl5lbbdHVxpDfzmkdHYn/RH8+RHUNisT1/Nyx
8rRVt5ebSpti4qdNaPf1Se3BwQ9yvefCvyOhFiV6EovQVOOW5ZPK5QUUUTOXKTC16QXjzPrNaa03
nei9RS05ry80LPIOZv5NmC61n2PK5fADg8YCNfKVKbcJR0vk8Ei6R/szLo640ejqAZAsHN2gWrM7
LcYlix+KqFO0rcV1fQHqeDYQOwIWt662bAyT+rqfaCs4hGuDRuIOmk13BJ3wMNwGF2Fk/bx1NrQr
Vc7j+aq/XK/60+a8t+HfzDerfgsvKLCsKxLdo7lT/kiD+Hgzs/vTZfiumkzhv2uPnBmXn90YRgGJ
XasBd68zDOeAbILpe2YxdVqrxmDZnH6CcuoTLUIfK+5yFLBo8e+jDcyMU7sfLeoDYClD0NFMwIn7
DGEZljf2z8Ibi3kenTCXjaXdX7jRxcqzrjbTKUOpondaMumv8AITqGKq9NfphNnilMRtfh4G7ypY
zLarDYSztF7H3Xhm/WxpZXp+RTPhdEhp6/NKnw3qxMpavLldtrc3sccopRmTu5oLXEQnvKjiBwtP
q8VlG61W3G7uYGKX+3alfKvPrPNG1TrnthtqyeZBq0WXW2tzLex3EmjDSe2Ts5zcbhcuucHyZdhm
otFkQXcVrshkpY/qU+vC3Vw1be9TNbbOJzRfL/3Jx0qIC97UR6QhuskKdAbfYbKNuuGCXdB23lt4
n0u83pZPw0jUHiUtpiME9nANP6fQ4SpavqvMrds2ZIzVWvtc/Dtni2PIjVrZNAarTf2q3OZ/6/KY
aeSfmd889Kfx5Vy/C1YJkV6jS97zLKrQhcOFX5slNGjM3s8oN1Leud222v0gwn9y3d66kpwLR0ab
tj/q2rzWaU7qV2F5Q1tH68OEeGTSjt61vOR65awutRkX/pRvyl6zmItZmc1HjSZ9Q/N329b0dhrg
dIefgPF0qfnfiJyRPsGtaqzPq4v6cD1fXSwSeqC4hSJmyNvO7P02cbqWv770CE79xuy9R8A6bdOo
WA5QG//Yhr18uF3YY5ELEXukuaHJEDO1WmOe2IPiiqUR/iJp0cIWbs+1ypz9uu63teiiiXWNJuxP
wMi1YHse2I2u+DZBOYZDs0lPd3nc8lFQmbATdBOTnwbVAE9ufceR/nDa2B1eflCOUDKn4AaZBon7
XEmFwtA05t3bqLY8FvFATYsvt3iVYht4U23gzKxxC6ydoyXn4QQ3sN5+Jiw9MLgsgaQlIAQGdQgW
ZPn+9SvLSlCpb9o9wWK58iJacTQmmLmDZP7UFnDCAIoLTrpdRDIGbE6tAnSFFHzufelGLzPF3NJ7
WmM6LNM8DoKFqReMHb9tVba9+hY3HkrI91Bn9ZfY4emy+nFpbz4xAe12kSwh+KrXhpNFebSy12cE
MiDQ1vdNzenqG6anaz4hJ7ahShGNrms8dbgcR9OZM1xtmVEX6cLNEcolSFssrPPYYapcQlDg0MVR
W5+vm3FXJLu28BhCTbc5by5o6F7DtMxQg8FkEl8CUxv6rfoVnAPDRp38Ucu5Jf64DTk6gC2u25SA
AvAaULSsO9Cy4vwn2pXvWl7PsZsd2F621Omsn6b61u40m9trr5pAryAiUBcbVa9FdFV7WMHtfKQF
zat1ZP/s1Z335Zl/EwVzr6NvJv2gQVCxwF4yKBMby171CBxrk9ugOhlXaKn11uU+djh9+4g5X65X
Hpe5bKEEtW+ZR1jrJBV3oGnRfTmwzWTTpFldrw+a3uJGb8YXK45vmVQE/bS3s+msSSvzZOw3G91q
nS9gLcuj+cz6KaoTERI5eiuP4YHLVR9LMLSc+TndoMMJRKFRg6AOHOzQJlirecTA/urMWq423dCy
bpdRhTbUs/qMuy7SR6D9xzOeScrsfXUSnVW27mhZqQ+Bhl/pxNNuud0X5yIEDVj3tMGmmvTYZsOE
YJ+p3gNaGAZxY3UWLezhgmHEs8C6FWYWIosP1TWd6VHcXQVB0NEW5V4qvD0dOBt3xggap9sCbNdY
uoOoxqW4FVQV/CAOmdGuR+PaoiGuYLgi6u3HVpNuglhvXFTtsEzP87I+AJeqd2ChoD3hc+wy+TQE
hNbRJtD2lGcQSGyu63rSa0QNuu08YzbTx04QQ0Lsvm9iW1qRPxKB9xSjvCWQWlSieztwdegpykFn
Vt4mw0XivqeZ/iNjgW/Dmn67xDj32/Ecg0XZ2AonH0SIbU+ZibGhcbUcAN/DotU2VrfcnNG/a/Wb
LjelDxZrTUVrQWztl/sgJC8qxMlQd3xq0tch/G232qawjs2EhmFy6VfrQ1L+Q7fVvGOMHkPytpvr
WQuCOL/V8rpwH7jc7dNf2t4KvhKYbWNKJJfipg886xnf+YjlAFaEzww4H+8pn6uPSG/Nk5DBZXp7
jXeEMrl4QfRchpo3mpGdOG2ZDx8naIbw+cEzAZfJA/MrTtPe1KFU6JXd+FL4JzZRs+55htjpi836
mccduQhonoMMTQCLNdFPL1vhhHFmdE+sWz0fo+8SYAdOC2DStkLfb9R1qrNPlcQer/XZyLHnAyeM
u5v203iSV9UEX9bWUqRZUiznd9YHKXYU1+K3y4S7Tsgdb2bp788CA3zNP+xjaZ4kZMXC2huKgeJK
h1QTSkyByc7QNPU3IJbFjU+Gm1kVopT/tVgItxVobujtyBsAtf1aLNTf0AEjhlnRWgFOkf7jVzS7
HIS7TZCxdNyQHmw0G6Si5L022wAr3lQq9V6yrdYG/nKude36toJddTbPRHOHES/PghIJ6Be5lxZc
avKz6g2YxDfTdr03DbfrAVzb8wAYD2PNtG7d33StdSvpeCtGmAVNSBsXEf7Axj3T6RsHy1jXzqPP
DhMeB9Fsy7RODeBHxbF7WuCNWrPKs0PDhKsjeyepJyRo4EAw0s0hL7amR61wxcfrhX7rozXbzjqb
le6OdN2+8tvrzmYB+Hq50D9AfU8L/3JQYS7v+XQDGcY81CudRhlGiUU8q3aWdf1+5izvWpzi7gKe
h3lrKTiV43qvpk+Xvem2DKfzrH62wRc/t+zWEGu06cDPAgHG2tN7UxpKQ6/rWYu+pTNjdQ0lAWQm
vnNWrU2HemV6GQCZqDvOo61PbutLspiTRvlOX06GjYnf2FmnVxmG/xdgAVEh+7YVgBvDcAJz/9wD
WvkKEdDfwBRIvwLEbvxHXdj47NSDAxClfggAmehbJTf49dTX3vA3MUBf+9iyFjdAdPRF00tFzxzA
Wv7xa079QSsn8L26AMSCPCOxc3DF+EltSlvIvNpbAMn9yW66fncTaRuIZ+GPoHqxYYpAu7HttgN3
+ZEWh8o40LTJReg09ctGe7noQGjw82StQaOznOlxt1INJ3QGVqrM0bS3oGfWbnXeWTfq9lm4Kq9h
U9/G/a1XiQihZ3CBx9bC7awhUvpl5nr6lTXXmmbZsaYu9OT68mKzqU2BMs90vN6k2TxLGPjeSeK5
fYZioI1b++vJL62wuh3vfcOb3fHeh+Ll00BCLWSFsbtVrl7AjPKhD1xrW21MatVeuFpOqHHU/Z7r
rRb9Rlhf9jaMPbkIYTLoz8uN+Xn65Fcdq5fdt3/DbaQtjOy3j9TYuDfk88Rfz27R+huBKKcmC6Pv
DkP65TzxI6bGf2Gn3ofcgKthkiY4HZocAQyK1HbWGs2PmIZL1zTzQTlQr6PzFE3b+duiDUs2bNbi
OuXMyxuHCWTN1nai15i01S6fJ7PWoL702h09Xn+ubbcQYdxR5AyhRVk/hFb1glGRzFvZLiBLmes9
fxuM2Ga1Kwjnyf7VtatG9Mvf7vZ6OhMCr0wWDhT5e+hck1szjN0ILoxdBkH89MaHc+LO/76/dFrQ
E4oajiHzn/704MdeJFbAGHlvfwcKqy3t13RF6XJPCXAN3ip+RHK51ngDKFjgxKo05olffyq5vgd9
fvpz8v5vNHw8QZDOVoTjeP+zntLB6dfbKfP03zn1Bmb6XQQTfOPAGX61DlrtNzQAk1tnFkj6Cx9z
TwcV7jxGPXHv7X7K5fd7U4KYzVhsH1R5y/SXeLm9ly83sF7pe4tuZfHrd/fywO0Lvj3vCF6b1qj6
7gi0sZ77OqA/gH4YutqFORa/fnc6YHJbsQ1QZ8araKUA/fmkA0kF1QpMHYSCnIPf294H51/03dvM
twXzBhPW7vPyjvufv91+A8QRvGymm90D966Jb10Ef0l5lSzTP2Upv1wpXaitHtPLxDHDY3fOt/5C
ZkcPf/5kQ4WhpBWcYSbSXxW3y+7pO3sqfv8X6bJJ17/3Q3H57f1W+rs7Eqm9n2Yvny7r6VlPSjtc
qbSwvjDvKCH7w4FjBkbwYCfpD5KntxLMVf/0p66Rn9wuchFfl3FwfX4xlKek0oVkeoIkJBMlVCg2
f1HBV+YmxwqftokUFbtL+tygp8BMW6muHEamsIuzFadbQNyVRZ/0wWO0zmNpHBmRGWbiUuniIBaV
3kUAjZ2lt3MzcB5y7jaO9YknsJgXfdquETj396YhqYa7HaC8IAD55hvs5B/bwF+O+eG2lh2d1//8
aTmpfgEAfMXd7x+qE4fy4ADvr///7Ex24ErayrkHFXvDDyOjxFAFaVs0FEjuu6Wx4a6MRz/INoDQ
eJovST1NoanvNCQx52RuuNKahZf9zX32wm088L1HmoGlI0i7e3HB1yg4MKxYWjEtT8Ul32Cq57JY
MfL5tCb2N2z/y71w7E/3rszs4ih04GgQB6gviXo6Mb+/A2fYAQSImS7F5hVgpNOa3QWyp27BbrII
YmmHCVKrolLPja3B/QGLdiYrXa/wqouKvqDakUlJhYo2msJCw8Aw3UzOTqwC5bLWpSRUwNCLrnXo
B485FQgSnqJiL+M1c6kzOakK6grEjsx7w5N9FFoNssd8v9F9N8/poKngknhPxke6Hkh0F1/q2Igf
ndLbwLjP8S4KAoain22cBDmpgnSqqNQnD1CsudRn7O6BIyiajos+5CczjEodw5tlosSmY9Z29tvv
3xy/mHNTMhIUOYpLvfZLbLq/C0v5oIH8bnHp5z5iS+P4/tEJMZwP0lGkWqPCLN/F3v2xzlKcCmhw
RVm46Dd9ex+XruLQyCSldmQnXYGO/vm2P+7ffuz3/qUkNo8ZoLD8/m/VGuTTybTXKCmLxlhRQTn9
Wsc8jd/G4YehgK6yov7HCV/lB0Xsb12svmyXFNwlbz2890DaW6TxTn/b5z2gt7E4b5JU0aRfVCwB
Eqx+80xQatsUHLCOH6LYNP4fmMHWtBjZ7kmLF8UnBYs3cm5hSp5aMFLqxK5FaC4tt65guT3TmxuB
dI+oMPgXgZk39YJlsahy+2Hk5w6HAJ4WFdvdmg+2rFtBm1NU7JlzkCQTfSKFxRqBbx67i8Q45sLC
iREezEyOOHpgFQpLPXfuyVvlPMS2gi93TvHRC80kW6JY8PNR8/OW7dwMcFhksSr0QOJU1q6ophT9
ZswjomYpmQbavovLpXkNmyMpAYaj4nIvHg6MA+VFBXIjw5VXm9KzF7S8QzPIbTBIaosvdojLemUk
srOdMo4U3Q4jI1rldoOmQLsjJ7LjvGuSdvYXXfCYedPGLL9kBToeOdh1Rt3j7+bSP6IkWHTZo3hj
zu/9OLAyWanLrikw8fQRPKITSW5KYVNwLzPm2ZCn7tKrmT3l+4PGK2HbMzGpEpoKvt61CeNdINyI
UJItZmIU/XbXfrA2ZFuh4moGpJarigEALr7aGz+IYsuQs2wq6m23PrecfPDAMxRfsDjRZl6wwOMU
/W7j1GoGjiePjlYRdYwXuRwxUE4FC14ZBHTBYyZJnA4m12S//f4zN16bj/LlkTIsFVbw2om2u1OX
rXG3ZAUH+sNMpOEl5xL6lOwx36+Kp5TbpeNZj74cNgr0S1GVfMS5emDfdQG7ZdJSnTQU6ASLzAVl
WoG8oVVENWMzyKdNxRyFoupgPIhZ8j/jvEh5QsEorcYwRzayH8zHfKSX0mQXXz/cKf5K0jac+5Ct
KXBsf/03Yf6PhWbAZwDJ0C5eBaEM0FR7/nE/LrUGqJz995LUGu6Ix346qKPLaTX/ATzBM3/n9wCW
efs5j6qA1i+/4Z5e+YV16LceQe+DsB+ZnJ17dFjjfqXcMHdr0yiePSEzpK+T2I8DfyHZ5l2GNWcv
XicUN4vTfAyukuKtCslOk4+wnEuaBS1+eLJet+axHx9fM6PV2gcW7nWy34mTIK8YTjddzOTSYESG
OZ6+jgOv43XPuKESZ+VtJx2HsHCIgSc1pvXQoyJYc755E+BvvwgsxJ4xchsR0kp6OERrCpBg2jBg
KlfwoA4BhvNwBFYlCEZEJwxQ7EY6svBkDeyl73Vlhv7Cj4y5/Kmoj8D/LjjtwHy3mNByMuH24ocZ
lh2Y95mWhH0AUE7TIduBrlXISMWohuzH2eGOv2LeX/qgL9Auxj8ejaxoaYLviMbFuuhiYrDXSQdn
99gfd0sJ2/ySO2pPU38Ld5Brge2TbJqCvONbzyIyzfaQ2GIHt8Weml54+jt+FK4BLe2LFe1w3zQr
L5VL5Ci5lqKztrDQOIi9RycTJFQg2uqKiu3ahhTaqQhnbs1FfO9i7nCyBec/g4UsyV8VE7uKLrxn
zv0HwAk85vnnKdiBXeDIgS+jWZ4vLz+fqO/6cz/wsUU7hYjvKia3FVXPF6Rt6hJ6X3SUSU6fc+pm
e+Fe7xoLs/TRDB4lz+vk5fxCyb2pQ24yknY8zNSFNdO3kkWUiRFqoPeuuNAlQFCozsA2Q9XimZJN
EYwNRb9nP3CiQBarIhbuR7bjL2RzLajAii73Toz6MOa58F2MiCoq+dy4lw+hGD5YWKiduwYOffD4
q7/ywg18uBGAoRdfa/fX/4rM0uPfXaz8XAc4cymKi780vUTavUcCs9frYuTc570CRlgUX+0IRzey
pcuFVIgCuc59TgvphBoCmSg54sG+cEdcGY+GZYQAsLMVCvtD+2H22yKiEz+KJCMMuYcKua6xlmxw
VZB0FD1wFFxyQhWc4isu0od8dUiJbmOsryNDpatNBWf5yhCS8xE1M3EVaNjfCvtLm1AmK91rKkAs
1w4uviRVxZWRSpVvoqoKEMvODJchbguNWFr1YTLk9Ybt9te/xl6+b1sFJuKWyORRMsQ1wYdX9OCN
zeTBNl3XlDxOOPAUiN7lnQ5ykHAjKBAuagxyAZGObQVyRU+dURqZfq6uI9hmCyub6mQ+v6eiZWEc
57oA0hnmRVd758tRGmwSClTw63/4JTi6fv1rilu8CX79T+/BkfO0NUGMUXj1HMNcKo8qhQK5hrfN
G+iUTbfogj9YBwdcBcqlEwczUKGlMyOU3KKaCsQIPblOzqevKenQIw9DJUZyCaABLf71Ph3EIIzc
UiDWmd8b92vpaq2p6ELZ5e4Pz7cKyEjHCUp3OHMSCoN8fXF1vL1PTOnbtWoMn4IrR9NhXBPUGs/H
Uz8wD3skK140L7v/NsKpp9d9/4/6IpDIaABO/EhhfzFVhvYfMd18tD6Z0sacNtDHPsdv8yVgtP9D
fonPFlkUGphkWIUCa/sWPM+94UxlwQ0FdiugV0wOORSEobS1Wa7xaIZ2tkIReamA3F4lhmh2kMSq
WLAd5z+aAsepQ71CvhXEWIPTh/IF6XIudP9R/mYq3KZx4JRG9CNKEZeKDBU96nKFSYUfBjuAVboU
/2f89jZTahrfq4gRL+i1YkCzrOSqmGpX9OshOS9VgX0YGgvZNFRV9MFeJoGVbPPmDK+muBp2qJJL
P5fQr4ph5EVVvPMgj8hWcKQvae2fMfwvp20V53pkyDUwYGbFdQEKz/APjohgRyyqZVCPFKRze1lF
JERi9NFZydmZdHJT4RVDUpLkz7SK0te1uZDzMlUooQsr+MYIgFC6x6CIVV2J/NmBq8KQIQULh+bL
WSwOJtyfRMC8sH4wBiBsLDAb2TJTx6KqwBO6sw0nj/yv1RTc13fG1DnUNOFh9grfX/K4MxxypJmc
nY+lYsUkUIRbmDdzNRUW6cP23jyiDhUtNx8dM4KAR9KHClP3jhZpf1W6iACgLEp/LvWpc/tR/HQy
9x/HCPOKgg/w9MDL2DNCm5zFn0vZfzrHHiqmymar+P7NNF6AJXGTY/YGgJ4K3+fKeXwEeN43wihb
rtizOxqib9vL8IW24UlrY8YSAfzz0NqX/wTwnmvqEVPuWiqoWLiujMTgAwWO+z//+u/hTPyOsTIU
OlnBgFr93Mi+Gm+yu8TEawNzbTLgNvuj7/9wdw74mTJ1YLn4CVczZM0qNoZJUDDLtnv4555j+Anx
klN6Dx7LkHKsbeaopeNoi17WPX/26KPAO2NGGOnIrFoQsIMVVVBTuTRiJ3Ck1vlqBT6QVluBr3hj
lJmG+kBXOtOQ4+w7i0//9AwF355mKuuIZAU2aGQsIjvn1uxU8+zF9eMSS19YDn/b7OUuaO/u05tm
CzjFPvY2iGXCdQVuOd0KDJzdUWR0jOCeOtn+/lBQzwKIGjuuDEVV4YCJ1UJQKNlIFc3fAojVMWyI
+STRKgLkrpHQfHnsxlThznRzu0MF6qTnzykyya0sKpyHTO5xmKWYu1v0QoCwNs+Dq6Iv9zwmT+n6
sVyPVYGLGEAoJ5WE4JguroYh+zj3/ZhTVFzubpzSAVhGBRBX9EeGAmMgeX3Vk20eL3T5buAOiXxB
mSp5IUy8L66RHePwpRNFYVq4vzYZRpqJTWMtFa7+7imj+EHOpDDvKHtUAceQJmvn0XhMl3/n39NT
lAlN16+CK+mOWHGnny770g+PGcPaYWNb/Gos6U5RHx2obbwofSMBrN9ZhYNUgwqoYkcg3kK79NEJ
LOeokYdrLdPn93+kD+OTT1Cwkb85KakglrNL6xjZxUwF6ZZSAYM7Poam4GJJHEWlPmRnoCxi+Rir
gNjtdicuTGT/+lfXnCf7WmmogWnxAlcGT5ApA8AYqMhh7l5gdwucHKp38jv8OM9/1zWaed2pKy7O
5N88+//RFlkVNBxUYD777uxIPkmMIoQqvt1s0lSv67T5PhtO/rjvvuvo/QN+98ASHrNcOFWRhOtQ
tMlxS6kgfegExlbGVanATopzLKX6VeTLur7r5/tyVKSJ+w/EEjLBflNBiueMwOfBFk1VuQ4dFYi4
M8OdfZPwQkGC7TwGsCFlIMh9ZXfj9ztNY7KtZPqlrVE92cr90oCCohvpE+n6TkePFg1fb8xATgE+
b1Sfh4J8COL8YhlNWly9H4Gab5muIn04msqfk/zjroFjFAx/wEthNzQG3mdj7ksfR4WH2YEwM58u
VBDgjIW59Y8GUCqQJF1fRJ1/f2kyksWz/uFY/KkiGkwBK4JyGxdZGOJjz1FB79f1/cwnk6IUFRx/
Z87UyY6wiNZUoBTOoDATBPnZwKSUVsp5CA7hUydnD73QPD/dhWKQ7AE8S8UAlyf5KYJIfGyKhqUv
/D8CHSfzGIqZ1EUvBhKQUsX6kDsmfnWuZGBCV/e0Q9N3uHroQRvpZn8m7Sw4goq/xSVltHtC60yS
2F7ptNei6unaATgEcvdHApWqCvbsa3Nd6hruEa4yFQRu106u+1BFy/pHw6PXXnYnxGTforq+phdT
lqrizAoFfzKpksuz5uBSK77iGyd6YAr40csF5iIFDzAWFNPEKxzpZVdTJHbzPZkKjiOXVEjx9jh4
7JC47PUWZpcuGpguRZl/LL0NScqG9IDuMs3ixFIWAwDRjT1b8lMglCr+Ue78Gb6ptFNrKlyJOyCN
8mpVwFHvYvhDc4tVsDN/4vM6u8z7WRyBFMr0muZhVdQKD5zMmgrIRVdgA0XVJju0++tuQFrVasFg
1YDQsQLIQwWj74f9gY6lK4hng9K7GKgT/uJRN45x5GIwudbQyYLB6fY8e8kPDHyOkLUVDXz23+Yp
ibr/R32RAv7auvWd4Idz06euIu1aFajW2zjMQXwZPJ9tse9PONz9+t80lSZmJik9ZM+7H8fU9tu0
WB1jC/xt98Wxd1c9wfAYd+Af8C2PcAn+8d7yGHXh7+wtn9nSTy2uDy7h11/+FwAA//8=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series layoutId="regionMap" uniqueId="{3093660A-3C87-445B-87C2-3A8ADACC2F07}">
          <cx:tx>
            <cx:txData>
              <cx:f>_xlchart.v5.12</cx:f>
              <cx:v>Revenue</cx:v>
            </cx:txData>
          </cx:tx>
          <cx:dataLabels>
            <cx:visibility seriesName="0" categoryName="1" value="1"/>
            <cx:separator>
</cx:separator>
          </cx:dataLabels>
          <cx:dataId val="0"/>
          <cx:layoutPr>
            <cx:geography cultureLanguage="en-US" cultureRegion="US" attribution="Powered by Bing">
              <cx:geoCache provider="{E9337A44-BEBE-4D9F-B70C-5C5E7DAFC167}">
                <cx:binary>zHtrc9U4uu5f6erPx7R1l6amp2pke63cEwjQwBdXOgT5Jlu2ZdnWrz9vgO6B0Btmau9T+6QoqCwv
+5Xe6/M8Mn+/3/523z3cTT9ttuvnv91vv/5cee/+9ssv8331YO/mZ7a+n4Z5+OCf3Q/2l+HDh/r+
4Zf3091a9+YXnCL6y311N/mH7ed//B2eZh6Gi+H+ztdD/3x5mPYXD/PS+fk71/7y0k/3w9L7x9sN
POnXn1/1tX94/9M5GH0/2J9/euh97feXu3v49eevvvrzT788feA3xn/qYH1+eQ/3MvJMUSIJJurT
j/z5p27ozefLCX7GWMo4TVn66Qf/YfvqzsL9//66Pq7q7v376WGef/r877f3f7WXby/X85B9ckw2
PC7/qD/u95evHf+Pvz/5ADzw5JMvYvPUXT+69DQ0/+z93XTv6/u7P1zz3w9LItQzmnKCUEo/+Z1/
FZf0GUFUEYTR57CkT+Ly7y3qr2Py5b1P4vHlJcizJ0795oP/p37X012su/9BnyPw6sefR2d+WQRQ
JPijnwX/yyL48Ur+2tF/3PfEyX98/DTZ9Yv/D5J9mf1019X/k7mO2TOBZUolQZ+b0FfuR4Q+oypF
gpBPtYD+iPmnFvTPf2dJfx2AL259EoMvrjwNwz9f/e+H4XPbvfV3/mH+wx3//bZD1DOWEiYoEZ8S
nXwViUSpZymShBNFP0WK/mH7q2nw42X9dTie7OpJSJ5cfRqWV7f/+2HJqrr/H6wMwmH6KiLQH+5W
X4UDpeSZYFAVCsL0CRB8CsMPl/HX7v982xO3f/70qbuzq/99d1/V5mH6cSt6MqW+mu//9bU/UVN+
5++Kj3Drizu/f/WjfwEJPrn1e6jtU/xO3//6MxYQzj9B3OMjvg7uMt3d3w1/RPzPOx7uZv/rzwmX
z6A8hWSCc54ixmGWrQ+fLqlniGP4mOBUpqmQ0Ej7YfLVrz8j/IwoLFIl4BpjnENhz8Py8RJ6Bo8j
0A8U5SmlCv8JdG+GbjdD/6cvPv/+U7/Ym6Hu/fzrzxT24j597XGlj4/GkM4ohb9xSoVM4fr93QvA
tfBt9H/2OqVJFTnOEcbJ+ziG6qqdVu/Og5vSkzZgng9c9AfnKM/6mL6NEjfnYd6Eykgcy6gNH/Nd
DkgV9RzI8zrhWxaRm1ZN17mvMurm6dagMB1oX6pKh2YQJ6hSc3fSo4x8CCGtT2MfSlYMcshEZesi
NEjxS1/V5+0kWj0mdXwr6TiNmql1FkU6x1zIipzQAVmWdXQlnV7D0tm8MftUZXuYzGHz5XL2RWz/
wl8A8564CxDJI9DDAkkGPvvaXUusmjL1Pc6TpTsbZL9ma+Cv09ptWR1Wd/llkX429ylc94Pbp9pU
n6nJn7/+4/IPvvMR3f3r80dy86/frsPD5Jfp4afLOzf/dFj69x8pz9N7Hsvrz5vA8Odye0zqr375
pr7+iwr6xKb+i4v/XnkxyPrvVNfQDfb3f/WUj0n7CDg+Vxd/JhlliKWCcUmYgjr5XF0SPaIYDGxK
YMbkx0t/VBd7JiVUpcJcfQT0/6quhD7DWMElLlGqEEkl/0/Ki7En+QLzQkhBUoG4UFCxT8qLBTzt
qhrsYS6ov7Cvhxf+gr0xL9AhHsrjlu9ZPLRXqNbbxXQqj+405u6wXI3vphfTrMOH9uWItc3OQrHm
odjzV2t+e+EynKtjqp2u9HxaZ3Ve6k2ng7bxEPV+aN9/4fK/SHoEpPOrrP+0Cyo+7UKox11+0SRW
QbgYVthF92YpXD6dzsdK6i3V+AYv2faaH5rC5NWpPaefMPMnfvhXpp8W3EfTEnFKoFUKhiFUX5qe
a7UbREd7wMd42N42JOveyEv7WqJje95m9jTKrBN57K/6/7DUwbKkAL24AFLHVPrYOb/YdC23tZPL
bA+pSg+9bC/WTRxRtV11Af1gl99sEiYDl1KkmBMBWfnEv+VMyJK2rD4I2WpXJVp1hUmbk2GSxfdD
+eiuL9s9e2LpcSVfbIqvaU3jBJYCebHS22579f3nI/GNAYQ5gh75KGMoSJivDcilqb2dpvZAh6Ya
f9vnwPHB95A9v8k2seOVkmhgB5bEcvxgndz4LZ+Zcqft3M3ba9etIxdaxGGfz51NfDgZtkWIjO6e
htdW9YQUNEzlcvP9hT+6+GvHwGyGjg6MEsgNF48l8IVj0m1IHNttc6jDq93e8Ebq3l1838a3zocu
QBBRPFUMEgvg45c2uo3UNsxgYwlQNeyMDbP+vgX02E+ebAP6IMx0hCWlFD8xsQjf4C2W9aFk/r1D
fUFQo1tfnq1leKVSqtsd6ZGWedL/IIcfn/ytZaE+WibyaaGmExcmpGCZX5oX+2V548/qm+24/vaD
HX5bK1Aq4EIKbV1i8rQs2Tz3zYBVfSD63ajdBdFptmYhHzJVxKN5qY5T1mc/MIr/anMiZdAKYPJz
9KRAeyXKuVddc6DH7nS4Yif+pDzEs+aKnySn6PT71jDMs29cqRhsjQKxk5Q96TxJ0rKeCFIf1owf
6VlyPVxNpzTb9IMv1kMoQhGzrSg1ySZdFd0PNkseH/80koopqAJCMfCZJzkkylaUuMb1oTrlZyNs
djsvT/mpzP1JOEmK9lK8YC+Y0cuQBR2zRGbNQ/OQvCc38opfiVN1anKVp+filP3AMx/9/J2lPR2n
qzPpGmfwzGaKqioM5Pd84tFRdpnrdJi0HXTZ69RpeysaPTc/8s1f1ZeCPo0oBhEWcCD47os2Ifph
a0i51gerzQk5qDw5yDOcrSeyaK+SN8mb+txfl07DH3pTXtMDPk9O03y9GF4ON9MZPdn18oOa/7ar
ALt4bFsMS8WgNL5e0uIGJ1SzVAc/D311mTI5vWiQaLbz76flt3ZgBiIAW0hAawFa8rWdIenKCvMW
OuSwbF2+d3hpNfS7eiu+b+jbVgyNiDEiYfJiJNWTDa0zHu26jmDI0HtuF5kFqJVsiVH8IJzf9BKR
Egkyl8CUA7Fnj8Psi2gCAEh66fakMGNyVJYXWJ31dZuR/kcTHn+TOI+mFKES/hHAIB6L7gtTFbJz
6eclKZhuX+xX/jr53d+y8+m6PVOFvG5v+mK8jq+2Tffv0t/lDzaKvgmeSCkmhFMklMCAab427wCb
JnjtksIf3Ol0Wp5VWZUrgE/44K5s7rL334/hU3scQ6NMMWUSkA20kkd3fLFdxOsY98c66eupmOos
siT/voWnsQMLhDDCUoUZJog9qcRqqXC/VHt92LMhkzfdyXDyfQPfbIHCQwGNAD2GUyVIxq+3YEAX
GMWetIXZOqErFpWmfnU/SPanVgRDgDElYNtHLQA016+tJC2fumW3KN+TaA5kHKvzVtb+P9yLAPqD
BPAQGJ0UeM3jxPkiHE1CVkjOtivwmLjLRqDyhbHdcPzPPAaDEWQJMIAfNTBCnoREdesc/D7YQs0R
6QWVSzbKqfxB4L/xGFjBUjIpEewKhNGv9+LGGLbJ97bYSpEM+TRDfWfYg8Dyg6J52ocetwO6DKMS
g2wDYfrakF+VMiWebNGHQWiExz6L1K5ZbVP6A1MIKCk87cvRxpkEuf0RGCI43KD4CQAVbajnTtVt
XpamuyKmF7i65nPvd1nno3WT1UQwYbPZUchH1po45xtLbKIT36wvu2jamHd2StNDy9IodGeqOWST
ImbPnFj5B787cg0QFZ2yvvPp0YQZ/U6qQVRFupv0puHEDXkljJWg6FTuIFMRvW4oC0bTEais7gY6
mMwvWFa6rsjidbUH9pJPFVp0M0l0Ymxcu/MxJsrnyi9sK/iyNxZA6DKXmjd1Gs+FJSnO+6oxMcdd
Om6vm5GUPLMtUdst4SYipStULT5rSEUaLTtfiYxZuy2wkDY8n6sE4Tw2Y3PTtXzZjihSdR2Xen0p
2x0W6qRKra42CkvcwtTdjYuZUj3LblqztiznF3wx7HIENWcuOmGpyIITKOR86WZ0BGdWVte8K6+X
xdadhuj1Lu9IQC73SdgXzVIX3hPjiNAqXcUVd0voi7DSptGir/nz4JpIs9jE1B5YhUKnqxiGqx4W
5TIFPPC3ciRTC340xOtySMda15N366HeJjvDtzkXGfKshv4p6rXPQ7O2F0OM7EY6ufZZtfs46gi1
uGlPcdJpasfene2dA2trNMZru6SOZNzxHmmuVvduJLut8QnaRTppk3biA2bV7DIRG5AQFrH4NAvN
PHhtVBPXzCKa7FnbTImBbp6UN230pS8qMZV1fdqJoExznFY33jV4t1b3yPq6EInax2zHxCmN4r5d
qnmQc76Oys96kaEx+dKwQRQzbVSSqylsb6s29olutrSb8kYRgHCyGVptyDJsReVauWmcJrTLXb/6
PWvqfi81tnZ6ZVyoncZ0IfEi7LSZ9bqUrj4RfCtlwdawdUXVQwbqcWzdgaEBH3fbr1LLGbQH3dF+
cdmqejNCNUXym0B9/xpR273H0rI7MaTC5YNfLMk8G4BTCeg9Jyup0S3UdGQnEycNKhr49p3ltpmy
RAh5v9RKDNrMInyA3Ioj6BQlRToOaq+1bf0a9IzndNZqY5U49T2V3cEQkrC82Tpl9QLptOe7mBH4
a03Ht4oNG6S3ciqxWSVn+WrEDMpr9MyabHRt2p/g0dU+Wxfobjrdy0HmFQ7q3HXlbnTgIV2yvXdT
vCShd9cNg5XqdPXddjTJNlWnmwGqrHtgKPdzY2tTpGOX3KbEM9CbqjpNcjwItmkem7LTKlaSZCMf
u5B51XTdsSZN67Jy2Fuskz2gumgamb5t8YAx+GUTr/Bah7eONc7kJqFpkSS2DZk1pDv2SbdcSbGn
DIrVsgtmWbNkA/P+1UJweCF9HxD4katFjzbd5uNIG38+J66LWsC8eMDbMoIuK2Zx1Tgg+zlJ1Lxk
Jhm37bbalsTwHJWGVadjhWWdNXvdfGgB9qYFbula5pBvMLVGrMKeo4DsVLCF7TgfNmORnupydnqf
BtrkKl1Gl5fWnm0eb7esR8lzPIfV5qH2CS7CkLAHk/RUnbqWVtOJVJ4Tbcxc+zwA7OiLzuNuy3lf
z1SXk8Ug640RXeG5dlWmetUHvfXzWumWjH2lK7+5WaNU9CxfugkyPSllOR3MMI2xkIOz5giKmcG5
b6aSZXMSql5PVQnQk1auWU5FVZbH2bgW5R7X3Z6RStXvplirtlA0ifbKiNbedlBRra7WcY+ZXKdl
zZowemimg62nTAaHoCvFeTNZY4b5ziwLZcVmaUfOl70a8Akd0QYo01XyYYWjByi1Zp6WvGlG3mRy
n5aQMTKCTB9qHn9Ts1MoS3Y1VplonbvoJodRtljZgWXZdZNOUCjXyzWUdVuMG3LV1WIkChm1S0jy
RRJX6r1V9Qxbx/SN6RfMMrIu9YexSSpeQKWXUi8emfaU9kGavJETtPY1LkmX7UbORO8hnR/cPm4R
Dh3ikGi2b+Smq5rE6bWkUJFIpjXXDaDb94u0Nc+Ay4Qpq+jKZM4rI7HGm4TW2teLgbFHexahmMUC
/WlPk0oPc+doBurzOGSzVcNbLhpPdEXQFvRemqbWycKw06HD4hwaSoDEcNZT+Fy2aGwNTAkV3pqF
bEPRWLnDIGCNX3JXjrzN5mGq3wy+hcZTrmZ4Xy7R9DDWrENn1cZlzPDYpHAEIzhuMiAF9PkAgtTL
qILfdAQC+L5R/XKupG9bnTSQURp0ywTDJLDrdZDOVpnDK3kfXRvdcQVyOmZNuauQo3oqK73ZpX45
hnRsdDLBeWkuyby2mqyG3lnWi4ddqHID09UiAM6YjWgVJgAQotr24zA+frwubPhdiSi5dukjLJnR
niJN/LpD9+Juh9SyM0JFN0Dpnmx9hBhnhIfkrRcoltrNqCWHSrn+XTKIZdS4tthlkHHNG08n6Lwp
HwFz0G1q3oVtgP4zjhGQFezEPQTuHDhjTX088R0dtmwMY6QFvJyVfuABz6MWK51wNoMIajKaRv92
ssQueZLMlmgg0MvrDsd6y6wkkeasQdNtA4MWFTxtwm25LSotSkq3mPEIfU4AWryjdflYHGKuKRRD
V+/vm3RLjZ6T1HGjlex6dzXVYZNHmL7DfFhAp7mbNotiRqCkTpepWVgGjZX91rW0XrLO++py9HZX
mZhUfLEL03eZWBF/3/tqva/ZiqeMtX7qM9+w8sXQbSXkd7mKlzVne54aIutDjVrmD3Sue3wSyymY
qKsatN6LUVXLuzCCQ573Syo+RFAEqmIm3OK8W71djnMICOmhXMl8jNArSDGshF6ocQQ8iKeU2cxV
rI5FCrLCK+Wli0eSGPamXTzQ4XSYq+owTLxkeuHdvmpiotw1ncV20wUq+6y1dLw3+xx97pLNdTnb
CP4wVruBXJwG1Rd8Ldmk06YJFwtijdJut6C/rh2DFjcS5c87MHwOyR7qHPFmnHSITpHDalqvCtaR
5kMp3cQP1dKXxVB7tx86CmAoDSWAmB3t9jUnckE39d4krTkp93UaP/ixTvZXoGKTvckAGKVnixqU
LWwyyvlQE8faF5H4sOYRwP96TDCPy8k4bDN/CzzH8auqHN16GfpUuitiTdk+D37h/mSuPF6PLV8D
0fNYrm+qGiT5YpYJHB/4Yer34zhJ4vOmhQrMmm5MAS+szdZmbd2K+rlMJsCOe9enKRw3oF3pxpat
zTEx1T1IufJh2yJMJrMNFTomo23pay/60mVW0PQtheWa0x7BkfAlGYHvnYF8X9M525XpkqzFM4YM
WHw5bhd12W6KZRaG9kUEYQmAedfYoAoR6oTyvEGsRRN01lKqouX1/nvAmyJF9Et85ydDXxOQ092x
BaITNKrbMblsGui3J8qv5ZRBA2fI6AHBtN/gXNhjEFnqZKmPNBhTXzi3o/U0maGNtHo1sbmFCZuA
eNXFzhyxi9ZchxDIepLQCD0bkL6wxbQwHg9sg3PdM1HJMejW9GN/Rudx6o/ClQZaEC1VB721VC+9
XGL9pjf9/iYhICwcy7UX8Wzrk/Re7U09atuk63rCy0BNNndsCrNmVbWyYxMNHIGPcHRTHRYb0VDM
ftvRc1C9grjCfTuqIuAEeknqJ5poIYPpctF3iL5obOoGHebSCquVpfMDNm2/HacJ0M5ZX+KyO2tQ
RHXe9zCir2m7WXwcG4bZ7cjEdLWxbpPPE+QWmqs5Ye2qXdu27FQCTuRv6xRik8eVcK5LgKT+ck4X
aMQjWUiaT+u21LnYkrQ9qnH1uAB1QLW65f3IDx3uqbmZur3agErFZS26Jm2lVku3tUW69uWYNxEn
puiXgZiMI75DRZF56DLE0TSDZ7e2BPbn+jKbmn0PhQdXmXckXYjSuO3d/CJKGvsLJn0tz9IpWpRx
mww056QXtz188iKoRd5sy0yGo+XpdM+siMsZCyCIPB8asv42mkUlR2gSatVeTUOn99l6dLmkQ0iL
UWwRBiHzZn2L152ax9cihrXo7TIabWiJ0Avf1v07O+AaHbEs1QdUR9ed0Qi06WpOIXa5gPimZ6LF
lh/WaTLoOoipjafBTgOA7VTOrYA5y7bd5omrwFnes95r3i9yyFdAalsG0KX7gLo6Gc5GV1YUNPi4
uvV8iEmd5L6mDgBiGmD6mh00kitOJt9pksyQfX6ojCnQKit2PXQ1MudzU8VNdzVosBld6hpJ0M6H
R+STlsgGXUe7lGcEd5K+HmgKE7NzZfidlhywSU3k6zLZa5LXIw+v0pmJcJs0Q28zvK/JgyuBSB+i
Gud7nMgEqHi/x7NO1kl7JGaJt4MLbsxoU5kHn9J1ymliO/LezkMoX09rY9/sY1XVeYy1u1R1xCZj
QwuiPryeAgSGgqrwXu5+a05t2tcf8BzHJOsrx4Y3eEjJkjNpRH8+2Cl5mwDEUqfbOPROs+hsAIpS
L/y8XzYDJY6W9hXtvZJZu+J1ugFBqHrVsc4MZ6gVXXvaW98k2qZB/jb2cfwtuNKHAzDXsdSepWOZ
S0nrVgeW4AQ4Nd1WzeF1ENA7uBvNyWPLstc+cBi9eHIryuwUgFzsG94uOgv9RFdNx+BsG4YO7G1u
gwDsP6BXlYUWkSXw8Ns2NQABqpbN/pKijfe32+z7+iZVU4/Pmhj9fBES4CiTJnxU5sIldPgd3i8U
ILJ4F3hhe2ASubEuDtpjEfvDgHn13AKN8LoXw04OtI4Ny0ATt00W2JQkxTiucgQlKOwwaIaR4su2
r3Z0XhvgsPcA21p1so9SmmwKLviLHbH+ZukqGTJnWg4EL/KFtnrZp/5+ngy/gVeSbHls/CZHwCQY
fQA5Zh81TEQ/Halsqko38D5AmsdFMegoMH09dALSd9p5wuDQfyRbdTmMS3BFRcoxOfGARCvdcYAx
2uxraHIpyrTWHAjpzY6HKV50S5VOTIfE8uqtqIx7uVckaU6CSYBz7VCqTO87S+czYXy56j1xZtUd
3rnPAMSHoKUzUIMbLt2Yi8asg348uX43exlaPSUAN/TWLuT1WjXxLe8wfrOGbjSnUjSIgly0Q4El
pknWk8ZUps6cb2N3s289hQog85IHFukAWkTFo6ZtY1QGTt+7vEw4jroDGSM9NUCuiN78KO8HRaB+
zWjNJa4X0uq57NFeLCP2zckeWnZTTol4V8aqfMGbsizPaZW0W17C2coxVskKZ1RLC5XXklZKDRRn
7o8TUPozRfHmz+bWVzd1GKtWs9DHs8ool+QV7yFAwD2ARTvwNdW2m0Hl25Y4vaxDOwA0G/u0Ang9
z+9MP7NbGkS8LW0bYeFok3OG1Yw24INruHPUbb+T1rIpr0C6DDrYej5FY0c7eIsMiqhA5TC+ciJJ
35ISYlfMmM3wlkTYYCIHkcCD6j14fpgIOOhCTt286s2NzaSx3NENEf0o86QZYUzO++hu13GQzydT
2eutB2lfTz5t36idpBvk99aPoChX86zTqhQ3jjT9pjcizItpFKLJhyrZ3/cdnzvdr4ZftksKJECw
CEqf6Dm/qrvSs2PgtkoOc7Mks54tvHCRKT5NNysLMNy3MYWjybglH2pjgWLBe2wmgXffdoxzLmhX
adSmEnRXCQccp+WUSlawyvdA+yvQDYAlGRBsZofgpTOgV2o9g/KJOwQJQWeZeyrqDDQoesGWWZi8
TTtndTrtbtKS1wLrqVcV0IvRNPKIAUY00KZUBe9nVOs7ZAmqsrEfzAmNA6+yecL0dii5eLcEeAso
3xoKwZV8HT8Ik0DTa/rY+9ziErQI7L15aAKd79U0Tq6wS1V/4GTYQbxGq33lndrejlVqr9XYbe6Q
rMxfb7gP1eN8mh/6iSRvw7KObd4Ozd6Bhs3Z8wGOAl4x53vgk8iKRU94iQ4mdbJAe+ArSzXt1mo/
5+U+vPEgxKZ5jbr0rG7Lsc5CVwIdx2Up78eVBhBZ6zqe83GEl21U7dRZR2aW6BFggdW+jzstYGAD
+ohkUW9AwANBV8Lriu/4TOtHStujDfDJJFVG26VFWWem4X7e237PAIwh6BRbOe66ZqCAacH5iCCW
e3BabKH/vVsHdaooDU3GJbTrjHRbVxZx7/vn8DqmnaC6B8DOExDwOg9mBVANcGepshVBXz1TQ7C3
WICssTQcBv6YVuJlY+j6clmw3fVkGlYsADZRvkUC5JF4qxLQl7vwvqokvPoxihXQ4GDuqhr+H4AG
1NfcIlvioiMjPeOTMYeR9NWi6wAHR9oMqiS6K/n6mwBIVwLzbZprK6V660GY+ODKdT6Bt0fJUoDg
7H2GU5Fkj5SzwNXBcL7wjCi3Xg9A1F7GKnTXIL+VF57tPdNj9X/ZO7Pmym0sW/+Vjn6HgwRAgnxs
kodn1iylpBeGlKkESHAEJ5C//q6Ttvtmpquc4Yf7cKO7KipcDlvJM2DYe61vbZXTK+WQklKBW/Kw
Siu+eE5egvLMOWuOvGhxyKxNsT6YYHCOsg7cM5mddogJKdcvRAXYRFBu+2e52vGlGecAmhkplrdQ
20WhxxQwSXLuFSd0+SUoKwjPMvJYOQNdCNf+zYXhjU0rmP0aQs3An1aM9tFOmgGYgeM1xs7qhO98
mLDxsO9MG1sckWuytn3zyklerrE7Z2yKIF4oFwfgLO7ZiN4Wt1o7nisgtjXWKIqJyJmEX6K4DriB
FtV0+9L2NWrryVRfAqcTTyD+Q1AC01I95E5fP9IBMkficlv1iVisWFB8FXSKbdZXKqn54MAl0Xl2
NSym9yLe5qyJVFmHr6FStYBolEHmYKvb3TGh2neJ+qmNIINc1AtS1B8rM/ZRLKF59mZbY2dy9QH5
EkdcBve1SaaQm1PhrPXnCrZuHXlNldmI1y7bF+5UdJuwq/PHQvWjEzsNFXdcFmiP8zUbGiw+oG2J
dILSTT1BpiYy/ixEVAczazdt53oofnPUCPHYcv5lkXRYY9GG1ZcVKgj26ixWGuu2kLjNA1UXsTGK
YStluv8suG8pXt/UnEXpueARoe6TZNWrHKOVunmTdlkObIdofDibgoc1KhyNu5z4BcWe8+l0M3cu
qiI9uC52v6nCW4EO/XF12o5H2ETZux1hN0bI7JUj3C4Rom2j3LleWO29cHopynCdjT5oE3f2ohn2
a09tNCvgbI0lwRAH6Nq6i3WmZNSNlz3LOCS+jeuO2bqZaVNUiR3n3IkayAt4z1nuVUmJD3GI8nos
ljjUPWURq7LJT6y/9AvWS6vyDazIbNwNa0b7OOBoR844/X36C8KE/uxNXvhOASscBFTouwH92QqH
6eW5VVduWhFsrN4Whbdfu2vuFoeeP/pusaXLkMLu3zQ8SGQYxsTrN6N7hE535dI66fgVgxoIezrx
5Jh6036C5Gm43VfBeSX6F3bqv7KIQxjrl7weligY3h/s7qksoYAQGNGKet0jgQN2VdZy/cdPYQ4M
b+4yGgpwWj9xKl0wTG44DuVmbbrsGTCJuOKCkPTvTfWfOQcBwcyHBw051qNQVi7fzffWfS84dVev
2HhDuT44s5nOUCfEPkCBuQm0N/9DzOfb89BpB6AUHc68n33oAboN6qxi0zID0WApULoCiPvFkvqX
7wq8JX4SSAxw6x/f1Qi/FwQQLwCiO0DKKGl33EPZyqHS7FrwsL+ABi4r9Ht3HT6+6+JNAevGwuCX
PMX3n+LSrqUnNAuS6nKuWc6vnNlHAY/GAU03ua5VKX/xFn/eNHhkeFkXToBjiCM9+uMji5yWaoSv
lzRNnu0aUkHfHnovYU5d/+Ld/fVRWIfgbhEH8QKf+z8hEaRfF9+3o5cQGtYx71rY/hJal53KX31x
P2+twKEhvaAqlDLKsUZ+fFc4vPxlwNtNSKYgxikT+InpXDRJf7/s/9VzOOh7LEdsAEF/YknKhTUy
zHKe6JmxnSdQVjRW0F9wMX9dFoxf0lyAwIArgb3+8d20Sw9fHJxRAuOB3eFYFyjeCK1SrZR+Hcsa
bgkbrfOLpfHXN8cCZG5C5BNc5AO+0Vrf7+kycLN5gUZV+02bQqNx953XqvSffoRA6ECTI9QDxCi8
JI++X/N5gatGrJonKjDTwcs5wMjZ/NPz4hvQdjkCWQhEBkfuj0/xrFa0DAueTGB20M87U1wWxv4C
Lfr5vMBTQB/6VCDtgWQGZT8+JR/QOo1DyxLfrBaGSeamSAbUEdRqL6mcvLv5x59diE8NuQ3uC2R9
fjp1vbnzZiifLHFLd0wNCac70Vj78fdP+evyQ4L2QgOGCGLhhr2sk+/WwdoABofCyaDl+vQ69wTb
jl7XP2S1IDerhgOlggDF4d8/9a+nxYVcxVEhgFDjgP/pswzHNZRTqRjOQneNQgl1NuNDHtVTu/z+
qD9iQze/n7D/wwNMWCHfff6XKNUP+cDTB1AZ9UM+8NtP/J5gopgrgO/eAbMPdB6JJGzS3wNMVCDb
C9wWWCqQXfwFF/Ef+SVCg9+AouP4dRzUBYG48Hx/xAMJc3677PjLkrpEClHL/RnP+uHrQhryj7//
Ph6If/3HnRcg5caoh8UCENxHUlH8dOD3Ygk6xwoIneM0JV2hvXisTR7JOYBwNDpXbWXuXG42fJnK
U+nQYTM048Fh3WtXTfvMn3Zd36PdctS49fSUwvKDCU4l4EABQKDMw2QMw9scbIEOgUS9NfCYpAXS
IovDAqy7HP1PE/zJqOXDFcKCD4vIwc/2XSoGVoCk+hJ07PNUQcYzc5lm1XADWx8VZvEqebgmGtUx
VLXRPtVDHaKQ90zMmHnKZh+wmwHIloXAbqf5Gk3vsRtgWCvenOoy3/qkv/G1AIcPfiuuu3VfC7z4
ifKk5Vol2QUFUmP/4bH1dZnsRhcA4/p8Tjsyfe2sP6dlCcdMru+FLq99mC8RQBU4A92QeKJ4hfAy
wqkwqVD1V7IWGLfRjM/GVDeAQus4BBqUeeFnLz9xT+5z9WRJN70WjgfpdAi6aPTWImpnSeNywcsE
flmUsZQteagLSFQTxKuhm6PZFXcBnLW47Ysubte6jb1uffbLIQH2w7fAScC2sSqBsHpkvdtHbOyv
63y+5RO9BtUcr3SIe7c56xASfNXUL6txwf609hBqKeLBqc9ek9Wxa0y+saRpUZtSBwJPBq1RVLeq
aDelLrdTYKBZrrc8K8/MVFckZIfeQGsQpL03Y3H3Lb5JJGlSf9DxzIn4TGx2Q4R/sAIEGVyBEY4Q
g8o9LN2WlBywDU7YOlqrnhyxV0CeQtVY/WbXV+VVWUCsYe14A23pnsB/uNcmlFGdSSdyQXxtoSU9
ES6PXDf3HTxRxE27d7gtTgwb2f1KspZCvPbn3QS0Ou7Zkj3lAXCsmimZNnnO9jA8DmNRrJvSqiyu
SmhOl1Y8LjzbJVryre/3N8ZkXzuXnf2x/VTr2iQAiCBUevo6zzt6YlyldBIiDdHdpSTzbFx04Tk3
y27JwyrxBnFQFQTsYRmvXK83KblgcsPq8pswmEEODGvalYJEblPgdXXqWTf4jGggF5ih3EZEeSc9
mmdTho8OKdExqyVVnWOwBam94nW1L1dvTJaxeJlHFyCq6aaNw9oniFzYjbS5gtckYEZk1UaW+Tsr
xrPbCBkVAu1CzpxdWJxLPnUR6rZ5PxSSxLDIALrx2aURtw0M9g4Aa+8vW45QJEQ6ADXClqgjg/Lz
7OagB3MDCXwAADcU49E1+aOP2yoZ5mqHBhQbXKlESB8/VtjPYa1PsMOBSkKpSNuewF2pDsIC4iO2
i92cvtcT3YKl0nGHai6pcgYnKvB2IRDLRI9LNEiQgeU1ivVu02KDqOG2zkgahq+F21ksheKznE8T
7MaE5eZG8QFMBeQXEB6mPl1UGh6NhZD3YNPaHQOfc/KJ38eItMFCXuc+pY5Ue1eVe5NN02vpg+9c
3Mx9nkNz743LaZFLBgoFhAqvpXfVDrDKF+vVmAsAzWOsRz+ZK1bsOQEqstSo6sN52gSIwiXwbK7h
AZyhdxw6N7A7eNP6MCH2hYXQ3swhOS7tdARaADVleoBn/lQiLm0q1SSVJR+5DxP+oiFsHJldS7+N
+UoPfFqOfQNlF/jHGPsAUpolYHhQQ3b9oGGWePO87RtWnenCYkGCMc7hZ1TNjDZnulHBeAVuE2eB
I8sddA0F4G0+jl4AS4HQpA1rf7eGzmmsyHPnDxSyzeR8FAEDIxbg/GppULzrmlYHp25g+FubBKux
J6es6+1YAWrtRT0nRW+9FIx+ukz1vSfKF23u4GHt6pnQSBbjxUopNwMU1GjV5fKQlfu1MTi/R3ca
nhaf9mci6aGe18061ge1zL0TCRYAqfPggs4eny98jYf7oQKQ5K7tZ0fj+Fy0r8/aV9ekhXo7YdpU
5IxII7XlYFNHyOu5eoM17SReMxaA2ZarcuH+2zS2X3I59FvjKhbzAcxo6O5UQ9J5cJIma1YwS/Cf
lX8AoxALN78ief60erm/UVN10ETvcw+Hr2faZCLwQHywVrBAgVMFNulkCf07yPYU3nsEXxPAydTG
Gkxy7eCO6cZzPgSPUN8ubOzR1/MXx+3iFS4T0J7YZIE6I171Yfry0RXQpRpuvFQZLKbGK6vUV9YF
qlyPST5lOl2GLA3rNo968PdRZ7txp8ARpuzC9Q3jfMcn58Xma9oIzAAIG/OmHTKAgcEBMDPtpz0p
9TkMcQNN6/ySi6yFqAelc9v14OucAeK8vYCNi1m9tCDjsql739nRmqzPdl0/BfCXgZQNqCxawNLg
0yzEBK/dWa+ZYlXb4lA2qnjPCzmlfCU1/kWhPMAKGVS4TDex8vPx3VEMGeJl1jui+Pgp53R58pal
eVnCurpFKHcTLpNIjHftyXTxvMsEAhu3k3PPCP9U1bp/KJxpBqD9qW69Yd9kHU8VsqookMoatzkO
WaLFAIYIVnw/Z69hDxFZYJ4CjGKAorxTaR82B+uAvq67j7n32SlzAyBBxOuSafHeiiLcTrXw9pVL
nPtODp/gSuIuE3eZGLeAiNknLps8hl97ZpLWkURW4TC7Qx2zDkg79BQTlbod9ixw0oXAYdAKfK68
hqVyUKGzHy2NGpATDXVh9tXdbsAZT50L0KdikISnqpijIkcKoPSeRN6dIClHNS1hxYagDPswXTK3
T8GMMhBx7W7R7kMVwswcK5Cr3SqjNrPz9cDoVgGjwOUsk7YSSKN2sdP54IPhWS3NyQGlasHV1HBA
2zC7DtR4Lyl7XRo3ChewdKXZQydNc84fe5ixzF1HEPbgxxeYWMXSACQU0Yj4dKncK1ePuOfn2CtJ
Uvgmrjj9oH25begJvEWCBjJaxukSpYD4dCPr/HNJ2+Paw9gELhlPFvWSxEYQVSKI3FaQWrO8PTQd
3ZZwMVF2paPvH8gwBFsXBHska6LTfJEiyfh6p2v/ijVQvHU1d1tp18cG8WO8khlYqhrBeY0zcuyY
vcEXXGjD4l+PNd6357xL4R9dB/dZv6wYkDGf864pUm9eQWj0u9KVe5bTayxqlHx5Aw6XRLD807nx
N2XFd8CBzvlo3k1/R5z5HqM7Et1nScvum6Z8mVr5CWzBth2CdArNfiXlqZJkLzrnCiZYAuvEJE1R
0sTOFqicg7hl37GoMsvXRgfPXomrCmeD9ruXRpgP7mRHbx6jMWtOfV5uZzpuSc63Cvi3lwPb8uYv
QKI3uT8fJj69rN0udCQ4T4lq3qSsCk9MX4Xr/Dot9NTLk8PvpL/eNjY8jqUXc96ngSoAMZsTUFNs
XvjtysVBBhT+aIBQRoscz6PO33zUutrqCqmXADVTW7/Tju78niStPg9rm8WO7LwkDDTeV40/ZnH8
r7XGwkY1zU+LL1BRheeua64bZm4n4qU4P84+NH6hgxvPVpvV3LGegEus7BTT8hqQ5hCRjp6dfEkG
Q1kyE1wmndPE6MDVPlxe7OSkmV9+yvPyDAsi8nr3CNHhKefqsa3B9a4SkP3iDnHp4tLKx5vGdV5y
6ZXJ1LARV8K4W0Z2LZbPE1NJAD9ytf2S1AGJjA33Yx0+DT6Kl24YD4txUkuZ2Y6M3E7MfezaZ2H9
k/XDz1hJObp+fUcxRgZJAAVMtizlZlbze61WBBFbndKS83O9tGxbt9VutfSqKJyb2V83VQ83zfR+
FmUjeN5KfPi5l0dmXJ5yEl46ChUHuMbkZVlO4YtFrYSIT+zU5FTWIl7tIxP+tiVa4RTN+9jn012d
T8ni9NcgumNJx6PGHaiIDSI+4QoYrbfPQPO6vv8yTddh2V4t0pwZCe7DMUu0Yc88GyIXxx7uDGPi
kbaP4/qu/bfCI7C2jjnxbhx/43eyuRx7t2A8dv06XvARdmua4ott8nPjeE+V64Gc5ctGc4Qn8OpU
Rq48eBo6GA6UY/pG3n4N3ebWymnTtM+0EB8K8eOqqI8yd+yVhEqu5uy67TCyBqNwDri00a2tcMVz
legC/7MZSNpx7+YCdBUI3K7RseqbPWkYQsSlQDxi7s9lS7Y5XZFKVTtjzKsOyCfT+rFeCpt6zqA3
gaE5YHnvrawANs7yyjMoSdeLvcbQpkd5DxKgUDqIs3reEMdIoE1TAN6w/UoA+7Q0AyhTO3eaBMEG
cUA/ysU0JGKY2d6dA4O/bWBMBw9Zq17aSqPYmsaTdOlV23VP01pWsWX1fGgrP4uzxXvi1brEo57W
hLHifWjBDBDwdvWg3xRFLcmCptuiMn0E9wTOLev2pFqQBCLmecq6l0pf6J6egIxUtgKfXHyu0LTG
UPucQ9Y0Il3HAIZ04L8DvLmDL+olLqg+gzgB/jSNQEbTX1NnPK/Sv9LcqaOicP1oNR12VL96myxj
wJp7uHe6kyDCcAyQnlc7jBGat4i4Yc5Rb9etEywlZkBgMsPcVl2kQjuD3Shq4K1OgY88zz65rnxQ
najRq8z28qeN1xonscQFRnbUqBRfzgQgyMsiB7BQFIxA9hkfj2WGCp4YeVsWQ2xneofwcaT8cJPl
SJSA79mETffBhHtTGoyHKRs3XkRWXigIhJbMnNVnkVM0E10ByTDoSGIn+G7Kb8LYb3Jxn09cbfCR
gly3+4VW6CElqhXb2Jsh09Bs/Ck75U3VA8doCT3yscZkp6rtoiJEnCwXrbunAI8ir+vK1yyw1d4n
eY8W7bMEXR84RbrAtgY//NyQ4DTD7Ap7evC96muAuxbBsleVOcGuWRqNc7qYRWTp9Frl81NW1Huw
vmjdJTusPa62NUTuymEnCsII/D49ojQtESi3MBSqHJbvFIFgO/keTjjhNg+j2zrhZik9rPGZqD2u
looIdB4uMLvOoyiFmyAVtZu/uaV14VNO5TZEb72VAzQYC6QyVnBNs31eIPC3cdapjE2AgKOD3YfT
IzsWMjsvMJ8iZGn8GByzQV1Hn8ZMvY+hTlzrHidRX3GsxKBXbxJLDUrtQx70InFbvcmKNi5Nnara
SMRK3Au2E5kMKTU74FouqgY8QabB22fjpuZjREe58935KM0oIxMuaesSm4wNEjaNVx9dl10VKNUq
Wh/MnH9wRHRyPh3CnO2mSh1591762aPtg5tpRhCGeukY0IMwYzSNZdyPvADD0b9mYQ7iuHo3er7q
SnUslxcpEKqql1vG5bVd9DPBtJNWdzsPRZvfANYO8wPC3bdBU8QsX6IegFtSk/mEuS43rNJQksYb
OX3qbHFXtEETgeDYeEH7DFWB7wVKYhSMTY8rlnBIBD6TaSkHNy2LJT8RhfI0667GDMON1hLTQux0
XdLwFtsSgFn/wCWCZSv5wHivCBTOp1l1I7Zxg3m8+Z22NLyabOE/dUAsNmOzJv0KoCMvGaJe5qWc
YHRkBOdu454Ioi5Rhnsqmv3wWPTF49RLyFndbA/Ist1mrFVIdQDk1XV3NUw0j1zQqQiChMigAJa3
5NNQu9cSaeMYATZUlyuv49p0z1IvQP6oe4d4mUFFVD7RBpztCohFlC3K9zFM9USBjbsIFkn1tdem
2WfOHJ7rsF0g5RRsTAsd7Eyub3wKQTEK0OyOKaKST1yujxhzAqhUV8sxW8UeYP4ZwhDM9Ur5uBjA
9qBLLPItdVDk0LbQ48aTcq9WhQaRi3tZ2/siL5+nDiX1Nw37/4Ww337U94P5+Bgwmuz/g3lkl5E6
/34e2X9VmHD4+a3+j/u3qnn7fujf5ef+mEoGn/k3l0Nacy5mKUaJQbr/YyqZK9zfnAAoAOaHIK0N
ff7/qvou/hGHdH8x3i8D/i4ziP5U9V3+G4xyHzYARlXAFAj/0ViyHzV9+D6YLAO7ExOPLvYTZRdf
6jvfyQxhNyG1Ju7pihS1XHBRevMybDTSIPusGPr9d5/Rv7ARvk23+M5+FwFmH8KuwOQJ5sM0vgzI
/P6BYMPCrlqb6UEAtMygIAwl6kZXBYcV0cwkmDk9eUi2pU7H2a4Judz2C5lqYE9SHYpsQu5wvIgf
LJg4eh+2fNTt+FIFHppJSL78zvClfJWE6a3MXHJNCjERDIep8v1STMWb5Vo6sdtAlVH+gJaQ8xrz
l1TqZk9iDKyInG6lm9Z21cvfv/ef3LZvbx3Duj0ewkP56+gFFzBFtlTT8KBBd8Q50PJkXNgz5HMv
+fsn/eQm4knCZRg0CdMIUxE4/+lbDQcIwmzwq4ca/ghAVOmipVNukokBmj2XbXMc4RSkf//Uyzpv
f/xuYY9iGpMDXsPBcJOfPHSmFKhZFG0PpmNuChJZJCVCFAln6BY8j+qkkbOO/UGdahQSi9/bh79/
Cd9ggJ9fgs+Y63AQHrCisam+X16OA9OAIwj+gIgsvZKdybc2GMLIeNUVBGqKSLWeNy0JZKqc9dYB
qrYPZyxEB0mXje5BmQ+azFu/NPpFc+jmCyDafUHD9eCHLxks7rRXMyBys/wKQfh5fWDMJ9AhYCJM
AEXApvzxtct1ZAxzH8h94XzyEXJoyIHqXy2Nnzf85SEeviXAL3jYXzb8JHuM0JSa3Puq2vr5x1C1
W5wCW1s8ffsq/vde+E+OL+bf3wuxevvy/W1w+bf/cHgx0R//AfzgYYhggGP3z8vAZb9dYDz8zgIG
FAQc2X9fBRT/BO4tfgxzltDaXgag/3ETiN84yBEfdwQuFv+fzqfEj/6wezEhEy+LgzzA0sB/gVb8
uPyaSzgD+M5hJEjVoVdxM3SUqPUwkS/IlBvDxauIE5XBUOkHFjbqNs9WKBYB4FIoPh36V6vX8CF0
pcd3MLpaP80rtugjNHXrHJu66O6QNcEgCV8WYZgWvENjVEKyGpbI0VXepj0CLOYRE0TCASn93AU9
KacC0SLZSg/Y9FD6i15if8ybo1eYue/33qyRZyzYatAE+c6047nMOFzQTg8VjOI5h83T1Dcqb822
rhyYAZY72z5nTG3hD4AckegHR14viQ/sOHKrxpFX1pDaucL5Cj4HmDx1TrVP9DPGdoTVTpeD6z8H
dYnKf2jXhNgBzb2DI+dSvPUQig107qsWaYDElNnjiJxMG0RVJi5cLlk9l3xi+CMSLQhooxlRP3PV
6aohMHz9zGexDCUCfXUfmBgvtEVWEzMruvLkQIL0oNjKil3XRgXqziHLSJGTyZBV/GJxM350HXEu
0Z1Jc4vRAkje3UsVDt6dRwyvX1ow6ku6rLAeWmbnLxh94zJ446Z5Ry+7fB3gUXQImYxMeBvTlv41
LlRn12dtoVC9Z1We9r03noMKSetr/IYKC5ukp/Qacn1Gdquv0B8UEgGUx6Bx5o8CSnJ7C2hcYcKJ
HGaAoxS+9EOXh9nBkEUkzhL4Owc8/m29Qn6fF4Dz3rAsiGHA2dnkGVXsfpmrHrSyELyyaZ4jvJwj
hYYKAwn6CrDuGfMCwqxAGKMK4d6gjewzdO2lraC2SyUcfmyQkIAn4WP6bhMvA+0wARFWk0F/GSJu
BfrFIWxAdvgSbsXnKyuvhK+OITsbyxsaHCFY4xZFSWWXPUp50W/aZvbJccz9qtwiLR3c0Gzwx8Nq
i0IdfOSDMoiU4CWSHiNsTJoFYix3SPt19b5vZu8J4QkZ52S1YAMxwGIaMIsvqrpWwG9t/faEMSrq
ilRVnw4eB6Y4hnDKR8zxqSObreScKSJMOpVsucesm8LAoVnMzrrNdCtVu1wXqD0TqhdLroK+G2/n
poaWYntESZNKlvLJJQRjQlQDO0NhoiZCNUtFthwWFY94Zsp72oQjttCgun3bUX5rqWjfZC39lwxL
C/MfBGAF9JQzUjWLg4k0MQBbskRr2bB277EaklGQa2SREVCB9ZL3WpNTMerhE4Lc6sEuQIJBr8LR
nWiX9QPkCtVX3SOsoyK3XxS1RYbUZTZwdaH3u4FgN80x9mU3TJ9xKnDEDZB76UQYYSQfhLiLo2Ax
kqEGgq3Dkm6Ri7MYE8ucbrBio1y4aq/Upf1Mj6rnznAf9sXkxkMZKt+B0k8KaG6ZNWtT7XXYI5P6
FVOs2VS0EdGZUEXSY7DBfHJsXbRIo7dNMBm4awgh9xjgCy0jrI5ZMHbugHxMZyEfza4deGpqc2kw
LZt52kJoCcvYCnz40Yro0QNABLzMM5t72KpPVaYCmKo8MAKeOaDA0tnmdQ8mMZItl12M4QNIY8AA
ndRjIwE6tzBi/Fm98VD29RNGLtX+y4qRBfohoOVs09EdG3MO9ZCbs5/1a74JNWy9MmpmmMs3BhNR
0KqbAlXPoGFI1caFbpMZz38bYQdIHNKd2EEP4NvhIrM2jQOZB1/uxQkj0YxPP1Fe2R7YhCkxmEZh
EcMsK+D6VaFT3+JcWKgH35riDzqvXmcOQFGCO1V3Mlmm1cd8OGYA5QbBiCl8IwbYCDv3L4zNGDlh
aIjJH2xFOm6GC5mPUxhEkP/cra3C8kktnriWw1LPUHEgD9Gmx7yXQYqoUoLv66Ek18AgMQ7GUL3L
/NrfLq0M9k47Q/Tv4LPDdMC4CfAFKqnGeU2csK92Rk3NKcRxTiKLaNWDNp6ycVh6w6YqPJZkU1XO
EaWWbmndC3T/Cw1TzkwB4VYhrKSruxWzI6JGVuMBeaSvPifug2gx1hNZIK6iGv37PlRt/VQuhV8d
F3zW24yJ98HVnXlVEicxoJJp6r5kyCc15zZvIGrpQuAL94Xon6CsqSLWDS7bl7xClOgS8cavEkLR
XfHsbE3J5Red98Wbh8QleQYgrOXJgD0J0qwoSIahSxhkzmYsmaiXVExxKHNEYnje17fImbTb3Djl
EjWjX1/5GkpswmvuQm8NRI18B88gc8LjD85lvvbo1TTO0q5ahm1B+yXuzODChw4LEndhtdwMSDeu
G4YpEWFie41Art+ViGwi+RSwlFQN0ChXedAFp25bsjZ49cbVSRDZokgOYHfeVn0nTlmh/bvBrAKz
bXR4Cbvy2r6XCCqdcqbbt9mS1YnHfNBpRual3azeou8tnE9ETDI1vE2+g+9+VytcM5jjkuv1c6+Q
sr3KtJwBE1TIVm4x2mo5stKnp6r1PBEhfqKiRRD1dVm5XLb9WhtsejVgOtjN/5bQw/JtcPuFgf/3
NfT3v8zo49svePjvH/q9lAa29WftTL79/z95SN/B70m5YNyXeErofmPt/1ROAu83x8NQYhRtoIdB
Ef8j5cR1IMT8UDIjsXD5BSAY4QwcGf0m5sj9WDK3i6MhtgUw8tS4lMhHgs34PxydWZOcOBpFf5Ei
QICA1yS3yqqs1bXYL0S5bbMjdoR+/ZyceeiIiXa7lgTpW+49t3JjRGHNJfOGVN48rj6qvKah7//X
4WOanOfUp/57UQIFZdizbB8aQHTUzyylD7rK2CleEZR1ZkvqKMYfcQm30vrpo1MY30y7IEtzECbj
pifvNNSL9c3b6Ad+KQ5W9LNZLq2nWsqGLILlR/ZCO2wRDpsZntKwisl/0pNxzbVLb2Zk1De5ey7z
YRv+OOO0NAd0TPH2H7qFiP0dB2pzKBeLgxO5zSBPnaltoy/tMGHtSqZ0FCl3cxdFznkL/AYP7gYJ
oyqTTpVrfxu2e2haEEe51RETN41ztvQV2qZ5LC7siLuoxYLFUvu/0XjN9Gm1SV/58OK9Xus5pJJ0
V5lf01HH6yf9+XZwoyzb+/kag/nNoETBnxNd9xIvAfu+OGi/47jvHrls2F0N1ANNomSKBDBIw+0y
utZD8odEPj+lw7T8qWOvn+435qjPo00xtAF80Gn5gE6kOFWeipavKa57bJqOe0AQ4H9XcEjYCm4q
l7vNA/skGkfTQGeCwwbg5seyLMN2KNCUb6ytqjXbzvyy8I6byeuS1sGgihhnwIi54o+9TPmgP7l0
2BnPQEb3qW3CexOz70yEDTFDrmPDxr7S7THVY+oc6K/S7Vzi/rcnIxgmyDeoXn31MdJKlf/GOULI
jSNSkIRhsiJ8EnVusn3viLBPBg+HxZ3CElDySXtZfD9EeOV+O7PfnKKJIaBTNM2Z5Up2j7i1R3+r
4rdldmqwMDnpHpSJRbgHL8V1ugbFfoRLhTghDNm6CFiN8Vo9o6Ih9MMBnPgLWkp+NFqWlOlZjhgT
amSXOAIRMEtYGY4ITQe6jVSkxyrcvDtTz8OnHCE0JFZtAzhEbK3vTTSuzzFkvYJKyBY/EIFBThfd
MJl/rdt1qGo8vS4vLd4eFKp6ZY28eXycByG3XqfcNmuaHzjqt/OItRCEtcd2sXZpwx7coRGH3DZD
ceU2VzwwJZ34PbSVja3xEA4sjXOEqKjj8zGuo10l6ILxNBcz3+XAjvBD6aZdvhu39o4Og6Uzpo4g
p5XOwTG1ck3lX95gxJKtSS/UDaN4yFPtj2d/s4vPMzHCIzOyHD5wHqv82eS48/sh9Q5j6I3HsUax
cOg7f/m7Btr7jG3RnGUwia9lnqs0kanV6W5ZdH2dpK3f4s63qHrmlpFfDA9aW2fk4ZzlkO1DbK5P
jLF8Pvm89ddEzil+kGzuYH5hCA7K/boydz7E8zqDN0hvdjmblcjvINN5h3m20dmu4G9RxSjefXgD
0dXv3Mx5cRw0fnAw6jD7jynd8Aktqe7uWfiiSMzEMqIWEyEgXczgyBdYT9jzKlGgYGEVMn0wflFf
cY8Ur+5q9Ge/ZPp92uT6SdMf76tmCSjpmgmjNDUcITQZQKKSZasfgWbVwXDALp9eoML6J6uq7Hlh
j+6esnlUsOmiDJqL6FaRzCUrS92Z8iqZtE8wLuPhOmIe/YxWzf9Y+E4VXWC+VPvQazy4XOUWPobs
otjmpsoc9byEV+AAUb/3m6jVp0V67KVmlrTJAv6gZ9U7REmb1tljxGijxsTuk37QiVb+GnyL2DLY
mLIcXM3ZkSwwC+EO2cnHtB/ag2iMVWyL1orjPnDUPi6WMryu/RJ8pBHH9062dhn3cHAklRXMrWsr
3Bivs0lN8FMiZni2XYagPK2Uu4FLMSgSvHpi6StS07xpnKMPUAHNmw7j6lgjY/H2DsbZ17zP/adW
ZOlHmza9+Gcb9Hd702o17TYAE6rlvN0sfsqtTvdBiqQenNOGJZGbrDAzauhF2/QD9FkB1GWLnf65
VxwxLIGHUR/XVU7rCyzkUqHgWxcGMUXwy0Ke7RK+xopxGBRCfKRl6KnMTLd36TX5xFsXvUuwCFZu
lc8WYVfIZTDbjje+eFWTEffW69rqZ8r5dBEpLJ0kBsiFQs9J9YsKAJkkULlvsMXNuYEEFHEhNPcv
MbUcK+Nuy36GQbu+9yneBzwwfW3/jqMbfOWcS/0OJ6/DxwzU0rm9TFmFrohBSOhVB5T+EkXFxEOy
Y2VSPnU0QSDdTJlfs9lHWCbUst7ITeHU7dfAtt4Z6oFmqKLRWeyiYsihJ0zjpH/3ACX4ElPD7Xtb
wJ9lNXTueVwcU+yQAEmk9vy7zt2JNsgjxNhuyfU+Bv5YAxfITNEwgutnH0REtrBKHuBIaIQnqN4Y
J8k24Vsb0ua0eo62lzAM1qeoIL9on9Zsfo9GBchuopkzXrUdeqPd1jrNysnHeH/v5pN3pE6yx3ni
iJCk6hwh5vbNnIROqd2jX7nLJRpH2iE4VSqDUuLkN8bM1Di/V8RMVb9vGy7oJK3zdDtyx7vPpkGF
zr2bhesTNdPG8VciHrMTvy3k5dQ8dFrB99J0fnTK9bx1O+tCMmCS15bu2cOE0iZLXPG7qbgIkS+0
RtTvcd3E5sAwbB7p6tISxJDsYrznaMzE2vxfuLf1EEDzthmQvRZVizq7xA1A+TiuJ65cJDW9p5vE
FT5EtV7zMcV1liF7mgISqiomFcOlV2k83XUBGzTQEcb/r3XtkJ2zMB46DVN0Wl6Rza/1FZsodPeY
Yw81ftuZM4ZDen+NgfdF5l2H6GiOObnd1i8/Je85DA+fm/Y9rTbnh9MBB0Nh7iPaHyxPb1jX7Stg
pOgXdBlBIE4Rd9d0AdbzBBAqJQtrYvXeNSBX2UXbqjhIKZfnfrUNlzFuypDhDQC4zwoIze+mSMn1
YlbVDuia08x/mIWc2/vICqYYyzAE3FO9g24jZrn2h78p3lmYaO1rxPDInEyYUZXcski+9Pp/fkvl
TH2576B71YdAOsy4osnb7ibhBC0JYXZjYnzzGu0KYMR2J2Jb4mznlvvVzWEpk2HMDJJoR5jmdaGT
RxLSEMXzZuWw/rG0ZV+b23JC4m2Z5iN6e8SlYU22zm5gLohkr1+D05gDR3nfSvgUhxFyO49vZ8v4
mHqZqo/lOsQPfMT0vSsA9jND3+DFik5+G7CP6aFYpOskFWOTiUFM1fP9ibkCK7j+X3HHwLzgwQcT
kKBDhasU5QSVUOeWYXcZlGnaQ9VEsb5n6uOJ/uRZaxWwh3hN9anu5ArHARHojw0s0p8xvGlh8ECI
/TiOi2COlmM6jXyJf6Bcp+htkZNwLy0bzAKWC4r448L8qUrcm6P1cbMppUk95vgsYgbHV11nmFjb
eEnH6+T6+nseKkUNwo9PLJors99LNWTTcwDGJ70gmHZOWz2lrwNPT3DSQFC6735qCpsxD4nag1Ac
5q9GzbZ/qa0CRI24qBJussiojwFXVF7w3mN0yBIZDPn9GECnSRZIjc0JmrdxblRb+GN5GK2/01YE
7sWwoWqTrm+BIM96id+nPI7FEXUYW2BKLm8HJ7Jt4QsLXYIsW/LxBvBRfbJOaxbtFFdSdcxYOFSH
zTgFsKM6NheEkysjlKALffAQKMqS3iz2dTKjYUAsbHTXty6UH4p6ts/sxhES9z4nPh/HEjykdekG
PBZyrY498Nt/RV2JcLduKvihbzfqLo677LGcZ6/4qYR1vZ30W1TnEVM6+Vx1NvSPWbT2+SVsZfSb
CTRyEBOkKXKQBhs9A5EuO3Aro9T0RZn/8lqsCvdcu/AsqmwIx+eocLy/Ay1iu6N4nq+9oU9gizuF
871jRfZtdJff22VQL00pBPEKQCWwLEdrcaXtxNrF3z4xohslr8UGXQZCN2Rf/0GuUeveA2LHQzuP
WvzpZM6EKZozp/rtI1pa/uABwaNedoOHBUcXKxXnqprfW7lup7xf6vtl8IqLqvOcQi3LfocVMrHd
NDbBp8e61T+U4G0/RGjVwt+imxe1FOEHPzP0HUZwCPyA7cDFQa6PR8hvqhDjQKqn98WZZHpluBaH
B04lqKWZAKZ6dWMRbMewMHX/sXpqLH6A11ryvZKRW70aZ2uGS+OoQu87ndHzkU8YVTX46tVxrqvh
eTh0ZgQF0qQ99Z3iMvvyECVlJzQW2w8fdqVzQHG1QtkbonJ5lEalv2bJL/mwLDkYLejpdstOFheI
2YORLc1fkLBd8G5UJcdTY427L6cAntzWZ6+zDZ0PN4rke7OoGS4dEMAPvxesg5ScfnrcT9FLObQW
eVYUrDzTKnLAoFe3Qbcb9ZBfJ6RfJ726jCiz0OsFnBRgwbH0oVWprGKJ0EanIhAL6Ng8ZIdbpVfX
pEXipJX7IZwG9iwrkICVSdujSppnKJOAm5tsT3YAyGxF+/asrMLWMRQW7jz5ep499QVzMNibsNd3
fTU62UGVYXyl1p1/UoYCLplVrc9Ov20P00QVtGvbJogz7i4ZHqmeCzfpo0GFSUqKZZ9wCfJGt9DK
68+cZ6G9QhChpTAwa7Zz3FiKC+Qu5Y8mRVV8hIgMsHpe1ZJ4vl+eULmDBgF3/J+m5r9FIjRvxmlT
57E0ajyERayezOr2gPCmlgbCYNBBT+p4jEadJv2O3JrORRJy+aQVUth8joqb3sM3j6tLoNhP7W3Z
JSij/iIxTub3UTQuiM1H+8d6dRgeps1tHuvMX04mzroSyxdI/CRqmfvsbVjZ11bGEUJbqKssJmMz
vVWmBHUvy66UO2hpWiZTno9/bJAP78x1F4XNUed+AqEdOvlQhPG7SmX2NmNASbyK7mVnrQ+uKRWI
AU+3zeR3IDb3Tay++1FsSGOzwQpMhjqfTjqSgKwMwm1KW0jlXPKlfRxNyydqI+D4o0TxT3WpgFmp
OqMKHhQafYlebzmxS1mfNry/J7jL+G/RiwjSObcxupty4x1iy+zgYZZzkCYF20Pkjug4WEACGk6K
clhI43GLOnG6kaXbiFC6+gpKwQcHpnbAF1xQ+7+4PVUsoRIqSv+2AP+/MixVbLB4Si/ke+lXEDzz
Skved+2eOnBqn7SbIam7oe/lQRLpcbGN5wwnaoHuPzj9fvhF9oKCGDtHyn8QGTI7WlWQhHSt5pUb
LfjVe6VzB23LK4hrKZqvNoasdhlwEiayCOIXkstAHc/VUL1FVuI9YU2mg3M2CryNtljn+2BLc37Z
mCn8u5TEpy/rhyzKOsDvz8g10AoVNdumlu09l1vOjY+bbYneTczLdRhXFqf3VR5Oy13LxDjcl1Is
34EJvKunRHpyde89+sW6/Gd9v8ONwkzpkE1xdgqLJfvMuhQ+7izXTWJvycxDtrjkjQ1a26Q2W/DW
AGzeswllAcuOrhsfKYmxjS5p7J400RnkCpDgccS0djM6BfCtX5yuWMkemAdRvNVly5PjTqDXgBz2
+crd3KtgvsvJGnnKZ6YJs6q8/A1zZpe4PGLeN7Glw32xIF7aBbe4gIvbbtGb51D78LZA/wluSPUs
TF8C9OTPSF2ydW/03BCPhsRmP5GkeomDEvxmOkt9NOiD34XN8XQ2Mzgkgiq4dOc19KDYqbD/1aTw
ovA0hOzqupExMIeFrxEwe+t0N3NUNQnMLcYRSVfGEV9qiEnTpIx4g72Iv8kpa40TZK7tSzrl5S9k
k5y3t3HDdUhrmn+8SfV0FOAh+cNKkGtW1eie+zUSPymp8MLizG7/wM9Q+5psCHITAHc+LUIMlxz0
F6vOjSkklUOs0wu8Q6T7jBPdK/mwS3DoA90hZvbduh3eQ+THSMQt/s1/Wq/mOeJW2h5LuzENUy3j
Ofyd7aNNRb584rXoiGvJV5/UB0f0hyGoi6rc20atwyEfOKMew9Kb6j2L9/raTUHTvnt5AWBKeeZG
j+KQUhsl8bhFSXdL4712Ug1/O1QQv/J4iPJjN2BeOeY+Pm+YrlWF8NaOLlt0kRK486zx2QP029Lp
mFU0uUh78+BjK1T46Ek3QB0dLOzkVSHaFpD/2D4oghxzCGhzmnhMKf+UTFnY/4b0v8eVJU6500g/
HijyuzMap9vyiCn1E6/y9t6k6fo6AVPuOBTX3KcnD5d94eTo8N1O+6etjXKfUVyFOzgVS3YoW8//
MqGqHirWgZyCapzxeG88IIc1xvRw7roVPbVhDmXuZMGrti/ytf7qM9mgpwXJ9ewBrHrPazbFSQxA
uLqLvK2LE5IRix9NvgzjzmANi/eDdTezH4ZGLQ+YH3FOLI7zqx5xVB+mFkzcGbv2sr7D9px/LV3U
fK0aHltz20djlnMoVgdvuwjHBMyT+nV+J7OFM3N2emc7eH0UnQvlVy3+zzFmrTRS37+kFYpiOKZ5
WL34dcz4TWRoGDD+9tF3yb4W1nU2FRmnQN09yapb4RrDubd9mz0I1Wz7MhfzIYaXkuBTRSsxLmr1
dsxAgnORu7hWN2bhQEu7sPoz9408MkzLT3VJDFrkTeKhBb1+Xto5uFPoFJ+Qvzi/4O4uD/xc3VPu
SXFechvcw/uV4anNXTGf1EbWRRvput3Vy7Sd8cx3J9Se2d9ijPz3qrek07V4Ecg8Wbf0s2zq9gXH
XHlOpwmqYBoP48UdvbRKMimgq5Kr4jc7Pa7sV1tRMFDwamB4WJ7y6D+vtv7vvhLjncd4Fnh2SLFd
kORx9LDJfBQ9UGiZ4JSeyqOrrP4lGcbzGoXafSEXIy8ujDS1f4FjjKy0aufQHOIWBjL+qHI8w3R1
e3xiW+UkMo+td5xkJ+sT9nasIekkR29f4xjl8td6o7Z3/Ty+TzdPfbYqFYQ1+nZl9CdL8TCXmJT/
MmhsRm7QCC0+xNl0OTbVzOgZ7Tcsfb3Gp9VQ83oA7FEw1gFCDOorQBKbmpgnsAJndeAjK4BM2/PK
zSp7Wcp5kojrYVccrMW+ThsxgcEgo7t+1ts8f6WbzH4UPVZXji24eUkwrBCbAneT87Ofz4ByF4o+
Ers7v2G6VudF8bwgAHgJcu6LR79rmgDP15Y7/zj30i8IAUpfVFhGV9B/8pkJOx+B14gzxCm/30vX
UxAy0GJBHOrKDtRuHX3P2LOvGFrCQ1BV/VfcddXIojeiQsW0FJ1dr1nL/UDh2RyX9Ta2dMZ1bc8c
NOJhq0ZEHS5gVWwIU149KRvVL7AWthZ/VYQBv1Bd9O3xehMHEXhYbtLOMfuiw6cc+Ez9WTTBusde
dEt5KlrwFnbqFd6dqoq4W1pfR3jcVyzVI3/cvE1hVp0atHOXra/Hb2vJQOEtxYqXSSWifZwLmFQx
VKB9hEHmnsgEaAbsMMZf+RTtdb8eFrwBx2WUg7vHT1beRbHd5I4zHI9H5Im/s7cxToHrz1SrGBjK
0GbP/Q7SNBGW1Pvb74gi56FwRsGsF6f5EwFS/n845PTZ9mJ+5Vwx+9Wvm/SYLiJ9CKQo60PI8iY/
Afnw8U+0DAoOQYcJHft7V77atS3DA5z7UR77wWFMAOC/TEzk1O/DnI77ZvTif045Oa+ZDvRnndn8
SGZC3H0Wk7sws2rI6Tk4pgleCBqQsBw71/k3+Gq7Mjr3NBIQSd2t2m0ynIaIUM59nGHHpNGxZF5t
JKu8MBoxA3VEnj2HXV6NuFHi0SDJWXLckkJPTx5ZhdGPFjF5/xy43ZRy78dCweWOwOrXkRedtiLs
ae01+LvJD/C+ZVEaZqcoW9qk9IubxXkO8IgNrF3mG4AxzU5TxMvCIZyy7lJVEBydhdCYn1i8+vBQ
y4YUbmj0CzlPrvAw6tRu6ZJgEEyzlzCqUPcDdFabMOEbYfQyyISZ5G9d4F9XauT/Uhv1xWM9LKu+
87sQfjX9MOj2sOVB5Mir8s/Y70cWMGKZ37wO7dGurYXa01DSdRW+AJ3MZeIj8anKtxwar7vvReVS
85YRwWTesBzoCSdguVi0HbuPGh0wkxYeNP/dONepXyCG3Ii3CES8Fkuy1Ux3Ydf062nl7X+zJEKR
2MbXJ2lmQYKShJPIeJIr+Tsmy+rmse3DL/7b+TWvEHKZiNkru6X5G/6L/EQbs/0A0M2ayk/BTJNJ
lOHxlB0JJ1RIxrSXUhGi8lGv8SoekInk/UvgZ2w90YVLxaJO6R+i6tSLGvTSXqrSb9o97NfwYVt6
n8Y/THX30hLMGZ47uD3ilDbdku7Wogvnn+mYSnir2Wibvxa33sZBFNL++25RtkfYnwD9UftF2PHz
mMiDIq+m9c+A22ZJbDr70YG8glIlhg0e28yAVUeypXH6H3MqxmUULOs3iPE4PGt+nTvXD9drGoDB
ftwQ/MEtYM1AB42oL2k8NEiHyN2C+qcae/UtJxIcD7Fxq7MW6fAb5vGEibWcO7x9k65seTcwJs/u
6MNvyh45Y9hXkiUH4tdyb6opvNaqhYjUbHMw0k0v+ol9g4OCrWMq8oOLJhyY8qgQQsbkYcsDaK/n
d5QHqb04i25OwbYY9Yg4NWZNWcoAoqlnp265Slmo+M5lwoiVuhpvs3XmHu9FJXlKbbbM/0wnQX+M
S6vzCx+qf8+yAUFmDz5/3kMCJ8IG+VPj/jBq0eay6r6/3cqAElI288xJ/z9wv32nFhGAnKejWdd5
fWtBGR/QbGxfuEhpjLbCG/NLzWmxAOQvVveOUMQcKZDYFNs65hRe1KzVb4br4jDHnTT7WHcShs6s
K9RjxM3SHHUr8JYpvH0K9PIDQ9t7Ucfu66bIHomqnLc6CoPlDNXFP8yOY+4Kqk4A4IYWAX1mOP4I
wnSLDkBhCnEdhLvWd64SJgnM4h7W2nXu2ch2nxs5Sry9ZtlissCq3r266+C+Vr6Cq6BpH6iDcRSr
vcjNuHcGH6cD+sD6fTKOcCzY4jTADjGWZGJUQfZFzlB/TynO4sz4w41wHXWqfpfRZr+BiBAprVAs
fHDvwfaAQMHo9MEQvmDdM8WNszo7hGRz9ZXVTU4IMcBm9YSwmMEOS3UEvqj45uKNThXMdxdS+p3T
jJlOs1Nxs9hf42g9Mn1YF3XFQzabZj5QR5Qx4ViE+wbZQzPLaC0PPupYMR6t2w4qPpVaxenPMFyI
IAxENU7+b2J1BDR3YOH9dWLauWCq4J6w+2wem+zOVLrIQ6aV6KQv/uD65AvGmR/M99Cfp0gfdOb6
sr1DZr6sX1VQZPJZ6yUsvlSRkkmT2JEWlCiJoVRANKx0xKOUdNb7UfXLdNp0ANaoKcrKOVnX6Rl4
s6eJf8qRfJ0pQehAy0v6IDK/g5jxqJ66YkQpCoKH+f/qz1hedWmG8a1nAVOx363YAf1wvSpLUxro
kZn9Rec41U2ig8Cftv3SrRoLEdbnAkWjHKj3ejJPVI8uTAfueg4wLDXjY1t6of7d8tRQ5W/GargH
opgoikPJLInHxQ/WB6zA9cyCiWUZLQIz7P65IQLQPC9VXjZ9gv82zfb5iiwn3BsfmTT22rHOsP6b
jjHbWdC76h2ZWPWM5amoXYpkw3AexT4KPGAsjKxNMvtLVdwTvNfnT5wcE/U0q13WgUAAShc6DHEb
0Cj4NaJQz4Tba2A861qPHXCXadXVJQXTrkVSFNMS/tV+OITvblR42QONbN8c1pbIM7ztCLRx4g6h
ve/TueZ6dNLInXj/mC9/aFE204F4tbpFUl1wuLUB0hGUxZlbPTJI88wxnoZ1vSNKcEpPuk7j+O+A
aAfkNQqmQOszjjjt7f0t2MAj5Sa4yYF0ltPWH1hereFFgX0IXNQ1gpkga+IsppDITUSnbra6LL1z
Hhb5eI+AbJK3gbSkE92hHyn+DCW7sVux3o6jpnhOGxmcAIDlwfo6Vl3m2rfYIV7ghJSGXTyV0oSX
AJH5Ru4m0tMUL33ce0G7Cy1qlwTkTQkEJ4IVdQ+vLS8PObzzPLxjezHpcxhnxJxNSjveYajqBTbV
kFWMozQi/OjkDIUayMfY6E7H8+DwEu1H0bMOrqtNrH9ZwdSk5hE2RSAnP18w4PhES/KyroVx/pUR
sSw/fN6K7nefCRYr/4KiBwVDxmVLdmZAsWzjJPNkAXcaEI2TcRM5ATeoSAzzDfF3MP2oMeV5bXWq
0ZfAGss3Z2UkzCiYpRxzvR3RD+Q0enXAd5xjejeXJdqUeCzHDbSOscSCPN+obFyjJHeKoEvGbi0h
rIWljv+JkZSncz50jn6oi4YKNUgnwiwIJMzlN3pYh2WXYprl3mcV4mdWqcEQ/hubcIPZUTik/0qG
yyMxAVZKgiAJFJqvi/bbHw55QnEyaDeuf5fGmTSooi0KqnHH3L1mlrRDZpO5+g6yRbv+mL2pIc0U
pXpQwg3ohTziR0cRP4dN4ZyE1l18QBs2Z1+6pgi6I0PDiF+3HYG6G7mww58cj7Doo7XuKiJxwo3E
H6T8RN6QT5ctCelFmb2PGzOuuE5aCfEVIwtMIQfcnVluzUQkjxEMkE4fUhnlFlN95vj7eqg3wVVp
c/MdKRS6PyeGocEDgyiKZ0JnuQLeal8JQjNpHoQ5uW4H6gA86lha2CEoDxkLxSM5xnDn0fsAMCew
osP3ohpQOogJHOI0j6ElV6iH143A4sIsR093pKEE9qvDGuRfepHOwkFLNfTxvlu2ztyh05H9dSHy
MfrHPzcaLcdf9URwJ1uo5o7RCM2ZgY64Hhq58UTS+qRReUeuTytAw4P0OyJOrOpXZNtZ0swtXQJn
osDtQEtlFrqKG5+fJiblV/NIVGsbf6pW9wTZzWrZxssaZl5zGZEupCfpclY/G8X/OYcOEdUl6PZx
Q+Dr9zqixsKtpOfnqefCTKw/ZANDnU0O6Z0iIrE51qtbN29d27XeK+cHoooTe3bbvJZVk5N1vxQT
xzkW+mZ7yATJWNTeS9FsmFDCdv7wAdbpvzjyneyv6vq5euVE1myiOh/szsBZIx8GMUGGYlBZTR+0
YFF2BlK/xN/E6FKqHCvJbOqJh3zt363pYmJgyVYZzCtkscl/qN11AqxJ68/gUVni+HbKDTdCkgrN
FnUjLCOzFzt3RXD0J1m5//zQdDcj/BS9BLfg5Y4dy1OYLXJEYlIGfJNP5dakhEtQs/amvWvCZTZA
FycHUwPjwH75Xjp3QmJGDTOnPE8QGIBIQMfKy3vGIPnSo+DCs/y02YjPaWdRmhT5f+SXW1gty6xN
/Z9MQ5pCxlCFnlRSL9T93oOL88NQvTC1Soq+n4dEVg6EKXcOFTTwhXwomOBu5QoSwxp/evVzkpHk
ab2t599kpUFM5TM3KVocU9cYoVq07OVPtVgwYoeoWFFr7tBpLNYcK4c9D2mTDYv8axa4s/9IFwWl
Ea0Mwo1nja4PGBJoxAgXEuVyTVIbE+yvVAJ2rA4dSRYZK/1lVBSrywJs7Tj6N/cVPgr5Ui5zrnZw
OfCjsdVYE9P3zTtWTGxGgx29P/maDz8J9/ZfiIEAWuTlYnqY+04RCukT8A1LwCnjR4GHBcFu43Ow
o4qYbHNKoyCyhyFqPFrthgngdFDO4Oj+BlrJX1PpDe4xTqeq+TstjP2e0HJJMsrmlejaZOqzG3kB
p8gw4HRKVXNCMjnz0FoSMwtaWsffHlwz+I+m0cVxSHvCFctJIOosKgRzjptCLxiJFrvlrvjDczum
8TmNwMHuhgloh20xsBl0YbfQZwDdjA/1flqrLNvV5WpffVJJnvKRtRWrmL78OVSlOhWLpy6Bpwqf
eeYAbSYQ4qdSMHfK9GYJhO2cfXRzHO4LlTvflJv+aawC997l00icpQu2xHATHWfN0k+1gX8ZHEhJ
+JEsex0cfs/t0ixPeS6ExGeI3eBm3yEBg+LhMTNDu5ee9a4xiecsjplB3+Hjad4cY2SiTBu+Solt
abExKXSMamVP0w2hceGE+GjpjA9haeevEBlxAv2TJMCGFOOuJ0h4hYR2EbELTs/Jhu6NpomAE5qL
nKVs3KYPjdvDSepkFyYMHOuvknShvQhb8w9soNqeWO0QP2hxbpzzKs3/jONaT0nAM347LXP5X+3b
gTQI8KOnHg77cOTPI+7E6MZbERSP0eyVv5psRtlCfF7wjmAWXQZ4MaoDGJZ3g2qjBItR+iCVx4iR
KOSBgq9o/sfRmW23rWNB9Iu4FjiAIF81S5Y8O4n9wpU4uZwHAJy/vrf6NX07sSUOB6eqdt1rbagc
5fnaYbZsByw0SZ+CU8K+t6M2uN4PsvJOxf+9uazVYxb/c+VteCmIR3/m2LmZyEg9w/pBRmtplXoX
vcS3yw+c3fwS2g1dO1yIqanqW1mylzm7uEm2kZ80RBJLtdKP2zretI2MWXexsyyPYT/ilFCyPnqp
yPZu02PF4aXicWnomcrchDoQjD5RAPNRh8dyuXf6ego7d2zZJ6IKs+ouKnT5beaXOSf1GTu8zEba
iGeWJkcTZsEnq6zy4NtiPvrRGh1QyVgWDoHLnoAs2nnGk/G0qKa5LDH1vqjp4cp+Ehdrf/VWblMO
d9QlO4j2bAyiFcSgltVDv+ScdnUTbeh4NC4llaiFXNI1Hq+wHKCvrCXibGZWEoB15DQQfzz2RluZ
enaPUiibRzaS/sPkBagUJR1r4P27iPJtL68owPb9M4EXexpFaWhsYjl7Tnj2nEkcdie47/0502wl
K2oKH3L+8Bfm2eYtHzicRmvg70ZIk4gna5SdCOxOT3oq8ysUyPgm1mTC9hXH5aM7TuygRRiq16yO
sZT50glOQO2cS6Lm4I9gw1PyeAlVFxDhawsBAbKBdJc41bso+/bDa5b44s2GdiHrIoy6y5qemFpR
NZKR3M21H6IfqpoYMkEZBylM8mvH6uRKEBAylpe77hWEaHfLsbP8igj8eXtTlz71i2Hkbu8Bh+gU
AByACUed64X4AHehO9T1k6Fbm2JIXjJZwOW+qWc3uxrsLPkB5L6FnhQNw4V+IbNl8MvpeDFz/1ii
6P1qfMz8s5ItCdisOZiFjo/dGkOT245988n1XD7QA57SQs+0sTdOXN7oVwe/i3wQPlLRyqBaoHPy
lkCTOoURWQ0Wo33yzip6vQ6c0H/1IqguqNrkNzGTwohq2Q4SxEpAj1Xjc9xFKy0wPkEn1rQH6Rfq
MWBEvcYVadVgrUhg5i6D87Odem2IEOjirVXR9ExlFaeQRHrpweWZ82/By9rtvZWzlcYq95v5K15O
jQcNA1iw89oQ7DhFkeJwu6lDW4DHmfOfBe/ZTwrCQUAOpdMxNwnUtljFE4fqKpwpp5p6YERhKL87
kyRvWWcCdiUMLmxarI69k4/qQbV2Z0FjswoJmp1C23rm4DRxHpD1h8Ur/OB3fvwOuKiXZ8LE63FQ
69Q+rdhc3M0UB/NHmpDKpr8dABjh3xeXHdJZzGY6twgJoL8mG7kQKEVwTNk3/8OAKeXzPNv+jQ2k
dQ5prgco48yuE/doyvpypdck3SW2GmmvqJt/0l3HcxZK58L7vzDvpqgh/o650O25gE/NGKC66F3h
wyQBCV6KY0RO1RPsWenBhxY6fKwIgfv4tlz7ZwxiQoCFw3OGZsEMKmgG/5Bi1vooaExejqmXiPVX
3XeqYCc58/8/8cEDMGJ/Fgx/0znzkNVgoyPyjwluHzFTZg7VhKLYfsErvXeCmKY79I42YBjMyLI2
T31SjDRP4kQsXxKB9nA/4QN3Uxs5LBwjE5HG/gOvOwq14lzVGA2SZZgYjhz8KhZzd5XvRAB/FxfB
mqeDt21j7O9MjHPPzsxfAJFH/HBYEdAJJwRj/uufGMlrppVy0MMDE1gMVXAI/Wc5J0P74sRVAAdc
RSY6t6y4Ag6QPAsvvAUhk8kBB0iiiBEAsI1ipidnmvEvDymbbUqggSpljptQIxZhnz/0PHTWTUnq
Lt8ozn94EePYfga54qAYtb48OEXe9X9HDoXbKm50f+HZ5fwWjBp6t8iB395pGX4sxk9uLs1DBILb
CDmJG3BRh6AIVHaCVbpeWPbnLyTuCYysheiDz67XWv+MshxHwzo5MX3KBpwxTOMIQZb31L0ajSVt
/jDgzyw2SRHcnYcURmpNXeZk1XtGrjc6So9e1P/qcSwdrAN8/syqmsc+dcZWqy92tdOBZQam11qp
OONV0lXlD7tUGG7jCZV216eNPKR4fPU3mZqu5229hO5rZ1gSXhFfBjK08WyVu6vnVrXnpc8INdGw
3YN22RIWl/LMFtK8cyj1MkIfZXNx47DM8KYL1z5nM3WoLtDWqcVSpXn//+iLWvm7biGp8C1dw7qy
VDVfyIqCvrBBS4O+2xgvj0/MIE7HBGV5Qu3E1OZsipWXBMSoFftIsJu7hLxbty9JRCdPqKPOQfam
/DZ+WmFXF6L+na5UHKOMsUO5V55S8lzOzasaCRcvfVGF26lsbHzK7hVfwyDK+QrkkIcPd2qV7wmb
2embhoS52iZFUj90c1ColwT7zT8MyFNxDvtazyh2vKDv8TjCF22afteW5kIeBSVrvFmEJ6iAxb/C
sdMFcS0MT+T0lyvu33/CqogHVaFyHxL+bMjQsf6S9XQI8alSXxCsip9ZoXrx4NNOJh6xWLUURvMB
pt96DaQ9Do6y/rCbCpRZXIRLbU8gcwCFbnUraa/acqSLxQmImwCVSbZBHGqSvQ42GG+cOQcTocKa
VUZxlT9DsZ68Yx2vff3L6bsFFU7T914exlnly1cOMEhtSsZ22ghqbySt5ek79Ey1/b9VxZruxroJ
ZlJ/E4Ycducrhp1scXj8+FQ8h7O0ltOeocS1o6d6fsAXrch3xGkvnQ+yHrFH3RYWgfhvh/i43rqy
x+4DtQ4Py4IFrLxlTZY3OzGmZcHKcu1texQBW5g9tWAAKJ3UVjE6NM77+ZSbOoYGsljZ/NFrzzLv
Ms14MpPdFHq1vUinjpN1awvQGHCTfWpuavlWpcuwUAOpHMMWhbFrWL2dTth8Y04Bxzw/whjAGgh7
wQRaYeHpg4AAD3vwZthKFzcwm05Bo3e+Lj9Dazv75g9pVexDWmm4jJlewpzAvTOa6lyWffC98klV
/FMwiOa91LSqfzYG2wE9w0j0dwC/j6nJKDjd5yFTfmcOduqaHqS3U9PA6tTB0jy5dAHwzw6eLNxb
P3Sz8yKAV4fBB8uqItyLyGTxMQ9YrnNCCnqDO3qRrdHbKCNQdk1xKfcJFQ5ZWv/Xl5nrfbtxho65
bzSGXzFKdBX87C+6quEvcvB15dZTLHZePNvhR209X0wPc87H82ZYhs/7AOfrsEmSMjhLuGAD+fr7
fgpunji4hgUp7njaLHgqdfBLyVxRzChT+CNoUxd8+rgIu3T8LlEVgQ8vkb/zGJjINE3FRWXJJA4m
boKDr5V7bbG1j79N1/MM2lu/APstwTW68WEOAstLlFSavC8+lmw6d10mAf3z84GHLZzwL60ZxHFW
aYovBYv5OE7rAhTPr4mIDyGLDC5S4vWbymThPanquJBmlwhKajENB6jttBWpii9gL4Ohv5mK2CMP
hbZ5wQKbXDwqpd9gvs93ao2ZH6Gb6V+9vTfpth5Ax3FISfIi1NJw6TsGl+xiQuoTIhywwxm/xfpQ
+j6hEry4VUZQjNckK2I2BPey27gtjloYwx+Va382VVY8AZ+4QwxmL39mux9SgdkmI1c+ufUXIEMZ
JdZKLDdP40nhEI1s6iOJ0rdsVyuemgEh9S594linxsp57dwxIuwKHGy74smDjV9FRcONbUtx9jMQ
J/uaYIw+NCH6/FYl4AM75eU/fRcY/0R5ussZpkRJo5p4dB7DtbLHasDFtg/ypBU7Ss54Zmg2rts8
YteysZFNuwOsgAweqwXxsiXqZlfsCiVSFEGimV+X2Q1EcOZ07yqro3Q7kM7hOQgMZD3XPmW2R14m
0++lJWtABgeXTlfBvPDiBbSygAeCq4wMknkYcXARBF3jnS5HaMIdjSZnlr1+dkjsAgPdyZDbCmTw
HyHw8Ihw8bD8yySJ3QfwIeNrnU3SnpVcx3d3ChVLFmcojpKG9fYAuUm1h1r1wclSuzlzfHbr4Mmy
SXkGHK0vOqAr6lGr3lyKiqSgzJiq+9rMZ7FW8XnqbXiWYSW/aQ+Z2E9krMeDoOyeOR3zdW3zZKjN
PiTZ8a2GtDjVpDFP3CrZntMKBIzWsnS75AtnuzM9pR5BzdKs8Y0S0mw6aQdHzEH4C/MblcPopA7O
VuwyyYSwXseZPMKAM1SpMqfy0hz1vz6dOdpyhg/Z/K0QL1yddw8Fe3nu5q53PuMM2ebNrfE6Abqw
LDxoab+R38iQjXlPexwamh58uMqn3TRapN4+7ZiaxtIr9p7EQsC2IB7O7eDKchczDryZuGCr42uw
StyXA+MldF0md0/ET+1kE8ZrgpYb+PHhy+IWxPjmeaHGoknFHUDhDM+JUxSHtXTqyzImZj8FI76j
oV9eKCNlMjYpLsNmNP3jUpXkWrjtNCfOiqpbOkrNTmoGD/RipaH4e/WT5prb+iw4dyC78vJiKi/Z
ufh6HXz+Dt5NakeQsZDK/Y+BBxMdD72CaR452JvyfAzv8jtl3HTLVLiKWPS04kw/LSz60NExtoIh
6Y4r8tfFwZrD7D0QAD7ghsHgvKqC2zcv23ZLjW5IdAlihthkokdP9gZ6N045BnHy1tMQMWV4Qbxz
URBOvZjcA3Xd7MkyN3H+EhTPjnEVZl/S4MndrInwz95gMcSAJWkBLbNNZMfiJ18BuaIfQVkPztbg
mrqQMGsPmRz0XgRNXHz2YMrepCepbIjo3mh/aMedz1YHrn9oUIs4GeZe3G+4OsACyDyr/jrDED5r
gETVCXRKLraN72AG7srpu6YHdxcQenyBJA50CDdzA+l6xtfQOXW31Si0Z42Y+1yUi3nue79KXunO
np+6Af0FO0PIWQq4icMin6adjTfaVO4bjn/tJnexz1rRcgCcmtr/DqdmSX4DP0kgZQnusqa5c1a6
Ib1zzVhxneiSIau96bGdPg112xeE3rFCOPBfXLbOS/GeadEUpyEBFe6iCTH8DN4OMXlmXYY5Gops
8hZIlwNwTzQLI1g95/9NxvZi42Ts+jeVn/JQJbzi7KKBdoBM+4s4ePgG3hYIwDR+J704GmuilMdm
C1fHELT4jpyVOJgYo612tX0ShUvdR9ry2NjqwqFhZmLkuJEw7gwIqiV5nJldfkwarucm7GXGB5RM
PXZpNlxew7xBm6DcTmE5vnLozaKbopL7XLfGv0aeoRQjJksRH3SLdr8Jx450kghqT/9EJikYUFHp
zHmmEbg5EByC4EMso4mKHbZVzAokAsQt4frQJ5wHw298BNWDVcu9xLcZB7LdsVQ7Lxnb8RDqXLEn
KIJHvB60a2aBZpuWzq09TX3R/G79uoShI+rlzP/sU5XQ4JnlW3QgGLOAdm8dcbXHKXazi+MD5XF6
1f3i7Nr010XHwLimbpRsuDveoqRJVDCR1lLUY+xD+A6X/n5YrVtN1gso0Fic7Tz1bJ5F+R+AG04X
3SzNfysOVRpOabcl9EqfJ+8npxq9S+IyVrxPqhcMCqCVaFaouyQnF1CibNWjxguBdbI4VZEpn52g
BVla1/e05UTROetXknX6w2bLSq3v0tch7rJ6cWX3l9CUfoDwASKHGCaWSWsFdRcVltVqj4ebaUR4
Y6+PJNg6tQE5UDIM1oM9od/FZGqAhex4a1OnwerI/CIzQvIcg5rfniNmp+i0BmN6WRdn/got6+Kl
EzUuoTj5VS0kfl7uS+Tpl1bhQhoNlbeFi+OVn8XC/mLD8XX9cHHUcEWj8eJeTDiPPXpZ7Yo7uI74
XxH6+cnUyosOQduPD/yK0Bc4IZj/oihKPrzVteyTNY6/gmqpAKHHhUmACbNcaUz3enVUaCIQnnHG
peQ0sM6kxBDxF400iIXsS9dPHo45Gg6ncsjRJiE9i+CO4nlKZxLTx1gmU7bzmxHzXbQKaBO2Cnwb
7PRAEOK4ern544VD99LjSVg3CyykU8SlgPIPyL1+KSM3fG0qC7weG+6ubxZ373QjjdQMZPCqIry6
PU6y+V2O2DFoWeuPeOli/Ro19Dk9ZCrLuqPPC6Bg61ou63mSIDz26ULmd4e8RJFFjUrlkI05t34m
CLypdmHpO6HexKx/fcsvBl1ieEqw2l1SFuPfDgiZXyYDRMBLa0y23RLhsqnJGh3EKO6PzQyWAweO
oEXxyZ1DaKUNT3NBOwFpKZ46k+OZercsVDweQcCQj7EiH/D9Dnx2LXGJhb+X+17yS7fIC7shBZlG
0zcI3JpVBYwdh+w8E9MRv8byWyV2OtEDBlSAcRa+DbX1dttievjHjUizDxp9/8ixknrqIQqq1xhf
5F+wZ5LriUUrEMVqPEL+7W84WhB3acChbkkU3dPKDuYsF2886hncNoMxlQwcbREv93wuzlsPMSrb
ZCtu1SJC8We107f7sQ/5XCtOAntBOuGXSLk3/1tEZ8WXs2CZ9GD5FTt3yZnKySXTDqdG/UToKDpb
V7BEKuHtcYpKBVynPI0t7th1ZmdDa0WPl/vNcKY5WZ2NnGYoHD/mbIQx88sFU2hnjOOcKuUyV2hJ
Xh9wlYz73arZiROvDvlmpY0k41O5cpXxx6Rb7MTHV8X1oxkbe0v4wq/4hgiYVYkrue4MgeJsqQmn
aZCXGxX19YXjZrAnEhL9tYMkkWps4G9x4ZhkP9l7ZzLADZoDAjth4CRp8C5r6Xc/ii6jm5fOyGlT
slmpTlJ1BHHLzFY8FyKC8ojFTWiKjfLz9NC5AQABjjX0eSgEgOrdNb2kw7Dh20OKR2U4jSAPo70L
Wb/aDr2fxaeaVXJL00xksb4oVHWysGMYaxc795SRD/IgqSA2yyo9do4W7jM502G8DeRJnuqs5Nwb
TSz5n4WyOPgxSQa4GtDVjq6T5iz7+OadTUR8lf68uqfGgHY9EOyT5a8ICfIQqP45I5a9M2diZgyC
DIQatuY7nW+gfOi1nAavONZdH0WHNpKOveZuF7tXs4owQK30MN1TTw/vnuXNT8yqxdccl7BG8b9h
juVd1H0Yh3OU4N2d4+PDl2ePU+NkkA9ceSQjy/JRopCSfe1mjIle8VAOSfmZU+Px14+C8KVKY+nd
Vree8gfOAxgZebvP9S5jl8Dild3zYwNr5jvyq/zJ8nW+YGHvCXmrii40ZMJ5AVs5BG5yBv3i+S8K
L7K/970evv/CTryHMkOIYRtOeF4QLypkIcGJTG9GRm9Q9cgNIw7DlNF0NonDsB7Ph4S/8B98PrpC
Gizs6V6l+cBZwLhEGYusj6PDkjPxkXrBYvJDzdjVj1GC4WWvaLw+L0MRHakr7J5ayv0GPhrgIjt+
GpooAsx5Z9tMi9lOyzr8nMq1+y+M9NzuqgUU6LkJmdDo0hmWp7TFVLCdxQouocUBdVUha6dHmssm
Ph2/xXGqWlrcd1GmWGQnCRb22xql1YujukrdnNXHyQIINldHZ8rsxVudZd8CM79UfpR8C3pa7k/h
0KoH2WJZu8G8qlfKZoRWO+y7VXvJql7Q4EMbI5Jl8nKncb6XWIrtRiZYvh5a5osIYtIaINGVWP3C
1ZCX2sa1M1A4WdbszVJ22tPXMPABVfcgZ4LFXWpRn1Dhp6e0SJKBJFDd7hdaPE5yaIpbO3viBHVp
8X4h1kf4qksmh6zAl8xQ1+v+1eFEH2w59UcRAHO5nlC1FlJwegzelmBI4ifMEZzoupaY7y0mf7Gy
6nfo9B3JI9g5Rgv3XJx1l8kRAf1pHqaqrZNEXvhZubNfvJvGNjO6aAOAiDhW7DEft/y+qOWw7Qly
gQ5/J83DgwGLg+c9gOeNHstknHc2t0PNjj5EBSGWF75h8Y+HF9z5cMY7N+MxELHFQ6mAf6ZfAKOv
+oG8aDkGnHEIB/CtmPI/ihDc4MOvOwfEIyLSFG/6UUQP05TC92mz9k74RUy3PGmjhCNiDoDhrxuM
9qCiSsibo3tcKmShrCQjAE4XGWvDjkhEcgNJ6g75jX2Rb7Qalhs3it5LaWEUVXO8o20C+3suhuG4
OmwUwa/SY3Vp/LhMDrg15KVYmMdhjYfXmmAHoYrFT1/I7Xb4C+jY3IWcO29V4oW/p6jQTcC8QE7l
2XMIlZwARpEYAH1AEBh+K7Z+KkhgDFfjrVRx4+0VOSizG9mzg3xwlym/DpwgsmPt96y8i5H116Yt
/Xw8+q1DHrjoYR9C6xXTFzEZ6X9o8le/teQHzUzdFIdu4CFICNpCWNOTe3/hqHCP231QB/a4Yj3T
OQu7zO2r/kIPGWnHCSbdFaws9kpAOwE6RzMv8muYp9A9pb3iwI3XCYUjo/NJE6pshuXvEpXdm0Hg
AkaLpoGZcNtUJYt7qilL9V/VN23xEwFCpCecDQVtf+iGeEV0OAcY9WVhDlHnc9otZUeNvK2GOkJe
V/ocMFGgSHudrdeDwdDFrR+QbInEVMcUZgFQ4neN1t8hR9lrO+TmZ4IqlT+rSapHlkNruTOjgZwK
F1l43ZY8hvOvnoxx8ecoc0HE5EmGNkgdlVrnPRbPisCowuHsFv3J2JLmt6ZsYX9gYKcmKW8D78MZ
arxfY1Cr3wAK7ge3qSjS4tPG7owoueBtG+aZgTrk1khp1fNO8GV4hIAHreIfeGpxfoHp4tF8gPuE
S1SzvlX7WEzrQFuhB0eqYrH80y8b1iosFksWRHJKsDjV67Vk8wPWS+Oi2vHLU4HCgMteZigQv43h
5iNy8VrG9IDYMa07AGwTa4nOnZz2PFp+z43U6RjDwSGSSsPc4vUvjqsSTJJhmOMatfwnYU5DsEe6
7oVbeX6BxeReirGunuU0KTCmIpHfbPijG17xflfN0XqH+zNZgm7D3n1Hednwl6eH+0Ykv+ug2Upk
7cJeOP/0u1jdi2tps+kkejmrk7ku5R8EfkxSCdoaVTFB+eTXLRBSjiHzFxSS+JaW+Cf3K3ETQUpT
LMc5YGoA/OokAZCWTss98FTxw+KnZ6EYBBD7UnzA/Ykb7V652GV5jTcJ00R9WeVkr7qoxncTYR8m
UZJO1REGzlTuZFHXZgO5qXldOS9v5ZRVjwbhe97EbiS3CcYQcBF40xSmwWOPWWfvcNT/x+1PKgoO
NtOXSxoUYNVABWc3D3N0GkqNyk7wa/3o1nGaj2EdOMFraQq0uxTzarUNYxguG9xcIev4CIzCJ/Hy
lRvWpmH8YmGdr1sO5t1PalHHGdiF4AlXM1JcQsrbyMZmDgvQYLa0U4+RXT8x1fe/OSSUcMl7eofG
ZIYgpSQrxBS72mHlAPjmZuXKvgBhQRx6AmbFvkZGvZONsJMnB98VmOMKF1MpwkqGZ5wXpzz0PKC6
ly5VOc4zERaHJmr0bXZ5/b0QYRq9W+xWwSWog1pwGkcrO2N1N/6D44bwlig4974KKBWRS16barkN
Fpe6O2RKR9ljhU+6+BX7bXjWEuMnBKvBKggMuTu9jr1bf1AsF/6s4nTYo+uU3UPZtGuxUyEcG5rw
6kBQEtTOf5KaEq7Ztl62Xadlea0cqXrEZtv+J++2W1rWjPGeCRb41YGh1METWCkIT0GWZ8s+TZyO
rrq+v0FOQDOI/cBq9oRYJM9RPSR7BX+WZDJnUEauPpr+X6TAYRJD/gp/vnVi8VK56z2du/hVh49q
moMTTZT5pcZlv4NfRmlqSBvkeUwA/B8SHInYpGqudTy68dCe02aOT34b589S4j0Cy+U27y2W7O/Y
T6Kth/fpmnfW/KM82nfx2o4wNlIhbrxIQWO7Ov4piFrOm0xjR+LqCqbbiHH90rKx3IIcsQQ4WzbO
z2g1JATdCU3uEmfsJ9+XoMlxN3lwT+qvZXUoLpxJRDKi0+u19QRIpX3mdcgbnIcwdDK0t911TgXc
0nwi3wNdnTaNKIzXn1U51H/LZXKo8RUIHFoHEoeZYSSNnXShE8mZ4rccceLatV35kY8DBmI+fChn
khtiDBNhdjUsJvVeWAcRtJtCCt9niZXxnr+4N5v06tygRusXjVsen6wy1V/YCMQlsmBmGeoLdX9Q
Ule7g1bX/Vlj076s+bL+yUYVfDix46grrMbGubE2yblZUAN91h6NP+2lwGPzMeVBxMuJ3codizbO
Dwj3qiPQw0vxXNObd07ZAIaHpdCrs6tIZBx5sWYpT/hieOJVTG81Nbv1IapqlzLuzi2OAOGH4lDo
QlzlWPJ+cJiDQDpyRTkgFuPmDytiiKMxwQuMEPa+A8t6e1rXO+1e0Pb1Td6yOnNj9vjGfH02uD0p
VIuXxNsnDYakO0OcVyF8M6Iyd1B4uLOQNjJ0Gb/4FmLK9lju1QOsdsMcTbcYp3UvxQ9nesrwak04
jotBIZYlMaHuCFDqpWtiBc4G2FFD4JZQDYMbWhoykUtSis66Gfp3ELG9nOZ8fCsanZFi60jnvFRZ
z2ieLEtxEAMp93AQg/cEhmH1jq6pbXZeXcIZcLTC7L1jGw0axzU6uzFrpLcxI9QCjpQhgsf9KjZB
F8fNM5Lxap7gK+K8gohno+sMOB0j41Jr/9KiqnPtgl7EwuWketkH/djqh3VZ6hw/jkObMZFXAvMJ
WteyTUOfJHWvAd+Sp8JZuMM73PtbkBk4JCkt9Zr/9BpBw+b19eUXNnqdnWA8Bc7Ec6nMMDK7wptp
+KQrm5saYz9N2JXuDphloqdeus2PVRb3LppRT2/sE1X2SmULz9Rt3eRi/ExXN26Bi0Ux2kPoajYb
/UBkfQzYO/wX5WkdfAUcNf6bqoVYqilm9alayiBTDCQRkXRDb2MAO/zFbyQdrQY7zfrOnOzf31hs
bKpdGtpVnSoOWN1HOCat+VuNUZr/4YSRE2+wa1peqNsmdI4wxJtXofetGGWrKDhUUUq5tFZ19F83
yfiHTDMAGijdvPZxW3BdoLLa8Z1lIHfmvicF8Sid0aXJFy8sa9FaLIjGSx7Jn2FUBS+z45btadTV
cobjjQHCW9q3IB8xVomAcnjfTtCjdJx01PTlZrkUnYy+Og2A6rshifGnMTxGETPDxnxPso67xwSf
hX+GZUiBHhRxzgKWMChbjgaPeffFsU4vf4lQtZRahpH3T7uerJ/VnfIh0AJ8/JBN0jdHg1uIiHh0
b8fyVRJdCp68NzktNoQDorzfozeGJz/2MZmoron2fhJylduha7ZCqcnFueGbPYABDmB02RKaAYKx
ngtcUfMvPQSh/oS34RXMOUs6fllPTzQUws75iddgsq9cKa75AURQw46Y476PtjNbQALcbfnMMwIA
jJkyrB+Wlb0OTbq3VMo8aObwHgCaCxCLuNsQnOpyrrNzVnjpf1jaVbPjSe09M7gOl7hd1X3vHfd/
aEHpfnXFTOiiSFN9IuHRv1pAAccuMt3vEejTo8Y3Yd8ikea4VxwvvoW9N1NzkOUCsRk/JLAqpp7i
D7v4yU0OAOwJX22orWr4a/JF7lFHZQK2Fcsf35pf0w1MnwwVSJsWm+Cwiwvw2p88ufknVwamhN1P
EjzqjJPTwuTkXUyAqIL5aRWoLpNwc4rW4U3/KGF8lCzfCtAVhE2U2vIxup8MewoSS1bpApYYkWKu
6NkZsp0CKTwdihSfyi9CDAUmQGcMxhdRG67+jUeyprsOhAC7XWMXmDSyz+wxpliMhVmLZ2hH/DDP
oXVRW3oIorFxn2U+VgzkPRvB1kiODWteRQ4ZW2sk4Fbbee1Z+GtDHenYzX/7hnH8WmQRC+DRFOl1
JgfxO4/R2tN9inSHR014aKg+ONMZ+EQCOM1Wa/bCOR0nlDUlapidZ2oMgWdPW3JN4sQCFQWlIQrw
u41Mur7lTVDDfcXXcfQ10hMaHg8eSG6J2E2eXvQp46WLcZkruu6/aAgIbwVRlAbRsM3lv1EXteCF
mpQc2zCVcs3coZA6eSGE1VYfdQ7FcQ/uv6Yf1CvTfeXBJz6kSbcU+8YUcQOCokzqb0F4z/3ph6uL
hSGAUPgxkFsof0Z4EJBF8cwm2QVmpfeG6HfvncnhN5ZCxd2m5dG1D4IEXcLtMoplfR62HWf6+qqm
mYh1jtP1pXatsls10fnL9juhu9eFYfvde9nABQJJNOyPjDbkTSAucugdvXPCYOPdmxNw7EWzyZyd
Hw/EFHAbEbyUNPUKUp7Hpmq6M1Ols55WL3Kc96YH432MhizN75q9m15X3wGx59dzoB/sxH7/1nP1
6GNpbcwcGLCe3aVp3l+5ftcfgLZsxTuow4ysexwnbSgo5aC+VP/JZjOUG+03RUmMIyu4LaLAH49C
Aq/aL4M7wUArFsIVPid1yEXNcm5nUcxwyrxqH2P8ZnlGqOPs+hJiuooGtJTaI0K5qdyk3Ru/Ta+I
IsVbLTscIYUf1D/iCogJJ5w2+42alf6B6imgkEwj1mw8nHy3sEi2uCJ9IFOOTOmnOQ6rrOxX2S3h
eCpmTvtlyO5zr8DtHFI0CzKwlYJuEEvwfj/umLOC2Zm7eW+YdWLaYdBCuaZaz+yxhY47Ml9QyMhZ
wF1iwXQX4yFGAvlqqUZ3xzBqnljEE/DPq4Z1dITzC1+QFDlbFI901r0ISBL8hK258ctVk3GwIxuV
JFyE3a8ee0uuK7O4CT3a6xR9djyQwLZ27DLeIAo6+WuYs7x4Q0hkIohd8Ownpo4l+1h5Dqa0GGUE
ozg0nWv0ROgzyXiUWYuWXgbLBSs+4Dcoo6eFzG+30UGBqFG5oyI4c7+ThYBWf+RlmEtBy1Xnahbv
BiYLxpF5+hPxGS5XlrAryDbXJdGG276xqKz9/zg6r+ZWkTWK/iKq6AYaeJVQdpaP0wtl+8whhyY0
4dffpfs6NTUjS9D9hb3X5mm4rjy2xWlAj4ALbsAti15WBX+CMpu+4aM47buFoQIzQ83HSBjqnGvl
+3c5E5p/dJYxKsWuL9nHD7XzlsckyZBov+Z3Ka0y/WnhdMkT4hSJUmKZWE4nU3LPvIh9WZ6w2PXw
gW0YX5MBTA6j+zzUFqhIT5CEPrjMxXecWN4HihnrpSkkylC3J3pegB25n0fIJyk4V3bkhAZ9NyC6
Lj0hGnvaLtxKrl3Jo0Hf8JqmoPHvA/zNEegIy4ZO5mbuFo1L+ZjqTq54sPEPbwsxsfpn9+Xs2PIu
zY4/0FwXmttXhPDKPigsj3xNU0EWq0309yH2/OLce9q39k0b+4/KDD5LzSVBg4i8QA5vaVg1v5Ng
Ao3HuCNpxbJVfMn8BZwK6wf5x2GRXp/map26G8Wnz44QD+L7pOfyww13m59thhAX0e1t68VHgy9C
flOFuuHjgGS0u87JWPiXAF7l+hqEXdZ/diBD93VL3Mwd8eKFG8mVuupxZeIbBaJbPqTE23lbfv2D
cYgwydaAaWuFxCoeu/bLrRbqjLYee2+bkQJ7ByVZjc/O7DAxaShuQF55NppK2+uOGGsTeeo6So0x
8Nib64Z/cVNaS/fVkkj1YVkYz0FaadxIgzkAFfEUTwPRVYbYNMZ5Hh+RLdwS6Ac/MOhtVl3m9yKA
QvMCCUOSfSWUPHJnrFWC4BUNy46Bg/q0QVo849csgJ00IaOktZf0i0iso4p6AW6OlY0HcAX09eCe
i//S0JpZKZsieZiGupq/dR4gspuVWnxIN2N/cMVYGoKwQAJvR0T5zpZ6t/rUSsJYbRsc41PpBcQl
MWl+5IbwryXdK8ITJ8XzUQfFD4BafQ/Qe+5xb/fOExTjPKoyzukdlcR6dX2Cn5fOt+qDg5uf1OYY
U2kslgKPCSQWDib7YFNs/0kn7Oq3iG33c1jwf9MI8zPN9PWRsOj36B2t7M0mmeCKs6F9wg3zjSZ1
+oFmTwA2tBmG90V5LpHKHB1ggozg3TZneDx5J9/3Af1kNwvzJrAHu9vCW58uos9CZzdYhc+op0rs
Z9cN1HevOaxR/qTdsazI3DzBXnmXDBMYEo1acjwMsToq6bHYdm8YH2QKfEpGxem/NXOLV1yqyw+Y
SQu6hRc77Pgwr0gbOTWaySx8nCe7vvZ87E/Ytd0TFSqlmAsuCFeanT2XZvK+81y2GAR8E96HtlHL
JXFS5R8w2mJbma1ZHaaM3g+FEpwsH1fOgyvIqh+oFHZuipZ+a2vwuzBXUY6aZb2XSO6pNCE+s0pH
YmbCtGJtZSdr5NqOURGaouy9SXX6VtL1c8j34UPalv21bTOwWdQzxfvoDx9ZV5JAaAoEDX3v1Pci
jt3PBpDLn9SZcUD6Q54d1cxOf3WXv20akA+frN5z2XZ5cQx48XYOtx7J3p70H3XdIbtRmO7uRptG
fDcNasS5pfRp0Q7fqt8OH9Qfy67DGbOXTRLOP15X2WpvwVzZNzAD8k2iM9ajyL5RyVqI5Hp+LYJM
QhMfrbkOZWQN9jUI3enBvjVZ6EZ4ftMJDCUC4/Aiqzx+sZkkbLikyshl68VugwSTc9862Ykp/W5x
i2lPKBZ1FhbzLmfV1wZnY/QI0sR9NnMKAM5dmrM1ZsnbYtQVq5W1l/D57m1Uz8e6FsGTj5n8QMjb
Yk6iARLAWUTEYY5Umvwnx5HnjN8HghHbA7FxncllEzMKygy3rN8WjuEzuDt+WzZNhFc1XRa8N+wx
16OLTOPZ5bI65kTIvyN/ILoC0TNLVR/sh+rWsYgmxw1cusfhG2lm/xrmDVKgUuXvCDHlqfZgEJej
NA4qfNCQSLzTXzZF6S6rB1LrwWRuVM/nqmdYVvko0E3TVEWN40DBKvxJAeCdGAdLzy4eMTaQOZYG
4UvKsomW3mQJsjBLsbHPXVLOMTPXxMYtlX1EkzX9NXM7fzu5qChnhy/0hvPulr+GVrWKwzcriFGr
JdbzevtLEUE2C1EYvCM3Agy2i8pXLBZAcAPqpYMd0QMMnTkWROxswdXJC3IKGtHAn8fbzjMnknNu
srOP0YaPukLLrTJkHLak1AF7uu0NE20XMPVGkKDxxIIKWDRzn3ymYOpk4XAcJh2JCH17An3Qk/My
Dv1TmKxHvutw1+oVOaBvsf7DUvstkQZEnTDWec6mM5ZqppWtGvJ/gUgJghwkl1/Pt7pCVy6u60Ie
ajSqidwTiAc9Via9pf0sudAAcn0k9Lu3gm3siAkWHuUhKqkncjSCT6v37lNPmwu4gESew0RwqAoQ
1g/2iIx/gPq0xR0PwRRVzT3FUnnvzTfzuUJq8RO3gu/bK3EghUWg9iSFdAL6Bk+0Jaz/cg0eTGYL
oEV8BnvmLoaVI1KwUjt+vQUgykUc+NW1aPwCzmVRylPAtPkz8HVzmf0RCzrl8A+Ve/1bVc1jeXNY
8uqSDT8PhB1tbGGJr6ktH5teJx8BHPPNwEb0MQ5UtYeMLtLNlIB13eZeaGwMNg2Xeub+1JYon7mw
5rNHpdVuJrA8m7Ej2+eoHepniltIco4PLoTYndsVWnJjvTmJDUCXWS7fYDgcmVLYDCD5mKtmdqGX
bDmj7EFtnea4FxCF6CgtfaYH1LYbSvrwXc8JVoKx8Y/IgABw5CUW27zUr33Z02wSCNQjPvJuyNR1
ynaN8gj+g793eyMqU/5lORXWO3dJxIM2K/GApJjY2yEZoM1rBzbXlNU/EFcGZ8PjdxO86iH9U8Qx
Oc04HF5c1uZR2c8B5HHq/3mrUYf4JHev5C2W1ZjSsiYt61mYDRs2/N2tskh/51gOV3r9zzZ24kOf
gz3GUU+FwIp0QzSs/mIRP2UUfq2+mJ7IvW3KFhs2AAO6rwXKTrpVXlubi93T8uux+8t0OI76wJmA
Wc1j+5IpO4A6FWY34XmFAsjPb2jREeQ77nD56jkTITte15ZfOhfpYUV9v807l8E2bLPmsEAye0o6
077QpXCWKNOavyR6mE07rkgJTF0xamk9gl05F3zidgD87PpVpcP+JlfY0lVOW2MBC2oWHUdWZaHv
mBOsiLKg90HLWrPNUPZZxsx2O8xaEWLifteYTGNoqLCq2rnptmoeSYTIm0APu2xtKWUb1FUkcrXR
CLCS42R5AzaH/tGZrGHbTyHW1um9TROPPf4N1IHaCfZN8mEmfKVQ9EJMviiV03k28MzZsyuOMzwV
wnqVC2sbxzHFne078oMZTfppfLs9hUOozEGUxQFC5E1+VPD7YA+X6VNcMwzb+xL+Yqdx7mxJG0Ma
E3fk8EwYsPNMn8C6WaeMxWNzsAbGg67x1bXElX31HS+NQvxv5HKFMND8Xr6Xurc/LHBt1qHM7Pxn
NC6SG26t6rfw+uk+Q40VAncnpmsrmfff/OIU+yRwEB4cjtlDPajy4k4E8WoTMOqH+4ChA/hOPCja
5Qa7UIY23r3p2CGVZmN7zPIAo0DGqqvyExel3/xfMiOMwi15zm2M5Q3VMYqq/IPBC/+zMXyuBjan
YVGdMQmEmzaY+vccGj0elXlhtL4WSf/HFMtrEt9qhJw37TCh5UYI7HrRAlNop4agPGE8S540K4fP
PHZuqRuVz1j7tmuQc8rxiceJkgvo+oElA1ONwK7I17Hbhy6A/JkvhX6d4FNsi8I43RZhgrjpFNPX
m9bvDcvDUp1jhh5UU0naEAgE4vVuBaO+Iwil/8GAHRqWWUnNARdmKME831no3aTl7Nphnn8bnbO7
HPkrfr0p48nKqnhrtQLQv8Cr89WaYrpUTGecAyVQAJ6bTTheNB5wBLdZZTHRRVcCl/sX+sT8zvzE
PgRl6GmCrnrneQyaLj0VgnX2vl9dFyMPRjiyKbFp/ZPC5SqaEZNGY2oPf3l8RX2o2Nj/kXk21V+2
MfXj2q3tkw/z4WlCdkJvp0OBsz+YihumH4TNCTWbS6pUaAPrzWFxTlEPjR0rj5Kdql5oHN2OaQeJ
1QAXilwefae+UfTiarqYeZrDr5E+z0co1ePeQLVkXVdkt8tfnfEKrL4PaZZpEzKRcU0BG64mry/Z
EnDz8gPmefXsT6MBwrG2xTmTfgozr8l+FuJGuVXRVnt7gDRe+YQHQE67CZzYO2l01FoGA9w+VXV9
pDtEI52Ptf8oJtB7weDmNLblGlzTpPAAyhnEfleb0W/GsQHPhmpidMy4Q/ZQ7+JBWOEdChiptkNZ
ebss9+zdpOm70QvCLywyIv/2NK4pozokMk7YQtn0FBFqLtchKvwmvFvTurYPg5nd/9ibNufCGYj6
rgj2ECio5XTHW3hDHhNCsIda0v9myDUfmeKQ5VOFroteOHbQZkJ0YAEZYCwykekMEyAbVgFjHWz+
29FlqL73An/9RHPjmY3vruqP6culjhK7VvpxGjCPElLXocYdNuXggQv0uiy/keEknR6ptaC5SStc
8KDeO4Dx6lcWWdaCOufm/v2yaWKbj9RFXYDEoGWZgq+Cvp9/vZXYTr3Zqii5SHDqt7JnKqVR8ib9
cqJX4GNijsqv0EyYR23ZdQg+HftQXF6pWyg4UqBWt/h96vjZSYo0ySPEVemsKW0ZQGdHjgYrEUxI
ncR5CdFUYBlGH5n+gaOYx29xNZrwc8IkP5zNhJwf/0pjGYTaBhpdM3EbkVMoD6gDhumY8q7mFTue
1FjAOZrYzu5lHDs2cGq4TtDcAjIgilORZP5MotW62gMZS7qbifklybOkhOMf5ajOlcDOTrmRxNjA
aENM9o9tpK3+m0o4KBOghSx3W/QcpZr0S1rGOkZfQX9ceODwYL90e0bLYMC5eNYXZCHhzb9CEuZL
mNtWf9Qx6CBCVLhONjRhAstdS6BspTSpSAk6hw1GWeZi6ZwwQEYk3X8WyXzbS5XS3NPhxiDVIV9Q
geEwcTdD5+niOFbTOuxN6FafhGnY1ckqSCoQ+IHGSOZ2kR/ppslOVMu05g9w7nL/sGjfCU4znLUY
SWdNzQlQRp6NM9KjQOlh8eTRvV5B80B+3FhuOwyXaoiZ4KDNb2oYW0E2v+BrQjlcG0ULLbnZx4eC
uGrvWHV1OO0DK1s1BrvGfEo5wufdUDDNLknaEAd73JHI8cvO767djdbRiFtUI5pXQeN8UwITvEiS
LbYg3pItPo9k2AtYXl9NNiIOccFbc9dUnnzyU2+5MbMG5E29IjnlhDgsWE5d66h0L+RUVnf8L5Um
UlQjyOU4UESaWsPbLcv9GQGUmV7JKOoflW9c/ihiaACVOI4+1H3lALULmcgIScS89JCXUdCW9sTZ
njZ/KBbq8XeE+fNLQB1uKMlyPMBOhoH/HolC996WaQvalmH7c22Nw7/QxR9yxPOKpLVEUvrAHNHJ
H10tKXycYN7x2KXfuCv8/mQxXd2oNskfc46D8kCMdFrsa6LvfpQiJyfK8CASc8HoMjkWcN1SbKAZ
nxP+cHUBGKaIqrJk5kZr0crlH/P48aVLdDMewqULfiDG2XiqSVBkzOgM1NAKuIYdpYlqTo2bN397
4CLMlWyLbLp+neyLzZbtCz/p/LLMrfXGa0v6E2ohEs6CMR/9U+/F4mGia3H3tTDFJR1g/1KdtRz1
/PK5u3d1wYa4Y2CAZQPbPwsMnYf3JSQ2K0qwZdAqcgKJy1SuzRsOHcXQn0YJVbWQxDa7sy/o26Ry
aJJIaOseSELIfSKcWoQj5B7r75gQjjvPU/F59LCSc2FPBdwb0WAnVD17y8ivLfW6Jtg6+G/gAiEq
NGnAK43CvyNPAa+UsiAH3hw6qWGEV6oqQt3mFW8VXPTpWI1j9WOVM+K0kdksz2w2C+xDAIp+3ByP
Kj56EfuvMMyLK79ozU6gK/szsR/+h/Do4Y4MASUapN4gPs7qYNx3detZ+4AeuDmsDkP2CGcK3adj
u+6875DAGXyuNga/Hs/3Z7ZOcXspPejAZ0SwafK369Iq31nDNCQ7a9K6PMXAGTNIsYSwYbWYxRXQ
Oextxa7vludJoTZiAnz2u1EzEBGxKLZlSUm4mfgyQYW2YMa55abhOUe/dbEhbmYHwa34TYQiPTP7
W/VCVQLQ1JS3TzyMNvOK2qqJw/HyElf8NIZsLwKbysEp8xltcSU4t83aSv+AzwVyMycl7uKek/cZ
J0H1IRqPzFueXgwFiYGRFJEUBomNK5F4CM1BdDJJliWv3cLoeTeCzxq3jA+cpwxwWBORzW2/JgY6
VzQ7brIFHSvurSGz8aYka3HXDDWlV8/QtfrsPKvr/jBOre+sYZ0S/FtTm51p+9ydxqkxHJis8eyx
DqtnEKBwIl3k+HdM5OyzSDg1RBqbb1EFJUaacmX2KfDQsQ1a4F/enrmkPmn2hahniDcTSChx9+ZR
PcnuD8AwtfyVcUUgyKYSjPC+c8cgU6D0dNSRgtCoTd/ZAs00LOb0ZSAB3WXsLybSj1w1h9B4QiZJ
89yE/W6ZcPRvBNTTaVtalVkO9mTF+cFkQeAcBotxmNQ8O5t20sNPINhv71XZTncCUU773TJPLhA0
JN1wYjpuJXctgaLq4JhcKSqoEojMxHDhpZydAHVTR8mNtTSHyqdwDRFswtYN1gkzWcFXrUwy2UfW
AkP2xYZ31Peuwm9+lNJtvJecYbO9sbuxXY9l05Mx5jRT7R0Xu8uDE7fFxEA8u0FNh4R+GBaNZF/q
2CDVt3bb+q81tkjypoBCJd+DGev2nHD7/yOohT0NP3Z3tTrUm1EPJWR9cJPa/ocyeX4ckwmodJtB
dsH4IOynRUMziOYJasy5a6T/Dx0DWzrl2pm/9ZE9BmfSRlb/S0MPjcYACdQAxZDqoSqzB79zjb0z
3MQWfRFmOIGsd7uUqX9eg5AsZEor5g15lwL1g/keVcRLchgQkSz2uc2+8+oAXDuVIHEoH6b6d/YR
RW9MN6AhMR48551IakYDgzsCSKxLPTx2cEOoKCtDSZzpzHvlb4qvs2eDhePODm0wczFhTnkQNONz
hlTwlK9s+W8QNfsB+3t612jxYWtWvdEAv/FxnWa4K2Th6Y0HxGWnG3vFjm855wDIYMJBrVC610Es
3vGjDvnzMtoegCrm4FvJucsaxJKPPnQhG+dzpRiENdaTQIN+lzNPLbYVg759a+UEEt5yH7oa0dau
ZEx+Qi6RQhqZq/CAbIy9vhPm1cdaGfytlUNk1GEys1XcdYuDUMkIiGGDDvkuTByvYgctTbfsueK1
LFDGrtiRmlz+V2g8UWk1cyM1TX2rpoLPGyvmgc+gH0C0sUt12LS2SJ3KQm6yqYFlVlfLl3KqDvDu
ilPFxpxydqXzmjDq3sVVcKNWGXFGOQW1oanCD/gxf2EduWBYzfSE3pD3Px9XXgLmtt7jTBP1AjZ4
5sBjorpH9Ji8DdbgHoqAx7CYlpSciyoTMPRT2gCvdcp7KAZonZZw+K/1huJct7Zi7VoMgdiFWVHd
hTIujn2Zq7cmKLkDWWTjO+ogBW8mjWMctWCQ5hvuBH+XeciSAQ/F4UYPoQSahoHokI4kUqMExzc3
rB0x4MXU+PeZwOMMUgPxmsEswyYFSonjrjsvdrlJgRk8ZEWqHlOEb3eBIGqI6TT0Ip+RKVrLVv+M
VBtjRN22vJrVAYNEJR663w3jVYeSlz9sOzuS0VTDZcGgrD2UPAL2HuV63PDtae6OpdcQeOq2mLvd
IMdsPrHOtePIlNUAeJbKAh8M78aV15q4RUbLRbs3fjrake/qtvguFsMewbNmjtwc8BZAgYqIwtcM
ZRR6m9bAJkMbrVLgHQS+gSBAPXYC0usxpJ7txtV7IXj9IpqPavno7Tatt2Ltg+5xtpJhumPWgrFD
4dhzefZDlA2bJMaSekisG+eSkwBqVcsgxdmWckIRwNAnREZpu+HBbU15Y9iS8sP1kngP0Clua7Qh
/S9McJTBDmiXWwAQJwgpiIjmwX7ImDSSPetzgm7RS1SAykJy0Oi5R45kp7YNaXkMzUiz6ys0MmZR
Pn+8oPu8zZGRK22ztNILt1ElRsZXEM9QmCOYjmqZ+FdoWmzS+N/n77puOM6WIGy/nJg13xbuUcgN
goe3fenx2fLzzkRz7ma0u/i9sCNjS8UvCzok8Ptxj9zSvUIjC1nNodxI0PnlbXZIC0qeHWc2K8p8
SMMAYm6Mst7nPuI1J48ZqmdqJliMKeigyK2luxzxBk1m29Xz4BzwqMrw4IA4OjUhgBeEHakxjE60
zu9wR2h9GAp2LDvRt6RRhKpvwaQEVv/ojrd8jID0+bfKalHyDdhGXrRbwJYFKYgsODdBtnCStLZ9
IEaGSSJPEpmzGYnEzqUjW1Fi5aq79BdUBxjmOljiLxuMGXKTQWc6ysOyZPvkxN2rTSjh77r0ALTJ
deK+R7Db0OD7rrh9NhP4b2sy4P2h6ixx1HVQcM966TNSBAngc/bNspIXRCvi0jFJKjdeV/Lo9oAm
hzVCEUuLiDyZMpB0X7NGcLslfD4nn+ZjC9jin+SH/aoZ+wb39ZJb84VDE3s0qXAuhjsarGdeb/ys
/twF7KxC4l6oCMLMIqhG3fgAKBeeQ7TO0Odi9jo8T3ZxmjQ4rK3pl/DTiqUlt35+8wyhZK092KZL
J1k19O0n8lJAbVQI9n6kpSAIR6JGINq6C4e9i8YJwacTLA0KjLEPmDfRz+yGxoXXJEtQUZsxKGFo
GC3T4tIzHPEYfDdedmTjZtknTyoUfCZuK6CGxgTBbm4HHiF4JGrcsuJqHPY2Vf/i5Ujkb+7RyQaW
x+HHmeIgKq7zmvZWUOMHEessTpxSCEJ0EnyOCv40ebg7voemgEwTt+4J8YqTXN0Aad0jq/aegA2v
8eZPTziN3gP7lOOhKAMZbhGPKI+9LHIswreC/jvlIukjUAH+beRK0N42RXd8nbOSYEg8fIN3SJQ1
eTuK8M75k4Hnt18FLZcFIdrPQswLPJ8RQpSyuBuRAYJDohA+F8rqfmdnuKHMq7k+UAgm19HHMLJr
G4GvHDLNHNzZSmRBBZPalHAaPFMvOzU38GZ99IAs54ebSpWKVP2DOcwyj8rBC85LJeN/szfmZFKV
Tva7pKK9qwivZpQC5YXffXXLmPxQ5JRIgkK0QB1bVZYscMY+keE1PWNcCfMIqytytTSxLEgZfvbN
zMAYJrUtOqVYq3OVIM3CUNEuV/6Z/xwivG13q4OSbp8yiJZbTPX9D4vY2YooVbQXjVbaj4+MbYuU
TfpQA2EVk0c32aNKupdJUHkfVoyJ57QUOQMetzMEvEODHIvtHOfjnZlw+EcLspN6x4ip1dsEp98L
mgi637yD0GelnvtWLt5y6dDo92BkW/8JUjPRNGRv6OG0UJty0HYsW0BpISuEOjmmR9IK+n/22OQ/
Vp9RC089MsqTxGAsjh639esCuvIfmKJYP9USo+ymldX6MFLEPHZ97j3UScs6IuYwBWYzNdZzsrSN
dVf1uvxOSYb/zx0SAsB0iziWwUBLLAP5n24Ev18hyTM9gZJhZ0FVM7bzcxMP8rpaWf6gWCj+hWsk
ftGo109BsiBOyzH7HaR/o9baiUOCGAsrSHAdWSN4/7IbWCv01cgazSmo11whKGZxgTrvBLcM+ZbS
2X0uNYDzXVErFGut5bLa7FoQX1fYmbKNOsSGP61NX04Qhd2+CULH/C3hGFm/74KeZU7eMQW6ac7C
F3zYpHV5Ik+wiuNXhUKSoa3DLGxsP/KXNGWtihthaKvwO9ZZxwwFrtLqLJR0mk+oWdXss1apB2X1
7h8YmS9Fs7wCYnwqs3x+suaF8IZuFndoy2D9dGnyiF92eeh4pDLQ1nNxKhHinpQ0SC5QK6en3vRq
zy1THBFj6ysJP8sL2/x1R4dHTOXsW18IGO0LIb2cz3JUu7YnsysHPLUXQb+8J2p4nWp3QreQ51sn
dfzLjHXoXtU9uucisM51MNuR3XufKw/KLvaGqwZYE9WA99AmkGyHkqdmOcvkkX2sxkQT+qn5wKjw
zsI++C2xOj1bA6QC6vvsmKKkJPe5DL9aBSopEYbFWcvwdhM3ZcmpOvb7JXTVlwdU6d1K6xu9apTV
Uy18+96Z0niLnOsrDginARfpt0hWWwgQjEL0HXan15UbfzPgDoCuZXURZo2cVMM5+21s6HLLMlrn
griU5yqH0GCX3fKEeJB0jM4iUSgIugs67OpSFGP+07YJ8I+8yo8dmYCPlhnXd8VLGdHG+jiEvPWL
ln05cX9ibUjBjr7PGc5F5vref35rDxeYSjfYZRf/5lTyURKs3SXUgb6TuJEwzPf1ERHX+DYiEWOx
2+vHUPt01x20SMv2h9eOqDgwGjhOQOss/F31T5764XboKvnHRjS5DTwlTzC4naNrBuctzhP134jH
7dBJ0oGQIIgnKfrij+fl+sPxAvp72eA+liyx284qr+SE6cOqbQwNuKR3FkgU1er8IKr2P8JX6h0Y
CYZ4JSOJizFwweMGZbRnHJdpLxKuQww3AfuL2xPPQ7zRYSkRx1KqoA1zkKFFpijEfalN9gYTqEQs
TeGIpmTcj0INR0/V0z1IV5i+o2IAQBYRg8SQ6SLuPnYXjE1O0A8WhC/5FLDimYMN5XL4xM2iKrjW
i/8wucF1xFlyX6SrVpzK/XSStlV+o8d9wT/SfjojPpwwHZHJNvOJfKb4rSnCvcUQ7dOjHbosfSUP
DYIIDKZMa/HP9UceoCfcwh9Zz+UsSmv8hw0Qzyo9Y+nO/RNn3Kdfr9l74blTBJyWUZSEAVUTsQil
uWe6zozrbc4g16c17h+qf+8gXc25AGEQt6rT+842Jj3ppQQjZQBpVDvRhOURdLB+InsMJ2g1+acV
b9C+FMMJs52NaqQN84jUb5q2off+LGhCPvkpJhIXrGuLNe/TKmgZEE/UdwTDkVLjoqkB4jdiJqqJ
ej62MnWPHig24r0hFbJkrhnbJNP6W4l0Qfo/mP0qNDaqaXwXlo1qnDRZxTY2gYwQTyNzShoBrrcp
W66KaHAicK3kXXU63i5E9r0WJiUQdPW0/wMFZXosHLaQm7pbsSjgiWMij05U/iR970UKnpPYeO2Q
Q/tPnPZrbavntPXACvTqTgMbRWpTkZDBf6PAM6btLQGtw3ue1ubKb6I23Nf+QeB6Z8Dsmb+2a4cf
/oQQMp2h3WvtVe5uTRDzJ1DE4P4imonqNRGvzqIxcXgSk6esiT0lCPtF5A0q7ByG3IqQ08//0IO0
h0BWc1SuJWw8hObtSSUAy8sWtYLbMIFVqBg0cMzH0rNZh/bN+mnP5IDMMYJ8loXywnp22LkTqYRC
Irjwoa2fdBx+TB5Q/4Hu6SVLguwfQ0/0E21G/28XTb73M+VHOAzwelATxsxc2+FH+gytqXjJt2Ey
T4KP9kH9NQ5So55CFXOAwChKvhAiiHaF36v1OUjR3RQqpPdj8r3t4lAfk6n6f0OKJ4Oe6D0bbfOB
zY/anYVVc+Y0Tr/KRMlL15n/bIM6AT7aV+YK56Il0dgTwQD7GOjcVgzSQPiokwdWWFhBHXbmEWot
fP2lveztYagf8KqAnyg6Fil9il+0yVWtsUqzmgOvp7+HPHfv88DEj8KbcySCVrq1R+8NFGzyxgCG
FTSKt0fLKrPPidHC8yw6nIQVjHgNi/Ke2IFHUgucp9L44tAtc/bkWMK8yxIx7lCI4YYlvaFerTa4
6CDvDmEItJdC0MHvBVLiAWMJzl81mi0znua1cW3UsMWkd00Yyy1cJ7Nn3qaeMt4JquWUGEQk27jn
Vr//V8RAwJD5TM4L25kYI7kRR81gMJLlEL+sZQCqISEdD51ifG984oVpp0lHQujlfOMBw1Yzzz1l
ojtyWuHOvEBZgXqDSmN+A6XWJJEK6Tg3ns2qbUgc925ZsvYe9yK7fJHIaGXo/mAlrbiDMtlf5jnQ
Z7wU+t3vaCCV8PWOSfDy1SXpM5BIlLRJ8AQe98t2vRYdKsO6TSWx6Ki0li8x2Iv94C39xZEttw/X
4F6p0TmJpXy5mYN3BFlBqC+kxe5kmA5LyBcy+eWot+2U0JkFXh9uDAqwxww75dmgb7j63iD+DEOn
oMbbIA53MW7PYVMrGuCLyj11DPraPlG6i+O8dJqcDNr7Ez2TTdnRyE+1OvGpwOl/1iutT8iaIepi
ZXYjgg6BTLnrnpemGo51Ns/vOPbrYzDUQN34Yn0IgyxEr7Nu1/uwY6Vuz1Z66cLGec1lwKcN+jxk
rMQPfANqjI9WV1jbwkpf5wzWIbEBgEEVvCR3O9kERBgDY3bGsIXsNUhY6ruMIkGzuum37uMmElMc
fxh7eAAf5j3L7MYxq/w4vji9Sh/LZqz+4FpDBlsCMw1H8mdZ2Y7NV50zpGHbaP8WknCVemjGqPN1
CRG6IefCGuMXIj3YKEI9/iF22/2G6HKYaFxx8cDbuBOiWg41nBIaRSTSNbPH0Yn6hRi3c96zp7oh
96Mszpw0Yn9EdCNSTQSMVrMgw46lm7GFrtadXQ7JIZ4ZhPLk5Ns6F86C7pJbJdbUBc6qmt80NcPB
mwf/bZhN9os8GH0FSK/Iw0j+b6kFMgDOjG4zEBd8yHznfZgwt27CxZumCLd5+cKYpIAX7tnWVeJE
+RxrY1BIeFa8V40XP2STStF50ybsCDd+S4f/cXQmy5EiWxD9IswIIBi2OZCTlJJSc20wSVViniEI
+Po+9KZfmz3ranUqCW74dT/eDlRmuM4j/ibIY5zgOROfrmgJcMhiZFRsEMthQ/MRUaTwwpUUL5w9
xDvciX7YldI4xKUQv0E2gflYges0ASTM5pF8cah3JwRktc/YlzvogtEM0IJG7rTUA23AdPSwNixG
JtepuxGWWZ6AqRnc7mcPZa8o1CmFPMREN3t0OTT+jmbBCAdnPH5JuzTD2m6qW526QcobxEx2sRAs
fmOfuoM6qhkPujSByhy4J2qug2ubDd3XwKvobio875UI1rib44GlABdvScOTzReh7ZY82CAm19sI
9forb2iPZxWl7wRi8jElX3LLEjoSd7ZtVp8Za9UfUpVJSAEma7bcHB77BgyDlSfpT2PZuKCMcS3P
ipwLdr3sugSa0srZcN4qvK+7eijHMA6Et9r/Gv8dQ0f3ymoyOtl2Gb3N7Xit62U4DxkQ/4rSm++Y
i/OepAfHxtxbmwRoxgpKEaB2fFqgRW4MZ6yR/T+vV2PIPxe9GL7JdbiV1M6NsPXPMJZlaHHXJ93l
zXduJPSpinlvTyVrGyRIa7imzEUN5bErjUuVf6e5Gq8VBL97KUmPYfaEqm5qIoZFmf2w8ed0TxNj
5eiq9mvUlMgi6J01sKwNyOf4H0pW/sA1oPmctaKZplWiel2U9UaYDvWip3tw2wwM20HjjQ8BtON8
TYZXiEOOfFcGPjtC+d5E1YJ0z92Ctqki3rPVWMY3q1HtNWsHBaBet+WG/rXpCYSiCnlETYoXDP+M
sh4MBw+lCTPD/3m21lr6m/ZjdR5AjvRnWhLHI/0y5X0HB3TjTlyzNoBxByhkRWVw7qbxZy5HCpEJ
ormbItZFmE4xN0wk4TfZdxUB2ow9LZTWWw6680DlmA8ZyqR/lFCIxnwK90gRtyAzsrFAz/3fPUGS
w1b04GJtJU/G5MClHP9QmUTREZdhoG/0nYzuHRaifEerRPQMZUMw6UNMqsHwr71k3bYAKh12rt1R
C+GvhSx+Rh+0sPq/QDjTB3qyZPpHzT5fN809gef/tbdSfqTOHj5Yh+S7gg+r2DqL7+4zyWsxRmZ+
9wGbUhCq43ozGS6j7oCtG1lpcho0BWEftVs1Bx2I/jvhpf7/7sT/g0fQoUAdeCRHyLhfCLmUp8Vo
uxS1NmBpxX6G+kfmmybfd+wbnyKSRj9RBws1byMXJl7p/MZy7BBkkMTvOHUCYyN5ckis9O3JI2Pv
hp32/oAthTRfzzZlQyBljjb1enyjEsY2dg2E45rZNBbQqpAmXWDI/4CnNOI+awhPbAEAdZeFrpzn
aQALQd4suQSpbv8lXdffoqDKieS23WfKqXQmTat2MUWtz9R/ZKeAUO8dK9ThYLjMQ2kpMWLOjlHt
fWtIj4XZdeU+cJruJgx3eTPK2L3MuSF9jHk4BzE3lLjzkFJcfiW9GcKJT3aDlunZtkr8ZVoPN1yh
5ilAif7I28zaE6bLUbarXl6LzBgwdjKZuY+NbbQfKYtKDi0klCZyZuIkS5MeNdbLzz6O52/XKpbH
1h/yh7lZJGcCvRZ+a4oH0bv0RKuyeneoU90NkfMXvlVPLwVI077sjS9jovxG2yo9erDEVtN+9dlr
C/1+7aiIysRFupLJd47xg01AZV1cCh03k7JTsvgkzuB1xB5IM/AVj1GCY2oDNtI9xcq1wflU2dMK
4NqohFopd+KbnYkGvAYxq55Z0yr8R/LTwwtx5e6+4o5Hn2ceNhM23tE+goWxDwteB0QjZ76ngVJ9
LX1mwI5YUPuzQBG5wG9aVT2jFCJjTNBc+9XJ5GVG3j+IEvt+bLBEmYj/2DgL901xawo24NTeCUWQ
pjZIm3xGUaOu5JWnpyWJh1PFq60iDUtpiOOSKrdhaeDwBevA0mXy9/QzLOFYusUhDaLpFYjKcKH0
uryJtX8EFIeD5ZXlLptEQFJoar0IbobE3QG3GWtiRkrgJkvSylTMcPMmbq2yIaTyVP5hkJp0WI0D
XYH4kcXFxe8tQstg3Q7fgFG6Y5F3GBsoybyznQ+k2owAdKomkKD+TOmEY/l386Q9QBo6lajvfTr+
ANAQFtYwN+Fzx4u37+oUF0+gXQow1gxJ6OCSeq9W2v0TgrNw9+DhrDN+M3ZAyNClpPZPSjPYp4xI
L+waUZ6G0mP7l2aUtX0TWpyeUMBjESb11DbbCfeJvthJj6eXyro4e8R5Y9GgxP3mx3aFaW/LgkXK
PZ7/vgY8nGSfKJF4nigjTZYNcR8MzSLXstyWDR8GgptbPKq0I3IxZ6VNaC2f4CEijGPB5znGl0zF
ED7lgMvhsGjjXhUrXgaXLAazjjcbPUxe/pwHzoCaJdKS3UyusoROngQfQxl08dOEG+kGQwmDRJIb
RKHhs+whBzL0e7ZdHRusHUwoReX3+PNEx3ovAJN0Kg2x8jO9YPlHcIHckL8M07lTi1jOsCybF0DM
AOE6ltXAE+p1Ess8EfmPQF7Z/JKi4m3pJLCGgJTlBr9tOZGfDLhdoX1VZBkvFkFXHoZ0KKkw8uOh
OCqgYODvNVAwEqAN2DcI7eZhcnsCKlmVf0yYVBkLCc25qyeZTjhVN8FlSTt+K6lpLUD64P5uIfFZ
SGds73HQcgX2yoCdp3ISSB+tAdtir2ff/Jf3BlUoZKXMSwoSgLtm3QCn5D+SpE2fzgI+XinleZpG
z7uS1Gl47htBkbJpeMZlFqqM9pYrqnLXgUZpLqUIvCOVbGZ7mvICCp6nU/G10k2ZflVX/9py8sLS
pQpjk7FfeGH12i9U0UBNCFsq1KZLKkzn11QjV5ci8Zt7IBDOAx0t3nvMYc4VFh30pY+4JO0F1mNq
fYGVHWRZA7MJeLtC7jQ+gZ2aJ/i0CqHVKms/xHQp/L1XslDdIXvhyKDn6DC1xfRsobf+GEP+Sk0w
+JY4QEsly06iwYGcouYv0MJnTLd4sqPcmrHVtvoZ0op/4UrD4BFzNX/HPE+BA/WoqGpg5qNc7QNg
nJvCst+5OSIwqNI4MGkHb2mnf2c7S0O6U7jsuSPaulMGxxabPaMEMQfU7yF5wndB9SoOhOSfPeLr
4GEAXO1+zxzX70CdzpIY6UZTtV3b0yONDttKkhAHDvdISPLmr3HFgCGS3O2720u8i3rq6DSHi7sv
8VntxOgS24N5SN1ibIU4qAi5uk12tPq+wBLijweLUkSwlG57JdPiPTYDEvw2opULdME8heRMPjA4
Tvfo1uYlixvvZEpffDjDEJ3h5NFw5RtB/bk0bXCfq9UrFTkvxYixfTSD9O/Mxf5gkrEmVwtqpMZg
UwQspB21sXL/zteWvhcQB7dFbbqQQ0mw4WlIXloWZnLjDPhDYSDekJfFG4Kgf49eV//EkVCPfr0O
KdE92CEAljg4/ItXiOaBCcDv1lFqOQ6rUz9nKtWW8J8S6K9gouAmlMLDutI1JbH6xYFWUQC7AhL9
Xvrdb8BePQRsE/2ZwSj9i+ji5masnEcJ1DDMo0ZvbN84sg1D9i59Xtgm4Zy70RVEztyeF09a1a+x
IZ9GRsyTgK0SdvREXoE65KxTOaLYcx3jnFRJH0RGWFlJs8kQrLudBip/XylZXrjMosH5N3aEKd6K
1r1ACY4IwyZmwlw4PYulmJ2N38EvLiaKTCtOnD2KMjsHnHoHDCZcF9ldoXeMOBJn+dmRitgMo/3m
s1vas9YpN8TXH7wmiK6Gtu4zQnObkcx1CCiJj6ovht28eCqcddDsUIKr/WLAER1l33yD8BtC7KxD
2DvOezITh6SUfcscD1gSfDETLIuFwPT8O7yl7lkq7MedoEKri/DbqY7Us6WClyKGGUeNMEQY93sh
/gjUUVX2xcNIfaqSxH1nJX6RC0Zx0aUpDckSTXUUn/Os/lptft/DQOhbZdlIqGZ7saMyO9iee8Kt
6uxcX9ZoOlFyxJpc7OMuQUWs5RzWQ2c9Ivn7F5nOF6B6aM3R9AJQx2EWWvYqceYLPss/iRg9Yjcd
cGzcyiGepy8gkCzYYvoksXGCi6Dka7UXxgRDFyueHkcTLaWg8p1TwjzTxoGrRzfertOOIGNnz067
8ZKq/RR4jsOpraEDtxOu4Qs1nZ67VR7vBp4MoKxCbLSPhZcFjzzARLKe2tXbwPjKODsXzr5XgCem
lZPH8YSLuqvda4v3Ez+6SHYmfbjIavSUM63uBClo3PDWcCQshjVtEmqTqOJfafP1GfzFuHVMgWff
7PojMJdp2/lpfRfZw2vA7vE57mykpgyLo6J3tI/sQ+PZ+luYkuuE4995KGDcwUAGgbjoQphrQLUI
6x2hHuXXHmrMoRmMbwW8eEOt1oBJmKyF77o9TRkcRUcv7bxv6gVxieTFVFNFT+zVVOyfikCoKway
ewLL9IxLky2OP1f13nbm6FR4BrddJuf0nFQj8gaAgMPkmYIVBiGGkhIAyJFZS38tTQUOOVuqszNB
3aHhfpLqHgaMaYWEp+GJkcs4dswNbK+BAKlIry3EoRCwVLtrgyZ9TYTxDax9nM5+aoDOJB39i93Y
BCcDt/qA57/GN51S8m1UWoZLR3ktwumkT8zVvAdre7xAszGOmTc2j3SxZJ9c6PFHpa3DZ4neljZz
/UgVhHdn2SoM5h+nTh00oo587AoYA0SxkD2siSm6ruWeVIBukZlj/ugXttwEvmXceN1gXJm+Wow3
2UEjEH469uD+VaOPd0bE87xVWdxbJ9a/XOvTz7F3ogeXt9IFXTHETODfk3K4k7ZH12pWOfG4Y2fw
XimM+LxhwVMNXBNSOn9KXWDDrkcipHz3WZL9TXsPR3nQ5jv+JjibydLMF7FU8Xtq0FvtR5a3RaDz
6QVyv2Z7/tdOSj21CTXmDjASJIPi2/QjfB/JcufTYPDQNni9zLi8a8u2Yytq5ZiXc3NfUtezXXB+
FBsp/Sacp9F/ZS1MmqMYuVKONJgcMqvjrdR6wZ2/LtnHFPWRdiWgHHFsikujO16AjSxf2K/QOctj
rR2zhtuR5K9crziQ2LgRZeP4d2rkgEyyYwI76pbeAzv8h3gdG8HDFff5MrZnuxqsEFN+/Uw1d0TR
NbVMO8ukvN2NCViWjGt/8FPRVj4Or52BKa6sfJduvxpeUuMxS5lsmdtgpY2wfb5poc7mqN/9Ng6D
AYtVRbhm0baGu141bKGt8m9sz01Dt4cBccVjJETFvh/SzHvLF4pb9Jw9mNLlldV28lxNUVh0+Xdv
FCBuoPwHoATdmV8mKTOCTfHf3ljGC4keuEsT5zVcF3V1gsBGpk+7w5wM68/Qxw+ulawvP9eWd4Yf
94dYpP0Lr9J5b041IBCnHIoPz3XdH1OL7Ad/GUSVJK33dNTVv5EXPaYpYZj9OA4fvb08KDdDXNBs
sbYDxQDJ4vY312oO4wC3xOu+Y7zIW1ZVGYEpbR4nWak7lmNrgfQKdMlZ10yJ2kusjFteId9McGeQ
pPpULxw0DrHsk9XNZEb0EKebvqOEbVRNuUeCrQ5yNH1yZOO672he2QI9u10ekQiJ+0tuVvlrv7CH
GT1FgScqqWJzWOevtc256hkxUVfIv8fRDw7g2P+hdS+grPt9AXPskub4K1Pg3iceE+e+NpKDnkl/
TXYVZbseEXzXVRZE63ScDNbA7DVk89rhxdmwNwerIhh6tVkC6ZT09uTO2qVeLPJKwm4yuTZDhY76
z6BRRzAcJduVsgY1EzzmGXEsL8KBQZiHXi5vTk8052UXxq/4oDFN3KnqAysPNuzxxaCqzIUu0pA6
wqKAir7ANjnEXu0zeFe9oqkNwqgBce8wTtgNqyk/mn0rwtZzyidFXnBfp6tWmJU0QPUFw3DpPsRO
dhQE+IiW6v4L/357sB1jDmn7Y/i2PFh949jcqyW5+dBpGEkgOpfwnJtVBreErL/JKKc/fd4/8wAJ
WjsL/VI5GN7Zssofruk0NNjEqm95U3T3FllEWkaRji1//NNJSdhlo0R6SyYLF7UbxKu6yRCVA9yE
ro1Q46bNXTCoBzyET43A9DzTWriBWfIdqKq+gKGp98OcMC2qtXU8Z3F86YymPQ1uGux0TALRq5jb
0vh7Ljtejo52QowaL4moHpqm41WKNKqBcMTecWIcuo1sM8kJaVzI7KGKKfUPvfKMZ+KOq3jLntrC
oLs+++LNXvF0WcCYg0WzOBoyeVpY7+DEyetdjHf6yYiGxyKHsstQYe7Rasx947fZXxMfAccMD+4g
g/ygEbD2nCAdxCYsSntqLiUN9Mb4lI6jouaH1MYG028W4yRaS/tSN/1oJJkVKrzWUu/2Es+sMsEA
hIqfs2kcLyRQwk0vBsPLBRj49q5LnerYZQkEpwjGjOv/Rn1y5+ClhnzKfib3v7gOuKcF+sjBmmx5
73G0H4yMBLDme1FFvBwhmIg9nl2utIilwxQ2kT+9+DKud6n0sxe6D84t25x722vtf+RqWNWNWfRh
E9VdUXsw4JrR37NTe4t9cyRly6XIJ3sza9w69YKiHkzzxPoLN/DOXIeOnRExtRLMp0o7DuIzCOJr
YDgTKjssmNymKuG8kIu+L+Dnn70FdCLf3Mb7E5Ref+sM+9pAM2DFhTR/wvGPPzEJhvSS+BD5LQaO
DZ727GHJ2ZuMI60CGU/Ha9SV6VY3ov9YWNEhf1DADZUmPadjHLunUuJSrdFDmOXRxMBHA+qD3cN1
0yoS+0CyqtjxrNUHQAcdiRa4fg5Vc+CZPczKzJ00JgEh5UPR2niAYccnIwvjgykUGD7RsS02yetK
jWQTa5XnBk8k6ZKZV+PF8nT57Oh4eFWtbK91HpthnyzTi6ANAP0Ouejcu+gUspwvhaJQp7ZKZkP6
gX+BWAeMk9OaqfIodtphCwSAVcbpWIT0LDXXtuntcOzFVx5UZ+kP04/iDnchACg4ewm/aLZddv+b
8EEXh7x0XHyFbQsXIM2WaDjQ7jCxXY2iR+zb4yVWsZvdCsQaJ5wkatDJFT3HfsOVmYAnKsQmafpe
sJqpvbeW9MTeoS760UsRpI1lwOmN4bFyeAfk/ZPn+T9iTBO0qs4+FPC09tqd8STnViDhMrt673D1
ChcGiUPt89yUowdBSRMiiun+wb/ervs6UwPDIXWLYd3Jl79qSNuvufT+zlXvHgrV5Xv230mOj7Dk
WUZtOy6gY54yWRp//KaOqJBa8+vYh4mY+hZ9vNCOWy6mxbgBLvsXdi/5Sou3zUpX2+Y0cB64OA3b
dqBMhh8eGkay3uu5y9fnvo4bsvUEy52YjjYs1IO1XYLsJKsUs1zbKSyxc3vHkQmLALc4VmxznN/7
0aoBDJGi4rCk5rJ4GW1WlWdvmjJsG13F1xS6FWbFIWEniMBAP0zKJxJi2HG9A+SA/lRUWIS2Lgay
A861jrVmWnZvtMIQ7YUp48hzCfmgnq4e9ix2vsaoknUewzihiLzWKUY8c7xbsC8DXnE9uV/K6JNp
e7k55KjNDSF164hEpU4jeIUXQssecBFMgW+tp+D0Y0Usb6aapkOeBFguB/5x0+zjX/iT4z6gCvNM
JP4PyY3quGBgX810NMKWay+7MUMTDSGotNXe9mrnxvQ+XHINeQzzFQJeoET8ELmdu08DvpdY3TFo
NBNarZV90BPTnxPFAp8Lbge21GMdRsh+PJvwRlmmo0Oy+Ge9wKY8wYZIHR9tGaywv8mQkZW1E9/a
gJqiLovuRp8UC+IaiskGzSE/sHiws30hMG5g5k/Eq5Wrt2yukCHnGcYNsX8b055sf/ukBPMJpBTV
3dpP3vyQ07O7GRNsRjw/O12N/hWvjXvf4dQFYgyksXVY/M6STiXeB39TexRhVM4JG7DpLbZsUK5w
5iDJcIc7tcsyYgFp8ghVTnnTmW76ZZMuqlhpP0JcRjPx7nsG4SPREJtuHsik4Oqp0mkBgGFem85a
pOS0WAbtC4rZF7teUBGOZssWoAqS5Dj4LWnrFMK3U/TBrkOHwWbKyfuH6QozezQ4r1FivfOprgo4
3txNbGR3S+Qt75UDv7DuJyxtnUWd5pJWjyI31d5XM37qrL3RQ8rSPgLrvDZeiN8Y/QMW4LrOQd8T
BOMhUfAvWRcMiOa8qYB6wmTxOH359szdzu+w8DRmzaSU0VdG41tAO19bXWghGSmljHwWS32+z9ZJ
NIJWSDWG9lFasNnvSMZuajtjigwmWqMghT80mfc7L/6/gSA/gRrIJINB5xUOpQK35eBgAl2oZ98P
0rO4O0m8n/AJYXGmWR1afrU6Z5aKP3CRr2TQqHF3PTf95EXyRMiTfgVBiB1YOQM/pV4Lewzap6Pb
DBOExMI86Cvv3/ZJk8ycT0TObaJU/M+Mx2Dm1EADHKiMcR4zS5wHnK9HRNXymGUDFSEWJX1s8IId
+4GaNafAqmvF2UVjz7j5gd4lcIUPnmmz/i7M7yU2DqrtaLEsoCy2U4G+lVjB0zzRq+BpSkeKuTn5
DV1UmMCMj5gyX5CPnRnxNLkL5MBW/Kn6MWlC2kXBhkyQQitXDgeG0O5cLli9qMZsHvxuto5dOq0U
B8riAksRI7ADdjxZdmE7FTxmgXGbbKveOVBw8ccaaLjFZGkKgFps7t3Ug48ZaNT0V9zq/Kehdw3k
PgX2l6GEtrJGIvw/ta3kvNfZvJQXE+b5s4dUW58xC6BXqK4/qbKegJl2fnRVA4/tAwvdutjrOof0
kMzlOIXSXYjF7tj7VT2xm9K66G49vFvVPutc3zLLlDurVd+EinSznRVuS/QhJr9moQcS6Dmh2C6G
uYNHKsbIJkEP7DQ3w2OZBvwCtSn/6iFozhE6HbZGpL/OL14Ng+RhPKOjm9jBEtDpm47Ae0wkV7PR
1jpGmyww9+Rmjt3CLGATRcSBUWs6UVz8hX5XORfTXe4UUN+EF7fbovFL3rbZZFpbzAqUcc+T9cax
Xv9jCljeGy6Xet8tnn5Ga1XPzgJ9PCOGfRQokufCMN9WQvaeeol+H5tW8IL9eSDqk0yYw+2hZ0Vp
NmfXbP0TwwTIi1x7e+zmCHYWJS2PEBXmgkxym5GHjqM7yVspfzBsJaYLO+D5DFnFxbrlN8MRm8UU
sOrAwJRxTz16aoruhVigSg9e/jGXhfvVUCZ0c5bCfqPZla1AWyp/Y4GG5ilSVAdtWVbFZEQierBL
JIEAwAGwycbpXjP+4Pe2qJtwVM4etYK2xIWgbsiPaDGWKUkImlM8Ws6uF6W3FBjb/eQDMUMTg6QF
IjLTYTprAivlJPPt7Kn+r1+zle+9FvmJkyr0XS7ZNd9do0znZA9uAvB7Sx7tCMKu5TvIFY/eWhzN
1Mpm6Q54FFbo1J93JjGRY1oG3rVe8k/o4vF+IU5MNM5rz4nbXct+ealBVVmKlRFQJuppjKX7N8So
h4FX48V2J2jfruOxXywLY+O6ZQsSIpHj+u96iaq0+CmxguyDdmzxYaXBQojVyMOxi5yjCd8Zz2ZR
vy9udnDS8tFN0t/c5RAggE8ae8gIJ7CG4P3VTO1aiyE9KsJTI9vGCcykbAS7G8MD3Vc9AhoBv758
U4ObsysDv40OywHb4WUKDa79J1PZ+f2iSNv3qM8oNyyKmig49ljIjjm3BI+E2/w80vb+SG1yzZdm
RgUeWxWmwSAvyDdcnb1yPNSkme9iAEP/UpgCwISBPiEnB1w/Cqt+8OY5OLKVtnBgEUJfdOuFvef/
8yj8vlACxMgBYf3AkQOhVWZ8CDzGoaeZEXC0LqTA3PqjYZPgU0O6UD8zKLmV3SiOtW+9ikAXNZmW
ov3U2HPI70KSSsIi9awnnOVPlDjY537FJUSWf/UbQ17xCLLNZLFMT63IgdYn0VPClnJHsaXl7XDS
DzSBjHawhwU5v7bjIL5jFxOw5ZOPGrNaPDSjYL5poTqbxyro3J3s6vKhDDK9s0k23QAayiCc+b+r
TW/bCk42JqcLS87mzZZe24VKJdNzrgrrumQRX1c7zY4kI4szsyAbEtciIA68ct2rM9yyOqLfeTLw
JLhtMajb5Mnma+hi55M5Zjjn8WwcGiWyS5AMg4veYTgHIFviBxE/+WfOAsM7Inkx99W9p4v7yVEP
NYskovQBkfGpSIvbUo15SJ/H2rVC6GkbTK4Ni9egvJqyqlPJjZe/OBXYaZqk2SpQzFG3/9IUHJDV
cawjxPLCIy7PlrBCztksVQUkdhK3rtX8ITyztLcXHyLr23DitpJtTZOue+l4UTjpihoxGjxgcwQ0
G7L5PCUtLFDUq3qZYRmxkD5WWsQRkY7BNk4GpzkZsLqdbr3VGhoNRkR3bVtZ4zEb+F08L4CLwHLm
LjdjB+A0hT2UZipYGzu6R3GoRB4bdweazEECjzyIPsK2u0jOhXaCXyYpJUMVVyRDaQ12xU/C1vIB
QAJl3w0fxW/iLcVpLCbPYLfDcVeZ9IPsJ5JwDz4usgu0qiDkG1g8zqX8q0j97SMBCzmRYAxJFXSb
iactmwhPz66iUR38RPEvkITJyIywhh/QkH6zJkYQH0QxHXppHC1ZFsT3qiebuwVOeCINCDoUNsRN
gucFVBgrAcESRLiGdbCblg+F5NQzqHUyu3QGoY42GhQVi80Qyx4gDV3h8HaVq+8X8rpoQa2MEHCR
/DAlopjafgApq3LrY1yzPsA3bQfLixz6xN13ndf/UY1ZFnQ1lHO6izQm2C2JOB46zBGjegOmhNnG
qUfzzqNF+xxkuRE808bm7j3RgmOtwKfs6Yu2fgVh4CfXiSO10ViXdgpjwUfSw9zb5Ilj37fRPNC8
huk7zIJ0iQ443KsODahUa+cgW/pcD+gn2uqH9JkLoLb3YDGRs6vWL3e9obMPmVh5aHOLcP9wH5/G
k6GaKQsds6eKFJ4WDjWXU/tizWn7VHfgqaAfR94f+Pde+ZggYDrPvXTYKwF5qJMnxcug3gdR0FQP
wLYl1z56pMfmrAh/6lDJzJCriJbc9SlVjs2UZvYze02iLbYZ+/0GEgodhFvuIXGYRgSWkWkokkYY
syiIbpbijpyoTZl1ZfjM+FrOakLMoOCXTRUCxql0vBzFA1ck9t5aQdFK6WT2G0cRyS64g228ZtHd
ZXYtUTxr0C3GYUi9yYw2QrU1egguLXqylq+upJ3u4gAv+iKiaoVFJePlAd9l1u27qI/nV0Y1Avzo
7Gn14zu9fGLoK71D4fgR0cYRAakvZX81CjMXNL3nk/tBrrluHuxGyOXAOgB3y2YRaIPbOYG10mwQ
m0bIhznoz8iICIOllsMbr6YFrNka2ik0j9+AVM11y2T2wrAb0G5e2yeiivLLcTJqzbGxyR2vCHpf
o0yM15RFYnEXg6vFSYMx7LRkXelcRQ2O956uhOrG5S+XRy5AE8durskNRwLM6CZJ+Nk3uQ+3CnLM
CPtx4nUxIyfwtgyCsuBpdSxqBkavbsSOUyf9YDy0qVQ0m/J17vKxfQdw52X8BrHHgyVQhy7KWLy3
lM9GZzrETHEqkyHWdyzaZ0nfL9etLXD95L0uu9rbTdFIhEXxwd+VqXSmM56zqockZ/tHLGC99Ua8
l05Th+rQg8ts/JPR0PHGMqSVP6l20rtJDkyokh3qHnhLfoZhMzwUk6iO5homqU3aqDZGg8SOoOGu
1n4gOW8oajlFlJUXR39qJtbpycV9zBlGu7RdGg5VLnVfrdfdciTD5PZROv1qAs/1rpKJ14YYcPTw
XRgqiL8zWs6ns2lNVn5XDN54Ui6KKU1CXbFm0acOT7IRR+cGx5F5w5qtbwQSgQF2vaIf2y0XoPYU
4STcfq6YlyzsbynHhbZT7F+LdMb0riIDl13N0qK/MZ6t7GxjGW+g0yQOWzLuyqpAQKTD4ViZGUZf
0cY5Lhk7vsUqoJlAFh15+7EsaIkcsvnOwMQ9sHCW6buxVCjtTkU78kNrRwYGWBuIlkvbt3ef6cV/
H0e8wxtDUxofIcG/tU0jd5WOzJtfN9VJpu7wFVuB68E3saTAXEku7BIsUGbTFL4t1LtZVSONrige
6MVZnR4Qxajnm1RsJgfLJuDAwU7cgBOHZpehi/Bs42eu/9huPNpMCpki9KfZ1Z+a2Jx+KIgaP5Yc
RTMh8laMeg85HD20i+HerLYLETWnqG8tLF1Fv+AIN1uzPmdgOQCs5vGI2EbRS6lZu8CUBhlEVN5e
rOVbjHKY3mifiPsw03W22jySlA6PVqd+dugm07nvuIovN1tgg8shHHnVhtyNJPdPLw/VRqppH5OZ
LgZ8ZJT2bcRo0PxTVYhAe8WuFg0WbX+49MYwOgiasedfTaj8EWCJ1PqsucxAWoRnJw4JzVrnFk1b
4zG1jFegarAIKOsYfXivK0852XaCdTXXuN4CInv2c0z6LRJSRqF2kcXYCsyoXsutRQUHz4YZjE2B
V7ceuvYlb+EryNXg+9aMnR38KsLB4wN50xqevFSEXQyWm1hhrmLuTeTM2vQKefbpcg3rCNfkthuh
V92l02gpOhXsKjk1PhPCcWTPv8exOLzaXQoYrYlrLq+r0ebkORAbcOwC+KHIyvth/O/3dL9hKoqB
az4GFqvLSyOw7t0Gd3UYDnNtwSXtWG3i7aMJ6DqKwidznZIApy2Lqik6BHRp2TXpOxXgXi6q9qTE
agw0VydNmDVB8ktDhvCvyJVuecVu6eACDYTfEgYWKO9IkZn0CHNlE68eLzEHEdrsPL0HO4gTNius
K3b2Amt1x5Caz3d64AX7aNYdqtd/nJ1Hj9zIuqb/ysFZDzFkRJBBDubeRfrMciqnKmlDqCU1vff8
9fPwzEaVVchC34bQarRMkMEwn3kNQKPqSmdD8RV+x0iolBvNS2qKaptEWWm9Erdlx4johM6zHTiI
vgDWbp5LqOUhjRfpbMyajuReBD4qXE7oHuOs9n9ppPqpoXflFTLZ/gnT5uFaR1aGUg5PoHA0bmQN
vLOF9hHT30Mp1AZO0JCI0eziJ0TxZJiiF6B74PGkjuEOMH0zblRoIwwIhkoBH5OKBixsxXAbWBCF
r/LMCxfHi7ab3StHCTS4hg7uSstagPxW2F26b1AfoEmUa/PZzRfhZkSwKC2KOcq2CV3KbO1VE3L5
MC7J41JOlXXcVzrFra6W65DY+WvUae+O16SvB3K3W2CmU3inaW6JlehkG+4JvBtAxJhu2Hc1ON2j
4dKYhWg+gjlE8hSsW1DZJi0LOX2VlnK+irC37pMuoW0+LI4EN24t6/bGxOskv2kpwfg/Mzp8nBxC
c56iR4ex1YEUk4ojtSZcmgIdpUa08aBRBinXBOv3YAyR5MoBlPIUjJm+1rodjHiFeY2R3kwmOQ/q
VCHC8CPnfrlqMkO/Eplaxr1p0iZ9NVEU3QN1Sr92EOqGn4ByUT7jPpfhq24JT/bg2MvhIY+nEPuX
UYPlcaZy2tQlZiC43moFR0cX9xKh2glmNbnrxsFBh89WQK+4mrO4B/+1aLa+dEYdb0mKywfWhN9f
w9QTT3iP4EBukjQcI7qrmp62HbxCm2qnDQg5j63FJ/evfHQkYXKW1RYZkA5jpMHQa9mMuaLLJOzQ
ubV7EqQTMoyZPa+QU5nAQ1VBtAhISLj/zxQ2AuDaknr85HsQYM0w++VYLn+tAAS5pZ81SDBfhNAH
fxLeEen7lhY/22RrTl0VXMmRfHqdgLPP7uLKQfuBUhaxbzpUDnKHraCNJ8wEnY9CO40Bwsu2NZw6
V8DB1Q2YXNQvPWeLj4MzfveQJ701LL6e2FA5Hr52eWvIfIPzVfOKVjae4VVJICLhVDRXQVvpEwWC
MF6DhFiKBY5iwalY1TASLTQn3ZXlKhEdbeVY3jGPI52shcGNsaIGCxwx1M6whd41X1MCnl+DxjLr
fTdVDqWXesIMqJuxsoKbNqwB76nrHME8dP7sMI83Cb6hMwRevzG+gvb0j66uNYchslXyoRB5Nd5H
8D2LeJ2iTgRPLKkC195ZrVXW91k4DbQuUEKFRGADQWURVD0yJLI/Uo/trwFkCSyTJ7RFDNu+1ui/
eBugyjYKFXHRWN8rpOWdTVcTNa9jtEkm4CpW5KVIUOl8OFne0qMqQmGX1aZAXcQjjdaDPXWbeGBN
0v3CdzrFhZvtQP61gxQYbIKxs/+KYd3fuKzSA8bcusXYby7GB2WY1IOrwUcIvYWBgqBwGivo9TUF
eUd6Y72xJ3Tl0roCUwuqeviLJlEY/nRL/IZvYEmnEE8F7oA7QSHTB4UZN0l7H6qOZrps3Tzdo/1j
2Q/UyFGvH7TM92HlG9QEKj+DGoeFXdlDlj84JuzSbVzExRUAgnTbV6Y+BCOw001WUH/qRhvNKZ2H
etGcDJjmub7BiJhYOrCHptkCrJM7SukDmCs6gRW6OHGXPbWjmyTXiekOBQD32fzlhZX1i0INir6F
IT2LP4744PeKDWNv5hohm2BskQtfRU5Ga7lN1TNMTrWBMtEhJ5YbVyaEZ4I6aoOFsSlT18rRhEtT
lEB8JBfA8Yjc/zGPzbDtUenoFHJkwYxyZ5sb4lQFylx4ivS3O+hoz05qlM4PswnrGwDhM6JLZbEH
noD7CW2kWIL7mbodKmMjzf6io26DWqAKmY9YdFskBmuymrJpd3YFRJ2qpTs8EMHFxTPabaAOuGV7
DXewJaop7YlboOpdx13nCuzmVIzgylH8D9YF7plgmEtjSu4xjp7dfd8Rqh2bVvn2wS0Cq3xKF2YR
pXckZH6M/TSiCZijNBUvyOmyPM1IlEEH16boyAnmILoHFV6rewS0BvhgqndJxr3QQKsGQ+tyGE7o
KoY17nw5Yc8T2nHkURvhLEKYhWfYW9uJOnqtM7djQ1pTxuEXt8WEcNX1YAkTINZJAW/OpAWFVQiW
lM221EP7W6VLHzymPHOqtYvODSkptleirZ6LKPD2kW3JahcIK3QBctnqKRsb77HtkvbJqr3w94io
gvndRpxhkXp3rV/ADgdQ5ondfyFoD5EkCUcACYldDVzkIfI+NX9L4xUUTo02CJ+MbjK+USSaHrwg
Vj5GEy76tsj2ofx17aMnd++TrP+uTI9iEWeB84QcNm5IaTJ0012KMPpN6bW8PKIJEsdV1WfBVpWV
EnihVvg/dU5Y1NvMghi6VlY6XRkx7UVcSK3+aQzr8IcHAsvagXEPsy9uaUIo8T1YWVtqx5xq5kgc
EYA+fkKe0rBPk3K7kbgnRZgbXSu7yJH6TjBIofNBr87sPO8GrktZYuxaYRqUOZTKrjIguCnWqths
wjoJlbXt8O24EiUNaATc8Niml8e9twUO6I9fIAV5rzBB0mda0kO/releH3XmoPGPINDDLGi9nEhJ
newU0Pn8KzTr/qtr9u4NjAZjooThTnhhC0RCvcAa2u+4WlZDeTVX1IQKQFTcVbdRT+cPt2Cj7L9h
cgNABRDPTMsMmUEfyqVnAh5D5namQMaxjsK5CyBGFUZ1NeKeW6xpzNMKCrtmoC+IURV2vrbr1KgN
g88bb3vL6+/6qtW3IiqyRwctQ//OGBP8aYXfj7gml7r1rE1ulQ1xn196xVagehkitV9Fh6gr7a+h
wqvuSJNeN08N0Quk81SE1sbDQ0aTSpeo567gQQ5IzBhI9VtYCx78WkV/2aFVPduqRuAm7s2faZx6
J2Aw1d9tZLbXceSqqzINgnQvvB6DJA9yBOW6IYt+ZVOzyLbKOegx3DGcW+3T3LptQj/0yA0Jia8m
26zFNZjnpjrInjcGsYWykRfmkLSK0Y0q1JCFI7+rvjWOkOyb4SucNM+k7E5Cioh7Dev4d+Fy+d9l
KqPWS1diLrxftmpUfJMOXUyFSSDvhZEAVwpAO1+O3C8Wd/8mxz7YWnkIjx36fo76G9IO0NTw40kR
xjhGwhAj03LGOHgm0jw6TgwmdphKD5/zqQ8eaohm3babrAQp8TmU8g6wi9EBSSXkP41YZjDGFEOW
8aU73PZcD/dCz9Md9sFO+QW/ofRbngeUVAcvcFB8iMoIAtry7RCoBamUw2TeNNBfjAclELzID1aA
cQjS7lPtlfeG8pBBNmIb4bxVz5kjisUWOEZ+3g49JD20bxegUvVAlrCicToYqHeU9oi2F8978lE6
xb7BLrusfzHoCIZybbcl9DDKUdEYHKg1Ixct5Lx0fhUmp9dmxekDhJGCHGWkKfwaICpXwi4v5npD
Xx0OOKWUUT8rLNFQBAc6El8rr9FthF4gojPliivLq69tWk4vjj8i5dGiEZFSKSkCkvxswiY1RtMB
2YhRFXCcEYAns7TtBLeQFjqm9ZJldYtsy9SHgXlDGtkC3Utha9JEl4VK4EhAHAEq56rZoBoPM5a+
FbWhI/HuyOQ1hXPIrBymRlCPBoZ4rn2Ujk4a5EOISlCDRfjEeVxox+VvpHKzfTDY5V5WpNy/tb0s
kg6DjqP2BJ3Jvoyyn2MsRUxyb82bHqtzvcHHm9U4dBWF1rDDfu2veYDBekgL0o/byNBlcSeE0VW7
GmhYsLb6XKVHoxlNB/q1yu2bJEgATOLGB/EEz57DyPpHFlMOjvlbAclP9zDZODZjUvsrZwhQ0Y2S
tLpDtpqr3E/K8aagY2B6q7oNKucphXCpHmEvZGmwAvxkbIG2ASMsUbIC8OcNL3QC0WKIPBOYPBWj
ACxHaYiblND72SIGye7nOI8eHSq25G7UjX9i1EFo56qgvreaOi42eCu4Vzn7+ht0xxnNZPi7WxIy
ikX0Mq0xWdmkHiNK6kXmXEVFwC+gco+2IK4LLkKdjVGXt7TXIrRPw1lWzlfH0tMBaQIFWzbHpJBi
nlx1OkbhN0+qYyPLxLhryIGAcFjSHu8KzlM6orQUsnkzNjpwQL148ilCChBEVOTl6Smid772ACZ3
5WbIYlHfgKaNsm95CHr2u3KcvsPEEND72vGbdlgnkWn4X0IDghCddUWEAB+2EM5rgaSHNlYB+mPi
BRIQTTJAXV5yBHxU3ohRIWpDr8H+4eEQ50NJwvkYkx9OI2dvzBQvMrIcivc3huUn/m+voG6FVhmH
MrK630u+qHNgW9UtzgWZaVU3ssEJ+WtvUwDfxZ0oLUiYptZb2lEw54J2mLewEPAe1vShkHtp1ayv
3QnlA+QpZn2T47GiaQNNlD68bUo9h/4NwpZP1LtC8Gv0QQlCXCj5MKEkSVQBCUIn3Sl2gQwdOdBm
5wE77ypAHMXwG2Lmkj5iim2fvEtnma9L3wLSSMAY5u5zQ5WKTL3M9PiL8jkwVjLPCdQC5cYyoQyJ
JdbY/5Yeb7i2VESNwhu75ilJw1ytM6pBrxNnMe1QwwkzIrBpfGoIrr+kc2+ws8LqBR0ddahKq5uv
K7snLY2Qe905yC4Ez8oyR4oZs5U4v8gxFOQ12lviMQ0r92XGIiIIdkLMiHiMnP7IfmgrQRdL+fFT
XhSBf9fB0d9hmYFgepPMj52F+t7i0dwH3bMaUyvcev2EdiqWZVXe3nPtxACesywvXkQVsD1hwYTf
OGLc12YaNAWXdMaKFh9y9cUybM+EjFD1PRW1dAYwkSl1P5EfmMcWa4zvhdu50QsAIxTMRrtOcJB2
ffnQF76AJ1QlpEThoF4FRvUneMhwaolX7eCpRa/LvceclGyLneP9mPqx33vSgqQ8ltlVbS2Qe4qk
6QsB7HSg/AuL0pVOu8WsGalEhP1blMCADUw3mT3VLxAlovExcdNhqldFL/idS4WUoiOh7c+WXvaC
3HdwvUKjBuWkroRYl2e13s5kzBBeAnLB9dx6MvrtIzh5PU44NZ6s2Cvo1SWtU+5FNxOAospX7sOo
i2nK1BX6LoKgFRotXS98fEdHrfOhcW+xhybkhgFCZzcpMvcbLefyvlOiR2EDo7Km3zL9hnmde3qo
v1no+xjPAyRxYz3D+FqXHNLqaGmrRv+r0EaPH4Psw1+a+DQ91j16EQI/DH1NMbuvDxKCcr9BZC4D
G+U1SXnneu4AG45My7D/pv5kQ+w2UFooH1Iw08XW0ho+IrKYKGRDLx5or9pGGnyRBupuZjTi9bA1
5qZyH4K4hlJKDOOvaXEi/IF0F7JVEZw5Y8vz6fKmHMwC/LHLyYyfAuqEhU9av/Fn2/0501LCqpld
8BwguwHOIkF3GT6FgXEmUaFI182cDd6GnEjIv7wcAu8a7WS6xOj+mBPBMNh8ek0oGCAuBBOQcgEt
skfZGthUVHRB0X10aFMOItvayHR19JQ0eQBiXGBORLho1GqzhYpCZTfYDRKSdo+AqVxLunFPYOTN
ZBcTnSwdcnNyf+QIziJrFYoq39GU9iGwYgV7Gocif87auqbhEXdTALJyke0kuwXRtwsJUGH4doiq
IKkXpN87TrDxzk08kVxZcRe1zc6cSm28lMhu6W9l56HL2AbcOydUt0DnVRb/TRGP8ukTCgcpgTHB
850YOzOZV0oC4/ptmk7MvHGweAgSo8s2H4Dzty5CLHzi1xIB7PkFtoAToKQTZ2H3WOAa+Ejvdgyw
UHCDvxHY7pL7qnIV8t4gFfapwRwSFWvwTph52t53/J4sPAhkNP2YWvyNwzSgywotVK7cKQCDrc2A
FIIGxaKbFATxTdkFxe/Udz0KAJbNv6EbODvH7ak1Le3v6QS8265f6mj0f9PCc4sfAxcFppHgugmP
DL+un3KkGVCOpwb44NsVpYEEgSDuD+HOPxIjLCHFEdhB7MOTHM+akkPH7oCl3jijORzS2Syv6nDw
2yfAPqN8WEQC6n0rWiQLNmVXTbiJdD7niAphzD9iV5SFj7SYBGOaCZxTaeBWs8eswvmNMxGJaOy2
Ia2luNtVnqvvKtUnR6GTaltZsfmXhtYHlx5kPnA0fG2qa2cW+FRRFgOgNbMld/AUTBMQVTTvrSIn
CerYG+4oDco7yqekQsEJQQ3Tnu9rA5jVRmX28JoH2ejtE4wrJ7SbfA/PBBlTjVgjyZ5jRcjhgTwD
Kv6+GOfXnCYYQFErn+MJGgR3+5qelLOIXxJhrHphu+UTDTp3PgYQQBOSnslFco1zsTqEdl/TOprK
G9qReQ0lx87lzy50ymfX6CyFcM802DPAG4M/2OZT/8XJ6+4aEI8+4JhjwN1JBICLfECKYPK0t5T8
cyRevbyfX2RbRohYmePwYsKHtqkwQQ81+4wlHDGv6kCwFGBKmHuPNJiY48xwY4ODzLOhd+LLZcPJ
zWKreAy8MsNwjyMOqGRXEF/7aKOcQKBSXQxQyE63hFszOAxPlXKdgMLN90VHFzQAg6zQRwdfeMic
0U7Y931tfwNdWcQt1Ya4oi4wzwAn5UFBN2CEeDJD9x4EbHQzN1laIGzg9saXfnYHDM0qzzHvxspq
zRNnGSRCsrD6e433zZfENEr/qy47w14kJ0R9DH0hdhVEjBMWu9OtUhM9WSNybiZSq+a1d+jBrqnE
iV9UWYroGTeG+bkyNFEbuaBeFy7Teo87YvTc0MVZg4Mt7V/0HubyhHemd5V1+Oqs0Tz16EPFGBFB
JcbZ4ArJ/eQL9wLUJFICaWwjXXl0r+MMXuOuyfQMhWWI2KLjqUIyDxFgReUX5zs8UXGSthzMHZBC
9YZ4baVEDwKgSw+D8pC0pqPjTcD+JNTN7E4/xgOZ5abp5oHsXk7Gl9KdDHjG2VLQvp6Bkwf7IYap
g42SZ/ffLWQXk6epGZMACTqzoSxhDx40GYhWVJMDtKbGndHjtWmuJXYGmbHqVEkfpnLxAkHMvhT+
1D9ABgjm6m9t1l0PbbEvJ2iU0KLakbplAW4tnzZ9Feat+Yheboz/t2/Q2m+eIolU3tfWLfrxBqCO
UQa/PILt2N/RP2ODgfkegcvv3Q68MQ5rGZTeW3K9GRsOpU0vSBGyQAjigJ8I1Ad7Ivu8pabvzpuu
EMX3qLaKfh8ro6KBZFVSdfuYi6yDrjdCEMrXOgPCKQ+0i8LwW9grTqzDhHfoVO6sHHyc3f7973/9
7//+vz/H/xP8Lr4U6YSV0b+Qv/oCCKRt/uvflvXvf3GsL//7+Ou//k0agkqlrVF0IWrzbCpc/PrP
Hw8RHm/87v8lkyBrYV+VP3ynraoNmc+wT83UenEE+QRsP3jaEOcx5W5MbyJ7qV0692NCXysCnnT5
afTbhxGaIjdeER6cTsdbOqhvH4bu3eQM3PvfEgu4x8ZSpfdqwWlpt6LPpmyPkQp04CoJCSn+4ciQ
8m1bmFo6EtV+qd6OLBQ9ICM0hhdixWRfZxO2LA7gOK2d4Bpy5E/LR+Dq8piW9/Z1JYJz0rUUNXM0
4DTm7m8HBTZFKUmD98YAZGhuXNk5CEe2ys5W9GNpPa0Gtg1Hc9nY1hdbwDtFCN/2Um5nqSkLlXRT
N7i+FubBoUwbU8SqO4ICDDYXfKKB3XUyxmX/OFid756CjMTm+vJLnH0yaXoSSWHX9pRQIK089+07
CCZotoPefJi01QNPKsfvqOf120aYSHVJgprXSYjgeHnU5W/9Y9VKS5gWBitUMVkotqWWVf3Hqi3m
Jglt3ykekXrExKLM3ey6T2AWQiOe2zXlYE1/GcfZY+jizvHJMrU/GF0qrVitgp9M8Xb0Dqxs3TRm
8egXQ/uQZNJ+DJoFpos+4idDLSv+/EWlawsJMM/xlFqW0B8v2ghp0BBQxWPTklnmAD/WkInqXZd4
467Wpvt8eWLPP6clFAsSvKFrsy6FefY5bQR7qhH6wwOuk/AWQm9ps1DHQFguyg8U/OkbOYTHl0d9
P6GMalPAV5YgCLfNt29JjYMXpfn2UCSE6KvZcP4KGyrYdM2M+ec/HotlSmXMtS10T8/PGNZmZVJi
8x9onctnAkV0S6CjRUs1Cjbd5cE+mE4llaVdYSkarfpspShI4A6l68UYaKHzo173Y1rYOEgBCfhr
JOvYSqaRNW0vj2u9XzeKgV2Hr8g56snlwf5YN7YBeFR4qf8A+upUGrJOd7VEizeg1oLFdoNEfTTM
9Y/MsV7U4tGzTpoWnwEfxYqa09aB+DCQz3nov3xBsuTJ83r1ySb+4BkdEk6q0A5FR9M8e8YqLIOh
QbziYVI4k6zCzKEsB19aXeUNvo9RWlQvl6fl/MBldWvBOcU6Y0o4Qt7OSki2PLuhoR4EextgIPyB
lqIA+GgHBWeJitRBOQbde+gn7S7CIHd9+QE+WOiclxbPQXXLcuTZQk96C5pIF+gHpxvFMVUNlaQy
9QHj9t0nQ53f7JyRaoEEcc4CaEMuQ7592SAe/c7NSucBQTtvU8Kr3QG/Jyeknb/P4/KqJPJbwX+V
G8vyUdkoCsAB9ZwdLr/z+7Pa9izP5mFM3ty0z265FjMXcPyj/WAMnkDvdnStY5mmr7DpifQLpFj7
1Jw2cGSjT0Z+/7m5llwGdV2udKbh7Qx481B7dqnUA5APOqCGPerNSP1p586JfU1T6i4Fa7TzO2cB
h7jl1eUXf/+xba4nrkbLIqQAbfF2eG4oF85AYz2ImEjWiodiRPQpnDcyavq/Lo/1fi85WpsY1SnB
tqfV9nYsDKfx3Whc/8EEzrgzG29J6EJ7D0S6XefmGO8vj2e9+6oabKXUHDIwkk2kpN4OmIG46F0z
o8sXGFZ5hblhLA89HU9Kw5Fv1zunHcxjhs0NIlJTgM2dnh15nDC1m780SE7+VQC2l6tcNfLanpPh
NbK5xZE0qiGel2UY33qh7d1dfuyzaXIcQO1sCO2Y/Fta3tla7JupQzXWyq/EnM8HRMPqQ2Fk1oaO
XPoQhOZnm/D9eNIUDt8F7V6Psu3ZeCa4IzzRk4oWpYdNbT7AXkdJ1Efsn64FEuPu7vIL/ucI+yNg
4A0BLZmuRtLL5Qjwzg7VHtBEAYqpuqKZ3D57ysj2Sol87YTmeIzkLF+NQSWYwY1gQsqsTfYz7euN
SRKztYUYP7nZz0+h//88mrCBVYm4oXe2B60UUZVOoKkEaCbPQow9a/lriEs//Nsv6cMd63BchH7M
NN7noGZQGkYe9VHhUuSeJJanz59M0FnC858HAofkSsmZSGvlbFfSr7PATLZ8kiBL+zWq0CAVFGZN
rFA7Nu/wkARJTHUWRSPsGie5szvD/DstRRRu+kzRbrz8RB+sEUt7nme7pnCX5fJ2J3mmMRD5jy2I
ACfdebE1PSIwNe0pPsjfpkXV6PJ4Zzt3mQAuBctzHODOwhRnazLp8MDpqHVcVchGox2MlNNwIxKH
DnclAeYf3Kp2xtua8vYTFpt9/ckSFcvRcLZECWa5+pl/i0DsLHhvuhTbmCZsrsIxnY4tPnWog5rj
Vy+qb4n4FVpa4d1iXvsrWxo25MCSy6miZu7gnnrALwmFcZo740oDhEIZ2HL/DnpUlgJniFd+6ESP
k9T6EMkUOEhGmRHc7I/Lk3j+0VzyZj4YipCKO4b66tuP1igEDUnd02PJo2N549go2OjojjtQry08
Cx4uj3d2lziu6yjPhh9tCjrinnW2rUNRhxpBcOPoul5vwvSkAj3SbKwCCG+rNJu4wT9Zl8tf+edn
cl1SUu5tyXtapuWc7VwHggIFf7c9qdYsD5qyN74fE6JFrWrWjl2NWwQXi08Wx9mVzXu62iYZsBxh
L3KOZ4sTy7wpA/OJKYGrXdqHGRQ1+85J6ZkcKrOspx2qX4ZxHBurbOnaA25Yxx3tn09eXr5/EM9E
d0RwodouocPZB85N8D01xK8T9j7mcE2zLWwfMjDlGde30zWvqrMcuL0dVb+NDFDqyRBba8fpSfeR
3Vy3dF3Nr5R3baokSAmb0bdBLpY5IHqR3byNQfolDxWyHP7GpLnm/WwU6ptbC9w+B0/Y1eZDiXJr
SBpbgZdD1QIle7DRbUiYVk4RbtHRUFrmsUEfCHefTI00Tqe4MJZENDKj09BlXY+JYwTEfg1Zygie
5IA683MMwD79QnyNJuE4jGMnVphIoM19ec2+2yMk6J4tJXo15HTCWab4jxxEgNnDEwGcktPkdEgT
f3BWtBiRxBFz+YvCivvJR1sWx9sVy4DsEIsfLl9uOXj+GDBp4G/jR5adzGFs7xHMLR8xRg0+GeXd
lcYWYxhya8Gm4KY9e68SCZcY0Hl2ArCBlzOVw2OtJG4tqpdYPpfiaGQILWICHsJ9wrMkLbNmrcMp
+STAPD/JeRDyShuMjEUJxlNnh8KYSEQvsQg4BZ4anlWVRrscb+pTjhtfj8r8ogMZFeWJlLf6ZBI+
2B6C0pRDuUCTXJxPtYU6X1FGFr4h0AvXTp5HdxlaRtthWYUjxI4jmB+NWSQmxCklmS+Xl9YHX5qk
RrKuCOuV/M8V88eXDrNGzFMGmjLILWCvYEKzX0aURf98BQuAbSbXJDhe0zmLFfqh6DRu5HzpGXoi
8qajcyNdf7J3QTwEL8D5cQC4/GYfbBq+qEYrkZgJ8ZizxRU34ViGWRieGoUtjuqbKxiEwOo70GW2
wBPj8nAfLWY0mC0TFDg/WM5v90xtJlNLSyw8DU7KNTomNeebz+ExjskOqQesUtISnY0pLq8DnxbB
5LbWnVlXPy8/yLuogMVMiZy6k3aWMvB5WNKrEQRBHWQnZFQF/uqjHt0TZJ0xeVUYls6rCt8q+X1s
QO6tyaBEtHEKKsar2bWN4FeiR7O88zuB5CpyLfXsGCvaG7bc1JYXCLkqiCXjUxzNQ3k7A0vq7ypL
Q/f3TISOmnXmd548FLmqQeEAq0Wg8/ILvrvBuUwlpXZCT0Jhqc5Sf5QiMZEWVGNcEOu/F8XYfdv3
SLwCHsIA8PJg5/Uf7lFmkx82OGIqK+eJB8iG3I24JFDOS2W+C9EW+gnPE6nsxJ2cA4eaJiXFhHPe
CbAD1eLO1T+VWPKk1/zR/FEAiPHX2m2iG1yzrXKHka/4GRPDWp8swQ9WPDkZdXfNDnMoA56twKkw
IfY20Qk9zFkC1savVgW6ebZn4RY3LZ2Nvy/PzgfnpsOsMC2kgFKcr/nRiQX1diM5DZPXb/AWsoHF
6ugUc4ztSima60YGeB2WQfx8eeR3iwBTcImWKsc2FxSdl7fv2qQWzkxVxDp0sJqFyiOCDPRnF11l
QL1vLg/2wSFJgG+TfEHzk5RX3w4mbRgBVllhpSfd8dhCslxbU/I/uIQ4p2gfaSUcEquzaH7A5aGP
YD2fmjmhpAnKGQCpaRkYeSKshJpCh+vQBBjOT7Pt5Rf86DsSmpmOyXm5VKzfvuAMOMdrVRGfcBRK
qeGJYt+iO7wJXYbPGpircKTUOhDzsL888vvYmL7Dck6zYLkfrLPNDJBdDp2XJKfWVYW+Cw1qQFuc
UcJHEQg6uyN2jfhbFKP/z5fuEkst9z1ZPuSdt69cl0pOteHHpxKPl20ylMZqAtJ+PY6x83vEhw47
jKCA2ELBtfzkzn+3eJdqORV6k24hVTW5fI4/Ll3w40HkdrM4OTDp1gW/634WPnqAsZl9kl69m18y
HFqSFr1AXpIt+nYoG2BHTpFInPB0FtDwMHbS4M5XgdOM2wn9Pfq+ZvZPDyImdRmVWwiQP3Hr20Hr
FMz+ZEp9ShHwuCLNQsoKY6BVPrfRvqUB8sl8vr97uRJIdByXIprpcDW8HVDoDAOdJLO58uAPQI/E
QTyO/64cvAiwMJlWeZTx9mWOgnsI3QO6o9gVI8I1/3A1L1eTpak90ClgWZ0tKuXEifIDX52atvL2
TQu8E22KfKNqLVfAdc2nHJLaJ2//bvMug3JPLfuHIb2z2Y58dDFH05entImdEARvN4OYGYjXVx6h
+wmVQySptZ3pQw1+9Z9GdoxOv5JIQxD+cBa/nXplWjWne2wju0Q3/qXWOAggAVIUtwCzEoQyggbC
wT+fZppADmcknTzqc2/HnA18HLOgJ5jDOgxWShVvfaPw7lwcT/bBovcGKjaLP1nVH+xab4kkaXcp
YfF1z0a16HIMQatOk5lJE0mqpkHdKfCpyFohYNrL77gslTcp2DKvaEKyhbjMuX7ejpaluosNI1cn
VXIytKHO13TurV0UTj8kioany8N99HLkAYSLBB5c6Gcrt4POFqEAJVGNmLJ1KyLM8kxALTkSBZ+k
HB+t16W2KgXhMpHyWWBeWdUwK7osp7TDKsKUnXcwkOze5TqXxxbc+3MbWdaG8iXqiJff0vrwNV1O
J3IuEs7zRkaN/gEisqF3kqivZy4Q57ks1sjjjPWqglvib70ILNoWvw0Tg10MfBVWEYE3edS/Wukg
1O9D21/xZ2OEMtHam8zdnCM88QzEwhefYAI+WgQaMQVON2qsHONvF4Hf+n5QRzCCZxckYg8CFLkM
nR3ymJRmChPjk/l5F+iw6Bb4BAuOtMnTZznMDBK/rKYAhfGsbX9h6ljvYaVmt5e/wkcfwXVMy3XA
KrISzpa2at2xMs1andqiah9xWcqu2haJp6iZ1Sdn4/uhqF5YkiIlITwBztkLYU9gG0hTaALU3lz7
YSu2XaUQfI56+clBuCzbtxt2KZSYUI9dy3kPfEkCu6mhBGrw+y6YqwAtZC2i9iso8X7nE4FvgdP7
m0mWkGRMlFkuT+r7i57hNQ1ysEdAk/+z8v+IKSSKSwhP5N5pCt35Oi3VTVKidkuJzceOHuyhCJER
uDzm+53MmMCLNGuUyNg9CxtRZMQUcFpEKyjVPZjziJaZHiQmjTq/tQu8lpuhh4VdGD8vD/x+nS6x
Eytn6UguYKO3+6Jxh7KqgASdnDhz1E2pGlTS0Uyukq+XB/po/SzZ/JJUUUY4x1P0ht1Xk+S8CBGJ
OOHfXV5HTvhcm0zt5ZE+Wj5Mo1qqtnzA8zwzCVszmkTgnsqwNoCxOS2WlFEdX1nDgG5cklf9fZLq
7NvQmfFvm7vx/vIDfDSnSxBBgcYRJAFnNwC5a2kY2eSckI+a73w0AnEzIt//52cM+RrhoctOoVtz
jjjqY60MjXDCyQ7juEfetK3cfUJ58R+fMozD/Qkmj6IzTZK3a4Ty7ezOpcbdEqzpd63m/Ao+UU0O
Z/66PHMfbAOCXdcRoP+Wf5ZF9MfW0ypUgKg9+zSWk7H1TSvbUeMe131f4bANAI0YG+tlm1bpJ9/s
o5EJ/ThyHC35eMuv/zEyfZ4FI86ZA288+4ZuUrzx8haqB/cpurWxzvZo+3UbgGX/j7Pz2JEbidL1
ExGgN9v0RlUtqWVa2hBt6clg0PPp54uaC1wlM5FEDbTQQoAiSUacOOY3a8OnByeD3iTjLwaSIDCW
J6NKekilcedd4qCEi6Ux3ZraPNt1g58cn7/f+1uQdCuA6Umw0WmoLO6LONX6N/LlBQIxY6xwSoZT
YdNUoU+M4IqGXeDzBR/EUh7LZ0DEvcuf5WvVUKYSIiW8GBGCyr1z7pwAgZPEwkZxqOTOQ/vj+ZKP
ntEjyBhsVXaRY91+SeqGoUaczboEPULbESjaq21CYNC9ykZoJgtWws2jzwfOgTalSw0KhuZ2PWSx
Z32yauti2SYQA34RSmQzriSD//5YzVSWYteiI3Xf1kjaaayF3luXuXKC70Yf9zvfGauV0/7oJKD3
4dAUIqR4yxmb2RgoASLBchE1Esp1UGjfMAQod1FfgXB3GrPZIsf4M/HCd+I2CSz0ISzP9wH72cD9
FjkaGvYZLn0k6gbg33IDF9b91lTBd9MAaG2PkCOkKsvevV1M0kE0M1WRYLkqmP968KvWi0Wf0QOl
YXVsoyza2UEVfulQJtnVEDSTlczwwf40kUSkcx/wIQEf3S6IRAEs7oEis28bG5PrpD+bpRmecSdi
1O40X58/3x36Qr1V1F4pKFEDBvK3OA96KicnCTrrgrJPu3WiFJ0b8Ia7ZBjgJozkBps+sVDd6G2P
UqGXL5Vi+gzMftF3iJth5YU/uJ5NGgwMibi8OJ6LrzzitjhV7mBd8LVtmJr7GLxvwKTAU3UxhzzJ
IRCHBjLDqQaO9dl30/zw/JU8OLHUnAqJgngOqDr1hX755HY4+2HSSRM/nCE8JkzTL2Mtm31cV9HK
wz6If5YBepWRow/wxVxcnWgIWqiUduYlLXz9CtMEWdSuc79V6Zz8O3np9NJavb4S5R+8YZDjAACo
CFTUXQTdNnC83hsd+1LqqPkiKx50M+YQCLls8hpb2U2PruBr1KJ9s0Wg3bt69hB3K0+uzs0iiec+
BcfjMA/jLC8+M/qTKcp9FEATlos/kmYIP819bM7vP03gZhzarWpMj9LM7bes8gEZvsqwLkboMXfp
EDWtRGNCz4eWZ5VMet+/dwKiL0gVviah6nY9bIoHHGSZfknNKP4ZNdu9YCKvvVbwD1buzgfbVA36
TVXdk0oukaFI+EWatHP7otO53aL4OuJe2SKiHJkxAubPn+tBVCL5AIKjShAQ9Opz/nImgiyde0tw
axag1b8EPVXdBhIgVksWRg54vQZ+uLLkg+djc1JjcQi505bbFFpMynXmmxcIXPoHWTmCZl+DhJ+L
xunzp3twImhlOnSn/3f0sNglTYKzW5iGeD0ZCqPjIL8xbCKswXfQ5+B5W/34Q7MG9zAgbECJOTmf
n/+AB3EAopzPsI3TAARzEYSnJPfKJBTwK+Nh1uDIWwr6hvIN2hvmaCBSBHIn28LO8uuVE/KgpUu0
hecE8pqiiIr29tNCZK6buopz0iDHm+AKhqjN6S4WTDMG2jh4aT4ifUmcvQ6mkW57Hz9vf479f+3W
c/fP38ODqMAolRIXqDMb+41+8ss2y0ZNp6rWs+usZca/7IxiK/LUeX8y/+sqy05qjxxRh0R+dnX0
NNyZwWjj/YE0dOsX1TfPCT7PiZCXLinXwNyPPjMXi8dJYsIFF+T2VdslQM4A5vp1gBdmXyeJlsOX
IHKM3xla5j/bUUcL0DNyb1xJ2h6cJTX8oV1CIY/g1uKeSVvNdFGnTK/oQMiTXzbmMU0NjCuiZO3+
fhskLSK7779lur4HR2iZwLQD/2Zhd3H1ZG7jqAKqFeuepCgwuehE14ozFn5deIjwisTcdyzBep/q
GtbxjH80tKKV6/w+dIGbZPqjevYmYXJxnZP0ZHM4FcU1Je+v8QmVU7LVyfk+TcIZfuvaco3qc/+2
FXSbYAlbQ+HZF+EEalTk6FqKL208Fscy15N97RTNzjPttVzlfkdZTkB7RpGxwFEHiw+LT2uL1RDc
ttStmz9jIymR8+SIIutTthDPY7PY6VOAdOLzg/rgERWQkBscPA/0mUXQ6F3RpZjJhpcRVTrJTSqL
ly6Jy2orsoyR/fPV7msOOjWMg9m7Buza5WoWxFW8R0DXom7rv+booe1D0WEYg9M3ErpT17VbUyiw
Ou3u8O/ni9/vH8Z5ipHA83p0FxaxuYLe4Q2YUF6cpKDDl3fTRjqih2jvBps8SuqVFOI+Bqrqhkk/
LUZugzt6o1WgYYczz6UNa5qoTm4eB1As++dPdf8BuVpdGsMqD4TBtDgVg2ei44uR+WUiqf5YNf78
qkEkv+RtGayVNI/W4lrTadvQ6iazvw17XuLlArzTdEFoSAE7CrSokQCHrJytNWcfLEXhpCDzHCaw
Xov8K8XOvh0QFb9MnZf8ieFW/rFMtXynzXO6sikfL4WkHpNAcKfLOIcth9BRvOrhYVTjR2RFypNZ
2eUebfE1/PODLQhPQkFOSGLV0PP2BfpNj2FfUAyXHsmvoy+R0C6SAcxHhUrgPLTdyqO9USFuY7jD
2FwBcjyG9kg/3i4InViPBzfsL5gKFjhu+k5ynuIx/L2ya+eHLkPjGMVTn25kQevEjbjHdqIwh5OZ
4zhDKBf40eK8+3zP3gc7h4BD5QIYiR7cshNWSAzizBTbKwQPkNYwp2jvdWF2iRGUQY1jPCIQ+k7G
F00HCISgl2kUq3C+TOi7wh7KHHXOi4WK7x8aiOZvYx0jn4kkxMFocKx7/owPdpVKDQAQwPVyCTuL
Nx+M6OsUSXdpEIu+lIgin+nxzyfPa4zj/2EpCDEAF6i1mdLdLpUY3djHudFeEOvKKbej8GxpkX2I
KcxWxmuPnoowY6s2iuotLvYTNtwd6ldpexn7pPnoa0ZwJOE1vtDo8Fde4INN4tGIpnFCTeQ5y6Fn
gtKG0Guvvej1iOy8JoPT4GGr6sXp8CLrCcGquXp/SU3Dja9FDg3KhYrz9lVGQSN9r9DlpRpm4CY7
NE9CoGg53o0FHtUxisu4oI3xkdE9glhVYOXhP6iziGZl5PsgUpB7cS8bgBLpTCzyga7L8TqWFRhw
VH6nTy2eB/G5lDWKdBQ5GkKonR3m23dvJN8iMClQE+sur2evmWg0zHZz8axiPE54bx0SlGBOtoZ6
0vOlHj2fesWUoQHZZbC4trDmGjPMo8jOlepOqAf/lHMS7sHdTegYaP3h+XL3iYfD1IvbkaEUE/Ql
mtbsesrG2JGXgJOPJD809wnTjJMoq0+YDCWnRvl1ofHTrJzNh89JGkABTBPhDniBYmE5aTj0XsbG
Sb4g75H/MbhOtEOCQWkrCrl//qAPqkA61OrUkPkCCVheMSlphqhb0V8cWFgA0NIMt/IcS7HtNLRo
zTQSm5JoSnz0JYt5pGAqor8yqWU/RyNrzs9/zX244CxBLVL9VpBqy3ART6iao0kz03erh2iHE9v8
GvRZPR31xqjW9tT9R1YnFxUHRa9Ve+v28PaxTCc7r/WLUVf4maUZYvA77OqsrxNC4l8CF91trKfS
bCe7TKwgHu/DFWOBt2k2cZH7dnFggRoZE/pK+oUZSb31mlT8NAaZ/FuVGtIygfILdtrU//PdLxgo
Ogk1rRX4VEucZYpgq+0MWPNGBspydtr6v5WF2ez8qClWdvKDb0mDE+ASrSoywCWEyG+cOrYdmlND
lVk/S2+cziinoECoo8D3/KnUu7rNWuCrK46WTf9c52PefsiIO1IJ60+XCMT0gbGqg35z6Zxy0H8n
jG8BBjQaGJhUjEhNiHLlDD14Ug/4O5+Tu4BqYXEJ+GjyFopZeiFlqo4NpchmwJxkg7TcWoL2YCnQ
Q0xDAEhBw1sOlRpds8g9s/oiAMPvjWDKfy/wSMIGVSYrIfDBBqUpxFyQ5hQlw3JeJmn/YA898lTI
owLvH7XmAua9wMIeqejvheAgXyXHpXr3Vca8FWkFg/oScruv3sEvvSDwsckUxzhAWniEAF+KvMkj
ufbmedcimPe3COSQv5NsC9YZvIxr2aT0iki1WLPFmFDHFru8FMEgiuNc60FxqOMMacfC7XBCqej6
rgS7Ry8YfJYauip9hyWGk76g6CF1F5c5wzM1rJ0/EzSjN34HH9B0xT+lFqxBIO5vFx4TNQngD+om
XU7SjFFZEAVhcZG11by4cyMO7WgWkLDq4jhozZqGwHI94Maqq6dYVTT1/GVWYnRo6rqjb58nI68i
JOotrCwxuY2j7jVt9bwrN2pEpa/soGU8UMsyWlBjcyUYtKxx9aoqY/jS1hmzq6Y/iQm12m1hSRdF
7A7t2DIyIMIVjr+LGeDvB38c9s8j0t21yuZH7JEGFFgTQsISFSxrrHjnIjLPGAi1NHPrsRy+SAf8
0iGYk1r/OGLb6R5CLQjDg0A7BP+sXGTRyyDose9jFOqTlVz8rkHHb6JhYyn4LFwo6JK3ByuO3AgQ
q5jOuaidTRVF8joyWd060GaAUsS43cBw3fr4StHDy6KjwGftvSWt+hFctSqFg6kERuX2Rxjc8FoC
m+Q8ANPZez4L4ig+Xjyv/VvH0XglRV3e8Wo5GuuUHopPT5p6u1xsT5gcFWZ/jt1hlB+zIshhJ8UT
duCHhm2SehsUbDPcm7F+SyZGnlgjrGxH9Ui/Xk/8BmBjtCY45DrIv8X1hGx9gpOG3Z/xyTP/c+cp
/5bLOH+VTdyvPO6yh8RSNCDZeaAcaHAuOakzdn96MzgdSnmlh+NE3exdCrCVq+H+WNNqYX6o8ggC
2DJnDAqnZBI/9Oe+F9OLzKH1oleBNU0+6hsfibvN89P04CMq7RUuWVWK0/e8/YhBCj+zNObubPH1
hi99VpGPd4U1jQWWh4WbX6C4mSE2ibgXb6K8tfWVycEyVjOSJ1silYHYDBhOX2wjV2Qe0uNRc2aT
pRgVpHY55QfodZBJstpD/qrUkg4fysLCyHtNWemOcKaW59G5omjPkOioF/TLldiVQe/hzD6fceOK
zODUSwr7bONjApUf0NSW/tVn9qd/LW308min+60Ihq2c9d7/0WG3YrwOs+9bx9w1E+2HhsqeOFg9
Guh7TUe+4NhAMIvkNhppF/wdhzLNPxpd6mHQUSki1E8/wI75c4N/OWKaSYwU53u/MKgSrgmD+QzH
ZJlC2UmQgPeNmH0l9Zcy7vCDbnG2abQcNkXfl9fOM9uDZSTaSpZ6f2As8LgKjkeEUFX87ZvNLJyr
R3cKz7oOkjSl9trG7lR8e/fjsQqTYZuijt2z+H4S6+DKtLvwjHGdmW6iplOCUXY/0DXsHOEffRdw
+N4bM9MGS1pEv793fQAl8DdIM8DN4oFy+5SxV5UjFKvgPHsh3FAildx0PTOnOc7CP/EIjHZZlHcB
gl1uu8ZPv48WyNpQztC6g0pIOnm7OLJ8AnmbOTiPvYFJkO4UH9LaLz72BqqPtc+qzx/2wXo0YhDl
U7wf2Avq3385LAFKt32cjt65yWqMjSvL6nE8lZDLGqFRADRRvZI9PrhZEc0h4aAMUZiG5aXmuiEJ
eF1652huFRUEy/O5ovzQJ2bkXh1aSFjWccUgAzBNkpA8Twls1cGIi5esCfJy5Tg9egVgy2lQczqV
ttLtK5A5egAM6XkF+FBctGj8gmR4vQ97PXsphJasZDsPlmNC4kIcA9iqKAe3yw1l6rVYQDnnaEyR
xWkhhlTR5O6NyBg3k8504fkXvs/vALrRtKB8N1V3cXEfjDbvEmua6NJV+BlsZmHiSQoN3vjTrcLy
Q907LkZfk91/RQYea6IAz5Ly9Pw33N8I3AasD2ERlYu7wFG4DJJDqwGfNRrVqWuwbM+SOMepgSZJ
GSFzmBPu3jnOpYfKOBf1R/5W5aaKZr9s7YIhF02CIbogqRfsCmamx6DyygPE/jV1i/ukhaVUeaLq
E2Zgi29q6fSdMY6JLjiKa+YBJcqo2js6PM19nzfBe8GuPBl9S1XAozii5ji3T2aITGBoZGLQ7GnN
GcNLbVMWbvYDb+O1xsSj0wooiPYS/S52rLM4HSK0MBE1OnzbHGc+WBkunqWLX5kw0BCXw2Bv0xF5
VDTlMDWHiYQNbxAfnm+fB6+XG4eymgJBwWAXzxvmWqSLPgjObddVh2FwPvnTnH4IQaC8PxaQMZC8
EPh5u8uWT5IHzuwgY3PueR9Hvyh1sZEWBgnbss/lNo+K5J2ik0QddHu4VOn+UsRTbd5+zGS2Eegf
NLTTRsN8AfHgwMw36hOMsnZFV+LBx1QNPNpMzMDVYVzsUzMaCiPCTOE8i4Y+QV03+r+hqI0/3D7D
H6WGN32xp3bE6Hnq9JfZ1tLv2AHaKyHpPgS+UcjYxECzKG9UyPrlZIpqbi1oy/V5FJpPo7ZFN0tm
2YtfSXk2qPCPz/fPm8rrbVEBZY2UhUKKUTFV9u2CVYvTIT4m4hxgX4NkiZsXWnVBmNxzv8x4UvDA
VligUq60aY5tYNfa5xFXlPqDM+hZ/V9Ya5NzcZNJcz8POKRiYCObwvrTSzs3wp5nsOJka4ddUpxH
cxLdITCGEpXmRGJmtElNEzNP3Adx992MjHP1ZDNFUWB9jwMPB5+jIesmPjh21oPXh0th/tCxjfsb
jS18Fn20wr19PqRR9tEvq6LbJKEstf3zV3QfoZExZldwVUC4IL28fUOlVZm8CH5/0ojwGIzzZyam
44nBSHFoJvC8+hiOK7nH/bEmVVcafvQ81RRqsaam2bhduxlarrg57hKJh7NeOi4eVzQh3/t4wKVI
qyBeUOkx/F48XjoVZawV+XmsJ/ObjYVFtGszvxm3oWd241H0IxjlWRJPV1a+L8eY6UPYYVLJ2Qa/
ertyEUSFlDhnnF0UgEY465EO+kSLcHGhGZIdfDvBPLLuMXCdiXErkfP+s1IBQlWgsUPjjC7o7eqw
vmrJtTWenb6wkOeGS0gnYdz3dHZeytyfP5WKiP38ZT/4rgEjCSZrNF9hjC6ujA6oNDN3zKg9c4zr
U19CGzzpZhWjkN28/y5EYs2zUN9UU2/mXbdPmERYQExG05/1Wnf2boNpOAlOsJlTa61Pdfcy30Bh
JtoAHmUBw67bpTyUm6exituzAGuJnWZe7zH7G17HSDcuZZpnWKpma5jSu5epsCf0fphugRJjrL9Y
lLrSHqqkObdhhPY97TDn1aunQKCfJqKvz7+c2g43cRKFJTJy0EoASvl8iydMphTfTdxZzl0zBPuR
+dZrMYhgEyFRtp9gLu6mjOzR70rl1F3bK7fv/f2kCi+FpFAte9wDFvdTlgCLwvOoPlcWhHVk8YOj
XQ45qtOzjH9D1TjfTsydbH4BruI7DIlrE2+Rd4PbSc7B/9HNZ37ATl5q1mRBhY2yb8hzMVuoULSd
g/0BbuCbHEnbL8/f+d1lqNZS6iEWk2F6boso2DkmGpso8Z6dyQLJWuKcmW7KFiXTAxHFOdhxHRor
J/TRmmDKyXQYqiE+vQwLNgob0g3rc904Ij6JwojHr67UcLWuaAt99qDNv3fwo96pzaiSSKRGxUvV
1NDLRy3rnJrGXlf968Kh2rpz5H6dOjQ+nr/S+4Yya5FcsJHJrci8F+9UpEnoOkUnzxpfOO2Yzooy
j7a5bBtatlo4GScSgqDY+0IEX0nUhbOPs8RsPmu4mIbpprHqql2JxQ9eOoklkCtQ76rLuvhRqIq0
LdbWxTnF3O07kMT+J/V9rG2A7fVH+lJR8/7PTBObQlPpEqlzfRs7RDk7nlZZxbnLi7phOj0ayS7G
oW3+GdqZ/c1qsY5cyTFNdUZvYwhsF9qPkCYstvSyONGzwUoc2mTnGWBH4W1mDk4itg6uhRMiJqpN
Zsa5mOKLZeFX9Ml1y3Q41Li0Oa9TbSJm0zrTUP1t4LRjbYVjtNGb22KKw0/n0gUJkkgPuv0QBwGa
c/iADc4mFtiWfdG9cZSnenZFe3y+ox58OyWISw7hu4COlhOKuLIarxzrHFRulZxKzTFPmSbHvSmc
r8KP05XpgypNF++QdjElq9L6pqBcxEFRFJUhkrQ568z3LtnYNtfSm9b6iG+SqItloPcBnuBK46Ze
9tplHKCwNdfDGeuV3jtT4ZZIsehYjBxq32PIHWpg+d3dqOGU8KVGL9W4RORqyElbeZn9yGbsRj7i
FD2E32jPBPFvqY0H3LRzgtIy9xgKRvj9ZWTKyrd1FBizYZ7pnp1hJKbDB/VRhp/q3No7SRa2R1D2
iXaCMkrHrZRlDRMQyIF5SoTdG5hBC8/ZZHM+eZ+QtdVRyAnzYP7ZVjjV4oSJtddfpWbo8b4ITVu8
xoGRJPscwY5hmzQ4A+1yv57Hb7ltI/mSmGb/Hx4UxfQ6l0bbXfMp1ixkaq14NsjP47LULjKokRva
GCayGtkGXIcTvCJ5GPr0IyesiJ5vsvurnsEHuaLSXoYwvQR0gGXhN1AEnFvEdMdTI8wRp+4oTvIt
lJnm3+er3SWmgISBHJALow7HNlgkFjDIoylgaH0e3dyr4x2a4nb9Eb96zzuW05hk/7Z1lHbGzse4
zNsnIwYrn5//hAcPDCwbwidMZToLy/ikDTIHjjzV9BbG8rsFpeK7xHgG61PsVf4PS6mTxMQHJsfy
xgvKwpvcpJTnFllo4/sMYWL4oWVkqP+N6HTZn54vd58q8mrhJtJSfNMXXPSwh65OBUAA94wlXPNS
SBzhYLiec0N2Lxiv5hvQg85K5H2wpmocU9YTdyFzLYKGnYJRxZkKa1g5ld3O7FpTbl3NLr72UaNt
Eafpfo8DrG+eP+rdR1TUMbAPipKDdcyymCetcRkcey5AttJ+8TC9viRMqzG1bNfu9bso/LYUOoIQ
axU3b7FlZRqHDQIa7qmJtfpPuwlmucdrM/toIoZyLqy5XzmRDxck6Cuhd5rxS5ikVcUNfXrNPbn2
/FeI2vXLgGXXzvDnfwpTT74+f5P36S8SggR8GCF8Q6AA6lr4pS+CO82Mx6Rnnypdyz4ZnaP/sDuS
iX2alW6MfHJZYZacDm14NjWvNTZ6iGjUDv9Zc//8p9wVAhbjHVptwEMh4XCV3/4S3Q+byG888zT0
uO3+q03x1Hj7wveHtP0gRieNlB5Zrr/OKSCXrVsD+jukmVUM35//kPvdFVA0o6qhZl0evJ/bHxJ0
DQPMBM/VYW6iTWTF+tF0mvLYg6U5v3spykfl3MN21kHH3i6F/y1e9gI7UFxv/Yq2TZxb7u+mjNzx
O2maH3x5vt5dAEZFSUn/gNBk/sIeu10vZWY8jbrWHd3UHfZN4cZ/TS2OUrR+5DG2BXRtv42uti2S
3fOV70ekHCH8BIBaoCRi3I088nL2JRI37TH2GszbEBX5nGD5e9WsUOx5RWIHxxWFH8NrATobHpKJ
1fyhafTk7HYVbnI2+qEAE4od+nSIeRWiOucoO1OYBTWWp33nfHLEEJ31AafDPJTmq22k3krAuzud
6imwt4IADtudUejtC0yAq0Q2podH3pN7jeu6PueVnm5TbCAO2JqtqcbeAf5JgMCEIKpKLQ40YRnq
SAbcchApoC7bjsUBNfeYEboVdjlyk/Ncm9HvI0qj3UV6YRb91oG0z8kUgPN88LHp0L8EY+xrR8w1
abVtNMSU7LXK7i0Tvcnp+I2ED6QUKLOAGi9ipIZGsNOOnTw2eDRcjGYyN1LGctPUSbWNBy35yy1M
a6/Pg/UyViFFJjoPu7ZO8bcVaXo0Ot3fGXaEI1Ucp5+w4bYPjePUu2ausjNq/tkHPAixAkUr+WvQ
CvMQyMTZ5gTHs4gbd+NgrnoAMqKdMA2eVnbuXVxST8f17YNZQnBtKUOG0B8CQpUmj0XklTvoVfmH
N9fwSkhzF2Zd+zKiGbXT2679wDAsfm+IUMvTbkJ8Rw3glxdQJg1kice4ORbVBOS0TvxjLOt527vW
Wh11Hx0AlzIVsEhZKAWWhFMDjt8oXCs914UeyH5nZKkXHgZHjunBmquwevVNN7V+hlFczn/Okvaf
vvKy7xIKWEicLovZD4kMGK3F+XKyQc9lyU/I8vEaR1WzxT20eXGGor40Lgdda+f59Dw2PVyUB4bU
pQL+Ulx8QMBV+m6UnQNptn2ylS1K4yiLu5V30vEYmf/OTLNIs22Z2bJZUxq/u24QAmJ3qfEIqF9y
xdtHngYpzMrQw5M2oAXWOR747t7L9vSZspW3e78UnURmeDRxXALKUiIkpphxk2IKTlXj5idaiOYn
FDS87Ywd78ptfhcouWRofFPoqf4+vejbp4omXJB1LwxOY5ZEB71AJM7vTfcKH+CbzMzsveMdlqPX
zAyN5EjNQ2+Xy8YKsyV8eE85RPm9jpr6NkdM7aTFWGVpAoHi51vGWrxKZuggCsh438YX1CeLbJs+
ph7a1qB9sIGJFKBDq3r4UGA4kx3irvdr2oeFhyAv7bRIbqSni/IPPH8H/ZjhEule/cHWUZfFnwSh
WRiL+oE8upt/CIrS/ygpsWpNZwfM8kz5mu5tN3OnowM0YG52GE9lH8Yh092DMYos3gQo/9fbsB3H
CderORy11wD28kdUSezulE7wFbcIcTPxsEOQDScvFc64m0UdRsekDb2CErwwZmsN6bEIKDBswXco
ywOF3FHl/u1X6R2s5+n8RB/03AqPUspvfeu4X6xw9Lae3bm7tPfA80z9Wt9rcaJZmAKT/A1aKpmG
bS8WNqhi3/rKSJVFCGnoxp9wbLR9nbXm2Yjt4aTEPA7Pt8SDNRHkJEZbauMj3nL7sBgmJ8KZ/frD
GPnuKUrQKyg74V9lak+IjEfZDvjdGs34LSv+5e5FAhyhVZZUgE3EK5cFfNRzvTvSma80cGx93/f+
bGLL0+YVMzRjiv+pZDj8UWeahaly1eT21keP/HOExTECDik8+21du02zmdALfbXrupSHsIg97yUS
kf/NmaUZfa/SQstbIjFgPuS989jCpryIpxo7N16F2AQR9sqv6GS16a6fWs//oteGX+5qvWrFJ8sX
s/FNDlVffPCwDctoqYRTVm3LHAx1gShu0LETlWB8hDygxLUCY4cB1OlnOnvodWz12hVAdDwRjPXO
iJpS7jr8hq5NA3ftwD2Sfe8FMnUb5ubDGRn6Wd8nXJu/jVDp/skwt/s3gKDobxossd8X6fgCzGbe
ZNwYuRHqFldWFcRDMCNpfS0CQ6IzZvw5TWHyasPOOU1Jaq1koHfbjOVICkkGUCKiJF0sJ8HBhSOQ
RgQjnfTahL3NcBZf8JC21WHunH/KIHon11I9InAMjhKYd0ADS2W+gHlQM8K1vYpOTp8dMVd/tGYn
r67FvDZQYn3Pj9JdcEUDUBklgBPHv4Vq7PYoOQiPJhGp4WsdO9MRYbX0wzzH1RHQ83x851Lc9wQK
zA0xxVFsmNul5iysS8jB4Yeaevt3XY7TBvui9kc+jmuEjTd9ol/PKnAWvhpqIm8CP4DtbtfKCr82
KC2bK7Gyogaz7La4OOag/bS01BYbIJ7g4IfUCj6Drxq6rYYYT3CUeLJ+9jH+Vew9fFBOrU8nGwYU
oh/11Bnf26k11nDZi/tbxRWlskTwVnhIkpPb3zpHFY3tureudWVPP0qoOX+TWFifJ7P8U0ulWOmV
qUf/9dXQP4JKQqLrQHKjN7wInmXWuMVQ2vMVOE5/HfApfhlat14J0fcPpcoUTo3ysoQJpM7WL82O
qhP4VGZiuAKtyLBmmPTk1RBO+3FMJszAuVJWNvLDBUlMGBLTPOI+ul0wnXrQIbPZX+1hnlAQEUaw
7TPfOSKYGx1KWblr+r734YE3CWmOQowQAdTldsVxKudKK8mdvbjW9a2wUDpPQisptmPRTr/pEaZD
/RRkK2/27sRic6wSaIKSGlMvo5JmIFUPRc24Ns7c77TMdTeUVP+1c7CmCv1gJcYh6qgygocktzhE
LbTLrMy79uqESB9tph4SjmNTI24MN5Yr0eENKrHYlyr6Ma7kIzISX7xOHYKV2+ZRew1TLdx1Jvf7
VpOg0/7oLK+VGxOPy3bjD1P8o2/tvtq0QWcHiLKaobVRmYLxJWIQ1p/qru3rnd05GaYdpvadezCo
9kXrdJc5aLEtc40kQlBNSsP+4GGdzsiKgUC694q++8suXT3bIsFTfUIA1cwOuj1NAiXkTjIx8Zpx
7Tzev2VY/NQk+DIC6Ifhc7uN4PCNjlFL/erg3XYsEBLd9F7YvzK7GFZS6fszQjCjQ45+D5oNCMLc
LiWb3nAmuv/Xyuv/K2uK/XDgBlPk+nTjCL36+50Rn2IehAgaRkp3htB2u14IrG9w4wFNydy0/xvx
Htr3rVmPh8mLpjWp10XzQO0dLjBlGwoAkyC3iDjeZIWJrAL76qD0vBOljWoAx/7qVJGHBn8/pQe8
PSVYYzOfj5aI10RL7t8uLQsmzm+qG1xy6kP/EvIKptLVhGnv1Y788SK7zhbbIDPnf3xXOr/ZpUzC
le95v3W4NxisABZFuRA+xO2KQVakOfbu7jWsu3kfY4ZzjrrB30djMq9Enftgh18V8rYmebeno9x7
u1Tk9L4dGVRTVpgZex3N0FNnj9yKAtkLHTOcn76GJe3z/fPmj/drTFDXOH1USIEcDtIH9cp/eaWp
rMLID0JxJWPOUxCM3lBse3Se5720tFl8QPHN+wOGWKiD/g3r+Sj0yLS3SH0X1S6ZbJFt5Fz51msa
D95B6LDxN7TzPPOQ1mWiH/PQlP3++a9e7gP1o6GWYVcKFkLBP29/tFmgQOBOMMoS8sP0U9llvrFr
oI/9JeJYiI9DNDjvnJ0oS1cagvD7KMoV/nwRRGZ/dPreneprkvX5X+Q8frHTZCtegjTtmkMQ9tPP
9z4ld5ACYNBLh82xBBN5cGDzaQybq+zr6sVsZv1EE1x+TyO9Q8DRWpPPWBa4PCGwD2IWUrkg+ZeK
0XzP3qwK/DYjcO4RFbiRtLvIt4rwXEmcsDYuCqFf3Vlo28Hs5u/vfloAhqgQoNJIy2MpBuM7Jd2p
waiv+TC69r63heNvg04E8cs4VPo+zR1+yLvXVAwnYG+MauilLAKaMr0uQs/BSmzKq2/JaNZocre+
vnGMpviU+Frz+fmCy3DCHalmMKoFS0J8V1Y3tsu1aGrTVVFiTznT94MMgFJ2ebNWC9yfEQoB4FBE
EnoGd7g+EQZmg1bIeB2EYe1r26621RTox6iM/p7pSq5Uco+ejBSG1QDZKdrv7ZFU+I7Bgpt+LRG9
jLcSSny3G2K7/emI5L2Cm7iiq3RDAbHVhA0nztvV+mBKbB/g9TEf52HvmcX3AWbZrkdS70PWd/bK
GPNNve3XKMl6cJpIcJibKtrNInPySRcGIKf1sTKGGBoxVU3x2nZ+0G5AX+XQqMxEHEeBo+QmKkvr
DYYWJQCbW/e/LtbRXkeFApzW0IzVR9/I/O+1JhtzEyJ6+rveBFq5LQttZN4Mq9HfYhed76MUeU9w
0lq3j0r44jSYZBlvpwhNvW3sieLr8825vN7fHlJ1yhV4AvbfIsKR0uHZ2tfyOHSafI2aNAa+rNcH
BmAlMyFsd0aXzq5R2vnRC8Jp5aq9XR41GaULiWI2rTUGMAT2229aGnlr+syfDtPoZqfQLMzLpA3p
3qLX0u4GTRNosCUl2ApH/IgyfU0lfAF6+98fAGgEsgahHvrjYgt7Th1EGXi/g9Vgp1qakJVTY9Y/
xyB+d9ggzy+j6Tu/tWbRn6XRRPsalOcudTWxcinfBuL//SGY79AHUxQ6fs3tmyjquNOC2dexCg/B
ANCwQjoyQji3q5vuEkKU/lh3XnSA1WEfn+8B9V///41OqFDNTdIPxbNVGmqLdzDjvg3QIjaPmedG
X7JwDj805O8rn/o2WLytwiCQy42+Pc2fZXcxT6pZ7+zZOvo2RTlGlcZnYzLlLkjDtT7FbRj8f0sx
gCcpZ05MqXX7LkOAVJUX29Yx8Trzt/8h7by240azLP0qteoePfBmVldfICIQhiJFUV43WEpRgvce
Tz/fT+V0KRBcgYmeulBVFlM8+P0xe+8TSS2PV62MX/1gtL159tccqouhkbEn0EDtiuIaGluLCbSl
vnVqElD7KO8hwMjQXeg/KnkDKYPN9bVa3EqMDZVPHkvcA1YLhv3ixBgBrzgNAtV9bbTt49x1/laR
bNuFYars5TZ+TrKwPBIfjx/pezi7gRHa97IdJR/MnEZLeHfNnn0IMEIr7O2Eu3WaTNqdq1YcPURh
Jj3NZgJyaUDFuYZduO8DO4P9LHpLImOwy82uend9TIsS8d9jEsoYXEQiKF6MSTGaiRxzp+4rdFLf
8zrHSARY80FLtJrsM+BpWc/7g9rX0iZMZ+uQ5mZNDVaqd7Y2oWVgI6p6/ZsuthDTLMCLVLREDLCc
ZrkMFa2nvLS3tcR4i/Dyu3ZqpkOdo+haFPOv69aWh18sKv4BjxoZUSZhcfgLcx6pnGraHjaO8yFx
0C9jD5Colht5X8664laQxr7GJVfjzZapO+EAIkRHDngZJich/hl8Em1fcjRPoQJWJtZC37Wscnov
a5F0FzazevSlZq0AdTlmuA4kQqA4ct9R7Tg/pJrh1+RIp+CQkibeKm3Xe1pMB79CTwks7brYpWlG
u95OW9NkvlxbfGuGK1S0DYKKxWz3pZHXANuSw+xAayoLq9gVhhbeJzb+GZpcazShhT0qaaJtgvBb
CCO4/Rb20lFHbCYoIQZpJbR5b0gkfLKMwM520DseZ1ROyaz2h+tLe2mWhBbENd51NhUkwPMJrq0I
UWWzVg6Zr0k0f6RRFz3Tn/VqGL1oDtZgX4unnFGKTLfNohrwVckWnpuD49AFOorSB7qQ1dvGsbpd
UvTaZy2Pwm+G5LSHZLTNLTMtuxmrveLWL7bTi3mk4uzffcr5H+fmTXpDdRMaDYeU9/zUAVJ020ga
9lUZv42yVt6lUfIV9qLmXZ/l8wiebA9JArAteKa8ANzOC7tBLkdOE+jKIa386LNNV8iNngzBI5Jn
6n7W8O6o+mYrvumrRkmNgrkSXX6Wt5MaIYRnO5l6GGtD86TMtFFi4MLUmxDyPYHctmqVtQajryww
ijMcF+JTSBAXGlhAfc0509VDCKpsT1dC340VpdprMXIUJmHVxvG75uAXhbGFmKP+uj7Rl9uZxLqi
ERpDCUOhavFIDEi9qtFsGQe0n8dd2hnZRrWGeG+HRuzOcnhbq0CxsHwktEEcf7KHF+j1KVK1ZKgS
8xBTudiYhW0/hGA4YHlW6E2uPOuvDQ7xIl51egWKQPx89yJ7kUtz35mHhD18oJ1z/aAOAjQ56MOn
jIOz4vItCAe/RwezD24FNy8J78VprYp5RAolsg4zpAK3irX5TTkM2Xu18EVOWNH2dWjmezXVaewG
VnI/8Qa6MTHrvs/a+U3sq/1TE9NUnRiheNTKPHtsLSgipaKEG6BAGSgUGZdo8IMhu82VFEtDZEZI
xn+DzVjiG0mu9lrhx3RuVobs0egyY6Mp6PFWdbcmd3N5rXBti+YlMloHeOnq+cLMva/kjdWbh6qw
44OjQohRQKE8Do0J8gBG7KZII9uLKsQar+/3hVP5Mkg4bDxRAB1Fh9pzy2bDCxnaAHhonGJ8mR0+
wK20Cs2dXFE+XLf1yvbT/7S1OFslYq10G2+tgxUodAq3YKlPVmeeTCgEm1rvrcN1e4vWMGw/wUwH
CgYyjPNFquJ8cNFcdqZP5f3A09Q9SWX/mCtdslWbsP0w1E74XDnxndqVxrFHNMRFmW30cFQE/1Sq
ttc/5mKiwZuDAcdv57VEkWBx9qyehtAynOrDaEnmBmFn4wRN8z50Gu39rZZwcoVyLDBs+tEtFXhB
numWhHeLe468gRTP0m4oLfUYJap544VC4QwTUCuYXEo/y0F1djsXVe4oR9Wssru8Db9LdvkcpWP2
pGTytLttYKJMhwsrSIhkSy+0FejvU1lBqulwjkx9UzdO/MbJadaY9tlaI7Hl04cpggSePAECo0q4
eG/7eqppMcPGiORmcsupNcWemDdZ6yu7cNL+qjPdWglQlsfjxSaRkGgeCCFMXuwQY4qpSOqNcQzR
3/fUplC29BTNN5FZR7t2Jst2fTqXl46wJ5hM5EQAAHFZnp+OJkXiPycqOQInr7adUmobeQQ7uJ1I
k/7oJdTo5TFzZrh5PUf1unHxy//IBqB1IIxjG6wzT8CyxCz7udX1o2GAoazkr1pZytvOr+mKdd3M
a+tI1oGgA3If/1lcOUVWGp1jD8aRRm2SZ07TR02CuRNbyFKjqRLcV4FVrbx6r60jdQ+SPahAXVJn
TJRvyzaJzGOs2cEd4vH9u9h0Eq7wqdio2SD/dX2My5tFTOUf9pZ5CD0vVTMhk3QsxuKjXA/9G1QK
p599ZNlraIfXTBFmMDhxg7FtzrcMOSWIdvUAj6UiU5W2RfZg8VBtBRlj5RZ7bRahqoMTA60oFFzO
TcXykPs2EICj7fdJ7PpmYG+qKE3wGxC3cnszz1fc3dcGx1sP2Y5ElRBHO7eYBY2upXJoHmkGUe+5
aKT7TvWNYwIu9WZT6DmJuovNJa0QFZ+bmiatM+I6tI5KlD2nqTY9yDGts0q/HFem8XJQ1ASEX0Eh
jnDphdfyRxGu6we7KazOOlI9CN9Ck9doVTIIYcbqNkgFMS7EWWo7YApFppOI+3xQSRcXkx9o1lFT
u5OZim7J9tACULMBq1nQ8rXQnD9e3/uXu4S6DhRJaDACx7HstzN1M00J7dk/tkGtuiZ01pNcK4L8
3+h7wJu3yay9jFGI0JCAg9xAw7PFu5D5/Tg2eAgn3lJzO+V18GjpibaSFnpRzTm/HR1RO8J1pnpK
ymZhRlOC1Jj0MaBToJPtrTRtNs2c9k+RNE3uEGf9Q1lRMrBiP3yq9Cje4KIO4Qb18mgX84fbNL16
gIjTUbtUe2vlVn3B6l18H74j9UrUeC4axOj9iDJXqkjH2OwDtwEg8Ez7p/5N3Q2f0gLhIyk1NQ9S
tbbV2tLaGFnu7A0jb7aTH6qnfhjbQz4m+kGNG03IyjxW4wwitEoDxPVtbUNtsv5i0K1wQxM9Lu4U
ET1JMoOdacTmcxIP5j1iWcmu1PXhXtIH65iP2Xjoy8bZGjUg6iG2gpX38pWjRLEeILLIKHFsF4e2
MLMGR72TjiBFx1MaIpY4xblxaokSVyb4dVMC5U5RgNLX4mkukrrRjWKSjgYP9AP8c+SmwfKcgj6v
V0xdvJCmQD1QpKQiADDcWWy1FKG3BA2U6GT1TbiNYkk9OmEju1bYSEfNhsan6+hHXT+2F+PDKKAk
im0YFK2Gzq8KeIFcI9oYn1Aea/ZRZzR7zY76fa7Ha6/xa6ZIeQqtYIp6pLTPTVkSfJfQ9OOT1BY0
ohnN8X5Qx3YzNlm+Qg2/uIwY1Z+mFq9jl/bGZIx2jKqZ3bl1qOS7KdTCLfP/VxBQwLw+iQucJJeR
sGcLxBXPCP7iYkM6E3RZq0IPsO8KY5NLRbENkrDcqeNMix8rD94MBigPI7csb5K0DtC/NIMbRj5B
jZX8rYPWzocp6Et0YAhMijINbnVp+UKL1nfATthdLML55PtWXiqxhvoK13/2Nu6Mz6OqBF9TbHqO
nha36Rf+nhGqFcAjKaqywbRzezR4CQak8BMarPS5F+dz/RDnHRoluSW56BdUkjuoYbWZcd1yd9Sb
+M6kE9yKA7ggi758BuQcQFpQVcD7LVF+ql3Jed7IycnRZoQbJRl93LEcZ/1hVpOIpktp7Xw3mz5q
yfhk849G9SmwOHDvq1vvLAEzfBECJ/sNxWSxJYHTo/Na2smpk8EbzgHyVpD3M8/gdK+YWibu2I0U
mnEjoHQQfS5RFnVb9HFBG75TmaTqQ5CllmsAO9+FijXcj35lbmy6ITyGZijf+QF9vq6fhlcO3wsZ
ywCG99Li+nzpRwQFixYJsVOu9KNnN3J4KmK52ZVTMb03KGqu2Ht1kUkQ8SSANBcq9guDw+zPZdan
p94cNTZ4MoBdmdvKHRwzpBzvhMZmhgMQbOa0UzfFiGwOh3Kt/eFr0w4OWtQ4cIGMpUvul7XTo0WY
nqzRGt+PgMC8gK5pJz3tPvGT4bMmOenGnJpoY7Y05ll5Pl65XoVXCXaBgJl4RyzLH/5lO1fB5Jdz
etK71Cdp1NgPjVlGJ8ATa435LleYLUzkT6YUFC15lHNTZQ9xvx+d7CRV4eQWgzWQHnak72h1flC7
KFlTa75IHwn8OSBrcIk4Y3A2F7cXZDNQs4rTnMbCsjdyjMhig4gwlKWwcKU8R0AlgwUod0666zWt
2yNNY7+j/Gh8tnp9rSZ7seFwPchHsuWETB7A5cVUV3lrppM0jofESlvHrYCIHFKK6hu2Wok2yJw9
RMzDcSp7/Stl/mofRdKP204ZqVCRp0QTgumAr6Ser4Fdx0YxFBDGOs0ZwYT3qWtYRXiHFMd4N1rV
Wnp86Z2QGufxIEPA40FYtnQUaGSMs5UbysnRc2Org37famrdufQlUtHiUNNNEuTmyv0tXJ4/vFsg
KkLyERAo3hcPyVIOSa/8tgD4Lr2xp0I75aMVPkqt3CPx31GWbXvjMBY06cjyfC1B/6ploYMheMIo
/S2u63EMSA9NsOWUxJBPReDYezoENse+QDq6RibRbWUlJLChc9/1hV3kYxgzgkwk8MjiiRt0meyO
0RMJe6o59w24qG3SK74XD/WNNUphhUMFDpBwlDBxKetuNFbTOvmc3Y+j0h1CudXcoB3D+7qR502i
zNLx+qgWt9OLPfIVGuGhAMAundsMvM8QGFN2n9pWvDWNOjjUY0sb8FldK/e+Ygo1MnIicPkA4i0x
RvDPoz5L7eyeKJd1KgvfstxsQK/UqWJ7LUAUXuv5FnXOrC3OIQDpWWoyelZSCNGsTVTDge0GM6WM
X7zHkdceeaGrD6VeO/cIimkunZyVFf9zcR+LyRV5BR4XLiZwTYvrcaBhS5KGVnZf1HoWbDMEqzbw
NLX3tabf6VKGHOb11VxeyL8tCiAHuVmRzljEKlPLkK2JOTaCebpLjOmePlPOr7yTqlNH/7x3toKX
W8bO59axfHkTGGQ6EMLN+bhyjTu5wDdzM4nxE6ITD6J3whNxfhd2YdM0tDzO75PZkKj81qm56atG
h3+dAGhrY1YjU4O9OljZRvLTNnAVKKb3QIqbnRHqiEtrZAmD0jY/dQUikxbiANrWzyZltzJxr20X
hTwTp47DwKKdf2o7KJTNJTm/73saWCYQaVH+D8yN5evym0jCU2nBx32r7Eb/2BSxtgvs3u5Xlm9x
l7/MlwgxUWUXKS954TClwlu2YzO/p1/WDCJiMHqK52a5N6o+cf24lVxLTW6sJ/+2CovbElJahEqL
XepLmdXbGasUJJr1AHD1Sz6qBSCXad71IEk3hR7+LCrZ/jjX/bxyTl+7FHgq/9v44ske/GpEXaLJ
70sKeQ8tAn5bqHnmKVLLr9eX+LXDiPulcjggiCFZcr7Cdin5YVFO+f1U+fk3AMnJzkq6gRwQD7Wb
EQl51w1ePlWIAIC0o6aFxMdFtaI247Ij8ZPf11FVvq1D2pz5kdnth6l9RKc8QszUHj/0rPTKnf7a
NgLrQk1PJriiQnM+UlkbpkaOnfxeorXMPpKraGsMkGSVzArvZAul/DkAFXJ9tK8aBYBsIcxILXtJ
XkUBmRrIFBT3YdTN72PTKt9oAX0IrTozPF8P6ndRaa5pIy9hoy97l/hCyCQCDuPdPB9qkcp+kIwl
2ydM9e8TOvwHXq5p11Rx89Qoxi+6qpoPdiN9rqCw39O4oyaJbGpr7OnXRo+uBwQFHCNRgzv/Dn9U
YmRcqvw+Sx3F0yeze5ZDh8r0kEbfRsfw30xdN6ys88tCLt44kZICykmSCCXixUIDSrCTaSLNr9bI
t9NPXXpfdQa8fjseP2qTLLeboJLn75meGh7Ao3BvRc7EkhTF0feL0qPYG75h4dbyPK9MB1rVpH95
6IlElo54aVJY7cwsvKeWg8BSZ09by6i1nVWjijgptr+fpnTY37gDxSODO8pxAylyUfz0pTLIEjrw
3Dd9GNDoCki1K3cFTRpwBrKHfuiQjzFqc2UVLsaKWdxu/gB5hM+/WIQy0CUDQnh4n7aK8iulg/QR
uEpySvPhSyQuNW2c1nzRhU1gCJB/yZ6w2SitIFVxvt3KsUm0Ia3ytyWtXaJ97duDnbqgaguj2FDO
s9pH2W+71HPUdjJvS1lhXOR2URgB9wRTd9ltPZ7DjISV1b0tqrm4I477RIYL9tLYKC7aJuPKo7i4
t4FCElxSBAL3Ibhg2iI92ZW9aRS60cJkbvd1Bz9yMBLk3mlwcwC7qD1e30UOU/fHmcIcUHyAmIKH
g6PvLF7DurD03NEG/UmmXdpmVIlgshgRABOFNhzFadwNck3H9TDN3yTFIL2/bn7xaPxtni1FJC+e
qcVuAkMAl1uL9KdGm+Od04/9UcpqGTjk5GzjUf1gDLa5gcJdb68bFr/4ctz/NrwYt9YEWhsGpf5k
x0mxbZC+eherqv3hupXlxv09u3BiOCiINy7TjwFNHvSqbPSn2EmkL3UPlVEi0vQm2woORZU6d1mt
9StDu9xBLCm6R2QoED8CZXt+WmqnSQI5mPWnuS0Gj3Zx5tZsQTTTAs1wM8dfw3wsX6WXRXzR9UZH
g5O61JBJIyvKzdnUn6q+7Da5YlYbup8hQ68V0xa6UOCZcR17KaIeHwoUbTdqKNfvKnRbVlJwC+9K
fMhLZwYNj1K0TRCL/kfuKWnsSUmi2HgKzSDfGV0VndQGHvdcFGsKLa9MMo2z4K/AegI6vhS3MoO0
Ag02GE9j3z1WVq+ctMAwvqV9AlLKGqs1su8rO4nCD2lUolYQr0vcQq42jj/XnfE0wao+5Fnn/OIB
kLYDwhw7X58c2gDqa9yJV06nhgQN9EfR442773w+aVqnxYnamU+0zwNQ6sTt0Rk7CEdFq9/PPnyK
pCiedHmc1vo5Lt96sZRk63EjRVJJoO3OTfsDrb+6XDGeygkKbGpWlHB1NNV9EJPe5Ms0rkyCaGdY
tBuiVN55BRggN0Sa9q3fxuYuzEv50AT1GnD9fB3AjfDQ43oJyDoRHoHJ+XcpcRKG5GrMZ0GUcO5I
dqbqnR/JdeVsfU0D8Nvnbdx/yroiMG4T638xjllY0eCeoJks4WvhoJFdpXvZ81hakZfQheHEJIbb
xLTW6M/n78JvU9QpIJ/SU9ECM3c+Tj3GY7G10X6egKntU0upvUFNp4NjdkgvSBbMfieR5Y82HcDc
mL6lN726pEQxDlxNJNvAlsCQOrdvpMrYkd6OfxYjhJGDg7qi/NhUYW9+TqpQGXxXQjVgXrk6FwkF
YZbkIsp0ZG159RGRPjerRlU+tXql/pybTIIh54RmskOIyqyOVlqXfbMFQCR37zXohvYjMFA5fpia
LGxcXfWBvCMg4e9anwh6xe06v2/4ItHXGJVu0t1U+NCHOv8wPC4ge2Yk/wQlCb1GTxLFi/287bdG
k1Vf7Lzs1yj457cpeWy475BHyeYL3PUFWNKWUO/rLSP8RbqjoVP2OHykG+HoKlkWPt/yTv5tSjgi
ouUNzuzi4g7bjgNHJ/tfkPUi7U3sdGDdoDfZ6QdFja3HqQ9pQchZs4yVFV/OKzsdED0kCRJ0iHAs
dQbIbdNryhnjwE16q7uL7FzbT6j6a25kmdIByYF8Ten9Yl6B9aIFRN6D1o/crIul7H26QWVOSNtY
yaLMLgWtsSkDbvVOLoL99Yk9v8GZWMRoxNVNroOqH4fqfNtI3GGW1FZ14MaG6R+KPKOunxaDO5VK
9HaYLf0tkmmJG1pzdrhu+mKYQGxFWo5NK5QwlqbruSdPiC4kncZ1e3oInMnfZcQsb9WKIuCNtgQ8
34HIBXsKJM6y8N1EUgeoJfcZZufH35A7LE0XtFj3Jpsbp1lx0S9Ghu4R2VKIUaT7+HNxNyZKTNJ8
ToaQgjEwQ1BGSeY2ceo47sAjtWLtYgmJfqjt0HWKqwmFyYU1edaDOVBTM3TlQJcHrKEW6tZG6OvU
P1IjEWBeWAmOMRX32qTbX67P7aLMxB5iZn8rN5AtpKa7OJwDmdtU6zU/dKmCqDJiwlo8bcshs9NT
MTr09aqLIKZpt1zbz6GNyL+btI78pW2b9raeX3yL6PMrtP0pMYpOyItvCfGWZ8sZrNDtLC3ad2ra
3rVF2bPkVk5HonlNiuFi9qkuks2icRvELe6HxQFS+y4YSUxCVsiHtnmiktp5iEtJrp6m/jFMiu5d
YGrD1sAJWTlAS1cDfWPRmIfTy7DJj4on+g9vlrYmVm1nPaZHLc6+Tln5RPNl7WORy1SPLXU6JsjN
r1wYLzJA/w6MqDThc+HtISNKehTc3uIF7P2IR6jQ5NDV8eGb93IFj3xbj9mUb/hn/YNmhmNxGNNR
/Wq2WfROy9Qu/26mSv+mQY9xcI0imT4ach4p7mhlU/kminP9C6A9416xmvGx7kJI61FgDNK+gXA5
fuM2HN60MpTjTYvzVj9aapB0v4OD//Vj/N/Bz+Lx9xia//pP/vkHic06CsJ28Y//dR/9qIum+NX+
p/hr//2vnf+l/3rb/6zbrv75j/vvZfMPr8ufv7dRkS//ztmvwNLfX7L93n4/+4dd3kbt9K77icTb
z6ZL2xdzfLP4N/9ff/iPny+/5cNU/vzXP38UXd6K3xbwWf/8+0fH53/9E4ruH4db/P6/f/jwPePv
HfPnIv/ZRN8v/s7P703LX9eV/+DBw93nJRYEM7bc8FP8xDH4AdwXivoG+J0XgF9e1G34r38a/yEc
BbYn2SiKwLDR/vmPpujEjySF3wcXmh+SKQWDQ4Hm/w7+bMH+vYD/yLvssYjytsEoG/7fW1MU3iHp
UYSVKb0jV7Js8m7Utu6D3ja8LGuRUudp6UJXnZ0hFcITJc3PpFAeHwZliLJDFcqwZGyipbW2r4sL
8fd36LxunBR0bC7E+0PSP2Ppd7rXa6ml7rkEhvxBpi3fKARF5V8Tr2zlUjROfyANygcZU1RskRwJ
3/+xen9P0J8Tcu688CFwxXj5BG5ONLNcxmejGjgNeSjdU6vih4QT/4PngFYJNOXYdU681gPuYv4x
R/zBwAH1IlW0uAt9FVGgNhl1L2wt9QGNY/0uVCsqN4Mcag+SPPbOJoEU8ZdF4HYwdd9eCQrE7X62
AcQHEAQLqjIh4TLP2tCLxqz0Qfd49xzPSbv0SUc8beUKfNUKHiF3nyjnLWkQlpaTwB0UZpX+358L
k3ZaQdre1kDkZe0A6RCtighbBPWL253NGwRDpXnF0DQn8sYTtGsKhuPYrpVJLwcEudskHBXSBJTa
F2E8tJhpRkpL9VA3TRAma8y7KJajD9c347lXJAbEXMGMEXB5krRL1kE+KKUDU773Bitud2YhW6eW
GM31uyT9et3UxYAAQgiAFbAfEWsv9ZGqIEik1AAGnEyZtZGLBKFTQuIVx+tiQEQ9wJjw8PBjBU3t
fIW02ZkMo0DIu6HTTbGrwwrpw7mxC3RRIlt5vnVML9QbPBs4IgLecm4tiCPb6U2BsuhyPdz0VVAM
G21o24+320HEEVQC7oyI8M/t9CPaiV1X+x5qR9k7W05VF8C6/Pn/z8pi7moETgK9bHyPSnx3LKjM
e6C1biNk4v8JXCF5KaGbBjxnWReowlijlW0+eDQ1mO6DPuk34P/zT0FYl8frA1puBkwJrRby5MAN
RKr8fNrinGJLXLeD1/iZ6o6BlFZuLXfyFzQW8rUD+yKl9+dFJ6wRrOGCsURUAhabIcusNgQMM3r5
rEWa14RF7BOjGf5dovVd/kk3a0oQ4g/9FGehr97pTWn0D92Q1tlGCztF29rNPMhIWMroKcfNXH4G
tg1PlTJt3n2i6WNRvW/sxAldq6W64WZKUk0gmoZy3mlWWr4rMimiX4nulO2xrazoK02+mmGvtwgz
bbq6q0dvyGYlv4voy+YfM7kx93NoON2+tAYlOw6m1HYDYTW5scOkJvknVe7rN6ZC2yA3baFdrcBP
LpcIr5X8AW8hacOL7BiSJGocZPLgZT7hezVq2lZH9d8b43SNrCYOyfn6YAp6NpwW3FYMnu+GifpX
Hqj64CWVIt31LUOn/jZ7eV5Lj3JpF3cS+emnW7cgkCU6cosuvKRclu8SALGKjpbN5JkJ6JIo6Ioe
gRKyTlZXZuGNl58tE3fwPvEfEp6kus9H2IBRCJlixB2zsYN9MdCWlHlwtS62tzePCy0jImlx04oH
d2EqQaUwIJEKJN2h7WiZJV/NYcwOQ9po366bOo/mxIUBu5B4Gq4aEpZo+Z+bonrea305jh41zGHr
TKlzKgcEDKI8U9/QyGf87HR2V8Aoi29Dnv1tGh4ZBBmoPFROz03HfZla9KgevTqL5WSrFTSd2sCz
nOhI4WTAkq6P9PIwcBTEg8x4KZkvzYEFrZFK7mUvb0t1BwTtXT2HGrCnfA1PI+6i87NAQZb3EY+M
8IAL8nxgJrobiemjLqeiod20hu+10pTcfLYxwkC4gqkGXGxHnHCzdSYEu4qoRDegNtuD04XdJpC7
Ndbtq+P5w9TibNPhoQyiKZO9sldoAW2HiK0B+rr5PWFAeBdAOkAhQlg7nzXe5cyW6SDkzVNWuZrR
dvsUOUnXD81iZe5eGdBLnZP4TKATlqn0poTxrVSRDJPd0HZ5Z8Jf1qvbEqlif0NsABJAsQCoPzm/
8wEhZt7KDfclTJI4L6BjDprqUoSJ/qqVqdlp0yyttUZ6ZY+TGiE3w1mmF98SD8JrYspZRQcIu1E/
omHaokwbflOtpr59sQg78QIhmcPAW6anjWxq0P3vEEnLo+lDPwXdqZ/bcD9Z4W2U9pdpxMGg3iHQ
TKDbF6eJzhhxMgPp8fQgpglIgPaeuh+NtrbcQqP/w+H6NfHK3iCOQ6eHJD/U/WVjwayzpSIrwLED
Dx83VV19bYdirUC8DFOF+NCfRpZXH7dyBHGMG0IJh8SFdaNsq3DcSN00f9DqJN9eH9SiePh7EtFa
QqQGiRwWbTGJeVPOtNJWEbxEXi91/TwdBpq19/PoVkpodvAi0SzfTNAwOHuApwHM0iQKnXGrSt/7
ipzc6VFXDDsh3ed/m/R6DZ13Oe94SQJULiJMtMfE1v4jtzdpQWSXOFteEw/hnj7uX0xt1H5nvM4S
Xn+mB14zQrmSHAVqu+SpF9NQS0FZxEYyeiAFqm/om/kf+L+iFSuXqwsJAXcIii+XAJnv86EoUoov
GUoDMtBp5I7z+BBP5bOfzb+sUF55v7VXjeF3UKGjLAwRdmEMOEUih8Hg1bkd9LsCfoO0QTi5mB9G
FZk/tw+zYtiXZZMVB/SbzeLNiM7kfS3XkvoYFEmZPmRW7ZjtppO0ur8LkqKq4W74TrMZu4A2MGZt
6Nmukw3OgZPZ5XiM2S3TQcvn0di2phwhgqcZ5XtkIdu3MqkB+mxIZYiAWpXgdLjhkObjKW6jmb5c
chL1z2ptIvThZklV/yDAKCkucZP2Lk5P/GR0QbLWEvDyZkReFzY+/ZGA7wPLPJ+moJm6IrV0XCpb
T3cAE+NNF+nOhl56a6YuNxl+H0E/T4sAuS+TC2VlSTwu1eA5RT6Cc+vVbWVEa/zXi5wbAluIIUGt
wgRlkKWevFrQwqzstN5rrPivbJjHZ3VoMs8MHDTGJrSjg24q3jRtMW9QkVbf5uSf1z7iclZNugMQ
b0K54SvkxU4fLK1LgrLqvXSMgJ9Rpfwc9pbmtiZtS65fYZezKjB2uDwkXcVwF69pYtK/Lmvy3jP1
rnPlAqd7poK2vW7llQHxbvLsg9Z/oUScbxNdq6U8rhgQkVNOhXBWn+aZ2EmNK/Um4LO4khkQPSrI
FeMlAHA7N0WPzKYNygZTcZ8+BWnUuyKS/Soju/o/GZVQdiV7w1O6rBHRE3Cg2UfZe1UTNfvCnLIv
JTDwBxPF82QlTLoMBBkWgH+kbnCCAasthjXGtu8YaAhW9GuIlMgDy//eaf23RqgWLu1fbhOJ/z2P
4uID1S28rSVeb7asbgKDgcFCDrZcvekul/XxkBPM3TyP5NfIFpJg5gkBdHw+tirSq4lmR73XhnRZ
t1P6CGVGSGdRiKve9Y3o8KvOYwhwlYC3BKGL9bHEz/94Dp3a6sKyGlVPbmaIuYNRg/cZ8YorIK0V
JF3eNyERSfvDh0mZbXWDiPI83STCIeaWrxDNKl5E+Pme86+YW12XVJuv0KqZsrUvzbNrT217DK1h
DaQnNsZyxGSz4UFzwIWsw7ktc6Q3xpDLmmdBWgO7lSquLIXJ7vq8Xh5wZDcAGpCx4jWgMn5uJW8Q
ipAi0fdxqj84XVofQpqUu/hOa0CD18YDcoabRDS/4dydW5qMNixhUqneqKTdY2o2xiZI7TWF3Ves
wNig+iQUCIFVLt41BfEDyaCXjwfsKd8EpaHuRab4xjIDXgwIQqYMaDXR+pKtHVmFNksDYoMUeuAs
qbz/qhtI8Bz3ty6PYL+x83lARd1tccKMrHRoYhGE+yYvopNZ6/Gu4w8o6L5580UluNgE0GhH8Igt
69h6Umn+JM3BXqty1IHLqcM7QPSf3CXVS+VTNyhdtJ/0bHWQl2smin/i1QbgQ7lj8ZRJY+IjEwNs
O8Zni90wryIavMHCXrlDLuzghbJybECWjCzZYq/T+1RTkjlTvaKRxt00y4Zr+faaMN+lFVGr4fLl
ViTWXcqN9ioFcotm1l4+on7Z6sO4GYjvV0L2i/uQQi7xAbhS0UCMFPD5acKldMI4l0evaZK230hK
qyC1LLdyvhmyuE+OJDcd6Wer0t9mU6YqKsmj4cxhfOuu4Tvov4J3AAhQcE7Ov6Mv2xqxpZTv0LM3
lHmN7WCY93A+HgdaCW1Nh47E14/EK/Orc2WBe0DxU/haC4tkF4Dwk6wAe1jt+8kevHbUghVhjgsr
Jq8MuA5SgeJILFV7zLxXaAwET7hDbGybWxUnAlbgyo68uH2xIkiZL8RWOnQv3pOoYP6QSzP2JTB+
t45sC0GA+jlHEGd7fdZes0RnTZFQIpuEP34+a+iDKvTvpRZNj6NnE5/kc0Gz6E08B/bKzhTzf/Zu
MSbud9GdBAgO+JRzSxW9QlWnSbV9WOiym45FtB0N6IxyFk/vM8mgpYw8IdxTFjdnRl4sMzZK3lz+
Sx8Bclncj0Wh7VV6sBLYBPahn7J828WtvzKdYhAXg0Q0An9ODNFYDHK01VkDjMcgByW5n5xB3hTU
lD7SyT49mXOf/Li+fK9sR5v8KRwBeJDYWyxfOw/o3BgVGvWa1G7Nvsl22gi15bqVBT8V/4bYkkz7
izgFVfwl6bMJxt5XNfJJrS/V8cYsE0veTXbV1W5PfyrNnYY8xPtKSyf15KAyHmZjqj7PkV5kRyvL
VNvlhp2jjQIU4EcxVFmwmXS5KNxRTYzurZE2/Rrm4JWdLVwYrkPife529Xy/GRp9GinDqnuJbjH7
0k/DXejLwZ3R6GvKp6+tgugN+YIE5a1crPrkxGz9eVD3viSoROnUHkwpkY/XV+G1AZGqJF/O7QYx
RDsfEITWBtZrpZP0UXK3CzLHzZHOog97FB/+B6bE9UaEjm7y8pZriIizSCn1vdOr/4ezM9uN3FjW
9RMR4DzcslhVEtWyerTb64awu9filJxnPv3+Uj7Yu4tFiEfLMGADNjorB0ZGRvxDGQgjx/gsNZTr
5E3vfa5ysqQbpBR8gyy15bkkY9vOuGiYV4GmfIgAmXnKhVYc5GV7SwcAiSoACSB582bpMiwGiLKK
cUURYfTzCXNiS03QyUmEchDmNt4A/3wrJOek5lJJDiz/7TYt3dBNXpeZ16yy+8s02R6Km/Cwsc3q
zro2l09KblQf7G7NvmZVu7zUyVQFjkLYUwxr9XmYme+PSjQKuIhZY1KcrQqFq3hLHJFmXYEkpy+m
Ndt/YvE9P3DNxKdyVfqDS3InCsrGBAttY1dEy+p2CUpdaA0cC+uq5Z6K0Hf52+AowZBqVZCl6c+3
z+rexweuk/2jewBYZRMCvcEblFGJrWtC/40me2J87jMvOpjS3gmSEkySdK4STjbZRZpP5RprCx+f
1UKRXK0uqKkQPyhjrB0MtTMhzEbIMuC2A8PeXv4xQrT1MjIU2iw2qvuCs1MaR8okd/UHyAC0NCkV
ofaFTof8Fb88nM0aqyplJpqUudMGlTPNZzNJi6+rUVSPVWLWT5ldHfUWd3IA2XOR1V4SYF5Jt4Na
GZyzqs3t65yvWR1kw1D/PfBTOl+d5rZ9zISbjz6koOgv1cnWP98+KTt7yJMMlUfSUtCGd6p7FoJq
c2GSu+k9Vf06qb9gYWReE4w7z28PdZeGs7rAHcHKWIQA0EC3E52rdgX9wETZTSxOu2Yt7FPe0/p/
qoDq6L6XR+bst5k+fHRNcLLI/o95fHn7V+wuN0QYuPySNbCV+k8q6FbVotlXe6kl2UZEgwhysSbP
qhZNFcJuzfCZJL0OnLk88hnYW222E/KA7JpT4bpdAkCMTaY4tXMde727dm09PaiKbV8Uydd8e557
X8yvQ23OcjeOPbW6zrkOZWuf1HXWfS02q+D9o8BYRwSGTjL/kBP+5YtJp3U0SppAVyfKlgdTE96j
nulH9MC9uZCNS4VhS56czVxSb0L4SrBnXmEuj52RfZdlq4PywdEgm6nABnPapZ7tq5UY5kW15i/q
6sYHu7IXYVA45RaQ0Ft7K4JrLGBM4f/Y13zqPxC/I3/Jmw9UxRI/ntK/zCEfDs773rSklxzGBNDL
ecrf7pCeuWnbljzOwAGnf1Dbzz9MdMuOeBVydTZJPr1jUBKgnanEbUvspZKkRpYKhkmdObR5RfvN
GimXRK30gxndD8XtCTpalnkgyG7PXFwahbMgJHwtU5IJiegNCupW/roWP98+3bsjka/QjCEdo6h0
u3Zz0s9zkSvWNdWn5myXihIsWuMEPby24O2h5Dbcrh+TghQPVpwwyYPwdihhaGs2c5Nfl8nuvs18
a6dk1fD6HTT9Etn9kczH7tQYiUAolbC26G+cAtyVq5RgnKv9Z9khDKhaTL+NIILPb0/t/gS+drIA
C6GLQr1s8+hweFYWoqg4GplIHtQGF0oPt7iDBdwdBXYr3qKgqu++LGet1bZbmVAW5wvkr2J8bqZJ
HDRe7u8wahw6ipvy2UyGsMniskw1OlmxvWqrgbNy4qinfopRVs3S6SKm0ThNc9eeunbSHyaNYtPb
S7l3SmjF/IPSoAInF+GXcOv08N1LZyJGiUk7lcAJfbUbmucojZqru+TRQeJ+f1lCjqQQiMgOd4m7
1emv2qKqeAxZVwsrJ/UyV2olQOXH+c92pG4VAK1wP4EIjH7r6DocxZT7YClHBzAHpAHVyW3HXYMx
gQjfxOcHG2t8zD27nR7nqTExm24TSwT94EEdXjqeYm+v885hki1+aVZLu5d/u13nXHQI0fLyuOp6
6QaeXUeBOudHvf6dbxDqKbUzXh8SU7T55s0MBWdXJNa1Y6ocHDAjemlqJ73vj+Q794aCOEggk5cO
jKTbCY1J1aoCduFVzyan9p1KlI/e6q1fkqU+Ij3tjiVTPCqYEi2xGSvNCx6CbWFfkwj1RKHk4kOK
08q1Tucj8sjuUIAPgfiAJuaE3k6rVGqJja7ta9OqM65UOg/ZhvTKob5xcCT2PgWUSOHxSDFnc+uo
0DoZfn1GS6bTO8uzHk96oCPHfhon1/xm4hLw0CDy4af1YczZO4xUi8kGqEfyBtqs56JG2PQs5M2r
mVrntmqKa2arR0Kne6OQDUvFKWpmjHe7lKJ2inSh03HVRoxZm6lzg2nKjxquu6OgSa0iqywBUpsb
lVfFkDTCsq6izdKX1jSLZ0Ubjyxa9kZBTYlrh5POudjMZXIT0yRUm9dYiaFoqFMa2LnaHgTHncNn
8xzlONA6JqnbBIlyqA2vUq3squdOcuIFk54cUL4cgfXdy8aVRvphS50CqtJ3ttnunNJd7jKMvEXk
e1OSXYxyPirU3i0bo6AaA1aZZIfQuzlopPg6F5qTXAlKzcPkLFmAmWl+UN26WzZGkYmobKWCJ9vS
rOJOV6VzX3Il8ULfdBZR/2NqYjcQqdq9uzEsB4Mpx6NTymRvqy7jlHfQrACF4etW/SgGWWUfk/mo
s3Nf4AIZwarRD0ROi8f0JsuuInv0clxJrrOsCn9r3MzRan9JmyX7XTG8uA1wCsya/9R17Fi+tlQY
z3hWbzRnhDbQnLXWSFUu2Tza6ctieXXz/e0LbaMqQwWOKp/UXJIZGAKP22qfOhW9UDoOazMX5Rld
3an8t7E4rRF4zjxq7SlprFH9tvJJtZe6Vpbsy4IrnvG5L+cROzoEvfvkIJu5RxZKN3YgVZxoUBjk
Ebcxp8kyr/BcZOaA6aZzMPSNQAa2iqLlMwVD1/6cut34o40KS/tDKNnYfK8tpzZPsY5Izgfgo1l8
VhItssM1JS980pyqPgK532V8/EZ+mfRJcSjTbB82SuMOSWWp6TVu+7w6p1GsjSfXGuv5VALdKD9q
ZWFZPoWKdIRGwGoFTjKpXnCwgTKzvHkg8LimXEuYAeYABn0T03QoH01bjPm1yqu+DcqUU+27RhQJ
HHGH2fmqobs4Gb6ipxn62HppWOKvqlKbv5sSVOiR5uVdJsrPoZpLOIBTTZDdJMJ5qipG7lb5VUf/
lT60p5UnTHm1Fw070Oe+j+qDw3IfnGjeypuXjILW97ZQBehjcGuXu89TrPil6DXxg5P+7nqGbBHD
UANdxVdCd+z2RIKGpP+ciILCqd77eD6WpzpTD7VN5WZtNtMB5YS6IkgSWAybYapsNZ2+VLMrOSBV
RWGnzuI3A6aPiJGgNhs/WIszuSdLRJr1RCmsFo8mH8qPoazX8mUudGN9qNzRq0+x4yhQkvRkKAK9
N8bmnCmaydZPmVqY/mj0DqqFbx/G+2+Cbi9rBKCD8i8v7NtVWpwhsq26La6pHaMF5WnxkvpxEVnq
KXIRSPQpojrjWcFoD7Ni0WGMphmzeSSJf3+T8G6FrEDnh1IeDf7bn+FRejYX8trrYC3tw9R2Pxov
zkKIWkcvkZ3TDpjptVcrhUa2VNleHdcMPkF+FaNdfIPtmQS1WuTfcn2xg3UolcvbC7xz2F2dnjCv
HoRq7iDya140dbvG+TVTk+Rjv0TWeraxNBfnt8fZmRe1Idm1h/oJB0r+91/ek/Sfs3jKrOJqgSM5
L6gUJn6W5cuHOevXf40iP6pK3m8ZW4UeAr1ZgNp0DW4HxC231CNzra7NoInfZmNRzhbKvg+l1/UH
AWNvKFC7gCP5jrFC2RzSSUebzVqz6jrYaXK2F9eCb1pZEP3GrHxvKggyAXQF1QfUO7EH3ATnJm6l
wXZaXVe37PzFHnCUs2A29jwkDy6C3Wn9MpT8Nn/ZskJR1sXCU+barKVzKvVp9p1Jr/nkVOtgBe9P
h1Tag31CAQxY3Va1ap55LlR2W11zS2BjbYkw18YWhqOi+XnuLAfD3R96ORxSCdBdyKG8zWE0u4Ia
TlNX16zP1qesg03AC7U7SD/vsc9yr34ZZhM1hpWcYkYKAh5SmwSIE0V/ufOCe4cZN76gKXcyyNgm
P7azJfTQH/vXhPD4wVz3dpE+CI9jqgy8ITZzXXJtUOg5cmDWdHgR+NReF0UdH1pTq89vf+N7QwHg
Q42CpgPgU+P2wCxJBVAzyuWjMfsI4bW9ai0w63F2vcvbI+2dF0CLiCSxxNSMNiM1Kq9iimbiujY2
QrlulJ/E2oWKCqRfjeqfb4+2Ny/Q1rwgaF8z4mYJvZ4mkl0XxVUZLT1QU2xrVeQwHvpRTw6WcO9k
/jrU5sjkfexEdpXI+24g9C/AUItg7EZhH8SRvRUExoqCP2UnhNo2McvRWk8v3Li4wvWNv1JoaP/T
I89x0ZVuftKy0T7Ysfs8BF15ad0ELJn26nYNVyWLoXywhrVQqwBPC5ApZdR+7Dw1/jcp3vpiDOMY
1mlvHRRSd5eUjgTADY4fMKvbUzkbaTYPCqey9QbngzGnCI7MEwP9F1snVVagqIK5pu9+O85aKnjB
oyxyXZLOOJlOBA61z5aDdZQH4Daf48CDyJSvP5gV28+5rSsKsIXDKCTNgdFZ9teFL/+zprUapYdO
eypqTMAO0rC9NYQBQJZKDkTfevO9GdhhwVrGlUBTgFC2NDLPLU/or+//zmhI0OjnzU6yuvnORG6i
C4AnCjXusfvLmsQs/kpigEofqbanefD2aLdzwveSUAXAhgI7rH3S481oeVdjecD7NTTszjyl1pg8
RolVP7w9ym3s+GcUAHekPCiB0UvZnj4Fn0G7K7Wwi7r8oa9L5dSmkRdS2vcOPunbT+yfoaQRG9hn
clS67LcHMCrRPhynSQunWR2D1M6cs6pY3qOrzMXJLB0cCTR1eWnJpA+Ox94kgSnz8IfpztCbTCGD
Mxp7bauFSmWNzwqGwS9R09Y/ShsP07fXc2fXuFSlriJvmfvmS9EvXQ+eRwtbRNIfGsj+D7ooxYH/
2O4oJKpSNknKN26KhxSSpTWRoYVqVtdXnkl/W11kBG9PZWe/OHVwhbCnkcCWzX6lXexUCE7qYWyP
+plqVf2kRkV3GozeJrXLdeeLmBZ4IjEAhf9iaGAY+CKDziNm3R4VzLQLJTJiPYzyRXysi674gRae
9m0d7PEP1RirgF8cnYzOPqouyD/5/+LX6yElgEkSlnRxoddzO3LUWn06RasWlpE5Psdpl1zGvk//
RDweRPbaNAdJ2M7RBG0CBZ0aLQXULe4brVINWSmF8VJH+1SgahKoa5NV6Ft0R3zZvVNDrZkLDjwd
6lmbU9MgdYoK3sqGirkMsiJPLlViHcWt11rVdgkpMkKPpUxj3VECuiUCAbqYeojO59Ms6rOoMXhM
lA+qGn8DyntWR+ffjWF+HBLvL611fUWbz4NlZP5S6jR7bevgNO3Nm34PJCCuJUBTcg9+eSh02qy6
WCjp4dzQTrL7KH8qyJQe3j6zezuJtLoUWYd4S3HqdhSlzpJhrRsjTLOi+AKjD3PAjDbF2q5HRda9
Q4pmIdxIWc3luN4OparN0GQOQ6lN0v6trvEYGslqf4sgVD1Ci+gf357aznjEGHpLKvGTkLP5HEWk
qCblbwxniqF4Eb2SBx6GqCcMB6OLikTi+4MoVEgVLUxqGVSsN/Fay1otrpVZD1u9WB8FZZcgRbP3
9PasdjaMGA0Pgo4ZLIQtHae1hxV9DscIXUfp/MHQMrq4he3Ha3LkKLdzAqVAB2V3/pbf++2G1boR
dUVmG2HSlc3nyYnjh9o9ZMRsHnSvwYuSDI98YibPj21PaRqbyRSxaoTx2ntXirkRPfkyelmKZQQT
bDZ966edkfhYro+XfByiM+LLR/XJvdMC9MCWN67sBWwTzRYLSITRjVDMJPb+UHVRqCj0nvx18oSv
mVl0sJN7ywuoB+08CkV0qjfLOy9Gq1V5ZIRNFi2BlcF8K+v+iEx4m9r+s7oIDkpsF/gNWl23mzg6
bU3+F5uhZU0/IV5/bRbreU77T1z3X9x0+fT28XwFnmziKMAei5IeTSI61Zt1lMB4UFK1FTb0qEF8
zZhUPBaas05Bb828vsSaqdQ85rx+NFK0+a8TIt79KV+xt/9hJVlhPyru0H6q49EyvxSzQHcpmsdU
OWm1Yrj0hifnpc8gkPiY4s7apSttoaOuhngXJa/MqXwIowNOIEuaew8pooNfLXtd6hM2MWROIB0I
NdGKP7J8VFgN5l9YID1AwRl7P1/LdPxuNItpc1GPikKcj9YqSBAW/E5vWLjnWUeqJIAtbAp/Hc2q
DhNqcG6gt3Qg/Eypzdg3nUS3/WJ2ot/Z+f6HhrV4HORNkSVnI8oU80Rii6T2VA9edBFinoS/8Mj/
4jqR/hMnnYWejW4uRTDrdWRcLDVSvtu1PTQvllrH+jOv2S7UY6cuT0Njtr8nS0TJ3kjUwfXzNDbE
Q0M75M9aUXPNR5nUTPyFODleUk3Jfwp1pBMxpbP+AwFmez6NAhkAAteE2FpRePm/YuAh1anRi0IN
XMU89AfdOfxU9aihU8vhYt8yoOmUKl5frEbYj6W4lGj2Bs1kHymY742iQ9pijQFs3iWDVUmFwZs4
/LGiW74Kze+kmMuRNN7eKBJixiAIe5Dgbj6xJoqcddDMsO2GJDDG2TnP0XjUbdsbBVE3HlVkl9xo
m3xg4mbxXCViLpY6fkVKYfpOO+kI4LjphL7GCzRdeCjJVBK44SZe4DFetwmkyBDhPWfArweS6XPF
K8UIqzXmTitbVOaCzkaD/LQOsCqCzFiqn0VSd0agZY7ovqHSggWSWTRH5ee9u0JKN9LcJk27J8Ql
S5WrRqSYoZ3E9h9QRbTPiFM5zkkpLOOBwmOn+vDFtb+XdsovQHeWsDPyo3bC3lY45KIsE2VOkLO3
G97bBbmMVVmh3hbabxOo63+tEd/+26F056ZHR1KKXPNuB86+OVaraypKupAAEnZ+LBmVj5Fv/ySG
8ci+a2c+lPt08j+e1BBKNnsuFrQcRBPpYTJPrp9apXsqFKe7vD2fvVHozfEEpwHDg3YzymhZeUnA
1cN0QBpAKTLXnyrC1duj7Nx3YG3+d5Rtwch2JhiSwPdClE/G5zov7C8omOp4Tabrk9Z09VcxVkeP
zt2poV4vjbVB0W75GmiWrLgeFEwNr3hf6bz5oSkd62ABdw4ELVtaZjJjoOixORCxkvSmjgNEmEVU
TKfY+66qixGkVX6kdydTj80lTkuJggD1IllY3GzVOiToTlOyCtdOnU7w/Ozl3C9u3l3Grsxf7Eb5
UiZr+5S1kfnH2/u3s5QMzew48ZyR7SkxsLS1RGwZYcsD+iwI4WeJOTo4Ja/t5u0MYQ7pUCYkq/2u
4wNAYq48YYYibj9GlvafsXAVX7TDBU79316aBpnyh9MovxEMv6z5op9oA3xycyX3SbKCDjylHw/T
57RbPvWtvZ609ej731sJLkhcIIBlo++q30YZw4xRMlhYiQXH9Kd4Wd1LnDVHnrMbZMlrwMe+hT+K
qjUhYAtPI2ekS+wNZhglph2fErNqxod5XM2XdILuAS3eiHEOsOE4P+tr7sFD0BdhIDpQrxrJUO4c
Pdz2Js7zCesLKaCEBuztxOPawL8Qs7iwGEbn1GA5dlZx2Ht/+i0fvDTA0eQGlLVZ3plKVM/8zLCx
5v5S6aN5Scem/S+OM3j6V9Yml+T20Zuu05JEgnNGhjeeG9Uur7aymAfH+T4yYKFh0EeBCcx8tk9d
nlBgdKraxGZcjS+ja1WgfLX+Ulf9+5dNDgU0j1KoJTv3t5uzuCITRldxA6sxHVny8Ok7JixHxYK9
GdEZkiYWfJ6YWNwOM45iSBVEwEII+RkaHRkVmTi3PPLXqDp4s+yNxYMFUu0ryWKLraocQ7SmzXmL
Gyf+MDdGdzInVwmXtvLOb0e3+9tJKgtRssYm05RmJLfTGoZeT2fFssJqWuoHC0LPS2n25ZVOo/t3
GiWT34z9kfzwa+XhNtgxKv0KWunUDGg33I6aFn2J14BqkTryMntZKdH/O0u9sraDKqnL4tTwcEh4
n+n1J90dzfUcibb7PrllO56WTqdprDaF9ynSYJv5cz5NrT/lxSoexVjYpc8jaqgvVl0NHyOsXP7K
2rnRToNpCmyrabqvvlF48SecJ9NPtHO0bxRR29bXuyz6Wg/RWvi6govE9e213tgXychG7CC+06Tl
IoNKvpl2kzep1Xl22C9F5DdWYTy0xP1THhFRzB5PtjyzP3djZjyIqMr9OrcdppemxQdPQaP+7Z9z
H9X4FWQI8nKjP7hN55R0buwBnYywyNo4qDKeVJG1HDWm9w4YOSN4e5yR6K7Ks/5L1VAfktXKW90O
zVSZ/5wnvTvlFQYAUZem4br2tj+OtXcgRLczNRpnELUd3KIoNmzShVHTB8MaUod0If5TA5z4CVdR
+/vb67dzZROspf0L4mckqc6mEGx1o+mu3RiFZRxb7Z+qo+i6H3mxghSTcFApXIFfUghDTFC/cmWb
cdiKtY78gk5v152aQkey3IunKP4aVUv10a0aPX90skhMOKnZVhamqNTFIZrjwvFbsy6MgyO5E2m4
AiQb4lWdYgsCnOep5K/YCbsSfvSiJ7jI9E11rhrjiAKxMxTLRdmOfBsW+rYlsK7lmvMVOmTbwr40
KPoFSlEp17zGsu7tndnZfnhPTAp9COLUFnTXjGJUXHVhViDmznYKyD6pnKOUbW8UKkqyPsd8SAtu
TzYYLk+P59INldXyTrzHS3/U1+ggQO+MIlvqNh8PxtT0GG9H0YtO1H2SmqFsVF16O52vRjEr7+qe
v0YmAAK8rrnY5MWzyeSX2jPTLDXNsHQH69LOHrbs1XykD3WfxcNxoq8nt4VrdNvVXsyc4i4fLmX2
gkKqmn8zk+XBMdY1KJI0SCOMAVflP28fBhlUN3eNdKOgswQRmxq3DFC/BKDaQZpYeLkVOkR2Pk8l
+ZTzLX9321K7JnHCtr094M6OkR/AlqfoCLD0VT3+lwHHsci6NBuV0PSq9FSbRhbgvPs+Gwy5Y6gc
ejQV6aRL66PNtMYozlRnWJ3QcLPm4sVDERozhbP3zgU5KiAGxDmCBDHidvFaq3N6kmsvjCmefooq
1NdSBFLePwpNehInWDCkIltK6diOs75E1PscWZ8c9Lb7y85pjr57LqCV2BndQJsMHfrbuaRZ5JQd
0P4QOED8aR5QTxdrnn/7L0aRm4PjjpzRJipMLWZUmpZFYd8N9cPqWomf8FB9d2tHqr8TEsAjwvTf
cvzJCGLkYZIoRGxPRdXVWHl+l0dsqPtPB4yBBEnzYICmtK0j2tCIvWZwvNA2UjMN1Ql/4zqOjedF
QnkxFve8L+9ePVAN8oFPlYl38KYFUebmaqDZ74VlrrmPkZqPgd0YR6f6/iqSeprg116ZgIhZ3Z4E
tx6HMRVFFCZrpZAyLtllhLwfTnp2RHi8DwYMJZ9AAMo8tBg24Zt5NpVr5lEYuWn1k3Zj+ltdNe5B
+3t3FKmCwFwoA24pMF7kVevkNFGoq00fVBpsG7VLnK9vb87uslErk3VrWtzbTl/mJmni1ozidnV0
BpyXXKx0Fc+TrL++fygABLDG5Kd0R45LAMpXBqB/tgTXMVQu3VMZATIUvTiCKuytHWGBh+NrEXBb
WrL6buprleZa6VXLbygMpZdVT+P/ZkKko3yxcDPvunl5o/XJpJArJpFTPwBy5+6BpBKIqRwe3167
vQkRGwAokGphiLt50o0WGjy2ukQhrNM80JGIuThi/H9+bf+f6tWv9w8EQq5r/iyKYtsKoxpDGHFT
g55ksua/5+X8rUwK/SDF3gtASKbJ24dlu1MvHhWzSEWTRmFTI4xEny7/TauSFDUmtfjiqGv58P6l
k9JSaApJ5Iopl/aXqztRTYHgDF9rb2fVl9FJjGfCRPH+685wUA/mooOxBkDtdhQ7NrQxE2wQ5Yz5
vBrxEprm+j4/kn82CP6YZF9K5bI7uVS7oC/ZTVFojFoaxKpQnmOzUx6aqpgu71827tPXpvFrw/p2
QmZbaQh1MFRDiglHqF2eUnBNR+u2F39+HWaT8rRotWdFvxIUql5/VlPrRamwJKmVoTnYob1zxwck
G4HkJZzx2wnFWrQ4XadH4dD130bDySB+zpPfViPWWRaU9bfXb29iKDDzEdEU1GCy3g63LP1aWIXJ
bZ6bztduyJs/qqiHjx6l8xEoXi7SbTqMvS2XH5gBDiEIh9uxesSizBV2wdPqWO15oaL5o7OG6O8i
m0tTzpCH6Tw6TXywpDtRCS0khAYI6ZJas7kIx2m1RD6OdugUQ3kuCV4f+9kxfry9kjujoHHGnYE6
IDyXO98OpS+EFht2mCRr7ZsUJM5pXx0Zfe+Ogp8trxkq1NQeb9dwatqIygxz0WxRy2A0PceNmh4A
PfdG4Z0MahBQM6XNzSF05rjGgIb6TLRm46kAfnW2W+eIOrY3CshEKaPIPQuw63Yu1lI3eQVRPFT1
Yn5yEy2j7p4c+ZXvjUKXCJilg44i4fx2lHTNYmRsGycsVjznqsnFhlvKR7+9+/ffEY5IvCP4YFkw
rBBvR8ENXLGxgLfDSl/HoCgr75n+LP70SX+kE3g/If58aQyIL7WUaN9MyCxqIRS1tsPamY1A7bAB
4/avDp7lexOStp7cgVLUduuU0dW6JTyDUQoVdEmSYhDmjYvqV/ioHXyf93GBqcikjg+HR9AdFnZW
Jl1PONPL4P4x5Eo4Js3P2BmeoRDWPhYrByW63alJ33Q6lJJAszndkriVrDNTS6Rf7uxO4xe30a0P
An5h8P5jQZvyf4eSe/nLrV5r7lDmufyQFHX5Ouu4jaSFW147kaQHs7q/ODjceHpo0FJwXd3a92kN
GmRF7tjhlFqfLKf9acTd97hzOx8w0c+3p7VzBBkLhAe9MkqQ2xUsbOF4razdpfAsfBBF7Xno1qO4
vbNPsmZNFgEah+R18yIbhtlTPHN2wiruk/XUpIqFRMVc6QFVTPcgdd0bjJhMlkBGiVL5pm6rasLN
uth2wjieha8AbvKFWH+Mgs/r3YsHjJVyJCtIfN1Kr09T4bVTorvhQkn6pApnvLT0rg8+qp0tAiUs
V44CFB/VJkq0jTO3TbK6Iah977SgLBMobfXvd0+FhpQUw0XtiUft5kvisp9SoVML0NpewQS8Lx5E
pR9xY1810W4TB159UguJrg1V3G3CP+l2pUBcI5+kYNeG5TRmn1sg7F+nKnNsv4G5ql89Z8h+w0xC
JEG+ijk51ZZZjkFjNLbOR1fwv2giLafv5rTW+ql1orXz7anXnZATWH/SvGFd/4qJu9EPofSL0vto
BihV5E9ZnKTfk6rVuhPIcveoTyGP1lvT29yDZjHDXPRcntDk4kU4jx3cfGMeH6fFXj/lRfStxN+J
snyav3RdKv5+exN3Tj78ZwrJsjIKJnkTo8zSxbEYz9TQQpHj1DZ1doFnNz3Fwv7x/pFk401yFl/Z
zrfRcHQjY0FbLQrxpXADd1SVM1Vrh8poEh/cxzvHn0SMxqJUJCL12xz/yM16U01LJVTiIj5Hrqiv
rEF78JHtLR0IeZT85PqBrbudUNTqq1KXqRIadbtc3AGjKK2J/zR79chyY28+3FVUWyFSAwXZxMLR
KNAdW2wlpNrqBuOU5haIoWk+AlrszYhiBHoBJBmSKnU7IzoySd1XSfzkOFUVrDjN/O64cfWwrs50
ffs07KAtOHL0JHnskjBT+r8dy2iUlZpsq4TaOD8Tez+3RvVtqXVxKsSS+TYuUb5dlp9xrb6ao/It
mZej2sj+b5AadahIQ67eFpbIOJpWA9sSGjhT/MdC1PLPYVHXwEX84iIi2/O1qIuuedE6weTq7Sd3
6LVTRgQ/eP+/9jw3UYBmpeSsSDsOrtXb1XB6C5EDCupP6wjv9GSuiAJ9y2noJZdlxs71L1XM0d+1
iVfDY9/FHlRG0o469rWsVKKApDBqzq7I9eYULaNQvnbpopjnMYGBE6xQR7QQcKbyDVqM178ICAjp
l8keFMT6e7Psz3mjVs1J9IXT4Y+wOM0AALhVQ4Rka/03zLeJpWqUtmfLSz3xfTLr+VvWGsiF964L
3Vjr56gJjCjt8icMdQDqQuN+bUzZzvqoDu2sfEUPgzqA3yhNu36wejcpvqZFXY4f62mNP5VjH1uh
VkQ2PspF6X1NMjFrp0iPc+/JmDyv/l0sC04HQJmUyRdG4tWF3/HozL9ZsJnK60jOUAU8XJIh4KFU
96eoSjxwqNo8DZfK7Uvl2ZgcIa5u3dl5uDhWP2OQUGiabyk6rwLTHRrnlC+lsfgTvRPnATJFH7s+
NcD2Zwb917vQOuw90iptjvh1szZn5anCwTMOhVp2y0dnEXnzSW+rsvxdmdvZ+Ny08F9/wD6MxVlo
equ9zBCfHD8DSV9rwZI5UYk69JxUvhsjOnntrCI2RYDhpGU+oRNYiGc39dI6iPXV4iG72kLz3h8y
pQ48iAyZRhJkbg9gjPZLX0RaFC4cjqfSBLptFPGRhufrOd6cc7Cm0LOo4KF56W2GaddFEQnWk+AD
de1JF2b/LUu06ZRGEuINWmJ87EdF+4R3l/ey1urwNV6r/OPbsWcnnDK+VH2Rlx56EbdzrWcDcytU
pEMnd62TRln8nOnN9F+sqDQ3oeggVfW3gCdTa2xt9bhZ7SxxvyAqktCmbaqDhsxOyJYQJOoB0hqE
N9TtXAy9nLxMz+OnIoogFniV/kV2t58TLVaPoEg76wZqgx4JPWc4yNsLr+zbAmUcRQkjlRB90qPx
a9PnrXGwcK858OaQALhGepX3NBARfXPdZThPL1gecEjG9bmy7JNix5mflckHouNjN3sPmeoGvHg+
zBPGT0b82LnL7HdD/CJsEbTAWHptuc5acSmL4l+9aC5Z3pzzAhIEfj2nBYk9q1sqPzXMg2tt5zUL
XJMiKDxtgxXa/HQsTfNZqGb8BFzz+0DI96kiKxCp2+fC4J+V/X5WIB+sbNRTxaN2vMVvFjC77Hht
4yfDSnrfLLTlkUxrPCgI7F2VDCAvalTIaGJu2otek9pzNJfxk+oKrDOL7JoI3CBssIKW/ZsdjZPP
pvzdduVpyeyP0+AcXJF7h4815YKkLAE6e7Oyoo6NIk2W+AmOifYz1fJB8xFLfB+dX1avWU7kQIAw
U2KDoXf7PVEfb5IaBY2nZHbNIMtbza/gAh6kjruT4TPiYYPu712rZBmVSVurKH4SkxlTl6qgnfi4
mB0R1+6PIxUc/sITTlL/tlCrSqlh3Kpm+qQ20OvP1F/K5lys+ej46CU42UcxeclnA9ObI33Z+7gk
LQLYKyiwiGduLYIAlAqI8VX+pFvGIylCflUpIpK75p/fDua3lQ+pB8ciAm8jgQMRzu7dbpijtWpD
e1BcJ1sX33jJiIfcs9pLFFXdH3qR6QdfuDxn/xecXsejMkbRXIrJsoGbgKv9D2lntuS2kazhJ0IE
9uWWIBukWmrJLdmWdYOQ7TH2HYXt6c9X0pw4TRBBBH3s8cWEwk4WasvK/BcolEobpXmAbxrNoKaY
q/p3JfVStMPyFgRfMSiLeemGpYy/93Va74nZXK+d//4A6C/sdZkxrcWiqF+xcmeRB5U7Uz1Nu/rF
LKu9YW5F4UZBo40qDwST1X6PwHeDzFmKAAX/7yZu1E+DoezhcraDQKIHIyPpf6u5M+jVeFalo3xS
ZwakrdDV3/EACqvT/TVyvRh/fjIk3jARlJpNzhoCVhlIGcYzaruZ2uU+mA/9OUt079AlTXa5H2pz
SNT3uSElp2t9HCMmpzhxNxZB5BjYt6RVNQm/iaIqeug8/O+YgLQhdgLUgur29bqf5pIXACSjoKua
8KREZQQVThl+eXw4PDshQP3o6K3vMzqJ+YyxE+om2Fb4fZzWT6XhzMd/EYXM4qe6w01WSKLWlYaK
eksyFPGLFeFJhwXOOO4hcTbOCilzCgRMFgdoClx/swbLSC1V1DJA4bY7FqrZIGRhmnXsR1SEIQaa
6FI/dNT/nCdwUgDrITDR6FjdW2bXuGNWo9LUKbqKl3AynrIkMx8qK/43CurLNFKQlKcBdT2yyUo4
jpGLC9QBTUVFR7JrLLU9nedVFvDfMAi7S24P78s1IWExsmoUETDt1hHvZ6eYYRF6GM+Mn/Wo/6L0
3bMYzHeVYZ2Xec78Fv7CTnK4tb+oOnKhSF1XGBnXA027qTOKdCkDwyj607Cg59XHymOyKj/HSUUT
/jPW7mg7yAPlTeW+WFyhenleBjkDfqpF3b3UDcr5lZ3uuTFtDYhmOXVaqhCSa3QdytKnlOy+LYN0
rO2DaG3nMMXRw7LZIEAot8AGo8nCVl49eVpdzOk8NKz8Tr55Yl7q/UsVzSJ8Vmar/M/j+9l0YS1w
5BJu/ZicMzVD07REAA0dpEM9JO37mjf1zk28daq/ibKu8gEqrTvNRGatMavhadH06ZRDrPZtMe3d
udd51H/XA4UiJog2H2DR60nCFx6RTTOvAn1wtJciaSgcVE4YHgAkuYcKlsNntsUeDG4rKm0dBOvh
JQHBXa31fDayJcmUMqgNLIpP/QSr8wup4vKbvRTetxm6UnuYhKo1/+LUh2gl3VQpOJJkXA+XMJnC
pDF/aS78BDuC4SAsB8z84+sEPwogskShPb9alV6cLfTiEVJom2Q+5lkEz00Xe4ihzVOL4wK1DXYy
PeDVbqYvnCkOqjOBkhbaJ2Fm5SksjMZvvM7+ohTR7E/JqF7QORn/MGM0AatlmIPe7Z2du2BzQt/8
kPUyiiGPxBaikQg6fI2isTgonvKaKe3vfTbWEC6m3x7/wAhUUjGmJchfq5FzGAwpC6gKzLqJj2On
Dgera/YcyLaOMF5m2PBBHJK5z/VyCZO4sWuNdQr8esJ3NPtDzb3kX+z2t0FWa9LGxMhOy6gKLD1B
98KcgechV3ZuHe0x0MDP3c4VB6+U+g2rcjVNMLmTxNY4WAxb8X5FZjE7GHqY7hySPz7L+iXxNoxc
LW8umchsKP/l7LJBjN+1xfZLV//sqck3R+1OjRK9B8n7MZ76Q6j3L7kxHkvln8ree/BunaISuMJl
Dp6ORO/6V8DB021Fq8hP5jF8Tr2humhDVr8TQ2/vFBHkd1sPmLo16xEAGlDo1VWnispSEGIuAnrt
/yADpVAyGC5aOf2WNvGePMxmMPq5lGEkS2INv9fsyS1jOKvB4jRdevCmSmkuo+IspT+kiT6c04y8
bCcp3/qYP/ASuFICWl9Xrpx2cPu2nqW+4rL4DqbhflfM0Ska1b0Gytamk7c5JRZUvujXXM9b3Od6
bQ5IFxdTTVV9XCrR+pZTjvHT/TNkc0xU+Mm2QBLD2LoONNuYq+ZWWgYTOcMvnTkap7yvqKIZ815H
bXNMlKFpwUtfs/VBHTaOjuICaVffO9Sfy0h5spbc2sE3bQ2Iuw3Ukc2RxaV+PaA29npw/10ZZAMJ
MwJ6sZ8Moj11hbLsXHDboaiYSb4EbJDVJKXV3OfVUkNrzBtQblGDL5wfofMTH/TJRHH6/lRtfD8+
mpQ4BJsv/ZeuR6ZmTRwbgE4CgN+c+bM+++5oLjtP3I1B8SKEgAREDJfB9fGojUC+XWwv0HS2veRg
ibGqL52oDPAM7ZTtbWT5o1enhoTmSxAfy+JGUmAaYqtIliGFyRaBJXVBf0SHOMra2reb0Mhfqtqz
UXkB/dKejTB2u8dvHtwa2WKUBTkn13S7yMKmOdWNNFCLWXzq23m6JIrjnnUyr98enkAeAj8qFfCu
AEpeT2CpTYqOElkeNJZWxJemtKrfOTviPXGTjSmk1gfWkRIWwlZr2tVodYXhZFoe9DMGlA4Kt4Hb
2oafRlG2swU21iSheP2y1RAEWLdBcm228yQ382DSLUY0TMW58qaHPe+A+P0APkF+4aW75rAXgETM
qSUK/crCHzLDAuNR9sfHpwfcE4a2VADp+K+2symmVmqcEwV7o7/wVi18Kwudf+5H2ZockO1cIB6v
Jy6S60WQCluovYIaalh46WcU6F34B3orLrkyRzuZvlxQq81F0kZuSBz68Gulxpl8TozAeFBU6er3
cdnyxq2YyafGG4BKajwN0RQqxc6i2BiirOFzMZOXA5hdfcgRqwrVSzIElvN09Lu0Tv3SGLEoMKa9
Eviq5fgjm7NlJFnMlALBMlF4k2Y1RlnCbA5zHhnan4oWY+9Q29+Hsv3qjoVzWNDKftF8c+eS2Vj2
0mrMoSYDEItCxXVUjwZ7KuaJ8lw5OE+Lregn22idxzMq4BpoIqJZSudiXQv2YkGtemjzIHGW7IBu
W3kYveWCBOZM+zb8F3sZ0VKwp0C+WDXrorAjwB7rnk4tP3arT05hm4lfUGqbTvd3wNbHY03+MLCA
u76uOo44kLgmVslIiUfigJlPdcGAod851/eirKrPiCJOEY5oeaDWlXF2Q3QlDTsbdxq0m1GolZEE
SE2RNTYYNRzkW6ySo7bmLZ11M8BtS3TH+19sa0PJitz/Rlnd/IM98dM1oA2hCAffTirbT6exOOnR
siexcTsgqelqwouR6vZU7q9X9jCXierktoEF9kTlHqmI30pjcv+6P6CtKBIgKW12aSCt+0f10MfR
PHZ6AIJLHNLF6E4QhffOoY3DgWYiACAAmbQGKEVcD6ZsxZiNSqIFkWoeSmX+ZOfl09y3/SFR6yDT
0w+OmZ0lixY7pJ1sTR4812cv5GrIrYiYoS0EpPY6thLFFRZl+JbniuuIp6w3st+MQsEkHb+T8l1Y
ZNFjQDJ5FtrSO4qiJnck6PvVMtFNwfMrIqQrvP4MYniiGxjvydb8uAevR0bNihuZgUE0ulnzrpdG
wtOTJvCaFBcmT2Zlfh6JLoP4XJTx0bIxywgmNMXSoE+FaI9GJsL2YI1Gnh7GOlLmgxpPef+uyjVD
OccDcmcHs9ez9mwiJBOdMOLrvEPiZAPiS4nafE8QMvhn0Oa6OMKZ4d8vTMBbB/LfdvbjtkRhoKB0
kflFqOfdk1embXbqKiP7q7Y6V9lReNZuL1Z65PCfYLdLE4F1xVCQugnKd5R66NalflzZVXRRGqvH
+LHvIxQ3MGAa0fQZk4+9gTyNP47L8iVEJUQ7khZEuC9pY56iKVdm/bFrhDAOlCAj7TkcKifx9cLo
97D4t6eI/NEosZMN0AFfS0abSmUkEZzOoJlV57mLx+RQDkP8pGrisQ64XImEknqHjIWu3Lr0Z/UY
hZW9UQWO0dTHXCzCb4ei3bkfb08RGYVehWSZAK1brfe8GpV6apUqsPO+DhDk7V/isFZ3spnNKLC1
eObBquPeut7I3jDwmEvcKsijwns/Q55/whEg/HD/RNycHAS6qNVgzXKjY2Gkteq1C2MpMyqWVVXG
Pj3m5VBQ4zveD7W5eE3wK8DUofKt6R+525SNWCqkyfu8/TCA5Pvctak4RdY4By3oPj9JunInFb19
5zFX1DHoXnGvgFq//op10cw6zgN1MIyT/tnmcj53XRW9FE7kHSJV6Z5ERQ/ScxTrfH+4GwViydqS
YHksOKROxHXoxnM6JUTILNBRqKrPWQfkw6f9TS1l7Jvuq2mF1h9FzI45j4PaJ/6ch6l9mhYVuGBH
C8LeSYBurwbJhgE2AdydVts6P+5RTZ2Qz6kCrZ0woC68ED85rQQs18T501jn07f7n2Av4CpdVbU4
1EGSVoHqZL+IobQ+RuE4vKpWNr9E4Z4/42Y0aTHkAdqQ0gjX37vWQ6ttBcOLs7J/RSxW/GKqpf1l
UAWCS6PYmd+t/YkCvsRj8d6gzXYdTlvMGGQzx5o7VOHvHZYk/pglw07GsrU/f3KsYeZxva7Wr5rO
SPapHDMaXcJTMmXK52wyug/zpERfH58tkHEqCZ9H53CtCRYmtYl3kUuoth7/9lq3PCux6iED7LmB
O0XFDs1/a2j08mwks2BQsj2vPyDgr2ZuoqYKasg/H+rQQaA5r4yTpqbW5fGhSWwNxVOSMlTprkMp
STgolkvtPaarIfAyWrwpEBjxTofaG5zonVopXrpzW28tEOrRpCvSGQ3w13XQOFT0DAInl7UBDfXQ
Fk5bP49oSpZfHh8dSQZHKkwItvVqmynFPM4iK+oA/drCz+wo+mLFan5UgEKeFC1fdga2tdEA9XKd
Q9GhybaauHRZmnDQ2WjwtRS/oEvU+KUG/b/A8ufdPKNAsXMX3kbkNmddSmkvyj5rsZN4XqbZK+XS
LPvuEDbefMDt9y9hz78KfDgfTqGZLKS2WJzwnG5EisALx70xdk0wLHqZ+k47WcfBm52/LSVzf51S
xf50fwJvdwIBZcMS7DKKmeudV4dVzZdM28DogNebndq9dvXYHmO803+9H2rrS6INgcCpBCIC3rte
lLbRmRzJVg3PvM4+h/nUZ4cwVM3qoHMjXpwsbYudybvdB4gPgG2Txq9gEtZuFuDyHTVpmDxbyZKT
NZnZcUHjZSfK1jekrkUzFn85ioLyz98UZMjkseZNpzqIMM8ZAmWc5u9Fo7jLMTSMdGfCtoYEnp1s
E5IOzaXV1i6tIh8Gup9BDIbfD+NqOrZeFj+cZwL1ehNltc8cOx7aVKmaAO2Q+FiaiXFMp2yPrn+b
lhEFijlTBDCacvj1h5vMJWmbaWK1Gw1GEbOu/Y6AsHkarbb6ZVa0dgT0E047Z8jmF0Rxg16o1MFd
A83iEU69kpdNEFVVA9NjsGzhWxF2ssf7C35rXUgL0f8NtDr6KyMyMrMvmqDow/xd1VnKSSTV8JvX
m3vayLe5Jl+SFwEZlkdRUJN//mYJOiKzLWuw68CaNSQQq6zW/EnrzGOpKfRm4IG4TyI3s8AZimUn
G9mcRSl5JvtcyB+uhmkPuHYZ6NcGZWJdCkP9D14ZiC3OfdC06VMSjd/vf9bN+XsTb7UDBDpKS9IQ
zw5rcTRxOjhkehjvnMSbUagroAb+g9uxutmGsuJvh8kbhrb0qSMLEHwIx90fy9YSAcXAhIGVkmzn
1bwli27ktVkHZSmiM91CjqpIGz631MU+3w+1NaC3oVanlFCMai5slogootTyDZAbwi8aM/zyL+Ig
l002TIYFOvV6SJrVOuCYRBPA6VH/AGCZwXcYw1g/3Y+zdZ2QekB4BwpGa3BVclfENKQFksYBRK/5
L0XMObW73KXOggFMoLSzsXdcbU0WGQVdJnD7aK6ujqtIs1H61VkSGMbFZ6NsrbNZRdOz3unW68OD
o+OObBfnvKwarwbnJKGBL+PUBpVZ99iSq0P3vhbakh7pM/d/NaiaPN5rpXHG00xaoUl28uoIEWqS
0yMCt1cUk/29nCcRHRCqL/cUyDdKlKRTIPZkzshTaP0Yd1TBSWROZaBkwnvVajs5tW7SPJtqE74H
a+D+lnVN+mROthsAu/N+s2Yl2XN22JhLSgG8jaXuJJypVTISGcYMvhXYpZ0D6YyFUj3NA8TogxI6
08OvDQb8f7HWii1liLVclWh82dFQ/NnLbPLIvvKXFvPg++tmc1g/OieSiwbY/HrzGWXROVncVQFS
g/0Z87Dugm5ViBNTne6MauM8wVFRtrE5H0nJVwekUS0Cw5cZF98EP1jdCavXqfbih7sNkHffRFld
LonAbjsphLQlTu3z5FTT1xJTl53ttjkW1iKtIFD7ELqvP9u0OJlhZozFcuD9NPCNTsKpx50rZWvl
o78FtY1FDyvWXB2NJg5nKJGw6MxBfJktpf1Fp7lL7yE+CHt817Tj06jhGa7Zir8Ybb9zUW+MkvBg
lX7KWK0vm7Yr2rnvWIdKPiTdIalH72jmon5M9EmWQl0yOsgW8k2h3ahQjv1c224Hsg38Vxx47tKc
8k51DyDHjUvY5o87iRKPJwxStXxT0v3r2RsHiszwrEpw21r2fUo99VWdlz3xk62v9zbKavLUsHfa
1g7LIB7C+iTGevD7ov3n/v7dCoJuKxorVHbos642lciREK8ipwx0TDvel+pgn1gMe1ymzSg/5E4B
19uEu/5gTYHkRF5y1GsgUZ6HvI/fW2KydxIOeWFcN02kjSBTwuOLYvLaNS1cFjuhoAi2HqLEn1ma
Dl81Pfe+wYtu2lenMnBJSpfMfSazHb3g/ofcyA6k25+UrkImkKfS9RAxS3SsMS0oYXvGc7mEkV+X
04uui69VR6ZwP9jW93SobALeprtHzew6mGOVcDlbUKlJkdXPRWQj/9tpmCbeD7NxuFO9lk4kMM0A
va9uaJhTQx0PKUXUMp6/jdhU+Y2aZ8dYTbzH30jSJogqCzkcRY9VKM8bRNapLHacgYpv0H+0S2HZ
jxtgU5wCQwPcj1Hxcrn+bjj75AWeA6zDXlfeh2NrHcdiMF4K4UY7Z+/WFFEyomMNnIyyofzzNw+k
Bu2iiUufoxfZvmMxFstxyXYzRJk1rJc8swPLi1RKFnKuo8RhNZZx6JWQzNzxOHmJj+bdoe7Cj7bT
/odXdXqg+2scPDj1O4tjc4AsAfQnNFk7Wn1LDydsLa6ZsbrrWr/VBv2bIqJiZ0/vRVl9xmhBpDJv
GWA+WWkMFxgqppkW0U71fvM7kh7ibSePp7WHWImTnWXVGUXTsh6BF6gztgQwZp+SWEyfTCWOX2w6
Nu9ybyBvNG3hnu5vtY2zS5bzqa7zReGzrhKC3hbaHMcQuKYs8T5UkZae0HdRf8F8yv5QJnl8cp3K
CfiXvT2tl41dLo10JZmWbQFpfLWGEgdBAQV4au857YsOaewrknXWtyqxxePnFqcjCGZQ4fR211C2
VrGaplcSMKMwsk+J0KsXNdXtX+9/y401cxVldZZ0URYbWgYIdqnb7DlSm8g6217dRk//Ig6HL+cV
kqCguK4/nCeSocMXQqbZVn8wIH20h2xGM3pnp21NEC1L8FdMEWCv1U6ra7VyJxo9geirUz7X5skd
09/rpnocNUSbl5RDIoaAjayd2DV90VgMBEri0nuOu+ZjqHl73qZbo0GrzsClE41bjvvrr4YRSJkI
fEYDQ2Ur9bX4aC92fCxEOv99f35kgrQ6HKUqE/9QBObxt5qfapgHveo0IjWDHwrYRr5RqcYpE30v
/FxzywMQ93q63A+7tfyozUocI3qZADGuB4hMvuAsSYogtSf74Gp1djT1Yk/1aisKlCnOK0myo5V1
HSVfvAxjNdDrVlqkuK7o41Pi7GYA21GkpA7CBdRMV0svF2BTjKYvAjdywoPTiOoTVuLZ9/tfbOP0
pZxCbRQpvB+mqddj6dHirMF0EMXLh/fKjP7TyYIc/DXKROVHceP+qlhICFhxpBQHt0n3ZOw31iSF
bR1ZcXogVCNWU6a0i8aLHED7ssA1KAQcuMwYpue5EY+Jmvx4q1yFWuWJleWlRhpDAIX75xzd1vmO
nGK4c2JsTBtBwCjpXGfyvL3+oKIw67ynWxQket6AZe++D2pkn+/P2mYQh7IUSCVMVNYJQK11ejFG
3JmlGgNUQgwp0MjyT/ejbE0NEpDo/NE0ktfU9VCMwijcKOV7dXlUSi+qXvEHK+/fJ60y/no/1taI
fvLO2VSQ9lbPlMRozA5ZCcmeaOgrepJepkb14ykNtzQ+aRIeYoPWuB5Ro8xtDRiDxTamrnPQzCYP
MkSz/rw/mI1NBfCP17d0bGENrAaj9uZUp8lArpv286dljm3RHNpshLBqVnbbHQo1FvPRE12Dsksc
i2fskPFx9e//jK1vyklI10OjrkjmfT3auquXuBrDIlim6M85TbQXV0uKne7R1ljpmHIMwtgELbf6
pEWngm/EnBNJCcyd0R5z/cgZfrOs/pdYN94b6fBh6HUsebVlB6W8tTy5ydhojA/UzSrXGCFRD1pR
sJ1ryznyHFNPUV+BAW+yfGcnbA7yB+Cbngu46NUgIfgvtWbDxwqt/u8mn45V57RPjhd+XZzlCVOo
j4Yw/ijMfGdXbKSmP3oSNAx431KKvp7BXoRRk2WQzsKyazD4sqLlD6PRu89uq7TOZxR6U/spgaTT
nigmzMvO5bD5hblGpQuDLP6tho0YiJLEmVcEsEuwZEIeYvCRGx1OFggU/XB/tcqxrFIGPqy0KZca
pjd6GolZZY1jkAtrCRqEtloaLZyjwThEJk97J7MwBbkfcWt/yO0hCwc8tddwjTk09SUfWbpTJeUa
ZsVC/zhUjceclX7eOzzmaS/p/B+IJNezCAVNKLPiFsGgeeXnwh4W3wWr+HiN1gEDxguIVzZO4aso
pqgNhgPYt0qg7ylWXb+P0knb2Qlb30zuOZJh7muy1euxmEsXV3rPkqjwpD7mSR0FOHU4r/dnZmvh
vY0if8WbFzw2NrTZUY4MvM5L/65qxCc8L4q+5eGoPv4ucuQbTJK48RxZo0ysQhE19zmTIzrvODZ1
dFwA7D7+XkEQkm2M6St/rcmBKjKeiGrx2ejoZn/bNU52duUa/7n/2ba2EJ0M6bopcaNrSUiqHvHC
5VoEAGe+QbB81YbO8/NWGQ7ptIeE2EjxGRKlMEsmVTeqHTACUNNCzyKYh+4Fi5Pwg1LY8y9ciPZn
mAKAPIxh50LbWha0CNA+waSDCv5qiRdj7Si2Q8WUjlbjIyNkHepYW3yJOD7c/5Rbo6MiARpOuiux
NK5XYKxlQ4PdOJdLIsTnRGvL/NDrVnTqwiX8vUeT84SayMO7iyUI3QdHU961qOOsBohk/RTjP1Ge
HberPxpZ4fgVnu6P7mGiSJMYqQ7yAyN7PTZKSqg2C7M4C9eY8he9Hvvlk2OHefXofBGIDgHbihcM
fLDVR1QGMOCo/uZnSHQtPFXs6/vEqw5p1u3dHjfnEgrYYDwgQ4CFJdtZnUtdouhjarv5OQ2F5x5U
0hIc2Qz90R1GkfQH2xy/cAfsiFw2bw4mukng3Zs4O7N0YuScrfCPKe07P7JwMfczza6P99fhzZKn
30Z7hVAklJxDq08Yi26yJtGkZyuO21dPUce/wmYUF9gP3g5G+xZJTPMZWBNi2LxtqS3K3/JmcKU1
90OctulZm2D6GpM1Pg+pPn9EPF/80VaGe1IV4T17w9g9l5junquuTD5FwJR2Bn07mRyVMI6kUg5z
uX4MDIXVhVZRMOix6N+pfVY9JWmq7US52eJU8HkFSEoJjD3gC9fDHeLJGvraTc6tqitIhEzu64hR
gB8li/izndT5UzUu6sO1WxmVPipYcZ4ibMPrqDgFOtQO5uSsirn9LAx1em2pMn+6v2y2viBxNCpJ
0nBj/QpVxpQbxzKTc4MYmp81vTg0FC12vuDNfcNYZP6ElBwbHJb9aix2UWvRaCXnbHSKT60Ru+Gh
9GIzB/LejP+xTCCi98e1ElTnNCEkyvO8aVilLI3VBkyKQSCGXKfnRc+05DdPabPhYGutYXzEp6Bd
zu5SG4VvpFax+MIZ3O+TabfhkX6Kiv1WnbX9s07fXwkMptj026IX2WEJB6TzBaeiLijYp1XxURVu
qjaHUZ9L5bMUHg5ftNEbx+cccT5MTPpMSU5pmAzt5f4Qb3c8GRwtEvk9KQWuTzKe4+2iGrESKHY8
VqiaJ9l3rykjILdO2v1xP9jNA0PmPWww+RbGwmn9xI9Ho4542qQokdT1k7P09fNSuu1Ht+qG92Ye
qn/PAMGoGXtDcD/y7Qq1pLAsMrY8TjGekWvrzWFjj1qddraanDUld092VwIASds9W8nbPc7TlPe+
9GsFgbJOva3MbWyts9njkbf0zzwS9ewJdlOHXjK/LDyCqxDZubFzkHQPDpA3E20N9iD7T+756wEW
RsR/O1Sis6fYoXrIBkXHuIzL9tFL1gOlJPXEsPCB271OYDGixlyyXZKzMWTuJ8pFdckt6+pP/dCD
Ibo/qJsdTzAqCZLaAXH3RkW3kWp+tSGSszJpfy34kRzMWXsZPeXjorQ7a/NmIxDL5QJAlOeHvP/q
6mu9RVRKZcfnSg/bU4+k+ZmjuXkOQT8+3R/WzTKh9AkwSMoQ04kBwn89V2GFtVnR5xxkc6qlHzqM
SKzXMdPd76UzxLHfCiVaDmXvFDu9140xUr+Ae8XTEMDwOjCIZQyEzDg5D92g+XbLOT30buZP7rQn
RXGz4Rgj1w65M/ZcEDdX67GdxpjWA1vBTZG+67K6PYTauOe8uzUg1j0veNq8sgJ2/SVRm8PeOcrS
M9zU+JRHCmMx1PS0ZNUeWv92QHw0eOq83Uj8bjxqR2VZKg9/6HNdTMNpmV3tNffaPYjj7YDI/h2g
ExxT1CXXHaDCbqKldWM9yPss+zN3ebdjLpT+GrV0fB9dhYRCOkHKddBS/kHLfHMkluR5tWoVOleT
9aVoo3e1SF7LUvvWzOVL19YP7y9TArrk6c/xeMP8U7HziWA1aEEd9+45FNPip5Zev8NF/WGGt0co
qUUoLaZ4bcupfDOyFuBfDPxfC9TS+bK42XIBa54dNKWPd66VjemCb0BbRr4COBblTn8TScDMgpes
aUE+F4Y/m7Xw7dpWA8jFe+Yut2chDw5WIFq6TBlUsOtQZTvno+0iXltFQ+8LSDBanv3lpsqxpQuw
szY2FrvUV5SCSQCgzHUt1zYiXe0AlAWd6hgf1WRI3/dqNZ/ur8DNKDzQofzy+lTXFB8NHG0Np0cL
+s6eXxI0ck5qnO69cjfnCAQ0qaNUpVkDTmr424P0GQq8Ev4QHioVpb7GC5O/msbu9jqr29GkIJqk
0d4URWI3gvxVOxpKi6Pja6PWPmE9Xj/l9eNacjxBydlIbBC2pVK8WuadYZZKAiwlcOPWek6aMj2X
c/uwurGMIh9GCKZCVV8LTHSJ52ZeavH5Bm28dKUpnsKlaXdeELdXIssMfDCkVsACvD6vV3ccNpMb
xZkOO0mKHKqFWnRP2B8W73Wk1LXDUMA6w9nHSeedpX47YRadLeDQICKgfa2XBxpISpK2JiKGaeQ9
F4g0HPrJc/Edrh8W/+OOAnIicVygP7ggrwepTFPoCHOCF9zS39fcHkcFdx4e3lUS3sKCgMNDMWmN
8gDyqVLH9uagiPLx4CR9fcARZ97JYW73LqabPMeYKh3j5HWUOi6W2RLxAo0nHn0e+Pqx7t292tHN
gwECOHALBF+pt8in3+qL1Yrrdfk0QZUwjWc3LO1/TKHVp9Ktkj/aZXGPXeyVX3PMRne+4u2y4MSA
pw7UlHyJ99F1ZFUdITHDewm6aGrPxRAtpGUOivB1+jAiSB5O3FWcUOiE8EK6DpWHrTPGUOGDzoUS
CzfXcg/0x/PL3HWNvyTCeZI/pvD7KdW+PnoEg5AjSycZ5W/+dx3b1KsF7bfE5gLTwr8TeFN+hL3L
3w9HkSoGUh8d/Q7EV66jOGrqDGEpLCSnYhtFMrcYfu3T2txrfWxMGuAmgFWytARabZXD516Rxk0R
GUHZxeoJ9utwbGfMUhKwPTvrY7X+uR0lGg+ktTw95M1yPSRFVHOkmjE6iVi8L4fZGKLIL9V5rwi9
GcfGQgRfVvbCukabtRy9FWCqizG7iq/FsXmKYVHsHIKr4/fnaPCLMCgz4mV5IyFTLcsUp0Rpy1T8
Ba/LyYI0jIb2qBb6/M9QuJlxSWbX2vML3hzem8CrDR5xvYAJsutLjZrb55xSyJeeJvLhofX3Y3gm
61i2XqSCvlw3b9K0qod9PVllcykdHnNlj7tJ3Crz9/9flNVYFKepq64omotliuVDXLnepxQJjT0H
VfmfedO5/DkYOHnkS3IBroXF9TGsln7OmksaD+/tfvxcMjLfEmI5TDV6f48PipuRNjQZLpCZ1aDc
KMfati/6C4xHczqCR6tz7DcWdY9Qu7UEyW45CYlFFWO1d8Fv9YZTZT0ipx1AqlJBN4K2XzXNv8Si
GcoPahhH9ckodXM+3x/jxhe1gHABKqD9AvxpdQBX5pCZVOHEpeuBJ/mDCjTkyZkK5JXbPjSsP7Mi
H0F43Y+6MWAWI5wJ1IVoQ6/9nSpbaxaLK+WSp1j2ZJYdBg4ZQnIgU1T9UGvSZ1cxu3on7MaOA4Jl
GBq9W2mJsHqYL1MbZWO+EFbHThYvSi95LuJFf70/us0wYAxle4kpXVube6KsMy+J24uFLZw4LB05
ya9xMkd7WiibgQCRUsBHsppyw/XeRvipNIfEZm8PTnKYIqTxlGF60HZBbjpaZT8KwpLTZchf8eYE
aXHboyiTtRdDr95PiiPOlraEwf1vtsp2CAI9X55T7ALK9eudnQlHD5u5ay6T1WfPTt39KZqGenPk
Fs9uri/1pzAKrfiYl3q1p61/uwcA5fFAp7IBR4R7+nqAlad3PVWn+pLWY/da13nZHRRtnJH8cxz8
Cayoqx7sev4Yr8RrSsgH2d36nW7ZheqMBuM1KxIRv6GY/1oXUF9OdT7OF9MZ+iO9z/7P+595a6j0
70iRAbNBXl6ldq3SJ1BK9Pai0bhuA3WaQY5i7d46CD7kiX4QZWXOO/vhdrcDaOGJw/UjSy7rsUIc
1TD/46Kb06l9qT0htF9KhAnyD4qHvtUBlpiSnOtq8drf7w/3doPIki1YR7l8qVytNgh4FHvqhqK6
RH1YPIdKUdDBqB9kSsm5pFYLZog2Nq8PT47/zQaBHtja8zhWF9FMWaDoTfMJPaC9Vt3G1El6LNeD
g+AZbnHXUcAZu2Wa59VFRS/s2cb78J8C3vuRZ2VZABYq6p3EaPPjAW9QqcXxnF9XTF0zB5ev69Wl
jcYMbTSRBHEStcf7U7TKW39+PJITDhY0arhor4cFMcUy+ww58cqeK7+KbHHQQyB7RhXulZE2BwRd
RSLMOWXW53KrhpoBMYYvOFoCJ9axvBj5tJc1bA6IVg08YxDFN6udCzXWAE9UlzAlH4qSdjkO5jC+
jm3SPd3/dptLgvmRNHdKcetSVZNaTgclprro8biMhwKv2aehnhBe0GbLea+Ftf5YFf3nbFHVppCJ
Jj1Y/evZ0qOKPBUzpstkZM43CxHuQ6U6yWvhOdnOwtiaLc5H1oVDDsYr+joULg8YV6kzC0PXhhNK
V/YxBtB1uP8Jt2YLNgAUfrIv6YBwHaWTZJHJjOoLuqni1zRv7dch8rp3UaPusc+3QoGLZ0OxVYFw
GtehBqW3mzYnVMyT24+6TJzmvrSOsyjj8/1RbX27t6Hkn785kXibLQ0tv+riGWlTHal02+mxJhHc
uU624oAAYUtxg1IMWc2RVmqLNmlRdbELY3rKYssOWhO11/uj2fpwoCWAGtFTkcXM69FUDUDmpklx
HCjrOnwPp7g0fZz9+vB5LN1oLxvfDIcQMI12Frmzlm9O1bF3S2dh4c2iPpqR9z+cndmO3MbSrZ+I
AOfhllXF6mJLLdkabPmGsPe2Oc8zn/582f6BI5KFImoDgmDAUEdnMjMyhhVrRS/ofuburKbZwQW+
t3/EiP9OH4re4nplTG5A5tHi09m15Vxq+eI2VVefn94/0RXlGRRlHbia11aQXHewU3NpO2k0UDHp
u++Q96rDRyo6Snhg7c5rDwSJAJvaKVw6tnBaP529JDHCQi0cfGtgyS9JDv1mqM7ujD5umkntKdXD
9OC47/wgDVmmrwWITEw9bis5scTEBMRwxc3KJfmzmbxV1amSl+48QpR+ebyZd23RnuIdoVFFKXO9
vEFXK6lB7fpmLxFRk5T1TeWVRcNXa8NE+9xI1njgdHenhCSCxJDwlHaBwCusTVaZEekBDZybPMfz
x4zKMBLMbf/L44Xtjj2Bgmjn0E6kEIKdtRUpmPTM7jKslEZ4UptOfyvLuXhJnHo+cBv3TIlRdgYE
wJgwXbE2FY+lXNgFzPXTFAo146jxKuHauyQOn4Ouv1NFClAAIkXcZ97ItSm5GNQiW9rwVueZ8RJI
svOm9lb2oelM+dlgUxTwefVFT4e273YDtUqOSms2wluYWNF5lurvRTofaSHujp9Q8iCUBYoPupXa
3Xo9WZEFVtwO1otqLG9IUvtxMNou0iVfByl4sj+AT6c5RIOKXBmidToha2MBeI9CQ8XjlhDeX8wu
iDLXDpLgXPPPnpwZejdGSUDE0P/ijtbGdKULhbZMcUuMRD0X0eK4i1YcASXfi/OrEhIZJhB72lO8
wAScm8eEOeaxdMC33my1CwY3K/q2OkV9nOsvmWG3pd/BXzK9AvBFIrjidXOLMY7e6kjpjAMc+e5b
imQXh6UCJAY0sx3UNhahR2PbbO9cOPWpDxz5Bdyf8cNOGsTuIY6ZD6KdvUWcMlVbETEKJtPNS1DJ
VtAVdZfd4s5sfm8tJfjA/G+e+nafWvkZ+EysHJjcOS/IipjrFOVHRGz5j/VndbrONppKz24NE9Ru
HufKyZ70o0HBnUeBPpkZdNBc4G1BOm1OatRyiKfAGG7jTDeGSKV3IeVoTuViHFESv78m6xNEzg6v
FFmYSIu2K7IzbkPY1t0t6sPpo67M6PjUURtiUU4+OBkCgLZi9K6Gmui1UoviA3mb9ecYGpaLgHn8
5HAFF4daGgzaEF2Br9xN6DLMAYC0zptbgfT2D3CEqts4XXpwWPffkRwacMZ7GKECgFp/R7lVgmVy
wvbWD3ofXSZTk/x+gM7g2WBPpNHkZoLQ9p3wZG1nCWKEUaO2u9mS0n3KSyPzZq1NfyCaq54fv3j7
JdHCA19FNZCF0U1em2IsYMxGaShuZQJZsmsukvFrq8rT18dm9meTyBU8AS1klLx32Ow5qzUCvQUz
namfiGDgqO/JcOMFcuDHpnb3m9IAKxGEzOCLSdzXK5oXu2YOslxudTjWblQNoZsmWnqmWdn4aHb9
eGxutzLQYqB5effonIBU28RCrV4D4nK0/pYu6BpnVafAcAntDo/7EYT4jikCPEY6hNeGEHxz/Oo+
lO3ZmIdb2Yfz2WKlb32u1K9lFTxdNBJoaPrHVOLhHSfZXW9i1BYmZHiJeutzGAmgd6uYwjLzg8BE
/MIrL0Jfi0EoemgmyMUdNGMxK6eqlUwlG+xCLxoDCzHUNP5z0JEeM4pK/ZDXeNSD2yW+yM4qhTia
yoKWaZvbaJPmSLMzqTd50IJLEzXNZens2HPqbHxTlm54tQo9f2vMLPgvvB5HBYvdjaPAAzJOsJPT
0ZO37V69rBKGLpz5JjWmfIbQf4JksH06gcMK+Qe8suCgODObnB5Epp2lCregLabiPA/mP0Zbq+fR
VI5qctv1EB6RKAoafCjJBch2fVQCBvuzdGpln8kc6dPIPfcrTT9q4W2PyrsVKovQCglmoe2DMxHW
5k5sL34g25WAt35t9PEXFXiD20XGH6CYvcf3eutGhEGic4q1BM28p5vLhiRDMltQ7/tZbk5uaEXm
eZ4iy9W17HtbRF8eW7uziWLoQiV/Q8FrRznY1EZlWmk9+SjNl2e9kYJTF3f1gWsUn+Lnk0+4A70P
jXgKtDjjbX9cEhE18LvRD9Oi/K9RKvq5nJbhOtVB9hLUrfZ7liSF15WHIfs9ywhoUUkSLQ5O//qQ
dFpQ54aVjL6uJPV5apf2rNZte+bXmT07t8rP7QSfTVA3zrfHO7t1mmLNxEUCyQ/ZBbXIteUmm6pF
G8fBT7tCvgDFl04IN8huESzP+meVwIOLQBmNyicL3bw8UwwMRe2Lzu+rxfwK1QGT37USfa2s6WjC
7/1nrT8lJScK4IKCXySQGwftdJkcxYPS+6jZJDJ6qEse+YnUmsM3HscsPkf6mCdf7bEJw5d50KLF
bac8sd+UwYmUkyODEvIJqkLpMmfyFJ4NHY2iA0+733uNKrNAqPFo7Ud8Rl0fR3Waep85KnAfSAdW
n4bELj2nz46gQvdskRcCk+AQ08fdbIgxlHHSoojrx7lZnnpKaR/GfIy4S9X07fGR2l9WDjKQdOTk
eft3FJppGCkFE+ccqbRqvzh2p36bs+RJnTbaRcBXkReBnUUMoGxBC3KQl60dmq0/9E5wijMzO4Wm
3h18ol0u+G4GhBNJH1aoy67vh1qoAQBj5GMWXSv/lNEz/WcKodDsuqS7pJU5v0Yognj0o+VL3dnR
zYhG++Xxht75doy5vTMF0Rpjun/9O+SBsUyJLbd+msjFmxFUycdG7SZKWfl0QCBwx5QQUiGmYcUQ
nW3qSLGZJ5Vdzo6fDUvqqwlQmtqQ+qvZPY1tYUaCo08DRMgKs8Ebd6AuedcOQW77clYpbti0iReG
VXDwTm2jGWGF5x0PJxrUOLn13nFIAQYRxvuR1YceOs02kKSkfIFUO/Dadki/6QQ8vpPnsVfNZnp9
/On2jp2SKoNtIhckT9/2NZe8GJC+Cyy/Bg/4ce7NDzUR943cZvGIFmpvGRTlk8acw/mx4f37zMcT
472CZorh3M2ZUYOuNYwlsX3dyn6PajjS4bBNIbfMZrcN5aP4Y3/nuezQy+PFRPt/+3RC8NOkZJ+W
L8UpFJ5hP/otD87l8aLete7Wbp3qAKdGMONRMthWBant1wB5JNVXNdTpQBtGxuATp8r92QLFjON2
pujv1tRKBerj2i4/FXanNbc8b8oYlCQvDy3zTlU+pXljxTcQ6sFvY0z3wJ3tqZde2qYMPi5ZCRe0
y5SEEboZuIDQZeClPSK63p8NUMPEMtCw81SR066PJhXJmSzIUHw6PkyZzEEnawh2Tdn4SaHiMnqF
1BoADGqJkpNtzpVyMGO6PyPk6DQvOJ8I5pDjrn+BMVg66K5D1c8UZKpdJFg7+1tY2PNv9mRZyyli
X/oDB7M7KNgSulBMgpkCzbnxpxKBAVOtXeI3SzZdUyeKvRYQxMvjg3LPCtmtwFSS4u4IG2c9KA06
QKmvV1IU3PSg7qsTVAlzdvA+3DHERDCzNRx+lrNF4DIA1inpMqZ+ZldMz8lFd6nDJvr69HIE8Q8g
KE6LmPJff6gmbjppiuLMB5fBSKwx16ckhufwsZWd76fmxzASJWN+DLgTsdafujJVExv6NAaxX44w
MplJpX4sVegxNDV7UsqQGESYojAm8F0MJm2aWm2WokJuJokPmmg5S/UUnBChsZ6sK75bEbgO8BYU
Frc0bm3RRCVdmtjHWE1qomRlfUqnqDzyfrvsi+XwQgsEL1UOvtN65wp7yAonL2J/GBv7ly5d9EuW
1MZ10uXw42hJ9ZXWqPJkdUCsjrY00C5B9kvCsjZKBbyeEkTf/AiN1z8Z45j/zOwh+hBZQ/Kl1szx
c2JCtvn4jIgzsHLApF+iesRHE5CPbRFVNoZZV1I98XNVyr2gjmVQvXjP560w/scAIAhAMEjaemnO
YlOU1ePUt5JYu+ghXJeBoh+Ba++cd845YST4bvq42ycyiqK0n3Mr9Wt1HJMrEmH64mlpG4Wn3MkP
4Wv3zFHdo7aOoA1v1+Z6WdCB2Jo0Vn7dhIE/Tjz5dqtEHmCj4sDJ7l4Wyrw4Wb4SEFiS842TLeeh
aru6qv3A0cbq7ADEyD4xEGHmJ7DLKlK1sVOphFtLP1xDrYIA8PEH3K8VYRGAa9SsRJS3bfAOlWr0
NnMwvjYYy5md/q/M032KhuXoju+vHpbY0HfySToXG9cYhk0Bf2FX+5CrBB8rSdIRY7esX4jFtXM6
Gc6LYS3xATf6neXBpcG7zWglbBDbElk0gGQ24q4kcVumKwOP7amewAIOdVocXLh7pgQNBNVag46Z
vrnlQSoHjhKYpV8riIdTY1GX5DSqY9telE4OpIN49c520nElVGYwinu3PaQgBFCvc4g3TC0aPSXo
5g8AbObPFlOPn80lUz6j+XSkd7aL0clI8WZCmYBAnQbQ+rojnTukRdAmvkVK8AZbm3axhqm8MWKn
hG5RRX3yZclrJ3yrMslor12eWwfbvPdrJJFojjCzLRqZ219hZuRdGwdbusGZFiNebtkuj8dRZ/GO
FZ48XLUj9O4p1q0XWs8qTZe4CW5LHUafma77zhxr8uXx3btnRHSeRC2cR1beGEnVpTNqIwtuRZxn
XjFn3UlLIWd9bGV/LjUmIYCICsQBic3mm6W4lEjVi9CfFTgtFlgr/TJnqjMypCNuo70pnCZlI5Hu
kzBuoe8OUzGFoY2lnzMSNp1MdIsgcjYkI4aPZ4SG+/HK9qeRFIajj5wUTO3gYdYfScrqYTYbO/Or
NFPPeaZpfpYuQOvDafoYIxznKVZknas2HC9jOD5Jzc1FIFvliWD6G4dMJWVtPs/Euyv1i49eViad
S10DNqJT7RhchCfmIzK9/WnBHMUa5iPZXSA9a3MZ8+1xZ5WLn2ez/hJVjn1GeiS+PN7T/SdkBIg2
EFBRakIEsWsrHTHDmM3R4oeBSb+k0azWdbqcPlAAx9dR9e+uNYsSFjtIzWtX3O8mFL8la/YVuW6v
hjmg8lNzSls0mr4/Xth++3jj0DdDABlcDJ369cKcuBgh0p8GyuBaHVIHTxLmg3QQ4Y/t7Jck3lLd
IWzmuYEnamOnAKNHpjb4WjDILiKK5UsGP4HX9fKRqtS9JZGikZm+1/e3TDxOi8bTAn7Et6Q+f5Gd
ovdCCdLbxwsSG7MOJMXPJwHUhYrJ7l2rJmnSmF5RfEsGTA9zmFYg0hWhzA23+TgNHsG6/OT0MXdL
gKKJlUF2kExtO4RWESlTYFeKn4LUOCeIZZ/CJrZOvZM+qW3+boqeriCQFvjQ7fRxk+eLvOSx4msT
fdx5yHIvQpb74F7tv5Xwh4Su72sCYr4+FoZazXABa7I/UCm9NKECp1c1H8mp3bUCBBE+bBHMbYs7
UaxA1RPasm+lQe/NtbG4WtcccTHtiztiqwTHjsBp0HfcLGZeFjhghkn2F6sJJ4/zrcf/TFmuFq/F
pHba1aIio3/upHmoT01jwJEzSFD+XHA90fgpk/s6eqmKqrdfwtQAlxkZQSRJrpzXrcHcZp7Z35W5
SPOLDO06/2Ao0CpJ2ojI1Ggr50i16t62ibFpBSku+JS3pDrJpDYNoeFMyT2ZvqvM2b8KfP7RTdq7
BiaIqL4BxOLRoHq7PgMhQWrWzf3sW4FUeHLhiLZRap+0sH6S5JVDLYaVCFwAQTOkvc3++CxBjBgn
jlUvwZJXI8NnsE65Wt20nx/7hzubRx2asybaOOB5N45Vr9TYyttk9mWCwNM816prDXZ4fmzlzt6B
FqCeiF4r83vb+xNncwjXyzz5XdnUL3MDYUlc5dGpnLsjAYe9KVgC2D+6i0ROO2ptQ5ecvkyC2sc1
qG9ZJit/JM6kvTJrIx3gcO6ZotRM/AKDzp2AaY4nx5q0xm8J219QYylP3WDASl3ZB4DQfboA3QvT
j9iikk4IsT57SF9EatI3ta+qQKvcNMwl05WaQapdUIhl7g2TEpUekOPEefpFFIqfTFXSSARbvuWE
LLvSNnquvF+Xs3IDn9hdWkmxvDymHfT4lOzfKjRGwRuJSgSjetuZwBAxNj2qzMZvCil/aa3MeemU
ojjlfT6chl42D9L3/dmnz8R7T/RHVZau6XpXqfQaY1/quR+NTn4D+61fQmn4+nhR+0OCEb4ZvUVa
pbzCayNjmud6XSy5X8xy9MMJR+s8M6lyo54wXp43RUIiWvfQT+4AtuCfY5ncKvdpWvWnKKsNN2uC
8FyUUfQ/mALjzbQjWSwVv82qUsEjNwZj7vem8be2NOoLU2XhOaw6/SAB2h8KgjFA3rSy6Z3vyLec
WS0z9Ihrf6QT+ldu6UXpI+HRz56stElEh4JK4YG7umeTA0/uKBAXIHzX3wzgm14laCr44RL1X2Fa
a89JrsVemFTxH6gxOwf27pwRkRlw7OkPQEKzKdOGRinLi1RU/uTomeTmamUtrl7LdUrmJVf/PD4m
d1YHRztlI/7QE9/GuMM00i2nOeCT5cNyrauZW9vK92CSbtMyVd5ja3fWBjpfeC8WtsfBmfGoVxqk
ZvSpkMryqr5QmgtyAU34AgyzO9IbvXOngRDSjiNbptKwbazafbs4VRaDLbGz6ascksKOVVN8ebyo
O1tIQxxyk3f9yl06Ms46NC1d0NPtLB1PMeOIIKgyrh0Y5luK/ujTrzRgHEFaBRYTnfptN0cvYqpD
fTj4gAtsN9SM2TeqsD14z+7snaDIBT7F4Abwxc2xt8ai1FSGNP0pGcDB5U57S2hWvTzeu/1bxqgB
Px0HJeKoLQYnoVGgxlI6+BIo1u/yMg9nfUnNaxdY5Rkx9/ajNGvKs66eMyFGmtlGXAicUusbXchx
YsbQO/pjo2hfYlWLPje19ePxynb7hxFGv4UoG3Eo32ttJJztuCsiafDDGWzCnCT5qUijI3Lce1bI
g4l3qSQQJW6aILmqzY5EbO7baZmdu1wfXN1Zjkpou2srLhE8afTy4ZGk5bZeC2w6Vl/CKkbHfrY+
oRuKDIBVJ5/GIg+f/zbUQ0AYUw4Vr//GVBJJfZ2nzehLo9Sqvuzk3XSO0DV6dqwB90O+Q3mX708x
ZlsW7HRp5MsXo881079Y0lC7Giq7354+Be+jO0RL5AqUYtY7x0QDEvcNR82YwrmjYN33t840jfgg
s9+dA6GxSdsVHDOtMKjP13b6Phg6npLJjznbZ5LH6UMeVc2z7hsreLl3FDNtV3uzGmaZnYHOvuwr
cxaflrGN3HJwskvVHVIb7o6cMMUlJWgH088FWi8oCbV+npVM9k3ow3I3t4OBIJcPRMAbUYS5PP5O
u/qjwSwN7Sj+Jryl7rk2Ny2oXxsxKwPlmHhy20t/DGOvf+3yOPIighJgncp01rTg7wYq3Ntj63cW
S3xBHVwo9pFMiq/7cxN4kooJXIrsx5Giv5ql5SAcVsSnWIvrg8dj53BZqEH3UpBTgOXaTt4nppH0
FtMBvkxl8DQX/afR1i+Smo4Xy8o/LHl5RJG8P5pi2JALLeZ4gaZtUuVYK3NtBg3hN00/1a4pKf9h
TM95Flws5EMdIGma4Dxk0HF7NmctSbgGsi9pFUjDweJml/JwUSqrPXi09p8LaioxqANYS7QwNwlY
AlNCiqqz4stFEfw9dtN4KSqrPGlVLx/0m++YIkkWjOTsnsAIrE+GUwyLlNtN4AdTGdduLE/GRWZg
3Q1CZ36WhoUtFBk5jRiBjqFmtzaGmCPu30kCEnMp/scstNzX1PpJGT66v7z33GmgS+DEqKuurTQZ
A415kFp+Go/Fpa9UQT7dlAeZwv6cMyYAoEJg+DjlW/VyG9RpFMip6Ut1XHppHKada46pfWGiJL4F
/TidKBg8XcZF5IQGPbMQhJv89+asF2HYpTw7lq9V2uhyesqrpFfzwdp2ASfvCF0gYYCaKhu63sFB
V8BLB6rma7WmXkytjn5JInonoSZZH+xQK599k0WlHZC2AEOSLGzpbCLRhyQqaF+1GuFyZidLSEmC
7LcnnSDvo0Aqg5rnjWGAa72qIChGCZVNrKRh8Ec364Xr5M34YeqX8WAD1y6J+4TrA6FEjiXYZnfA
OdqNAXxKSu9V9pRjBiSd5k7KKB1Nha6v77+GCKHfdQ3FTM7mS41FQHawjIPXOErhhdMAFmCo4w8I
Fh01U++bIguhVSHQ+pvLq4VJRC9jHryx0y6TprWfSqUbfu2XIwD1vc3jhQThLWDUtEbW3ylsmfFI
W5s1dVTxRyfp3HzWjkhOxPv+/1sV/+4cqQFzmMSCPMub5URI+SC7hJW208PXcNINT4q19gQozDxl
wA5+MUtpeu3k/iCbW0cC74bJh3moOB7AA7fHsEY7KFHRIPFCRZOuIKojAsOukq+yOTXnJKnlFzCD
iocArXM2M/1IxOjOdxQBsOig8aDtugs1wp7JsmC/K6TClcc0PbVxMft5USUHYccGsP9/a6XrSutT
NK23PKqVpDdanFWjNxcwlASB6lylohmumh62ZxO+eLdXlvlVaIwLsUrrEisoKMx2Z7mGMpUvfQ51
SrGk1tfHruDOEWNmlAKj6HOLvHB9xKK0YTxiSNiDrlAuS2iX7jAUwfmxlfcWyuaMYYbSB6UdyK22
n1qJUjO1i3709AY0UAHs401nVhyZ7jY4p6OWumHWmtfJaLuT1KIwFjpqckmspvv18W+yduj/fge8
AxUtoC0CDbFe75RKXRvmxehZQWS6mWNLrzWTUmD0gs4bKum5+fF/7ZkQupMrwG5rbjF6ITyD6UjB
2jPjBKRSSCOuV8qKllxxRMuwP85itIzgjxK8DQhjc4/bZVEgytdYmjEun7Qsdb7lZZZeEsi9+oMk
6L4tGo3MulAZ3zZRIaWck2iyRy/Ra3KtFsYHFxQGKmBWN3x7/Mk208ZiD1mY0BKG+pRK/LZXMtIE
VsKMSSGzXYLqNRuasH+bGccdvSiyOu23ObXNz/ISOLFrjECNjUIx6lMoOUt10qIQujRXTUvilINd
2F8ewGQEBhDQ27zWW+SGDiKk0mZr9AIjS3+xM8TqIsd5jvvi3+WDAANfACaRJvzmu2Z6LjWdg5Wl
yHtfMwvVrWSnO7iid9dCEUC8AsB6t3yEqRUOJoD6yVtm5x9onrOTo0/JQTTwjuRd+wHeTCgOxFyi
mJPaXL+GN6WSlHr2nDHpKxgrg6g+6fCede6ktY50gvaOebuyHe3qostBml+zSgubawCnWPuqzLOa
n3s5SvXPxKL1fEqRmW5urUkJ3p2VoT2qLd056FD7iCmD9+G8bZg5LIsaNRXMPvlk/zYv8K7r0fgD
2OaRssad/SdogaaN4UZCwG2/QhvBCeh2MBG6lJJb5W16yoPpyMre/QlFKUreENMwK7VFTo5KPZlt
2szeKO5JswDxk/NXLYTD1ui0A/y9CE82H5vwD3gmAa2Aum4KCyFiE9XMCJGXS1l+snpbLdzW1paL
YczJa4rAmZe2Q/zjsbt4z6vXZsmryEegjqB1wXTx2sUPiZN2PV18r+7K4J+A4eL2quvJkLilUyvO
Dx6f8TuEOZn1WsZjH7rQE6eK57RK7FxiM9T/KwFD1099NhdCuyLTgreksewERSq97S5Ku5ihqwgl
4b/tXl0+0GDKvndLnXa+XiYhfNFGgdZFLef2q5qjuO5WjaSV1zhQze9LEkitO41jpH7Kq2ppae8v
TAkIGaLqRe1nE9XGoBpNv5+qOVQu2pTmf8vQpwXXINeqitthxHNzcDP3x88GEUap4r2hSkC13rRE
XQaTkUiNqZ2leImAI55Ihp+DVwtXRiLApBByNyS95raXH+lpMlnqbHlKLqdvJbNDfilXR9MR+4CW
oJmhK5WuH5AiXaz1pxpPVzdKZnWW5ZVSlX/W80nyRimc3yJE289NM0Q/AqZ4zjrzMgdVuzuWmWmn
DEm2LfKqTWWkhOSitAfT9nRleDEnPXbnSvsLgbEbhF1vU2BWbhA8WZFEyp0JFwEkF6o81Pa32hBK
YatTYTaGN2aNel7GafbiWpEPHrutJ8SKGHgU43PU7xjYX+9qiOsK6XMangIdqiuFsf1X1+cODWkj
eioLfl8QEh6mjjXxl7nJe+aqKZOB+osnp0hqQFA4/D4n9vLHY0ex9YUsiGIPJXZCGJhntvFS2CP6
KmYQvKRtDPPUL0vzNSjHdHTrdnL+tI1KPqLzvrOHQvoHEhFqJRS1Nq5pzJj2nM3MJGCArLCPm8Qb
cTMXAC5H0Kl7phhXY3iUwi5osE19ZDCLRrFmTA2W1rvJog6nRGbSK0qWI0TpvY0URw9KRDGgv42p
0QkGvbN0phdNU3ayw1T9I6xahBTMKfg8LqV1evrD0QPHgwhJWKoy4vf56X4vRWZUisBCpPoYnsIa
InlTSecrdK7tWSNb/B/sEXjRlCaspgi5sacyy5AFQMe8OomtD1gpvDlfqqtp9fMlV6Ti6+P13fl0
pOPQsghiEQFeXa9PT0xCdmGPvLX4rawzqKmVYv7R2EjRPTa1y0u5BILlQzDhggpGDX1tS4GSc+jq
LPCsaWh+R1EpKAs4f/u8+723q8z+tdPtxoDyKijVl0hpIYOqmJ8db4YSzq8lT8YAz1wWyWe1SPRG
1E2b8uCX3L5N1MHIUDlDNMYcqsAbf65TOKpqXbK82Fiys97P3Tkf278f78Q9I7SnFC6LoPY0Ng8g
nHq0yCDc9PQE3QAmJCV3NrujWov4KT/HJmIpotZCw0UUTLdW5rDKEvheHS+bx/Y2Zi16iVEvXyaj
Hz7PZRDe9MWSL1avhl+sQWkvzy6SN5Ha1LsyksC3r792mlTVkPVJeE1GctA01BTPrNK/Hhu5c6Y4
neLlpfmB/9m+v9WS2WXpTOE1RomaWIchJOZM6XbG56ZfnD+VoJH16zB2jvJroC9ykJAOG918Zggc
3umwtCXqEWPidB+mWu3/tnptfE6gTDwxCCoIDDU4TEZBtj4LqfEg6fUwurbTaF61JDeufZNXT9EW
/p8VdoIRNu4qZcn1fteBXmrxkkXXqIvrk9xmEaXwqHz6q7IWxmeIOBjWpDy8tkIDf7bmsoyuml1q
rjklxWmkbnjgBfcXBEQx4bwgi4LPbAsuzgG4V1DBRNecgjh/1fZp0rrioAuzs0KthMkck1FDvsuO
vmmYnCDUywYrihNfWvC/pwTtn2fXwk8GT4q4Mxgx0cZa75itBVGVJFJ0lTIzgPnNkf6ou7n88/FF
2OiH8vnfzdAqo9JO1iVvHo5F0sypbxEykIfc/GdxJmP5plpRZbgEHOHnOnCyxpcGaZE/JJVu/y3P
aWuORCLITrtZF4/xuZtAUv41lIgheqGjpF+qRGfMbcit4WMYTkvna1ExJu5iLEZ0HcBgx6e5SsLW
lbUCJjtZDvtfWrtnCvrx4naPFGuDDU3M7DLevSNeFpVJMyBlYm01BIG6Xr6mRbL4UpkejUveM0XL
XQgSo1UNzG79teQ0QdKNcZirkZnoI+RIGsW0UdzEiY/mELYpK1+MSrAAEFBa5w3ePDVFYpnj2DrM
0tf5SyfUaozB+At3/OtcmJ97xCCe3sX32qsg3UceapsQSXAqVrbeJlcjMWt3QRsb0sMAASDatt5j
U3duFgGnAP4QexKFbnYxceAYTdI6uVapml0duRnPRqo9p8fwfuRF1EkfAQFIQZy0/laNrpMRq11y
lRijPcELX5wtpQ0ODt/dtZDvUMZgpo3a29qKNnXzICWUp2Kyv8s4KuMpMeFRfbxj22yOwyBaE0Ri
ZKyUxTaxkQGlYB3HSnIdLNxQrRf6a5PlCqM9utR2rmq0w9+zYmQ3Hfr7H49t31shdqk8UauBYHHj
Osp8DFOrwTbZT312RnU+S7BAP4U8+/drkQGRkJDZYUzswE+RdFmPZS1LFkorEFefy4jZwGVBdep/
WItgpgRtQ5Nhm85lmRYuQy4n1zQ35JO1WMwsLLLz7CtIFEsbiUEQisUEWRufnjZ9NyhRll7VRYpe
nLwnA2+zb4+XIrZ9Fb8x0kMznT/g9mkgbIyMsa7Nw1Jn167u4YBdqMZ0mpHPLqig2LOqRvnvY4N7
30dVBmpn9OLondCtWn8hKx8CBkIoHhlRN3xa+lk7V1JS/9dMswNXtFsaQRAFE0B0tBpBbIkT+dNZ
GGEXGuVGTa/KJLXyqz72SuIWIaTzL7pKv/jDVAzMmTxe3j2jNBCIj2jJQF29WV7Yy0zkRTgluw6n
8yyP49VGDpLxZkYh3Y6v8J/HBnf7ySpBIwqNZvgMSFnXq9TKzAoCBm6v2aRWziWILJBHZWTZ104v
tCPV2HvLI/7lPPJ24UA2yyOQDWNLnrEG0ZkLiX/3rWoD+y9ctPYxkMwnFTK40CzvvVOM8yW23fYK
OpPplRCStWveTPVHKVCUXyRg6H9WDUm5EuZHksL3FshYBFk4TQPB9LXezo4KcrqAB7oW85zUzK5K
g3buujB5yUcr+GWqx+z27AekNERuQSTKhQBNuLYYBlkmKfAqXYNioSsMma+f2nH8SZrn0ntsar84
TDkMqkKwQql82xhvQ8a4skkrrhYfihEMufpuWDFti3QIg+JFmavq2TIsYxFiMpFuF6Uvpj62q6Py
FOt5B+izn0NqJ8434HLtQVayvwOU5UED2eL5ZF3i//9001O7UaeYPtJ1UkioXakK4s8Dj93XRQ+X
fx7v4e4dY0FgdJg/wmnuRX4YCqqzOc7LK40d/dSkOO9zUzvSEY/AO2n1yjMLQwKmDU6b07jdOV2K
BpXTV11DJ0u+jGbctqdgsePphXAYMrh5dFK3tOO69Qs7bsM3XF34rbJiewb8UtefejPV+r8GM6E+
G2Shgdq4zCiTW2aGEXyqkoI5rSxqpu+gcozyxBBnuPiM5C2aP4PsNuH4Hxrj0teK8kdp931UuBQA
JqdyLX0sn62ki4NC0oduLjGdEAdcf0OnWJY5a+38Kk10zYY0UD5WSbx8e/z1dhHQxoq4IT+dFKBO
qlqkWs7XcxIoZw37VOY9Cit5nl7spMvY16j6WtRVdn1sWTiO7efEUYMaYkpOlBHWliugFG2YCfQz
KrcvzIhPl0Dt65MyVeav8IrML7USxl9tZoY/hoPCMf4f7DMwRwCIkuSO+KjSw1GCm7YQWpI5XFt5
8kckpdMpr6TsrWrV6GSgGvexkwbne8yz/2waTIGCuRoeDobWKU1vHo4eBIm5FClXNEjtm6kNy6c+
Jcx4vMjNSKp4LgDgiDF8wEUC2b75vq2T0YBDDgjFaqfqbvKSdYYbx3Or3Wi0VrNrpqo0/CfqNSl0
5dJa8htZaa34ldqaslsqo82EqWRGFaxNqZSgbKFO+akqGIR1W8ua4JXPajk+jZnO5HPrFLN5g2+v
SF57LW3Mg+MqDv360IhXlncd70Zev+2hskNIKoCyoRI8lO6cZdYpk/qv0NIsl8c7t38aRLFb+DMc
jgrl1/p4NunY6JC6l1e4ig3FdeJZ+lAWenGtq6BytV7JnlPpef9UlBFAcnIXqIFuwzMIBuxlgibh
OpdhdlmS+KvTSM7JUaMjvMXeZRPi8sJSe/5/nF3ZcqQ6tv0iIhAzrwxJpme7XK469ULUiCRACAES
8PV3UfelTDqc4X7piNMdfWQphbS19hogh3bD3UNxhmRqwuOtKyqI8nNtPPtgS32Jq3x+tABEQm0E
AliE3bdvJzmrjNaJurIY4/I/3PQ69TTJcY7aKYytnNTprIel9y5UD2/8bttWhxUERHRAkne/Wz1U
Uhp4whart7DC47AbU73uUm9tq1yvrnx5f5+8sZavxtsdY0hJpiAPG1nU4WCfVlcjyxrv2vT9Ud7Y
97ADR00EOQKK6P1unCIUQNwsmw1EH7NsUE24INrRdjP4NYQXTuY3lhAdXBxKsF3c3Em3P+afO6Gj
ohvdtpNF17lgrc3mz+xWL0yI3+tY/nh/Ym8sHw5/NK9wFELut6+f4QpqlbVAlSWkrdIKeaBZ68WX
aofzUSCUAzay0eAi7O7dOx/BNV6E/ImpaOJw2HxyRyspA919lC6E9doSS0AYBW0K1cruta15W0eh
xDjaGUjSBys5BlXjZu+v2flmACLyl9i7mbadORAOtAwQ3rSOBXMWp0rLGddmrn2He0WwttElMcD5
dkDjd0OvsPfQrtozSsZJ8Wnw5qkIKTRKSaSiQRxRMzTsDuG3dfcgB6I+prjdDsOtuY8WGOYJm8V9
H8OywyYYiI2QcxKILFLMSpvVJcC+p0t35PlybtyuzfsTnWgAkLsXDvpn0u6JZRflqE1KS8Yy2UbD
aYQg64Lt1tk+RDEHxBsvOA9+QGdq8xqbXcxAxYtK9XM2Vn1/2DiTFy79v5SlV7ck/vV4zoAh8ddA
cu/pokg51UhJQHa7EeoLCXDAF0RUbEhpbSovn4Snvi6l54wsLbkyy01HumE5ujX4q9WFv+Z8zmiM
oL7BoweNi7N4Sq/tjeVOlVfEE0z/yzG0CxMhruH9b+Kv+Ov1nEE6w+bEHvVw7O+9N8KFdoEN+lah
W79e82EMK3XHvZWJDD0qK0pYQJsxmQyfrWvwQWMP5bwk9c0A0G3Fi28mE/lsMyUCu1iXsNfQhoyL
9WWcbMjlI4C23icRgKSQw1zGxNdUdhDIND349bLvhhmPga4a16wOnd75FrM1fFFgizYsUVMjw5Su
pF2uAaDDALlFislLG3EIhHVgpEykCIYwl1L25NjbYDJeTzYnda61DKa7NpZg1ved5hXMjL1aZ2tP
Hfmra4fxxW0Gb0h05VNV9HwgOol6C4pxKQk4AWmMRuAVIrXGIasA3wkokzwZHaNwKZvHtaJjgDK/
XIK8JKocP09w5gkzvKSYuR3APIgPENQgIWL1w1HlQjQ8zubQWCugnHkxR+058NgpG+p8duN1tfHV
bHb9PdIh/8gOlO6vrQ0r2O+lWzb2TRMp3uSqnET56/3f/3yXbdo2VPMoNMAL27OvZ0nmgaMNWAzx
ILNgJFWKkBp5fH+U7Z7YbzJYF2EnQ2KL1tKuaFdTX1KcFEGxGCp/w4hc3HAVSNj+yOZmpS7Ja9Hz
/P1Bz84nMH9QR21G4R4K+b1nCY/pYsnOQw8TjoRHE3SkaCFQTfUiLrkevrmKKK9ROkHRdoYWU8/T
UAjgI4IPj74RoLbB/9C2/4cJbW050FbAz4GlyOv6YpEN7VldBkWsq81gI2jyFkz9gxgW/fT+2r01
oU06BDXgZvu5h7/nehyIFFFQhEggvOvhJXlV+rH86LEeoXwBnooWFsBVd8+s7W3VTFZnrEI3jQNp
hVVmoPqRjy4bmHuQWENjs7E7z3AxGq1QcRgSFmPUhV/Q0iwz1vvxYfb6S0HVZ1sOQ2EbwMoIlRn6
E1tJ8E8FaOsBF2XcRbinTPnDKduFwyGPMGQswMLhwgVxPhg0ZZgaGvWA/MBNfj1YJNcWed5WXAjI
RQodWNFPeLN2KR2RFXlhrLP9AGYEYLwNbQfghzfv67FUUFnBwIK4wO6XYCQPQJK6Pr7Egn57GFCX
cBtBTb73m5Iy4iCfunHRtgZ624B3sCwvow9vCEwGxy84nZvIcK9TZlaM85iUcWG80QYjYPPp4nqc
Mln36lKW9xtTwrkKnBTbG3SH/ZcEZRKzAWxjSrSXCVjGE+yo60vX+JujgOiAhgHcX88awdSt4QjU
VWWhO6+ss6oT1U9gs+ulVITzPYefZntOAfnBjtuXl80c9HDO5UFRcuYl3IFGRXjjeJzt2rvAkX5j
KFTroF8Bf8G+2/ufIhvAwPzQi4tBcZOjzl5SwsoACR2T+vDuDrBoyM8BBQgC9f1QkOnCCqoa4kIO
Y5zY2ovTilwk550BdyjnoHoGiX3zjwFn7vU31IfRBIcHURbREFXlVz50kX0vPbeyQX1FTylhq5Zt
Btp+/YtaWxdtDR3rUuPlfFlBL4Y6GQfixuzc29P5S2e5hM8x4t1x3Eo2eSmSr+N04heV+uebEs9h
gHWbvBHPur37hPAFry28zgvSDvaYU1PbLbKhO/fS9fvGnGBNhoHw9oZCdP/SKpVfqdDuysKf2iFt
IqBNrWzRDwyWOXv/YnxjKJzteCegmQqMec9jHnCwe5NnWwVC2+Ab1jv/GRuEzhacrI+PtEGPeN5v
zU2oW15vl7qpFZK++uo4TIgZIbEMc5gMhwfDrQ8/GnEsQS+MLxrjRYjkeD2ULnUvJuJUx9ob/qsj
8HznYbHy7f91ASJ5Y0tsmBYejBgO6pHdnUUtAdo3W6pj5akhVf46pV5sqvz9H+ns5Y2/DMULeIQo
OkGO3F3DfGZ4jhlSHWXXHSwQ8ZKYBr+6UePRIj7mfoIXN5pFoNRvywctKjbG68XzXTFCyjHRIy2n
KAHvFij8NMcXYO+/e/hVCY3aGWcT+hloKuK5tvuNLIcOvtUpq/As12tNouOZ1feLDVPmh9VBBHAy
caUDAPIr75MO2UdPXMWTSOoB5rkbgUY0RUcDpB/bI7LJvk+NCAnoszQqLxSPZ98ILghUJCi7NzYc
vG1erwgxFZyjqqo9wlDsixQcLyjR/icQF3YB3TvbTVh4nKnAH6AcBbaz+53LTkP/VUtxnOOaZmE3
BHk8ut2FD/FsN22jQFGPdhJ2Llqer6ejFrKKzof2wzWOmlNYO3RjsmqY7ycwDNLN1Yo/8pKL6Pka
ogTCTQtCPO4mGMK9HnQKZIP2BIvwYoJPUBrEBpgl7MDn9cC8sbpkqnImQ0XDDKeaDds5EHoAH+12
cTyTmIpgDaEHatdb1s7VlSpJ+8deYDCaQ2jHJvj26hiRz52g4TGOWWdS17LocHB7iHsuvBjPLktc
Tniy4eRDGQjjjl3B2ZYM0QogmhQLK7+Py1o4wrryq+q/aq5vmAq+uH1407qXusznEBDGxZmBIh5K
nK21/Xrdo8EVcVdVMdZBEpKQSrhJxMoonQabHNuJxtckHth10znzI5ks52vptf7z++fX2XN5+yPQ
3gIXDUQr0DFf/xG0056HrKkYlYJk9gG4SKRyBBW5/rFt4JucRLQbHmraQgv1/sjnXxSgJgBB8GXf
+jd7xwoE7PRQIS1xUZNetokvwwU939XX/8s4OCzxYIZZBXxZ9jMMOthHjjG07Sr8UdXr9Gi7Q3uh
hHxrNqgJABmirkNfdHdmoj/KyIC9VXQyDG/QiEcwe8OW7ONrBpABnw6qVJx6u1FQqDaRU+FttKJm
c3MjamKyjszmUuf1/EzASw9qaaCTeEgg7/H1os1+hebCjCIfr2aWgiMnr+Nw6jPe9Je8yN9auS3Z
Bs5rAGxQVb0eyotra2JNXaI7o9jXAJrLwq875/DxlYPYZ8shhBEoYNfXo4hBlciLo2Xh6nrJmcvt
42Tx4MItcX5+Y9n+GWW3bBJ8nwEPorIwIRP3YvW7K0k95zAyy7lFnz3M35/VW1/v5vuMumOTtu9T
2BH4FM9Ag1Bhk2A6BWv0ve71nIKtAi39csU78GTeH/GNX2tzfNm0C39hlN2hBQ0AfChIWxYVXYYi
shXP6Byvj++P8sb2g9oEAwXoLgDH2+2Jpi9hB8NlWVjlUBU4/+KjaamdY3dcCj9/cyg0hADWbE7a
e+MtMxqUDe5UFmHtf17EDGQ55Ao1j2gu3DNvLp0PXvPGXITIZ7cFPatGZwPe4AWCWlUyOZab297k
f3yjw+JhKw8hpMH5urvNGxUES8WFVcTN1AdpGVTljeduCqEP/0SbqyWKRJysW0rr6w8KV7wRsaDV
ERSM9t7irbnmlozTZRrEt/eHeuOrQpME4i8U8yAU7GUibiNXLOhIj5Nw7OuxXKKTsKzhKWqC8Zsf
KnUJK9w+01cFMMKWUQP/nd8GoO82ucI9CUvSmh6RizzLxPRuRDNHUQ9i+cBSP1HNltGhMz4Vn916
DFUCI4RB/ZrCSYkcnW2754ksh/YeWhDXPEww/YATGJQDfiJUZ0QqwnCskjWS2gPbaSq/l8jeGnNc
tjPwNVjnyWzgTsUTu16D6EfQh+WmgiY2vSuNgwOGyGEai2psrJ8xrAkiXGxKdAcyjDTOeT3YUPRX
ENdA96o9O6mNserUHWf8BcY1w5RWpuJfBczDkUwc26wpIqsBjfv9X+6NLQ+uMTg0EFpuQqTtf/8H
pFSg5nrwGgIT2NDuCRao/ACZzv9wK26lOUhCeCWiaN5txUmHHZh6C3zZO+rnQFfatF8BdfwPc/ln
lN3ZDvlU4OLpSo8l4d+9aZozCRwje3+QN04jABmwMwI9AgiDt30K/ywY7CYVBbiPrV5rs4nSJdqp
Lclpt37UPQRg5EbDResWhzlwot1QiDRavLZpECiHDJIj9/HG0JKTYmvcXVi681mhB45Kb/sPoGf7
B6UAy6VhgcOOnFYsD2H/kpdzPB/cFbzmjy4g2rZgHm5ti78eF68XsIH4O4ga+LbCLNZN5z7087gK
/cfR89iFE/B8c2MoNHE3Hgv4+2dq/bIZ3N4Hy5aie5jghu4TMsWXGPVvrd2msYVuH6AJut+vJ9SP
XAuXQXNaCoaOIY+n1FnYFxglXdLNn4+0YRmwit0stdBq3126UKbWsBK0u2MfGsJTsEHg4EkFMTqz
29i+9KLeD4ffZ7vfIbdBVx8F4O57QpO7FkETl0UbLXAeiZzGqY+sairEZNoTXS/AQftSaRsO+j88
cdE2gRJsd6b70untUAFNgyME2E0tk9dEu002dGwqVAS56WA39oU6Zn9z/R0UH/PfdQVZbfeNWcDq
4JQKX61hIfSTFeohX3zlnSQEDLeoci/5x2yT+Pfiwnh/hSQbSORhqruTsIS5wgohuIXmIIOHlBx+
C4e8NIN6MFEDRwsiDy03J6+tLzyy3vgx8fbZQMqN+Hdm91H2oCpU3VodqeM2MVIbqvZpAWF7yM0a
yEtH8RvLuvGeUM0jegfF6K7G6SevVGR0qyOpkKlnIoGKng0Ih6rq+WB0vMwXDrD9p76tK4hP2Dfg
hZy7hgchpZYSGLDqozmJI4Wgz6a9FKf79ih/rSgBJeIl8fpTj6JetDBBr47egnhAJJmpDNmOH1V7
YC5/aa2YDhQDAGFej0JcvOt8QdkxQOYz9HueUNeIIatuaOC3QYJUE//jqwfXLdSjkCFv3I/dz2Uv
iEntvQEjjmN7jyzTCV6Y5JKJ2htbcGt5AP2HohsQ/W71GhbP0QKP+qPV1F1u08q/WyzHKZypvgT6
vnGWoEGJpyTOSnQ39gJFS4FyW9c27rNe9k+UgqwhcUDmLlVlkywIRS4mv/cvKAbOP278cnBaQFt0
K4T3H7e/rLHT2Ss/LpHd6YKN2tHXXuUTdjBwDh+uTDA1P8eSIUesJmoKs3mEsvaDtx6CtMG/2jAb
MHmAhu62j2FWQEba1sfRZ90nQ6Pl0zSN8ulj1zhG2dYVTecIL0Cg9683aQ8nOJ8Rjx3tfpiuoa1d
U3giOHesFOGFiuH8q8NQ6DHCFHBz6tjXqAOU/2PnhOw4i/lX19l91gEeKt6fz1uD4EAG+rQpMHDt
vZ6P7Y/cUogYPcLORzxYoQX7sECs398f5fxcREMRx/B2Em9y4N0nAICl94CiQvcjffZgN1X4Yvlb
vGFFCeJLnGq9sCXfGhDgKRrcyCwBuLYrGTwV1LNrlholg89vnKYiVz3l3hWSN8aDCJf+9P4E31hG
HI+w8dvcGyBx3W2LagEfsbLG5uhLoQ6OmejJYcRcWMY3R0HzYxPDofG2b7NweyZui3i1o4y0TBlv
OU1so+qvFyZzhoRjl6NjCToUznp76+283hWTM7te7wJMqWch1N3qN7o8xBaT+lki5vm3BdjMuh77
jp/mUjnxsce81xNfIVnGa3us3NwaITi5MYMX9o/ttDiNSlCywleCBYEKclpXNC62YWS+cGYaFN46
/qmxz3XqCGn6BOKgqC+cQSkvtfWKNIeurnrx1S5Hx8sqGFIFn0rf4N6DzKMPs3EFsflUuY5WN2Sl
sLgup5XSJ7h7BfWPSpSSJ9XkEatNdGs5w7XjriGF11cJSgx8N6Kl4ENkjZ+g6CFu5ve2hDVO2Y/2
t9KpliVXjlmGnLYsbMBGg3NUWkP386hjwqAwdqwJ5qvgteFhzsvOCykaTvPkQAksK7IktFGGHUUX
9tFvXklXZzMlitzACmP100EGWmSmdelwu0zBYhd107X2I42Q6pKJeLbNNRV23BQ1ztgw06KDnU1s
+a37XAdxFycB9reXohNU0cSMiHWakoEj9OJus9uyb3zIN2DGEjtI54OLkfgBQ/92uq+1jJzEzHbn
p6NQ8vccotFzRVZraR9VFMHDBk1EpNdYEtEyWcxnKC/bAIqXbK7nNczHiDOcuV45iNveasPpYFmB
5RzxjjLtp6VC3+hUqjJoTmqtfZOZzRzn0wx3BOcGRMQGUWdDXZP/YPIXGuj3Qe5a7jAKXOhsSBjU
Tws9x+A7zMtLlB66EiKHhRATCSKguyZf4BBPaRLPOKwrsOfJZO4iHy2+XMLJBTGjTVwhjknhsqVg
nvgBfyDj4towpAxGmNkMywKxdgN+8JiZgQzhLV9AkIdQq5JOBrilNg+N31XxbwiHq/ix7yWRj7Gr
dZPYoXbrIFlba2iPdWB54c+BBmOfz5E7ql/K8jt3ScqWzpyk0iVW92kMxxg/QCRHM1914+QOVw0f
F3KjIOfpisaKWZWXcuIlPdWoXJ0X6Iwd55eZXR7eBUNluwh5I870eXaATx+UxeHOQ5uZmK8LCJLj
qUHvmuFbs6eZ55vdizzBw3+m6QqrIO4kY0XxMSWa8g7NNEd18x/AaMbJetRJw6fOKiP3gF6BoI/W
howf2gFEz5yCXcDTKjYunnlmIfzQzaN+UZKoLh/jiQYp9oxWCRJ7cSqVq8SvooduqA91P7niG5jm
SMqW3hxaJ8dqxsc1EDDAT7xmjUqTONGg4/u1G0T0JCaY/z3YvXGgMY6FsdmaqDUKAH5CWoOinWnh
39ka7d9jF1DjvLR+Y5bMQQZCnMCccvs3jbBDyQjjdLyaETTCDtIbfTsZw2WICu2yMM4BEJbik0S5
6STD4LJvsptGF3F40zC6B5iN0h9ADhAHupKhLo8rWSeZa1nN5qvlj5Tnkd14PthtavLGtKXatDmZ
nCGEf4Kp5YGCW8XvPae3XJqg3Vj1GUyMA564TTSaHwbRXvPJaWEhmHqhUMABhHYUyRhjHclNCRkp
TI3qVr3oKSbN92ix2ZzqlcYwZARbIfxNWoUUrmRuI8MKwUaSanc4+Y4BLynqlyh3/aF/cDmqjFSM
QV9lXRDoOOM1rYYU3rND/8gR3X4NHNDUuQO3IY0s1ICzm3JRK0tWK6w5iGHxND5GK3TeiWmFtqBs
K6tvG5BLWRIoo9YUF2M5/OEWL58noth8tYqpbCZQlSItmixkLfVSgJs6UkmFjvkIb6NlRo2fTJqN
bZ3gLOP2LWGNt5yI1yBHJ1gcZn9WpZyxAcq20WsWiNqCG3MMkbsWCfFqO3jAyjrrqYuhg/8EZwzf
/Jj7KRgzoSNQq5NxoP2UwHdPBIWK28BNxTQaAb1ZsLphA4UPzHAzt2MDv+FrOUv4D0i1Hd+OCCBa
Az23fmCNYjQJe9H8gAecrmpo39WoMhaOcINefYm/bdCthI3kMPcBue5Li06n1WsCrKIclLA5tm05
RkkI/8joyl6djlzFdds9xyB36StKlkEkLF7pVdvPtnXkWFX/IOepDxLDMUxWC5d8HWKvntIZUU1o
Rnt0YtmKNIfgtsala92xCjtiTnobus/byFO+c9X3o64KEfIo/MHrkq93iNHWA26s3lHDceZLJGG6
rlHsPpZBXKp7aK6cp7irAR6J1Ru/RNojP0vYMiOOGjdTmSLEydwM1dR+RQ1BH6SevDZREj24o8Xs
4CtkhfqlF2KeU6D0q3eD1KLQv0L3ULOEzbP+w/vV/12aGSWhx6e+PgqktuNYknSwARDEPsyD7urQ
m5cXRTRUSiDXVdEhatcKX5FL1yDEMgXl9NT4i8uuo5EwRJD3uI9bpOHIObgF41DXvxq4EnguLGNd
1b4Q6CdakPnVEnaI6xOBoxN8cWtbSJA72ydq02hM6rFcvWKCj5yzPvTbP7w0Ha/hwGI10pso9i2K
9UMs1KRTG+Y5P0VQ+gjE06DRJ3zgo3Vr9e74QAag9FdWyPpqK4f8OuF95UyoLISwM3ed/B/WPDKY
WnHG/Z8eIgPrFDEuVD5ZpS+bxA/Al7ydSsoGJ/MRKPOHGE6e8T1Z5YvQqmX5QhzG/9R4gM2pAN37
o/1WVIIxuuEbIRBQNqSgrytBVBA2LsRFHB3cipn0rSBFJwmkucYNsgtlJ/5VrzGi10PtamjiMrIA
ABTHFot3O9NGfLMjcwn5P38i4wUOY2ZQ//CGA076ekJI3eVyXnR7ZBDbnFp/QkOErP7TEon+hQWj
nfG59h4/OjX0XjfBPh5Zmxhq9/6Rk610yIU4KjJzmg3OVG4ln31Jq3YONcCoBT3XDU8ECXYPNfSa
2U7befQ4t17zTTeVGuAGPUd2tqy29T88hSGohcE1/PBA0dv9Xg5k1+66lPQYwYbEwmflVs8dauol
laBfXWJfn01to6WCrhwApoFjwJ45KlaJspfI7jiHOAorK2p+4Kt0YZPZrp/e/7XOHo/YHcDuoCuE
r8rGjn69RWoJy2ngTuNxKnFLepZdpyw2L7Doh1Ww+2GNBnwLoRGGlDYAfoKk3B0KFUimZhM7GA7p
6ymd12GzVIH9vA8+7PszO1tEQBfYFoDXgBXCP3L3rrOXgSNNwQfFoF7CHK+T4Dk2Dbvqlmb8/eGh
UB6CpecCtoer6W7Lx1AchdOKocYYO6KeIpZMTc2KjstLttVvzGrDDEExh0MN2vK7WVlzpyfaj+RI
vBL5CATXOdtET9pnl2yyov0Z5aK7gNwcUJM2x8+9+pmQOawEGgLHafGIOoFH7HwX9hDKxKkq/uJS
p3ykFSaaN2vH2vz9NT17/2+jo0kATgDoKDB2eL0xW1KNzKUYvcLr94AneIgrKbhEO3trFNCVAVli
DGTobGvwT6sPbxDp48noHO0GzQAYdk6ZDVeQC0fi/iMDHgqkBD7cYI0CL9mTiHEkyk3jGh21INGp
c/v11HjT7wmy/IM3iUtLt98jEKVsbRZsRgwG+7bdpEY4qIWzaMsjaDDdoVujJbNdpQoa00sucfv1
w1CgqP5tLbtAQ/cO42yewBdaAL2iNvDTBozU06QUvQB3nq/fZmGAY35zDEYVtU34n18phglybM1B
dJxp8N9Iyc3QBl2Cp+OjCdbqwmBnU0L8+Xby4qDCqYh/eD0YE/BbLp3VPYJZIE02Lgo1aMca/v39
DX72K3lo+0I0i+XDo/6s2qCYS1wGhJ/UomBSyHnXphvn4Zlq6l845c/HAhSJswmfFGh+IA69npMf
TW3QSq85QYTvXg24uO5gXmFdGxCnLyzf9l3+W9kAKt6owDhvgbUAjNxB07WzmFrEVnPqEWNHcl0z
J/jB+hKIxuqU4YOSkAXcO7qs+Y2mXfNkj1Lr40fXFk0OkNmgKoLgDHyV1/NdN35ZReDR4Q6Swsme
Ti9kBDsm4T69FDZyvl8QuwXfJ/yY6C3ipf16LDzRQDSnlTjJFZml8xD4WTiz4PD+jM5cfbCuKODA
AUYwxEYy2w1T4k8InNZpT53BQxWJyjiZs6W1NU8BtETPY4x4rBMgCyS2dUbNy00Eret6XzYL94A8
VKt9XJco+EwMHeHwUCOuIxsh7mJZ6ZQcwehqiPqX0uLGhhSrquM6i2mICFsRyrDP/X5euqOc7XGG
O9LUm2f4Nfr6Jl6Ri5R7qruUN/H/yOvrrYSWwNbV/ysrgcnV65V1xgYPkTiqTo0jUPoc8PYzNj/Z
fss2KGrpI/3F9+S0Pg/9OntfZ+kIwhL8N8y9A9uh9rPAh6D2jjWgx9xCTUvn1C9n/FaI3FnJQ0t5
Ux8nwETAsWIk7OUdRwJ4YsD8FD91A2JPCgGAPdxD7kznU0fRuM1JyHuWaqenZQaAiVrPoyMjJK3K
pavzpXQtnXd4aPAgiRvb/JnQOfGyrnFaPLPrPvKP2iACOe0qlxjYb0wDv13nRrCbTvYwEOv8GLVR
VK8uTeUCRhzEsrWs7sIKBpm5P5VGJayx3eXabyD9gc84Q6f+PhzCqL2nQ+sGD/jQeuQqVqpsU2KW
CnqACC//a9qK3npa/Jh5VzhTw+7a47xqk9V1l+94vUs7pzoU8x1BkkN0Ag8A5KuEKGi4jz4MKNSf
ep0BYwAS9ZAQIcJSpWVd1+2BQivPsxXPMpJXYosxok0U/sE3ilkb2BxPJ5u3/XRY26WJUwQrlT9o
08AU06UIBEqWyPKbxCwBwsTY5JioGEqHfMeVIFpsdibU0V79SWb43pE53w/NaD+ZbgmeLaOX5mFs
St/KWVl336EqtP+w0ameFm4rGBLCqhfItLVlXfr1bAa40ozsMwOWGmdhEPRPPFznB9VZE4Sc/mzd
jMvom4NAiiqFBxDKu8TRSy/TsBVQljd+FdK0dXQT39RN6P+0WyDcORoUDfkClMZbbioZlz9gLsrL
jHQeG9O4julKYSIUrlFaa394FoGEoQHCL5RKbdXGfUaIMcB1IclkukAeTAxfdZva8pna8SKuYTJr
kG9eLa0uTA+F6zUtPfebUd7a/AgqGrVHwHLSOvre4jZPOsbFj1gZ27GSoQ/jBxWs2l1TTSxKPkMc
7Ty37eLxQwMjKVElHcqG8lsk+4j/BhrbfuaM8qmwu9r490uFVmpmexKsDbFy/CTLCjf7J6H4UKWt
5SPASrOZrHgZ2R28UCxpof3qNGN0K6iop7uOW/a3dgWz6ujQLuI6hRdmOD3EswrlTxML/uIhGau6
17PoP5loIeSTgCuDQqO/XgBT8XkNTpHqJQT+dmiaFz+uFz9bhpggqBIY7p8ZLWmdLM6EmMUK7nt2
EtuWPd903tD2N3Wo2TPsj2wG4gd2fuLypQyeZ9PG4x/mlOBVz0tj00TpUrwYj8nxrho1CQ6BPdl2
EfV14F91PfjYN6DeCu+Rd6W6dT3pw5o0gF7/tivpwDIyQJ0JMKkHdueiA7E+SOiC62c0B/A1NkCm
SYLtRUNUSniS3fpVJO+RHIDGiA9nDZVStyRxQuCR3eaNVcPpAIF+sE0DlN2dTIWo4twpgeTmoQ1V
a8o80brJ6Nq8z4C/A+GnIYt+2pa/1tcA9ah/WFB80nRsY+cRLmWNn620HRsYhTgjsgmiaAQYZapB
pa7ZeJSAbKL72WvQ/QjCJdAIXlwktBGT2+mUOQN6S95kDTrxxxYYk6wC5WYRSPEILQqjmp+M07fR
JkGCjWQfBOMxjErWpIxayL2ZaubD6yh0OE0VWia/HIOUkkTBUAEtc6B1PPV5tX5iqO1o7rrKvq8I
GoG5S1h/B2k/VlfXozohwaz/GQzg2uaey7wH+Cd0NVz317ZJl9lef/YrRaPeh7/SyXFhlJjTMY4A
PaEwSKwFmTJ5yKXMYd2/fqmmqnGu3cUp3SIE3v27tlQLox3daR9nsVsGmUXn8MsMnn+fLriWSNJ0
9XiLZ1D73yQdpFJRh2tAuE7/SNBK+4U8gfXHKDT96ozoDaQqpr2bDuEYYOVI3bSZcXA9AKQJAa4y
2/9ZK1b9x+vIxOk4QqqPTCdHm8RaoVPO0LqO6LXBff4bh6crE7C6DEk6bybovkHXOWVM2/KLP61R
jDihdYVeRtAvUWiVbcZmeNLkfIo42K8a8fSwIGvRnqZe/+j1bfzduKpz0tmX7fWAbuMKFQztr1js
TCSbGwQjIH3EWYeExKVhecyV8wPWXki5AEiA9aSxVZGk5nG8JL4CaArCLogmhUF3oMSDMXRN7igW
xSlKlBUMFyfQMmsgobgukWjyszWrBkzFuE7+j7Pz6o0bSdv2LyqAOZySHUQl25Il23tCOA1zLpJF
/vr34nwn092CGvoWmMVijHU1yQpP3c8deKuouxbynf+UmVZZUeHoYxFKp4Gt23DF+GQXCAz2ZokU
M8wy1/vjGq3x4lqLJoKEKUwTzgDrGtdq6OG0TRMbcJcJ+LZ+bNu7LJ6nIZAkjJPrzOb9v3h0XRPI
WSv++nI2fsQzsUz7cpDjt2nqacBOreu/lMniPrv1WBLOPK3lfbyOkAG9bhz7ELsBSqh0aOgKCVhM
P8iBM/ifMwbuu3Ugem3XJbp6QFAty91IeXojGp83g8KT89dze34jbjN1thsTmwMDCGvQOc8a5QXM
EO1LZzntnyHh7IYdlBtVGNccPvvOE8sXvtz8TQ61LQI979tngwSmLuhdMNyg7xPzIU+Uq/Z+N+T1
ToO0NQYN3HHiqNBifmtIXpyCfEaDvG2ttHRpunRsDFPelnuYpOljP0tMade0T580K5fpkXuDHRkc
7iYibbezg2GOnfTgVGP9XLa9iy/7UtI5mAzyffGfk2w0Kgcve+qrqtpDmInLXenV9nPn0lEMKD7N
MlTzYj9lg5ixysZ83DuswmpcHIVL87tYWSE8+thmoTdozWu5OBLrRZxd/zRL4/UhovyJ5ke8IsrR
Rzq4d/2wVD8FNx2bxaL7rNvYy7T94g4mb1io5adZaXocpE7TxHs40oV2pI2JXYhSBj29Ikv7IiBv
j2O5a61qxLrGWYtQ7+r2li7DUgT9XKa49UwguCEmjcMT5vkLzW3o6g9Ymo8FwLbdeQE5TVqxG9bO
y8J2dO3huI68s32xWnkf+hYhl6EScvkH+3j7pcdz8XtF+/hzbfnTQK9s6mXQ+87aBHUzLZy2U9H9
BdYd/2rgZz579mC+th3kgltNqzXjmE5Te28OK/R19IOcmmtv0UZyYiejB9zW1TOFV/tSFfXww44N
ZG+mXk5fSMTt6gNolvtcdrP+zSN8wA2mGZgwQFhDmZtXi3h2oRs8TQSIYwHeF1h46EpLyRZMTSX2
4Kfm/ZpZ7rCr7BVL/mZaa0k/a+Ul9X1H8yK2nVht/dDutqA+Hj9leu0nBKqUxVOuSQ9HdlUZ+s3a
lHO1m2ahOpYHZ19oTo7xx1jYAndtv84/HL+Pv2Jv7Dfs6dRUgVwNsoIt3AinQB/0zjhyQ5lFGjrK
Xqqb3PRkdhxFzWqEm52NN+1kF/PvEbef5YEC3BK73Ewn/Wu8KMyQedo+vum6YlwPvKWyOqoqcfig
ZEtC7x+tPv4BvSNdPlE45M03yxa92Neesvpw9Ptc3bfw5YYvaJ+dbudoE7e0zrBKqwkIPGXzDsYm
l96+0YysCtN+SJNvqs07mumcJ7+d2F/jV7T2My2bOhb1XmrajN5nKnqJSJJj5AFan9XtEqN3vdd4
M6U7mK0h633lya64HROHO++MrcZ6cOLC8O4tGnzypy29Qew1rzD8AymDg/MbQd3IK9DFAlmpbseS
3OpeRnGOXOKHXRPJ9+gniVijdVlmIyJUdPnWM3/6F8td9TYJCqRO7UOFeNZ5hBVifQWGMsSel5Q7
aZCouB5D0RNLF2ES7g93ztBx08HRvR6jftbr4m4WeunhlznX3n1vkwwaulNuO4esoMXLcd1QbqL+
SPJQy8dW3VBEuDMAZdvWO52r1fzLMWxhvmLZtUCe4GLr3bsUoC9dg05l63LWHJaNzu0jt5qaS5sg
afo7OcZl8nUUW25SKLi+NGHVNEPzaqOi1kMaLB1nXEJK74QXrhznfasm0fxcqhFJKolLrX9ncVs1
H0m+FOWxXYxU0ZWzavGIeRWpjkxFy2DKp56W+HuVNaqMarbL6VFXFaWfKbrZuyMxfPbXnVdBAn+Z
ybtbdh1ZfGVgxHZj38GnyfpDXvn2eoOcyMaTFYyq/lMZGXHchMOPa5DYU6yHSF2s6lBDWs933swV
9rm02mHBl2ZxnceiaN1xtypJdiNMhnX523YKpl+g6gVbPDXUVrqHAel5t/Wk8m7fJFr/1A+iMY90
I1tuMl4xlNptm0JFfAR61vmha937B2EueToHxHz47a1TN35zBV96A8pix4SKD+Ci03I9xwJNRH34
4FRRNtbjvk7iOGThvgCEDtH7kMtbI7kICwDMkISBnp3CD2bmaSN4ZBXNepM+kNv+Y3UzAI9++fbx
gbAqQjgD2o0N6BmBL7O8RtfYoiPap3MYxxqB8eAZYYqs6gqMdN4RBATUYMzasB8ZETTp9JmUKqiS
67KJ/Nq3H5Cb+GFRDq9Y3qqIHcXcQ/L45/2nu8TH4KPzGukjWPQrLliXFFQNF9UqwvTE3Y1mMrJz
TOaHPxZ3JfqOFL30C+jRnT5YoQmsQHK3jogkyAh+mWV5m4KULTsTa4Irc/DyLW5APuq+DfzBcuJs
DiY2WpOk5ja2YZneTjgNThC9Pg43yTokXPt6Wy8xAPKXj8b1bAlK2JryD9xf5uQZOG31PFihxiZy
2c/yoOoBpgPZeYbav//VLib/1ulkjeFpta20C0m6bjmrBkMmWuJlCawYGocX+3UoAG6vDHWB7oOb
ohjbIgig/14A7vYCgdXFkzBaVGP8o1TlhNXYOKSu6R07Yjt9tBuzmYSwZQO6o4djZp5OlQmXQV0b
1yJa0874arDSXuEctL88MebPhFRnV9bc5QKAJaBtFsk0FXx0oafjtXHXmzF82WgehBk6res9t3Vd
f7idwChUsWgWaNVRvZ+O4tRxs0KlKaMMziiV5kKGbmDKNoXCiMn8NVuhy4ei9b65L6NRcrEvOHuJ
qlM+9Lkyi8x4JSw29cf+fx6eqh/1xaAljXUSXPfNOYDN8QzJt1pQXugsOX6JuLsn6cB5ZtByrPri
mpTsYh5uDRmCX/EQ3Lar872xjWMpdcLWIlE13a6w/PGrrnfDbnIy8zX2vWsk/oslto0H1MSz0YdG
oHT6xaSzWHJNxjxyegqKcp3nGrPdWruXVS1+vL+cLz4XawvpJ0od3D4oa89mR2L2WF+IcY1GK5v3
ml+LnWtV1pV98a1RdPTuHGW4L+jnhsgpd8BM1ygQJxwRf7dxsXzHqWZ0r3T2L7ZfTGhRYEAkwIwH
y92z89JWdWbMja1F8YxWJpd+F40lGtegqos1yAH1k2DOkvXvR9/hZl/BMUNnC3qGfbb3+gX3OMIU
+miRfn/Y0m/Dti2zK7vT5TvcjkneIKx06DPn75BvaI4lfDh2J+zbBwXwNYjiGjnijVEon3iB7Oxw
g85PsDrj3ll49RBZlhh3yyjdEELBsHv/jV1+qO3oYBg4l8DW5zttVXYF0F43RFqv3DDvsTSdi7sk
Ke48yLVh2VvXTuaLNbzJjraWqr6lGjJNTteUk1mg/4pSUOTj8lT1nTz6ieoPjRubkSya+UrZcfke
XTp+iCG2ac/+e1ZPIXKT+qrpU5QPfhK6ZFsHUAnHD79HNgnOKogKnJNUvadPxcsz8VxwZYR7RfKP
m5l0MnFuSbpwnAh+vqFV4n/R68a65pC8/cUnHbitvtm2CworJEfnVvvTEI/NpErEimuz/KOZU7uX
ab3eaYte3Sw0RPHZLXL7VecacHx/7ly+2W1oPCiZ8cic/u2H/qfnL5sqz9chmyPNp2ws63GJjBzU
8/1RLvbg7QH9f1NfOcvolp2+2bRIe0NW0xxlvU5LEX+2e7OjC+YP67UT862h8KZB3wQHivDIs6mp
e6RI0HOfI6M1rUBTqt8vXuaGfexdaxb7b3w2qgEmJAcME3RbJf95dxh3NNT5OYRrvcx/oCVMWtpT
jlAhPlOk3cTdGn/S3dH+OaVqKkMtkc0V/7LLhUjrH0YUBCJeLzSR058ge7IKZ+yUozlFE3AwJgy1
f5YaeJxb2XL5NNOZ6a7oX9+aMt7/22pQaaPyOh3TlJkhR5D+yLPAPbQRsSMBG+6HlzxEFPzdkRNj
un5RaC1AGvFYMoqAHb9vmp6eZCmf35+XF/ZvFN2wGrnJbCeBhcTv9Flc+ns1vhVTlLopwuxaDOxi
sb3M6yMolDUGlSn1z9izLDobq1bGweI4eN2VbiKGgw7A3R/jskeekDbtLAOp+rTYw5XW82tGHfyS
8z2CMHtKGAKH8Pg7m9eryDoLWv8UMZHnp1R3hr9lM2VX3vobU5pVymYAW5Gi6fziQxRf4aSk9GHo
ZNfOJ6Z04oSFpqpsh2O2k9101rr8ng18IQ7EkQxa2NhefA0SeGOGwQYDfcA5FKKwfVZ56HmnXEkr
hbts7R0KR+vusC3t9+9//Mtjc0t4xkyIqzo14rkiLSHNk3iTTEXUG9XAh9UyPVR9afhB2uHm8ZDG
QuQPdKOL5cMVHE5oJs9ICcyd61ygX8Qwn5a4UJHr9/IOdPGLn1f9x9cp1Q2FtrXBKtyKTud2bRrJ
POc8XzksGPunerXvBDvv+2/xcr/FRZbDmS1wu3ldEGYUXfCkWVDqSYrBHcIbNw9cPP/tvUv0/Eed
cjHogvcMDWijj2/k3dOHssiyVgUxFJFeTzWObSX35GwxrNsYceA1n7OLc5nBEHxykWWKYCBy9gaL
Oib2NjHdKO+89p8MPLk+jnLwxI02sdnvkCQJ90k2evFqYppnhiku+WVYkaTQ0oiyix8pmlQuOUuS
Vp84Dtz28zIV7YswrF6GXVWkT2Q5+SpY6HR3SKjk1Mo7QxZFHWZgOD+mdc68HVhr9Yc+X1lFpV+W
38zUpuU0k6Agdphiwfy3zWVuoh6rFZuutVZkXwHILRIxaPLUh95RfvJ9Rfjz11plafwmCbAqo7Fe
kumLUXuc9x1C75HET5FZTyupmd3dyC0DqohB+bof13iQoaWDlQaTcqdreTIXS5EXbVGPbyHeG9p4
Vt9V4zineWbakZDaCz6cFtvpdBRFi+yrJNbVbfsrG93FtGVEdlLgRj7vpqI/nUd2ZnvrJDsnonO4
6IfBLTAST1DNZKG5JtOHyyxY5pSImEjDTDVZlqfDZdbclwvEjai0PQwcWtr0sop/v78UL4oBBqGK
JOhlu+9yap4OwsEg04nM7EiQLxmOtT5k9NMMeW8VafdZqwrnytq/2KcZ0NpeI3c11uK5dxT+DX7r
pRM3RJ8YCSumoY4nt3HlU705CgpvpN4boGSdfao5LXzEaL4WeVMxfVZwvl6WObmmSnlrFLwGsKuG
2mQDO56+PDp4aWOiGo1S0+hucq1eAxr018CPy2mHJJ4Dh7znrdg+9x81/GRmvqV2hNbW2AvaSGGp
1zQ8LfPa8Xb5QGhf/gVQATKhKZ9NOZeWK4vfsKNebY0PhRQqx7j3ykl2+UCgwbQHuAhy9bxAVzaz
z8SQqxdZscrKr5pfELtm63lb/MFYx3p6f4ZfPhObv82atTkAOG3OpsIEv3dWfedFm1n6N8iK2WtZ
LNcsV94chRu1aZou/5w7T9ZjN7RtPHvRqHvjazel450uMvX6/rP8u+ZPKjpAAdikbMk4+hKteLbp
EXGrWSiT/YhWB1IrdMgyOyw4EHQhUi3TvHXNxfsrlV78LxbdlB/TRJO/6gx/hQNshlWHdlnG+uH9
n/XGB0UIsBlibhbD/HO6DuaqTLwursgALPTU+awgjAw3lV0V68sCM+Tv+6O98aphnuItxbYIRHKh
ixmSqe1mxWhOZoesF/vg4HOze3+Ut54JFQxRdjSZMDvY/vw/F7UxHRutiAc/mknihfKVa5FC8Q2R
b5TB+0NdnmQEboBJIT8gyZtr6OlQW71Au52Palt5dfQowIIVv5TbrNfqQCS29tfMri7CN96iBcgE
vgQfexMInA7atGWjoTWLoxEqXdhqZRVq43zNvPTyeCECawt9g4yAgcM5TziFYyV1M46jFHnnY5Nl
xW/s2THInvBD7MB/rhxnb7xKysnN/1unlYbM7fSp2lnFlo2VQiST0Q+EhjRfS5z8qwbmuPP13rhr
5qm/Fnv41rvEd5Hwa1Is0AaefUDNHqY0nvM4qktOas+btaNvrNdEP2+OgooYBykXlvm55+yCZ4Jl
LUMcmWv5G0+ZeZ923oev0GQyk4vCYUMviybk9iP+M+0rrXcLanMRTcozdqtliENZOsWVKvmNxUUF
hS88kAASMO/shaUd6kAONREpy8jC3rCrQ+Ws2Jas9a8Pr62Tkc5ONM3GQCGJGclvMTNzUfvfJZrN
Eh4br4JMM5BXWsZi2L8/7JsPyIzHZxQ8AsDz9DUaNWmzqc5rLKcs/gVYoA/hPPbdGjpz1//88GBI
zkhp2druaCrOyhCqYKLtgOMjixLks0kOWqDXS7UbB82+gh29MQfpbVJZgJWx258r99bMXGFGuHGU
qT7GMqNDb66cj/r4c44CfIOycJiiFDxHFDKfGKxBWSLCvB5OoJbDsHVGdfPh1+bzJDi6U15tcObp
N5KiaJxkyZLb2BzKLSnX31dNb943NCw+vz/U5TZI5489lgsESmbm/elQ45hNkATXJRpV+j9LxX/9
3HxatYZwk7I4vj/W5dRjLDIdNj9YbVMVnY5ldKR7JdO8RCj4TAgYeMbjDe9hCePPu/eHupwNDLU5
YHOtxg7ovLG5ZE7mFbYBklg6c9jDddplq/yoO+a/XSsNdAmnKwDac1pJ0jZUVstsRZXQ5a5x099y
9R34Xaq5chBfPg+oDpCoy39Ayy58y+YGUr7O3QSrjvUzwXvFbeEP6grGcvmBOOfpwHE1AUHCxOv0
AxVunKXkoRlRLFPr0A7kx/qrVwelvl5Lkn3jgchdQ87LB6Jx6m5//p/dHDJH7Va9MiPsxDZbDw+C
pCrcD9fzaAA3JS+vjmrCPbtDls40kWnpOBGRq/RkR+9nWjoPa25NV3bVy8eh9uUahBYaVRD8h9PH
we5mNRs3d6Mh1f+RdpLdWIWyrhSzlyUEg2yPgcqQUv68TxUnM04b7eBGOI/UU2C2AoFH4azfuCYL
SKzYRGCvAIftozaAm/U60avQR5BWcSs6q11mKfSi76HfqH7oblJ3fNLGNr7ydJevEJ4RFTogH5gC
esDTVxh7Jc5draRUabkz9ErFgei08coe9MYoXFg3k164uy7Q2uko7ExpBbwUR9Zi17vJbuowGaCI
v7/9AFPw95xehzZRN1s4JFKQRONsKWkIHrq0zeKolMr1dyKfXP1mmPT0F+4K8jXplPWnthpNHMxU
btpvXPs7b0sy8xfoVTbs29AtJqN8MDKAo6e+bMX0dWvWi0Ocx6P5YNDxrfeFW9bxFy6rnrOftViX
hwSjHIGyQjPHB7gCrX3w6IGlKMQqQDXdaCCQJ3UxzHdocubliP3HiLbKr/xiv7aJa+002dvwb7Nm
HG7x6iz1e3uxpVMGedMOxR551LgcR6w71htn0st4T0KlZb1YQsyv2dxXNnIk7LW+tJhpWTe1KdJ5
5/YxzFdtMatS7UY1OetNueqlHZkK0CW0h6qntbWk3fC0ECZtokrphn/6Sg39Q9Pk9AyNXiYvs8Al
ezdp8Zp8krNJwkGFsK7frezEK5Rs2JE7t+vtr6z7NrlxTGEA+2PlFBbUlNa+dmFKf1KuUX8ZDJ74
IZkNszg4WER3N6NrrfPez0qF3YpRWn40WZhA5Tt888slaGqBaY6eL/ivuJUcX6ZsWv6XtxIPHbGO
pR1OuW6XT8qkyUOgqDmjC1KOkwxBCc+MVCusXRWhniYHEScXpBE3WwlnRO4ydQhu8LGqviDESv2H
FDlfRTdCF+oR6DJ1/yyd0MqfQ6tUeqdLnECPFslV2nfDXdG2SOLqxO1iOG4XaFhsAP/NsZ2nh3nO
ZnVDx7e77cBHv9lDM+S3dWdjuIaYSlRwVizl7VY56+Mhr8ku2c0YfKmjbo1w8auO1sltbpM0e+s2
0DR3Nt4xXdiMSoobK8O1YZfCIKqPeUmxdysMXXECWnyWe67ey99xsUfj0VU6oh8Bq+Vnr9m9Bz5g
O/3N2va13Lv1kGDhY+TthHeKuX7J4tjxQoi+afZoTQAO9/Y66OMtNfmYH50cB6FdChMGr6CZoFQb
+ZXCzmBprRrjt0WoFm+wrhjuVKWKOFwqS+Ib0RhrFfZjLJJgHMxc7ZST20g6bCGnYO0GLGtahxzb
zTtoLG+HWEwqyNrC7G/MHvbUrsBWedhzppQLc6XVupCiXcKPF2THTk+ur/i8Cfw7FS6Z56k7v3cW
8zBqa2LhmjbOcj+nUzIdm8RGPxHU/mBMn30aQoQTzbEm9hh/t+73mLDT4d6fCu97KnPtGRs23w+z
uE3r+2TCXyHQSvxKA2miggqLtWc+bZ5yVeg5k4iDNUGIEE5Nqneh4NYWAwI7Kg8z0JAldEpkABQr
VqYCNOQ+QY2AMp/qReTPht6KZwPLl/xzQpiY/tLPa6U+68wXzKUJYV9una5QblAX3VD9QGs7jLsJ
qprYWXMJbbdzEm8cUU/a5dKHirjnJsgqg3zr1Jy977Ybz80xU1ZnIjqh4/1LpsR7wptGktWDG87W
UynT8n+j3ertcerNpYQprU2v0I7z4mlx4cB9ctEEzDcDoEf/FQMkvn82+M1rJ6ZE36EL8qGN6zN5
xB0pB59ySXLuwcdS7edgL2X8oJMeme5z1rH6tUz6TDBbzXK/m/CMRbeK8G+4H+UyQuGGo9qE8PrL
6billDp7Odj6HLBKeIVocVL/B9twXBxRnI19ILfAyJvFjS15E6euPxz8kmz5sHMJKv+HzkbrhXIe
EwPvwhXDSDH7OhZ1AIHrvSsJ9P2SdQ4Sr2aZe+OLI+ZkPY7JpM0HszCGb2vsyvlTgpim22daW7a7
iU9J5Hq36P2+mtpVPWZFEiMt7AXp1Dg4yUEjT2QU1m6cRY1rn9031j1HbYxcpaIteUjtuVC3RClY
7V2pBjlHFQZc4pM/toUV9OnsGvfFOCNjGUxfDZG3xsZyT9Ftm79jw1avpTIn88nuOt99KVpP1N9i
ME3tWS/TsYjKUcuGIF2VvR4rox4e8xUp9sHJEcK+EPQ22F0ou8UWOyeelpkzX8VokZkmeP7hHukh
MsJppt1piIIqFAleLzZLqzE51C3OxIeqi4s5VIOQxiPBJut68Oa2bULZJgsTa0WjePTa0SHvslwG
5zs7lmx+rbjTCjdstLJGXdTG9XSgKya/umKxlnBsvdi9HQTtAraHZE0jFrj+xVmdRtuPqpfGjd8T
wvwTrVDZH9IcDPJAV6HUzWAuRJJ+zhY8diG0t3ZJo8kS60HZ3LSxm+PSjwlZsv5IbeTQQ2AssSh2
ds++iVagbrpPPv3b4RY6u/kJXUlb/9JUn8Q71EZcbDPqiL+0r7g2ycJbmxsIYR15YzKDTYy0rrb/
WFlC8w3/jabflezNtExRrtsD73k1y7+cPt304AtP+MHSVwRKiCrXsxBDTinuhjxHxucv9Ff2doP1
XYAlqYwD+n82oAihlJSYtljd0G8W42trVz3eb0ODmGtdPfcx0QYnjxZ3zfP9WloCc/ZKG9q9xtmp
HR1/oa7JG41Q7YSvNEfIFE075P/klZ8FNrfLwVNAmjunS32C69a0ZSUpfTxa+Sxe+4xgjM/uUuha
sGSr+V0micy+5MLrWJYrxizsZliLDT87ge9XGjBH6ul5nYTrP/uYO6AWonto7r2yp1mBjTx+a1he
Os1xRdX5jTAoC/kUPzLmuE9dk8zGRBAkvixiy/iqS/WCDx4EHPbf9R7zL0uLljbPxE6iEhv+ZHPW
EI7dT/VPNFAx7rPQsH4pBE6/ZvQp637NN5LQ7I4G+3GC+ge5n9EXhwy78D/ki2ZqbyCiyZ/s1M/q
+yqpOoPicGqNJihnlBi77fJHtkS9NNlrrvKif62xz0QWa0zYMih8aZA/z+b8mV4jeeD1olbxvDgG
qoog5Rx7sSGhd0+KC3+3q+jR5kjj+uWxcFNZ7sdiGZqHeZqS8cEV2qRukC1q9ygaSG9LXZmXvGbR
Pw3aaNEhzpH9HJthiN3Qg1mghWhzEYNQXfKLEInXXxLMFpsvGjHKztGzlP0bC3Nm2zikdfopThtF
YpvAhuweKGxa76iO1/6mjY1MPZZe3tchvtmLe4y1UR9/ubjXfa7WzaeSuCRnPjarnk2fzUlW/3iD
N+hRb0n9VUy+Nf7247gz9jXxLsuzx7/qgrnPk+XbUgmk/eSXZ8eO4jTScXGwQ1xJ7JnaLWevbMd2
VAdZrZhUDEYDSBJ0su3J/mk9XDJvTUw9IVd0yFpC2NIxh60ZN9l+0IT5NfHAFw+KpHaoA2tnEXKD
KaPnBpWwUHCOlpezZfuikaHpJTL9YaazZz57qS3b10EyGSLs5Egzsvn3YpcMm6dDAMdlqu6dvqxa
jAXzCmySyWp/SazR1R8bJlz31UtaY9x3cS2sY81uDw3DWewDt0ITS4EC2ctdXSFKJcPGyqa7wuoL
7x6p0NTcbHqi9m/pdHG5H6QnHOZziVJycit8jEtsNeUR8R3US5IfVBkMo2HUB/jDrvHJEJ2I93WW
xrgFYq+ojfctFm9aESgtqTCrUEkm/im9uJCHSqqV5pBAInnIEUBYWO1mK6sn0TZ3Q1pMOGB1bGlN
qHIVP45tZz0n3YDize4zNTyQe1s7USJI/Q0TTVTfcNxjwpW932iHOEYSGUxoPZrj3Maj+lSmiVvh
jQmih4/LZA3lF9tV6OIC6ajN8b1GrnDvV0W/fllsRzLdhDKmb5VW4yqZo2tMwzjJVz9AaFdoQdO4
BHOlHIXOlhua/GznOa5D6jbow/Hqp7vZZBsKFl1SdnG4OdciczZ89vRi6QPoc33lbsl9+bz3HtdV
blex74NAmskx87FRVdIxHxYT6w28D740XYpZhaiWAatZ66MxN7RK4O6DqQCmbAqnM6AjkXJqWrOP
IygjVdB4IntEXUJkHmnpj+9fov/FHs8eFf8WGiZ0mHGMOjfrE14+u53w46jHyTYPlKfkrwQZxnOD
INcNpNEWP5siXeeg4ox58otE88O1ENnv93/IG68cTEwHQ3LsreF29sx4WmoNxEARYTXbBMotugMf
XR7wtukPyKXHyE8rsh+yId2h+Hx6f/Ttbz97C7CTgWBwiyOh7lzMgO1xx8FaJressLU7yH51UVpS
0nxb8RXFyKdClnUNvzgfk+sMnOhNxQND4YKTr4lZWey7cYR2nBufG3eH1ZPWo7Vg5iA1fbmCymzY
zskzMh7IOqQkEgs1uBf8+X/RQK7/rHZmVZ3RmdDt1votSzbUXKlhR2xd/ECBPv3IHXnNiOkC8txG
9nQ6+5vFIAj46cg5EVwDgAk4Td4UYZGK5RPidYycsXb78f6HvIDvtqHoUdBGpRFIQ+50qIGe8VzP
dABhZC7f0eFXh6l3ukOFUcoxlVzfIIjh//H+qG+9Wr4gjVRgd5oJZ5O3p1SSnqLNlOjFt9Knv5Sn
6k4fx99mw2UWcWxQOFhgvD/qG68V2Q2IOHlOmFGew2zDqJWCm5WIOlfqexm31IGlq4KYFID/n6Ho
IYGLbl6K5+3iOUe129qziNw29va40MhgQVQNnpBccw+9APVc2KTAyb4GY4Pt9ww8dIRrlUKM+HN3
E+7VE97v5qrVVxbDW6MAJoOMI2sDBzqbJ6LRqpplwhcDEtnViMBCuEjXOgpvzMYtCBJ2GrnIWz7O
6WzE0ShXhkeCb1aL/EXizfCkeJPmbW+RHSvm2QOSwcHXuHl/ZrwxHzeZCk0TDx4Pm9rpuPrarpD4
kvxWI/wNHWlX3uajwkXFtjDArGW+T5Q+PxWp7K6sv8s5Cba88XoIsgFiPu8Qwltw+gUc5BZTaxX2
RapeRu7eIYDRNZLXJRuGNU5HCKs+6J3b1nb6lLFYMLJTRX1rdj6xqESYFupnooYkeyy0XoK6Sqnb
tyk8d/tGByv+unDhGQ6dF0tcOhwTlwgmoiZf33/7b7wDw2VhMqtYmRBiTn+XY26dKkylb3uNsA+6
WlMSDLQiuedSNh7eH+xyirHRwXagY7XxHi6WyzCbGv304nadTYxfhqn3gxEvkzuFIBHTFVNLq8c2
r+Llyhy7XEEGSCcCUTq0sPbO53bKdbnviU28rdtObJ4d3AuoWj688TCKD2Rp0BBGg7o9/n8OLbPI
sVDx8vIWawTxUtRZvDeXdSRxIb628Vwumo3Hx6K3eJsbuf90qIHwYATJgJJ202q3eZ1bxxanGXaI
tcPvJ8OOr0SVDYTx4b2IgYEICSSj68RMPhu4NAaU5VV5a+Ri3ONSNQdtucQf7Tu6jIKrG3RSyg7y
xU9HcScbqw4Mhm6xiHD+mBWmlp65dt9jb5QfJXn+OxQC0U3wRQVrnA6lcW9h4TJU7PcGRQ2dBs8r
/rw/8be3clrOsLFiBOqhFyaF5pxy5+Eg1ffeyucqSu8zLsLGuoO4ACxcFFByW6+xr0le35ryXAYg
x8BbYWPd/vw/k3EYdGdY5rK8rdRa/ZjHcr1zcyxxPv5g8Di2HiQtfP+8WqKhpXdNnZW37aS5B6JI
uPosC/81UHlbU6F9fDzmBGxMUCzIRecLeem91quytLrNMlIM17V8Heh1BrKYIl/P/3n/4d5YZBDO
NOY6h+KWNX36Cu3RGSWmeUwNb1e5qjk2VvlspFxzWtOI95PXLqBq3ZVd5I0PB2kbZwDaT8gBzLOT
YvETWRd4Jt0WovK+txObIbNSXSsDLzf+7c6GNgg1DEyP8wq704e82FzObs0CDewEln9Ia7O4G9z1
qqB3O0TOpj81MjWFt3FYvHMRxboC62hL3N52mOSsQYVprQw0G9t4EH6XlJKZNsNXrS+Hz3Aw+59z
104q0uKExAZ27nzYIQFZnusC07AgmxPfvFlG3yzv+v/j7Lx64zbav/2JCLCX0+UWkZK7ZfnJCRHH
CXsZdvLTv9foPfFyFyL0RxAkgAHPznDKXX4l7wz9wbVWBW8Zok7liAFFOZyctM+n47DSVgh5Rxsp
Es4RO+ck0I57UNFRXi+8RtLKexz6/lfien2G2CwfxM/Biiwn6gqIVuaGqOOwrvrY8WkPllgUplqy
nJCiIM9GyRgJQKrpUf6ggDzRfAtmrwvGcyWgQCqqrR8hAtc7efCdHeJxO6gk3KjwouZ6vS8jtzPZ
I1kVWvRpfqL8N3/BrmbPrfQ1m958Nfr79N0l4giNCnk8/rhBNHaeWwx9FaJCZTSPaDa43gt2JXRn
85VS+0HVER0NaQjSpusTMfVPemrE5RG++5Iea3s0/kWTsp0ubtQ2gvrsMienNW7KXwpMWisQGZD+
//WjmvT+QAE2Dt4+v3e2OHR/2DvyFQHgtjm/JRqkEbW3KlSUXPlZsAdHMG2qdlpsxXq31AUkPtIq
0Cn8izvi5snCzMpeNLLVEAPG4aGfs/iUOkZzpiOm7Mzr9vtzHaEVTO5G2giK7vrDOB1aPgaFOG6I
1TZOaPgOBnJE5ZSc317A22eLyhLVHQYjQb2BeTiZl2luylW0Ehf3flMU2CKkhnHII6yaqH3SwHh7
xNtPxvVOPE5g8/pUbsLRGonANl/sIqw5Zz4KTTXHjkYaduGa//ZQt7e7hGYDPwP4AXZvu4qIw5Zt
ZC5lqImyPerLh6qpfMx2KA7KcjJWpKWUAY12rvd7a+pJXpwKyImYVK7AH6eqwK0lxgmkDOM0zw7J
6B5TuzB9TZgvI/f8znt5Z6vowO+RIndIIMGXX49WSURxlbplSKiQHMvOSB7NpHg37YPio23LIYiy
IehsDtqKGJeG/lgTIp6D/5ROtRV4C8qpfM6dr3ZnQlImW0LQ4eWRfV9PaBhjJJCVoQnHcp4/p44X
P0Q5Fitv7407Hwn8I387cDQ8rrfAKhfZb+hlZRN2zbnXRhatyqaDOdPWMZSdDXFnRrzyqiNxThJm
t8ka5oRQrUZmL4ypBp0FeItzshTLt7dndJt6SeoUKRfLRgC1ZWNMBu9qlNms20KGS2if08rSCrhv
Vo3T2axOjZ/jV7TurOSdAw3xn3cQ+CCMli0OrnPEUKEb24Rt0arnGVjwwSoV74ipwLtB5zxV0I5A
s8jsEoT79dYwMjUe3C6qwySb1mNjif6YiXEvmLkzIc4tAS/JJEXYbfV1TYBbrK3ehGsPBqmMhfut
BEB/MYbMfncWxMOrge4jMYcPtPVaHxHgxXukESGi1t2JiMbzS5GZ/qJhrfj29rizCVG5pwiASA7K
IduamcRQD9lYi9BA0tAE4e4p3mkxxLBXZbo3EI+jlNfClQMNlOuPNM/pmCFYLkIcIDOkLiZoYoqy
l4nfG8UDxcy7BQMeKO71KEWxmKPXox2HEqz6KVFW3UXXEUjbzrLd3hPwAyFZgk+Ud9KW31N3JcKt
sz6EXpTFzoMxLyg9p2ofT6dF8VDWSxdH7IU1t5Mj6OMFwfUBKSPSruvJYd9Jd3Wph7DrvCIciRVo
9NR1mu+EGbc7XTqzYuhDBg60fXt0W7dvu3JWhxBBbHGmSD8c4JR1PuTxverwvSkRH9uOxz/gIuRP
+eNR7HR7oBJuD4Ackuw8GvqM1oqyx325OyFbvveQRXioNgsHG80B/hiPYaFN5QfFAWmA4qxl4ESg
wO1++0TdXrjkcJa0XsI9AiWezW00GlbWtYCJwtHuqvw4xZPnnI1OIXmwnGJIQ8rvundZijL+/P6R
yQxg3tMN5JGUm/aPxVxNGxsasSoPuTAq26/Qn60uZu2BY1kWsE5PbY8P3FG357E6vz30bUwlyyhs
OJoLKL1sVRw0s09cN83bAOGJ9uBUxvqsJRZCuqsaP6w06D+3ttH64P2ineW+3UG8nMgScjBMaHBb
FktriE7MZd4FgyLMS9Z0vGx6uod7vj3vrCk3l3zSZI6+uVfmWWt6kJ1dkKvptzEr8a0tm59uUv9r
W1308PZi3m5XGCUShCp96qkdbQbTUhM4k2qjCtSmSG+v8XLOyStQ8dD2cP6vZLPrXE+OJXHx1BNh
bG32TJzqVWSaCRI9Iu6co0jAhBxRhR7U49ykZi6hnmAGJKRnPWLEqD7RgBiHb9L/D/tPIIRafzCT
2Yjwzpz7HgFtoHXnVJlokI6xIb0zJzGCy8qc+O+31+n1wtv+ePADFJRJUahlb871FOvZpImmCboi
WxOwpm1pfDYNBBRORVG5TXqg3F4k/jTXhRNGMD8zv+iMsTumYs6BVWcjgffaLN14xoc6jk95T9Wk
OMxxqbmPjdoaZvOlRHlafzETkA4XpXWzXxZfZz3kCbcnTidk4MesSDTtANIpsz4ChMDGcaKaXXzR
MZoYjzHcXiTFwLtlGH/ERfPz7XW4t18I8i0+pEqPbeui1I2VCrjEzGGqAXNRl+KFaME6OE3z/hjI
kfU37LuJ+ilSbR5xNHNTYwLgHIyyeNNP5njBYHjCEjNeT29P6vZcO6gXIJeGGCdz29bURed5vG1R
FdQ8xB9AB5XHQneKd98ehHSypY+wHfnSlnhNstI1jovv8jCrxRGt0ehBb0ptp3Z+5wNBYaVrT/mS
9GUrylYqgKusZBCBsJLiZ6vpa3ZEwz2/WHpdFzuB952FoyMpuyyyIYG62PUrMK5aZSxaIpAydX9K
CGUw8srvfJ3b+xDGk3xjSCno7W7r9KDIawvUSRtgozQ9IGy7rsh0d30aqHFu/o5sZRA7tL7bRUSY
kseFqJjI+IZwB0MSIeiGJyYpsuT73JoTApWKN2DkTWQ57XyyOxOUrwqaHUgFkhFudroxCUHsKJXg
QJWMh9yyRQtuEAX1c7yYiQn2fKGV/faevzdFlxY5IA+CohuSta4snuixpgmaqmk+Q9wYvxa1K54y
/Dt2YoXbXQKpjjcG3gsVbq6N611SmGWDt8faByZG2dqhLXMXilzbLvn57TndDoSLIsRqgBWoUd3A
hBQNk7cS71Y4D712mI0c9GlsvJvDDX+b4I7iEVEIdY/NS+CWMQVmy+wD7GL+ji1x0cr549T08G0G
9f2FehkXE4RT8SB03V4aArtc1UqUHi5ZX/wcwFafwAZPO4n77WZgFJrUNOSRcaTGeP2F0HcCkqqK
IZiquXpED805uLE9S0jiXq5+5xtRKGVOxOGc5m2XylEx/qFOMAVTkys+8AxMviUY/907gS44FzrA
CeoRW/DUrFT0Pkzq++idYZuCV+gnRVvXneDpZi6ynScvJ6RO5CfaLFsGlckZE8DrNZ4AH3tVetl3
tbtzGd1cDxBTOTTAhGhTSILp9ccxi9RL9WGagtxwqJ8MmnrCYwwHE6VILxNm9Ie31+7ueOgukFLQ
ATO28bWqIuploBYTYD/mfaXCPp3qaW5+j3qSXxQtgjXz9oA3AT0TxDpNEtZkgOhs7r9WKXAo8Iwp
sMRintI4eZjX9Oc8aRdS0E9apD+tpbkXXtwflJOlsxXl4Nerit68UJvV5tup6k/PWX0ajO2hazCF
SZK0Ojh992kqp50wUpNzuQoj5VwpGpA9gB4iErgeFtO0rNPbeg7aGPD+qKnHdQTb2ZV6/hj1ivIV
U5Tx+1xVKcjOsjW/2sI0f8+R9fz2mt9kjvwOssb/X+GXUs/Xv6PIFgE2256DuDJtBHYHUX5RaC/H
fh9plaQ4VcoXaLlkH28PfG93Ie7xSsynSOhszow2D5SHdG8OhmFccOKyfwnAty3ukoe+jv96e7Cb
e41ZesSO1Jy4P0ncrmdJzd2ehhRpx4Qy/KcBZwlw/Yr9M4qs3+8eiVwUABWMVe6drX7sFPV4Hq4o
f874NoR46UBlG7QimEfdPr091O2tw0gopPD2IJRM/el6UitysUWTQ573ALa/OIOT/523wtq5Qe8s
HV1USnJc0VJBeLN0iaZj7FFlaoBdava5agrnsSyV6LM+duVOfHA7lE7mCdYWiix9tG21k8SzMKpO
nQM3c6ZTFrXTcdZhGCVp/W7GNMXbVwEb8gke8G0WR3lac2b4Q0E9ivGbU0TjC6FeuhPQ3R4uHlO+
EbUZdAkpuF9/oWZS01Tk8RJoq1h8XbjZc5xK2bfRUM7akILiBgK18xjdW0WwnlykYFkp5G7CEvh8
7jKb5RKkMeBHDybSj5FVPyh1vD6/dwfSEUR4UXb0wTttiz9xvrSdBgcuSGmBPxQ9mFkEwufj26Pc
nZBLsCC11JHA2KyiNryK9WhLgPzz9wX5vxOoNkivOIXsjHR7okA8opIKPI04m5v5+nuleuE4yWIs
QT63K85bXnQwelhhb8/n9ubj04DOwx2VGP8G9LviIDvbXrUGtLy/1X0T9HQ+D9Ui/mvQMvy/DMbR
lahfprXltbeFVrsRxLTAG9wFsQtndb6bQIDhO8EVDT2CPX2nk3B3fjylMlZ5dZ+/XkXJprSrcVqD
2YXi5zd2O/tCheoiPL0DylUtO3O83SCmRjMLyDgfjX2y+WyI4LvLAtojcKOqDTR0ws+D52E61nrL
DoDr7lBgxABWoWZJsf96blOH/6q7LlYgafwXMpf/MBKcT9xQ7c6kbvcik0LtxZGcB9nEuB6pq5co
cgUyjrqjpOe0Gky0m6iwvr0X78xHwgdknYBWHdpG16OkSzVqg1m7JLi4Ho1lq/xtlvCOMLq0Xt4e
6nZbsGhkf+CNXLpmW22jvBg6q6xQt2tMCyzaUEIcLwwjPmm4RuFM6SnPbw94ZwURjZD+xgii0XLe
RBitsXrYNJh2sCqZ8yFewTD0qznt7PZ7o7hcGtzuzuv3ul5Bq4VaiImUExi9W3HLelX1l5rnxc6t
fmcYiqVy08m1o696PUzaujnRqOkGS5HGJ2UoMDymF/3+TScvWim6RsUIdMT1KFnl9ThY5lGgpZjX
56XwTgMh3M6muzMX7lfprUMBnXE2H6autER64rmkfkvy2ypX95Oax/nOUb0/Cptb597j2dgcIJEl
rdZbuYsF8tJ/cIraO8boYO98/jsHSIYQ4EdInCmzbV7beM56B06mG6gIqCGHJ7QPCJJibjrne8Ku
rw/ddc5AeY1nkLKDSnC5lRWyq6xR4hJhCI1MKO6eEL889MIBQgJee3C1H4UDKbo8qHjjjll9ZF18
9B6w6MgQ4Fy+JbjbKcuPxf2uLp1fJh96Bf6HXX5PlJdIZA+Oh3GdMOa/WuX320fx9uwTOMpLkwoC
6ev2FRqcOBtwVoj4FiApjaJJw6nRY99oTLTAo3HPU+H22zMee+u1msbx34QMpKnKuGQwiGrDnbE8
quojnak9UI/cp9ffA5A9hUHqClTQKBlfnxZsXnroOytSgV0zBkRkdBxSeO0HmM7eZ7BneWj0rXjC
EK96IcuadtTi7qwqI3NYKb1KdtZmhwN7rW2sAOKQ7kISoK+BUTHWi0fitZQnKdvT+b2lxFG1tth/
MDZk42YrGK12qe6gCReHuZss83+aix3xU1yBivUtjBaHSy4RCw8rL41yXGBq/rasUgJbErNwT+/e
UsDCZR2Y7JG3fzP5dMjgWNdFEuKGqh5Hc9JDLVNgjaA0iw+id3x7OLljNt+aK5FOI/13Gs9bKEGL
Qh6dm6QN4Nynp15rzWCeJ/3RE5l4ABiaPbj2Ov14e9DbD4yeOdQ7khUaIJSFrzcYJoNO1tteH+BA
2nLsU8SIISI6qRNgq4WSXV6v3V7jmpv4Zq7kYIbkyEjE2o1RUpRIbWS6qEHcDa7ip4hlj37bdlN3
eiUjPI1jvT67miEcv5xUkf1cvX6wTzY8wU/9SN0aNSgV79AqwWgh5z5KorzkBgLmQvGqgXucp6hU
+1DtSus5XZuoPgwxAc9HTR+N9mAP8IYC0Q1m/qVdilr5WSm0Luhlz9Yg/bdrXNkwNm+Pk5UO9T/F
PMQOzYCki8nomqGsj0kEq/bbouPzjUuqQj3WKbqxPKmTmwzYyqLEfbZgTz0rU++2P600yfMTTgSO
d7LFoLoXe5ZKHsgJtL9b6LvpWcQQFh/zaBwzfqYDk0wdPQe6VzTruDEa2gt0EOwSUbwZvqb5NAwY
FdYdrrljVmi5D75nrS962qvq/xRTm5QHrVnXDklTpRl/6CaZYn6I4sJTT00X5dpLNnnu/DER5BG/
sXTOkQ8o42XO/5uMqE2e9A6lmMd4HZBFLbSinXw9tZHpSMci/pHlWaJd8nItE98tBPAkKjl2rj4m
au3SMZ2zJZsZO0fByTnNbpEaZyd3nCYYRmdOvuVqHccJRqlujmcBtqgtZHKCpwPYO2365HmFzlHw
5lz485jCIGyp5uoXL2sc54Fp54Nv9GrafI7WPtelzGjVvQyiUDykKPS1ecAvKPpXKP1avkDZj/+1
0SRJTikK7vGHptHcqPGNKoLrPXUFxP5iqNGy6ChUIQ011J04jOlgqaeIZjCm1HVvmCiidKr63BHk
9t+Bk8Tat4XacvoVtHA/Boa1dAgrIXaN//hQIwGTZKUznFKwoeLzWOTjX6uBhvQH3rDR8xNUgeJj
phbeSkN3QusKu9yoPQ4FYhynzqqy9ILR5jA/LmgTWOg+VEtz5lOzxwydu+/BWOvWPrb5bCdh7mT5
dFZZewe3b6V0/qKV7cX/ilkbsqM2WZ6A3lK0cEArtaw/iS5N6uPqTqJ8EI3T5U9qour/w97ezj+2
Ot7MQd3PAvZIl+DEPSSII38UiYC3j1xM0ft1pGhfR3Nx26c0Q3nELyZ9tD7qfHbagD1qDE+Ontkf
0IfCdVpg4tk9xfQ+tTMSgqPzdYGGlzyn2L8Xn1IPkMsRbJDof4p4KT+iwI5YSclC9Zfa0WIlTMYM
rjeqKrb2o3Jb968cuRE0lUskzj4qKjCJc0JjZLnkrb2gqaK7ka4eqswop5Nh8npqwYCxqPHcDm2S
fp8sZdE+WVGDCGkOCxAP1gahvlQ54Im06HiRYkVznj0c0w+UpUQUzg6iUf6aopX9oVYm8ZJSo4qM
Q2SU2Ycm17qneapHBMJLPHovTtsblnJwofr9pJUfzTUcksIbiwOSZVx5R/SVkvgrCVic4gGc5o13
NGPF6c4d7qpdLR1LFWatxHl0NkCZqR+Xgtv5EEXlEAULtfEX0PJuiiyVZ/0g0EblH8DjhO5QMuq2
D89Yoc6ZCNc7ztQrxXFWkNJCC6VsF45jPszYong1imzOgkuYhu8thtCuhdl2LyYncLHp9R4nNWn+
NRK2+WOO+lj9t6CE5waKgRvrT2vJs996YqbZT3g/UfvYafP4D4w4F99khKO8w6Q2qusrbjyax9WK
F/cy8ugrYTpjY/RR9ebYCBLBt/1qjfgdXJTMcMpDpcUieYlni8ocnp/tfGzRxBAI5Ri9Gag5bvdA
7Zyq/KDyYC54gUzWComlT9FETep+8qcmbtajM8yu+SlZ0+kfMJTjyzj1nfpxLN3cRYoNicZDlVbL
+N/bT+qdGAb1e1laZtMCGtqCD0XGNk/q1YA1n6kn+FjzUVnN6gPeQElgoK56QUPKxF9obD+MpkD6
xUWi7e0f8YqEvo4moFNYYOq5XKgFbSN5UHStqBPTCPI+xjtyXuO8PBHPwJ2aRvyFFz6n/SiGDvrP
VJJBfTc04TQ/tFJZPnMZVeJYpeuAxIextljC4yie48YtdKfKkhN20YXhHDiY1RC6bjcgIwESpvut
55zVaa7c4Rx13aicQNLMGHFD3jLP7ADvxyKMlkfdyQBzHeah62u/GZBuO7ewGvQKZSv6aO1Bn02c
vg92PDr/lJMWrZ9MWvPTe0M8qccIxxHA96sP4CbEUxDNS9exSsMKyXHDV3j+2wPnN3EvS9+gfDbY
c6EGb3+bm9SBQSVBD0g2iTDtmeuYKwZet6LClIZdrI2nVcHDua65uf4Po4Cag6MHnZsq8fUoolmq
dXWMNHSKZHpyW0qZudVZO3O5CVpBY5Atyt4AUCtShetRphGzQdOpTQI53SICgAODVbRePFmZ0oUE
rV7AXt/zPbpdQTmqBARiIUDTdZMSjx51CbS6zEAgBFejHoTXygGixbxTRrg3OxiOlLlpUdIBkX/+
B/QwNygZ4cliBQBBhvHEezqkX0ecjw1fb+oFfI1R9OPjKAyl38kGbgJzhBRQj2SK5F0cv80ULYFK
GbsRKZg1/Wcop6e2HX95ufNfkkR7vof3x5JlGRheSIDIP/9jmqJarGag+Ry08NYQUYqi7pKuqocD
hYECAJXqn+/dm0wOATXJraD1uwVcIQq3WLrC5Kayb3xP+p0jPSh27kDzzjaRnApso7gLJcHsel5T
mzpRXeleUNswe08Qvkz9UOkAy3zLQqzOX9BlbB8t1DaLo1t3K296sUDJw1RLeRRpqicPXWrF5jEp
EiuFPufhSH6yVjGPx8hpq+XRtEWKxFXmjG5gSQ8029ejEkE1pejc9EfP0bTPOlKVz4i/TdB+1bhb
faIVo3vWkNXqn710jqNLQ4t4wFR+jLvAqvO0R97QdvJjCbaUiJnEDx0aHHCQRmxjV/WBXJU9v6dQ
lrDRVki3xSyU5sGK0mw9oZ0XvTS2UowHb/Dm9L01PPBeEigCWAAADMil63XNksTEGl5FPhTRo9S3
0YeDzY/k5g4c4fb7MQ61B1kuBJy6RfPEs6YPQkddXbO7LPB6q3hEca3e2yb82quXUs4GMABlT+Ig
VOOvZ2OQAkBAQHAIidb5oUjc1DeNYe88y5fkZhQkhmUdlwLb1hpYtG1Czs9eBJFUvQhEek9mGvVf
asNLdu7k22WTcYfkplLNlUDS6wnNrFmPelsSNkZVPOv6KOazk6LCu/N4ys98PSUoqDrqReigqKC7
5O/449pYzGnQ60nJwpUuDX6JGmSLI2EjNOKuNdfl0MJ1wyXLUQb7UORlv8MblR/mevxXyr4EILI5
aBNej29YuH1XLSU/XAFnH+Vc9I6d9ME1hme3GPfe09sPiPsxFRKVqIpKybY8Dim0q4YKCZ9IiL81
tZjOFSyhw2qBRn/v7ShdIglJaLtLMarNy23HWATTySXKL1JKbWX5r1VN74Yt8TfDuKXYT38CINvm
fXHsOtXbVFEo6qWkNeNMAC3Gd9PbGOW1mozLik0hbXNTDJnjCqdY4jCu5uIXcII6nK1iT+PodsNT
7KcY5HjoUFMC2YySgbMgYXfiUM0L6tRVHXlB0tl7Tpp3doDUJ+c6or1ESL0ZJl7aocuXMgmVKjG/
WKthBJhtzaE7pvrx7S1wbyiUuKi8Ug2UwIjrrZ31xbBWnZuEyItOvkqL/YyQbfYRyZlmZ7e9btzr
Y+RK5rwpDzLEqFcc0R/HuDU6dBw1WLFTVpvjcfDMZjy0VcOVW1gDxW3gym3xd1tpmWYfNA1FxsNc
9BAHrWRBzXe13KR46kEdFI9ijVPtbK8VXPMKDxg9MKZ8THaq0ne+Nz+X04j6ONfcNrcBaFz3faNl
4WBSQ3zQqEsbD8Pakna+/RluB5JRCgAHHZgNL9Hmi9tmubZtHhdh63Y1OUKZf7a8dM/A6vYek8tP
x400hMbLNh/IcxPXDbQYwqFQ448IRkq/5G5E2FaDWYuGaSR2bu578wJNiJQGOFmaJZvDb2KimmGh
Cml3WJHlQoI3PaVRZr7/kvHAXkqcMZsYtPtm/doM71kjdWD2U58Pqf4F0ArEzjNwe1boi0BfkSGl
jnDV5v1uPeFotTnUoT6TXPutO2dIfg368EUFP7vn0yZP3vVpkaoq3DGErg7tLf36ZObOugxpDzfY
rRfzYwMbYaVSPiglaiEtgosaaOriVzKV1Qy6b6YUxX2OtsG7N6ZMuMgRsJOWkKbrX+EoUUfOQMHe
6ez4YK2F8oTGpvL93aPwEoEOAC8lo2i58n/cDHOdijKyrSgQca59gHTSH3AWKHe+n4zC/1xR2WtE
kgbiOg8ScITNikZuo5bRBIMcYYtBXDx4VctDXKpjfkBxdp0eEhdZ1ENtRXj1vj1BuUyboeXOoVBD
dgCVYbN1VDt2sE1zoNg6mYtM7KxRc9f0qUeN30naQ8JjpR2mdFAJsum37gy/PYbM3IKMDUWQUgAE
vk1+MrvTuJRlWYd9WSt+r0+zr6tLvNOlvrO+3GCqvFhecXzyV/zxFUmOY6xU1josFq35HwrJVeVX
fTeeZos0Bn1nzV+y1P7fe5cW1LPEDhKbcdVsxSrmBaFpTavaEKr5v1m7NF+1spxPquwCR6uTXQAH
TX7f2e63twe+XVQ0JEERsqXQ+KC3dT3dScXQAfWMNkwND9cfiIMfRV/rO5t2e2fLadGkw9xQliHI
ma9HaZR5dSqz6UKc3PogcWnMDb02nTO9mPzFNLLLe2dl0C7ziOdBgCDgs5nVUCBfBjK8CjuV8rrV
jyDmKcfuzOr2PEDAhQslw09mtgVnoFHtuonqijDu+qg/6BZFXF/Y9lwfnULzR/UhXZe2DdpB3XPS
en3lrs+i5J/TDCSlBDq1FdVpGisbEABpw2hY9fiJ//vlxEV8NqWg/FEDl40IWCdkcbet9O5g597S
PGR9PNthtjZ97pMYa/oBKAa+FMyQBCjzIPidlMVds7NnL0PxYZVV6PgAf3NMzuWAys1HLW2W/9Z+
Mf8h+h9rCvhuhs5vHM1Z0BqF5fiqpVDIRQC27U4ttqMFVHItjS7RLAasG+Jefe6pkVNcb0q0lcBq
9vMB0ep68hXVjeLDjDWx409RadiPS1R40Yd16u3qzI26WH5nTUtx4JLKuoch6y0NFfhKR9kZ3nf7
fUaN2/voRZjvHNJBp7PXt+l/hjE7yb+1sfbrD0Mxk+wB3FgjaNbhRYliWjJ+a0qjrcJZQRT+WMaN
Zz5O9axGR0PEcxSo5oiBgIvX9PhEK8J4niOPdatLKhRHpBcMOhlKgRKs0tjWT5CuVRfOXTX+NDuj
+a0LNbWOLfLVpZ93y7I8JoULljuzSHPDCijde2UVeYHwayI8xaEHiNf2LbLrzou1SFBtLrwlzHMs
ee2u157F2qsBXgP1Z9ECoThQ8t4z7tkGGNRopOUlY8qDAab3+qznTs31PSxtSFibuaxZu/ytN3Yj
eBq8ZVz3iDi3dwuREiJxVG5pzBMXXo/Xu3R27Uh0oUCLzL40k2K1T8Za2rmfCmF/S6p86HcqnXfm
iLAAYoI8gtLeczPHGKwUTnYr5HiNpwjZxvagGGRrubG+V2ON5WR2IA41rjSIQJtHV4/qhQcdcnxh
8T7Ifph4EEgpvdSN1+DC4OXD+e3L886CorJsAddBGFIi568XtITeuq7U2sNEBYgIUhTKnW8lbWWc
otjsPJ7e2trTALizoq9KNawn4jgQ0q4HXWik6knnjGHmYuN+SDU1Oql9j4RSDsluJyO6naH9+hix
XaRT8VbgxaoSlzRunkLi3uILaTCG5DAfLnDhps9Dnu1FLnfGk1pNED8RcWVtN/FnlM+IoOn6Go6m
LuJDWmLkcxhUOOuHNSlHmkZdGe3hVW9XFF9MeH38Q0wKq+t6RekiKjj/jGo4WXb9sZir4lLZcfJ3
yy29k/jdG4qkDO0mwDiwrjbPu97pvYk5gx6iJ5/+VSvdjKA6DfywtaphJ2C5HcuR7FmpUkK3EKz7
9bQSoY0DNRojXI1pCAhrtMdkxMppcpAae+9BIFwh+KHgQ3SE4sv1UKZYUBhJExtZlCIibRiWp6rV
86+r3icnZOz6d48HkpSbTAoYSM3GTZ5ZLwk65qZih9iaZAclQWijzPVzo+tfwbF0O3fYq7bldQgh
YwdyIop0ksS2ySQGa0o0BYhKmI1o7/noCoyFX0RNoXyNxiKawQRFnUq9OqcwPmsxOtGzadbxRVFx
0fuRzGo9n6n9Or/eXna5rJvfpaOsA32BYjXtqs3GpQSXa0OF6sDcY0tQ4lBz1hUn3qmW0665HYey
PE0x6pMwkbYCjygsdLxVfcKuTUA31VKM8MHGBsH4Noiso7XZ9jbOHRUO4P1liQBdHTuodgtdDls0
f0+OUaynvGkG54h4gqF+6XsXo8Skcqfv9Vq4+nPu5oVxZG8J3F9UbbbOk124tHnpUCg+/SO7eWyG
KoLSMKeV+KufOrX5UBhJFJ+5o/L6GOu9+xlP4Mw7RdIo6dmmE/1EV5i7Q0etXMW3AXHyJ/orNVZt
CPRNj7lniuKRAKUOa6Bc9JMJ/BUfPyr3uXSm+RfJGViapaGdf8x1dzIPNEVT2webERsHzEhw8Whn
w/rdFZFwH0DOlmCnqnXCGSJuoZ+2bqGsxwS7zuJ3YWIw8TuPx3UIxsTIoyONccMMywgw4HkdEu5w
dcjK9d+6wc/oEwxGoMUJco3l2QBLIX51RVKml0EtS96ZiMsZbfsIc66egnzKkwc5ZwwKuN4xLu96
k03xAUGyon8gqTebY6aV5ienzob+05R69ovhVO1yxmucRn6OKIFytmYP4ZUELIeLVEET0YO0nSg6
tkaZfMEGr/IeQe/gyiNaNLBxNopn8q/V+UEFqmj8glCnO5F8OmXgRHln4kQ41eIUDZOmPvWFGlkn
+M1AzxIUKGB2OKLEJtPpDAetSJH00bny1O4jNn7IDwJdU7TzCFvrHzROlckXRLTqEx13K4Y66uHe
VXULTjmqq6zrSUnokx2lM8gvaxKauKh6IX4s2O14YUkd8qeX5KYg98/05GKUXqGdbCyo2ud1hna0
c2heU5rN2QS+L6usNjgJjs31lRhrc61rKylPlhooypR6Wv+datJ93EL++PfsorB8inH++EdPsvHR
SPm8ApcW+7jEdHt8w8pr9zwOqvfVzI04ozFMWOybhan9cAaFcnQToYcSuNXEYUGqpo8uXqct75V8
oAYEloCQEVU0Cm7bIqKz9GtsWXUdGmlZAlaq2k82JlQ7CeKdG4ZmqiVpAtQswIpfr5bWRWNut3ET
9iYoYHttk1PUiPZiVLu0ontDMSGZxMvayDbDLkongaq7NKG1TBXWVM78ec017ben2O5OheTO/ey8
6l0RIMrS3uZ+FllLvGF7Imy9yfyAJol27qbaeXjvK0B7AhE+dPEg4/LQXq8d99iIGWAhQtOJqqfZ
rctLSqz67shFjsLnId6VNTW5rH9WexTT6hYjE2Ezp8unOG4VYJUFGEK0Yo/vn5BBZUnWsLiXjM2y
lXGvWHqStGEzaOXJLe3uSEi4F4rdfhw6mKR8BgQzap1bz15PQSko12YRrnPt8GrTaxkjM9mJHW4D
WkZxXSIxA9FzYDPXy6ZQgDTbLqVqROPyCcXi5bJoECeXVh8fE2q6l/evHeeUmj9dBf67GS+yQFUA
oWvDzMZ3q6hj49SoY7szq3trZyJUbFiqJKFuN3a/FNUAakB+oTQ7iaEE5dk4exig25MqDQfQiGfb
qSQD8lf8seV4SoCul1nL2zzYR9UZvIfK00Z/WOtoZ0K3BSqGomLKtUDxlDvoeiijN4h+0onPBF7L
L8fkxR2zyzppxkFd1ZmQpDKwX9O+vv217s0QCUbqU5LCj4bc9bB9YedVZOstdbEs8xE5VXGoxJuV
sHZvI94bisYW6SrDSWLv9VDKsI74COBmaikWjmiIONMeOjrlPB3fntO9Hf//ODuvHrlt7++/IgHq
5VbTdrXFXrf1+kZInFi9UlR79f+P9gEeZDSDEfaHBHGuzKFIHh6e8y1LXF1eVLDgrVWgsL1YMceh
aAO8r58ctKwA4yUSEc2iIGKEW8/hizYjj0WuDjR+4a0vqsKr8Fd0qZIIlfGGKEsftaTLP0WuI+8U
D49gcyq9fS5JMxVeza8DsPznIa7w28Sh9mcYdcVRgmvYRQYEOK/JpG+FkbIRoN89i89zAdpViFMu
eTqIoTWYbRSjnisp3oRh0VXz0bMyclIvU71kxzOxBKyutml4tBrQ7L7btLGyb1vL+x6LYfrLnTN7
8GPFaS0/HcxqOFD+tkffiTwCY6JbiGWVTMT2hTYPoz9Cie98G9/Il6TjBbt3htRKUf3pqnhjqZc9
s56Xt5T/gQFSPF57NZMehp0KmDZo0HPaufEgD12BKeOHN9QCtkLFCHlP9tSqJpDEruJUViWCKdS7
vVHGyZcGKR5MG9rqDZlTntAfH5CA4zImjhEUds6PCmDe2RKjK4IIBwfgxRhPpvVovui4ef+rpWG4
kSteHE3t3WAI2jGxlKi9itkNr0ogSVMfWC7Ed9/Qa0L33GJHubN7x/h6e3bvop5nq8YoS/0Pbb53
BtbqgFaVCO0Gp1wUuLVWfW5oPw9wCZrCA99llrXmx8Oku7sEPrlz6OzGKv7G+rFCoz2cbO2eS3V0
HqbOTbVDE6eZ/bOvEHHzp6op0DIWdosrUqM54byvurD3gjkOMabjKWAnOigKkPzNQy/yEa5uh272
k9YqA++ZaNAwTZSx9E51UWjynry4i/diijwq6xMwYfXzONah+B0rPBn/KTGV9L6XRsVjyFTRIX7U
YzuTL0PbOf9YWlT+oiS/9L+AyaM2l+SZfEu5N/Gzb4zM83OsdsNDaufO8whCJf9qJGb6NxQA95u5
kII+e9NsWY9y7vLxsR4pO340+sO1AbtCwxU4NedoOV7/ud9G+CvgfnotaMAKHDyv6/08AcuHHv8W
B+xyizEUmr8IprzrbK62NKQpF4NhWwuKNE+/NaUi9pTwYBlII803st6LC2AppZMhovYEf5HXz/m0
onHCnLrstEAZTeuPN3QxFM/ONb+icRifSq02t3b0OgwRfxZAOtJ3izbvWnxDMTsFdN1sBAnhozmM
0yySwzyL9LOIC+2jAvZEO1IRaIQ86ujUr2tPZcLWaCphBVkSqXvUQl2/VfvYN9Tx79snFWzd5cz4
kPjXuNxwqACvQp8bj56HIPQckEEq8V96N3r9i61Ow3ygKAYnI5x6I94JrWvE1xa6zeuMwGcfFAn8
oN3ABof/QFULo1KZeI+iNHuqBaUr6vZZB6nlub5Qyn7+rMFnmf0ISZDyBXPLpNqVY2M/NtTvM9D4
aA/uZ21IbV9xtAnC5pxBlciGDoOgKEE2wa/NqB6hpeRRegT4MmV7wUcpj4SYSf8yT1Xs7F1tct0X
aTY16g1ZZxnwFQoXmH6fYwzbccLEI/9X5sdRscfxhZgfzrteWnCD1KYV4VtsuPEvlAlpX0XxbKXH
0OsH9aQjoG7/KtTEMwCDeJXyBd9D1zoomL1GR8uaga5iRZl5u4aOPd7BM37yj1Xu2n8VvSzC3TCM
Xuan8wgtweKh/UftaOsRJ8rOPuESVA57L7ES7V4zor4DSjCl5BAFFABtnzpFnuKc1i1g1aTWlfBf
SA6a6SeVNdp7UaJxdSyMNEmwv57ibxijY6YMv8370wyzMj/lVZ0/16iKfiGLwQ+4mKc8PuRScX71
VP+g/4XIlfiD1fM6kd3SoUrixP2dzepE7USmc+LPk1rrR8HWx7o3VOLf6GKFhd+APcLNukoS7S1S
hr466HEu7VPaytndeV2ixrvKzXPI2NiOwLYebfWV9KPzPuU6op9PwySz6ujmqUzvXfSB8qMao/OO
ZTwPxcHXe03Yn6xYj7uDqZQens0JTyqYnlMKLeT2cVgjZJaDR4OPfwCU0S9b1wggmNdQEG0eHbU3
c5G4HQbDRuyqYADy0qbRw9tnwrWi05PTaODCsOubqd3CHr6/P88vUJrlFAJRTqM4wq19HuBgvtFV
glIZaJY03BdM1WPvLpvJJXamNNT6pID/0B7cuk8qks8WC04qKFaPwHYUpYcuLcf+E87rbnHKrTIs
To2iYqq8SNK0e5pwVuz3el0jqeWVylsR1pNB0bPPvGON6Wu/y92ueE1k379yOeN65khRmPu+9LJx
p/aKqr80Vd3oL12RGX/ZEerGR2WKS2tX5fXQ3XFqjeTJrLl+MLKfxKT6XVlKUNeV1qQbuc3lotFU
VXUaEBBS+HN18bhFj0pRm+NVXGVO5k9WmTlfPZqO4f0IuWLGVoeO9z4pVCXDNL1FUMaXsrC6n7c3
z0WqyvUK6xugA3g7iB2rHKuGpxclZucFI44Fu446Fx1dc0vOZflbzncG2f071xo9Pag4q6tv9HCl
q4TiBX3W69MR+ChOkbOKxa0rrOzRMEujOER9KJyNlPXyM/OEJGElrVt43mtqWEnzf2xLNXtom76n
K58cO80RkGu7ewadMVcX5b5Sk5NVd6+3v+x7C/d80svY1MzI0N0FPHZ+HLx4dCXgwuxBlWFPxVfv
m9+Kq2Zf7DRC4iFKVPE9rZTkFTxB3d+NbhzXO0VBawLrosp6nOiavkEv8ErgwuWg713gvOKA0OY4
PMVS7ZLj7V98uRdoYiwaOAs0CtDtak8Cfs4xKI7zB1RyJQbrzXjKqM9vhKvLvcB7xaPVjrwsILc1
/JWahTlHSlM8zEIJx8CDx/hdo+aUHO1ExWy6OnjjOH2+PbXL3IuaM098AC9Q72kznq+FXXdqPehl
9oBXgHOoRlv/6RilQhxs0h+mXVcf1cLEyoe+uwEhcKElGhdIt8wykgF68oOGVE3tm0RoHFqVLT7d
lSV71w9ZRNMXWtgqVeYhHJeTO2QPtYXI2iTB81XRuAVWuFwyqtxUEKgjoM5A8nr+9bx8cqMZjMJS
jZ/utDqaPvXCqT9PQoqXLE/6vy21G79/dMn4gDSDqTsBFkSU/XxQGgGm1MOoeHDzrD0ldaS9uuhe
/faURttXfa1tpOeXnxKROgSptQUTDN9geSr859XRkT0JSTP9AcRX7SczxU/SzGJ3e1bL33IeFM5H
WTbqf0bJNJPeECDEBzUx4082GHek0fFFF2C+Pt0e6oKSCvwQ01f+g3AcNdZ1BSge0i6b7Sl/GArR
/rFT6XGlxl1t0V+bZXbXYhcfHu2aDtVhTs24Odi2SJSvFJYydxeWOhupTLwRv6a8AIpeRE7/3bLr
+lfSefm/hHQD+YiJdqAhTNEeSlU2EyA2JAOeqZ8NQGl6TWl3U97IyO+EWeS7ogwjB3AbvaV9pSnC
OOCxXf2l1HIWL7If0uh3hIN66IdKLr9jhDamzxTtN13yLtaBwqK1SPhRR0d3+kJrRBtMIGRxHLSk
JHsrRvdCyFY/1LWdfnTJ34d6dziEzULP63zJ6f0W+K1FcSDsxEFl1ST/DOO/CvLn0+0Vv3gWLSNx
mYOaohVGdfh8pCyxUtOrIEwIHI58sLzxq+1E1p2Z6tp+bCYJGWQYHtzJazfi68XheR+ZMj4iI2QR
9mqOBZr17lDzOUerc+84YeqpA+e7cZtfG4WGASJWOFMs7cPz+WGZB+V0LpR7N2q659od+6ewSp2P
XoPMheI6AsDLbci/56PM4B8V0MfKPXrTyXNTjfVD3llbqKwrc7HoEBBnllsQwNv5KFCoSI8zidIP
tgHOKama+rMOnse+u70nLmI3wFw48bSoNFpqcJzOx0E7Y0CRI40CxVb7X0jvu284G3R4Gshxcr4O
VSH602xl4dY9f+WEgbJhTBiX/LHGl/IiXUg9oQIBr11gZklcYzNftJQEWs9LNoLdtc+pU5Qkt+Qw
81hdTTPjHTuCMg1E53j9kVaZXu2tyibk3P6e1waiuIFcGwpFKhHkfKA6zOIiD0MG8jDTRvhE3NFq
Tr9/fBSKx+8claWcspoOdE8Ug4shCqSj/Os1enrI9HCLiXQlXNCz/P+DuKvjRHyHgQc6l3BhT2+F
Jyi0WaHs76A9x381SWfsGs3OCJEmL/mPT3ABWZFQQJ686DardCZ66VZAhmvhHR1uRL/BHXzjlXVt
8xMwoFOgYgQrZhUQI6Q9+iZu40BzJnGs+krum/qL1TyjW28ecxLhjWld2fQ2CoQL5RSjFxgr57uD
9hKGl5aaBHpomn95Rovv6jjas36gwTFtGUJcWUDyWcrWC06devyyV/+TTLRjBDHLc5NgSqh8DTPS
H/hg1vs+9+jfqKl2F1K2/ZGmcRptTPTKMSBooROL1wvo/wtuXqk0QsvQ6oLkMNyh4sDTxaqijVN9
5XNi50TCSc8b9sK6hd8gw9ilCcQziJXaSbXG3wbAsUPdJu7H5wNUD4lYCDGUUtZAiybW5CAnJw1G
TzbPWV2qv8AjpRvB+P0Hn6V/+DgvtL+l+Q1oa31Pjh2xcqrSFDaTo+AHAd9siA/CWjobo+uglEQM
p/E1R4ZiRbu+U6aRzAnYO73PURnxOG8GsZe6TeltjgdkN43UpbCkoyum7luz9rSHqo67bh/Kjg6Q
Cu7nR+V65R9ZND2UGy8xv8+Ao8yntFUS05+xIZ7bXdSnlv0VLjtZYJH1ln60Pavt7uzCyJvPZTYb
r3GkAuu/HQYu3mVcsHAQgEDTYMAyYJUOA+vnJo4GLFbxI0UrR0x7gc+gPynqcyKLLX7h5X4i9cB8
ieSBegTc8PMDU8d0TFJkVQJRwhVQU3RpMDXMfTj7W7iQywPCUKit0VXEgYk35/lQEBnDpq1hWfVo
tR5bK49OdVX+c/vzXcY3mhceig7gHNm7awHW1qzsMFdQQZ0KNzmY3iDeBt3NH6ui0vbowA7PWdxv
KT++mzmdb2L2L+W9BRnARbgmGXdmNjXUNeA6iCy3bT8blEg86ws85V5JSpHGfmYOnvesjXpcfEYh
qzaBGloCBYVSVcP4G06lvfpDSfVsfiurXnlqs7nU/ZHdm+wod7ffTLOfHqsRbiFkKRfFrkiUpfCH
OtRRNjJL2H5qJbKfWYXMrS9QJO5PcaQUW0/fyxALrX+REaA6BpJoXTio24Ek0W7bwOqd2vJjt+oe
Jj1WX2TUTT/Uvpanrkvn4aGIJ2FshItLgC2ZKEcDwzlqFhqx43wTaXo25Uba0+I1EWPbD44paBcZ
s2J/qVNPZt9lktfisckat/rCp5+ie01m5b8AumPj1W7EpO/UhBLsl9v77nJzL05fUMzJf6hertMT
j4zV61xRBNKgXqNPYv6koevw5/Yol6cVVpkHcpqGM52ztXVJ4vQJ+C24nM4EhN+vgYwmuzHiUXsH
/XTe8qq4jEULNgOtaTi6C3Nv9bHRe9GNOeQwYR1clwfTVWj3WMBn690c2+OrlRnW79szvDoky2qz
uYhKa8ydW+ft6KEBHbS4eu26QbUPjXD7Y1XW7qFJsy3zo6vjLRJFYIe4VNckQRurhAI5MILSOIT1
MR3i8IeelcULjV+umKSljbJxsV4ZktoN3u0w6zlA6ySzalWNd05SByCkxZ0St+1ON9r4Djv1dp8h
urORn1/ZNDDU0dQhbwD9utZKQcisFo0b14E5Ze1R0/Lpacha50EgZLd1PJeX4HkgXMisBHeOAsnl
2reYzpw5qrYEYahHIExSaU0OrALX/j4hniqDVNTu584cqs/A8ul5ZAXbdmd1nVkcE8NAY9FyRDdh
fCeG8nB7a11eDXwDOkMgjigHQPM7Dx2FEFlGqbUM3KaQyPIaB1Gkzb8UuIrd2FKM2ctB1Bv59rWP
/99Bl7jxn4QUZVgxdyEsOBVvq6PIC2+vlRHKm6pW/Q/rTPLpviupUiJcfsp/hpoQ1jfgykB1N0vt
WHJfBLpayD326Vu6J+8l6fU6k9NTzKWuAt1hPS2aXaBbtDIIUVdPfEdVkI2MjHB45vzycVssdypf
l174Z+ord3zU5yl6o35ptn6Y5+lHtZC9RRGDTh8JzNKyWSerSjx4jRZC86/RivSVjira3CUf9UNm
FFBCi6AdTHGwmqsMplOMIUYuvAxmkWE0apkCsKbTnG7v0ytbhhRCXT4vCQxR8Hwd7cGclUFpwFFH
QrlD53om8JVzIEPi7u2hrtxaS0WClJKcRSXtPB+KrvDcx6YN/Zu2PjCFGkvuOrc+KBWwfDbYvNR1
0LlbEIzno0COEgIVCwQLhgYRfqU2nuWcif3tucCi4+9ZbUqK47S0QK7Q7l7Xxwuvd0IgwUOAOVU+
vyVA3OdfBnQH8WgUUZlXu1nh+v6Zi0wp6PgmdSMObj/r/a6csAT9qs4aBmqY2oz9wU7iVqHTitHk
fTsok/6nyGrjByCAKj1RbcNhXk8zVdsZ0mqi3ZzGxjfVzHm1CJAk7hOP+RQ1V3tsNPfQWg1gog5P
BfsuLketfWgt3vY+BZNSoMhFuvLJVtq5Snwr1RIn8kUD3DP1RZkq8Wly9Ejb5xPaqvvK7c0KIkuZ
z77TW20ODlB0Xf9LrfrJuZNWV5RBouRqstNRzK5PpjX0hNiw7yRkvLgpdlMfgYEIcyCrda9r8Ze+
LJzq0JFIer6hCSt61rib5K5M0yn/EkVAtEq/HxM98VNVH/sj2rJ2j3dIaJZ3ZZM79u+y1icJa8yd
6nsUNEvzS4HYGGhpGr3O79RSIztw0kotDvAwkvAfZttaO0O4oQ1eJDRUKvBlj9B2Ij0kw2akco81
q/VkTpGIfrqNXb+FwywoSmcNIqQtZfPmhG3q8GuitFvvLU/apj8OLf7kTmIqzV1sKjJ5cSaUXJF0
xA+y9Q0s+fITcpD6a9SPsKx9O6nTSe4Rzu30f6ARE7XQZUOSVfS5803K2bPQ3G3BsJQt+ihZUuJH
5xbSwQsjtgUO7Ni/5cXT3PFmP4VqWOi+Vs1jczRCtVH2mQwT58c4cLf7g22I+QXsZ+PwpRBw2oHm
nLS3xqCK6/emlfyajaTUIQf1Zn1Agsd1Xie9lF9yNUdfpstaMT95aizyU4f2x3jAfZWb0ndkC3fa
H5su7e7TqFK6u1Gre6SdHY9IBd2TTefXwAkK3yCXG45Y3en/DIY9Rz9un8IrEWURI6CsurSoLrr4
Jtu2KDOl5mJIUegXc4/Sc1Q13kYSdSVIMg5Y0gXtTV1/FVM8lHRL7CmbIB8zGNHIdyORPEnIQj41
knoLWXplWnQteSHD6gNUsn70QDgZdHwQmwCqWrNX4yb8rsPI2eDQXvjuEimpylHWIUHEYW+Nljfr
0B5jG9lK4Bpe+AI+pnsDXq59yQG2dX9FdOTmT2SyxXw31SWOj1XqNWzZvpSudV8bqZU9TZObNjuv
pqEctNyG3U7pHP0VGT9dPHfTMKW7qMUrd28nZtHwGArDf5Ooz1EnbxQj/WZ1sxp/Yscb3VM6z7a8
bxMAm/5o9RBRVaVDExWhADfZV3AUivvb+2cp465i+GIFvewg5B8uRCe1TvNa25wAn5u1viiFIwGV
Ri4tQQsgupKpiMEWNvgjNTagsVmK/c/tH/C+lOtfQP0AVgSvHrCvq51lQYyYFteBAFkH29qPs1d/
CoWSFn7ehrguyzjz1N2k19ajayvp/CDLuW73Rj/pml9lBc1Bx1Vag8d3VKY7W+lCeSjMVNg7VOqa
+CTDNvklm3H+VAA331IHunIJ2ga6u9zqCCMCqDm/bHMVZ6yhJ9sfwRz5TdXvKyTFdpFoH8l2rY1c
5UpOTbOGbQthRWPcVa6Soc6rIbaMMpUzt77Frt7XaNjPtG7MeX7gIG201ZYn53p1yPDAPgPxomi1
TP8/SS6vg7hKZEZ8ySb1STdkCVdRdMjc580dbmNqMGWzCzKuszd25pUQgK0PkisYJNA+XreNlN6O
EKvLa6ZKvTFHTXHfhN0WX+ZqXIMsQ6uNVuwlYqw0RpTEwzowqrLfKQKPyLlslb2rpuNGCL02Ibwu
KMxjVkRhfvUphTQj6v8MFbnh0PhGGmqnMjP7jRW7siF5CyJcgtKQQUFu1bgZoeKi2GbVgYzDJwga
5U9puv8aaJrdm2MW7W8f38tJQY6heKCzRjyx1yULN61TFPgcwXu+ze9zsKpPoy6mjbz5ck5Ll4Hy
OCgmGmxr5koTmQDzUF0JyjEL/15kyoHQ2Hn9rIVmqO6M0JO/bs/rMi4up4tjBveR0te6rtlrqIQP
2SgDtS+a8SDNRg53ZdsX5qHP8ijywQs4zV3lOIRIS7iG3GWKDMNvt3/G5XmnTM+ceZYAi7LWDr2t
qk9qpLZd0JcpbqK5aj6DLtZ31OLe1emStzi0p42Td+1rLwJrXPMUjtF7OD/zkaf3YSS1DvLIkE5B
k6oSnJqXKpGPX+sQ3YEgrbeMj98ziPNIs7DlF8o8nlcgxlflggYYk8wg0QTcpLHyxUtkq3xHkELK
zxCJ+uhb5c3xBAStpEYFIxl3+1mTitpBbwGTucs1U85UGYr6F8BnL/2Z6C2A5RZ31+jzIDvbPfGc
NH+pYRclsHYoCn9PzF7x9tZQ5+OzEk5Ju1GfuXI6QN8hh805I51Zy5CEjeLNPb4VgWthbWEP+fy5
pHqxcQYvY/RSagJdDziKnfJeLf9PjO6gaOMYJGXQ8PTal2QMzS4k8el9VRjJq1WM+TFC6OlBxk72
8TYqg/MIxO2N6hpSDOebpbeHTo6KkMEMEP5UUvTxbQcNqdvn4MqHpHsKJAL4Cm/O9TU0JwqtophR
7FwxA2PUile1luZGPnh5GSyl9EXZFpWvhV19Phd39KKqjC0+ZJlOPwy7H594Hep3RoU/xP8wIZvj
9Q6X4cF+PlRMrBh0Ycqgh2+KrAGEs8bI9eP/MAolyKX0CY92XYoUKNrFhRH3AWlov49qY0C9ttqq
BFxdHLCU4HjBflOvOZ+LzubT07juA+S3vWOqTeKE18D8dnsu1xZnadK53GwAjC5gD63WpnHn9sFc
tOKl6/WEO9upQI9ZykYB5XIoyk0w2ugHgv+DlXk+oVBWjpjTgeAvtfK+MN3sdyh0KBO07zZu66tD
gQ7Ga2rpNK6Vf2GXRr0nwEXxLPjHoQXsx1ZDbaBXthxCL1cJzieltPcdB8R2tUoAp6auMpNFMAhl
jkmpct9Do+Rwe5Uu747/h/wCUE5CfCFKEOljmOKhMgRS6nLeFzRWTvAsKvUliVha3kmNme5vj3l5
SZJRw6heOrgL1Hl1X4G3h3SQM6YrhP15svvJl2WzGKfoWWAbdnJU3GrraF2ZKKgpFINQESejW/fR
cfFAzQOGf6AaHXDGGNHeHFePl9i1m8ew0rf8Da9sFJ7D6NIuoplIEa8maTsThI7eHQJFwmCRNt5K
XlhFx7TtvQ/fWry8eRnz4Kd8T0Q83/4ZqiMQrYoxEK5e3cFhGO9hkG5hf659QKgaNl13tILUdZXS
Mnv4D1k8Bk3V2RV+IRnuOZXUkylIdEd+L+Zc/zjGYuG+UcmEbkcyue6+lz3tXjttEHDOQNiGsCkR
rclyM9u4rq4tFuAbjjU6T0xutVijWaXo13djEBpVG2SRrZ9KAy17FIOajc1/5TOSNVEmMRfRKhpO
54tlTzQ8wtpTA1Fr1l089dk+Fm69SwiOx94o5cZ4V6ZGHYjQCL4cxPe6gSetSrVbhD4DFZ+FPxMu
WEgIhlb5wAPA2riPr80NiSzLXHhFlOaX3/KfxEZUImrYFVowNpVycEu8uwszLz5VMwr6TbgpknwZ
SGgAUOECEQarT1+DffI47xqloG2mZ671rFLz3GvkGz/LrKjuQ0CnX/IJ/aDb0esyLi/NUNwVeOua
izz7+SSrEewbdlBDQNKtHrRUVfwID4vjh0fhAb/AXsmjyRVXIEzoL+mcFRjVms3cTnd0h5CeQDCk
6T/8ygUNggIYYwAIoRh7Pp3OxlmjaDnWrSHhgGl2+HlWlPajqjSgpPhqNP5pLKo0W89HwZfLTAuM
0oLaJafhBW/uQ4Sa/aoyPyrMzp0ChJ0yIbhiCIzrHIqalBbDMx6DDvi6DyuyxHdGy3eOHdf/w7cD
4+ESfhel7nU3N6+oQI+dOgYz7HJfhkqGFoSzdV1enuClhssgJO4k1GuEYClUbRYTKvZsdwV/y0Hz
laQfTzYOEofbu+7aULD1obOTe1CgXu26wbVy06mbOagdl64vmUcsfcgbQ3bqwT/+8+HRTKAaaAEv
cpZQRc43hadjH8bnUqlVeUiNTXaxF8PgHrFr/KicOpsCWBUK8YQL8CFrgrios0YM2aAGbRt5ex3b
yB3qVtXHPx/AZc4Q9yQvqzX4pkMseqyx5QHiWNY7+uxo4xbhfDIyZUve8SIK0cvlfbBUcngt6Gum
tm5ACsG7zAlcytR/j2PS7eshyb7cXqHLUWCBEFpBFXPhc+2fr1A0mFlctyhktqNoT9T95ye3q2Ef
3h7mYtsZONIRSqEzL+DvdVI9yNzNByWjlLDgWYrEwxvUaDDJsaatjXBxRXGUHF7eNML5P1BS5zOS
RjG2veX1gUxF+M3uM7nv8lk7TWreHYWotsD0l1Pj6CIvSvMd3BOaMefjwe1HfiLXhoAGs3JnTHrq
D7KOj6MmNk7TtZnxHuFZsuhqc67OR5oaaICZpQ5Bihn1gZYWbcJkrI61VtWvZlxtvYjfKwVnBaAl
KpEsLdLztOPXU3OkOkcOxd4g7OJoF8MGf3AKhOpkFVaPLlivt0xO1gOadh6sat070QkdTjOQuSDV
8RCcjNJ8NNRp6xReZAV8ZZwyULTUWGvLWRWm4sSRlTSUMcidavJn05j3Y9VVz3FdDLsWxbWvTtZt
sXMvqVNUwrhBDfBDuILQmzn//GNtNQ1kMD2Q1Oa9L2Eqp+JbbkDN/VpVUKDeInc28yPIalN/om4x
ofDSNa54GGL0nw8i7KwQC56WpNprTe2ThxiduQNvZc50sws8ZQe9jsLfHeVW16fKmSv/2kpk5RmW
oqMKlb5Ii3YXDyLx7rokc5uDxCO4fJQYs3ivU1jV6Z4cuBI+z71c+btGujr2k4bTtkfhJ458HCcm
o983VKfCXUWRtP1oSYCvA14DfN5yEi4oVNTYi550xghcJEBVwAM676EE6+DRKFOxEVQutwGDgQSH
sMVrnWfL+YKEuSOMbHYWrWvP/svo3Cb60rSDWe71yDLKU2taYR7QtZy2iDoX9T2myTsJJAcZCOWv
VYrfWKUXpRN2Gmnrmr7hZeIOp1ygbFK2T0KigbmzmlocqswOv9yOpJcBm4mCs+VpDaeLqZ9PGiHg
YnTN2ggqJEN2sGb7+8Kupg3i42WoYRTUonBDAWfPaOej6PU85nqYmEEc6VPqe5Wdtd+oeNYeo8FT
R7qmGMaNFPLKeuKBBOgXcw+KFeuSoqWgRzoNDMpTcJK72Ubzi2ajUpq7Wh+VbpcjZhOB2iP+3N/+
qpfzJXpjdk5p6d3LY7WgNWCW2RpMMwCvZRv7tkqriQ4nvgKHuIyL0DfbqGn3twe9vDmABC2MQ4rE
i/vPaik9VwLMgAYOrslz70VkMgyc/vu0cLeUKS837NJV5z3DS9sEpb+6pAxrTNqGbgYKm7geG3r4
qcnr78OMhr/Zx9+FgpNz1Zsbu+hyr1JmX9QfSAB5xq3d1BcJjyE1wL1MNlCPFI+jfS8T8VGAIQUR
8AKLJuYiErTm8+NppsJaQ2JicFyxG2sjOnVmZPk1UqUbK3bJ3+cVRRqDLdR7UruGuQtTB/1Wt25Q
qFHR/Okm3ge7DMgVkBV63c4J8HMYHouoSJx92EaGhsY57Qg0WazCOo1pJOsn2wh1vMglVZa70gjJ
VIniosqRVqmxAOustsy2qAfLXjq/ypfKDvGSChIw5nX3bEy9OC+a0gvAeYkxyNTBglsBOzTb54Ot
JQ+lW2vtDsdcvGxcBeOpg5Bl9P32jr/cEERMhFFRIFr4muulGhA4cqB0hUGqVvJHlNVo+MFI+XZ7
lEuI/IJMBARJD5ktz2V9Hr00dwgXiHYYICvLoQI6huW2ZeU4ExU95dA7/CMQxM2sBf4xlPhWfnal
gXrPBMKrv1dk29/rbaZsVYauTN+l3IsdkwU4D67E+e+qCnw/ZuQdgmKKQCTwZvZqf2iK4cNgnYWD
sUgbgEReyuWr495NVRLV2Oo+IAmb7bRRyJPSIPRy+ztfBE3OALylBWlBaYYKw/l0oiGvsCqpKSzQ
Cv7kNbG4qyEwP2tO0T3gdt9tmTJcRDEGRJsEZBWdIN4Tq2mR5ypzqVCONAfpPcUdnj4nVKvqyp+S
DrXryimzP2Y7T+gAsbk24szF6tFSB7LOjc/6LYy+8+miKJyFSgW+ArN30u+SriwaLV5WbqQ1Vz4r
NxF57SIFg1Dt6u6tyiKju5pTz+viWTnmuhkKX0/76gm9udg4WkY8bt0Pl3BmJEoR6qLF/t7NW9dh
0QvFsntC138c0rHftWXaZIeyj70XVxsdzXddGf3J8dwDpgfmbg8ssnZ9LKjT15h+fLj/6NYiVBGw
ltAODWIthQOCoVPdKikeEjlW/a5WtbbwzcZJPjvaOEEZ6o1wy97n8rsvnGR2Fu0sVMTM1frOoSqs
uYnKh3rQ5hec3ttkJ82OdLrJpfVJy5Py5fYsL3cUWdb7o4ICCZj81QHC78rInK7kmJqafENpUL3P
tBJXgNvDLMfiLPabvO8x9uHxQiZH3nq+cb3E07o+sUseaoMHJbS3T1qOMUWl1sbx9lCXM6KIRbN2
ge4tArGrGZVpZmgTpkgPgPfC6n5Cr2g8DV1WbOyPK1MitaBjsFB46YesppRiOZoUka4EYTQpvmHV
yaHScrmfED/efXRKoBCpdi/ugwg2rAtL4AoVbabVSTldmH9PzuSdXIQtt3QMLi5ojjt4ncVix4Ha
tH5r19Tt47qchgdNmaEsODxnjKcm1gfEu6yoepvLJE6f5qYo+pMc2hCAYl22W5iPi/VbqHv02zGV
XfBsazh8agFLn+tCPORQbLVdUXQaT1FUZrYKqxcLyP20DMEJtxlsnRo6oDxQb5nEg5rVw16O6fQV
pZXmIZ515fX2Al6ca94vC8QfXUCKJtShzre/iZmdLnOjfzALO3ptc6+PfKfTocZKSw4/Ifmhzn97
yCufEWMPsGtLiwTp59UxAOpRdWWDanWro3sC2Q5hObUeN5jQV0ah1alxHS1VCRbhfGKhC8jabs3F
d8Cq6js1n4svCa+YrX7IlQ+4aM0vOQt194vZNADVNHU2hgfTEN4TJgKdeYrbHP2WtHO7iWfZFmX+
4qJf9JB50/PC5utjkXs+s6EuaqWVy4iNJ//NNVHe9b02IgEX8YQwtPitFLaDvc6EaebtpbuyMYHO
0PlXaTt5/Hs+dONUsBbhzj9YYIXuTPx5f7QAOk9W20T/01BEfmIycez/SDuPHcmNpmtfEQF6syWr
qg2re4xGY7QhRo7ee179/2S/i2+KJIpo/YJ2DSkqk5mRYU6cs87/5MXqzDkaRr8PTGblK7mE8WyB
ig9m5sX86/669g4LO0kwqBOsQf95u64wRmZUlMj9tDS1n2rR6X4vZ0cJ0t7uiZlj+jKYAqJ6a8Uu
JjN0BonR11xNmA+I1ELxAn20qmspEdR8v7+oPXNUQxjfEXwim9Znpk5VNOnB6IfwJ50mC/n6Khi/
jwsy1Pct7d0B2pDUHAHtCCqo24WFWkZKl6STLy/T8ifVyernEAqaA3oMcFaiH1IoB8dj16SuC4YW
0E+cyFuTYKyHsTCQDQgplzxmmtyYbuEkxh9dNecZwOYQvvD7q9zdz7cJbjF3vxHDzJRYTkwrmXyz
GPI/TSTZL62uk6OMYXv0AmwfPOCjtIXAM4oSyJp9HytWTUg1+Z3aJ14i4aNdqSmix75zyk9TYQ2v
WVc0np1o5UNZVd3l/lr3fIwQYmIOFc/Gm3e7vYqx5NB8j2zvWA9AjOGWRAI0fWrmPyEZUyO3taEC
EDIPy8EuK+J/fROQAasXeGBA/nSYN1pEFeS+FjSEoz/V9dQ9M9Ae1V6pWWHoFUMY/BuijBi7etgU
H8O2HT5Bw+jCQQXv5f0t2PnczLzxG4hsgImtCTvmWswTgRfkEU6qS43WzkmT4r8GCF8e71va2WwR
foKQhxoE97B6EONIRXrHiicf9NsMIYCu/YjqtrzkzaS8IszYP4eGpJ6J9d5NYMhek6vRlyYKYJxi
dYtKJ5G1RM4nMokKuVWtSy59GjQHuIi9nYRqSLbwQhRX1h0J5sTzikd/8uuqq86FUhYfOqsfz8R0
R6xGO6dH1H+heefk8DyucyMpAXwtFeHk2w3Mv5/VrIWWjtw1eZnyFOWfNkBVD67XeVHO2gQ+25O0
vCsuWSg5R/yu2+8qyN/REiQfVrZ5WgWEAVqBkJMsN38WTv+1t82ndpy+wcieuLUMZ5ve/37/LG1f
slub4u+/YFCYF8wdp5UGXxq4oFWatY+1VccHJ3b7RRmGl5kmplzFfJUsvPMvVuw2jJl0FI+zlVtf
q7rV/tDTpI7dwA6mf+6vaNcWbRMxng4p0XroCfUr4pqhxhYcGZ6sj9NZUjvJGyPn/R5ezPhbqFsw
GcMrvfJ6CIFnRaiyrAwyqcc5TrJHU86Ly2TbR2dj5zuJ3oHMlQANRVZ9u4PE9fOUR3DLKXGUXtqu
yZ8zRFYOqjLi/t76UsEEBMqAnJMZ3jWg256h2MhgP/U7K6kvWVG6TvShkuXUncqo9PSCCuf9r7W/
Lt4uLqGQi1dv12VKdafKHVvYjbxMMV3faznUyUEzZPdMCOJJvhX3a+2bOQhgGCxIRJo+Ns6DFE5u
Pla2V2jFUcFpb0GiNfDGQg/Sf3UmwkBGYI7agN/1TU9Ja4JyNczM8/1t24YzVB9oJyNYxbaRSdxu
W056VhWlMvo1Y/mBZCB8O9ap1zKL6+Y9GdJ/MIf6EsAGMH9kmbfmlGLUejPnbYvHxH4RutAf20m1
/h1kRXqkvHREZ7y3iTa4SWS5OOxEBbf20PyLE0iSJj+oU/pFVb4IinMbUuN3r4v/P/0x4CE4/3XY
pM2No1WVNPsaBV7rarcgjE+ZDQMU1sYlfo7g4Cqf7hvdWZzIyADXgj0QJeXbxYV9TnElHWS/Tafp
vAT191izjIOAbOfE81YLCJmAeiOWdGukDtpZ7a1G9vVKYebRjMxPKunXk17baFbeX9A2+ASeaYs+
Dn5J4FJubS0x8tZp2Ax+nMLTPpkJFqDyX86g1Uwx2haP9GHG3ktiKf4xN8YRKG9vsb/+gNVtQBNK
gVa5H/y2HvSLhcKiqw3S9FFSyuk/fLxfTa0+XjnkoQkeAtFLZqNOoxNprpYyI3V/R3ciAXaUXIUg
i6dlPSy0zLY1ol8w+KltT17FiXHHkKks6Lsyr4iUn9DiO27bmQenZu9o/mp3tZFG0C1BM46DrxjJ
8NRpdfrCSGpxEA3svDIkKaIqz/mkl7naQ03i1dcjCjo6A8IngtzoFJhK8JHB7vAfSYabtm/qI223
vS3l/Xw7oRTL1sXUaNFQtkYO3XfyLvs+Z33h68i8fEwCM7rwyLdebLbhx4WuxHvHLf6HL8KBUC0W
Mcnt9ZBtpiKbjOVKVIufwnD4bg9V8xgDgjpIQbaSVMKUgFbynr6hLG9NjYiWFXpMvSUB3/6gxoiI
ukqTyc9a7tiwsy9I3hcaIJpMb2FELZyLbkfOQxJSXtCmtjsrTDGcmbCSCbs76xIszVHb6S2iXsUY
BtUoGYQmMQaKYLe/sZqTyCwRY6Wp1VWureT5S6VTarDT+uR0WsgIHErs5RJWl6wkYQfErj4DBoK9
TOqkM1QO1Zf7t23PfRjU5KgtygK4II7OL9Gp0iL23PTy4CeVgXSunUS/q4syPy/NITv17tGnL4It
QD2My96amnOEneg7jb61UMK8xFOel26CPGzj2kanvcgmwn1eMkX1QQS0d7N54sjdxNzKpr0IJ0Si
W3NKdjqabX1GuytCHAKtLv3gtO8aotAiCsTAytZFK9gGUJm2c0iQ7WbwEiYI3IZK2YEb3ol/yPeV
t0E2AdNfHaIOMHk8O/rolzFKdu6kL0R0bQfhCX4TOKzZyG1/cLv2jonAKfHZ2MXNBKfRaKNji6Lf
PCrO74M8zFyzeL4qBEYHfnh3ebBekZHStoOb8/aYQKyhFH2GCG7hFPKrloyQMuSqCdvkEDGmPkVH
LaDdr0bDjtltESWvheKqwZSUrExE8QLuyodhXrLUHZBgUQ98/97KAHZq+GGeNbL825XlcRYo8tiR
41Zyr7pGqhCL99o8fa8STa8uKJNXB+WEXZPEJQT+5GqAGG5NZgsoYykmdXIiJXpoxr74Etey7dOP
1T639IMObsCuPQJlkJ4APYkqb+01QwNn4iQYCxvknutkvlQAXJ7QBDI93R5/u++89q2BVAO/iV9Z
FzbhjUDLk/EsH6Fk5xMzlsvvdSu150IzmYNoF/nA3t5JoVEikijGmCl33a4uXArFjG2HDwgkQXGr
saBGMSdH0lr7ZoDlUtmzxVzHrZmiL+CbjungNW2Xfk6VdvrQEtL9l09lgQyg9UnnYJ1GzZE5LNVI
a0SRuvAPKTKTM0iJ+Ec2juX3MU2Pmse7q+J2iSweJaG1TIsSNPo44Ef8dpzT5CIFHSiadpTbr/cP
xZ6rEs5D5PEC0isi9l9etFQtnTHKUIPn7bTPZpFWlxGpKgTxVOPAK+6ev/8ztc53o0w1FrSEeNG0
PoaqYK5gR+qvcqA/1Z1+RPW/936yf2RNJPIcjpX7WBzAXlXN6WuL1Hwci6o/Oy3TUkPl6OcZIhM4
giiRn+9v594ayaHoV2OTO63dbieUSTkwEu6YDYD4PLZdyORFo16XCFyF2yXt0TjTXkbFDRPqEjT+
mSm4NVgZZSANC98v7RUVaFnB5XfLQcm+dQF6geO8VOcsnaVPuZHrjVtJhf3Pf1iyoEKiv8UTZKzu
X2Qb0lRlNC9sOQIMNOSImnrWSAlgNDrbcuGwYpzrvs29Uws6AO8iBp+Amt2uWioMqbcB1Pn9CFDW
C9LU/ESAlLyWGc/kwbndu4oA26D4Ewg+3qNbY2mQO1Mg07GQQQd9abgjkidLFiqI9xe1a0cMgeI4
iC7XrwFtSQryZkMxO1MsNymYoumjoTlwZHvZDcMF9HcJqcE+rHKMpIm0uhqwYoXz8NFG9u6CVMhE
OFQny0nptPJpXAriy9wMDhrnO1+NyUxks5kZoh1qrr5alcrWQhBPNwIgBJfDMTyggKG7SO2RENuu
KTR/CGCpegG9vf1mEjxTmkWXx2cbwm+WlsMdlUm5dU4KtXu4/932bAGrBEoM3AdSlpWngcANPKAS
E+MFSCcBgRvRo4MHb4meVWVojopCO46NmTg4DcG/C1jjamnhaM8Ao5rZD/RGQRuGCOpPggVFdXtZ
7/8WuNflwbQhaHt/YsD1ZliJ54gBlXUDRIZh2VZCLro0qeljzXTOS1iU2dP93dy5BYBTmM0Eg8cI
zHrmmqZSIy0dhwRsRf6UdmroQfS5XO5b2flmFo8ekB9GSqDsWR3FwsqXomj6yS8bwxRUd+1LCwbh
m9QWGLxva+dNIGWkFkrTEVf91lj69YnVW5ToTYdj38OJlsadbnhOYOiZO8ZJg5ZYbSjvv+TYo/tG
bcih37k6I7YzxYznkHbQp28DZlEyc7mq0Mej3Aps5MdA7oPWY15FOeJCUNQfVKX2tpdLx+UC90yi
ID7yL0tWZqr1UjPPPpzY+eextBT1FNWMZ3lm2031gV/ZuRHU0CHgZASVAu0Gd0wLwp4ljTewcYbq
HEZo7niMKC3lWUnVuX6qyqT6YMWVEh4co53DKjIhPDZ1fBD+q6ufi5kKVARkn1pnfupkK/lgtaZx
gOff2U1QAeIJeisErF/YhFklmvOGDF6xqfxc1mEdi2DTS+XBPjC1BaQKFRLBUSy+HOWh1WM3IB7F
cE+n+LFBgc9dIiqk4Egg1jXBIl0l8Vac8zFB0JgCkPyjKoICsskl6yI3QWozOzhJezuMYxVxPZP2
SNzfnqRkns2IipTsN0Yfu30iD2dV6o5wuFsrYs6OMhNoLsZp1vMFMIJOKKT2sj9OY/HaSwgnKZYk
Haxl6whgUCFEE8U9odSxipScqGZgigqtPzsgCyZHyf+qy3n6o4KqjyF7Pf77vuPZWZXKJ6T+AB8C
w6bi77/cwrJmiogetO7Pczn/Oyz6PJ9mR4uOAvttSMGzB5KB8jOzZxtIR9yqc44LLfy4jLWXwezD
q1lIkeBPrD8lWWCck8hQH7TGqN59/wBOqozZQfjESNq6hDT0llIXOlo1eRIkZ8tY6MDri+N8ee9G
CnwmLM8Emw6lqlXMBNk8lMsFEzS9WScXIKPjy6JZR6mYOMq35U747hk65hAKINx6rk5B2sCRx772
4ZbsTnlmZW4zG78BxNKpfhRnqxkmQc/7ic/w1/0F7oAbsC1oJwkpaIivyQqMJtH7apZr35ZGcN4R
g5VejgjKaY7i3i3Krr9oWWmdqMNDE5Yp5RctzvL3f03x9IM24YLgT1e+RxspBC2V1PIoLzG6r7Hc
p56JSHb1eH+524sooicRspFbU/1eXYzYAj3W5lJHX021vmVp3c0n1JdshzEmHVLeJFTr5eN9m1sn
ToZN/ETNnRrCZsquSvVJ0uuq9wuaJR/BWpXWzwYJ4uo05bR+D/z41hqMNYhVkCIRrBlrWnK6QkWO
V3jrXJQPWreoH3tcNeqXxWGdfseWqIvYEMpwbMkBb90MJNSOHsZp6dtjEj2aZiKkBfPsUVpU5eCl
33o0kGswRzJ+TMYJBfytqRh3NrLDpV/KdXsyqqn7svRZ+/n+p9oeD0GbICBTBIcQ/a6Oh6zCJRzW
cumnltKcitKUrqFhD74N+9pnOLeUAyzFjj3SZhwLL4/BEVnZgyEsmKH7qXyt6fQeDgotm12I/pg6
BiSQwqiAKNFwefciMSZYsJjtIVBUb7cyirU611Kz4nGw4Lvtlv65A15xDqq+vaYVbCX37W0/HTOC
wsNQ8YeiZx2kZWnUUyqmqxbK8vdE66RLiHTN+b6R7Usk+ADItkBNQym3bpibxaSOnQYqRU5axYuC
xf5cOcP8UITzD0uJEDmurMI+03H+et/w9g4QOZDRkulRx2VM/nY3i1BXg0miRgAJ9bC8OiRGvye1
Mg8fwMpq774FgpmCAI2wmfbo+sJN1hiXzOBRs6vD1NfmOEIcTh4P0trtB6P3Q5eQu8Al0NbcEVmd
Cs2HaPGLcQqnEyM5duLpZjAdiRtsjz9axyAcQNQDvCGxvN27OBjTYIHvyk+mKb/mdjR48PXVHxEc
G08Db+VBPrb9VqAdBNU1lVzAROuWCWJeiVmruebnpqQ6jHhpcIpMQVM7j3qpm5/eezJg1+KaAYmh
GIE41O3qjAYQdsK99q2mVb2l6spLaEzRa5fJ0sGV3nnFCYUIlcF6cqmB/NzaakbU5p056vxiCLJH
O1EZokqj7q9OhSOKgdMYTubOktB8LcIPaV/FBaMm2qwd3MKdkwPCGHpfPDXUX+u4U3KSSOIvPciH
tDx1XZZKL2ZY2c2BS9l+SMQEQZcSkLGvJJq3y43VIClqIx18rbN0mlAqbURQ8NJT1I3KwZuwXRP4
KYoF1JIYn6GAdWsLSIWS92o4+doieG6QsD6nhCcHGcI2k0XtCNyZ6GWIwbTVBxzSMFEHCTRTPZXS
H2NkT/OHjnLgQ9qO4e9A3hLphH77LB18se0VZEaNeghUn2QKzMbdrg4yNsVqymryl7FWHtqqh05k
MJBCLtP0g8QA5ruvoAPAk52EqJC2w5qCsbNSBAXiCQ8WzflPOUu6C4Sp+ilmjuYgtN18OCafQdUz
QMCtILFdvXNDMRmjIDljS3XlPCijdWmH+N2sQcIK+QdzZIRdPOK3GxgZudmAWdJ88qR/Fbu2XXWo
3v26YYQCh4CkCNe1Lt1ST6k7O45NPxvLqP69yq0mD73EivL4QZlL8x80jZzpNUy7tHhMKw2i2/u+
bGcvEfwFBkxpQKSw4kL+klDWJbO4Q5bKvkPP8NLJkg2nQaQc1Bk3hxEJFWJWyJ4o9pFzrb5YyNVg
zNCR/YH20EusT8zCIU/dvuhNHZ9ncwzH9x5HlgKaleiVwjv90dXljoOh6tRYV/xOCaMfczLZn3I5
tV/zUk3/ePcWkiOLT8iBgRFiVQPoDBKBKrAVv2+C+RTMHchPBnUO3u6dLWRYmniLWTg0ktZUbegr
BMQIluGnrTl9iWLUYqaylE5wg+Zna9Syy/1VbTwxjRjyfsIEk6CcZPz2YMBTNDvj3Bq+rYemc061
SqHqZiP8cVEWa0ie7pvbnkOeb6jUKAqRKlLcuDXnyLWG0p9i+A4RQ3mKGpWhaKaV6h//wQ7+kJ4v
KExl/cDI8dQaPRNXfq8kw4c8bogiq7I9eMa2H4tCG5ADGpXkGriP29UENZOuVZWZPhfvqZFzWIOM
yke9RzolSf39/pJ2vhQvjOBb5l0WYzC3xuTArmO7HAwfwZj4pDlS5jIoWpzioD6aNNoxBYc0ZVn8
L0/LGs0WBp3tDOZs+TBHWvNfOeI8lttUchgh40NZ6iDQ2tlGGoFAfaic0BZcw/b6AU5vIwks36Se
/Uzzy2pcxemyBzOUgad3jXTUqthZIJtIVIfH4N91SlM5RFCmWdm+WfbjpZOS/hJkaXsZh+bdiKI3
Kbc3vhrBo76GeXZmZlTyPGIKxoXy5Fi9hlJUFUJYgr6QfODn9xYG7E7AUihf89jcHpI8joph7k3H
VwNreuil+rfYirPHVlUPLvKOIRZmCOJK3AcVhFtDsdKE0IYNgZ8zouBPsT0Y565pm696F0ra6d1H
n5oPDgrVem7zeqKc2bIsjyC29KPJRAU1Duz+D6nNQHOA3/7z/bYAAFCl4BEjKVwtbESgNyIcD/xE
NSZY0qrysbGAyEqNebCqTchICkPJDIo/StiEByvvAZi/riwk6HwT9qTvlPWNq+rkyrmoJwR8k255
qEInery/vB0HzD7qHBHuNVGJuIu/BAJLkZmJPGE0lzT1klr0b+PEPpr42N5o/AfUhbIssFFwwt5a
UWO80zAYvGJL/kc5Lt+AU9vUJhsL4pH6r/tL2h5FjNmiPk8lm0GC1ZlH6qdGtQsvHCp1cFbgGnui
IFw9agisHcDMtrsnTAl0CMhH6sqr3TMGp+vnUTIYs4bT8gzzlZ2cNchc3h+VMnb/PzZGkeyuh6mq
UI+aoM8sJsj1+TGLDOORrDE/CDa2J5A+KoUyUZkja1n7+Ybm1DTZuSUqERk0JRDDOdWfkyo/GZ3z
kaGxb/e/1JZniBcZY/RS6VMR168CxFyqzTiuR8uPleG1T5oTvGXPEijVerg6cn+J9fac5pSnoUd+
tYox9GpLOxp0EefhplovfgRxKjq1oqezlkhgRAyXxZiqb1q1JLtTVmeeSnXyEc7fpXVLNZ9OcHzO
bmAN/ef7O7BzVsGIi3gBOlnagquLkaSSbnRBaYmz2rhgYFBrNJ3CMyBPOvi4e6b4qII1QmB7Nnew
bKJEshbLT0DDQy+YmpTQaAEWY6AceLKda8GNeptqBPG28ZlJVViQ+bGjZZM2f+fM+/zbWPWRRsie
FbwJLw5wKTZvtXckR5Csh7Htp1OUfiytMXptkl46CEa2VrCBRAeBATdvI1eTBdWSQYCYXIvQ0pi2
YkWyB1fo+G7ZIUq48K/hJzmIQI5XvgT0bz2MjZ5cgdTIb0x9p3EJVfe9Bw4rDJxihC67vCZejKWZ
KDw0kms3tdMZToXF6xFTf6Cj0fwHUyKNAGQPcHQzA6FFSIxkepleo8xS0ufJtILBo6mwaAg+BvnR
UPj2jcGFqPzDbQL+uGYX7XMrEKzc6RVmi9J0l1arPKkxtNewzUDs5YRB5/t7uXM0sChIlog1cGKr
DBBy8ihN6zG9ss3NpS2c+ZyQQB280Nt7K9b1f1ZWRdUgVRmPUbr0CgLCcWvVRDVvqDu3quPsYEFH
plbuuEQxtomjhQUZVXe1l0b9oNV9+3G25v69lW9OO4yRQpNJQLuM1WkvrIokTMPUhCyTGyaj5bbg
cU/3v9DumeBZ4S1kC6nr38YdEkXWpETK9ToIDvokdh6mzoIcxHzpm0Ml3N3dI22hbyFay+sQWKKo
hDa1ll5HYmzPyYf5HAR9/Gwn49GH2l0Xig9UVaCt2YDiyqmcclxWeo215RUt5BNj6oijKYbXDMHR
GPL2faToLYoPUIpSF1ur1vXDnFsF5cNruRjRNwshXs1VW14NF9m8UUM5UrBpONPQT6clsxrtP/gR
iGzEWvH2QJtvP2IlMzCg5Vl6bRCX5NybKOal4OQ6b6DKc3AFdu60aKMRlcAAyEC0+Psv8XDXlEPW
JNzpTtfSVwLu8oHienDwFu9aAcpM1xr5a3Cvt1bMyDanPuP0x+PknGI0bB6nbjiqMu4cSDTWiOwZ
ukBhZd2w0GZZpbai4IBLmL3iwFqQEA/sM3TTh1Noe7YEYkRgGKhsrmnxo1LPszCbs+tQz456VvIq
/NMKgnZx58EpJ6+vEK33Cstk/qyOgvTfgmkkxVNyS6ZLb8KaXkrG8m/fFM5rmdiO5PK2y0dqWHv7
zgAKQBpRJqRPdbvvSy8jr5YF6TWlxPUTUHN9Hkep//PdXgecE/VHKp9gJ9fF1WSS6jiR7fQ6S+bv
qRY/2uA5T0tqPIepevSR95ZEDYjmL9gA8Eir56GOonwpUYW7RqpdXuq+FLQRM2CPg1u4a0ccVmJV
Mcm5cqUmB1WBMTu71lKQnaJgHtzIivXT/a3bO0bwOYltA/MA4Pf2A9Vo8sRdX2XXGIXvSZekhxBN
a3eYw/dnVCT1YBxE6xzU2XqarDScRhoHPbtKS4oGi2PNlzmPpsv99eztGmxYsuBtEVHCaj1ZUUUd
9c/sWsD3fMrnbLhOo6b//A9WeF5wjqI7sr7ovKBaBG9IdgUoWV5GO23Oeg/u5//LypotjeKvXKmh
lF2Z8I69cWiJUhED/g/nTDR1YdNEP4bl3J4AK2SJUYWVro6hWB9SFU9Q9wdWds4Z6S3gAv6ldbVu
Ao5GIel9mc7Pcx42JfPqxKYvcqrlX+Yp1PqDU7BrTTgd0Z6ClHT1gllRHOuIwc/P7ci8s2sXuukF
Sqqd2liXf9z/Snu2TAEEEeINhD6roDQysiChCzI/q7XdPYAaTjNXZT9/KFk0HDxj4nffZs6ij0o+
AvpaFEBWvqeSx7kYKmN5jhKg3kAKurS7IuglV4grQH5+TqWslj07c9KjoGR7sfCrTPYJBAqdkbXb
W7Kl1EGxq8/Ia87fjBEOxMRg4uH+Zm6tMOUEjSpnBY7pTbE2bRCAyoIseFZDc7mowVw+ycpQvRfi
BehYxAIoagpqj3UsLClFs4R6HzzbcF58LMuoeuqlSrk0k3b0Tm+/mMiVBYHdWxq4ntxCYAFOGSsO
nusstzytMvM/VanWPyDka5+UWVL+Mgft3SA9IUEJ+ERIaVKtt9XbK60ybD1PCOU808eMF9fsnf6k
znw+b4hB0FvDgODW/Q+3u06mPymlslDqm7cm7SpgYLcdMBmPshtOVsRAZlmeGruqL9R0ZzcxzS/3
be4cFmIL+G9h04FNfd3UzfvAUJvRlJ7jyRyv0tj1H3iI44OK/q4VhzeFqiNI2XUCjzRRaOW5jJVI
Ar9tCi3PQK4Pbvabm7i92rCrCREK1gGcYI1fcOy4kEMpDf2s1dvxtzTSssKt47Jpv+RA6OIn0c4b
3Twuu8ENGG/sR29JdFjfjFoOE5fIPA+8VpnFf9bSaX51YrC3Prr31ojgQ9FkZ13LusYF1+8YsA7G
ee8B7E+Pnq2tQ2QlHATR6maqev0ELxBRlbrFStpaSyhAdKH+r9Fadeu16VIeJStvbbfVxolMSYi9
MIkJf+ntyXOCvnAio4j8xZhM+dxDalY/OnJY2w9m0CrKdRhLfsyAtK/zFea8InziF+ZUYJaY6j7M
uEUBJtmQak+b0dLOXSOYlxCCRGn8ovZWL3n2DOf9C2LCavfapcGYeE2LvskfsZnnwZOp1+UItQAK
dF/HrnSGgwO43U9B+Ed+ROFSocW+cvrG3Cy13Mqpn1Y5eXQ3xxfEPLLXljLa+f6N2qa5PJog1yh4
g6QmsLndS7MooHRJmszvHH1i6mvJzk1jy2AIOD1BubxbOR3UPoMZoP+o5wCZE17ll+TPrpxUDtQl
84egafLTgvqJfeqsOfusqokhH8RTbwSJt0eFaU+ElAFIK4Jcb+UXAxqOdCgwl+tJ2BXu0tda/90G
pGed+pRCd+HCbe1YDNzoUIC5bdIaoTeiWlx91CJ0SP0EufqfWmNCXkunvjUvaRIq2jWaathjjDx0
iq9OnKjTqQot9R9JM4OckWqjYOY+1KTobHbUan/PVJKxi6QtzGVMEan9q1EMzj/Um+rEVfk9jr/0
s9w+ZDA4DwffeOPP4FWg5yWgiTy0zL3e7jlDpggTl0XiD1Onu7MlJafUyY6QgltAHUgvzitlGTHN
ywjOrZm26pZU0xl5a5wqP8+NAnGyURhojQa5O4SR6mqZWT2ohQEBD93Fh3Ze4gM4zHapjPZCJf4G
haHEsPoNUVsWhLdA8yFjUJ+UMWh/U6Ko/e3+pdncTyHEwsAd3UryG8aJb1faO9A6QFbRQAsaVKfZ
nisvyQP1wZCjo87JzoKYzORlB6nIPV0/EmWptfmymI1fZerPzkh1KFy0I14wkSLd3BLWQ9ZJKZpJ
bEixVjl7mkeVHS5L43MVUv1cLVzRU6DHhnaS6nY0nmQqB+Z5pNTxNy2+dHbbVpOOXhHxbda/Am4T
zDOfxkpXXg9Crba2TOi287osX414SNAiyceHIaoNQLu9FT4Uk539k46mfAA02nhBslTBy8eoAaAm
GhG3H3SmhqqjY9j6KA1+G1K9/xD07VejtrVnOYmyA6+0iZxE9ZKWB0heVAMYlb61Bp9poEtxjP5E
2ZiPgawxdl4lJZz6cZkHrTePxUC+3NjLkT/crpMxTtFnR2YHDPGaIgruPEOWkPOBQwOGzqfRSllu
rSrRZaiHKntugrI+0rrbflZsinYIEbHAwa0vS15XSZcEk98uA1FLVoyS/FI0genEp1ZGe+xlCBAD
+VBVUfq1LNtlvrz3thInkLETt0GKRfHsdrsFY4cyTqbgIVKMb2nmyE86onFXJG6mg4d7e1uhUsfV
wr1MlEqb99aUEGtFHQ06oEyNxy96n8wfZqBDB8nMzo6KYgegUEZ+GVlbLYgeltTIGV7UnNG59SD5
kjtXsphiORclyvC+YXZW8KkhSRxcmUprfuBlt8eIwAskMSeYQUCIbW6X2feK3mYlE6vMkkqiEJKa
rVeGZh6/MEAESWfD0NDRDMbW6Yokg9QGUlm4KtZBpgNzIHjbdvHDdChPYT86riMDC2Te4+t7Dwze
hyI4U08oizGpd7u8cJl6WFgURkhjw3yEFKI9a7USPijVpB9kv1tXYNBj4HYAIwb5tXY84Nz0Ip1r
xbcyI4Cnq0fsShpm9TOhYfxZU4bidZSU6CAg2NlK7iHUqozgg6lYo78MOJDmpQM06oyt/Qj5RzC7
iPo2n6IS/sT7m7k9rKCV2E64EoWrW7scS5CgZbWh+ktOIR2dCCUizY/gIL7UdAI6L4zSvv9gKvn4
IxxL5aiDuLNWMhMxI/8/aOLqSloBqsxckNDXp3p40mc68UGeTE9FrAUH9xJwLyfj9gl7qzOQ1gn1
WmKM25OjDN1cLOGU+4wgDcWHUhqS3g1bI1oU1+xgYHsOm2FJTqGitO0T7lK2PLWNdOn3rIiT8Evd
M4Lq66AHvgwthISVN5qLDJcZgoFJe+rsYInPliO4amMnGbKvZoAIej5kbluQoEacoq+klY0ngl1v
mUIdQWBdSi/wY+TPKY+7fUmnuv0NFITkpSZUwfkQ/mHryHSmMcQPbjxYmQKFO4wQrj7UKK5lRta5
bdrkpZePpnVqzflv9LXLF1qZVvpR0WNF88tiSF6LzpoeHcR7n1pkJJNTUMkXS3KW9mxAy8OU+dK1
DhA86HBdZIOp1sqVpiQ1P76xPzZZhbh07tThGLkaCFzbayXHeja0WYzsdPM119Rx9vp+lv5tuoE4
PWQ4+edYN0HgTbHivBZ2d4lHUElQwdeu3SvZb02HJr1rL8OieRYPqhsudfSgQTPZe+SztulCb/az
CBTN7VQIeQNzNM42IePkLlUhz8DRUN6YA20B4WRUp9gKuSYIxY5uEJiTN6IK0ntdaV60OYM7Ui/k
k80zKnkMwQE1LxI1Cv7q+Q9+6oijCnTDnKJO6qhp4WlJFCXntOnbHgXdwhw9CBSryh3SxbFQa+wY
KjfzwOge4nDJm5OGHm11RrUjVB6pMgXfdXmKmhMfp+cGF30/8VOjZcndqIURwmt1WeqeeiUs5os8
50t74L02dwtUMTNBlEBhHWQQdvUQLb0xVbOkM5nQ2hGtJ3AHv6lJm+juaMntl/uOZPO28p4yZAVG
FhVq4Utu75YTVYo66r3uS1Qtz0bSf8uK/IiJfRMJMxrDgB81ZNowcBOtYtDQnBOZb2Ljj2N4GzVK
M6G36EvLkpbM/iTPdhl4tj40fOtKSouPUlHJ0UGAuHlfxa9AM5wfAERsM8df2iXCscgR+5Nu0+EO
ZXp+TtO+GFWCTqET9af7W7v9jgS4sEYKnVIqaxspk7HvoJDt4W5TWhhCrXCK/4qKwKlOFNrrT/eN
bb8jIGdRBaDfLAhnVg5Zrrtajqjg+INapJ7FeNlpKsojPPXGCnB3wfAqFFrAN6+HG6klG2GIw/Db
MnFwZXXYRoD5g8I5+FabvYMEgUyQWV6k/JjRET/kl4KGVmZDEOSl4UuIcZlepqfh12HQmn869Cw/
3t+6HVvgmXnIBBQL5gnx919szUY5RENsa0j2tPXiQYjWmk9zkqnKyQqOuVjePsXNcwZEilIH3H5E
s4QLq9sgjaJulPeUFMNq6CkpDk7gymnejx+cIJrK05zkzmcgJnH8qKLdFzwbi50Pz8hIDt2pQbPC
fClDYrbnRcrL+GDnN7ETv45+n5Db45KwMbe7YTdh2vDwM0dBMfiMUlP00jTyBLJPKin4TFb1kjdM
ax3UvTeXU+T9HGCBR3rDk92aneidhSh4mf48RdZD3jjZ+D2c6gxdzSoY/h9n57Ejt9Gu4SsiwBy2
7DQzTUmjYFnShpAcmEMxk1d/npp/cdRsYoixYUAGbLi6ihW+8IbqRC6/vBUDC6WCvI2CILCr+80s
siRs0z6quGeHLDxnpoOpWLu44849cBergauhk8rOQpsC4tJqRXuzjN0hTOdrUWrhKYF776fj8LdX
Z94Xx5gRM6hC82NUjnu9wvvTKnVbKR2zt/kFL6Wl3za2kWYZPN1auQ6daV/bbkyfAK6+ufZIpQb0
KWhihIVA6K2is95K3EYLU5D6+L2wj63uq9OL8P3i7Vrx3O9NTbbxqd6akn2zRoJ6Rd92pSM8EsEs
/9T3jnuJy849C3dsj06nhv/Y2Z4uxf3GfHG34MPRS5OaYbcbs++6pJ7pEAFgjo33ZEs55mij5uRH
t52V+RIrTeG9dcdQXaUpDtZDJvfsnNsxS5oVpWmN3tXStPrPbpmcByNpigPwm0j4dpTnDyLLs191
2Wk7wcfGnmFo2kBSZx4RwdVmLcRIIXYwvWuYhfopIWI9edlk/JdR6KhR7WNFIV7fThBCVtKqreVd
CwrX/qiEpt+iS7OzjPcXO3Z6vFb0mmRV3F1lnJM6dBkqzN510sPqgOCUe2zqsQnsihr562/I1rIx
AOkJ1VEE5la7xKknb1hsIL1tkWq/qC3W78qyiP99fZS7m4R9gVIrVzOoVNDJMs767UA7cVV1iyf3
PzXw5aeDk8cHY2nL8Wc+xzggKw7x79lEVwTNQ0Urfr4+/NYkuWc5BjKS4mq5HX6uqx7z3sjjoQyT
g7QBP6lLP+08QHfBIpPkSoHbwRjQkOWv+G2S+VwvIzol7jVHH8M82rHTgp3Llrj3+1z1Uj/BFeuX
UXdioVcJ0xGUQDbuoWw2fgWoFJPQjao7ShyrI0gMDlmRNOva9oNrnfR+Kj/06jKrfmyOXmC0fez5
eaovyxGF8Fj/0yxipdpZio0Fl9K8NEspCeGtueqzaErF7dC33tWbk/JkhiHKYl7Z7YyyccNxtRFl
UfSCkrauUyuhM9Z643IY3aH007D+XoVa4mtG9V2bnbc/9PTg0MDmypRtxnWgOiehns6oicKRG9T3
0DmiB0C63XujwUzNMcM9oubGJSBL/cSq1OGBnK6iuzqLYspuaXgdML5DigByUjomnu809rJTwHtZ
qdvIDlAwgTHMEBgZwFtvt240qaiK4NYZtJO7tMeMN1PK3eCH6kdZaXycnCzMzzbCtv8OFXIEH2wv
dhNfadFKzWN9GA6xga7/cdDGevizKrNWfFWXjEg7RiG38MvanZ2jGnmR9aFmeacPWlWU0WUxnekn
YZ1VXIqh7NPjgPiHGvRF51bHbA5p0U16FvXH3sZ04qEYBDrWxthiCqEPnGV/EE33fuyUyDxozpJq
fub1Ufps9qUDLsZq7ORS086YDhpMjO44gJl0j3kRGuZpbKfyr9xBw/+yRI0xcEjNoTp4imZ9GwTe
s/7odaY4qjBRQN4pVSoeZsNeKl94dtSjJC8vZy1bpvkJQ25keZ2ayGxnj9/fnGSfAJhkfiQpCqva
6tCoPVB0qFVupAajM+gHu80NijwayuspejPPEpjzjiZ2tVO+2ohZXoiT3JtkF0AfbvcEwS4g0ZrT
BeV6PqG9MZa0JtXsXd8n/SlzjeVZCzM32omnN64OcAw0XaDNyJrZattnI+KYY9wpV7XxkuariqMJ
m3DUlWInir5fWSBbXBzk9ZZsCK9WFurfGGvNEAWxG4pPhRjC5GiN3Zw/dE3oZrGv07PsfKt0hfNx
cCEL7pRCN2ZK2gsNCVlx2ltrKhauk87giAj2Yd+nX6tZNU9GNdg7n3FrFBibUrpcXiZrvtOU2fit
cpSv42xGpySekoNptm9uqqC9Qe5OPYbYiy7EKmLxPEHC0kJqbIemHH3dyZcHdHam6KCIcs9O7n5n
8oQzH0ROoZCBubvdmTgwmqOoiihoo6kPBmyajsPEnswLI36kAFV9w11rz1H2fh3hiqFJSducOOlO
FqBZJi+vBjcKNPLJg9c1EYGZeDMaV/KvkVGksiU1fdaY34wOQzPEdhQkTaQ9moXb/uHR2/BjfaTs
+npUtLGMRGQ0kyGYU6xYCzdSeI5AGhlRYGbLobK7v9BGwZ+l6h5tqlhHV9k5cPcPGnOjaQP4U0qX
rDX6EjfX4jDM4sAbXTXyozzJD3QJza+eIIx+fW73oQFPGV1jac1ExWK966OsUhaB/W1gdQ4tlGX6
hqLU36GtDj4srD1npBc46e37SeULazVg1OTltDZud+TkIItUN6FyHV2hpYdeps1X2xoilcciUdTv
YTZwc6LxHWeHCLgSktGAyqrLgCSU6rdxrpkXLbOs7tTRc/mOPDGNiW7UK1Scqs5VDrY5V/Xfry/S
xgeRIk78XrpO5L+rq9ZGbd0xWmEjKo+yPB32v1PAU0+Jnu/E3/dXLRUjuArc5mhUUZy5XZ7Z43kc
vMy+dkAWIEHSV/pEkDCNh1hxjQ9YOfTXqRD2szDj9q/XJ7lxbpHzBSuB5PNL4ep2bNcsMnsaERog
903OaWerPlU/b2e/bSwlgiFsOFo9oGrWwKKF/uYgYEhfk8Sx3xWzStMCBvb4DbpJ+OfbZ8QqQlwk
mZF4y9sZiSnXCQpsh4rTXJ6ismyfasPdu9G31g2hC4SQGYIqzGpLi3QqRTnF7rXu6dXUgBAIN8y9
8GbjnFKSpRGPL5xU8FvNpTXAfrUo3eMwM/5QxPJxqqXQIrmDbwjENN++cuxDLgauWfK01ZMfp3Vq
LdHgXjHudR/6KjVOtWLtIRy29gIiIbCn6Pujs7IapR70Am1MQdPAcqY/ZrpELgmvPyIL8e/r87nH
WIGwQgkKFPMLp2LtwukVY2RXiu5eTTwuah/xnzI/em7fPZaW00dHo8nGb9VAnukT+KcVILSuTQ6q
jTzW6fXfsrVf+Bm4+8n8F0zu7a4cK7fs8n5xr7GiaGR70Xww7cp9eH2UrbXl3acbQ/XTQz7hdpS2
iR34NjYTHtLBV+yxu+Rh2fvOMu7lX1tbE2g4OaxUG6DzfztUGhpTXRs0JsBENn8Urtpd9cHs/0TY
UvfdSvc+vj61jedYuqmSNphEN5y52/F6fR6tPK893ES6ZZQUDPFQLRpIirjqPtOcLQ5xX79ZgF/K
NZA7SxUCOiRrhFzSapU2TVIcxU2RNwp75d1YFdXJtUX0H+4t2QSnVUFCg/bw7QRHmJlhHHL6loF2
aaR1zqFd6j0Huq19SA8GwCw+IrL0eTuKSKJ4tBr2oTa145NSZvEJGv5eNLi1OaSonTx38KbWrZAI
3duoLiZux4HdPpbJ8JzEVfluctTyIYrK+p/XN8fWvicvlqIXHnW6tehbrQuP3JeDnhJcPcyRZn2Z
VYQR7dg0zq8P9fIdVsEM1SMQjS89QKZ4u4Kxi4RSuKje1bAmjOL4Oflz73WG5i/LaHaHwnH64n3T
VFrsu4qBTqIuxKL4UaWkz6j7GV+7wS61pznL8i+eleZfI9Oav9VIsHwrw2p+hrUSfU/NLlUPVav8
SSlUPxdhCuig9cb6MobCmh7Mrs6LU40XNLr7Wb44J86C9s3M3U49tm7a4biTFNTWtKwwd/B/L6S3
9RJIrA89D6QYuV9vl8CJYG72IemMnseuJ/w8n9TeTxsDwC9iGRZVJlqWU/TT1XPb+BFjg+4ejcoy
IVEmgB2uKpqwJW8YQI1PYz7a4oCRWfQAL6PG/Kgpl/octm0aPpZq18bPZq7k/77+Ge93jGTRQFME
mkV4v9a2aeAqi5YmUVAbdvJlTMzQd7NlCfBb6nYu5Y3wDuUJmF2y/i7FB25XS4+dEhQ0l/KkFwtg
Bj3SEJQcp4emmqvMr5PRfeyneThpehW+vV5gUFjmggbTTMlxzb5S0cdaaqrYV7eC6eKlCA8QYL89
TiE+oX0DOIowFqTd7RSzzIKYNME0n7JpoQZHrRksht53xTEtk5rAtc/f3komhkAgC4kn8Kh3TSPH
KZqlnCKYjC3FJbstk0taCcWfaizOXt8s99cZCG2uMYAOoLbVNXlHxZu9UHFvDlKaRYD95/YERrN/
dKvJOFZZPu0csPtLGsArwGyVUTEvXAOjoig0vXaWy5lPwymmrHrEzm0vJNmYFb0GBOjoClPnWX+0
SpvVbK7iPLCyZMah07zMOQW6qQjPijs5O8Hl1mjA6KQAKdcG0kS3W2QkTq48vQKboWX9UahNetZL
DQF4TfywC6s5v/7JXuiyt3cUatBQSqDsymrBmvyUTSRbIhmLwDA6Pb1QmgBZpUDgax9C0y3SIG+r
qn6aTHgL/rRAPziOs+WZh1hNzZ94MLvuaVSrNj/ZSwOyyGnm5v0IDwP0cZaOvyrVqBrqpkXiUAkt
puLXTKDQHN2xb3+aNdVi1Ah654ul8TIdi6nykj9iQDHLM0HM3BzhxGTqSc+Q8zpVStR/6htbE74Y
Z73xi4nb6WCIafk7YqMP/jJ07rMNahWHSV0MX3rThO9skbqlF7uCJ3zcWT6+xmr1yNLIOojUpZHr
6pGblFhfTNy2AzoY8UEzluFYVMVyen2UrUtYAnNld5m6wFrKTAPaUveWKINIsawvujK5X8MxrL51
ZvJmVjodApqu/E2dj5hEHrnfuk+6N3Epib4M1Ei3fPQN0pPVqXuSL5sTIiSgv0pP4k62L3F6Lwem
WQYzMvlnpDqTUwmi8Fz0uwnF1lAQXCUJAekcsorbCSmKnaD+1JRBnITLRcFTBIFYkV1qSBg7n2nj
OiIJlf0qiU0HTnM7VFx6hRIrRhkg0tqfG9sNzyZF4J0ttzmh30ZZNUGpN1dpVUxloKB3/qsfgdC0
g6NdJn1Od+7XraGo60mALdWdO7eUNilbFfVvNkPbfcI3Ev++LooP0zTsGTRtLd3vYcYqqM+mbARi
SJgRRXp2BYeQHHJP8Z5eP0ebo7Cv4V+S+t0RFSIjVoWCR3xgYJTtk2uqB1tJ3MvbR2EAwG+0wRA2
WsUxYhhSe9CNKshzOzwp+BOdmq7cc6fc+DYwWpgGsQrF/3XXkpJBnIhSK4OCVpNPQ3x8KNzmkwiV
/M0NBiRkAK2CW6TDT0q02tYa9aGudzms5TQkNEi16DHKenfn42xP6P+HWW2BMHY712rVMhjs/G8t
dfQHkoDRR7trzyFyayTwEFS9YHkaiMveTgitw6qZe6UM0j5xz1CU6u6QGpH1DMQwdXfe843BIECS
5HHTscPXNmfAvpI0b+w60N18uCQJMipVLfLvtXD2JMJkaLB6jOjYI2olHyN2n9z+v93dTht5qSdi
EUgpDtSGJ+1D1832VcyZdtCLxApytzH3AoiNQaW2txTE1imzr+KVqhJO5A6dCLAFVoZzZ0dhf4xb
b/j8+qm6ByTgo0alRsKnX0pit5PLyYr0ZrZLMo/peWoFYpvqz6yuoFKmT2llJH40z5+x7P76+rgb
d4asjkk0EloJkH1ux3VbZZ7SsK0CqlbFn2Luk2d8d8rTzijyUrj9dsQR4GeQkZMYuTXUIbGXMY85
0UEyJ53+SS8XOzrUJhc9tcWybi6uGqb9x7E2YvNdbwEP9DtziLqDx1szBXgYp/F7faGJ8dQV+uS9
K4doaD5Gep9U75YQKTJ/mZa4RZ2/H74CBxR/eV6aRk+VuUTF1aZI61yMHg957EOtmjAm4pOfPAEA
E7geFKirChJbO6hjS1o09mr4Ix7NwvZVd47+cYYJryStHirxeXTq5aNuFflwXnJT+ZRTqsJstk2T
fz1Rx8PRDlP9m1Z3Y3xsnNHud/LI+xPHUoJBwsBIYinXXRQFeV46w3kVzDm0cae3u0NvwW3IMrPa
Odz3m+N2qNWJi/Ol6RIzqYLYcLITRufdSUDvffMRYxSK2hLNxSu8rqSIaUIw0RPk4GGkXLTUMA41
7jD/YRSq2rxccJrxtLRvN3pv9nGC0ZvgkpgX52Ew4qlGWWK2051Fk/+j9Vbn2pOPCgkp2fDtQBNb
LbQatnqYCe3QuFN7FNOIG7ypNP0j7sSLtnO6tnYEN7Bk7lJapklwO2Lr5snQkfQGZty5f1tOKr4a
VVepvkUrYmcZX/qdd9MDbYrLDqHgHevT8eLMULpGoBcgLOz7rKytP05uHc9n0qfmW6+Fff3FnVGa
oiJla+Wx7cx5ulihm/wpkqJWfXjIanl0S5F6EATsBfnipYm/59AvvIMreHsPkDN0g+aqZw2HrFvy
8YttDrnjd0Nnued4gVfg9105e5+4uLP5YiLXqh+iPuogFFMTm33TTSzz0kV20/sVl2h/xKF5UQ5R
rTmzj9WfXh1LDMgi13epUPSPqjMt2VEv4zR789MPgRLWIUJLYN5oQ9x+HxZBOhYtfJ8kqU8UKZVT
5qWZz0O3J4Kwsfno+ksgDMkujfhVjF7BwbG72hRBM+PxkbcDqtCtMdCZWtTLkkdvB9ejuIC0PMpb
0vJ3LSnmRHpM73ASgZWW2a8FYbHer6O6oXGtJMoeFnnjPmJqUo4aISbZQbxdyATlILtOGE1Vl/YA
cSw9OHGo7ZR57uMM5uQAjgVbKrETqyqWR6GlyQilg4lmzSc2afU168V45JbK/NGIlndN7OX/vP5C
bpxhmWc7ADVeiiOrd9gYl0xLEga18kn3BzXvOQPu32YxLsf/MBLbkHiGTYJcy+0ilp6Ywqp3RRB1
M3A8dCyE9SEpMEg6mQlPy87m3/pmBBh8L/TQKZavAijqVWmqouUTLOoYngxMkD5o3rJnELn1zWhA
SaduyT9bdxq81ExDq6ibwBPqYv1lQU0b/bxNcAtNa7fyAqy+TfekEIHtgSjuIzcAhsRP7H7IQGTh
t+uZaQuOs6PTBIM+lD8y3ucp8hV4hoqvRJWW+XHZdggbpWm2+EbkKI2fZEZs7zw7WxsIogMRAe0p
KUpw+zMaXavioc2bwNIq81w3ZvUxHE3xwVqS5vH1HbT1SWmwkPpR35BuQrdDdQli89jANIHIvCG8
RFas2+cpRIHg9PpAW7cZRo0SmSBpxes+ZtNriItbFl8V8uZTlCsduBAxiCdPn5evNnDLHfDNxoDo
oNGeladfNvRvZ2YrywI5phVB6gyAfIzklxeXme9GWQJGeQ90tvHJuKSpJNNkZ37rerIVRiOQC96F
SjHExzgT/SlpW/djb057QePGJ5PvAc0+KboJQvJ2YnWKCZc+cr2AHATYnKm5P5WD+fbvhTgizw+o
C4Ksdf+tyBNtpK/I68Mr/plax0IHKKn099Y42X8gy7ZHb7/vqVD7+v8B193nBUwEik22CLpKy4lF
4o9Vnn9eAHODqH4Hdutf4Vk7HeitpSSVIZOh60AQvnrN+6RkCR2HSS6K1hzmefGKA9JK2ttLIFwm
EugGIohKyPrm1IwwKTvyn6DxoKWGdaf4odDKwziLvTrvxvXJUGAE4WfBp1ibSynJrDThVDRBXxv0
0l11nAMvzJLHop6zpznVu1OhhnsQkK1RyTypVQCfgRq22pROaDlhOsVtUM5O9NBnrXaOzLE797rZ
B+bQigd7LPYilu1B6eDQ90PRc13uGYss8sw8bIKSDsdjI5bB1/vQlMp2zTEpeXfzardzdG96zbqi
aw6ghluTKsnqkdBmIwViVrXBsAjRnEMlqx9dlvojeuMgd+2qLRGgyMtjoxoZmGrXzgIISXixJRZ8
89ev1Y17B/CEBssDfqKEad5eBmkEd4Qnmx9T2gA1xHTsABkfIixjd2C1G4uNph9iF7DU4Dqv38Zw
WPJmRPAuGNsx/5kYavQDK8b6CZZ++uwZSkMQUkWX16e3cUDpm9FhRZyZs7OWxDHFQKRhVl2gmEv2
filL5wk+ebkzykuefZsIUUZAclZWbFDtXc9N90aMOE1W0RZ1cyomLUccv7ERa8B5FC/WFNZ6vhzz
LOmeaFDOx6LL56Oel/25K3rUwhBhLd72ZSGW458gG8yylU05cxX+t4s92mnn9FfVpbJihHX5mC5e
fLXG5Y3sQzkUwHOydek0zB+roZI6AaDaJNMVWUjF1z0t8vmv7fObvuXLKJItTwjAOiPrdrtVc2ys
DWcS01U1cvUQW2pzJvSZdyL+NZKBYaQwHqwVLiKak+vSIhSFrGuSZLkaLVXgIPfquLmMzexwF9Im
AOWutW31UJulUZxs7Ep/JkprD5jhDD1aFbTw/rbzdCk/lka8xIXfJZ39PYPPa5wMs3QCHFu16pRB
0mhObaQ6b7SWkb+fGcAeow+OZcm6hEI/1dXq2Zqv5WRT+YeLEfEbelBZhZHvbPwX653fNr4cjDMN
dI9niZ2/VsL1qISaapca19rW4ItRIWuQD57RIWEf0Oe30Y1r8/QhpWim+7lGffiMJZgqDpqeVv0R
FyHr75bHqPtjLGo7+RCp2ZAdTVHGyKYq0XLx5nlw/ExT+q+dPoqMtCu3G90vuto1Tm3SNdnXQVsU
cTStvtPORoxcCWPPabUz2dVVSZtLRT8HCyKp9QVqf9UcqEObEjP2VMEwuEhJ9H3nd870vV30fid2
2hhJdlWQ26OCQ8tD/vvfqttFB/XeLfQ2oHQkeIHVH6ZoaBVFyvH1I+XwP1p9PrjwsuJAzQ2u4eop
smH0pnWemVfDQ9wFPk/aHRdFjQ65HlofByMp/qqs5o0uL3LTIGktYdQG0yMTvJ3e2KORotS6cSUD
02zfBB15WWD9Fb7Z7pJyVi/Ay2B0CCDaw+SgSCqX4Le1tIy29bJ0Ma9IhhncyvFyhEjd7DSOVskC
o0j3C14Azh2Z0HpK8PV14SSOeZ2Rxnw0hzj6bOSm+85KtOUB+99xh3+2NR6ATknm44izGW9nleTe
hMoHoglJEto+sKXqSbOT9NHoI/AGZbMn2LcKrl/m59JwwUGEmhWEvtvxws5rK3SirCu/KP6O0tt4
rmlXPVYQFf0KdZ739OeXc4ty/c4ztg6X/jc09iwvtCOgl6sP2Fa6C8kVD0GhJI3PsYwvXTj906LU
9TgmcRE0mpUca1KySxZ6JS6XHn4PM+v++lm5O5RSKkz2uz2ST9znV7u2K6FhN9QQoUvn9pnCw3QI
4Z0clbraaxGvyggvU5ZKb4g+SbGudVI9tJ5aLSKyrg0Rm1/klXpMiqo8FmOlPuhNf+17Bp67Ave/
uIp2qjQb35r2J5wdsDIwANb2mgW8l9zqdHwoq8U+iEQfLhwhFtZKO4SA6vgEjx3Zpayfd+69NTpb
Tvxm6NU26+umtRUR29dGiPHUaTOSI5lqfTD12jkvIOwPIZ/9aRjL/tCKPrqY0RuBVi8/gTteam7B
e74j4pqwfbPaTe1rkhb2WWhaf4hbsav1KR+L25uX5hdkdV4TxBLo9q0OFAF9hcapehWaPTnnoQkp
MnQCG8TTkMRq5TsIfNa+3ibaB7MVw3QcOjpnh8Zziu6w2Bid7eSy958dAhU9ERTEyWb1NaM115H+
7HJDvbZxfV14Wqcno3XeET/j2+1Y71P0MnZirfu7mUIE+1yuM8CL9fMDxnpGnNNkEQorPylqrPkY
GU47N8j9aeKKJECVcEt6FOu69JLlgtZeaFzn3hoPfd0Pjy1Y3mOZh9G5AhCNzv1S/0SnioJ8POwp
1G1MUr6vEs9kEFau82kxL5SuksK8VlploXnkJYEDoGHn6GyOQiOce4cU2l3jA0vNKppcGc0rcbf6
xKpnX9Ioc3YckV5wPattS4OOCIh3jhL1urJY4yaMpF7tXNXKy4erSDItQgJNAGvDk7Fuy/e6UrfW
O4Qbu+jdnNre5JtxGf3jLk4aPrd13avcXKmZQc5zWjQO4gMaXNU/5Yyj2IMCjVC1/KIJnS8xGOD5
gBBw8i1RXTTvhGUJMKRKVqjOs9DydvSTmcLTAaWM9C/ViAf90XT6DsECpbKnNwrJcjFw73NBsX4v
6cHqbrJi4HVTlJrXSbjle4G+OVxqJ/v++itzH5HxgtGxoZGC4gcH8fZeoJRq1sgOmNcyCqfPRbZ0
nyO3gy4/CONE43k4N0oxHF8fdOPo4/kg8aVkVlzvq0FNPXJafcE7t9a6+kG3CwUzQ8N4IK4w8ZHz
klPjuekh7kS2JwGxsW/pjPKg0hGjJrl+3fW8SjDlwfEPa7LhiHKYdcz6Yk8wdnsU3jMEnCnury8a
tWOfgkV3rtMw5yc6U+YT/mt7JeoXztrqdFBMIral7C6ZZqsMIdEaLBFiGGApEoO4wijgMUcNd6ap
ac/CTrPvS6Yaz9OoJp89Pu1P3rr4ODTt8BMJ7fn59a+6sZVkqkxtnuI8deV1vixyrN9aBeNKIKtP
dEXetRleQi4k0rgPp/eeYqTn14e8j5GoZ0lWJ6wLKE3rwCWKotqCoo0OWqmE77reM0/JaLYPpTmp
O7f6/Sfla5Ie8TWpiKK4dHtQkt6KBLGgcs1BPNj+3Du1fiwcO9V3Qvv7OfE5bfAwUJt4IO/KdW44
0RxrlavSTNP3glw/8x3R6H+Eo7enK3p/EOXW4aGQnSsKSauDSI9OLb3FZawwLZ2Dmg9m6ReZW4kj
QKi49VWzSdoDoj2zgaB+qr/RfIpLzgL7RiLIn6D310GAVy1LG2llFGA37fo1FfXjNIlvb90lDIJW
K0k03TIKobefLk6KrjORmAyctrb9wnS6L9BBl0PZx/ZOE2fr4wG+eAEncnmvaSmaxjer8C4IqqrQ
HxqsHs6iK6ynKo60neO2ORRuvkRPGDmQBt7OyoDASErUQXfvy49NYtYPlJL/WJxc7BRS73c+cjUg
o6VrCMCk9RNRe10aR60XBV2rKu86dSh+arFZHl//SPe3B28d8DMUQF9EelYfqQ+TKUNPtAicwpU2
s335rela8av2rPb91Ebds0AhcOdz3U9NvrJcV1KSCoWxVbu9mHEJy+wEuKILlgnGEP8Iy8759frc
NoaBcsnxIsJnkusO2ATPgZe7qzGda+lr5GbyvudJvrx9FNCCvAecI+J8ucK/VR5iQpw0FKBjwrzv
DjVQzENeaHskirttR/BMUASOXaqhA9u8HQUNWUnoUdpAz4bwkNu8nZGWZwhzvBW5/GICATpaFr8k
d399OYCDa+oMQN61G7rus7FY9Y+hNt4I7HgZhXDdJFZnB9zRqMl9h5mMHxW2KBk/lwvKsEtidzuR
7N0WADwCMgsfDRSuCAvksv72cVoCGu4htFq6SauOQx1HR2/ZVUC6/zgk0tSd+IveFnjV21FKBFG8
WUC1QjbK0E7JYmcXr/CM8ajXuIW8vt+2BqNzRi8HIUAJYb4dzDbxVGiN0Lsm4xLbj6WrT1RSy2IO
fR1m7s4lfleBkk6b8pWgKMR7sX5/a2Wpqxkww9Uyhe3beZv5lRWflKn4Fs/lnrDi1mgY7pFBcWbp
tq7O0jQoSG5HS3gFyaL/mOoJM8+sVh47MrvItyLrje1rdqHk1lPbpv5BS2Od6Kh9r3oKEM7AANF0
FHnTnXqrnFv0mLu6vBBPvlGOT44o/bsAasFCoJq+qggkeWR1Iz7b+G0O1j+ofijPDXXgz69vkvt9
L88UvGXuWchQL9W23/Z9DttWoxUlAhSd9C9eHYo/oReJh/8yCqEZN4WkU6zmUkJCQvMKiIEH2/6E
KzUFOjHuaabdPVHUh/k4sn4iBTfXFTnswfBCsLs+8MrF+ZCpiTgN+Bg8GSlGT5k9zqe81t4IsOQz
kQXSHCd6QVEC5sPtKcvNxlLQie4DxOqKs1Zl6VFtegSjYQ4cX19FGe3dpBOroVZXe2/R8mroCQd6
4S6fDTs1j3Ms0d+akRyTfMqevTnOHzMlG0+vj3yfyXDIZE+HlJDcjBrk7SyR+rPQ7tb7YBra+DGL
QdeZdl4dezfD3SdE+3toF79qQ+ciWmVA8Bw+UAvfF8ykn7ttsfOD7u82Aka6WXSbNOgMa5lMFqFe
mqkfA83FTQXspvLBSdzyNCFhvRPvb+wqcH5AkGU/V3bGb6eOiKowOjOegqFN8wtcSdvPu2H0tanJ
8bmq5tMgYmPnwGwOinu7ZKpj4L6mFtBbGHMF0Z0Ac8zyKQImds5qcwgo9ItnB+nyX6mb7vVh7gpj
OrAH5JB5M6j73QGBSGSioqmyIbBjtUg/pKK0fETL/gmlydeC5vkhR8/b7wEMaZfBcnZFXje+KsGl
dG5AZkvW1W+X2qqSoa27aER3LuzPkzMnRzFEZDl9ND3u7Gh5LleHiaKmVKNyJCV5TSIaPGoL02yM
GE9FbemXUeNYftQn+Uctk+o2RjqFP0tmufi9psfKMe9M5PyXQVBhCps0snZO99bkZUeBbwDXiHbf
7eTrniY3kiO48BXY/znW4B26Ubl4atFcduYuw+b13NnKCHoSVfPn6jTb0sjE7pMpCEU9WXRI6o9p
/l3PXQuybZ1O3xwWHL5EgtmwP2Bc4lvYee20rLStCRvoIBKeYD+CKPbthFU4tlUxcLD0oQVDl3le
f6rt2Htn6YUVJJH2ozZ0lKaSakq+pZl4jFX3ix2ZceZnbnv29MI81BEqB5dEoGu4Ez1tHAYYL3wG
xL04C+uktJ/h41uZOvEw9rr1ZFEmtg6Cerjj59a86H5iNV90Eerx0USmKPGpz0fzTutl60fwZhLg
SAEC6ja3S5RgxOcNSjcFvELNdLRd5BwLW4SPWkorxvWy/iAi9d/GafIfo9uhmfr6TrkPs4iGTRqZ
3PjcROuUBYHlRqg511DS13Qx8+m9jhHnoSBafRC12JntxvvGPmAvkOzRWFub0Rc1Zg9Oms5BU8Tt
oyrCmtxFQM3wzTl676pF7SMM3wY1sd9e2rQWIJPvOCoPcBYxQaTouYYLhkkah01czgF10eLcoldA
V8XFxiVV6mclRADT6CwsNIQwhYtAQlN99tQWJ5DU61v9WOFgGBjL2F6ivB9PemP/LKulOhhlvRdx
yHOxOr3/w/IQ6bww5W83hauMrY7jByg8vs25R1LD71LT3LkkNraelBzm63M+acyv4hqjHrS6ipM5
wOgufq/oOkCNMtKwFljMUz9mMzprlvg09FnzK3eS/s/Xd96LrfndLJHWs3DUgdK0Dn8LB3n0mjcH
8Eg/XZbRjU66GisIR6DJ21Rh/9mIvOxLxJV6cC2geW6k1H6cJ+Y5mRTn6MyO4c+RpR3SrJ1OLkXV
ncOx8UZDFgdIoKPWiJri6sJuE+Tysf2ZA/w/l2s5zsvnyUOjx4+NpqEVqYfttzzXdhLVNbbsZaNy
J0ldJSA2lCFvP38jurIbhnkORsWrD1bfZP4Qj9MHfucn9i7mj3VVnpwq9I6mI/2ua3X4Imprehqo
M4I4d/a0LzbOLTxB7NzB06kg+lZxaTtmyhwm8RLQrKAlrI4DGaCn9Eg3dOmUXUTjtGcjp0Eyukr2
x+sbZesrUFChr2OzSe4ob5RI+0ZHlyVoVW34ZzYQpXYM4v0WIK5f/x9357Ukt7Gl61dR6B4aeHNi
9r4AUFXtis1m098gSKoJbxI2E09/PlCaGVY1o+toLk/s2IqgWk24NCv/9ZsqyI5VVQb/m48AFoYr
BobVSArOZgc+a5VFDpi6871Jv1O+wVSfBqHrh7IxdRyUHXaP0MxynSS4SmbvNDSczXWJg56D6X/Z
DyGHLv99S3j8x5dfyC/WbConTDS4OVhx5tnXwDMv8TCoUHdwWTHtKAok66GRefQ51j49SkuOw4W9
8lcrEp0FSjY4ERZN7NMhSbKr3mgOgULrQJaGJiv3zTqt9QWc8znzgyUauv+2OG/tqfOif8x5tiYR
6q41QeDjxPeDnaFSanFtaYfiOvCE+dCIzv7uwhn4rmF0lu57pEbwPybTuJSI8suZCFnWZadCmIur
zeljS8fGH1nr17veKly5yzvdtcNuwVM1GnBd2uslX9gnAfJbYNfFiMWDqX9ePFkf3alPsQQk2uTr
knu9uvSmflFaUccjhOJ8xD/PcaYxWCwtycb1Llks+32Lv4QOrcpZd3NjU0c4hqrvginApwT/p6+l
3R1WXLiu8yAF8prQLn5YsRIIcQHzwgFDgQtHqh99i9PFHQEVnjKEvODSTn1z+uZ6XVaB0dT6nQnO
Ot1MQaI9zuB/6ZUtbLAcevTlq4Z11AhzLcgfHdk0f7aV5hyFS5BsP6rlLTnMgdxtEmX++2FEON8b
9q2n4TAKRWZKpgvVyfNBfnrP289/Qkpw+Xfdvs24Z4Xjy1AFVoQJYnD98ux9/uW4ike5Rd/1F/1P
NaQbjzTR7yx4FsVdyfa47Pyms6p7fe2sInr5cs8P9mzuGAFsTF3ojHhAnT4VCr2gSD3GsLZ6cCmt
sbc6ts2czJnVL/fj2B/ncVhea55qKYZAFDceurY8VvjKtCSISTzEX76n7ZIng4MamjMJGBsyPlaV
s8Eh7WotEtNa7yCDLG04N021W2DCEGsGqHCree3sRb3VlHoMTSSf3hp21n15+R6eH062m6D9zIay
Uc3OwdNeuqzYeDLctR1+pOFSkNkVpla9LzNHAm3a2nynOWbFGc2XUYmZ1TXGVv7Oy4BAi1EDH9FU
9U6qvIsziUP6y/f3bDBye2TmILTF59CnS3f22Qr8PZN51O8q5m0dWllROSFmL5aMX77Qs719u9AP
UzLkhyDWZ+PD17VyzTHUvWuXqqLQqL+lUn7Qeu1JOG0MsXnv6s3+5Ws+p33RxOKy4GrQB6nHz7Yw
N6mIk0YLfacMaOrROGnTO6ftE5gicyII6JRTf0/Nq9WQ3gqrCNfacutQob3ULzz/802He7F5zyyl
dHzhepy+aWVlDU0apd/19hiIey2jgLox2EVfiaJJg33Nua+IJ9eWyQ4OWefg+g+/h1JwgneIL7D9
4eW384tPT0XMWYWG39bnOav/0nYyO5Qixt1gjeI2CfTpoXBUcOl0vs2ys1kI8ET9zehiqJ27QBrT
MMmWOvROLYv7pzs20OuzRpu7uClTp460TIn8RifbwIgFp/IkWknG+JyNgQpCOSkaHGHRmB2hHQNS
pUtqhh9anJP7A3YFv0FcySmIQXL2XcDANKqAuTwWtVE5u24xlPbaxGsrsYl1XMghN8xZqtcN/w5T
waAgkG2feJSity3c4nKne5oSuwpqPyL8stT7K5GR+fhhEqmScd3V1fI+twp72ZvOommPVeLP4slX
7TocgyT3nDEszFy034RV0CoKsaVxnCFOySKqV2R0i9XEaTOQdO+qtZRfXfgV6StB1sV014xlrV1Y
Np8v5ez4QEeUwmyr2KCcDYy8c6UpZJof/VKZUAix/PnTLl3rk1yLBX7mbAoDRrUTwHi2tcL6qAqF
wr230qKOzdHI6kekMcK6sFRtH+L0Q20QG+zJrenFcDpbqlBUJkWfV2SJedlyPzjj+JkuA3PZcLUl
uM88qVvE1xBHePXyRHm2dIFvYc7CgQlqJUyNsxGiK7CltDGz45ShY74SS5f6hwobNiLFbFHBZAzG
IxKqVJAgj5fqhe/xbJ4CpELG5v/0JBBxnm1j1dJSOLludhRVsIiQoNH5rem1l7QBz18vo59ymE18
808/Z5p7LduMdPTm2GBS7kfWFCz9g15i3fpN+VnzPeGk8oW0KeIYXn69zyoVtmhaAah7WB1gEW7P
/1M9tBn7mG2OxUonc/+61wLt0BI3fLCdVrtQFD1/lVs1ANKPcBRe2LlrUTAvtU+TpT0q4aorkwTU
Q4Y/ePzyAz2/irN53W+XAfCiE3z6QFpWma2Yhvao95WDnkh6cWv13YXa99nxDFXj9gzYZDAtnuFM
47wmQWmO7XGyg/aAi+J0WPzGfuvNc7AzDY2y++XHelZObTJKgBwD9jaM3nMOkRn47VRZkzhS65tk
inJKJcDMglO5V07uJvcUonn7JkV2KHd4GHnL5yHos/6SkOr5eIGmgiSWcxJSdLi3p693XgNLYLHX
HUF22ytdmCrZo6jujHDyjIsygV+85q1zstlqIC8kCOz0ao7ZLMC0mThqDKld09f9VeOr4GpOLbMI
DZimxoXh84vn27TNIGaAl9BwzoZPUba2guoqjqksXDJzCojxQeENHx1Pk99f/qa/GKrUIxv9C1YM
RMmza02+1HOl6+Jo5JYYI9tKCf3UzQmk/uUL/eo10hmGlr512Z+hK4VBQCLcI0FSaq5HFjFkd0BT
4pU5jXQGykWqCxf85VvESvUvPwgAyNPvpg+z7+dqEcd24cAOt1i/wbtyvXF9Ss2Xn+2Xl4J5Zm8L
I0X02f7gkVs/rY4QxyUJ3DpalW51ce8EaXCdjd7y8eWrAZpz6ycbIfxEykh/o/RtSuqzCYCQsFoa
YpGOGCKTehxEwjLae3xw6zuC7dvYwuj5g+9qd5q+fCkQ0e/qNWj2SgDrK6rMyF/L+ZWcIDqEpJPO
X+1VuE+LaiIlSy/K0sq4zpBshY0lliEiEIODgZmXhKS1RmhNVXYQdYUn6NgE+YfMUHditLxXweQa
HPI1LWybLae3DKojkLa8lYPt3/d51u+odmdSkua7uRvp6mpJpY6qnMROz1wffysPx79VZR9yZYiW
ztkw7dI0IyZnmmL+qnlvTtqneiheuUkjrzodi7YlT6YqzIVXZ6GXDv0RIrmRxoXl128ay+lvMT0p
b0uZ6IfG6RUrhZ6EWGbeN4lf7bgrefQJpd53U6m6KbumeSnTDwUo/iM2gPKrIeqkjDsVlHfD5uQT
ddkyuK88ZPn5Gy+BeXPTuSsvK8A1O3jnkBlTxPAB+Txbd+7t0szGHFZtZXZXgfLar71csizs9Y78
rJaQy3KvaheIOsxqs+KLrA2VHe/bbsQRmbexBjd5qnkNsUTC++bbS5Ff+XLe3BXGel767DiyNau3
ro7U/YqwFTv5gMgvH9xoKnCWcCJ9MsblyvHK7vssHai6fiYze4+LmWwPo7E5mul5meX7FXY/tRta
JE7ETK1+l2gkB8SWGpZ8j9eYWHcoZeWthkToizn1HWGdLeXevPZuus+MxZTR6I14JC+jkmasF7rf
Rk4PTTcM8GwmU0VfBh3f5LkSV2M1ZM2tDMh2unLG3JQxJ4S6ebugFhwP9I9nvAuTCiQctwqXAoHU
C/0OBpdjHKqmqMkC64rORGbha+nwYayKXntrJeXyfbR7y3nXsBwNdWTTcSsjo9WHYJ8FpTcfoNxT
Wc9mhbBUWf4gANvYY/ckF8zNzljKFiOyZfI/mXaNBwNMpakM+87tSBsCASt3syOCN10j9DLKe5XU
xK8leRvaQbpUh24pu+mdjRB7/ZRng8rfiGpqP8+ECakrIXJVxE03DG7otU5XPySDVyPLyQsPgYqb
9YBptio4ADh4uaR9WJRTYUZEhZsZJ8Khqj5bXdaIkN7AbE3hvNBRwNK8mB4xUPLtm6lMq/eLrFLo
vAi8htcdrD2rgkhhmCOX2ZyzrKFWSGJxnUtu0oFQsaMzdJ67zaDEH29Gh5TU42q3IKLD6JFJlOfu
suzxHFbVq6RIsumd5rf6d8r0Poszh1MbE4h8up1vCFUSdqHP/YO0VD8+DsHYjZu7ZqUvRyJ4hBWS
PWTPYc1pZr3x2kLvorV1AL5d4W9OWsSlB0MS4ugzl9f+KhlIPk43bgeiuFrAz2Ptarcl7l/+Q7tI
K1MIGNLKiynI5vZPG9pK8C4rxi6Lxep2bqSNutKB0qcJTz7pLSiYiaA+qNLxlz8To26rV1rBRUkI
MVOxXxbi6U078dng0ckWtIiLrCjepxCj671d2PMcEntPulCCpcKHTKWiDx0vz6Z74odVE+qqXKZb
DOKa8qBRa2sxJwRHoZmebO/BVRinRbg72l6oe6MtdorvNobB2vfFjV169RRXZt21265VUng7VZvu
Ktee14MSY1XfJTiQBWFSWKa4nnrHXI4qN3FwmJyaNCcD9yqkLk3RJygoNyQjXzvdfO24DIooT+qU
1GebxLWDrquuvgZxJ4lsWoEeQhcd9Xs8AUEcXC1D1q1Vuj29JvzI0tGnL2YQBUMw1HcYHljam1Y3
8/6BGxm0j8uMev3oGYnMdg0D3L3yuspaY7CU0Yz51L4Vrn25fnBSjPdaPm9mZ6wWQN+RN9jKiTxs
zxfmQJKYTkSU8eDEdW3gX82gX6adtxTKP3RKjlWs6aLLXyeuoTUsosWkQh82+3IQNnKzsOcQOobN
OKzitTJs1FGGxPYvbMTAWjfwl7VXajMdvG6Mwqlv+Xayulr7GgR4Cbr6fSopZZlUgsFadn3/fiqK
oI5bvRFOCJN++CwwC/qY+l6i77wRNyScERHe33Y0ZEgoTE3W/FxC9MNersvqQ6aQYYScgQYk522D
RkmrZlddYx+XzUzutiWkoW1zPRxhYX7SRW8PkXCQS17pg5R2vLBM6m/apKNfUcpWZWFebVnJfoMd
ZijrvFp3Urm981D6oyquh3IaUSpNs2ZJeqtKw7nOzoopi9xxDsqvhT3Zw7HTAjK5WLQSEeKu5497
x2qtu7ZHGrGGhWpUF/qymTBdlcmq7YeuttevRuGX3d6Vifdpbp12iMkQA+w1dTHJUIx20mBNRY7s
AZ+IzAwNoTdIVRTZtuFgSvvN2qxNvXe4w8cVdf/wqVsNzAwQVyFiiVg6qnavo9/5kOtr3bICrWvz
Oh1J+QClQ8QT06Uc0gPssBLixpKrblfwFrYZVKYq1GTXBxGhSbT51TzKTz1MGblvPUxOork1ViIy
myUwHxEqTPXDjKtX18MxrfMyatp80uIUdbR/h0Dd+rgujo1rvfDUqxqrTwialWXN78k2kcPNuM7l
9HF0VWaHazppwzWUKK8Jc0PC7uh9Jxt2sHjL6oAtUpHHayfQeNB+nNbrpBrW/KNqdK/fD7RW8wgX
qmk9LvY8LXvdH3o/Xuw0UK8cqwveeXbR9FdJZ5jDowTBdCOzc5L+qve2UOeuTbBxgcrqzw+ErhTV
vtT8VbtlMxEfcYMmhj5oy5zcUECSb8BIRRYPvGza2Q5eildluor2lVl4jfeJ4x8lgjV61rJz506b
jgTemc0h9cmji9aB3IOddNqqZEmy2vQIi6EmT4LZ6V2hg9SrqJWpbe5xZKMUpNsxr7uVSmXrLtPT
ivy6c7JwkJa9HuzOTKt70xpxrpybdB6ug6FXxk2wZh4xTY0B81wx9OkqKFEO+0x3GjfWjbKbD9W4
Ur6IwkzfS59hccPoh1KnZyBrO9LUKnVLqt7c76WBFDScyjYr3ySWlR/H2jO6yE3mgmUjsVRFoqcx
tbycRSTIoLe+G7uelcVm3SY8re81r5ccj9d9bq9mfbANirB9OgXtdNMJqttdlWZCeyTXzPJjexgy
rQwxo5gp9IhmCZI1WsysUl/SYCiCPBwrjUwmbS5bERWVwEcDDXgr9lrf0VLtfdJTI28U6RJLI9G0
9/aapF/TYjTNRy0T/QcjMfDyj3VHyeHKRbZByneWt+omX3LjY6/Z8L6SCbQuDAY3kXuK8E7dB7VN
QEzfNP2b0WyD4Dol/K4JKfCGbgc93232mKNmOMdZThWwcXXTewfc78YoEre4Rpo/otfjjZQHWTHy
MRBc+iWuGqf+Zix648SyGKV91U6r9k6nAPNChq4j42k1/CaSbmFpR03qdb63RDvetFZRJftK1yxF
EETmNGjttWYk4aVnGahWm5il1NFlvctYjoMb7FE6Vvuknpprl3E/hqvRSyxvrLJ+rZnK9SnAKH+P
i2UIK6447anQLZfU4Z+tdGGWjrRY1JAF3k0KUm+HmlaZj2QBWMWV3ZWNF2qK1ee2W5UbhHaHQyPT
hEL4wJeakhhYZzZu2zqx1e24DkRDSd/CXSJxhGSceWvOkMH7kJVokKK+cU2va68pOMY2KoheJvki
GZencjW95WCsdpbuE5rqa+jK0e33pahza7fg/5s9MBeK+SCmjAZQScKRz2GsXtu7xkhldag3F5uQ
iEqcpiL8SOcHKzfK4muC09QUG4NWZDKqOyFet2kpPqussPEIdPOkEywE1ujfttBi0xAQVSPql7Nk
kezR022Hw3ZY9Yx9XM35q1IPJtrPC73RG2Vy6DqAhQTJfUBBZe0DqQdpXDbZOsgQ6ljSH2VutdRe
8EiKna4QXl+NLWmCsDgwJbRix8zX7Di3gxBxUY/eGrkFrMmIf10Pr7bINOtACYcAmJrRz28QGRDH
6pojndvCW+1HuxRLc3SLRcidWVCifETsLmxFb0Bzg6eCTtp4tPLMQQy8TFUOoUqvUzTg8Cw12Ycw
KLqJ7mMdDH6IscVcfoMZuIqHH2f0//gm/0/61L7+6zA+/Ps/+fO3tlM9SVbj2R//fcy/9e3Qfh//
c/u1//7PTn/p3/fdU/M49k9P4/FLd/5fnvwif//f14+/jF9O/rBr2B7Vw/TUqzdPw1SNPy7CnW7/
5f/rD397+vG3vFXd079+/9ZOzbj9bWneNr///aPrP//1O6Kgn+CK7e//+4evvtT83uOT+pY9VdXT
8OyXnr4M479+d9w/4OMScEZHCMCEhtjvvy1P209sfoIuwqdfDR+JhpD5+29N24/Zv37XrD8wnOK0
BqaKQHzzMP/9t6GdfvzM0Pk9DKmQNwCOo0c1fv+vxz/5UP/z4X5rpvp1i6/dwP2cYitEykLQJsgF
WJXQBtrHp7BRoyABJYGZbBHU2l61fh+mcB9ijrOXQoXOsLe/LuVBxd04T4gZtp//hHuTnFvX8LYJ
g0pUFpMT36GLxH74p/f/9wP+/EDPrwKmDx9rM7+DU36OlopWMJEFPqEFUG3s9oO9azT6F//4Kvgg
GBiUklbGVzjr7k46z5BUBPHyntYrJCBGNBBveAFoO6d78MpQvaF/JsXF9rBDO0O+MFHCZKxqQLA8
9aeY7kTTYzHJ5k4uJprVEL33TVenYauo2Viwp1qPnbSlcO9DXRBt0742O/3ordnjy89/1jzhxpC8
gIyDbCKXA8g8/ZaAWQ6xhGYa0URMIpSgj7jasA342RIzklScDPklesOPAfITDvjjon9pKTbZHM31
04vOVLEjh/E0CsDbrmWrtdejbg6geN5wcKiz4sXF7cQnQuh6DmY96g0XMowrD67VZNeZW4gwddJL
WU/m8zkEMI/34UZq3IyLzr5Sv5gqGMnIiqpGUypuA7W3e8PUYq+YWhcW/AzLOTWU8Wat5CPNxjZc
86D9gBBBRbQlF6SZSX9YvSwNEyC3Jy1PUy+urDQ3wwlXnM/ArdotrOv1DX64som1ZO7CQsvtHXpq
s4bUkZuXGsXPJxJPRUAjywKeAjh+nL7txfXGZZB6FilvhcNLgMFBpPY/1KNt35SmBiA5slC24HM/
pLW0FEk+VhZpjr7uKuwmYupON+5aS+CMU3jRywP3V9+KgenjYMX/npH8bDsXnScdZlRWedEiZi3U
a+XGSi2XaG6/eoEbC8elp7y5AJ31MftKlXonjCzy3JWyE5Yl89a8lALxwxr1bFZgrIsPJoc0PtU5
+dsgmDMrMO2IVjtoXuWLLu89f+x3Ze5j1d55+l6n2bGfJq+Mqsr37pPCMPeYGmbhcpyTXTZ7y3VX
Po5ZDyYL1vQ6qwMZUWA4GG4VnyHw5XGbatPeNpJ1B1t2uHUaqe+qwprDORVdhADCvfaDpLqw/p01
orfBQc+SbQnDEAaIfTbhdQ4McgK7jbDTAXn0fConGG6xF1QghLSPY82ejngz5BdGyS8+He5cXBx+
MsjzeUfT7C13SIWXRRk0lqtALGtI3djGL4/FXyyibLtghnAOcGI+FwksuJD0jZlk0exvnA8fQ/9V
WknczAEaBcKN9gkL2oWL/uqdohTQ6YHhwgDj4XRadyRzzWyPWVQDCkerLMo7LfDLxwqWw1WfG/mH
iRPiniNg/s+a0dvXZF+mxKCDu3lAbHf20/5fMkfWReV5pCY1RVqjyXDwsGd++aX+YoLTdCP+mNbl
VkSd7Uz+aEMw9LYsKLqq8MtMeeUJXcVdoaUXhuc51X6jKSBug3aIH5FFoNJZ8WSqjAJk7Oyw7NHc
5FWcTWhNNK3A5tJsNgPax9QbByL/AO9U37zN4MaEsBHMQ0Mm/aET1nQtTeIbiTC+FCJ8Pob/ujmP
TEAMEGnnnn3oIAGosAxubsXX42FZ1/qYDEq/MFN+5GD8vPycX+bsq7bIwt111O2wyQIFq3gyomzu
nEhb1fq11BM6TE4y3OntrN4KYAPgS6eO8ymbHnKpnJiws28y4HSX57Z13QfGtNdU/YktA04gnaqH
OSiW0PSICLaWMt/XRV3vjCl4ennYnBtw8i23FqO5rdVMfdyhT0cnC7OqMC62AST9HX1G8ad0q+A9
EzcHUPamr2PS5NQ7ZknzovUKJ1oGA5R9UtRZ3ZCRzjRqqRHZTF6D3d5Ld2VZA4KK1jIeq2aASaxa
xxARgbY2zMd8WabIsOecWIcZcDM2bZoAzpRiNyDW8lKCyjnpentAiMOw/dkpWLO9beL8NP3EmtSL
NygnFMjywjZvl088VrWTeRbcUHW0MeeYOYJF3iMY8Zc3uZOHedC4u6TWonpw/qFGarshGJJw39FJ
mVRPZ/vjYAp0KLbyqHla+b5yrO+acLRQiTWFZ4St78tf+JyQ+ON6my8TXJrNreB8Ua/H0h4aJnO4
LDKSs3FXuu4UTbLUomlCK1hSUEKIBmrcnNZ3LeG+IXaeF1ZBc6ubTicMU4JFn/qV1RfZx+l3UH7Z
bycKn5Zn3RGDWaZvRzw6Isrt6W7KmhUQbHWOJhmat9o6VtESiD4aazJKOznUYdoVxpfOrFk+urq8
yXvgl0qzg7dzOYt4dOwnBMkXePHniyrHUHI70PNBiWfCn1MnDae1ujXBK93tlbsPGu1blRpLWDZt
eeEr/fJKcLM52CIdxi/g9O1gQ9D1s1iIedCa73Vdi0PnNAtW8Po/tGw1eSYyZ2HLsl3YsCbO5oPq
bGU4fUCHSBjO1edriYp039YLIGRuXPI823aCk49ubJmV8GFRj7L1nnsJ03OeRLC0VDK43B7ogWRR
UNmHFiCyGi8dlLYRdHoxOrTepnMiO8MlIuf0HYKBS79cWKwSd02s0J/bfme0tDz0yunpl1TrrZGV
FxnxzwY2E5opzXl4M5CGvXd6WWmv+jiSeh7JZmuRTG/nWh7b2UbMHtwW+XJTevahyJY76roLk+rZ
qGE6mZACqTEANLAmPL10pZxJBZh1RHjX4Q6ddElUDH5J5b1c+pLPXi6XgqICN4pLAp2c8aPonYzC
M6liKiiSWI4FZJHIztvRAdTisnBkuHRivFRpbFXLySfd1JXEyXHip7iBu376gLPZ1yi7SeogqGwA
Jq2KuMBd6kYsSwpzwIzWJoi8wuruu3S070SfjPcGgP11n17SjT1fR7d7IVGWpBsPwuz5xPHzWayS
bxjJUWqx6Q1yCAMx6aE7LV2EiKo7dMms33fuvm4oNPVGhqM+XXA4er6fbbbcLEdwqza7xvMYXX2x
bR0At4s0quvXLCXd0YWws+85bsVWkP5JcHZyyPolj82CWEM36YbDuBgqBjlwvsn6b77u3yDk678+
xxnqefbH/09B0G1r/o//AhmfYaAH0Nym+tL8+TMEuv3KXwioZhh/gBJRfOCq9AOvZHD/BYHSE/2D
JVjHGcbAUAAOIOP6bwzUt/7YQJXNalrHtQErl/+GQJ3gD+pqzhCbctEGePknAOi2ofzPzHK2UCoO
Q9vfw3ZsPpP0t+6oMFEqoGrISUwmxhyyrEIbTo/XxeaQWpp/p+q81ZCvD4ufXC9IJsR7OO11d0k6
cFqyb/fCzGIww6Q1EBedZ85Bgy8GgEDjiBePaxY7RPPZeNOP+aK9o4nXuUerbIc0j5exoHQ7pNSe
xQcMTPy3zeDTIArGumyvNT/Q1CGYc8t/GLQmXy+sts9eGeaPgNkUbuxncGzOFvqZZm8iHas6aqZe
wb8IJk0eZdBYy4fWbnI6VEae/jgDQeeZDTg+8UB7t/3w0yj7e7r9jPT+6jZYgPhy0Dl5Ydvb/Kmg
tZRolfSr6liTJNR87S0YR3vTqgmBs2q39fbTMkq3j/sm7diAaHSNN+mIi93Xl+/jB6T88xBiUcZI
xXQsUH4Ag3MfuaQYwWL9JbiBkpFkBo6YYzmG+OnUgX7b5elqvsU3cxlCfFg1M2yajKCSgvZSJBGA
XtQwnu7DbL8bvGUDpbFGo8E6N2CQgQOCX1gbMmx6zcNEhLEK27nOIFG0Mhgam/zapYSOF2h486Bq
nG0NFodR5m35gB7UUlcvv6FtQPz8gjgk8ZV+HDsof5hop1+qslS+yMTyrid3qFoQUghE6aEYkcPQ
k0sLr5PUJpUazCjgdFh8d8aebnH48l38qHtObgMWg0EeOid1ChTkL6e3MVra2rOlw0VQ8ASTzx4O
ADnZXhDlHBFliZbTmYbVYZf5K28q1jaJMpvUCjtUrteNSVhOiyi+67Z0oIOrFseFCIFL25rRrKWY
WOxMCQB8m46e5n7JpPSHHaQIAybUPJIf/qUGMdueMYD58SWZbf45TmzYfvzyk56PSHij0Jux4AAk
54BFZ+f0STUH9k6fL8k+QXkuROgRrKraa8sZIIzs6sFotCpaUwHhB3/subJgzohRVOSq5z3lfWT2
/cgDv3xbZ8OAWLytrN+O2JstIXvC6V11jpWrqTXnfT0WY7lHhiS6G81YU8SAWeq+kkifiC5IM80/
CH/CPPPl6/8Q9/00ALgB1BCcK6j9TYsV7Oy1OEuyeC37z97Q4LMdpb9W5F8o5fxpQ1ipjhkM3PF1
n5v8a6+U4/ssLYnWHJqqcK7H2sBjJh3qvDtQpVXQGitdrp/WoZJr9PKdbuXczzeK8AVFPuctJjDZ
queZX57P4W9I1LhPO/h0e2MoIUOaIhuGY0PizWPjdbO8MEmfDRrODKwcW/IXMB1Y/FmNCcaK/cOS
TXvs6nX/1azjFvguKUoN2/hsWNY9L6BNH2d/ssWV1zdJdRS9Y2OiYcIQuBRMfRYfw2K6SbJcvBEI
uCAP5RxcS0xsAharGoCq9eAeLcZs7CYDM/nrdcsFOqQymx9c3Kz6qzojFNYNyDquix4ecOZ76yeo
Aon7FGiFezQHvdJ2+G4ZZWS6pWWHuAdYMppRnjURbZZR+2d703bzBiAJ9KfNhM45R5OwxbSXoB3g
OCQTHCX4/oWXRGMurYOzytF8D+Nilfdzh0b0+zL37Rjape88vTyMzpRtP94hs58Rv7U8WGm2w8xP
W6Q92jqOC1A8c2nmN7K0jIdpoScdFeks0jrM0wW2fIU9YXdX5WORYkLYE3wRyETKQy20xP5e0fVf
LkHfz6YiL8hBq0rVh8aG5epsLcgCmPs4hHf7zHRmWEXDgtIurQSRsqTUw3zbbBGsQ4W0kNBOCLgb
tOHk6b4q7Mp7a9ttItOoTlX3CNe8dO4lopbynpFdDxf06z/u5XQ24uCLlxFxJGC8gGinb3GCBKy8
0Z/2HdTld6M3edkOsHDuw8wYuvKmJtsAUwVwvylck8WJLFehyDe7SRgfPGXVY0yHuI6GDHRhrwYn
23uLMcldChc3sm2x4vWGXc5wDbPd+1IqN5c3Err3m8XTRbAj5wc+durM7g1Z8COJ1HMnteJIAxwB
QNjLVDzCXpvy0O1sruA1Lb9F5jPG2C8PqNPD74/xBKn6hyCRxgXr+embSKlf+s53Bjhmq8ofOH8t
BaZuvXBeW3w8cZ2vTn7n6Vr97n9xYVAzBIGg47hZnF549Nu0nqF/78emLpcYXqk4IK1Ls71eN2K6
sXM9qSjQjfGSv+lZlbnNZJrwm6yaVj8nyTOYyGvMMTGBb/Z1tjoYyReO94GYzvpprVHnfsItJzXj
UXalEddsxWukkh7X2H/8+JQrm2KJs67OQer08VurSm3NJ8WvynWBA/okSdPQHKNoo84x0uWhA3yK
S6tMLyWo/OKLYwjJKraVkrz7sy3TELJbfL8b99ihTcR4zEmdfB+Y0zQIsaZsgcvRhO06P+gv7Ucb
knI27TjgWbz0H5jZOV7bluXUSBXgFOpsvIbUHeR2/jH+L3Nntlw3zmTrJ2IH5+HycE8atmxLtuTh
hiGXZc4TOPPp+4Okv0ub3kc8VX1zIvrvCldZAgEkEonMtVZ6V6LqcvTdlETbznAsyz3p9iA7NL1i
FxsuywCqsqqyOP98F5Bjp9cnnZQIaRe7kDRllRewYfADZWEdU9ernjI39461rijVU4/2wdXsjlG3
svvLuAnxAFKGMMkQinWRVlhczHNVqJWwuAmB5g7udhoL9wtUlOYLmSal3qRDjd6XCPVyRofPVpLd
+9Ne4C7kqUc5BpkagknSpNwkp9YXz1os9LlCSXFqM4/WbEXd7/qUNk1bM5mhmqjg5ugJrFfWtKld
S/lYjk16XQ7tPFwZ+KGPfVt5UFvSGvkeyYxb62j3p5XK5QFCJQvt/GPxhZ1wuwrdFr4wjuGgpykC
ZN/mUVMuPS/Qmm/KkKL06bq9WNmac2vDUx2iBfld4spl5tHMI6fzplnsK2OovwBNjKZtwmEKNraW
29m2MIvxa+q1RuM7SWZfd55dHG3ILbdqbs+Sj0Mzk+iIslEEwagP3JXL60xUh5AxvQuooJMQI3F3
unlV1M+QH4J638Zz+hfc9gTuxlSgdDrpuWpvYktPvsds/J0xacllFrpFvzGAEK8Vnv90pFJZltov
ZFo+Z3mL6m3aV1QsxD707EjBlnOXNlRZqSuXhV5q8XYaAL+WPvyToboKqYvvEhOg/d2KNcur4tSt
EFFSyOAdKq1l6Va8KplgMyn1vrPLOUfBoDPmHZ2lg8QfvLx3tw4CIT/LesiBx6p98L1IiYP2U5YV
NymY1+SAzRd02dOctYbCZ+I1tFvoO8M7iVuHl9LpZkVl3tHBZ673RCO2ATTDzSA1TuIDAlnhNaFF
ft+1SXGvlO5UbS2lpX9fmFjFQSuH/Ikmd9MaEmIBQePw82CifkwRGZVj0nGLTyLRW1aoRtd7F01s
4Q9NKe4DrzEzxJBgz/rzCMyky+z4pztk401AR6VsA02c53uRlwnCAXXL8vU45xqkvBPzwisSRPDA
p4vNTPcXoCm6F6z46kWWWn43xX8wc7JkRSFpmR2ilzWAYsXO9uZgI/+zdXLa3t53WpdHW3zp5Ny1
I/LXv1ojLNJHMSRu9KkwaDDy3Uo1Kl16bijT4K8Y3x93mkMcbvOskOJBOrjQ0w02q6JSUFyJ941a
lg50gQZJ+8BX9NqNP+oBOJqrrmsUhdt9Ii58yMrZ6e/moQtsa+fk5Ywa1miaRfn5/Q9bVCVZLtlm
newV/h0RW2qkpx9W2NHcO6Ya7CylEJXhI7+ik/k0QrjKqT/CWgLoDuABDHiPEFf6WKj6QPZgAqzV
7LvK4l9BbCOjkaRq+oGfG62LSmut9lhR6TavJpOnheUHypiMFya8ALp72m7NUHXjjsqazvEfNwJ4
K3IMXJj0kQFBuVho+kfHJG9Vbze7/Po9NBeVcmpbBACj3EFAXgwCIxg3nTOXxYpSATjIUx+DuAPS
L/hbykOYHrf36WoGuhgNnElymKjFJd7HMYWaVfveoIz8I+GNVSqbUfGGfvwRGxDj+suU6wAOMFSV
4iMoRrv9PjznjOCakXOKzB7so691kUySIbZbju5GUcdQTS5UlH8RQ6CcSrvlCz3Fdz+MxVgmvw2n
UrIvIT3wrO9JzX0c+GRJ7c+NGdqJyweo9eRutJynWPA5n/sgaDfwdIv5AQhQOYIISEEF57tmTrzA
2+VJKaC72DR8IH2UmiJRWlBZ3sRfGfISiho0pg7VjoPaJZC2ANWJlOQW/lIOHVgzurg0VayDxt3m
CJdgTBrvqs7bxV4mTSfKC/JTELNkTmxMzJBkoRGETUMToESpMBYy+Iii3+U9pb1xWzVqP/3o8mZq
v2plOGnFlWmTXMKJ9wV/3o0qoq/GIegB5YybEMxwjgp1VpjmZoj0mmnkdYHGw7aFwtIkvpVCtEad
u/fkf6MVItRnYUGa5t/xvKNQ7OZg6efL1GxnJ9w7LPaYfVRy2x6MWwXUv64ekrqdyLZVNhQIIKfU
pypL7k/My+56UHRO2CfQgETPH16/lhI0JYH9PAMJc/bJ2FlQhoAPDbqygacYzw/BRKrFgckeaYqF
PpDVcDoDUWpMGTNCNOVaHRtyjFbs9Q1KT5bO0xTOTkIZ8EorOwPDi8iKsvTQP1TWnHYXCQsb6eMM
23wULTPuESifH0gZNJzw1K6S316YJOxT9Xr2yyFi09Mmz1mSoKBcDy/j5U/lNPcskBNPtB+5RPvA
Kx/0UM+sO7cxsvmhrwrRfvDsIPxtCz1s7jPwYNVjjFTBeKy0Me8Un6dkF6jbmoK52fnx4EXsZZcq
ctAx8rim4DEVzqNZW7VyC+tcZjDHepK7JboUT65lhWrd2zqJ130VTz145CKaugdbzxI+OXv5Vtq8
TOUjWp/FlPgCodOhuq30QUm9Q6uommTjdjNMiK02Oi6noi1V6adNNLaZsOuGtf3B80DxGpf6MMmM
KbwbcBdXqll4bXYD34jKe4DUcTP5eZ5l5fXUarakfQXO0HzqraS3i10cqy1Nq0OvRyoYLGoLOp7M
Hw0at7VnKf0hFBbcITaOZK+1cQtuli/DhNj4A6J9/ejHbYkH8unem46j7+hzafyYS0V+csJZIugd
Sxsu6iap0ILprngsMce9U8clR0s2xunv1Kyi2TIttut0fqhQSmatQZ1jBxT85V8za4yHTA0CNVr1
ydXiGRPM0FTiX2pmHFbGjr4iqa18yByvjO/miv4mALoK2zEvwGu3GJtjpQXGZgW9/EcKiJnlbBQ6
yv5+OWVG28sfMnk8c2712Uv6+PNsDJri+SQbq/SxywEPpChqo+Ch7XExctNjMxDSrZUCW00Emmbf
NCVAtcibTbP/0eP6DAGBssy8i8Qc4+Cu6HU0TfKUG2/wswoA9JM69omFHYWhPBejVeE7QwoJLay2
tLV7fVOhPIClDaGruMgMkEO89WrUmR4qhBjTg1aTNHZ9LyLDOPmmUU7JZzxg793RpH7mv8Cum5ME
ld1SLxEP5w1UwwF/3ie6v1CO8fnbKq49H3su/JcJQ7l1PDqfxdrg3XRTW1P/y8yq+8tpx7D7KtIw
drStZQwUBpuMHtuq79ZlNUtKf9VBqw+xoV+l0GrlRhM0BCr2lA1dcds2Hq2k7WpEr96PlK5EdxMS
23Xagj6LtiiGGDmCL5TNPgjSrtSygiBtk51AWh9oDpImQfhghkLng4MkJ1H7eiSMwGKjXmsarF+h
K75W6OF4H89OidLcHAmE8re0c5HnaGi7ebquIZDxhwCMMUFjFzryqnR7V4N0BtszfYTsIc0QXm5t
XYZpY039PgiU3Ltra7PhRym9jOwpWXpZ1xiGIGVBcwud5Yw+p6SM0dMVc0v/G9uRatNdH8dHDLao
L8UoNM3XtIzMTYOZuO6V4ykuB1oKT3BLRzaIcQOEX6tzzRncRYqyLTy4Y2RRXy42ggtr7A9RZTRh
Q5pSaNGnrB6D4ec8N/K+fo2VwE9Ld/16l6dZEhBgFgoYXw7XNBn8fs6+rBC9Xr8JPWn5hNdLgk7S
IUdTaKYMl14CL6u15X3Vo1zCjzmtLZ143kEzCnx11uRdnNSxvFSLoZH3ZxHQDCglZxckcqlMRx79
11uvRPQkoCHFqAax/p9aHZwz6TcdexQe4Lxi0GmnxqrPo2+9FInoHfL8m1tdniivHKU9hBaSJrVf
uC5AX0ifKkFMmw8hv8oqMvZpI+yEI2vZUdSEd5OKpoe4TxRUCu0NoDjYoRE9QVDBgxk+cCprNC/w
tuZLXEp9fGTCIhy8Yto2nEHXuIJEQb/067atBQ5iVMySH3AoGXCHqK1F0WujBo2MKbSXqy91EDXD
FyTIRuibuDBtZdz1KH5JD/QyAl1zC9NCFJukg7qDdi4vUCvM0b07eDQDCnkZ2qW8nvLasuv2PtXp
XZg9CNFJZ4XenaImPyI9kKtezw7UugrMYRaUOe/weRqE9qHLdVfgG/tWmrlRavJaRgiXvM6+NIqc
v4Jen8amqynqr8qGiDpjIStM2kQVpjdm7ZNeZ7lIHueiNoT2MSyslKWgL4SlKhqiGQq/vfAB6hL7
AevU+ueVKiJHjh9lAeXQWLGbOnt4DQu0OI3bn1Uzud39pBgGh9FEGVcmqjOepBszb6UbjiM0sPho
GppiT4ZESLQbOzINaqhoynDtx13ZssjtZKdsx2vsEeui5O/XmiknmUceEfHnQdR2fwf4MmQzey8v
gMMWmfyFgcg7poOgRckhAk2gjIRWsE4b3aaijsMoTUiROnBNNhJRN1m8RHlDftrrr0B0pCYsgXEM
MRyOedPyN6eoySX1t45Kfo1WxrRKRLssqUV/U77Yc9GUcutCT5Wn6BUQgsSBzWcZuUEcYMT983Cg
IfiVKakPyiVWjSjQb9FEota3RPgwtaSFyGkiOQEKcDskXapfZ+iWoBTkI0ij5jvFUJzwA3F/GT84
vSKKb14UuPWT4zEesgmFarYHJAyq4ptZZSp1/TpJ3TDxVZpdVP2FNlbgZq08swCKCpPIcwuJv0+/
JpFaowmMbsIMxiWqSXMiwdI0XvcJUcd5+loXpZEX205Es+j9QqQ6YVhfszPGTdSmPDvoM0GfkRRO
2aT03Q6DhkJzP4YTTO/7HDGJ2pZ6ShkQeCcNRscDaAwCcIey4sAfJgAjU71NMwzqE7/XInURtRDt
f8Vt1LdiU0f6DEaRtUkd7dj2bplUd6i8Sa1+jwaOVvvR9FCK7Q5VXwaSMB6H1i3aR27RXqReI8dX
Q9sdk12tSBLuxsyAv18E6YRm5C7X9S7/WDV9rLoXY926zXwFq64tDOrxc0RTsbkRKT0aahMmtran
NhhM3JFFUiYXY1OqfFtEY5dWxEj7zBrVnxyJU0XciBFG8IDYCTpteLyk5AIPXqLmV5ddxboHLIbY
RsnwxLYtfTzlHE8bdq2bTMlj0yASQIuKoKlDbYdgd5Z/TvKpUiOcMw2t/MhCf/Ir6HOXnYXp6yD/
gDqMlk83rZYNtm8pjprlG02prEqFLxgPrfvVnTXsBh60aHQK62io3+hWJ8PVvBTy2Wa8XHKQkuVx
1JNpYgrGy18p1NB0U7SDZwUFEkqx8lHGA6TBZby8TRE6kr/LbFRQD6KwOL1JMRrz+CkIRrPZY7Qe
VzqGQjA5Pz9PEi95vhcyfua6qwx51xsTaREIMIZ86epmKG9vG7fWxVtvQv1r3JP4DZL4w6u7AIRR
cCN0tKrHURD4BUIbNyVVzEggWtVAn77jnRj0mm+nUkdik2qxfK8Ip5eufaL7BP9I3FxewI4bclLx
Vw6ePRosPWh/BJNtZ+3WRm+eDzODXC7LK15CtUueWUboSofnDh0idbumV5mhh/ASa6oXlQSLJLlS
Ff0+7cxEpBe2XUWouaBfhlhg2SGscmu0Rq2z1x3LhtfAaiw1SHXuVa0aqVS/XuMFlHF85GTZz+vy
8oxRGrqL1j5AVSkr3bjgiakQtXg2dfawss0ceTM/BTvdNC/0F7ccE7fyQHoJnNvQI2UjFEMCcgp6
GuHP8heX10aZRzzzerkGlRKzIamLeEBMu5+cjAqqBO6MDVcvkU/cBtLnGZMqQwXdDaVTbV/C9TDI
5XOQ5orPD4oJWDb1ekOmGrRxlDed28XA7y/cRpOBFvqGsyh3GfLl0fWA/Muk/5gUbxzmAxDPbqTj
n8k7/rNq1m0ZbgvUfsOnLqSB3mevRzTjAlECBQGKPlF6+GlQm0tw/CZteKZNSIpCExek6FL3iTSB
+qUGFj3+iAba7YzbKGQbD2bex9Wl3ofB9FAFaT7QzmQ25kNYtcb8hdBqrpVDQ7vzMb5CbEer461I
yzl9GOtEUb/rQa4VO72P9FghueyhtQYbpGsg19XoIZV3cY5IE0JLmRG7F+S9lZiLbJ4mJLjK0XzU
0HDWL9GFqJOfKGBoVBPm0jkUxujVxVWLEIV9Obe90n+mmVQXfOzDWJ7LpggTFn2sCfCQLu2T0Nva
jVvQuBDIipRGQ2vNuqAniSLabZNXamFsuSbNIL6RT7PgoGpjWxTkyFg5gkeI3LL3RKxqUIujupl/
vr64XqNswgAZ9bwkCV7eK4qBKBhurot4VYZeRQDvGDzeiy3qrQDoNlFVOBhl8/JQD5lvuX2x//El
htJfTtU4zaQbB7JHmEcM+DJ9fHlyp8EsQ83XOPf1SDhWL8PqWs1lFK4g7qx+J21Q/az7CblAfzLl
viOE51bDtKFTVI6Mmw4WCLWvQXexsG3U9q/hiAyt46SW3qJJZ5EcW1JkycdSd6Ou8nNFLfMrp6f9
JJTREN4x8idVId9BCg8EhvfMauTwp4hmyMdMoPKUrOpUqwlBO81LAUcG7HC5BbkQcGbSuNPC3/il
DNc1V5Pm7dJ6jKVAVTkO2ReOlB3ZkIgmoSJOZoEUuUSOIx8+sIHV8CFMS3e2/Vg1ZpX0iV3P6g70
5dg80Rq5a56IJbrkZ+Qi6/UQJ3B7Kh/FmTb52SZ0uURSzwHbk3Jf2MKEDDOr8j2FjqTEPUndoulH
NeQy/TUWZWU/JUBI4uQQNHkvHeOkSieohqP032XVq0hPviSPHGr5pQA6BcIx8VMFRDgphnpUcaSC
iIHYqI4t/tA3rrA/tEYgb4JR02lDsX/1YZw4l/RE1PQolauxVmvpFg2zwEOH1BJKln+qKUWyYfbL
PdSpRs7nZC/hvFAN+doIJke6L0+biUUtRedQbCuOhDlv/3NJy6QTy15CACKtqVmkQexB72xxmCwV
6CJJU7fSj4VVSuOLa7Vkv/OOiJqGoI0hExq1XaEGtkWgK0TjZnSMHpkR2xoDDHN8BQ+SBM48ch75
hPGUs5bRLE2XopTednrJAeRqQcYERWYe0Uo9cn6CAnkIe+Np7dReum3fq1/nKibjDvuxQpUxrnSW
zUX2ffgSmlrXf3m9U9Wiek6eDgA9p13gBNX0MzDDWut2BmAuuWjh1LHWA3URpk3ILZcpiEYFz6yo
nPLS50ebasMVKG9NGO1Ty61pmCSDNw60cxZDjYXWtH6TjllHE0HPCJSGH+iKebh+TQNQjJWRBgmI
FOcgXnN55GGJHNrWkU7k9bEY9kHDkyLv7BwpH56VLj3W4rofMeC2n+zp4NRG7xImTxNidRvRWLTy
kSqYZMQuYr0a2BetNWyUCEiNuqHup30i/1G4Jd9EMq+26O88pVHO1gkAHEwhVGwZ4Odxwb7HpSH/
oERoZ/Y3sRP3eVtvppdMTZzSCOjIupfVh6wl3/c002xUJfbSxvmDGelDn2wgTw2j/vW5PPOPqAVf
ypz/W0qmnEit/L9JsByeSile0ix/lfya/5Ft+f9DfUUWSP/vxIP/0zWteMxiQEwvWi5SsEX+yAvx
AKjvfwGWgQFlgPEHRMJ/eeEdgLD/Lw8MKPLG7jOHgPrNf6RX+BnZIwpSotRAhw5IZek/0ismuizU
0Pn3aPujIwzO4D+siE8vJeYXPsh56RVZgvq7EC3rqhJQhkIA1ANkdA1ZRHoDzgvz0mm9aNCPzkdE
94GAxeNm+FbKPgErCI7T0vufIy0wTHMYoLJo9TqQFfrCqLswvrLp/bIptQ+ivuaVuFLmlDXh92a2
rBkD6VUzg/Fa56Nfu5d9tg3GNULruUHAOMv+WYiC/NHivDLNxFLqSTuqmrlNsh96/pfQkkNUGiuz
kauznA3JXtAvEOYpJi9mk5OzGac+5AJo3Ms6rjauG23SagVJcmYU2XwATXoIugDOZEHzjTVkvWpY
ZV6ax3Dshy+0aYJKpYKwSbNmrUfqaXXy2RwYip60eEKgoUtwqjMKGnBkApoY4c/GcTIop2YUrBC0
zuyPA8YbJj7wLfBSC/PuS72i5GyYx2IgRDZ6C3TMEO3myq1upr4xV3ZpqcIij5MDSgGkpiSqmkte
be+GSu3qrnmES9QRj+VgNcuBZJpPOBXC1wN2gXAyfj323aFXr9I0FI+dyGnuTTjfWLtwsAJaYpmz
oBDmVM5jl9D6YK8hGhaRuU6SL+XYog1rqBRka0ksiwu9/04WXu8+9dNAhaGi/eEuHfmPK9Nb4Ble
Ns3mCYslOtS1l0JNXTOoJJE682jQGm3XIiUOTSHcgpU3L1SSS2OgfMzNjhYR7XyVNUrj18I11hD0
snC9OAsgCfGnKoQbqKULT2LTgMImNWMedUPRtjoVB5NeEEhXIHU5JXsKyjurQorUUy8jwSX+xr1/
ehnnLePn3CJ4tAORIFy4Dfy/00Nilo4a8AqzjmaKNrERVtNtod01opl3Zttmx5jOzkA5EX1DwC9V
hPHRcgDl/eOvcFUpL8VNgLYXPKjTr2hdOqPwbLGOupbW3+yuCC4Q8P/e90lKFKKDrMrUlILN3JFZ
bKudFsTaRTNm/7S7g8qdxhWGBBhGj/Hrp99RUcw1BrdUru10sg8oro6fZzgOK45pgSDD8hgGrQxc
E80dJLH3dBjD1Bqj0TvUNcOtE8xXo1P98lJl9lFt2URJVPmD5iaYW3zzT5usPw9NOwJoZgh6AN4+
HXostXQQIZUpV7sSGmK19o/39/IPJyXn9vcAS9jLhOC0mlL3vdb123y66gXqDJeqteIKT8EozytI
B2yQ05IFpeF4T6dRZg6CFY3nXbc9QmFk4T6bitgDqoTFmwTpRehm0e4fT+xkyIVt8KgSOYlU79r5
mNXfNf3eTe8b4/79Qf64sywK7m/mtbCMgUJJ35e2dx2qP4bi0dIuh+z2/SHObBDBm+QaA+Xi0log
aYAkN6lixtGRpt6wFtyNp3ebMbwlt7N/f6Q/bkUaML4dabFJQ5MUGkDv6IhA7L603AN9nl/CeOLm
8xHfGTuQkeiLIBREbjnZN3d87fb6mNdJdKQ8Gx2QYbykC3yzK0L7OuWBdtPQ9nLFZZ6bFZe95KOg
cQDx6nTIPps6WFYtQ4biUE8D4sDOp3++cG+HWJhaL6ChljVDCPqI+YYjQr+y1kLKP0JYdsfh8/FB
kIhpnXM6D20OOlEFXXTkoAZhf+Uqh4nrvMUMCu/arT+3rrHi+M6Z3jPJQep0oHK3cD6dSgMJ+r9E
x1C/UUNdWp0y3MZN+G+2SJIpXsZZmrhWeQnwuiE62qk4mAMyYdGUjyuD/PHYkOtHXAm4D6wflKTT
9VOzQMRWzyAQ4YtdiYTglH1EEPjgIuZfrwVjZ3frzWgLQ6c6ijYsot3HHNl56i5XmlB/QUD1qchu
0R/zBXkFa3BWnN5SC01eVSezXATR2mT3Soq65FFEd2rdHqhvbcP6iipypOvf+nra0oKNaj+av123
ydPrKHsKo4u8CTax8mMQN3n814BixRy2N+HQ+wPKyna6z7300BjWYSzbbeHCeFYuQjH9C0/3docW
iMVWdRCWpqZ3rIZorxFTsITbUTF8K398/8Cec0NvR1oY9gBooLMmbAENJqFWH+o5+hWKr2GMeLnS
NStI3Oe+uScxo9wUNCw9mLeQB+SD+q3X66GHD85sRMceQaHZvUBDFkF5bRb+PHXfSeh8CXmQjvU3
JaEvJQ0wbhN0j+mjRJLMAb11lcDzg2prIJHtOnvUbVfOxplr7OQDFysfJF2kCtfD84MS2qsEmB86
KXxoztPatXzOHcN6s8inkluAyXS6FrE62lrVadER0prYdpaJPKRp5pfvb/A5z/V2lMWKT70dBa01
cgzix6YTN4Pyo53Mq/yfakQ+nzdIjhiTBXEaxbzT6SRZY6U8jqNjqn6JKnAo+vwv9ubvEXjknY4Q
U1cbRM9UALZQgRY+8KV/E8egQSmVjcC4q3/A7gEowOBAqfkYaLfhZFwAZd0oxlpbvXNmBrCfUF02
8zOWYq5lXJGxbwNcMKav9A/V/AOiw/s7f3YMm9Q+rxPUcJY6Q+TcVZsyX3RMCqD4BkDNA8i2lYvx
z2cYJ9p9M8rCig0gbZZbR/Fx1AvVz1tT3zZw8S6Rba+onug3tlF9A6SyaULru9W0+S406J78/lTP
ebG3H7Ew8tEKJUadqVJYVvya7hAwo2JZvKAbCGChnVoOa0mas2NCBkSjg1QD6j+n1hiAPIQvwhZe
5rSD6svRd2dzY+ofp7v3J3f2BL8ZSD8dyBppdN2DkD52fecrxqNFXohLCrzQyiquDbQI4WkbZVn9
6EbH0vvcIioLvmJjGVduVa3czWctk8bEaAbxVuVpeDoj7jbPGEikHAvlHsWHnZjulXgtADg7G5gM
FH1lLmjJd+702hiEksTHRP/toDOfJh88N9uabbRyqS0Q/s9POkgFJIktmQUgl3w6nbErFEegcXzs
DapzU7t180M93BQ/04j0R3Exbih7zd6WHr8NHRDWxMvOrCakMxNGN6IGKIsthk9pGRU7o5yod98a
9xHvrzVXcu7dfzLGwjR0obbFaDGGbSoHomDnyp7iXbVvp+xiqhta5fxSXH3FTM5ckGh04Is1Uixk
HRaupXN0yBlWGB/dYLhNaoseR7Rpev9wnV08wmCGoVEyqazTvQucrlWaIo+PdCDZ8zRWjHQngnrF
RM7O5M0oC18hiZjtaBTxMYKZ3DmwP8jSvT+Rc0OQhaIjns3/uLtOJ0J3hoiWBG18nN2broBZ19sr
I5w5UK7OWfJs8sTUShY24FGXDlsKnEehPsT6zTCWd5F+Y6jZSmLx3JbgGgDoubTa5ASfziQ2AhQ0
a7jjif1k5nfKcN/SNfv91TrzKKHY8vcYizNTNlQ/ksyMj2Y0d1dhisA0cMLqQEr/Kq+cr4nXpLeq
W98OQLdXxl6b32Id21mtla5n7Mb95PUPifW99X6/P72lIJoMxk7mt7CG2Y0B1DR2fFSuG80+WBf2
5M+9T5XbN55AMPmOdjA7QATVBj2YlQmeM5S3iysX4E1qo9XRHwBGEx9TuhNOxa62vsa56nvpX+/P
8uw4hM8O3ULxws4iVgf97qZqBGNW+2aPj0O/M+svqnr3Lwah0GPBeqZLvLNYSWA4NlwBLkXDuTDT
Q7zRnOtszSTOzuTNIIsVswuNhmNovh8LpAt3VhPfwYqZQGekxiYeTfdfnGTDlgRy7l6UxhbDOSlE
LmTFUGeIMr8Jq63dXmV1sUXsZsUUzgRJVAg8CCmoyZB0WrhX6Il1JxzuDXDwPhE1Qi5AELutST+S
vFvh2p27iE9GW3gObQoCEC6MNout8zVX0MPIbrXZp8AUNdddAnR/vB9K3K+zC1PQQJO5srJn/QpV
NNXgAQGnUz81/QLth0Bz8JGAMMqdTpZx000D/cHV3twKzQv8rJZ94aZ0ONDQrFkx1rOu5c3wC9fi
1Tqt+eRyK97ko1oHxfJ+NQ37HM8sHvHkp9DCkIdcqgCcTnLOI1dROyEdNL3clI91H2Ol9JD/FnO9
eeKrc6+Vl0RFNBxMVx41Z3JXrqnJNimyiwoyHKdjd6pNUizq4uPDREMnGj/5GXjHMr12RmMPx/Hi
/dN/bkHfDicP7htXhqwX+EXBcOqY0ebwNhNPc/Lwvxtj8XgBqzk6+sgYVX9Vlo9xdztZK6t27hi+
ncbCU7pKFNU1GNpjtTX1m0IHFX3hTk+NtmL+Z+NEE611jwyPVFVbrFcQaL3hTth/E3Ub2fajDO/C
St0mnfKri6qjWszBpugv2zRdE0yUVveHVSJ4h1XIKGg5dDVkdAKWV3pehcalPedgswcA6LFWuQfw
0D3NbGpxIL+nHQ3RDAc7z8OVdT577/KuoRKIIqX+B9UYHg2QME1l/vptaU+0RoRPOvfGrzwWNwYb
gO7cpUwbGhVNE5RDP1zGhbpSYjprtG8+YpGJUVshwhh+27HWbjwBn6C5XS2WnT2HSJ8gQSJfPstE
tYt6HBqKJQGUAJ5c0Pz50rLDYtdls3VJD1jTF+DAVasy/3r/tJw1ZZOoEHVh9OyXUAJ7MPOSJolw
tiA9XGk9MsKaNkOHtPutE1ouILFxunx/zPPbijgfjxC8OvIip26gq6Y+gc2MW7eUm66+T/sL3diV
LVI4ytYjH9m5D0Fq7mIt25FV2vXf3/+Ac8E9nHiSpo4M75eaJsD3A5Dh8pWSBDdOa24pT60c3bNG
82aIhdG4SWzbYuCJopYPcwUjUb1B23QlHDhrNX8Pskx7iShCFSRiECWvvhGdJunn0en8vIlv+/iv
LFuxlXNhFcZJdxe0oqQI2+m2zbTaFXSXZk75FahqyN5XZJujfOXWPWuSUkiSxiQU4ZegoF6b3TqA
z3sc3ckHxrVxrB/Q2rZavH7uzk7JgbGADp7MGy4sUaPP8wRkmKWD9B/HOmzk3/Cxd9aw5srOGgTc
H2QggJiAMzldPG/IqhYga3wss8Yfg1/RRAfyvWtdz1mwufTcakOxLYZIZtqbgAjLhuAwTL/eN/y1
j5D//c39W7QOlwmw+mOSPEYiRjXvao5/vj/GWaMkSySTAADwnuXp3oyR0/xVBcIRH9EH8i0IQXSg
jOpP6Ik51T6YV0Y7P6O/R1vckCF8VKtGxhcgPTAJsUWA06+i2/endNZfvJnSMqQozIyOp+xdq9eQ
5H+E1b86yW9GWEQUjgG8qWxYNCT5WvsuzGkeFM37rB833oOY16THFhqBzzk2l+TW/2zSwj11o5OI
MejJsSXBRh8/0hfST5qPZXwpS0FdfFWNJeRV9Y6exgfL6LYRMoohFkkPz//V2i6dSmrLBqg5M4+y
ZJM4t9Ch/fdHOGsi9NoCZgPAirzUqdHPM3QXJ5vwknH3u0GV5HK2rW+QqcqVmOmsM3kz0OJ01UNt
jZnNoo5QgeimSWcSP8rp6dk3K1NaG2lh9VogTDByjFTMFp2kyitKN8ActkX5+P7anbX8N1NaWL5b
FIDe2wGHMYeDH9tPKU0xViaztj8L25/MfChFxxizcw99aVc0P7V0TbRmbZCFwZPecYxIxcxcNiUN
foM4WA3izu8Kyvkqak685xb7ryYm3IcRQ8vRUB0KGlvlvycEONp4xdDOT+bvgRbbj6wSIp8hK+bU
9nVuPLmTu1OEu7IvZ+9hWoSbQGdNS3+O4t448qpF0XfSCb7H0HJAcRkOlC+NbuuahVxBrMlWx2ud
Ls7P7O8xF2e1zGrgoxZjdv2jqk2IXzxVY7USm529oUA5AnFGLUtbOoRKpcOyrs28KsrfaUZ7+v7C
jJ9kU0N7Pxbq5ftH6NyULJ0LX3ZFQcx8YRVFm3SJN3rk+qNCPdSlYm6rIBkOTVpmK0M9F2GWjzYK
iIhNkb6jIdEiYwP7S3SwuGMgSfNF42m+y6WVZrsmKmmIcvDavXxEDmmzS/tp68y3ULY+t5151ago
zygqFOR2Orw//3OnwqKJF0AzHSj5sjeZ7vYzDcP5pjiGvmz90IrfBSJg41p3snOuCp0eYEWUaKXM
8qmbH5KpatGsT44Zmgfhb4pg78/jnNW8/f0LV5hEMFpdJU+OZQGyx/YN2iCn4deKhmuCCxI64Pvj
nX38g+0GnolCEZWCxYBRaiFT1soJeUO9F3Vq7ufUhsw7ls5FWOnwhzN67NAH3vOr/ybtzHbjVpJu
/UQEOA+3ZE1SlWTLgzzcELItc55nPv35qIPeu4pFFLH1A41GA24oKpORkZERK9by+uT7YIHRvf0j
lpx3wrcBDaPsqJvzsGlEMH3oLFryIBwSHVphgv5828bSh4OyWEIZTINYbD6sEaVjU49yFp7SOPla
8dq3gYetKUYuBTNCsg5REGKOYIsvvaOAv2/IhjQ8FZD0O43ot44IGmgDceLvKkdxJbb0/h1xhpYs
zK40ZykjzjySunA5iPDVnAbxAU6mFsqUKPshuYmTJA+Dla3E6+lbzA8/Sh/gE3jNqLCaXi4R/gx6
FH4TInlqPDN9JTc/QvnQp4egdz9K+UfenyvesWgRtQoZMiOJ7GoW2jJFDBiI1sNTW23JeVDa490y
1E6mepRMDdsr+u+FZu5u+8uMN3FKXlW0IzkT8JFOtct5lNPyJPd7j0bFb1j1402RHKXYaX65r1Ro
esmxIHwa9mrnMInQRvejXjmwYNjwZa3s+LXn8kMm2lrQ2+z3nAmvA0wIwVPhn6zh1IgbKV1xoIXS
MAYYj4GvXebZrc68dvDFQjFkcJJRx5OjDjbjQSjdj/pQgKT+2vWvQ5o7cHs4iuA+Do2+sr7rkId5
OpOMRdI+vJIjKnJDh5aw8k/cNbYXQVFJR76VkEzb1uoP+oor9q4PKSNg5BHEb4lytDZbbmxAY4bg
tn8qjMoJ2p9VDpF89zvWdz6Ef7e9aMmWxsgRXJaQyYM1uDwtcS4kUAABA1HafCsnn8cvgjEChbYT
9T/XDye1MJChwNIAQM2ZR63GN/woIwEQ1L+o7tpWfI8eyIqrXB9FRKOJngAm0D0nVl8uJ4FXE+F7
SkF1QHsk+Qo3omO9DPqLkL7K36xu5UW84BmY0yidcatPfeVLc2Ui91qFmP0pY9DZhbZJcb+p7k6O
7szMIqH6c/tjLR2EC3vypT0BREqQVjzzJWhHcyhK0MG8i31jb0rtM9xQttf/Heufwh1U+/ZaRWOh
Xjlt7r+rnW1u6Zt9Zw6UTSDLOxhmb2cj+h9Gfl8F92HkPliNtq1y8+BCIy6LsAe1msMbYOV0LCQE
/IypQcSsErJKV8Nlomtm2lRZ0ZFOlGvZUcWfQ/g8xFAaxRU60j8GWI9bZe3uvE4COJQQl1KZntrC
8/EvNxElz8piwpwOGxm0abRw6HOvufBCUQIYPWDHaSCB+uLchynXBtoQg3Yfhz/i3hc38HrAhYlU
sCrZQ2J/1e70/dgeUsHOqpVm50I4IMxSfEeWh07c251z9tiZAkQxeAFVK+O3hOpaHH4py1cr/BiG
v1d8+bqzwjc8MzXLqUyjUU2hw1TRvYTDa6Y9Bklm694nY9yr+r1r7rI1Pael83Nuc15lUUdDgk4A
m1lU2dWjrx2C7Bi6+/5XXX7yNdXmPyq0QuVKlF3yWRBHpHZT0ZNH9hRIzvbVc0u2u+fo+PFJbV/F
4iV6rUTF8aLGMesvquntEkbYb2/xlFhdZkKTiBbyLlDv0to0ZufVzaSyGXrex325nQq7CEgwkDs6
croSBhda5JeWpgzhbHkm5LOyN9XRkrFxmGIUqm9pKW95cikWM7PORHswiEc/9z/KcrL3rU/u0P9n
gA+/YcIpMYnCOX37BGe/oa/cMRSn1cLEKjmlgNq6CyWXrSurNP2LR5Q3CRkY8Ao8arazg1uNfgI3
KKO0maMq9SHOPyB2ohmHQlUjWzWfJZXpWsPdGCqcanQJ5Tg6wVG0LWX36+2vvHDlse5/f8ts73W5
DRWYPCiCUTLMU8t2rZfIKGHuMeyxSezQD5zV6vZSLDw3Ov372WZbjGVNz3lisBR9tXJz06UG/N2v
71iaRWce7lEegPNtrnJdY4jE4riO0qE090pjbepa35hq+Rqam1FVnLARD7eNLmSzPI1o7zD5Rao5
7/hmadvooi9Re4kZk2hzFSorRWlWbrGls3luZQrEZxsISapnIvoenGQh3te+fGiKJ9Sn7VUcwKIh
icDNZDLd80nk8NxQ0iN+4zYC7kEhbQucL99nmvFX5QCi+uSZK1ne4u6RLMMxzwwQ9Z5Lc/WomR1U
eUxRDSBkxqchW9OqWFzQNBRIeox677yQFDUVSEqBGJ4UlqNoD5KYbQXvfrW6uBizp27Y/wzNdq4Z
hHTsJ0OSr52MxN/CH+eEPUTaUbGRqhZOnLHfiVb4m7LDj9tOuLbImXv0iuaV9XQP6+MhHHdF/BHG
WFvyhhU3XPxcvKsoSdEHRhry8nOZObOCrsbkDPmUw7COkozb2ytZSJGZ3mAScXo86TxqLi0ocdnF
jIow+SCnG5qkLpmyLn1Hk3iX0242+pWrdikyMS0i8d34LyQz5vagQlIMJgfCejvoQGIPcOzeXtKa
iZljwFXZhoxxBqeh/hS2/abyYluG5fm2lUUXOFvI7NMoGpyuQsYkQPcXtUfbMJ4Y5xjzl9tWpr8y
zxHOt2uWmOQkuzAOsJZeLu0oLiBTPEb9Yx82Tr4m87K2opkrJBbk0rSaiax59QAp4X3mv/bFNzks
P91e1KIheFSosoIZEt/SwLPgCiEYlMIip6cQJ27pZyiSHypx03ulc9vQoiecGZrlAcC4SphaeW5W
Uk5uLk0vQEv7CWu5tnIrLX4n5lOBQVnTpOjsli+TXLLSiO8EL4AzKPeIa4df6pC2mpr5f2+vavHI
ntmaHSH472EbCsGFGGo1fuhSV9wng/mhNqTXsjKCfZoMv3RxzFZO7uJXg/XGJB5Ra51XrqVKTlS/
AYRgiHW2NTxmRbLU/Qw5LqP/UASvnK/F0IfQFWLezP6rc8xfNYroX8A3eooNaq2TPM6uZcZwe3sv
lzyEyrXJWxV6IP7HZTgaSzc38jz+/1A/znCtPK1H8TUjs4MVRCaqMhPKJpLuIYdmBvZBz9b4QZb2
axqcoNJHCYfE6HIlbl6AzbeodVSGUnyWJlp8TQizlQfoQu9GBdT7r5mZ84Veo9YQjXPrWlZ2SMNC
AWsX/4zLMNnFsQXnWY3AtleODWRgjb515QgaWVfwN7Ce6tt2jGAvjXXlIPmBRfI7egg26KujK1Me
M4+b5z9zcuazENN7sv7/QUCl7GR6B2qg3vYeRBUKAg7qfeMeFStyeO3BmPmOoEMhTTcUuIIZEZvt
kFS48LoFdLSqLYPW5rBLv9722aVYc25gtjZFg8gmGKkykfAcgRia21JN4ddv0enI/Q/qGKyc/MVU
a8pPTYmgPVV6L3ezG2jZeQPZsJbn1jZvhGyTdGJmC2kXbeG7hti68VInNXnUQa+c/yi1bK3KPNm4
+qJEAjI+9S0qXP6GOOz0xndlbifpJ7OTFipWfvTr9s4uRVaq9YxnAjI2TG12hlIPJhDZjWgCGhtR
vi+UaiPw8k9/gljwqpX2+Fv18WpFZ9ZmuypZmQ6FI7EnkMUd4qBw6JIpD080gbZtne+E8meiQE2Z
NFtTru5uL3UxXGhwuVCNhdvAnC3VkoLcR5qMdwc8ryjBvCd8863++fuzxbntwNlAevzUu8lGkjN7
DNaS4ylsXu3fmYnZORD6URiMjhtCLbpdJAc7WTpWQ3MIxS+Z8qyhhrGWvC6evDOL07+fRZVa60JB
GVlUqP6Oe2HSe4g2MD5tqsF/DaXd7U+06PFn1mZ3UyIKstmNeGMIeHksyg/TpdF45TsKM9zpKO1K
VGU4WpeLciUT0tu36YXopYByNrx/z0QItwZFYR09Jkjz5iw7XAwRIqqErNHf0IL7kpqbovrSr7FO
LB4pXkoAwqcyMInD5VoaYBSxL1LoisPmCJk+GihfRh3Abo3oj6HaptJBp+BTogia/YD+3DtiP4U8
urcKgV+dC8FLeqEGWcdrXpP/xiCdaKI0mL7tFwtRir/OpyJroa82j8aKkgRimmGkbGmpKZWdN3sE
OzYULTaZn9lduhIrFg4aBnmrgUbhBpgnScBGBgMe0/AEBM4J3fCDChNtKEMjOFjPaPLeN+I9NLOb
28ucju/seIN0ZSofQL0MVd0sQpWCDiurXoSn0qJ2p+vClyqIHmqhcDepaMT//csRrIC0AwiFt0Sb
FUYyFQJTtY/ecBkxLcpceujMp9srWggfFzbkS+/UwpQhADeEUpgG5aC695Ex2H7/0DXPZbAmAb/o
JVOfArY0miHzLiVSgQi6em14Use3Pn5S23Cf+jto/eNdJnbwy3oZ73v99fYiF6IWeNp/7c4+W62a
8WgKeXiC1lX1HkQTavt3fCuWpRNKKFxcvUQy3ljIjXbhyerMB8+tj1TM2/4/Iz5VXgRwnjEBQKlR
nK2j0ttGtDyMGDIondfMWJsgX/JvhgsYeEU+ziJpv/SGXqo0BiSN8DRliVA0BDtUAZBn+XT7eyw5
3bmZ2S0JO7HLww30QxBDXxPvZPNOPgRlgnLr99uWljzu3NLsdqTshvLIwIKMYSe0ZWrHovi91wqa
fRIEvNtY+e8jjXyjsy2cftHZfZyqdBFEUQ1PivWiGQ96sG0L32bQ5v+2sCk+npmxEImoyBbDkyfd
qR3MSUJ2moo90TN6tihIlSvxdukInS1r3ioJW0WrDVfBv0e6tIZbOdXE8dgkf2+va+m6ZP9oJDK4
RDluDsQbI82KUsEFGZOC0DKSH7Ii34ld+Rhm9e+i3bXia/mq+ZQEx0xcI3ZZdBeQDZMQJv2RuRxs
6balWykCSDUTkB+KJhsd3vzSDWM7NxhWG+Fw+n17wWsmlcsPCdGWO0J2HZ46SfoQN+QiKeSMIUwe
VXWnxvnW97J3xPwJv/G/Vc7CCHydaY6gUHSK9NDJfd3blYmS2VknCXbpx4eka6MVk4vuQzY3PdTh
spn3FfMRwthyAhHL8bahzR5Snqz0lUbCohFmsKfhKGZ859xovVDlDKrQhlGbFzCbfvN1tW25+LV4
dk7zTxAm6bPTHed+CCkuL76gQ1VnYLhM/OXmvDqBNcoH+T8Kxr4Btuio/2tvdswjIfPTtMBeHoRP
XtHZY35vjg9SsGvlaiu6Mnovd1H8I197Xy/u5b+G52N1SBGLEDkoFKylu1RlRlE3tzT/P952/mUr
QAunK5PzNttOs0ZbJuh1sDfUw43svoxLqKf2t41M7jxP2qBqFKdJJa7O+eA89H1GUCcYCTXpFJXx
sVXdl9smltYxAeootkJ7AoP25SHWZb+j6oIJRCsgGnhRra+w8r3DBgRKzBTwi6+a1amWZI0WBGS8
9b3ApF8ylHZI9f22laUMALzxP1aky5WYXgtXje4R58unFA3qvoZZLrnXBG3lQnkbFbz6LGeWZpmn
jtwYbOM1F6XvlXdCrCV2D5DsUDd+vy2DvNx4Sm08iQKMioWa6B9DOX6quu6H0Rm+LXhjv88kZMNy
1cw2/hAUaMs1o937IrTKJTJDuseYfcZkfaV41l0RBsz3BbG/N/q6OdVA96Hu5CHUesge3t7ERXcg
v51g8vT755gRN1egoqH+fEJe0THiekvmHhhrl9UbeuhqBxmv5f3KiDPYv8tvhToF7zEPmLMW74A7
31vK4JhqMs2B6Aiph1/l+LOsTqhnUF7lk6+Hz1JYOK3+UUl/NaG/Gbvsruoe4UVOzCdA9TtR/uoJ
qECl2zp+FOA5s3Hq3e3NWSrXKlMSC0kxrXJSpcufjQIPsiA+2bieH8MueQpa0L1jdqf54UYcxtMQ
+g91AkY8LXzLbn1olLNmX1QI/BjBRjaU+yGQt24xiO/5bGc/bHaKIwXxv0oDsq03vdOHuR3cV6p7
uL38Rd84MzL9+3nihvKyEitgtqs4cITnon9NzZXqyWLAYzIZtPZEVzQfmCxQnsVfkInx+k9IWzmi
uBLuFoPEmYHZGvyqqAYhwEAXb6A+xb1k+XPkPd/eqaVXgnxmZfoVZzuVhW2WViGP7d68S9v7rr+H
0yF+RGz8tp2lO/3czuyNUEqmhTMRiGTt0RA2PehrCEFLAa2i+g8eeNvaUuEaPDDEAMCOOADzr9OM
JrIHBV5GKqTIo9MZzM/2CYCnT1W1CUvpyCO/FdYeDFMwuAoWZ2Zn3yxzBSkbOwompb81obFUSWjt
fOwdyTfsSrEcvZfsRkLX9/Z6F7/imd3ZVwy6wIyjqYihuB9EkE8sTGIgTrO2JRn1O2wxYT0N8Uz0
j7PLa6iYNBk0vmRr3Md1hOKRxFR+3B4qN6Dgu0b/O23Z1ZaemZvdYKGhBa1a4qCW90JfCaKBr1my
cusvvocYhIDaEGwnWg+zIG+VCQrHPbMJstvrjpT79yPq6OOLy8R1AouLV+/zRHiGNDctw6/v2c9/
bM/vsXQskrbvsN3FH92hOtRq5YAEsnPz1QreU+06W6g8+3g+ypJZbjDzIfAK4lkSZ/sG2OwTCjjJ
O3C5aHTApTRNPNFpnV1BquRnZYYwzumYa4Uj5zAOi/1KL2XR8c9szG6TsYFdMOkkAr2I0m9tOkPy
opfhpoOWnnbf7S+16IpnxqZ/P4uVHIchg0g7PCVG/k0Sgq2rGX9ES9/cNrMcvJh+hlMFlgHRnJ1m
vSm82i8ZScuVEvXM+EPuasc8uW+z7E6Ixsc8vc8tJ/m1Ynb69lcnzZwI3yYKUeAMl8vrkSY0khGz
hVttshDV0vwrHFt1+wVtUVtpM1uhBbgfizXM3eJVSpeAAjPvSsbJLg0LJDDhiMoGqgqJ4RhB3991
rljtb69vzcpsea7EnDP6Y1iBr9YRDCTe3YjwddvKoo+ABJloUtEumHcSQX02cV9y8Rhw1jZbayKb
Hld68dP3v/pQZzZmfqgWTDckPY8UJfTlqTavOWMscskNvtMzk/R/XNLMHWvqbIhNsiTFvTe7F2kT
RWsjr8srgkiLTjPVXX2WHURNr/nKgAkRORPlrwZRWf0lTJN3uMBUiAdPR0/bMGeONugq4qgdd0lc
j0AV7gZf3f73z39uYeZkshcqkSxXvBaM39mk1+p+KIrV7GbJlUGMgqICIwP38uy6EoJeiIWO676s
7plE7r2NGUYbWrsbldfY4PTxg5QcBLHcpd6nJH1M3XLFJ5biLiNuNIegIYUoZ/qFZ6FwiMYWlRc+
mIqDw2AP/1ijbhtd26SBvhm16Os79vXM3tzlY6u26gR7QmLeMbvuKE3+IGTDyrthaZSG0T1FZUoZ
ziF6XpfrKrw4iFGADBnwzhGNfbC6wc6Le4pqMAG2ECn6pp3wflPSjdBDT/6lWdMemFYyP9znv2Dm
o0Eo5m068AvM9Lkptd2YWI4ZrnHyLnrQ2TpnfooQdtQbNVZ0bRcYtimu3Mtrq5jd/Uo+lsAMpn0s
H5n+547shHTFB5fXACYN2gyNcsrMB1u5FbSo5olrusovH/1nVEalcfMex/vXyMzxQlgZUncazKUg
FBTyvan9rt10xe2Wd+tfI7MIG2lVqnTjlOMG+cH1kKnspcMq4nzRyhtKDHpG+BCmJ9rZmTXbIsxM
kdwv0wtYPxoo9KoWcstREJLd7V1bDA8M1U/CHcDXzdkxyqUsHzzUrU++pG+N78IQ2X120Dpvq75r
7wBc4cyTPN+c0jf2M42y1jj1qEUn9X5OsPMqWSl6L91PE6rrf0Zmh1JRa43Li8zPkgPdlsYOtblu
MHaKmqRwgylriNzF/dMmmULKN9OEwOWnCgyzRA5MxLV1QaIAWYcOEzT+TpCiEslmlCxRrkxWKjNL
g8sKk9L/WJ1dK6qf5GNd0n5CD/1erkZHl8T9IEFtlaXbsbXujKHdyC9qa+36wPrDdMijoXknPfw4
RuG9IjxNaKWJUea2My36LTOw9BvAn0rz+jVQAIShLZO0m+pbZOxL1XNMOqb/NyuzxWtxVQ1aYXGj
ibz16JRaX/VhrUq+6EfgDN60KRmDnRnpvFRMyHSjE6rCG9gfXRHqNWtwxnbFYZf37H+GEC27dCA3
Y0hoEITwrVYeteq9aNQ2IoPviY7/rAdYyqUZHpFiWLWsJ7f6jexZB12NNvEqxfDk7ld34pmZ2W2l
VshrA3yBHcGVdzRkPzI2b4UIJdcP08AgMx/vuL6glYTvAbYCRlln11fiRqEoRJx3X3zsP0kJa3qH
u51bmF1eedf5CDYTtvzusz++Du1DE6zVrpecgOmRSTCPcRzavZdfR87yyITsmmQ0DQ9+ph6Ysw41
f8UHlj4O2Ezmj0ncJ3KHSyuCYFReE4XRKagGGx7qbQQCgG6GJKSOUIx2GK58nKXgqE0qltMsrqGp
07LP7jGFaV9ldOuI+Z8GWfpmcP94Y2A4ZtGaTm4hLSC70nsiMrguFE+mcRy4yi+Nun1smW2XRCdV
/Z6nOy7TvfCs+U5Q5vvbgWhxP88szTxD69KyT70yOrltt5tmUH13V5ot9BXEPKvovANi1yveuGyT
5xeTaAzoz0lw2qKTM2XsolNTgJmmMZvt0byP70YrQpMq6sUtj/dtEIX6ShV9sdYBbc0/lmcRccjc
Pk+hFz0N5cCIr+SBKB4emkZCWtABHebbMkpOZfgLZPfKfbd0PEhOphomxFAMPV9+0jRmNFbOtAiV
g+hbnw7DnTpE34NB91aC8eIimbuzIFpBkhgs5KWlofDNLA7IVJUu32YuKbfvtFG2035Vin5s8+ek
szaV+ee2Iy2dkzOrcwoJGaXsNlFJXTPpwa+PaS6ANP7ce/cANVe2culeOzc1uweSToYMc+oiJEBG
KiBtRflQBR5Nwa+31/Qmdjq/Cs4tza4CgTWJ0YTOKjM7DeJtEQAw6pNXAG6RS4XKaHeRGKNPTx/S
7b43yT7s77PuZczax27tqE5H8erHgKOB9gB+FWAPl9+1MbzE8DNKt3qZb9C36pN8d3u9Sz6K0sg/
FmYbG9Aag0wGC3CObprI2LKxqw+DZf9kDpA2Ibnm1RCT6BrklEFPDu1r+5iJ9ExkmIic03U33dja
mdLLdt00RyHOVjxn0UnPTM8OoVlKQeaOvBTKeCcRv73etpIS8vja6fRVap7pg1x/sH8XOrurTCPR
SOXJq33rK/hVR/eCXV1FaBfK4r5S910PoaUlfqhDYSXCLroKw5Z0ThXkGq4Awm5oyJ42Qbu8F9P9
63krB2PxBJ79/VmIyQNUaaISRBz6N3lZfjDSveZnW9ihVxaybGiSsgTtSed9dhGGQ2T18UDFXZWz
bR+PCNZJ+zHdCeDxb/v+omuQgcEYNbHFzfEemhqSWU7ouzoRnamRi/r2NqjMbaFom3JtBGTxpJ1Z
mzmir1QRDUo2ULAeXBPkB1z6+s/bK7pyAkMGqsC0LYNaIN/UWfDy9ViODMq3xGIj2omam+08n1Lk
e6wAPCNzFWVIsy+jkhhVboMvyMeqq/s9D9a/ehqslVKvqRamtUwTZ1hQUQaYvt5ZFkazEV40tZGP
GclJbpd1OH5MxXL4qFZ5tfXR7925CcrauVnaucsFL2Qx4PEergW/D6G88grlPhdH3RbdZI3a7Pqa
ePt1kEJNUz0UIGaprxn0Y1kw03OEptamB2rLvrWPdOuu4zmbxEcXacUmaI5V+SSa+7SgHT0+l8ne
lO0sM1bu/ytH5scQxHmYcGwsY379C4IYJoKmS8fMc5rqxUpCu8z2dFFtPVoxteRhxG8KFfQegADO
1u17o1ZlssA8jKA1hwhfc2gM5x9ue9gbBP8ijrIiuOAZz8THeJPPDkuclnnSNh4ulsTyIRtl9dC5
fnvQerY3MFPx06jW4SYzvW+Zy3cGSiruO6W5U93oCxMpzV1jdv0O0LC0leqi2PUyJMJl1yqOyl+2
QxCitpWWwsasY3k3dG62gck/3pomsw6k//qh1XINua1C2tQdmbgSJXd+K7lsq/i9anoVLn6oAW6v
+ypNZtmwXUwIdGY9GJ+69PnCyKK2G1X5WLihf2hM0T2qeR79Vv3qR8eo50GXSnPTx6Xy9x2GERBm
tpJaJ350adiPLCWrPUs+joK+Y3T1MfXTXV4R5sXhoHhMbMfS59smlzxp6snB5DApq8653SAjLntf
jZWjD6efPcl0Muu0cvlf993ZUATboPPgWpQkeb6hmprDgKrIxybdD9Wu2PvP1Q9rtAPX7v7ov6K1
AYLr+v7M4Oz2qmtRamQXg6HS216ylX4JkR2/6J+jwFZevI+esmlcO9vd3stls2gYQLFqThRVszRO
zSNDQtVPPnbux9bfxB+iB/3Uqjua1tKjtreem49lvXINXJP/TGtl5oqoY/DsmBcxIJLse4TkOKT0
aLzxIQw2GXJD4jcz3NK7YBrZVrJnCh2wSf3V156UiyF4ElmDIoZ2Cr2bS5/tMyaAx86Vj4Jgjvsk
VMtvblwYowOpUnKXZHkHzFwft6MpVb9LTyh2hQc6NfNUc6NZxedU4DGoS3W07YK0PFVlv+LhVzf+
tD+UUQHJAawljl3+wMASIEoRQuWIZMj4KUuqZisrtbbPlC7e33aApcDxrynYkC5NRcOQAkjzlOOo
bHUef7p6Z8kQmcfZHUnBSV6ry10Tal2sjdvn0mAXDUhKRaytUfP7oWgfhkTcdULxCEBnF5aZk8tH
SYl3gj44flc4ZfryjhXDvwdN2kS9OQd/MKLd8toIlKNamZldF9V3BjbAFY4/cz2qbfi692mwRgCy
5HMTZJzSOG9EEe+7XLYuur3ghaZ4DGBi6M29q3mOOsiP1vin/uY9FbWyUfoHz8iPpJybkR9SGN1+
aD3yl7Xjt+BenPdp2MpUYeczZwmS61lu6o+xdDSSZBdoX9xKOBaB7gTbuIUMU7TlXLwX4afSD2Xy
SU/dj575U3S9latjIfnAF0Dq8w0Yp5urf/mGV8UK2uJHN3vkSxN+3O0wumB7XyMrWFv0lFvOEgOs
maBxqTgyNzj9+1lWmPZd0eUu87imV9qa1DNDDewnj751umbL3Z3CbGRQx9tYbuxeOxqGt0kT76kv
q49BWm8FJjJu++HSFWNMVVxmnScqyHme2g66n2SCIR1LsXge5a++6iI0nXy2mJqHzs8ue8aGLK+/
q5VvcrqGnVjafQUAFGEQQgs84XI/mkjXG6snH4P8bJcM91IVbVNqJEP3LFmfbi91SgLme/+vrat6
llJmvlmX2JKq++EZqQ4mlqxv+gm5t2ANTLN0uUBiTWZNEwMQwJzKJeTTm3EeyUdVaW2pHRxL9mz/
z1NYfskEcA8U0fR6cAb0V8t2W7hPg7qGZZv2br7eCfP4xj8tS/OSrKU3YaQ2FgfMM+uNkOquYxmx
t3J3y1NKcGVGJuuz3mZq5kUeGWkl0fQCHm2tu5e8XwjsfUFRytFLyFAU/z7ry2Prbto6uhOL1Hb7
Y9GMuzzP//qDtLeIQHGHYpr3BwYzpx+TO+CF+7YQ70JvjQ77+pqZkij0YmD8ZTJHnUX9WM2hHIwq
+VgjWMCra1t4X4N6Wyl3orsJPOP1tsMtmCMXpbOg8bZh7HmWvYHkFqSy55GVe60F+sgq7FI7QAEB
Oa6pOXU5cIF3ylrSeP1BiKbQVllEV776PDOVLD8l1EnyMfasbar/StzcSayNpYXUje914zkcf8fF
H9XbSgmV8qju16Lc8i/QeFpqkAyCWbo81abvWkInDPKxD7rQqYDVh7kLxbL7dzB/JdJfXwg/e512
ZwjVqxvI3POp0/btSlJxfd6nfZhIw1XLorsziy29H6cevETyUf+aaMbWVx15SHZNKDuNhexG9LSq
Yb8QTC9Nzu7XtMy8hJqyfNSEptkECKnujHFUPsl12MF4YkzDpWr6p1KbZFfGSgx6Fr5focnXyACv
L9fLHzK7Z7IQMlaCuny0hFDY9TEKPoM1xju1bMWn216+EACw9cZcTqao8MUvvzZqvlWbQTN+LH11
F6oqM+lq8BxamxQeXaH6EFhPmmJndL5yN3P07DEW7PG51pHi+ZD0O7P/jejVIDlh1vDgtzMz2t7+
hQtpz+UvnO2G5/lRXdayfPQy94/qB7ZX7xSr3Q697br9fc6EiqTuAvGba94lCaVzx5MeA95ZjbT2
U64qrMblT5llPWMJunRkM48NSM7P7bCTRKdV7rr2EBcASunkrIAh37DZl/EZi7CAA1wgxRHn1A9+
DjaMpp18FJWqs7vuAx2ssTuVuWkzi3Ynm3+KMD9I2b7XaBnUu1L6whwT3I4Gaelu8I5N5Jjeyq+6
HrxiH/g5wGymKgzvjEunKeQcKY2c53PVtPEXeQiqberBScfszUPpKsKHEX1tu0bmG6q6CjSvlUKr
UEtPkmvAWqfqP9Cq7jaWC6ypyPx4E9B/PPhW9cL/6WjxbP6oyvJ3qTYiKBji9CmL5OSxqeNm01u6
4TD8P9y1TSW9I+hYgIimVJK28lsr4SzBm658vW2FtxJI19rUB4enTLJKZqIywclMxp4sz0jtDEYO
22hR6Lvt60t3jkXDkKfFVHdUZ/6lmkktKyP2dSRWi9LxYVQw88D2U1sYmA6wkrWZjmtYzJtuLqPS
fEv0H97iw9mSdUMw3MJPlWOiN42dtmL5uW8Zh2uYc/utpcZwUtQWmsGgitKDlomRk4/KyYuk8iDH
wbBBn9F66fJacrygiF+tDILoNIaWH0YLZeX8TSd9dhi4+qnagKPFd+aAjKhnUq1AlfMoeuO+UGW6
t0Ujb5oePmM5cLv/XG6kA4B3U54Hs0iWfenlad9KYVO36lGov8sq+p/Ff3c3AgYybUBYNIBJs8/d
Bh5on7hTjy4zn2FWbArTtBX9SQ9cx4ubQ8yE87fbHjb9yfkWwroPF8jUsbXmeAZAMq2R16F6HOGK
OiSKGD7ETanYim9KjojgMCB4fa3Pd92Cw8mgO5lGZyeU2ZyFXyeI1WocaMdyzL7rnnpXKP4XN7AO
Y9MguXv0vH5fjcG9CuvF7fUunCjeqfDm8Eac5FSnZOfMvXsrtQqtNdWjVcrWXa2O/jbMtH5rtb2+
CyIBWchWCF5LMAkrH3eKgbOdnq5VdAfgUyeNnOWPrqE3psuL9Ri3lh1lCb76XA4r1/f1KwGqHF4p
NJCmaqY8y5JMsIgunPXaMSqFEOIa0K7MXSsrz8ylTWTqnZYLdxGsyLNw3ycC4sGDph3Fuj128B8b
/kvv3vmev80Hl1Lt+Pn2V1uo8FAzZVqJc8FoNzPRl5+tFSS9qXMEGkF/e5+mJgtxR7RHz64Hu0ic
8uffZK18unA0yIBkck0F+pIrahRuharJs0Q/WsHXNNmJCKSP7X7wEieN+pUew5ItSpeQU0DMAypl
2vEzt5T7wmtoIulHo5H3gS5spQLpFFPYK2kC/db3le1cyFuQEOAQIiaGTvf86dRIVSHUzIQfa+FB
He+1epsG+yxTwJ9ET21jnix1k2SRc9vstdtMvHoKr0sGEibmhstFloUZ+NrgGkewClsvlVqn1Xgv
WDoyvn230RWa8FbZByu3xPWZmDhYIeIlbaIGqs8OXmX5wCHqyDzC4Dfscik8lFHo3d1e20KH8NLK
LLAMAmRBmZqax6bwvyseHNpS8IlDuEEnYqdU7qYQio/dN8XbxpZ/rFyBMeQ/bRhs8/9M3zZRwRLT
qUhNM0ZzXzKEAgBh45nHvBC3SfBAyRtdLFu20G5Y0668voEvbc1aNa5VFa3OXXFMfXCxiHHkrr5V
mOGKx7Wgs3BpTLYmZaPp3qDuduk+cd/BlFqW5lGatlRog5cgqnpHjPJoA18cSs1ZKd97id5viLPw
5BRR9+32V/5/pF3Xjus6sv0iAcrhlZKz25136Bdhh27lSCp+/V3si5lj04KJngNMOIMeuMRULFat
WmtpKwEIgKwrXDl0XYTM9phVE3Bq1D0oce8SlbEBYtemDDe7OFKAJtCSge0K8gdhL9EhMtW57NxD
lD6PdQ3dSovkxn3RlP6oAuMTNvB8bpAmf24Pb2k14WeRTEO+ASJS3EudeyGnH7s6wgxXTdHsZuBD
Hq1IvXPikQsmDzIxviVzYLwFKQ+Ef5AyFBILmUK9ss9m9/NGVJT7oX1LYjxeNFkSZWnZzg0JHsCD
uuiEFnb30Be1jydz6spkM2UWhBUDicbUDaAnPqjmQfe+TfHm9sosuU6UlaASi5ooQAjc/tnKjN3Q
mgpT3cOozCT82z9298a8AXumJcuqXedZIOKAMJd3Y+JqF2spZZGh265T3INX/QxLgki6i4J8Wvnl
SAZL0mO6NG3Y4ojE4LNQaBbcR+K2mLTcdg9FFoJHrQpbv9Yay789edeRlwkaQejlfIqegGbncvJ6
BvKFFpzRh1J5rUbVn9zKzyfJUGRGhM1cZ16YqwlzDqkeE9qrnFrvXxsRN7LRlW5YdxhJHqHH+IRu
5CCRATgWRsJBW6CWRBypgznrcro8DU93HWpnhymJtqDNPyRN5jdmG9xelYUtjVcUXA0SuCons7w0
0+rDYCVKoR7sJAm8qLqvo2NmBm1ufp+5DiiVSbMsuBsDMStnAAP7ETK5lwanci5meGz1UDsb23px
/MpoiSfL0CzNHoSTTCDGAKi/etqUajR2UzGrB8TO/dZN8iBToEoSj7Jaz5IhwF7AxgHIPjJ2wnXo
RIqqMh3zl1rVW2s3PnRoH/p2kHieRTMc0AMBFP5wEZYJBU9br6A6dTCyisTOXZw+d9br17cCj+95
Pgt7QfRucZ2ptelR9VA0jEzo4+z7VV+/9+V3lxFZdZpfYpfvsE8xIuw9nla/IiQs8ShyUQdVD9GJ
hXesqYLGtpGs23eSp+aCc0OXFqqD3O0gn8L345nPTvVoBuMsUw+K/dsMP4bqy+kIDOTs94Xbmmo6
5LgG/P48ndzq1//2+4izeEIIYftnlHL2/caopbnd9OqhcxsKp5lCYtVrt7eXfml7Ib+lqYBtIO8h
RlSNVcRtnWrqIavec6PxR6A3tFIS1ywu+ZkRwTeHlqYAzqNjJH2y8sL+Hvs4suJfhvpWDbIM2pKb
OR+R4KN1GkVZz1T1wHq6MfRf5diRzM4CS5GczCUHCheNlhAL0Mcr4gQDDd5pj6U7mEizk5B+G+cn
EybtdSHLXSxuZXgZ3ApI7kKG8nIrhyzCw5V68NWQAwfrlG3IwAxLswaSPewzLpmC/NqlBdMatBlP
fPVQFsUvnZlPkJ3dGynISLL17R23aAkeGncPwEnwAZeWYsWanRhw34NtrAtorTV4jpJK2mG3tDrc
O6McD7ouFKYuzbjAzsUFIp+D1XmkOzFtpSBHrPUOuJNiFKt3t0e1dI5QeQf2E29rCB7xv58d1jrJ
4goCXCgPh8p9iko1/j+rKvt528pCHuYT0IvbBqEh8AXCbVCkgBFZDuTGe6W5K6PxkGTWRNLSXTNr
b3tgJUlAxtN2T6yKjqOaB6GszWtpXsFcAIFXwEwRMwrBXIi+u6TVMu0wMUbM7lvlPngZTE2b1g6q
/PH2gGXWhM0y27Vdh1kBhGkRk9asVzQCKTTvIY/W4GVfNcz4co8A9ImRkkH/J/8vQNkuV1Its7zV
ANs/1OHGTEDsMvQb3XtP29zvzfH318cH4mQ8qLEfgCESDrbapGiXzAAhGmos4+gdOuRg3GgK0oYA
g0msRCacueSL8YpBFhSUAwBMCRbtNDK0scJG1QEM1ouM9GVDjGKLrDOCTBlqYulYALILD4mLEtGs
sH4uqFZQKqTaoU6eanuvh3eWrEFvoUz8qW34XxvCSS/mpPLQmq8dRkT+wHvh+Jk+c1/AvhpMpk7Q
BI56WJ/8YTIqmaW55LEfHmroR7wqT+FG7XQ6gN4Labw5boIq+jPYij9OG4SbEre5NJMeuqWB50Rm
AKf/cltqcW90UwRbdhOuwsz6Vja1z6isLXvZDBrVUM/jjfuCGd7ZOWVah6Jf9Wh0hGKDDPmXCVhw
xLAZUKkEqhkJQT6vZ84SechGQSAKWrSo8YdsEykTad2H+cvk2shWYV0g74NkPChMhL1e2jVVTP4W
GPMMNJIo1231isooyhYuNO4meLKIk3iIWZvZ1KaxKkf14HbFuIoMk66MWQMJ5RhEbq1IPOLCAuFt
g+QiIPG4q0UQczVUEGobEEuZ6XPq3M30qZ4lgc2yCXQPYmdrKDMIhzbEgwligbihc8DJiBrZd+VE
ez9u6Nff7BjLP4aEkzu6NKsbDPZg1x9dcqjjx8mSBOmLY0ElhicNTYS3woXJUPPWEz6WaS6JO+1x
f5FSNmEL4RkmCxpjWBEcEHGfFUqiJPEQawdDC9ldMXnmDlXT77evisVthmc6KgZwA6oqTNaA/hYr
02rtkJsDC0DSlfmKaYVb6LbRv4kHaO1te0t+lUeb0H9Al951/8FMvcGqulI7qCDh2g2KMgem1YB7
EsIbyBUp8coBGdRGyxps9D5FW4Wm10GvDDIE1NLIeb5ZRWYMtGfilmdegphHSRFyQP0w0u+oF37r
QUqhdE+SIV/XZXB8YQjARhRI7asm1kG1p3JqtMO8bsFLsWfGFuRQm+wFISOT7MyFy8PE1c+rr8j2
wadfOsERpYPeGWALyC9igYllQoCRaQRCYWvTfL09soU4iiMKgF7k3NMowF4aq6NhGlWKtayKQ1Ee
FBeQXPtt7urANb51MgWKZWsobsG7gylHrBRoKFk3cYuhtbiBi9WIiqRv/m3aQJOJlCxtDVxS/7Uk
eHjGUjj/ApbA/a84v+vibbAG3y4la7XkRc7MiEFvPnhJqgwImqj7vbdbX41/FZ7EsfNPFfIiPEnx
n6GImqnROAwZ7fl+IO4GXOedszqx2e/+DrlkNEs7DyGnCpQpeDWv5GPAbtKgH3xEKGHUeuDSuVyB
qqzdIUTt/LKoo/sZWrSr2zvwanjASCLaBKcBsDSoBwrbnYJqykmBgTjo80z0MNoNUf+DdevR83a9
CWLe+e+Qxd9uG71aN/CXc7eMGAOQOYD0L7e92iZm3/a6clCK6l5pdqlaPHmWVGLrym1wM8DCcuQI
f3CKT4YcdJ2eGSqHvIAmrPdi/zUb0qBPCq130bpLmt1YStpVF0aGqwCFXDQsoa1GfK+DQRNNDaYa
HzNAkFK6Yf1MQLjx5em7MCJcOROcf99kOnRh1V2crKIsMNwf/86EMHVh2OtGYcFEbFNiI0uHEyyT
6bu6nvlD+WyuhK2nNB4edaArPNr7ct1++c7ArwNUgtOElDPv1rvcY32S4+cdrMRQnpDTJ9Z3z/mZ
j+to3LPqIypA4N1/fVvzvD2AuGgNhAAU3xzn8bNt1hUr5vg4DUA/ey1Bh68/ylh9rnwrHxjySryv
BB+uCr51iGKUgpgdHxFj+4oKWXHOflPsp/7j9h648keXhsREp1qCd4rqkB/u0xCP3+/QHA3tDRoP
fVWG8Lo+NsgEocGQA5kxpqtLN1SMym6t4pjg2DSo4OURSb58W+CHz40Iy9NTEwmSGUaUONxD3Yck
Cl0XMhrhxaGgG5aHtdCuEAsD4WSlfZ+axXF2f5kj9ct8X8o0YK9RFXwoZ0aEoTD0xCNdaBRHkE+g
DD6s+sIJ2jr7Mbn9nZcWIE4B26MONsZ4AgrRaNFiWDegAMJ+bGs0I8nSF0ujhjoY2vw+uWrFTGgc
s2rsS4j6evGxBm+xTTeNrKVdYsMUbg1zRmN+DOHQ4+i9tarn8zMM5Ulye9fLrAivLDOLvYq2GElr
v1q0JoX23EF9+d8ZETz4UNKpTrgRL3pK1NrXJhZYSSR5x32yRl/ELoDH4kWKByOAHeix5QHhmUOi
epJUbaEWR1D8kcyNt1MYkcwkAEy4XXandiCi6SoCZoCjVn1P7HcIgq97WgCvnflZ/o7Ns1WpudOT
msztENyehGtHhvc5V3cBAAnvTXE9PTUeauC4oKZkUkCHHSVbd5pd+JAQoavJ6GRCK9f3zaU9YWWd
rI60DFQtxwbwI3OmQdhtbo9IZkFY1gx02jMbsuo4ZpFv2++J7L1wHa1dDkG4lns1nGILlB5H1DP7
riVtCjvKu2Y/tpUdIC26ssenfzcm4ZamWYYnZZ1XR6OyAs266x1VMmsLJ+5iH/C/n+1SbwBDeBem
FbRdN+PsHWZrb2WJBEm4aAQ8teB54jlBsWt/spI4yse6Ok6oqfgo3P7oa/iQsGzfvz5f/P7HEx0H
DlX1y9FkiVqhwbWpjkU8WyV65hPzhO4wGRhq4fCgHITgBpkgziQjHG2NAsetoHX4WDwZIWjPfgwU
vZaDxIMsWUGQAZoDDWk08IVeDoay3OsSRDXHTFkVtfrYVOqHSXfArMvAKAtHByuDtjmwgKGGITbK
lgMakXu7rKB6VlaH0I71NWSUv91em4VNwMudGnIICI4AfLkcjooOkdoszOqYqhHdjVob/VbGISUM
6TuZi1+aunNbwtQNbqYjNQxbyfyqNu3Osn6OuJPNUpMlhK6fObyuijwaPCngAqJ2AIPYrmr0Nk6o
o6xzRAT+nHUb8P/4hpEHvQrBiya6z2N7R9nD7Qld8EcXpoUJRVKp4MwQOFWoihPsfT3IEYqCc4jl
f7lIs6Pkxy6ZZNWuxcnVDSTeLQSLECe9XEgtCylIUKvqSMnoPuYqieOt0+9uD25xt/xjRHylgiAC
XCI9TrI6uEFYv0LHxyWl08sqW0tbH/kFpPXRGoz8vjCJwImCY6mbsCtZbO6NqhqDKW9kkszX0TxP
oYE8hLeGgAqS//3My+ogk83MMKoRPaEuqBSH0elOyIT9SdDWSjxTlxA0Ls4emkGwHzVUmsS8qFFB
+85wsDXcBMSx2TRXKwViURAfjXVye6GWJtBB3RpFGBs0NKIvpFln2a2R1UevCTdUp2h7Da0OGJnb
ZpZGBFgRnAcgqOiREDddpxX4gqo+UvdhspsgxkuIFv3qtpWFwSB5wKFfwEnBvwvrxJLcnY2G1ZyC
FkJosPA/xF1IjCAkBAUaKF3EqzAGr1keQz34mCX1AzgJDxW4R009frdK48tXO5g10ESDlwFIT1C9
vdx0XV5kpeYlxTFNfynVd7wKTOfx9nxdr8qlCeEiZEU3dH2VFkcU+8Y+IWiy0MrX2zau3RxsoN8B
iVoATbEFLocxxwnkKm3YyPtmF9qHJn5thjs3ejLyjQp+GlWy0/i0XMbtl/aEabPDEGUzHfY85CvU
u8nPytfB3alecHtcS3OHaMgEqy4Sjlijy3FBmDLLkMEvjjX1SBnZhzy5M0HO8FUrCIcssEGgV+/T
0KUVN60iWynH4jiO5mqcnnowV0uTSddLBCOQEoX2NqIiRBGXRpoGzrOx8bgfmtmvRoeYA3oN+o8k
Hn00W1YbWuWScV1fQpcmBb/NJp05XY+XfmopvjZ8c4DSw4aQCkdfrxLseEAfQ9ITcGDxHgKwKLFH
VYedwVwV6JDywDQgxdAujAbIA27nk6ZCZH+dalxCme0UR73OfQh+41VWIGmgPkuX6trDwUufWRL8
6DQXas0sWPK678kIdQUZ69C1ASCyDDg29IaqSPsKC6O7ioaE0hQemmJbZnQ9JTJ43vVk8XYkDv5E
wh7gTyG4y8rY0GpaeQela1eZ8i0qZjR3l/tSl+knXbd1cywWwEvgbkFDEp5/lxt7mrW6NYwmBIzi
b8kCT/2Ggsd6dkKiT0SZ9W2v7NHsrLjT7xqZhJodoWlisGRlyRporvch8lkQGgFsi0PTxU69OvW6
2ehn0J1N7nCsnT5fzQPKBK2nFtvbLuMaUIWXEzYi8HsoVnHF0stRx20K7GvGQtRCoLrlvrM4XRms
2o6Kvh+L/MEuVWTyKenz30k9v1Z6+uX3IkeM8RqFB5DqFbPhAKo1ileOcqgN0N0bxyR6LSNZruna
z2OYaBBHeIQ7H1XAy1GOlWcYA0OGtTHDtWePBN4xmrz1FL91xq/bU7qwetioKIRw/AAYOwUH6Vpt
Y9R9BOHUdP6dO2+l9piV1rfbRhZOHhwIrkrckWjlFEkOG1qwrLGy6JiMTRfMIDsD54kpw6ksTJuH
CBZYO0AV0a8nDEXPu2aekJwG2g4K89HJoKfUfNSKfm9Ov28PiEcPlzcxXr2ocDu8MxY+RYgu9CIG
eU2oIFHn9kER0x2S06FB1xCN8fP6o/mysDJwS7ypnq8STphI3djFCJnn2IOwcjhtzXg+WrVy8ECk
cXtY4gzy7DTSE+ja5uRc+MfLjZeY4+wkGUSi26ToDw1VGpSQinKtVgpiZ/CG+ilm44tHCq13SLyg
wwC4H/ynISSvijTKTbxCIdNW7hXtlZeU2MftcYn7DybQC4seLY0zNF4VFiE+6JQ6ZG2OsYP2nGqM
niNLSsd8PXkWHhvgGsJGh5yyWOZJICvnZROo50NA2FxgK0LIK0798KcCY2E6yHa7eHD5mAAoAn0Y
wFKQehKcRNIbpWqBx+3oUKRoU4LkZeL8vD1vYvT0acNF/gA5JWx1sabkdG6Stt6YHcuy9qcakJzq
lz0+gMuAjN0LqJj79u3rFtHZi7sEYSceb8JmmAs9KWo3y491q/1pIXvwkFbmcO/CsQcNbdNdHNrT
ZmwGuskaKmPkEo81Hy9uFQtXC9iYgbq83P/qCJLaVk3zo+mBvyJl7rburB/MHYJuGDfGvJcGPUsz
DIwgpCVxurkkzqXFsWVmooNq7OjOOg3Q8Wv44cDWpto4JFey1LcgVbsqWjUkBbhAJOf9KorAgPEO
BzYZbgy5PBE9q3RK545WXh7nzkWwmjTtxtLy3jehnBM4FKToKqubVabX3VarvRS8mJDP3ZXj2Bmk
tMtpBd7w/qliYX5IirZ6ygs1kSSTFg4vlxzkaO1PTJjga/vICtPC0PLjmDvZKlfM9i23lFaSl7ii
4fycCoDbsAqg8dFFkgVN1UtXa9z8GL5W9Ud6D7xjtbFfQMQY3mW6X49+/W4o29vbfcFncFg9QI8I
Z3DEhEPsGaGrzxqWv9Y+2v49PunKvnhOX29bWdjWF1aEsNTsnKpAvSeH4MshQnCU1URzXsCH1Vg5
gXbDbWu2cDf+/0T+MybhCFsGc6I6NXJQc1ujP+htBO4aS12FOdTMI8qi4La9BUcIrAjoP3B0Qfoi
Bhd9lGWc/yc/ThXYGnHf7wvzixAcPiT8G0xPnDcFv3Z5Sq086yhOUH6sujr2wRHv3eFRFO9LLXce
Kj2fSd3KIs2lRQNIBc4QYTWy34JNZJASlhXYj134MK08MkNa6k/cfKTvt6dvwQNBHw15H7xYgL8V
04yTGzeq0+IZTnsFTaVRZD7Ztk3v6rBsVtMA2XmkW+PTVCm/gZqVlcYWrXMmWP5mBsOIsFmUDN3p
oMUpjs2YreN84Ip6P50G+Ox2BT3a55nGb2Um2TFLOxTBNfKPHpYVAf3lcg7m0ADHaiPzEGaE1z7H
+DFsn13JQVjamLihUYtBMA+aTf73s9RqmVjMGVqYydmegozGiO5qWcl/yYGgdfKzkIuOQxFWMBhW
N0wqt5EQZwvwwqj5TkuGSuKoPltVziNefgRMJG0RrGHqgJ6+HEzSR+bgFXV5nOqHJIG0TqT6oOBO
6aOhErUE3161LjpgCt7akBGlvq+8IFSgMW1HZEhTEocGQNbMQWN0ck+HH1q8Dft4X8+yl/HSrJ9/
KJ+xs1nvanx+n9LyaIBEFwVrMhvrOSska3u9hfCYgXi4wzujgG0QTqfaQet3yoAT0/vX7MnAm3vW
8i2oyWXX0vVwkJwHbEQHxhVsJ6IbYE0HNGOtlsexqIgGziZF+910KVHnyuecINYAPBGLX7Xs2VUV
vPMzoFNn0nfWOlb+3nYVC+GC6wFdhFYicKGgYVd4YZUDmsEmOwQep1135So85d6GzX+TYo8AYR2z
YVvMOjizjYM7/q2t5LExWn+yP4ZkfftLriAMOLYXXyLM/2w3taIr+BLbCcxpBcTTfbfq1/0638UP
7r7fGU9VT7Ke0HxdV6c5I+i/uP0NV7wT4jcI12ptAA8CbmqkmIMfwyr2sxXpfrCT7Oh9gmQuj97l
WAUfmbQMIozMg49cdStt3R/ZzlxpL9662uOu22ePyX4+9Ae2dVYPYI9dKxuwBm9wtjbR/ce2eG4J
2qK2/aYKyhXYhteOxJ1e31T4Prx3cBb4+80W/FwztmkDItTy2GRZu86MGeffdVpfy7tuo1qpsaKx
Ha7KksmWYOEUwjLPkeh4Mzjik8uY89TW07Q8ZrNCWL1pOr+FxhDb3V7pJTNgbwKonvd9IeF56VIK
BWGBOjblUbXyHC8fqEaY1V2bQ+FLlo5Zmksbrw8LUF+0wVyJzcOXu14N7zW2IOuzABbtemgrH8Ck
BjxO89PKZA6Gf7y4u3j0xLly0asgdkPMbj4BQhWXx7zZWWqzVoZ3BwNL30I0sYcaGspzsMRGR0vb
DpKW76ueBX6CzmyLGRs0Q4YMqNjy2M5/vHhDNSSwo595w4IwIU312I1/qn4ddZIXhdSu4D3CuU6z
tIJdz7XXDvS1CvpQxTtt72EfVYY/d+B/nN4qR1aSXPLmLnoieJob6numEHmkejWX/dTiqCht6sdZ
maIQj5yRRitZjW1pJ6E8y2lQEFpB6e9y08bmNKBh0iyPiQWaXy+OlU0HlhzihMO8rjyWrlLb6UBH
WDaS4/IZMopb6sy0J1wTQ9HMOXDs5TGyLd/IzFfPfmPDWvPSdW+yncZsAgjiDJ7NZ28K8L4cxn2i
fx/b/C60283EHpCo3+oPdoNX5u2jfJVB5lvu/NuEpXfMxHDAO4Kl9/a6E1BtG8VoU+FcXutoevBW
UHkacH15ktvis2h2PSm8sw00FBB0EQwPNmu8psSkFE9IpOzuwYEefrMr/70lmo/MCmF+vtJJTb7/
hNqJnwVoM/FrP1lHa/7PkPAO0EkoCWOuw2+uAMmZcj5B0aJgE2uZ7UHLEg603HRJ5VfT/Vysq7zc
xKRJPdLOMpq46xOATkG+CECqIuUnVsuh5TLqHdjbjmk+W8Rpo0PoqRFR4mZ7e6Wvnfa5IaTsL/d/
2hpUNzMGWF/vHsLM+R6Bzqs1Xb9VJZNoXnlQbonDlKH8wqtkl5YgUTQgiwKghtfFv5Fd6vw+L2LJ
JbuwcS+tCPuHdnYXM7sHssvxEAQyX6/fvabx8aLzp2omsdWutA7iBsoKsgqU1JYpyc0tLh2y3pzb
HZ1dn194Fllb5jArI59Rx3tForbV7lT99faiXTstDBK9x/BXBjII4k2bNC4tQ3WojsOjw/aNX1tk
jv3wB1TYbhu6fjddGuJrejYWV2/K1AEe/8g8tMUHSr3p7bX1oraSY79o5/O88ww3RnRpZ8oMs0k7
FXPGLJym71r67NEOyqB7F0S4t8e0uOPPbPH1OxtTHLLGrSPYYmAHMlaTFvtRs5ImQ659BqbuzAz/
jDMzadcqZuiOAHc5fmQTtE4D/xSthiBiq1Ff3x6TbP6E15wbuW1RTFp1tJMPN06RmHzKkf9TbCnR
jWxYwtU8dVlR1rkOWFdXoZurvEudsSW6PhIdaOe+XIeTdj8ZkaQzSDZA/llns0kH6GXlNgbYzuZd
HppbJ+0Da9giR0EcQ4LbXB4jnK4DWVM0WQlLR7UxAn7agrHxI0z+WjojVkGwGbUi8Z2HURskW3J5
dP8YFJavnIEvmRpMqmb9TkNC3canu9C8t59ub5Nl7wh61f+MTFg9u0doFYO4Dkrvx+6bpbgvE1sN
6dvU9pt52HqI272s2+GdjhYpyR79bEO5vNr5ifjHuLCG4OfNNbzB6yOg6yVJapoRxcqQyW8BuySR
Pf1wtAnFCi4JukozD2SWRpN8D207DewiLfcuU0DxqYDJWzIt/Oq5+jIbzIt4JSGLYAoLXkRer4QD
0HbFKTk0vuIQ5TV76J71gswP/4st3rPNJaUASBBcnWUU1EsmXA+xu0nMHwYEV8PRt5/p4DP1p+4i
xpFprC48wTHzmHj0yII0Bm+my9Pj5bhFqAVfxNaTaq1C70ffPOvuxjaelOE1mt/HRnJD8VGIMwqW
N4CrkTpE+5hwDdeaRsO+gJOd6/Ih9rw7pk2r2zO5dEpR/wK2g+ecr7gjBjUHgWHpYi87WwY3MBSH
uBv8QX0owpzE7K0xJSXYq8YhsPPCHJ7uoMD7fJAJ8+gmRqS5jXtSmq3Nkq3SrOzwKZ+e0BOZeBsw
TZXpR2j4LSX5u9n5k4zs9qr8In6B4CkaiIPnxtS6pzjHu2tNabfrE3QJW2vHIv3wOFunbn6vkUYt
qt2YSF7Bn0QZ58sK8xzVAQw4nsDuFeTN7fJeAe2te9KBejVafd0V87NZxQAsP6fGPZhQdJQx0j+s
+LCMl3TYTX9mlFKsPKDpTzWZ/BE1FYOSVrcIipPI1P1lP4vn0ZHsjasU3OeH4iRbwE+jKiaW6DtT
ifqooe4Jex0NVVEBdZm2CNyyvbOmAkz7GSfpK5gfg2y/9OtwO81BC7UATTZn4kn4/BLkRECwiV5h
FNYv90wf4dKoB809DWgRdsp9Xn2/fQ6unun/bwG/jOMNXIfIbhJHRlXb1HJPzMWNHHhbhT2i1QQC
oVnzWNtoWKKHpJUkJXiUdLUTQKHwH6PCRhy6BACf0nRPXvlieb8HOyTMkN0YYtLlc2QQF+eZezwZ
RAo/7JK+hlqle4rUtMEdALkNNCA0a+gGvZYMjRs9dFDRbG3oxHHGdOvStr1TU7T+Q3HABv7Oa74Y
qH5+EfY/WD+RSEMX4eVqUgTEhcawmsDLas0mfFBAve75RiG5qcUIn9sBFgMCoeiCQF1LmF7KmtRs
MkxvVlCixnWgZ4eObkvISIKePB5ebu+hpdU8NycMC5HjFNLWcE9ucsf0X3VyZ0mV5WRDEq5/PKDr
Dk2I7intfIYsvVuvNWgC6M3KOSKYuz0gfmOL2xOsEKjWo1wMtgR+Ks/iRVdnKEaalXcqeoVk2ovR
2aRWfnS6bENchVSfK3VmiU/tmSVzqK0qK0vvRPX6e249JRBEK9GwREOkzOgBCpFO84t2ZHYCJlPE
XnRzeGRwXAvq/mDruTSuVeDPQye+d9I35rzJsofceSrDzjf0+wzEcDVyld0T8/a18aJEQZq+GllG
uu3X55o7OA0SxshYiN2r5mQaCbWod+qHzGdd5PPOLbeFdL0rCcz5rhdXFcXPT5AtSitiVqSs9AQa
yYp3CvUysKLjVIAbLt1pyaM7fLs9qKUT8Y8pZJkvZ7ZMGYjL+ig8FeoewChimr5DXUncf6WLgosJ
akjQZ+Ccgeh6E455FSbppKTYPEn+3FhBmftW90OjLamSu2jY5S7Rkh2gXo5Sk7ABy+QWXZeg0GfK
1pG8sK5PDHJNQOnxdDouEjEuzQcnZ2iD8k55rf6stOYHZD070I8M69ygMoj+VUSKgcOF8h4NDez5
aCy/nF610RIGRUWspAaVM+Tz2s3sbC089t0EGKp8rRLw4n11SWETXRsAEYGBWhcp+4cMXQEjS8MT
Yw2Xd+r02B9kIaL4lPgc2JkR4bqnTJ/UBOpmJ5p/pOmTty5LMm1me4fcvWKoQTnLKHuv/SpQMbyz
ArwZ6JgXpxLosEkNbfju2HhK9fBnldinNjI3UAIAYokqkhvw+mBwEA50hkGYj54r8U7uzToG2jP1
Tmq+Z9O8b3bg+5MEF4vb49yI4FSp4cxua8TeybRQyzOOVb6lyOfpTN+U6eMIScbw76TUkjO/EElh
bBwq7oEoCWgPYfFK3Mc0m3EGwHoBUPQ+9IDsRFdMu+vQ6N066yHuN22UBIMruYAXnhaXpoULyysq
BmWO1ju1YEQes9fHUSfadgzijoTppgzcvx7LiduvHXSCWTLr/J64dKzcOvojwMWKcYt+COl+hPYx
n28NtY9yeE+7Nb0z9G054zabfXRSGVH0SmdTspsMfcGyyVsB0FVn4abmfz+7Pm2rZm1S4vJgCXl6
iX2NVP4fx7cDNwDnIOA8/VZZReRtJviffuJv2qdgOnjBQEp/2vqZu77tJJZO0/n3CFsgbQqjj/j3
2K8WGkZwm+n2qkeThab/NGU1688OYHHe0bMITBZQI3C+wj6PEtpVtstwmNxhFSZ4ECXWplF/DKG3
btvYd9t1CNYdPDr9FujYcSKjceeMqNMXFtiTk0Dt/qrt2oFcXh/9qejG+SqskPszIBmQONBR9MRb
6nJ9ILSURXY8e6fSth9iJYbMbxtJgt3rax02AA9BbgIZkSs28ErLGR0mXAYeelEhIoOBPlHgEhq8
bXXJhlu6clEBV9FPhRITiI2EkAmqx5UbRRYOGjX8TNvhRRgNjLiQWKZ6iUJyTSAtx3V5lJEo+ui7
Noir5sd4zFbURWeU+xJNkyQQWLh8gakE/we6CtGDJSagzBy6iE4S4jo01rZ1CPvQ1/RdQplk9DI7
wrULKg46NyoCKKUz72hSbr1Yhx4WgihJpkBmiB+zs2OdtLGlpS0MTePK8ggrNnHsF5JrgvvEq9Nz
NmvCiyLRqqL2KO5au89+uTH050dGX2/7g8Wr6GxpxNwZiv5mNtcYyRwCc+x75ibCvnn946QBKu6T
s75t70oq8/PAoa8FOVp02YOr8nLmLPCJ5dpUhCdkR59V3yPxyxjoPiUvu5GAnJhAZ4Dk5OjsT/3p
+e9t60snEfo+OI28WwqsZpfGc3M0I7CnhyfHitGsPYDmixjld5XqJO4laNGlQOLcluBpGZ00pS9K
hGPDxjHfmuKxkfFkLjlzhHsAFnIHdtX9ldAwDz2G4cTjs6MHXqqRbjyExk4zIHIrWTkxH8kXDp1I
sMSTZOgPvpw7uym1uJ5peIJO/BHBie/kTqDEyrudlKvW1Y/68KeVUUxIjIrdjSxhSW1PdXjqppJo
Tby1vQPYfUjtlYTNeUEmx/NjtOJLHNaiXXDDWRpaU8HVIYQrIY5ElbXA8dWBuWc1DjiZJz/UArq3
ZO/LxY1yZku4JNEJXxepiomNyo86e3FBuqhIPMniKQf6+b/j4f7szF8VIY0Uk+MSLTC2Aae3a1em
gYaytzS7S+dVFVmSCVzIG2C7nFkUXLEB/LdX6bBoh+N9z+7M1CFoxyLo6Yyqpxo5ZcgX2NpxHKAD
rMfb2wd9IZHMzYPVHTBtAIrFHg4o0NXzVMC8mwJ2qtmrqfhda7+M6NGrn7Vi6zGDqAbJs302GUH5
dNv8op/5x/rncpxN9zyn+TTULDwNikYatUK7pbN1hqC4wztZcuct3RIoD+BfhmXwjpnLpU1bs8y0
CM++PA5SJ5CJKC2eBKDCQL8CrihEFpc/P8ERWJ0FNwYmCOo7jAZjYkEGBkrnEBwZf7DKNy2ZhOxC
4gfLx3+a871wPpZLq3RoQMZSaNg9CfOrYoMsb6ZsxznIa9hr0IyzBgQ/id4SAOLWaeU3zfdOk5Xt
r0p6nz7v7DOETayqlZPZAz4j6/6Ps+/YkVxnmn0iAvJmK6lsl2k/070RxoqiKE/Zp/9DjXvPV8US
SjhnMZsZYLJIJZPJzMgIyDenXmO9jMUqWg1rc9MHZe6HExqXoAId9GTBh+aC+4QmQbFiIoszJdu1
E0d9HiO4D2wrkg+02zwdeA5eebXq52jY3nfZ2RMD8D1YeadcGHqb11vOqJ2xTsGHxvSm31vpWwuF
Udc3QsvPs4MQsa/oeCoqyapAL0YxdlmzcGPOrnhinMesA5p5MoImKwamkBHBHnwEvsrWbrEprIew
DDTt4CzxS85F3Ul1+f8bk/IQR2ubzlQnY+Nb13lRdRTRErxkNgheGtGu99ThI5QvCUI70o2wqoJE
++R6c6rUb3GYghUg2qYUipwNsHhFFmT9kmzP7EediGNA74apMoyHXv8AEILXnKZ2eGKoXXLDH6My
MPG8yjsU3FKorawb/tMpjhlkZDVggsn7fa+aix4X9uX7m6EOgYEZKzyRasVrPDZ7/lz6g7IuzPZF
weM/XoK/zJ5ZQConSjvAHfHsvF7yoDBGWs3FuemsTZqcTO3XWH2rwgcl55vQ6BC67CDhvip+lhFb
iSQ5Av22dJomK3LujhwXqQM4ANBJkQKYJjAxp0DzFWETOrnDC212TgkaAKdFaa4AB0Xr2TX3Sp2d
oOvwcn/XbwTPEbfQE1BxikF1gIEa6U7QnK6sEdPJiR3iH+O6X+ceQbkFH6D03VOycXbxiqQrrVtn
frlderfMZRsYF1VRwAbDIN690idAm7quEs0gk9tbPAloDNGY53aVnF1IV6xC7XFhvTNVSRjEECym
EsDnL9d3+hCclQnXyKm2FV+UUIJtvWY4tmguOeHGLv4qbueDfWPB7MxHvjI7BbSLa15NVbCf5djm
nL/06qPWJOvEdnwCLCe31qT3kbfWQUXjJe+aXS+koDW0JzEtLRezQXNJ9bFocOdrMWoqXtp56bgS
jjcknnhoDM0DU+L9xU4OKzm0owC8BpUJVA9xRVyvNcZR650KJgdSeq7uM3Cs65H50AAxfd/SzDXg
IGeDvAoo7EBHIFkSedNZDCQdpzZ3dg6qFE78kKbO1rFiX9W/2d1im2ImSsGiiwkbzBCgaC99x4L1
dTkYGsI0QRsEjaUBgxyh11u72AFfWvikYcRmIHyl5pHXYKbBBn2MgQoOsuqAad+z6EWL3vSlDGDu
+gCZFAQKEELwznPkcxRB6VfPGDm1nH7Aq80Mfw5MR+DCm0/NvHpoNlG90cDxWuZL8pwzSeyVdek7
mGoUNXVDyckOx9Sr6wxSlier8MrWzDFaFvyHr47RfBTjXABQ5C5/zCutczDOc7L7NaMMbp0220GP
kWYkqccL6qEqv/QsmsmdwT6GmRV0FqaCmfT0ygQmn/E9CfAeQwyUXxNkZ1es8/CchYWXQ0jDqVE3
o0FW5w9aec7Sh7xfuCJn3R04KaRVGG225baNnnS8IXFGTr21cUqxtss4sNEyxmmu9N/aIj50JvFx
AG4BR8EE87kZlK2tkfAeFZ9TkVhK4BZo4MREzYLWzo3/EqdATwMw9MSSgjLTddAQvRJGSVTDFmoV
Pnx5S6jS70BQDKwKz4+RS0A5y3Nz3+V08KlqLV3Es7uLXgeeLmjgokF2/QvIQPnQUIWcQniuy1E1
oGhZPTQulJvEB+Xf7nvx7NUHa5jBBJk0+CykUDK60GwIU3zNOn0IWRLUfw3LN4V5hmCTbSagPvaU
pW7j3EG9tCkleYmiWI2uwiaoGCxMUharpvV6/jNcuALm9vJLBFRFAo4vKq2tq9pWQAKInCor/MjK
fF1wgwXV6PHPGphcsQSKnbOHZjg673h74rKTnp55ompNmuDbNbbPRLwh53qjNpqvlK/9EqfQXCS4
tCX5SRLHSphPftL1oxc3JYpNC4dh7gK9tCCF0zLDuIkoBnJ6p0JbWX4dkxWBPOR9B5y7ygCWwG2B
AicqddKJsypLqKmL1MsC+0zvbKP+1Ql3RZl4qlriAlnRp/sGZ5cFFBpwl+hsoOdwfcBMI2f1BFo4
ZaMbMOL6ImxPXFc2Cl3ftzQXuCbSw4mnF49DWaCkbNRCy1IkeYX53lmHzP5Ow7/3TczeuJc2pKNU
cnhjhcLtKQRVW7iq30dnayc+tjDzoBqs/3H/OEstuYV1yeNvvSN4OLaw6Wp/efPXcc9F+7GwrrmE
8WJdchi0dIJCigX31hGDFP4w6VHqJyXcol5c/Ym+jdWSzNrcgTLQ8AHJGrSITH0KWhe5sVt2Im4c
JTrbvFOCUYfi4ZhlzUJImusrI//FnKSJggFYRqQbPI2hDVUVBcA5QelRHx1GDyPwq2L18Vb4yVrZ
Llmc8/dLg9O/X6yrrMMiVHVAWsrM3aTqqnV/tpXqC3VJWmZ2aRZ2DgKfAM8ABXVtySmocJzYQqvW
bQKIoa7j8Ue5z+1T1sVIiPZJdaTuesQlA3K5VRUeLPaRjs8LnjN3uVz+CinomznFNCS1AcFK/zTR
MdyL75X7hueHz/Lea9OVsiZW0OenPvZD7YBfQprDmCwhXue23cLYnDblhgAoSgeTA9pudVofnhTd
gaYFYKDsWI4uWEyWiFznaiaoC/1jSr52rGh0UtCsAuIyRCtog0DN0dlnFtuy0jx3LgjftOcEDHO9
ox5N47lqFjA2cyfHmrpj+PbQkJYfszUrajPL8P6pQe5JqEf7hWgw80knXjSMH04YM1yw147VWnZu
O2MWnWuX+VocISDgzks+aYknXb2YBM58OlAL2QpiNqAXIFW6NscLtY4andNz+tfYjwE5852zT1fJ
sX/OYy98iXZOwLxiaWZo8oirBytUfLGNQA4B84X0XvKYaOBML1ubnsGJ0evBhDowas/ArEsMesJ1
2S0AzBbsfWWGl4EBWnWdyGFPhTZJ5X5SjXtkOLv1O7S9girbV+zx/tm8+Y5YoY3iHtY3zb/LY8SN
KqK8C43o3NZ8VWbGFrz/PHkqXeMtJMF9WzcfcbIF3BBQUUB6g3Ds+iOmZfH/bAGFBajMpswBTbTJ
ZhEzsmRICuhOnzYRS5zoDMKbstMh0Zyj+6Z5ZfL6H1aE5xYccsIhy8r2DipUFV4M0blv9YAlELEx
Htno7nLt531DtwFl2jscAYxho5+B9+b13nHwydOso/RspaeqYyuVDQGKHIGR5vtejx84B7ZN81qo
kMJHlPxzca1zvnn5C6RNnfiC86ZP6Bn4C7Dd7Ei7r6145xhpkNTJNKgaqNGf+8ue+5Cglge7M2BP
aCpI2butFzXX3ZSCQisLRPYdo2y+Fe4We5vzdqB3BBw5UEYygqetw7wx+4KeDb5Voj+QB/Hy5JW6
Cxfh3GHD8/wfM1IUY2XUUkvATBsNqyJuPDMxPYi/+XWpQDN6wTlv35HwGTxbpwI2SM/Q1rv2maIs
zBSvMJgTg68ihn2wGOSL9BQ57cp8G8j3hKnB/S92iw+cjIKZE28HPGFvEKTZMJSCD4jU+crYkG33
xA50R+uTvoF83n1bN2+7yRQGfFGnxqgvKuTX6ysL0fZU7eiZGBhSOUQ4CMcwfiPahi454peSm3wT
TOUHXUdTEVmw9OkiYjrtAFWk88P3T9urV+ez6p1d7/d6fd6t16l3Xp+959XzLvK852cWrP+8RkDp
IZ0MXv+sHl8/H0/f/giv9Q6nwduf/I/T6nH0T3T1++/Tu7t7ehj8re013v6g+h/bl6ffW3v35L88
+av9wgea9cGLhUi5GM8LPI6mhUQn41F41dbwwFRx/8NMG39vs6RrE7wtsd7mPWxEDLmP1VhI9KKl
pOCGuQe3CCi3ppFEaApjXFN6NtZQGK6SqMFtaTLPyn+0RuzRBOi74RdR9qMR+1rab9pihbpc2UEv
tfKtaPCV5LWynrOm8DuSYyBMD4D52tzfgSkY3u7A/36a5JoYgQHeilQIXHs1yH4s1Bxn9xfahngu
QxUW47fXjm+RnsdMHekZLHxWgkG+YiFQzRmAmD2k36YEDzf2tYGmS4y2y12cLA612bZEqKJDVQb3
N2km6mJwZ2pAgKcGOaoU3a08Abw9dJDUPXuPpr/EkDLnH1f/v1yPCWPU88T0/9vMH2nqOZm6ssUZ
DQMwnP0p7FdHDaz4naT8BLKr3gigxZ4UO0X9SzHlG/4XqCg6ZpdLlr5cKxqzdAZsbNumxtkpTHWn
h90Cu8Jc4EcPAp2IaXZ26k9ffz7aZm2MJheuarAdaGXqQc2W+Ux/0hMPLGY+W5IMvoUoT+u6sCgd
xc7Wba6GsDj+AhzZe3WC15/nR0h8+bX/nXggk8Pfiv23w8eq91e/HX/v/djqS/zht7OX0s+Qjl3n
jCKhekjPenJQnB4PE80bUcic+k0lt4ANPxoDC7gN8prGeVB1uukFEK7Qxf0t1Nw3QXGufdDotesx
qLlpWdCA15LR2EeUQARaSL5nLrCrXZOOGUu7roVyARy0fHAKJWCAEjZKhRrzt5yXXujmq/snbib4
XxmcTuTF+wKSobWSGtgftPgwchwGtfLghjQg+YILziSLMAQ5BnScHOBPpBtA76AMRxtobA3KR9kC
kpkFujrgSAWpbvm2+WGO3+8v7bZnP317+DvIYCZBTkuKJoZVZazKeXzWq++qg8iuihYdRm2jkdwn
obsjwI+7pN9Z8ZtBiN+Ix1EDMKjrtvd/yUzwxJgXBO4hRzHNLElOWMeVUucR1t7bKoVa0RCCGqGo
vftWZj/lhRXJd0SmDJmoo/jcsk9jw8xNQ99Ftqqrl/t25r4k+JqxuZhjgfyilC/EDd4kohnYWYyY
8jrl0T5ss8Sr259ZSj0X86Y+3j33bc6di0ubkveEVhiTlMCmi/wRQ68rYxU1x5yaPrcWQNhzpoCw
xWye6gDzLk8GWeUQ44WYszNocNphDYIyIDVL4xFy7mSxLDQbJqHChD4h2jrAGEgLa9tWdcNGwFqq
rIhBPdBLojfYvYI1JozUY9yWftl6lfVE6LoExqLCZJQbv/YMW951p7L90xH9V/rTONS1X/U/NMcD
/UODRmOP5IfVO2ptbfUQix3TPpnxb0k4kHGhTgqiBA1ZN54OUvyIrbEZCSvZOR7FBo0wANlAGJqq
pS+WOvhzpwjssJPiJ+bogTy6DlWhiBNOXM7OWvwbBWa2VKaf82sw4E/ovK8ymfT/12U8mG6CT+Ei
MSXtuGPjseSHEgw0wCR2osMk1ZJi23QmpawQAyLQ30YVZCrKSfcys+smzMeWnTMLI0M6eMHZHoXR
hdMzu3MXVqS72MCLCD2hDjtngXcrFc5vVOqThZtkdvsujEhBDpuWWarbgNw6/9unR9MN1OxdcbbU
SkDt/sGWpq/nckUbwMIJzgHYv6y0rXZQW4GmN05OFNDkwBXm2QYoTLMl4be5uHppSFqY6M0a/LUw
pNkvilmvVBv3/zm263VmBPfD3KwptKGQN00lVBmriCnhPiZjjdMkqkBrn90GjV7iu9U7I3/um5p7
lmtorGHjoCyACqoUxpXEtXMrwVtJi8zHdICsQKV4KCI9hcmwSsIx0E3PHH2HvMXxEo575tvBto03
GnKCSZ/h+igb3Og40WC71Z+LYpuZnoGQbm3uL3FmN6+sSLHJinriopJPz42j5l4B5CmEIPQeLJuj
9ZwYu/vWbjsrE1kFlgOZC7TpgWu+XtSgxQZHZT0+N0xTwArHy0Dh9uDnRdasIoXzldl146ZXy8Kr
Cjt8sOuYHallh2uMVmVoc+b5+wBO8w00nuIFz5o5nRDURPEfMXp6X0mBprYiNUQqjPTLjcCFaR5R
Vv8tILfUpxgF18NArcWnUas/7m/KTHyDONY06oCiHepN0p5YhNmF0eMy7friNUnSF8ijezpUB+6b
mXvf6HidTjMrqMlAhuN6702tjgSzE36GRsywGVK39JoRWpBmdCIAEWgiQsKXe1D+bZB5FmTB/swy
dfCMT8weiEg3834tiLrTMm35uWKZl4CY6GPsluSub7vIlnJlZHL3y1R9tG0i3IafQWReDl7qGcTL
TmnpsR95UH/T1nRhVTPnBwYx44pZSwNEn9K1wZQsDkPMw5yryklWcBblCKZ6F5C5jIJ1qi4fIyO1
/2UWi/Ik0IeYqAUfOHILuR9PLVAexqC9OHdaCxzvxo5OJkBopWVvmL5QNbmpoU/GML5iId5qGOyQ
6f11Qq1R6DAWKR9F068BbvWgRYYMC2rVZ9cOWvWjqYIuVaBQo/qJtdCUk/1msm9C5HYivJ7IvqUY
3Fuh22dVyM86yJdQze4BE0nM/2JkYl/BZwTRtwzeSNH8gHZMlJ4rs/YsE1So4FCO2cJ3m13KhRXp
lozGFLlBEqfnAf2bDvuXT9wdwxLF582jbtoy/AH0fHp84PNdn4Le6GrWCZWfk0Rd105PPJq9YcDJ
CLfq3lbBCZ3t1NRZG0R41K1PkOQ0ljS0bsZhv34E5FyAK8QgiS6jwVW1Im3jYEuBYHQCEQb9SveF
D/S7R/Yvv3//Tc8dkB33g5x8HCejLg4E0tOJckLuIKOtGkGyAc6SC/qsjHsUOuGf4VrlqxxU9PeN
zR4NaF1Bf8pC8R7X2fU+24lGFb2aljie66YIWqRXKPpNTXKOokSd9LvY7b0Sb5Kx5FuID6Tg5r7/
I2ZXrOHZDOJTNAflmgG0Y8KyCml6VnCH+E6HazVCerQabMweh0Udejzv4+19ozdTQthnyLTg4Yeq
PiaL5SYJmCDGsHNg1QQbCwk/83Gr9fkH13y3A7eHteddUKnPuvtTMdPAGwTD0CIuNXOhYnKz+qmN
DvAT+lxIKdBluP4CoIoMOQVW9cnRibJSQsW3mgjKksMYoUBlthgTSuvN/cVPp/TyPQJ+NqRkk3Yu
0NgAK0ghn5gULKy6Gz/lYqBBTTUVuHptXLhYbp1rMgOeO9yXEFS7gfEY1UTIZcAMiFtE90cUpa8P
6joT8doqQFPQfSvFA43bk8tOcXkSXCzExJtK8NdCL36BHHmBaDM74cRPFgdTDQ/I8NAmB9MoPtAN
a1rVQ3uR96lfa796DDVgrnffFCA7szyhHUm4xXjNklbZzRAzFOxQdsBNi/zMBjpbOnLFSFo7bfDB
u1TNd3HOuk3CVXWvhxjQLqNK90ZWqwC1qsJLOtM6JkUuAlHH2lqpWPpoUGea1RWi249CHUFKGXKf
FDW6v7i8gyIV79Q0fpKmSL3SjdmKUhTD7juQnNlPBDX4/egvImhAxEJyWpplJR8sLo6NGjarDJqO
QYsbaMN6FgUp1GiWsu5Zg5NWngPOKoAFpfvAHEE+TkQpjhTtqyx9dsSzhuyorZ7bqvfs9rPq1B3J
uk34rd519KExfyJ8jdReeGN/1YUuj860cvCAgIwDwjoYmpR+CNgwM6fLa3GEINcuUvei+6ZnfhU0
Jahyo3hllKD0Cx/c1vZKiOGM7WNEV+Ejb35GZrsuomNmWNu8+sDsIcVfRJjjaevz8G4RddMNC3fJ
ja99/VoTBQfkWGBu+Uo2L5LJHurCmeC9OKKks+9zz22MHddsb+CN74jXKGnAG//HwtAJysN7PRtX
tTADQwtSawehshRK72Z6orXpZ+MJ4x0v5tBjCncJrPv14pV3FbMKXwAtJPayRIlSVULRbN4cuZ1C
eqTqzOIpU+ta8bWRNsBQRUpsBLwCT6rXRDZ90AYOSbyydxpPidHpdjAyC9pCo9Li17IAjNqzGsPZ
szLss1WTVuqJJQ1mPMuQZUBFESf9NbII8PUiativsjS7yFOdqjhCmoF90mRSSzO1ivWBkQlnXGd6
AgpfpD9LZGxTBLpZOepduO0xk4MZyuvwbxgxaKdMVB1rw/CKMA7M9m+mfgo6gEzk4CxNSkwH88Yc
uFQMzGiipPcVsi8cQh2HxopsmANcKyzhqcHaw7e+Hx1u1gThUVyEGM+bdEFR9Lxek6X2o1BoTo5R
HB5THsL7qr1tjg8JOYJPHW+nUP123+RNfIBJdBRVZJ+ghcBj9NokHSO9QkeXHC22R69314ljjydi
bLzdtyPfnLirdXyQaWU2kA6m9NJVm6htE3jOKfE9ZyG23K4B9SDMhCEfQ1DFC/56DU3vlrY14CVE
xsrjTrWtyr2ZOqu2GBaSHzmLn67lS0tSgzQtuqyquRWdRmf0NTIqHunEbyKcx/u7deNtkh0pWPK6
hOaTgtf5aDQHJJpBkUUPZpRiFJj94tVS+2C6Oa+cGwEOSeRE9ofs7kZZdyiMBLpx2MDigGTm2IcB
uFXMN7wNWnV9f2W3Ln5tavr3i3PU6rne0AamKA/33bNersLmmKSfyPCQPSw495IxKWMgam4baFti
G7N474zI0sFzWaQmhqqBBatHDySm95c38+Eud1KuUFoRdD7GFhaN9CVO0CFxwmAE/QGGb2n0976t
Gbe/siU5Y2s1xEgKNzpBY7qLO99oDxleGoO1cBnOOP2VHckZ+7i2W4PDzph/AB3gJ7m2VosFv7gp
3+BoXVmRAhFy6R6cCrDSEWiqOt/aMH3PQu1Be+VPpRGQKH7WMszAmWMTdNYCB+RtdLo2LgXeMS9c
vVJDeKX95nZ/hvRfvlW+FjcBfzFYiMz168F84fVWHoZdOpLoxF1QN/SqGb80ltb5kVoV67aESlbZ
9EtV5LnvBlIBoBoAtwRvqRQW25SMQxcLeuq40nkMyPZ9ag8ZrmRlydRcAEH5ZEruUEFBmn59qi2r
ivEoqOlJQHIBIhgYYwzSHNLTHuYrzUdep1EFfsky7zflWDarUInaJQ7BmeMwvZZswJpQ+8Do/fVv
SCHWqkdDnJyirou/67ELvH4Tdiu1FwQCulW90Ai9Kario4L13AWmClM/6D1Ii85t7o69K5JT32a+
poXgfkRps+r9qOpWyZhsWBj6jRWfNJCu3T/687YBqsOUBzIFoI6uF1vWg2GOppqcwG/M35mbK5tB
L7MH/M7E74H+BleESlalS74LteuCssyjhbtwJrgijUc1ElXzScFSWr6wC6aRXk9OuduW6bofR/Ol
bivggByX5uWaQrGe+3pWZjEkpRK6NMEzZx/XpKVMFCyYrJS+t7DDjFjZyE7KoBubjpV8YzZ1+6Zo
EYZQ8D5/UCgRG9tKtaUxmxlXw/ALerpTxg1CLelklaMyqEnTpCdRq9E5B4PbxhVVGGS5s26r0tjc
/9pz5vDqxeECtwHkbqSdHlij1XZVZqdohPizwHM2Txu/RCjGfJG64FqyMYBQ8DiFcCbWB0JOmQ53
1NysbnubHQz2IpRA1z9ZvF9SxZXjxbURNAWu3XeayKUFcdjBjX6Q6qiD+w6MiKz/o0bdlujM4+B0
v7+JN5XRL5sgdsNEhIH+kzyAwcKMVp0eskPTv3bmI9GrwK0qD4CUtT4yDxSvvUcru1iZuW77VPgp
RFgLJ6v3BaQj7v+Y2U1Gxu1ONSycX+n4hoSpiajxW2KkdGKMj3nK/D4Esgrvsvum5Kvta9kXpqaf
cnH1FEPXJE3isgNToPIGrFStLhEHyUnPlwloXEz1VxUsZbJ/ugXtrB5NZr0+atQBpzoKKNboA3OJ
euD7/fXMGsOpQxlORz3h6zNfrMd1GmjlFjBW1fS9t/bCqNYkajYk2TlFs4TfkO/Qr6WhOwcGSeTF
aGFd7x76w61IXFgj6VOImURMlPBRXzhys58IdyfaomBEuNEZrTqolph2nBxSQT5NaCM9KjYg/Pf3
bc7lMH6EQQgw7IJfXPIDSuMSuigFYH4IIiw9YnYA6X1E0fVbmqWa2zRIVGFsDLgNdCGkyFy7Y1gw
ViUHY6+Gfva5JE4w5wKX//90M1y4QAdwGGFdmRxsNVBGfZOBhAtSivsCnF8dZ+v7Gze/Gmh0OGjQ
YlVSmu2WvDWzBrGqVywIYGCEk7l+my1SQU0x7/IRNrkaMsN/7EiuBnhaBElmgx04xMLz2qOK8O36
WxmBlSFM1yiyeH3xp4aA+P31zToGCELR+kWPFgnN9W62nKeFoIhFGeZTutqn5Tea/uYjC+7bmfNy
+3925HS0akkuzAiBKEOrDTrES+3Y2e+EXjoqxABHo/t0vQ4nQXkGiIHkUKrHIqlWLt9Td2kia9b1
LoxIrt3SPIm1Ekc1yYIw+U1d/qImoBdoyL4TygI1l7a0JMnRQWnQdc0wxbphnZEMhc/aSyJf/Sjq
jZVrh2F0zlx5sfjoR90TFYZf1+WucFcj1QLwtKXVU9rsQI7jqn7Nn5UcYFlbeH1pPt//tnP3+dQP
miRocVE60rbEGJy0agN7D7J5l3xqFihTUBfpoHlEdrX+FiVP9w3O7syFQWlnnK42MCWRIJoh7RJu
ETDg0bNh4Vk4+7UvrEhHw6aO3ccKrIjmTxZhyDbZKu6rCTx00f2X0zGNDmBgBvonch1OpwOogQeE
59YOf7nJtq37X/9ly/5nYTqfF1GThT0e72WdHLoiXxVVygI9LEDxYMar+4ZmA4qFMiYAH1OzZvp2
F4ZoCha9WhPJwYWQLYv9pNt3kI9gC6dDnf06F3akA6/kcReZBNdMyvd92/lZ+9DHD2Dh2hRVuxq4
H/KfVHtrGpB69w9uVxxtFj2JAoonKMb3eb2wwUu/RzoEVWlqkFfFBveBTdm2M+2XnNRoAYMuSGDg
9/4uz54AjIDgcQ/Q9M3rM2mr0CJtjiPncq8o91U7eug83Dciv7G+7qQJhAZ4y0SiLR2ATC/cbgQz
+MG0u+8lNZ4gyrHO2cHK0bcBBSTkXBdyoZs60GQSNGqgcUFJGoBw6WSPCUrjVguTkaNj3mjbpvsQ
uhGQyzXLByvPAwMaWNDYBKuBZX/cX+6c5yINm1S4vkgKpeXmnTukhGewTR7J2O7cHLKK6PhkSrNQ
J7xv6eYBZBmkJpWCr6eO5Z5mZO1UT51rPuLlsuAnS5ak9MUZmADfJSy5XDzo7nDmEZDaeD8qMZBY
9/dvzif/t3+oDVyffBcItpgSnhxiMPx35LNyHvvsx30bs+sBQA/TrROT9Y0N1aZ5muKUgeHZMOhD
VB+TvPT5WC9E5JuO5ZcnXljSr1djVoREioa2dz84vhH3rpfbUEsJCDS/1Nr6HXXDkffVxk3Tx4Fp
fmpnTzbPHym4fdVR2dZQ6OFvCUOzMsIoh2pvku6DduN2UGrXAy32DvWJEd0zDU9AZSmtmz9IqE+Y
NqgsbjsuXRbxtInx87NufGOm7jXxBoN+qgMFANOvCbSfTOOEPskDjYSHaYaF+Dz7odAxA/E3EjLg
5K63r8mbokPjDocpDZONyhxr1+ap/q6PanmqSPFvlVi+Phdw4sDGoZCM4fxre6pl9QxDtnA+XteB
oTTWWmSoQHZFqW3v++BN+e3LFig2p8mZiXNKcvTWGnSdofp+yMPHFqMIo+1AwJkXL1Dj2SvO8OZE
FVT82jWEGR/v255Lo9HM/8e05JWCir4YShWIbtXNMRjU2n7fakvqjrMnGVBR1I2/gHfSx0PzmCHX
MxH4C4ggks9GHBV96ckz5yGoGABgPSl44oK5/mJjqCAfyUOkt5nYjXa2Q/t4i7oa+CNVe4EoYm7b
oGalgrcGtGSWLmU/eaLXpZ0RPOS15MXuHV/L63+L8Zu84tKG5IGaIJlFu2k9Ue2DcluMoJddykln
N21KrTB9o2C6SDLilKmWmtxFVBL9mkefRUF8GjdrBqrvf+9pYJ/+x5L0eQaItjZm6MCS/tdBx19p
/943MOdklwYkJytKA+OWEfYrVjYox3lJrPiLKczSfkn5RENtFto2ViHIUecoElXHoV1rSrb+D4tB
C90CR9aUv0h2zC4XQimwGLd6ylOOmeq3kb3ftzHrxBc2pPwkjJwERAFw4oy8tXWMGaIlSOHsbtkW
FIoxSeTYsuxaWwteOWmCsZ4kX1W12Aj9qUzEKrKWXgk38wA4LXjrYFgJVVAQjsvvdTDxRGBzahBi
apAsaBQJHSEJxDLN1gVMS4uSB0ilKT7lFQmMUHzHQMux4ax6MNskDnIFXLq22XmVQ6y/9/d5xjGv
fprkmDbpezbUeOUrbeV3/V5gErZzFp6w8xsAaDW4GiGTiPh3Hf4gJpo2fUPYQUG3LMqNLYveOtCa
6yBCCN+rwbP6PbFb4HMLP7ZQX3hgneJRbWmAZ261X9pbyDSAn5X1/mJbbRU7R5UBnJxrQVZuovl6
/vbvt/TSiHRjDlnkGAwUlIcBpa1YH1axg5FaW1m4mWf810D3AtztJibgkF5c7ymnfQz1yxRhHqz8
TQb0cx8QuLKeLu3anCUXWmXTAC3yGxmrE0IrqbIILOF3rEpCIaoF7Un7wQTJ9/2tm36zVBhE2w6z
G2itAgMpR5YIoHVBBN7TqIjHgSaMvZ21OUgo6g8Uw3K/jYtodd/knEtcmpQCjVtYqTBVVCMGiBAX
4fA8cU5Gi9wns3toAcEMpKk+DTxdf62kUqNsVAd8rU7rMEVIm23ZbmlzNk3Qpv+HJUEBBzPPGNhA
deLaVjiA6BaCDShKD29iy83XpZ7WTHCelGcwqAicI95pkgE1a3ljiogfOLUyLwPhi9+71dL7eObL
XFmRHFzhRQlqn5gjZ1r3Te8lCJuizxeep7NW8FXQVZ3AhXKzwCyrUlVHxg+hirLi+FxWR0eUC5ns
dCNKfm2iffyPEWkpGqdxiiEB3DW53a3GLnlRusoM6ETCGxs5XwnSgKRsZAsvyPnFodYNKhxMpBlS
Bs1o04wtVOkRd3uInZX1KhdokdtLygoz3o31/c+OFN8xjBvFVotNzAq2dbN3aneem/e+3S4EvZkA
AUPg9EHoAwhOHpLu0HEe46riByi6bsNUIEgYJ41r25aoKtjJlyaNZzdQn5DY4CmYNMuvj5LuNhW1
q4wfQBG2xsM4IM3fmi9xPczV94CzB4exhckuZOxSRgX26VHjNZbV9RGCuBp5AkOCdqIcqZp4A1jR
O+dnx+zvkQh9Me6p1a4Txr3k1VVXpC7enGxp5bOf9OInSSs3XWqGqJ/wQ1+tIK+jJNl2usfaJl54
rsx+0v8ZkiGNat46wwCGuUMbvvWhsVXrDuWu3M/6ddosKQbOlQrAXQtsK4RspoRfCl1UqwW2tuCH
fCDivUk525WdSv0WAz4+SdPsySmc5jnTo3YF6ksWOKr2w+gM9lS2mfv9XwdqgKo1iIVBug79IunY
WKnKczbCuzRTeyXQAfUKGxKnSRTct3MzyIIEFI9BW8GoEKbLAHW4dmMHZBajS7DH4ci7aSyxQeAx
swoisU8V4DwKqyFd0fwfade167iObL9IgHJ4VbJseXvn0P0idNitnCP19Xdxz71nbFow0efOzBlg
0JgukywVi1Wr1tpNquJE4k7N/5RoAufPefG4JJxYuPVJnf0WFjeorFNeLNCXPmY9XnWAJSRL7dUl
J+Xc8qpzK9LlikG0INekwjmL+Tv4PgCcntSdon3jdc23sBbnW8uC/eulTFCbBzsAhKEB/Op2nw2U
JWVbwezgs9HYY+T+iThhfevbPF8cE9ZVpS97xUS4EBvFK9EFKCFW30JRB4gkjufQvIS9ub7Igij8
CmAzZh+HTLdiQcRpTe2j0bvomSIgrdpByvZy7ybCs2B4ueRk0zPH8EaP+D+cQf9rmEmYGmXGfZrO
2Ncl8sEnOI/eCo2kxdeHr4YgZubtqS04X8qmc1JupP+1yuxsM3ZFnEDL9VhnOpgfejuKQK7Bew9t
WoHUBYitdKAI2aHBuC9JP2FW7listRtDFtuaX4X533wBaHQD4wRNagBwLr+Aqe+ETs/xzY/S90Tp
djleOj1YOQRQt/NI3a4oBGiAgXIHJsqBqJLQ1bs0hhGuUpgwdHM01dEbZGkPlEwQr/6gP1viPpon
LwY7ePs9G/7FgemU6Q+j7LDNcu+lyN9jI+3LY9Sc5hitN6h3FDwjW8GEWqCIewoooX9+1ubTOqnU
e8Mqj52h/x5n8aVvJn8p5ZcG+K0l5aWkV9kiAjWV5QSRigTqzCv6gAWVZiGLl9CAnjmEdETJT5D/
9lIYA/4X9wtnD7fsYWm4ZCDrilKberk8sxyKbJmXOZRHq/5VGSkmeiQRXBro7flTpf1A+8oMwMO+
OpyPnEaPi+iClQLYiQcRZrZADcDcxmIL8b5OnOdwGPXsodSS/GnJ9fdUXa2gyvN7UWl/jxj7OUKl
ZDom4G7eW0rFI4O7Ol78CsQ2cHzTzwVv6sv1zxVkTgYhWUKM3KEe+70CC0VhtTurCUU0+m+v+Sp2
UyEQE1rNYF/Dlc8qP3aTljdxbuBwl5MyZV6uancAxARppXNeNte3PgVBAasAmBoenVd1uqKKk5wY
MDV8qIf5TnAMJ32NX/M7ENGehEP3Wv/sf5Knv14fjFK+JOgTYsyCxvWzb0UR1qXsDHMJCfB+ZK4d
C4wBsgDF5YSHUNnYSgQdSv/6NWfIvnPJ2ptjXQ4kXPLJttpDMSR2I91V+dvtJVH/Z7xUw3CcQsll
UMOymCUZZa1LQKaSUM7e4/Yj49W5r6MnDgq4RZQ8UFMVr6KnhdZaqeQmCesu9QXjLZMqB/g1EGNW
R7Oo3ATchEJjOKv8Mevm7u9XR5XEkICiwoNHPXNg4rgWNQa4Qzz2ZWeIS8BBi3axb1vZOCsd8E90
yMCIfM3vPCxS2gGpvIS9qHn6ID52qXhX911mdyhd3ba1Ec/AZ4+6GFxDUlDfvVwRppSrte1jbKfe
TO4w6a07NXMHzLJc/kyNVDzWOI4ASZTo3bZ8dbGDvwlFcTwsAJ/DODP9ZWfOn6xGSkipLWFTTHaC
4Vy4I3Qy/oURA10kTNDhdmcLf6IiQPFbTkgo5hHkvjUHRmT5b1NMuhIq+4srAQkE+yIl0iAq+ZiS
cCw+c5CdSXicQOPM5GzYRuhFUYxylX6hENhKUi3Haje2IgkL/Zch+Bq6YkVxwDy4Y048GAl1ZOYz
xqdFn1ngGAeMhB7e2eFoijBE0PtdQzQWdmUTv0xreSDKn0yUHVl2pO511BdOErblEIoGGCpai8DE
sNMwy1wJLX4KQrCe2ZH6WJmFi1oJx+G3dhHhFmRlaJJpV9RxFjBHSZ0aJGwAkMkFr+mVz4I0p7Ex
wrmoOGe2EQ5pW5GKtYEjDa/Ky32sRbXr8m5dwyodu09oGYBEE7g88+8vEspMrVLgg4JTo7nD2XH1
S6HXmaqRME16sK+CBuSxw3jE/ZQj2mPwXeYMLm1FDQyNW/gHwwCyxthTBnW2IkNZQ6kqA7EJlUT4
NXV2Z+R+365+r6Wc7GfDH5EL0KocpSq+Ihbvs9EycjURw1UbvERavSoHhEp50/tdKXtgnEV3imNy
IwrDpAFMOQj9EaKYyDiMWS+UGUwmbeIPVulB/a5qP5WWs5cbDokZeLCiUPJtXGrMp0ZWA0UsfQT3
VS+BCoVk6vca0gV+oyfmTihUsDOtUcu5yDYOkLZBAFsGrIoqMlw6DNG1tK8MeQ3T5dHsRz8qQpBj
2Fak4dmY2GUV3I7DW5t5bo9xmAZvcFWr4DAaBBK9NfKGXca7yrY28tyGzKyJYMY3qtU1nLS9UTyC
etCz5J1e3DUDT21yI1R9aagZIh1cRmns0lQFFoeqJiUJgaPaCT1QxeXkdXPEmSXb2DU8oRANKeyN
wpcvzQxLO1REbUhIFimz06h7XEQvG6dwaHi9zS1TVGEQ9T4EK+CCLk2Ved6lVVnhDqNTUvmrAN4q
W+tl19R47ARbm3duivmwaoPIyijBVKE9Sblk42aJVk5A3PAF4PXQhtPAngaAImMDPDWiOGQLCfUR
BLbqvfprnICHMMBPwHkQbkR4hHY0DBAowHqjMl5XYgUJ5AdIGDWKLQBhKq+ft7+da1gRnoxIznTU
vAFBRC5zeTbCkMjSokpYTNw81ulDFAcgm2jEfTen3tQmdmoccvHlttWtU8JQFGIf/A4Bl0l14ZNr
WSYyrhRNIGC+WgNFyVMbOpSP/8IQiO6ARjMhhsh+S5mSKfFsYHVwhxgC01mHl7yVebetbG+iBhP0
8UpFFy830dTnjugCzqmpM5cIf/Lox+yn95Uz7ifhRHgomY0Ai5YL8lt4Br2VGXNDjIKcIRRrCISD
G4sAq5a2kIONTT50hBwShUemt/EBwyBeDVCGxSwgKwgYifWaFH2zhiqYN/26rl/TBICJCBgLv1nl
X5ztpO98JkGkQ7UmyEmRd8Dm5XZacpwY49KvYduq80GhIqwLuoaOkYMHusHIlE3UrLXTLjHDPF2U
QBHT6l6H/nRnp8QawrxcK86NvfEpovWOJAiwZ6g8s1NZsrQKRB4GJFtQmUSOCkUlDFH/LfkskjhY
gQdB0Zo2jpmvEeXjKo7bcQ3ng/hIfkf27Z3dyHQspHAq2ESohB9bpBtEExQP9YzUKjJ2XYS5oiez
+FUY+X6OChFzHkO+V5aa87VvxEvMyyIDMVC5g94v87ULI0KJbhBsnb6AXRwKpOSprHAV9Ks7rj9v
L3HrDX9ujW1jzd0oq2U1wVcPxkf7tqR25Zsu+TBHp95zJX82dxQ1HfwHQQaR9NJVo6WFD/fY0c4Y
wkYWA0wQBm2kv5DxV1Hca9ErpprulN41VrdtQkjIyHN2xOzyYMVOqT2VYiIGKSj/b+/C1geL0iUU
NfHQQpmLevNZzp6s+oqJWviRojyp8l02Z7a6nrLy7zcbSsoYuMD9hIFwRZMv7cRmpwAAi0ikz6+q
9WygZ98Wd3X3R5OGtyxVHYgcRvpBiP7+DQnDaNeBkxJKkRiUZAyX65gbWotT7n+2FrTWkd6ak6Nr
n933RLOTngccvT5ogDioOB9KGeC9YydMiKgvRd52SDLF6oQYiQbsiBNsjiMkq9p5nzXS7BYaT7Th
+qakZimChCYC6EpfrnO21rkyBoRCvXgXlN1gPa8pJ9xe3yYUnoJYK4JiD3UMZiu7scB8WQITdeUR
krpkVmzVerPICvhl7Ud/jfM1YA8JB4YbUeQCM8Xlkkaj6AVNRTgQC1kOahWdX7xgku9Sk3IKNNft
/C9TEIZDMZmqUzKZ2kBWdcFVsobNL3AC7EphdEe1P3bDYg9t4s4TnpRxhQGrJFz60zy0j+V61NXC
qcEdhHY/CE4K3rD7liPBYU18LwDh4V+Xy89RTJISEGeFUvkNMyc28Uf0ROWgj48DCo2cKveW/yDc
Q5EMhQ/U4Bj/WePW1DNdXMOoBsvJHwwojrwm2vXNiKfzmQlmQWi/dFGuStjk+X1afyp//x7CMBCm
ctAMxKSfzDKyDqWuVy19KwOB7msKFVBLxjfBSP928AjOgk4ngiZKlhiRZ2LZAA4yNY9TvMmBbtZ3
I3Am+6Y7LbtYf7wdna8vxEtLNP85i84r9JI0pYUlOZHtTBp9y0pdzB6FJE7cyOJkLlvf9/m6mLtA
RfVQIhOsZcLhE2IaseJoUDYTdrcXteVpAJhhWhl1DdDtMd9aR7RSG0zqBlXmRkXjNmj/LYTHG3UN
HKHHhFEc1E1oR0VlPHpptA45DKoLAkKGntqzMoL8nYClImndOfldWd2ztDT3cx7vFMHuU4tzt15R
ZUI35OIXMA6Pb7eKkM7gKhgyX0j6I42aVmwdSO7jFVOIw1uRNn4auXLhgZBpEXmQ0829hvoz9hnQ
qyte82js1XkasAdiczKBNai1o8Dj49y0AXEUpBGowqENeumkmjAV0G5DxUOff1TrE2aeuAX0rciB
cwSaAf6CrgvzHcxiNQy4J5CluFPQvd72x+sUCKd09pczbl+qICBfTfzlg3DI66cmuVt1zGt6t61s
fsqApKHEhhwIBYHLXZJjtCubNEJu2wURtImEcK7trHPG2b9taOvawPsVZ07ndQHJvTQkEiOShgaG
0Ne5E5L1vojyT8z2vylyEEXTi4zXvW3wJIK2nABlDnzWiCC0X3RpNROKKZ/FXAwbCCBm3Z0g31fA
x/+LpZ0ZYfZQEzPgaLRMDJfJegPHo1cvkw9qAqcxZcfMZa8zDL+sc07A2oqLeMfRziUwp1jd5dpS
0qNYP7eI992Lbjzo7Wgr6j12NsvwXujeby9yaycxtoX2Clp7aDszQUMuGgJnhTVrWD56IQ6FpT+W
Qra/bWbL68/NMIuqrGRo26QRw7TywEdcZmFWoZ79dtvKljMCKPA1RYG7ko3BsZUr6Dh34H4OCukk
t7ZO/MmDFm21ixNOuN3cOPpcRWcUuHcW0UJaVW9nGdeXJqN2nMRQVX23cL3cXtHmvkGkjzLPo/vK
IkussWp7jEaIoZkGBFNak3JvoNM25Zyq69ZqQFcDEh6Ui0AbztxeXaTEWddPSGYQJNSksiVsmJT9
/PvVnFthnK2roH0wJrMYzo9j/ykZHwLZyX89t4NrEJk13vWohJpXpNwp4JtTUYtiSOQDIbtBdKJx
l46cDdsKsHAw9GUws4cmKN3Qs1xJwOk3hCgiJkdPFdagjr2zxI41EY/fmaSR5rLwBEp+SjOO/6Zc
qEzhqVpkFLgWYQrXFSnzsOSZnVXd8nz7dK45NqgkGOadcG3AE1QWeoLfDnJoEk1hW4at8TFXflSH
VXM05W+C9AYJxyg7kE/1Yc52ZRWmoPooyNF8ToVDEtQYTMrtyFF/KqPbF5xbZqOSefnTmO0WSd9b
0ECYQih17gv3ad0R/5t41L7d3oKtHOpiC+j3eHasWW5VEJWEnQFMBevdHGe2UruG5VUKhGht69uc
P6pQRHzlxpOvxOX6kP+7+8xNmuPolXmC6Q6M3iKkHXdahdKzLUsHrQ/K7B2apNKHkIB5OfKj0klf
auGh8UFV0wmFbT2tOqqt8TEPVtWTrc9B3nX6sVvvYvyfaxuaH6/ZUxPb1dAGvXCoTAxvr3ZUcQLW
V8Hh1jIYXzWNeeqUyZpCsFLPKUTHX81IsuX5dZB0O0enxYAoEupNY+Kvs5OQz/quL2s/Fp7SbJcD
QZ7Ve3P50Jpkr4Ln9UNqH6rK1dTKHhoVE3FuseaONtqV+ZoJf3pwLqdglcg4d/9XB/LWMuhVc+YI
erIYVrvEc6hWD2gOLo27KrqtxwEln4FMpVO/Jr9Ku9sbYDVFvBzBSHyv1Y6OU2jDAhiZJEiNk+Dk
8Tsx3cnaQzfXzbO3WnRaPRzu08dlHx9kTwXDmzV62DQbx9IdpPK59usHAQKU5F59NK3HMnvNhdMi
7hp7fl7eWslO8/vpBLGsWrYXjP3JRzG6t0DbbnkWl16RxuSrjQCyCYRMXwoWzHk2xBT6BSWHEIxZ
gPyRsvf0rl33JWgUHXOp5DCri9KOFf2+IOX8UvYj+NsWwhs0/6J9ufwhX2ovqEGDZhCFE+b7kIqp
HSeQu4Yr3AUYTEfSppcJ9W5UVp21G0LzszVU6N9ldt1KXmHpniLuLfI91yw7mxVv0WyCGgskTYrU
KebcA8dYQIu9RZLbrWi3o+AMu1HvApNW9jEna5bh0OuBqHPa39y1MJsqj7XcNlYCXKNwIIljfGiB
gM+ivlfCOPeW2AQG11uWwBrdtATVVoJqMVqT9T6X7rN7xYCgT5B66bSrcyeS3an+XfvJAQVGQ3mE
bhGuC1v76wwO2w/0GZIdqvrAckwmTQ1ubL2cw+/q/kF5+Ou4e/m3MxuSKgkelQX+dqgI4Sw6v5R3
gwncOnSw0c0QpJM1rd5Aym+jcuxBgb/qCa92+zX4fuVhmK4BbSoeNMi/L795M+sysRyzGYgSci+I
wgP4wOx6Th7qXDtU6Wo3cgfwMsJYjYYBkV2xdaKo2NWy9TSa63MykV+o390lnVnZxdTfTW0UoGvz
FMUlDtVJJcWNMbso+NYiBdU6e4PiK2ZojE9zBTi0oTvx31LBgqqPEporGJuEpPUViKQRlakszGoO
IfsADGTm1uWEZocXoedx+wy/HiZX23dmivlAm05S2y7uZuQO+lMXVxjaBWal1h/BCvKqaKlbVAJw
34YrKuRumouPKW/c6mlIPot+sME2E0wmFcv4MXcHpVQdWVt2chlwfuV1LoUNoQgDJDlojGrMIUfx
ZNZ9ss5hXKSGT4TJr6AS4JaxrruVMGTHWohOwIwj5ueqNwpa6w4qxHyFnljQAa4kZ+0FFR/eOPot
ACW+ChqKYxJXIJ9YqspLWxN612WJOsuq48k46H4vq8PT7WVc6Qp9nStyaaDpQU0BzohLX8XgA2gx
rH4Oa5A+GjJIH0fwhAq1tlfXaddre9PcLeSHCknA5K61Mt+07EqafVMi+waZzJz/kNuVc/lTo4wH
AF2DJh6aIJgpZHU3MSEH4uMVcO3ZjJ4qazfUj1Ks+mNfBoCltlOYrAMnM9w4TpjEHChtTSJllS/3
YWkxb2zlIkzmnbNmB9BH/ptFQfcQenG4VQC4v7TQDMYsQP9iDiskAEmyG+STIRdOP+0K9JzHQ004
uOzrpwWUxs4MMh6KEUmQe9cwOEMrKrVNjBBoO6J5E++L3ehJUksQocOHgK4ci8XuoGg8Fws2TzKC
rM4C5Fh32ikWT/2v7m0qoDYocYIEjeNXHnJmkXkBRoUZlWsMi2kW9E79C3jzPURWbn8cm0aQsgBg
+9W3ZnxijNXc1Gtphi52ZJfkuxUJflo+Kcm0H8vvE68RsOn1Z+YYB6nUcm3qBGsq9vOdqEMOrt8L
GWSAeIz618UAHNeZIcYxiKySNicwNGWvcl0iG/1tCEeQdHG+qY3X1qUh5rU1QtehNEzESOWj3I2f
0bfSUf6omO+0e05zY9sFz9bEPLgKeR0wQw5T2UP3oEBEwhv90tX97oALxOB8yrwNZG6oFXXXxlhg
jDjlE8b453uwSNz2vY0X5OXeMZlMpqC3YHR07+6Th2mwh5/T++gmB9Ef9wC0je8ce9f5+aU95iLI
E63ra+QS4eBjOKB9LXfKTjwmtrDXgCjmUT1c14kurLF9u6pdrFo1yIweQzCNp36BL/JAAlt327mf
s+CFdBoHKxXx/UK1p02dMoDcTrW6ayhDJemAl3cSCjvTF23XmLzkOyf8bi4RPodeDoDgGAK+jPfC
klaVECH8YhrhUPSI9ItkV7xBwm0/OTPD+KKVlWUqCPiY43CFBMfnULsLKg2TP82+lcQOaRH5Ew/8
Vg4nBeItkPFQQ5ClLKNXppp7ZrZLtJ25Et5nsPmpoaKMbhiIpjAEfbmLTTnG2TDJeC5Ue0jMH5Ww
Lmzdye67AbJKdr0vPBESzI9qx3m5b0cUOjMGoXQk1+zM2AB2FQgWK3BRVEMmeQ3GD0urPaMKzXwG
6yumjppv4ExzZjXixJcvzDl7vVECG0w40ukS9o1arEPfDJGG661NHtVi1+vvRjHt1Oq4iveaAtLZ
+Gen2moGNiz5TkpTV43Dsd/N3QuhP876Jlp+rAZ/TxILSU9wFKDxgvkh4IGYKBGl9QSK2AKDJ+lT
M/8R1u9kfuNEoi2/+q+NK5BYJqfJANwN9NaPmh6AW88vwuSk20sAuqlH/dme98ruts1NkzTZBPsX
YCIsb5AoVBDrkbAssvzo5dNS71Tj8baJrWQCIPx/TNCfcFYIMpRJbkdMYIXRq+qswWBbp+WQ8FKx
rRzi3AoTdDSQSuHxkS8Iec+Gldt6JuzWAoAXfdeJ+34IuGRgX7KcrK+ib4GnA2r+VJD6cmFyM5cV
WCWWEGQZXh3EHtoLxqm90w6W0wXTYTkYD+nP1dd38b2yv72pW9Hh3DYTHYyyMrV1rTBTtpvQPcF0
3kF/vW3ievCeujy6/hRBBEEWto9WogAkqT1sdC7w1oG5T3dDkO8Mp9mpT4Jf+ianJUDTr6sNPTPI
5IGlmKvL0MDg7Cw2j/loc8fO/nIm9+uVcjayocSOlTNG3Nt7afmZCNMJJ8j5pr7QR7fWwXj80kUk
go7LEgrPfvvUvPRe/AMcS/vJNvdrkB5aNz/o+3a/7IpA/shOxrfoRML+gZMabn7bgNWAVgX0ppjW
Y/wzi9RBzrFiDezep0LQbKmpeNcUPZOrtSrQ2IDmANBPbPvaBB6xUeiZWX76OjyrB9MD4XSQHrtT
vx8nn+OT9FK/ZY65epVMz+u6ajDl+KcPrOcBX57ip54UNsH8MH8kp+LHM+q/nAt/03fOFskE/7xa
i1S3qGOCrn/2AJd0yvYlHzlFPI6Zr1fFWaQsxaUaax1mJjMQuudpvV/VE+FV5rfKTIBl/HNkLFAN
RO+Y7zFqmGmDsnTNXbPXW9uuXKhtuNKhf1ZtaN/lD5oHqdjH6SAdzP/ffrK5DYkhJWyOLfZT/xCX
XZJIdg4F0ULlpBObX8AXhSsGIAA4oRt+tqGYFhUtyIQuYbvuACJFH5vwBlI3Y9aZCSYLhQiW2Eco
8IeLlQGdepKwlRyfp7H82ucpEe1/VsH4fJ02U0ZMrKJ8nFu7+qbJdlHdVdMTUHOfuoipUSDmOUav
RHtRHoOT/Nco4/K6EetSMWBdqJ7HtvJzPZIf5q4LwILnG3fiLyS8+q8sOCjf8JwQGptH0bABBzv/
AUCZX56dOoxLbvUdfgC5h5b6oXf032pj9zOKOTYm33+MPILy296CitilRdJ3k5g22GdQQpjCLk2h
w8q54bbDF1xRgtQoOImYoyxjQVc7DeHLxESH/lbGz+0DuIZtbg9/M4nHV/yPJeb8xKid+6jHJ5a/
zQew4fryvgmioHHAU/KvgjKSL8ilAbqHKt/lxkX9moj6OCKgyO69MtlrbSsf82l9t2JbPxqH+bc+
OtGv2sVLt4p5z5XNG+jMOvORx1FSqYIBT81KByIu9R+ItZn7+DOXbVQZzef2d19xmzmbDxWQ9fyz
Zua7T7tGbidAfoBTR2fTio+QgVT6fXa/KKJjFp1tksfK2sfFe6L/tJIECtF+NO/T4VceV+9x9Zot
02kgSkB4Q0T0ZK/CxdkvY3ysBflWrTb0NLp3VRbAk+Sthi3/qtLHuHDyf/dSPd8KxtXqFJzcqzTB
1SJPaV0Jt3Lr7NGGx3WJTo9dBcemdNMXa/9vAuN/V8rWUqRIzdY1wkqzdl88dCTGKN273vnx9NJJ
v9vi+yQh5TIfBy7WYDs3PjPNxIpRsDAoleH4xcfoTn/sHbC5O403u6bdusuhs2VO5Ni8Z84M0kvi
7CobLE1Mo1lcwtisJbcVFkwlRoLCKd1sZiBnVpgMPJWlgsjZjGVlQSfbEt4WVn5QuS9duj03fJRt
FGqkzvN4pKEWzBF7efpWivejpNpZZCuNTtvytXCvkIlzq1HXv2WWCVTIeVSRFFgeeJNyxzpFvhmQ
wW7fbzvm1kWCmWzIo6CpomOw5PKsyqhLsmJYl7AmqaMvu6lB1sijgdk0gnEVDO+B4QqWLo0sEKSt
sl7By10+WI0ECb9HWeMNx/CMMFEuqUGnokUynrjKWzyatqjvh+rp9m5teTbU6/9ZCBOvskad4l6G
DTN6jrKfAoTebhvYCojnBpjjmLsZcxISDABfZRJnhPZO4+ntHoMiS41hNc6FtLke1K4w4IgmOIYW
Lw8ma3pplGqYa/aCw6OG2DyQs7+cOZAl0bK8hjZomAdoCX4InBfI18Q2+4XQYaH/+/HMYdBq5LK0
+Pvlu9J+XO4XyBPZ7WP2Q3qMXwbnD/6Hf/t0NkPpuUn2eEzTnAdDwgsyfQUPEIB50WEwWmcsNdfs
wRDVf4LurCLPTdsBIiiCXbUbbRJ/4/wOunXM0jGGQheOIp+FWe/Lc+uiWB0yQ8UHVaSl4Uya0vww
zTQ5ZNC5jz210HRip7MIUJlUiOVzlDQq2CsySVr2eWdYwYQ55cIV1FbMQctWmgdNq5bjoFljDJhY
w8Pxb/1eOlOK00KsuZqBMjOzEIaZunWPMeFqLIVfdQvhUjm2iFNFWhIaq8IbBtk0SqMNVKUw5MQ2
PBd5EVMwvuNFNb3K8w+r37eNinfP70Z9vn0eG55O58jxBAFlGmAX9M/PLrwJ2izFXMBSviiqq7aJ
HmRyVzt4GFgcr99YFLi7wJoOwlu8fdmTj5VGGFURqFpov4htjnnO9QhRrki4I3r5cntZG1cQwK4A
k6BUQscYGG8nVqdGvRoBeD+J76i8AmplnehInlKfxGx1QaTxeNvixp2OEStIAVLWCcViibEndIow
3i6JmGSwYr9cc8s1IW63H0EB10PfZPcvzNGNREEZY7Ps2z6pzKqeK6CHLVBmKmiSCIO6y0XzMzY6
3vW0cXCYS6KzLApG2K9YV1OzhKbaXEihWkcgD+6cZFmdHJPsurq+dAOv5bR1dhKI9AAYwagQ5vQv
XbJtEkMfAGgHl9LqpyQY+s5yU2hUm7Fx6I3qo9Wlz7/fTUrwgp0ErhwEoZcmJyMWxag0xTD/o5TK
n3JoITfxS5K1P//CDo4MoBMJs/BsrXdIOwOKtqMUVvlrpeYOBtUHye77lnM5bnzVCB14+YIYWMLo
K5NgSnKrVfkwgWixTj4Mq/HnVXNBf8pxwq0GPKaHMV4LzgYFr1LmqOo+73UAkqRQFpr1UdPKwS3x
CvOlRVo805oMjyxD/2lamQCa3CneT5rJY33c8E4qEUzJsKAvdUWuMMr5EqfoFYYm4KlDPvmF2fhm
HN8Nluwl+e/bJ7j14r8wx0QWSU1qFfIVUmhkotOgKdkYrasuPxFCrSLf6biAdDV2lkr3EwiR/n2S
Bevg+QfEEdhGlXkQLUSK2gp8rGEt1bYR4cpbo91smYBL3zXNrhDV34XQcIZgNz5I3NfguqFzNxDk
YYyaqtL32H0pLKvkBYq61Xs1KXtBfKm1wlf0hoM63TpQDbhGEFjAIIilLz9GU6qSyJoA2AWxk1tl
AJdHzTFtc7/sYwiqahGngL+1PCSuGMGlIkMiy2Ir56ss1pAcD+PEWUV0QgEHjNu7KQZzdHfMAGC5
7UKb64OMCsbCQMSOLuzl+gZCRr1Gzzms19GmxMfWUSvSoAQqu5R55Fx0s5h0CxM5/xhji936Oi9m
a/RyOE6Y/ZmkFgNNeNSWaZo8DBNPT/GqnIiRFly7dDSHTg/iGrxcm7K2qpyVUQ35zQ9xWBypi0bb
kJpQtpJDXYqOnELoy0K1In0y+6eERJ17e3fZ02R/Af3zs4TGiltw46lCfRxV3xgOea4lNpV7zY0S
4jSqu/JyNTbW/scgeClQ6wdzBtuyVsUBLhxhyWoRjFPkJGUQYfDu9qrYY6RGkJ1RXTaQZSDBuFzV
slaVuUwYb1+033iMRsC0r6gYa7vbZq6i25cduhCKh1DBZnBpR4S69JqToYbKe+Ga8oflFFINBLst
OeDrkn9O9fMAkDfH6tbqYA8eAw4MiCUxX4RI1KYTVrU+xm+CcMiOYJ/IXkTdLzFRoeyItNjt7wig
oXbXEgeEciBF4/wC9puk61aR4lPqZ6TDpsyse1WbSBGM+jgf7lsbAFr8o/iW/VHbvpzZw6H5kX7w
Chhbrgr+BsrhhN4hShmXRpVxUWbk382xUBIIJdynYDJAVdEp052s3DUxD+yyZQ/YUwxrGsi+QYN6
aa+ce20SkIYfzWV4rbtXtU7vquKjahLbEKxg6QdOTrz1aVAwN0C2yA6Q8l8alBqtqa06aY9yZ06n
WSbjvpiNQ9ERKbh9gFfNYHqAFjjFoHGBNBsz14ypHPSpnZG2R3pucTDs4yAOuv3sSX4M9vNdtW/2
5iEOh30eqE4UdMkddF9Ed/HmY6LyHJrmi+dRl/01zE5L3ZqDITNrj0r9rRYyJzI/sugOqmZA2gh+
02qHrIKUe/t6exe+POaWXVo0OQt+vWquEdFgd1kWXy3dqTQdwbKj5RVnLOWO2QqYtP+IC196moij
1/ddPDhAiN/+HRtfE9BFlOsKeH7gGqhfnP2MSc/wEJ/xM3JrdjPjLkPXUVowH6zFjlpzru8vAgtm
0WBEAeMlZdGhU46X1qzYGFRBb9pjaNAv9204Tq5md34dgDTR/v4TqAo7cWMv8f/z79z5nJzVIa7k
RXbsaI7oSs7iEVe2RZs7MUIdj/l1oAXHPY90BoOr7NMiJxNI8hfshTquttWPlr2m31ZteeiNdS+C
aLFZ7wRz3M858YhWBENrcDZo4zSg04QrGS84yLKwBPq5WlSlOZf9cZwxxm8bMYTu9gkGdCpeZrMR
YPCdI76A6AsvOJbkKwUJ6DqXU3+czdMgLK5S3PXi4FTroVuC4W+VXfCRwRqofXFPYfz9arjemOVm
mtb+iAk+eQfcZWmXPDjL1QsHZV/KNoMBDN2Ai7HEvloPlbW+bJIjdBvlYnLzwIQ2ezG6BWR/U0rI
3JwiifMd0/vuwmeoUUzUo+KErBvzEZcenQp5ZWnDnED0Q8y9dZKro0ASYAOnLr+rSrl2elnJnVHp
7/t8TTndiSt/kUCrigkFlLuQhlssYUxSRPpaL2tyJEWZHUH/pzm5Wkae1RpAtc4x5orIWHLSNhqZ
mCWjFQxWSBRt0IVWmY84WxoVDOFKcqxlDB5G0reln3jd9iv3xMgH8GMYTKZiX3izXm5rpPbjIhuw
kSRepXlibhuWj4pG8T1uOPfRxh5emKJ/fhYBQYJuriZYYiHhPD6nCp3wf9CmJ6H9H9KubEduHVn+
0BUgiVpftdTW1e5984tgt9uiRO279PU31MAcV7E5RRyPYT8ZqBTJZJLMjIwwbjVZZl9max32ia1S
78H3bxr0WIDHq3rQX+Nf0XBwZP3qoq0AFiioC6BRC4V1Xl5g6NXZMQsNfpG+NL2F9vtvdr3N0AkY
ZFd5t+ym6uPyOfIFfIzdd2aSO89ifVBIbq5eUU33SJNeQckJMq1mYM2d70AmI0m6TR9Nd+qEGjiI
5Y0PsKVuL3+FcH5Pxs255tB2jW0qGHdpB2W7QUng2obYuCRKr7/yZQOstElI+6Kp3eGGOrTpUs06
PKals5fli5/YdwuT4eK/PtDWGT0xww1mZl1RgFcMjtlu9bLZJkARuMhfa8ldElxrPcjl79Fvncto
KNa9dWl43N4DY/2ouBHsUv2DOku4TIY/gm8Y/bCXV+u/jNDWXXNl9QbR0fl2cBc17oolSY7MMeIw
qQwAqaEa57tL+aClGnD6rHjTqvm97BL0i5Ru5c+0eCTAhEkS3qIxa6C8gxYJTiekFs6/hDV0KuYa
Y2Z6dVjRLs4QuuPiycpJotiJUgFwS8Rer13c3PZunVht6dAjJDnaLXp2X+zRqIPL8yoKnqdGuIiW
5qWWktnEYBr2YY3oiaqQwIy1FKr0VWBV6Ka+bFA4e6i4ANEMHmxkMM5nr28ZSSYdo3LVWza/uTZa
8i2/0x8um/n65MWOAO4WtxXQRiOXyR224FC2nNQdk2M5QClmq3VA/6eHQUXx62GpvRlyarf6IHvz
iqZTJxBXABUynvW8l8YGujfMZoKXqjs6bRLogv9sIl8tvbGUQdtE/nFqi/OPsacRS3LY0srKH3P8
k2G6ZBY454ijSZ+nGRZctA4paeNlMmVGsQXkzJGeh9Qcz3oIugZdz9olOSZeFCj7yz4gir1Il//z
45yrZcOcOvPqAmrd+JP13TQrv2i/XzYiPD9PrXCPQjSr08Ia1iE03vICdujdu7PJQsuT3D1ko1mn
8uQ+oOqNiaZwLAaNn4weORMVLTpECy8PR7YgXJjNIjcD//mcHBdmekl/lxsS9kmZAc5rI8MqnbTE
dEV67Bf0rkUV738bAue1BBwLGAOG0NvY5wCWdokETiSKYcBr48oJrickQLjYAi1PynQHS1Frtl/r
c1ikTui23+tKshrCcLJmz1TksNEvwA1lMIfWqPMCW9wx0FCXPLvkpiX3OJvwuteuBzZLnEx4zIL8
6x+L6xedeNmiG7VZxbBIbxVkVYzMqx6yqzkwbU/zoaY7lJLzQOjWJwa5uRxB4ZZaSFkdNfspZnkI
gdvRkhn5Ajhcb5zIIaCQhHIHiKQ5t2ZN0TZ1qyZH/c6yPA0kq57xFIfgswzZVf7dvDM24It5TH/Y
hzT29nW6sSQ+8wUc8vkJ6IKCgAHyGeD2O5/ZtlbySW+t5JjNm/FueUebaX3lRoeluoPG8nEmzy2y
WDfKe0wrEGkElzfF6in8RQ2PsH+scxPQ0iweZ2IjFrY/yOD4CYip1PraGT9ytPpdtiXa4kib460J
girQdXO2XFpSs4iMdYtbrleyMQ/A7GlJRiS2sjIkqmAmQwvR+XyaEaraZkUSMNMmO9cFN9Qsy6yK
9jmBgXXBkCgw1k842QxF1/Ym9PYQ2lXVM8AS9GrNz9MkSaeuHs4vjYmiLtRBwKTwpao7Qktc7+II
VpxgKTxcLzedAS1pqLyNaCaYB5/QTLLrhKfWqVFuaIxgmxsWjK4N6ridRKrXbM0XlOCteN5YPd1H
w/NltxCN0wIjpA6BF9Qh+LRxF0FzJUrd5Ihbl4JkbhwuR+cWpN9/Nbg1P/lZxF7z1OfrxszIKcGy
kR7tacJTaJsVvj0nnoV8vELv6ES8NIm9UZYf/dI5vG5x0JetEKi1oMqT1JRtW6MEiE1GcOokRgvN
1Vz3bbP0kCGt42/zi6Ld1FF90KO7GQwjP/P9UG+aj9R6tIkp2YVfmhA+v+azfmUDmQDQ/PksKI6b
tROgtsc5nB6MZ0gHo52uv4/vxntrjyraDhMTsOMArTM//okCxeXl/tIpw9vnjpLEsSHqS2A/K73o
2gzM9+l2CkBNe9cVXvJd2y5XbqhAINYbom/oOL4q9tlO1ocndLqTSeCOF71t20St4eegAKstJUSG
zmsWv8l3ur2hqCFksayBXHRo47S2EZpA4oNHwPm8V3EK5vA0TSGfSg6W7vfQMx+KoKborb2Vcc2L
4vqpMe465SYjurUZjM2HZJc+9Dq2liwMCt9SFsis0UGzTiV/DUm0vlfKPkuPA4k9M7d80+p+xxG4
wA1yqFgNurDV59l1HL0lrYwYSbytUEAEN+AK/uIjfVnFTdQ2DGP0ER/ZHdREiof0dem8cTveNjE0
RVTffSsflDflbXQl54x49Bauenjzo0zLryfYbbQlNpEztcCZlrAgemYg7HqNbiOvLl5/Xd41wgsY
SocgegE1rYPy6bn30LZiyhS36UrHvlPHu/HaeU/AqVU6ngIWO2ifBk+9JLki3CRwVHCWom7p8hA+
4AjQhOgO6bH/Ye/6J+aXN+Aoa69kBBjCnXFihxsbRHoLdGNB6cE0n90F1TonKNyjYfxQ9kMzSeKP
8Ihb3+D/GRX3/LN0OG1SwFoX/EZa6jEK+uPyDQVLaQp13dH8CQ4xOEAg4R2rl5yvWb50bsQUzF+Z
Z/5EN7XhmX4NBj4ntPbD80S2Gdjynlv7WkeZNJIlwEXXlFPzXKAvlGWMKoaBbqafEENAML/sk2L3
+DM8LpAz240WM8Hv69fG7LmgGHSLa9t+xIunskyvlpj7Lwv3xx4Xs9PJGTUGWMSxgFBgmtrbosr3
nXMblZYfmfto+hYTdCfJHluSVeRLeoM2ASacwyzZsOPBCi9Povg4/OMkDuf8ZZGkaCnDLA6bOYx+
dBvgn7V9+6y8AlK6jQ80A0e6N79Hb/Z3Q/PU63mTmZ4uk6GTjZLbFfowVMvQ4jNikLKryvdhuGlq
WU5kvT1+2RC4NqPkpCF7yU+lkkIvMF633hLEhzd7N/vmVfeS+NFVc5c81GG6vTy5wsByYo+bW9Uo
oeGTzOmRldvcuFtQA3LbezJem/NNiT62y9bEJ8KJOW4OTWiOob4Gc8ECpYLBy++M7VIF9REoOrO6
bUZJzkRYMFmxpf+ZT3IeYKreTVUjxnyOfh7Od7hIHNrjr8WPvSls9zIxAeF+P7HGvQ1KYg04Iz6t
VUfdN8AnMPw2/d+XZ1EYtU6srI568rgivR3PTjOlx3zn3M6BcSXrO/8Km1iv4ycWuLBsotmgoAQW
+h8Awnv9NdphwypMAT5Cj8G2D6btfM9kTf2fwMJLzs+F4yUv8Cym8A5jqw0++26gObwNAFUDLoEd
3LBFG8jjHNDgRdmqO/JG/Xpb7kDljN5/M6BgMZ43ncSDZBuSC+HLWFtF5mBJIyOHHdNu8DTpZUAB
kRXcWYCK+Lwn8QXutqJAPlElPSYZ9WlUIcMg2ejCyQWqCrprKykDWJLOvQYpHtQnEhdPu82g4P4H
5fBDvR1+ZdvsOD3EV8XRRSanBYVIe6y23e/yFXKljyTswn7fB9W3+L3aSlM7637nV/z0o7gDi0R6
EmdoYT8qN81GD6ug9TsvCekPiB/7xubyvhEGgxNrfBfJrCcVGNKi9SAx/MRPgGp7L7zcB+nnFrKB
wWVzX8hi12fcqTkuti46ypdWjsH1YRGMu+n1l7ahcGh6M/4gN2rY/VxemjA/mFttF91UOLbSa1x3
dG/cxdvuCVyyO2WbA7Yj+S6xs/3jCXwhKcmSnkBqD0FYvVZulL3hkz3pIQ7uNaALeUx27DA/k13x
A4++g3UFfIx9R0Pwr3xYaITHM/Qxfie+eqseQVT2jUoc9UtjFj9tXMhul9xUSoZVIkArPdfrX9t/
W5BFPXwwyRoJHw2na7TO1UksdeIqq40UxtSD6yUe2W5eNQ8NoeEP2VtQdH04tcRFbdOMAcNY919m
fPTZLal+57JUpTBun9rg4navqCkoFFcHR9SkN4o3eGCH2MybOJh8FiB7s33+fdmbhG/MU5tc0C5J
o4DPFDZjZ95U4AlPCkDNwK7bxfMOAiMHpW93ydjdTay/cVz6bRijTZVNgbLMW6LVYaw5T0t/Ay50
yZeto70QXHjcDsivU7ed8WXuAwMAbg7Jrg/zLXqffMUfQrByvBYHmfCD8A5+Oh9cSOvHsabjgnVW
t8k9SMz85M4I8g3YaCV3RdFl48QQX00nphZZao/hjaF5hI6L527TcPRkfVxCv10VXYHO15HP5caD
jhZ1VnLQH7OkCRptm9uln06STf95+nxZqz9WPmf1ZB8aQ9SapULZUWv2Sfpbm+jOdnYuXk3TPNxO
SeVRy/X1ofLTovcHMu6o5ufR7HeAuGVL/jiCh7vouy2Jys1SdSjyGTtWKyHkMcLOJjeu2lxHdfbg
ssgb2jq87GsCVwPyDuq9yKej4sTnAaDVB1Rv3tGjUS1+1TWeQaivx0/FeHfZkMi90MK0tp6BN+1r
iSDvJmOamA0oHPQASie7aZtNwkJX3ersqScBmop8PZPlHwROgKuDDW0WtKAAcM87wZw1eOG1yTEG
+K0ZKLpccHsuFwlARGKGz1fNIIBt+7xD4rM7UHA3zxr1O1XWTyeyAggjioJrLxggk+cxHwvZa6mB
xFsL/wl79UNaqhW4AxCSfyysX3DizbXilp3RopCaLQUEnMxD7kybppmfl17dXHYIwQNuFbZfG/VQ
zYGa07mpqFnqZdZRFV61wYYkcGaNhNkEJdQ0nKw2A0+bI0l6rRGd26swaULkaFVCNnjNmWQcUjxe
MX/gOS70yWvYCKFvC3IIxQ54B8mbUbhaJ9a4W5QGihVbK4FFMMags36w6GckuxHJBsS9SoHlhKy8
oifHzl6mbRTbbqDk7uCb+fTRmxQE/4YhS/ILbYJQee11MAm6qc/XTaNNqygZSn1a56v0etPb23rZ
FLKKouCQQF3sjxnOE9vKqPS4RO20bvT7YkQnYhz5CvQTpkUL60pJVmyPMsnYdIUbAN3GuGQiYqCs
cz66TM+byGxNgCHS8X0yl62rQx6TZeA9QBvLX+wAZLiBVkL0RUfxuS2rbPWx7jDERNuDOQxoWeJX
ECOQK40K99qJJW5U0A6aSVugLoMWKi1+aqDxQo5pOHdXheQ8FHrHiSXOI9GW0JW9hvrp2qxVhG1y
cAo/Yk+jjPlUuLtODHGXbRWYK8Nhq6FU3abloVsgr1FLoJyiWzYIA/4sEefsIyiLFLZgiagBSSfd
3JQ/6LC1nKNGvmf5trBRTrOoF7ez3zaSqVx/+0u0WomqIcODjgj+0WcZqWKZNYoQZPlY4rtJ1mMi
+33OKWwStd0w4vfj5LepfpeeJaLfd0H/iuIotBN1XmN7cFrbnbscp1VV/8gpWQ6T7soIDkX79dQI
lxzozDwrzSr93EPAezF0AKXGrdP/vrxVRd6GlsAVXIgExJdymDF3UO7WGFga3WvGPhrQRF02INo3
SCCC5Az1cgut6+exYDadtsh6TBZyV1Yzb9VYgYRR7Wn5QUmlDwzh0pxY425FlNl95DAgcFI6QnlG
i8oumGmMNpqsc6GZpA8hyEW7xzJt7xa7GdZ2o/Fb3xdmMGp5G4zF+OSwRSa6JfkskwuIztKUNh1X
7FMCWZLRUI0NayDNcnmqhWuJhBW6dgHo+qIk3bT13A1WDcAmmXyEQvliis4utOf9Y4HbWUNfTF3X
wwIwyw9lxjbKFHmJPoKHej8YBlRdjEOXSMKFwINclBBR9SfIkwEleu5BWkdXjmiAYxYLqkIDu2rb
6rbvVR9qmegVovHuX0/jmT0u0ttODimMGvbgRx5Fi4cdX8/1X5zHZ1a4ME/BaVJSDVYq99qYrrP+
d5Zc9zJ5JIFLgHkDVUPQLGDmHG73QeWDMLXGnaZwol1mpns0kDkStxM496dgOiT1VIJ28fP1uTz3
ooTg2Y9xk98D+GYxA+dSm/bppoiTfavQ+LbtynBOk1Wvq4Cml13+ZgNjx9SqgTsj0AVryLJvp17W
qv0JLOHOKnwPSG3B9WHjGXk+uP+zYjMxoPqDZ5abXRVWfVDjHxWLXpKEbVwKGbMKCXiC1s0FmlM4
L53Zc7JNyfStzdhVZoxvamr9vDxJwg0BRBh0d6Daanzmf07eMiR2uzwjmCNFCZIlNEHB84jMFZWl
4mR2uGCaRnXVqTMuV1CsOgyZvlOXwaupuddKDSJIpWSfC048XAb+GRb/YlehlGGOPRBHzuQBZjdE
QRQdahkpl8wKt6CtbVf5TLGguadGt6/Mfo6IJICITYBqBJQ0n+hTLmClZhdNDeZNT5GanQ5jkJFX
Mtxd9gKZlXX1TrygpjZlQwYrie1NrQ9gOwulUUq4t1c2Z3QyrlKWvJHWMNJ+AfqsdhyIcE+m7c8M
tKuXh7JGoS+b7MQKF6WAk3EKEFSul5CD7Yy+0ZJttNy2auqZkel3Mh14sWP/GRXn2MRuU+QDEhTl
ze4qtaonln2vslvVaoHilqkoXBycjuaX83XKtcZALhaoppSAR9FmXgI5b/W1L2+YTn1pOkoY8aFk
hcqVi55TPjggWWQjNYSxjZWPc7J9G9Ony6tlrFvky3Khxw43YHDqAK1xPqLBcKayqTEit4uTMM3B
LhM7tITOBlO8eSjSx75QTei4siysU7CixE79OhEQ9rpKYoB7vI0g7ojFNbr69zwBZBVTSvwlGXIf
e8f1l2n8YWZt73Va8UzpzAI7T6MrgFshm0NJHKO9MwJ6Y0nmZ7evIn+Axu7NMsYgfS3RdVrVGehm
6qEJkRQBUdhkTUeNgjLCUAs71OJR8QqjsUDVQMjm8uSIp//P3HCuTJ2aLVUap8eKjkFFh0CJJU83
4b5H4xjATejEU/kuPEQdp0daFtlsE5JgRzLvMsh/mLJblyitifPlj511pCfxxeozOy1V2LEOuRtm
kaeYfmTgrnxI3pU9KSUTJ4w0J+bWYZ+YK5cUlQgbTkVvvV7CDiSbMs5hoVzX6RGUWo4lEKPGTXNY
3i6vuswAt+rW0DVWOWOu4jQKG/LUjLYf67dT+vy/2eECV5ERUnU17ETZoWu2DhDB7bWqSza4ZDQ8
m25f9qqWE0xX9NR/c26Tx0lSwReGxD9rzd0Y/89WhjKrgfREGVZLvBY0yfGO/hy70JVNmDDSn1ji
rpPALhB9yWFJyzZoI+2dEO8itFuqsm5q8b7/Z7e43HVej8mM0jkM2ajLTok30GtsHsk5KRzNqmCO
mx9oEvjLqNGOPVZ/Xf7m3gXASrF67ErHsz8sGWWFcDzrcx1/kOfgGa4gX1+UxVQA+KFucf31yAQx
XhmOTDgeW1+fdUi5olpzvuehu4gDwazTozMGBI1/RQvaJ8hFovmvtiTXJaHPIfmJHDl4wgydC2du
HUV5WSIp1OZhmoTTsAECr8zRWBtWMoyTMJad2Fo32EksQzp+TJUethyoJ+ANKTkBZD/PhTN9GfLI
GAFh7ntkhVpm2EEfR5IgIHSAkzFwIU2pSd7YKsZQTN8688MsD1UiU0QWrj8IR4y1s1UHvPx8nmIU
NPBqRWIIGXcKpYkl07wmo16pHsdMsv7C8wwMovAyAINBFcktSlz1Sr/g2nLUUSwJ52H5Zo+1uo3b
QgviuU98NKddG85sBPOq/zk5WiWJ3qIpXUu2aBgG3AdJ+PPhpma7khaUmNLlVxo/Tn/RIwqW4T+/
z50OlkOrgjWAW9dxFxTM8uziZ00kfiHq/YKyOlaLILGPvmRu0QiEW5HzREWwGq8yta59ZKuPXXc7
QWIu1yFLYSe+XQLBggVl+V3aO5vR7ECKd2tLCZ1FM4qbIlqvQEWyhpHzGe3L1Iomim/RdMcIkBOq
/TLLboZW9hQWGlpJVgDZNwnSvueG2tKNdCeb0e+z6B9LVLiQE1WgKI19F14+4tdF4i/XFvgKdVDH
uMjkcYuYlN1EK7tHw1nJnoaqP1bzTaHu6aL7bftaopVxyf3LJkWhETMIimrHAWKeR2WYU8+mpp3w
kmSghd01buHR1J9j3Y/ApB/J6A9E14tTc9wIad6VeqNpyK8l9l5z88esygEy0GqvUZP95aEJZ/PP
0HhExqCXYAQYMDSnfEa7vkfHxivcxZvuiX5H6BKosv4DEaAW5CN4HKH6BWoa3ieLrk7SJUF7ZjFt
TI2BShg4+Xvnk20097I0oFdWclMno+RyIDoVbLS7mjpwIStLwLmLFppuDeDIRLamTuLfyMd3vjKW
2l/EsFMr69vw5GhTU3fB6YbRmUO6qwieOOlm6arN5WUTucipFe7aBsGxWe0zWLH1+bveerjEHUBL
5ieGDOYi2tjoxgHxFe4fSPNxZ2kL56CGiudyhHTBrs3zn2hUVv2ETn9RAwC/FZ5t6O/ExYbne55q
Jx+i9Y1gLU4Xgn2ZBllbk7/xgj9WeCSAPse2QgwkbBTyAR5YH7QwEgvClCiQJyAuAd7FAYfQuQt0
BZofSYfKlFmHLtD+3aZ8UpVvdeyV5MrtPvppP/9CN7w5v6Zx4WeLn5d7vb297CKiu4MDYl/0mqJl
Fijd868gi9J3dl2hCZjtkzHe0HJfJ98Ga94QKmvPFbkj2g4RIUHeB/ISLmIpdtN0VQNExxDl26H1
3/IMEvSDJZlZURw+McOvHdWcvLLVFVfx1EO3cPScX+pblN4wWZOPKCqeGuI28TQQsx56nGbsd/MG
U2zy7hcltKJA1l4g2l4oMyMqWdAQxSF9vkpO0q5XIcT6m+YBBHL/HvYCouo/v86dyg0wBllk4tdz
YFwW9Wibr6xBvcZ8a6LdZXcTDQTkfWi813BZ/SKykSs5WNbWDu1iau6t2rynZbczlY+/sIJKA1rm
IIQAvs3z6ZopfrUDAdAx71JQp3rG+GBLtU+ENRbUfIG2UvWVp5m/NY1MbacM4JqpCWsULUjdB6b7
yCzHzwvXy+adm28tugXLiVeQg6LafxHeXceCpC3aPZ0vsihMbVJ9mDGZdpP2aBJ3NxWwWQHLi8aL
lZj+6/QP0q7oRv/s4UdXGzerS69EeeXiKdNNtT90IHqsx92aODEryXXja6CAJRxccEpHhwjW6kUn
p+PSu3ZcN2i7wgMwAcMMaGbUpAknNARGxvbf+sq5LS4ALhAXaasUtvJnK/MWLKMusSAeDa7Xa/s5
OFK5zZs7SlW0Jp5nbATaM9UIZO3LvPUGK3E9x2bO/2iP284LwaZohx64EAUdLu5vUvzGDpMynnzd
yuvEITkOMio8B23O/bumjsvBmPE6V6ofwK7eFm32TYkzGX+SAGOjgx8D+BY0g0IY9vMgPfGGqHBy
p4gxHi0rPB3U3XauehbeJnWc4hoP9WY33WUtWktaaNjtu8oOL7uIaAFPP4AbqZLro7UseBCm7pNm
XjOIB4ejDKonuPBimHgVof6LnmLX4U5HtWgNpcWj+pglYddUUNbBNTsNYmiRkBotQAaFhErhGXVo
yrC3oqU8Mc3fecuYQMBi7SUr0IuXbQHe0GTJFsF7F2VtHbe2lbQXWojcLjBtrFo1dZjEXgnNZue8
VeiDR6UDxCABnd+nOajNwQdvN1n1uBnIxqJDmusvl9dSgOo//w5ud1hZNUL2Bt/Bnj8ggXhoAvP4
M3qjm+rZPdQb5WDd5g/2YxxI7K7R8fxBem6Xe+/X9azNZgEnip/jIiwMf8V5VJ66r/SD2oXoOStk
eU5BrgY2V8V4guyjDTjMeRxV3bwcowI7Jy46dOEbfjt5wFiHKxbOig79UHukP9JF8hAWdGuc2+Xi
t9V0w5JrmOPSU0rvZrC2NDBu6yegMXHb6+5rx7NijzJvfJl/SuZ59aMv8wwqSeTDLDC0EG7MVcJA
w6Eg2hrQ51Wbd7enIaXTVnenTU/L67QrbrNko2sDBp59NwvolV3+BFv0BZCAweV+RRLzVCNNNUR1
SlXkj+bxm9qg/cttf+KO9VK3ynU7GG+XzQkDB3C2yHEgI+YSnQsc/ZLXi8sW0AOoZQCk+yFRxhiS
8s69+eSkfqu+NNPeBKerx1TJbIsiI3zLWnkQcA7wbDiNXaOo3esoYd7Al4sbUoSZpMghnM0TE5wv
2bjHRJGtIfrTwMmhd9mAf8rylKT3axlYcPWNL75zYou7C+TWQuLZNpDc7p33zjW8RFPuL6/Wuhhf
TLg6ABrmSlvB5+rnohmQ7IJzQH/CIx2kbqZtOYBXTftIlGtH6b1SdrKIojuUn8BWBO0LA3sCn3Ry
fhJrmVW6WLhNmdj+1ndwPGl6H1wel3CZToys/39iJG3KCsz6Nh7MuVuGqWtBgsJVvaVlqVfZHfWa
OqcSm0LvQ6fIJy8Gkm7cudykDs6P3EyPk/5cqNRz2LM9fS8BQvz3YwNBM55YxAJLEc/gmIA4rtIb
bLAJIwmA0hyOc2QOgbEMia+P7BfYHjSJTWHsXgvT4EFb7x5f7sARHebcxZk8Wlf1yzTfWhQNCUns
k8L1p+zg1He5Ldlrogk1gAEEqT7c5IseEyvSYSAOtjMFHZPiRylS0MqtUWqSA0LkLKd2OGdZmDWZ
mQU7w9T8VMuHltGt+wLyys2sRK4kHBuCHQeSXaAt13QwLiDnnlkvVcmULmFH+0UDvYKMN3x1Mn5D
n/48F59IBaXFYszZsV6+j3HkVWDAr5SHXjnoHfXn6eOyL4o286k5bjNXuD0B/FqgnWw0vXK8c0DV
JiX5FAWpUyPc+rRuR+usWYGBgwueqttozAJtujOnwIUafQzIlxRIv6ZVL00jt5cLpZumpoDJuNwW
zS6Nn0Gq6w3IMUOCtmu3mvmaLsbd5ckU+vuJa3AnZwVqyynvMobEB/i4tHt05HiadrMgl3PZkPBG
hMQN9JxtFxltPoHetzqLuqVkoI3bNhZ4x7rMi0cX4iM9vZmVZJuYVjiNpd+w/aBGGy1fwvLBBFXY
opZXatRLdqDIjUAJ6eBRigYr1HLPN8UEKXJTMRt2nNVr23jCE1HaPiCa3M+UIkppOrJTXCLdUFwj
mTKTHZGTgPDt75XpOm4tT9dksytyV5TSkACDmg3eFtwOV/XCVerFYscSFI50H0MNrSviq2zt+y4O
ZGGPQyNpURUFFdQHkJtAAhc029wrYrDJrLbEYMeGTF6KN6kUgCboFl/pb9erAkBoCMdcYGkaNxqT
GkVBJ75Bt72fKtdrl+gYjPn35Uqr0F1FUJrAi1QN23HTW/+6PA77uDd8qgOsTX/nLlJTZary9VHI
eqfY0Ep5Ktzo3yc2z41wO9CgyRyDHw+vwqjYkIZ5jT35cv5XkbufjOXzsD25ncRt7XYOwUMoa/V9
PN0hN7mT+6HQCkCWKyE5Olr4u11VuaOzIn6O6YJGjUIDALcutB+K28vonUSHDlJJaJYFSfLaaHe+
NpXbo/Dp4OZTKZkPUc8tdVFrN0A77CEKbfs2ViEQQG8uRzHhjgbTOmg84Y6mylmNExMlKnW9HjT7
WbGvajR/9Fiu+q+Gt4o3gI4SSpqfGaGT5SJYrqZYhwfQ/S4l9g4cWmaKx01CNnk5Q49Adt0SLt2J
RW4/q2ibpaWJO3LN5j2pt/0MyRZTcr0SrpqN9xKazSG6wTdsmU1Nom6AfzDrFb0z7caM9tr4XFc4
fBpJXUcYoNbKEkGG2kFYPPeQjmZNjrIPUjr22N3Gua7clHndh5c9QjgiB9B5PDvhjHxK2LRKGygt
3K16ZBnX+sc8et/6Fhw6l+0Il+fEjn4+GrW1WTI7aKLXwzfVk5yFQrdGE8lKQ4pjiofRDWbclzV1
kNfW0WWpL343GZDJui1zyXWDiA4qcP0SlO3X9h+L9zLs2kXHo+XotKPz1inMDOZocn1gZ+ghWptV
0yVG2iBejmmd6j6INahnGL0FcVslRO7dCtQsN3b1pD1RRYMIUqFnm8pNs702E/TKR9UStE3aviTd
ZG7AU6F6ToIMablk90PejJ7NeqRiqF7dDCm+I556DYIlVbKbsjHxSwuQOygkziHQP2w7lDm9ivHL
HkkBjoLikSWZ+jVi8Le+VTsK6SJQ5OFedL6uIHmundJc2HFS2MPcGQ9IZVh3GSMZNINj+kaVxpSY
FJ6rQDgDpoHHFaSLuCOnia3KSsiEe8nsNYEGUhTffdEe7Rf2ob7nvzQ7SBsfCLrLHiwe6T9W+aJk
kmtMJSmsVkHptofJfoubD4XE+9F8umxJtPNB8u6ipRL5eRAqnM8pM9Hv3ZaYU6MG4LBR2WMTyVRn
ha9TlI0/qQBADMHfH5HjarRemRkaovTd1L0wt7lVAU9yp23t7vJi9NSs9vrk8fLYBDU3nGsndrnF
S/CryuDi3kVLpfJGlT0tWlLfVCYEoPMpLu7iIk7R9jLOweiYyj7Stdci1kgwzXm1B2RApnYimwme
184BCq5W0B4GDSWvOto/Y22jvw8/VK8vobYu8SJRqEL9DbqbqAHjjc4NX2lbrespjMUpWvaafZaj
+TcPe8z15YkWGwLiB0kAlCL4mlVCjZm5iLpHSO2oqD5oXefZP+jHZSvCTQHMIug+IH8FOchzV23n
FuyfDeKQ7f0EoZx/yLaXDYg3+4kF7uCY+6YfCgCzUN0j0KC563ZgMdmR8Bf15kAJHPAH/Y8WuRif
mTZLh3EAibL93oRI8mVG/6YU3U6jO0CnkbqcnWtzKD0CfQA784ZCpvwjOpRXJOh/ZpULqlncm/O0
zirIKwLQqe7ZNnmkMg/5TCt/id0nZtYz++SSNit1HqUtzEyIop4J5UVoX20TL/6OFL+3aY9o2EqC
F+QBQ5QBgnof3wzh08cSyqB+ovEi6YaCNC40aNvgxjuQAYQleoRTtV78FKw5DdjEq/p5NsK8tfAy
KyWbQ3QbwRUYSTIwwePVyd2tkCZMDC1PM7QhQxHDVZNfaLD8ljNZmkxox8Q9AdhutMfzp+PcAEYA
gAnstHdTdTCcPehVL7urwMRKK4xZg6Q2EhPcItrtkmV1OUIfMzRfsisqY9wV7HANN3gTirZoisdp
dO4kKHn1VVJO2Zr3MIAa2NUDNCJ9Pfr3S3Jmh1uS1hjswnKH7JhXv4GxBh2CFI0uCImAk6ADHwNB
JzAvmBsnjEENfM6OVWZv5uF6bVtt1Q8pwlq4JBaU1sFuAjAd3+ROY1dRs97KjqO2NdvrMQ0BxPmL
VT8xwcXd2MmcqUlhAsiVtjjABDjwL5sQVe1XjBdgMfpKH8U3WSDH2ylZDwxOtDWvok26wXHtdf68
+/Uky/+IbgVntrgojzT6QGgLW2n6ZI8HMoIV3AUlMSk9lQaFFYC6uinDMbsn2bsshUGEjnEyUi7i
J3FfKPU6UoV67ruTefNV/G04qk/LBilaP7v6qe26YLrqwmTTB/1D6me7Oiif+i00j6/mjbFrQhQS
kpW49QFMc9JILcitnk0PFyALq6lIvk7Psxao4eQtex3WbN/yGj/6f86urEdSnNn+IkuYnVcgycyq
ruqmlt5eUE8vbAZsVsOvv8d173enkkSJ+puZh5FKysB22A5HnDgn/NJ80kDz8tnzs8NtH9j05HcT
s9r8EN1ZCo747AObkmNrHSZNP7pLdNvI5gnzzshq58sB+tU2hxGLvyC8rsiTJr/QYPZ2HPpNwWd1
313MovqQd/edzN3GtNRoaDj44nG4o5F7tgMD74cmyILiTE/lI4+W0Lm3QxHQx+/dXXvOwMh3NEJQ
p4daaEagcAuGZ2h/6RGLKbRps9Ps25h5wy/DPNrnxFRru/5qVWpUqWfcj+ssIveSWegKyAod8fY0
L+Ht2d8qPgPKh0sXaUYLFMCrrZcl2uAwAjEFjoZ+w1+qKCnRedx/7tghFT5nvmNXHytn597a2nPv
za72nG6Tjlk5huUUTtRLNLuUUv9A7eGHPWZ7iqUbAQbGCDVtlb1XhO6XK2/DjVPDwhhL3T4X3RFZ
NlqnETt5VtQ5OyHrlj/jbYqkHiIMiEWszmYzTxKLq77Urm2DQqvvkds+dE2caxI81n+fkVL9Cv9v
bLV6FYNyQzICtm1k86PldA/p8M12xjBvha/RMprMPTGxzYWDUjQoMxQ2wl2dCW6KnB+v0XRVdID2
zVyAdNlGv1LdmtQv0Btyuu2g2/aQkLUgVgFA/2rXegWoyLwR7UopPX8/FwXiNcn3UgrK29abDCkM
FFNQp0UiaXUGablM9U51JHH6WeM8GpG20fNnXXzNzPM0nFM98xlaf53ytzBPVfvl9hi3ztn35ldj
nOt8XljCoaGQ2IDtNsheJctzKtqn23bU6/J6mKiAq7Qzsj2rTcfBfZQCWYvWL+ObqVn3RtGf2upZ
d38I+okV1WHs92gmtof2r8nV1kuBFgYABKgp9Et0ISjWfps9MH6VLXbGtrXtUIr4/7Gt/DI1KrLQ
Cks4F+2xt72Qz2PcuzwLDFv4BBoDt+dy61x+b2/lMktOEjSFKb8Ek1FuPg3ur9sG9mZu5RTaNHg0
UQb4izVkAW+eTWvnEN7zB3VuvrsRRYEWjVHA7+oB8mQMdLADbjntE4j3jJJBV+mPAYzX7WFtrhNF
iwm2sga10NU6zchuEt0ACJl/kohi0qCcTqXh9/zHbTub04cEIdLBeBldsRgmQiuTRUHYis75Z07G
Mkho8iDlHmXnph8YeE8oEjfVk3w5h5Zgllv3Cq4mX+3hRKzn/2IcoJfQTBeaC5Ddvvz9PBsapMSA
N5pANVVZQK4AV6qNe7QDWwVudEb9a0f5yjtfSLS5JPaE2gahMJVEVQmmSTTv/0Ea7jg5OmAzwgxY
635Dd1Xv190nqwSqW5cfKixmiu7Y2+PeOvd1HMbIKusKdb0at0GkmMtJVciQK7TOSOcvpe/uCQFt
W0H0CQEz0PCtdYAINIWJtWDUQAZ3/J8eT0Jz+mSWO7HnpjOCWu4/ZlaHRZXaUw9aJRSOwJgIgeNS
oh+I7eEWV66IFmFMFR7raJd08GxbF0np5Fl5N7I0npu+Oy1d+6dcUnNnXTaMGCggKo48ABbR4Xfp
J64oCOSh3Sz+eNi56fd+eRXLaMSjsk3wy8SnwU6HzNq91dxcfPbq6nP6oanAWpzFc/4FGsNny/xI
vpYSrfZT4LElMqDFWb7w7LFO50BvH1Jdu5d20Lpe9Fd+/fYhFmi0kAG2FSHZ+lgHu15X4EKMe7M4
ZTkrD6qpKuCGg/pbbgR/bQ3tM/gPp5NCOayGjTuKMFAKFbEYFx84D5+CikXLDgs7/BeG0EvlAKiM
6HDte7OYeTm0SRG7LrlflgmtM8s/hVsGDtpnb5t66xd4F8aoKURSzUK1CiLaChJ26YJghER7ZymL
OC+yT5J/q5ajNj4PIBSW/1hdWCFnW9CPOjBwy4KOkKU/agSFlOZUF79twnYKtevkxf9+jou1hBCQ
iQLRCidTVwOdO20s45k6OohIihryAN7EfT5ld17h1U8SPMGPupdaQUEb9yCtMjtPozXdYyqzILW6
6rgzRWpdV1OEEB0wQCWVhSrS6lZyPJ7NVOIcA/LrpbG8j6U7HGbw4+gvTWtASv1YI3kAdpbRBe4y
yRaf7ZUG14UVNS+4D1ElR9wOQrw1A9MMiGDWs5bFjX0Pgo3HooxFeURA3Thn9EmEGoE04C43yOqo
VVbxGkKBxVPxPJjHLp2jZG3q8hGrYUNoMwfxhMP/DNmertTGWQVsOIAiEDkFf+x6bGOWaq0lchbn
AIkEooYEeTO6ezodW56OojzOc3CqGxjY6rDghWMmlosMZaJXgZ5FrZX4Rtafa+tokNrngFKwUcWG
gL31edi69yP7BYKxsB2Ib5KHKil39vk6Lfg2vwY6um11xah3xOX82pmFWl2vs5hloKxP3PPYtD+t
KbJq76fgYzAnYEiaT7Pxu63Dvpx3js+tiTeBp4UYuwuW9HUZlpAJwtxNVsW1nN0DlfMcWSndK4+q
E2S1fSD1iM1sopcH9F6rLV0UZg0a1L6Kq5EFhsjP8/KyVMUzqf6r8VhglENrFAp11uqAHklejZlp
YzrB59iRc5/K8PZZsLUhgHkGEOcNL+itNkROl8nQ87yK2ybVgm6yfyYSDOwJqd0dS1s7HkGOyrKY
oEND3/+lb5RsEc0geB2D3hYkKZMdQcxa2nGSPw36JzK/iD320I3BIShGegzDAynlGpABrM5SVQIL
VY660jaHfhD0Sc+7VFCrl5Lyelw3aO9C6zOiuLVDcK9J58Ys6tg0Xvqz0QUaqQPvtR8+FO1Tq+9l
fFePpCtzqyAraQtnYXNdx5rVlJEzG2M48P53PsvSZ6PX3hkuXp23/WTD5zFEB+cM2CdVsvFy8eyx
owldYLOgv5eBRUjzBNYS5/VeVUydEKvNpeQ6sK8QLDgIGS4NcRAQEZN1KPXnQV94EYWW7WumBXUP
XLKxR4X8FsJfm4NFvDmBcVq35aH7ENCwqWriggGbg8pffkj6cvykd7UMtcXtjlOqybBPdXpoQdwb
gY8eAr+oFIV1WsrIHLUxaCydhy0xAPlaNMO3hQkMf8Hts5BSO0CyKAvRY2j5RVYA7Ytc/Qngzxrk
w7zya7sfohbnVZR7cj5wPpfntsCruxO5BYKsXH9ldHHQGcs6wD0mHOJpVj+VgrJjC0yEPw7254mI
PkyJnt2VLeN3Osu0j93SIpHtDMNO9LC1QEpOQ8Gcgdbw1Bn87inY6rht8Mcmns2qgmwJrSPE/DKw
QEsXyIrRaGyd9tVjw57fr7PRb44PYW5E4koqFQfJpels8YyuMrUmHjzAISkIDVXF4TzlsbSOZVuE
QlPXHTJ01bCT0Nnyf6SHESbDrgdk8KVpTtzFFX3RxJPrPjfe5zHnsaPO5J19tnWUvLezukB1a9Ab
K8maOBGRUb7WHzWTIN/31a1qX47/9M5O17f67rX/v7e3etj3QpgpZbDX5t/d8WlKc9+7g94BGh0G
//YRsnUaKw4rvD8BS0cDwuUUNk6Z5r3r1bHQc/M8urkOQkz3cZ5Y//u2pc1JRNuyZ9roXQPPx6Wl
ZKwaRb/UxOb4oZFW4HaVbxfZQz/8NDXtSwPxGW/nCfnGjLaeSCSHkfVGzKeYbS5tEm9E4DkSHJBZ
SPk5zdGw1P7IzZdJH3yLFYcUqodWGblN0CTQlEDADd7WEx7Tfknu0gHUXkgqh70HzD67s0fpD1YT
aO7L7alZN+q+7SHkTRD+Yy0MEBtcfmefgUCyQOdozENoYWuBbvtNGyDQTg/aufvacb8Z/Ay5G394
vm16a1XeW17d/86wuHlilU1c9y6ELuwIwschOsiOxJ0inogDkEifIe+4s6O2PBz8Wyi4I2a7piVx
RUUzo+BN7NZl2IE8Nav/5N5Pm70U3tPtEW4dje9MrcPPgTd12+qYW6s1WlwNeWBSBjlnGzUJY9Fb
lPrZeOcxCKDfNrwzxnXaRXqdUZOuwZks6+cFfIcz/cAFD2X+lZW/btvaXEYQNuEF5YJAd31jgsZ7
WOyxbeIsUTicj80SL+VHzS0Oupc/TuxBa3f2Ft0yCTVyVYUEaByAlkufxUtL5+gZ5/ECVR1f9OJU
W1Xl07ecYybnew8oX/QHLuSYyUWeejCERMKrZ38yljqSdv5rmbwh7ITZn1w6slOd8PGk44pP6G49
ceuqAOIG5SLFxQ8Vm8uvRV8kWNAkbilgf0eoE1bV2WWLHaYNgXpr1oro9oJsnavquQXSYhTdwKCw
sucunC2k4rGMzjLYaRPZetHhOPv311e7FgAiaeRgBokNt4vo9FxW3xgUmZOPVvGx0I9D82N005C7
R9eJb4/rrbFnfaSCtohqCN4RYK8B9QMUymdsIh73Cz8k5T3yFs+94QUmVLaFPjwP5S9wa9nyDmQz
gg2+92lh97PFAjyVEe1P95l2JOWpZxN42VmQ8DuARyvi7BwwV7ve1EF4BEAewMYot65Z77SlsJus
IDy2nfmediKQyQN6SDswZYmmeHFsbU9wdntRHFelWfEqRLLrcskzU3ZonJWYmTEdj1kr8ehnlAaF
XgMj1+rsLsO950tdilNvWfOjXszVMTcGLxzqRN/zEeVhVwuFw4DaeBErUY3LzzEHQdGqy3ls8vQg
6KkTfpKea+euJsHyZDjAYiaP5c8d91jhXt5uMlBvarqJawz/rDwTGbK5X9yax1pOIzL6TUfv0l8s
A7dGav1uuawCId3vZR2VtfSJmz5M0xRMfMHtT76mS3YwRXri5E9noHYw7oF5tw4tR0UfEOUAMs5e
fR5HA56tyYHHE5++I1L1AgLdNt90q/6s88nzjdJlp2Qk5oEM6Ba5PTtrIoy32cFKaHjWgIASH3K5
Jr0L2JJbCx7TcpnBSisr5BwLFwgAD++dD5AHTtBs3C51SLCfTuMoTOl7o9Gd+6LQuT87Kb/XzC79
wusBVOBwqBGd2CafAssqrQOpjPLbzjdv+RHg5thLiKOA3l/5kV1oqeCmBj/S57vGkmdbJH5RI+yd
0kP1bNj3WRIsrRlMy7yzibeyE8gZoREPESAYLO3VlqIs7RqATDBfX8t75rv41wgKhEH/1Rj/taPc
5t3zqS8hglh4sGNXf5zkIXOhcE+eGP+2tG4wd9nBs33qdo/eXqR/fU1glwBYDmJOYFvR5nVpWIBG
r3YqbJfcDYDYgiTMr2pPR3wjurw0srqLXMk85K9xW+hxCjj0+NIlD+nk+mPLw6JAo9er8c2x0PiF
TEVRhw2CULITLahg4PIwwusQTZXQSEQF/mohhSUSs58nXIcmi4xqfBk1dt5ZxOujBy9BsJAgBwi0
BDb35VyiF11Db3slYjpnQWkKnwGVAbT9Oa8+ZCkPiDMHQvvcJDtju47zLu2qv79zHi0rJ04N2LXt
+6W9k/RoQjzVCYxix023nAVZQfTUK62RK/bCqjFcUqe1iDsLSEs7GyC+ZxkiqPrU/Pudh0Hhmsdx
iJQPfUtzvxtUK8mQ6HYr4jptP+S9+cD7zncoEAYprivBT7wg93rSnFEs+bSzkMaGs1i4uRDh4E2K
LOHlhIpkmYXMZxF7qQ0QJ0eg4Wgo80IXDUgiM0CZuQk7u4CUYgfIWy3zNnDnqTs3XcvPvG/2chxX
wQTuMpCw2cA+4OmKPNjlByU47ax50kRs1PozsYsne6wx/87PxprPtVmf0EC7MwfqIlpvGJXRg1GU
0rF5Lk1a+gjZr6kR8dgBjJxVgWfz8zzFSKPrAo02CK1RiAlKHXTJM5Tsk72Ohi1nexORx7Z1wT29
+gBjgEocqk9wNghkJQkDYJKBxnSZ8VjbGataz6uxKr36/zO1uhWLvkLrFJ0w1mb5LmWBUOFPOrE/
Kad3UDoLWmP6kEOwV0P3mCyre/D5BGnmIH7RjrN1krwOb3/R1thRKKKohaHyglv7cvKHUniidJiI
2yVFUxUYlBZ/5HsB49awoUGisreu6sRbXW6lyUoJUnycG8l47Ljud5r3m5v8REV3uD2gjYvUQ44O
Ilpqlk1zzVdkCs3IAdttYzchB6GBt210YwZpYVkhO7eM5KVpCCRkRPlgZ9Ft4xtnP3pv0VKBCgOk
0NYPcFQdGmfxQHPmJS+N/XN2diKUjXlEjgcdAmjOAjPA+rjgulZLbRnaGNq+RGfQVnnQ2UNq7Nwv
G05xYWZ1CEBscuAWhZn2qwFmreHl9ixt/jygM0AyIBV3BbJqu9kYFrC8x8yYAo0d5nJEDPL3jo3y
KiDV2NEa0gQrl+s0J2dcyDZezDYQGfRaUYKf9NPtoWws+IWVVTQlhtSlIKLHTIWmv3MHbi72vyNY
V3W0fOxtrEQbF9UYAQUNQoY/Qv/hZv+NU72zs46ZUi0XbIKdpT+7SYprr/W94sjLvXN2A4uAKwVF
fx1UGjjr16l7Aq64qQCteOyCxnHJkGEeUT+o/JxEJp7P88dO91l9RPSZvY7jXxJX4my7tK7c8t09
z/K6nASD9XmRgWEgxWhDBm4kYQrs1m23UMu+OuaBrsa9rqkmG+TrL03VEjjrpmMgMMDzLDIEYUei
j/JkAm7CJpAEtbmuhSVygw82TeXhtvWt/WWAwhoIFFyn4N2/tM6hXkAbve7iuX1K5jZiY+Evc7Nj
ZSMJAHgBGojQ/2JC8G9NuUho3Q26zbtY5BQsXKBLaww9QjfvvaUPkZeSD7w6zZk4e/YQFosRWRbZ
2X4bwCn1Dai1oyUZ8cq6UVh3wOxD3baLayv9xtH5mKChlGiH2WO+7d4PSLjwmoTWpPu609W+oOID
WYxT1qbRaL3QbC8Zszn3eOAgZEVfEmBul3OfJbbbyHToQHTpLxYUZtA7kC07CQ91dl251zsjKqJ6
58lpM1cGoWMXE7IcZwCI3fnRaH+46RPVznQPPLU3pFWI4GaFThgwezHpuW9MYC+a7bjSm71Ns3Xe
qbfhf6ZOnbXvRmUwjRSIxbu4T3yzfvHcxe/1r/XuMbTxiMEbFHhVG3ePal25tDNq3MwG8OvEeCX5
/aAf0uwsEuZ3FIIj1s4u2R7Uv8ZW11BeNVZlpTBW238871vqvqJqbSB5fHvLbx04qlgN2jNw5Ntr
t5OiQdAg5z4WeB9p9c/R+joCKjjJIxr09fS+bL7eNni9+xXAUiVKACsG7nf9nM8NaGxYKWkQtYsg
n+qws4QvvMxfcHtoJ5B7DeJoQVfHAtJm2HmHXrmkMg4RDGAUgR7TtdUuc+cU/ZINclvMe0VAV7S9
3436384p8qrAHFMlAIvjbZ3kTPvZ0hbbRsJieJLn9DzYkZMcKbk32Bhme8jVjSFdWFtFEqwkQzmD
6xo4vZiCkGuC/pUAW8jOsm2awWMHXfeQn7hiI3FAslQknstjQZCHcSZbBMwRdzLViI83mPkJIGvz
kOGheQItcnPUiQ4SSTYYUQu5dtyW0ITWrSlUInA737b5aUCTqVc/8HjriM0TLoj6xoTHWWCWv9rl
xd6DIF/tfLWi7yys5nhmBchCCljocrwnOSihcF4yy5867cFId4ZzjRa4tLaO3wZhpe3QwRrjGcoH
2tks+gD6eUHZuA9aM4KzMvF7MC3gdBAO3bkaryLTlfXVFiH9tLB+cXhskaTxM3tJgtzhe3CBq5sI
VgDdQnkGR49F19yVLoIcd0wwRrc6LvxUWKeRTP50rlD62+M42ZxQXPO6KqujCrdOFBh8LgZPlgKa
FSBWzsQvp30WEz3wMijSsHXooZunXtXcIGipxzs75yrnpoZqQ0wT3fJ44q0RGPUM0heIbcE9VftV
88cczLAx+5fMamIJ9rTRMe+yKX2yl2nHk67ukDfLqDLgoQ7Uy7r/a4EgGrXKVMQ9lLD6uovIj7bz
jqO+p8OztQMBqgF7kFKSBaXr5c1YZO3MlhaJEI21A6jBXSPI3BYwCVQTd8Z07Z7YWxCrhbiBifbO
dXViHGYIlDZUxGyB9Ih0BIgr7N483160PSvG5YCamlhjn9silnqYEF+I8Pbvb7gk0pOouUGZBgfW
FQEBYczG/eaIOHvphsJvpOtP7Jh7H2dIpdpJJEXkVo+MfL5tV7/ed7ALR4RUGm4Nz1mdZLI3nYJ2
Od4yrQ6sTIaw15IImHKNk2PJqI5qtI1O8LIEoR+YkfyGuBCMcDNEByN7BXAX4qppy5+gQiMPba29
LHWBBl4+NMGkTVVUERGJRENUZGpPDRrzHsrZMQ4OXoqHKTHHKG9d6hOH7Anxqi+/iG3xlkCrjypg
43FxhZ1ZFjG6BsuQQjHaQ9FmB3RFRk0fAhLXh0M/lb4+jIfb07k9m/+xiYasSzcxksmD46dtTL5U
r+V37/PgV3gz7MQTW86oyLlsyAygcLp+q0DMZSmhHYO0x+IB2q4tZdAvu1Snbxm79QSi0ctGUxnI
2cGMeTkYUrcNAxajjXXrPs0YuH27AGhsCrQNkkfHnhehTTy/cKZQS5sgTZfHbCn8fiKBm/807Aq+
Qv2qCTiyvSX7yCfIf6GQzcXX27N+fayhao0IBOEjYDFXqNXSqDhK+1UbV+XzIu/T18T4xOgOqeD1
lQ8jiEhQJoF2IUiHL2cDcAW5QLcas5F8Ej2Iz/IxgB7jHTLOoZft9Dtfn58wpqMCD3ERCoLG1Z1b
J169SGjbxJoDYFMpTlqRILT6SzYSjANmUCZEU58q/lw1xffYoHqntXGfu124NG6Ogo+hnfSZlcfb
a7Q5fXjHorauGB/Xb/zWSFqUIWgbd/pd7mmhrE/ZxHyWfkn7ncnb2vio+ECuEEKmKMSoyX33/Mtz
AcGN2WnjISe/oF+ipXg5g+irBbSDIlOu8S+a2AOTbhpF8QdNSEBOo2Ps0mizNClaHJATcoZjksj7
Atw++QttAgMxTOUcy+HX7Qm9xhJh8XCz/p9Fe/1u0kC4qxNwZsT6kZ4ZCb8YgRnNURmOfhI2gQxa
vz+0R+PZDfaYjLYW873plXsmk93zaiFYTJKQZ1D2/8hoH3JQp/tONdWHCkIdOwWuTZNQ/0KWCEcR
QsXL+QWDf1oXKj8jyrN5YDjCe4qejGNa1TsBxXXeHxMLQmBNww7Ek3DtP2buocHaQFJklt9zBNtB
YUZ6aYfUOmeuFQntyftrtr+3rYjuT9gF+4WOkOZyfDztkHPMsy62IGr+Xbw2r/Nr8TE5k8A5yGD+
qpPQGc+3XWjrHgF4Eq9fBN6KEODSppvpvUEbsKMCdQGwTR/S4dttC1u7AgysDprwkToHHuLSQtWm
TW1S2SHUfSrq77I7MfRGeNmB1sYhg1qcme0lmbauYPT3AsUEq4hslCO92/0uKQtzbg3kzVLrzvla
NMORPjGvDZ3U+Iwn44637JlTf39nrkvZ4CSJ2cUa2KOTyfBHoUdaWf9oDagX3HPkMW5P6aZBlFY9
A6VeLNzKIEsbhwwcTFtuYi1R6pYuoja3PJZ1XZ28SfaHpkddLCnTZedc3bqUECGqRA1qq3hcXw7V
bY2is20bM9sNKiDNuih1iips0v4vu83fdoNqutLBhoFS7hqJNmZCzm2S9zGbG3HoJ732nRS3xu2p
3Iob3ltZBTgGXUB26RV9DFk5Py+sg5k9pemrucsTvGlIdc4D2+XgZFF/f+ckdj9aXp8MfdxqItBJ
Fhrja06/9N4eIfHGjkYXOSQS0TAK919H8zn32rJ3sjHWq2I5aOVQPzpJWv510gziLUAxglwZiCwQ
2l0OZ2TJlKUj62Oc86/AAMVLlkealR1vL8+GvyEpp5rgdB0VkHXPWMVqrzWgZBGPee2jrO5j1gw6
7uynjYsFGGBFQqgh3kIL8WowmpnMXl4NcWZnekCGugj41P0ZAa+MKjQhQvfY/ku2EOXewPQDeAyS
Xbz21iqkJeSiqCAZbOboxf9oVI8k/3x78jZcDpcIaruKU1kB+S+HNXO7ky4Ab3GnoRDGJksPCQd+
dCgdK+wASduZxg3PMwDywHMf1Viw2KymEfAhb9Yza4jrzhPR3NvgpeaNfrg9qq3Fwh6C1ghqcKhb
r57hVrI4iV1OA7JES0CT9kOzWIHxRAWPXFY/3Ta29SZHkxiONGwkpIbXV0nHRy0DmfgUexWVj1lf
WaFHWj1GN6Z1InjPBpnwpoMtCFiytFy/G6HJG7Vlo+8cVFvDRk0KHc4IfrAlVsMWZoE6t1NMMe3t
+mgS4OJbKkO7r190u/w4w713rrWNrLwijESHEAreePasu9e8jnedZ5IxtpccdycQqmFL8zzyOORJ
3ZE3j0NfayFiC/KI+4bfV6mHlIWGphHNIeXO52zEERdfs7p6CJJJcpzsMZa9xkOjSfrDaHskyCqv
DmVp5HcDN9DHN3SgOxvTPWTRxp0LVBGCCeCt0ay1vnM90edNVVVTXOOidVr3Oxio+soOlv7PIpYT
yMWMnRXfHPA7i+rv724MNGJ6qQukK9qPO+gufROvZdKeVCeV4Uvnw5x9ue3rG8cF0q7ovkZWEJXe
9YXboOOgTuxGxov3g9bx5Ek/mZH7mXfGtXGmm8jRoa0ZTfvXPXeGM1pWW3gyLhYRDYJBTG65q+nX
26PZsIJSroneJQttR1eswC5wdy3TpzluLQfqkug1Tk12IH3n7ZxHG6ceblvQRgJDiYbgdUJVm/p0
qcdhiYvRJndz43TgA9fFTuB1bUUBHUAdixNAEWavznJhT7PwBmuMSd4AoNn65h6c7HrCYAG1TDxe
0ZqCXMalu4ksJWmawN26GSLPAp0RjlMERGg7+3jjSFWGEAMBVoDYbq30VyIsHansp1ibH4iRfRBN
82gvxZMq9Ok+X77V2e9k+jlMe+qc1w6OKpV6h4CtFImz9fvRzJluJqyTsfyZe4cRqKchpHtq3FvT
qLqJlIYqFmxNe22kY0bRVivjdhZh5fZoYm6C3v1z27s33AFAfBRJXOxYG316l4vVjUR30rRbYi2F
ml3hD8s/tw1cH3dwBcWYrMyoZ8alATqORWuDjClunWY68EIzkUOx5Seg+8K60saQ68AGyMmqdm7c
LcOgfoRIg6I9wMVzadjpLMrKJdcA9Xf9do5s6dsLCSQE2kdgE1i/s3031gv1X6wU+mGR6Vx3gOUu
OCDNMVtiIQdfm052OfpyPt6ezevLG8kowEHR6Iu3Nk7Yy0GVSFHhTKiWuJlPVfdPZphBqX1UKX2r
2TG14eQmcmsI+wwoDIEM59LUzGs5GV67oFPDjSQbn5bJDqfeOjpkOd8e1YYTmh60KxU9Ejowr1iG
odvh5tqoxWPFvMAZwF/btmKPsXBjgVCfQ5s09iwe9Vf9rw6jAEVJLU6rKahZvKQicIqdWbu+axUC
XkeMgwqIg1r25ayVeUv6hBhaLKrDvHwkpQu+NhZk5tEwxqCvkoOu/bg9exsLZQFFj82rcE/I7Fya
BBY8KSGAoMWDtLKo6KoyIMW0+KUtzn3paTuLteGCKKnixQFSaNB1rgkrEipMU9iCxtVja9WBcJwo
ofcu8Eyy3mP62LIFMh5QWKrngL4GxTSD7vEusWmMTHyey1DxgOVl9pHr99Pz7Vm85o0B4QfIDijg
5R6KuW86Ju+iJGOmkNyGVFLMiXlM5ENG0gObWt9u2ZFr/8ydn6YpCGJoZNbNAxuTg5bVh2Xi5yGj
jzwdIy3xvtz+qI0z7P03reXEBgvNs43kelzy/LDkoUwiYt/15rFyXwez37tQlXNeFmlUeg3ZNSQN
sbrrHk2ZuQvKuqUWE/vEoHiXGC95y8JZRE71WEILq4vQqRndHuPG5sf1QJXAA54liH4u3TdvWhNE
bzWN+2rO/MkZJVpmE2NnX2540oUVtYnera5TgSwdatY0VuNqLHRuURDytVBn02covewQvm1ZQ0Id
86jj5QMelEtrFVJeWSlGGne08lsO6vcHtAXLPqy6HQ/Z2PzqXWWoZ5UidVnNnm6VXEtSk8Z56xys
Yiz9TBSjP5iAsNZsL5294Y9Ineg4bTwF9l6XkoQ11ZM1JzT2QEya2Okj+DoK64WO3ylJH8gU33aN
jYcj4kf0FFkKXYHE8Woep9YpGXhz9VhHQk2ML0sDyaU+qOl8tqyDbEjkJv8MUBj0Su/DmMgdp9ko
i6j4FYlcXLaImNdXRuH0zHZTgf1X/ZqL9Musu5GotDPp7TvuGP4MGFLZGkdETlFBtR+dnIPUHs+i
iR2HvOZR9oE/oeP89rToG/sU7HQ477FvVKC9iqkGNlZCOEgeNH0bGgw2zU+tG9MpYu63ooD2MzK6
KFSVvwfPT9E60QKmzV5Hvvgg788n80OBHrPE2/uwjWoH5gtlJCQ5oLCIG/3S7xmQDSkgY5gvPF7m
NoVK4BwWOYhSneGQDq4/myB4YfOxG8ydtdo4RqDGDPgNYj6E5WusIRUTM3t30uNhsDx/JKMAMp3s
VTm2thsasqAaAbIX1UR6OcBpsmgN+JIem+KzhFC91S1IZRhRUu+xpW0cIer3AUtXcohXZzGIoo3M
NSo9rhcjLKs0BNoFVD+pn4N8h7uH2y61bQ1RMoQLFP/2alxVKg3wnWDhqsJ1ImHhWZOiFTaSkri+
RMriD5my+u8jCQd6fqg8UACIkGq+nMzctsvMcWYdoIrPVu2EgEcfBvIw9cPRrveyPtdNmIhVsGQq
fFbvnTUVidlmQ58mth5TApnRecEZSaDIbhwWbQ5BpBAkNj/Z+WOa//B4cTdMvzg9TQYoSOZpZwNv
eRESI6AmwPsbzaer2Zb2RMUCVTQI2ULd5Ms0vhTO81yfbq/pphVIuwEHhNcIuIEup5eOs+fInuix
VrBPdJQPRls1R8vt/0k8ew+sco15x/SqziZQ7qEucdWyNdtF1ZQ4seKqQ+a7PXplBER4ZHXlndS6
5zR/qsef3Dv0g+kvnnbQWR+yysH/O6Ej9jo1N8aOHQpadTQuIzWwZsJd6knWRc3MuKmOnpxAElT5
lnwBj9XtOb5uHgFO7L2h1SSniWXUTJYwZN6TCQiVtAzngShRsA9GXT7P7hN4TVp6rnXvAPDj56oj
O2RF6opfRW1K5NkwcS/jdbN+eBbOuHDQKZjxUifpIe+b8ZQUrRY0JtoJbg9345B9b2oNHqVtmWui
kGZcNdoHItlLCRbF2ya2Vk71pgDvB/gm3p2XXpubYEWtctP8H9K+rLltnOn6F7GKO8hbkpJsmU6s
JM52w3JmbG7gToLLr/8OPO+TSDBKqPjLzJ2r1Gyg0Wj0cs5Jr0fn02CixFvNjXa7LOu8t9VVAJk8
bCEySXgVvsXWriuqOTNOz4mt9a53xsglj61jR+moKHTJ1u5cEP+QswjUmPSygD/A2nVAiKnzYPYU
4ZLMEDgrBQatcREiZ3kpwZt6yhZzcE4oBnXZg0/QNq1oXJIdcxQA/sgQtmddh5boVe9AwLJb2zAb
bn2tvDOSYb/qt62JXuKt/eDTaFoefIcdp/5jOz3O+r7H0MvfW8r5pwgLqq8eyyt0T+CGpLvGHEK+
qLnf7nzVrS9dWFxSCORtZLDElP3qDCvejFhYSoEFVgMI6tEsFHlZWayLRDaiOlSqOTaFEDv5btcB
AIA4pwTs3DQojQFxZusgtUl6FjWJlcamwT4xuwKBmoEuW/CqJoClIm3sgdzyPYuLixmTsUAofgPQ
6/i11dQscU4LGHumOzbEzqPSYGVnDyXF30KEexDIdSBqAdzhqTFB37DdJdkDTYrwfft3JkdIBeYT
eux05junvmyDqvhpAzGRaYpoRmokZ0Ksy9OHTFqVlz1WzK0O5nKTZ59YqXhWylzI+XoJB7yZgGqf
9dADazXY/8zeX09E4zbDjoM/F1jRmFYWbrPER4uN7vfuKfP/6Y0N7aA/NmvCq/Xlr48uCimv7h3A
mUgNX65VArAslts15GSArhrqutkRP+l3TZl39xgdU+klS+7wbClqURj1RCefYAGkHca+0HP3NOs/
zKEMbPKBzHf1UH+gWRq6AMMtV/chdw+FG1QOufHGW/Zol8BL2tUqkGeJ1fuA4H6NTnQHTbeXyk92
sxU1MN9OCV5vVfNJ65OI9B/8VTXrITGXC0HC8Zr6yWsRdcNc3DRA5RVw3n8fesBQkLRBDxEy7WIJ
vUQBX98Svo/mErQF0uroOUs+vcNYzoQIVu/wftIs7dxTb8YriUl1B+iU+a+nywEmjJ4aZGxRFUdH
iiAFCMmjl7STy48vyvQBzi+wyxVeVVayQhMAXiE6Ki5o6ebvsLMggLVj5qzIdZw6Wqzx7CSPGvDL
Itah2YvQWgeGvg+YQbyW2luDed6h3EqAjaMnq9xfX1WJu8K7EnTA6IZBUzYRjqCFbt21YZScDP+R
OFtguftOWSiTCkEyHC2QOgcw4n8/U3fN52XuyEiQcr8F3pNl3iXDw3U9ZKcJAwe/RYh6TGlbGg1E
+OA6XTLjaWq/TxSzL4ZivFUlSNi6zMgWDNN05GT1P8rMizb2mE4nNqnKwCo5YhygJZjqmCbIGW63
2flcpeuHNs+fma4ISFWbIzh7p/Yo65OGwOIx2roEQ+YFWfZyfXsUQsQXQz7PNDGalpwKHaVmjB+z
/Fgl0XUhfEkuX0DIfaIAjAcQSjgw50szI9OYuHT1kZYkjr6D3zNDt1ytXd9sfphjaiPL0+wm80ZV
PlTQjhi8ix9jNv/jKBFsgiz2WmcNqFAwfLlGueaiTbxmgTcpVpFvxZmC/8nhIDDoGeEtS4Icw/KT
bQOvUNxUiX9XrL4XWtXiRF1ZgcB8mvtD7w/ebWN2kWZg7PT68gr3yP9JB90AMMpRbRezvuValUna
kSJmsf8LqHDXf13YvNdf53AAGEwHFjkRm/mLzCwTq9qKmNJ115PxNnfGcB7Yvmq/mOhXcX9elyfb
s3N5QpzmL6nXoYQJFj0k02x0FzVtE7jtt+tS+I6IO3YuRbhOmnYwas0wQBvmLtgh/34b/I/uOB6Z
j4HEUuEEZTuEZg48+VCyRWZYOABA0vHXAv/Hvb3h4Y90XmgthpL3UMg7/7dVmO9CoRZJwjfN7KhF
4Wmig1epcxpAKtxoTdSbYe/Nh82to5XSCCA70VBo++uLKbjEN3L538+ukbbNLM1CZ0fsVh98dhir
Aa1jD1OrUlC6jGf6CcfMoaVhNh3njVqC9fN8c10LqeGd/brg2DV/rkfGV88caFBoT3qq77zSUBwn
qRTkMXyMNfCxFfNyrebWKbrF0XBY/RbIMkPgVnYwt4rLUGreZ1LEQ+Q7GdG3tIwd46ubtOFolhgx
1JFXfR6sx+vrJpWFJi+4Hg8g+2KaWNMHuNleB9U1uEsCyynB54E8VGQipXDAdIUDRsVyOFwXKltG
9HJwh/s6bS8E6WmdGDCzvIwN+xns86AMaTD//XcJm1e7tvlUK5DefE4jdrlXCdStWgAwxxhm+sAc
/UM6Oh+WVQXALFtANMrh8sNoFqDahc1iVcVWzH2BcR4TPf0TseM6jYCIGJV/2Yv8fwr9kSQoNDOA
j2sm2Mdgd7dZFnSFwhNItwU9BxggxBMV9n25YulsATt0hIBOr3YecCRWEvmpwrhl7oY3NvxPiHCE
XKrpk86riu2ACfldkx5JfdiYIuEjVQVXKmbYMJwHG7hUxWK2hdh+5lTyO737UGD2KMNtft2MZao4
OlJWGGtGv5CYuSq3JkFXrVPGGFm1l3s/CX37VKo6qcWC5Ou+n4sRQkl9HeyBWDkY1XugtFGGYfN+
M34Ya6MPwZa4CXjxKhp1LpA8l2TywmkkLRLUGjqlxuRYNcgkAhC3PhT2rO3G3kXZEvyiEbM2hhFi
BgiU1dq+XF8b2QacfbQ4hNkbbQs+KKzNzGKjO2A+33AV97IstkHCAbAgQN0ExpCwLiMripT1IFRM
3btpeuzs/KM5MADKkqCenmfMEr9DJUBG+minQtFaF66YDqOzzWTMRVz5YxGx0dHvrL4uA78vHIWD
lN2VaJb5LUpQre/tYimKCYwcO7Jb33GJoS4IHBVQaqClSbjwNwB/GT1fN6qnwVCRMGu30Fe1F0gP
x5kU7jfPworeWtMNRWOoYNaRV7ZHZ6WhPz0BKv7zO/YFZgAgSVwquMcuJQ14uLSrxop4zJ8cgs6z
E/iprouQKoM5BvQP4xWE+ftLES6IRVY6IgR0isd15ulUIGT64BFThM+ypwhasn7LEdyW7Q+lZm6I
xarJ2jktwPy1Luy0NcSICEqleugbWbhkigUUOwv+8zCYlEal2OF3snCzrBjAA4wGgqfVQdGBfpx7
4wBIWTTy37h1HmbJP2ZKQGkxqUxRaud4l6AaBb5LZG4u1xUFp2KxZgQCFNAyXfLiN6ohPKkfOpPA
/35mhujpQW16wONuSR7n5ZgYSzBPX69bh9QREU5VhAYNTnBxKSNDrX0GXmsRezVopoBrGFjGzh/2
xQpKHoVnkIUboM36LUtYsWFm5ZprkFWicXRrUHy1Pybpgdj93nSUVEX4cPGdhcSdCZhWJNSQBhAU
w0TJmq4IobxU1wO9qh+ahiqynGIb0Kvx8e4q9FkhWkM55FIIWdx+Rv64jFPn5HtDkPTBkB/3i/ek
mbux+Wp/LoBgQb8hg12sgTNYAeZHliVqgQtRmvX++l7K1hcpIBwGZLJRbBdOOorL27rQqoyZXu9q
wNGyBq0TAGuvTvPih9eFyYwT3fUoJ6LfC7GjoDrKTq6Nmi/M/7bRAZju31eA1bsuQ+ZS+MEmNoAX
UMYWDsBq+G2yNGsZT6N2LIoqsCq6a3s9KJnRQy0aWdXIm/ZUtWbZ2ebMO3zwEF1tIs3b6Jaj0elI
3+hz/bnGns1LeXtdN+lmnYkQDl452e6EjB5EeCEmpD4bzn0BFpS6m8KFqJhLVcKEk1fxDjbNAf+v
Rffl3MZowLL6fJ/aSwxcG4VlyFzK+eIJu6ZNizEUCYSV7frRoVvk5nZA52pHkg8DrTFWrwwzpcaI
aWV0dCDJh4r95TmsGr/PzHYo42pAniOo16qZwkGrEEvqmal9q926LwIKVqg60CfD78BpOoxRszbm
L7saSYesfle1AcLQ6R+gJg0P1Vrmxc6Z13zfcsifJunn59TvqzwgQ6J/yRaSJwFYVpKHiRpegsPN
+vxeK+miCBXlugGUQNcdE43c/H4/uwVAiVmWU8t9DEV+yAjS8WZGi+p1a5QKwcgUcJXxD506l0KS
dEv1Fem8WEuAWLNhGKwLdPvpuhDpqUL1EEVE/roxRCsEey5eHCUegXOS3+VkW3eg3XAVXpCvh+j4
4e+xWsCMwxiOYAuFB8Bhz8AjDQPW0xwl1W5zjoBxeIcufGYT4HQcUUzQJVuGeiAE7m8DA1j4l5DD
/90rGDxFhzBaJgFHcbkdQF0r88HDrzv+Y1l8IKj8jNnXd2hwJkNw4CBKa+w6x4t5mCsw1AB8Kug4
QMt1Ka+b+mY7sNscSBuN9GIKfhu1ZHM2/mbe9isNvnv3a8DS0Nxu+jyg5SdwelVFqE8H5/G6ZJnP
48xpDi4OpD/FASaMz2arS11cUHm17oZ0GgAdWG+3GtsadGTpsQmW1d11mbJjdC6T//38rE56XQyj
Ddur5/2mt/cVUtdDr2IhlavmAbYHaXFUGkSXkA9DP88EXO62FSUeiPwKOwLY9oM/oSlKySfFLUHc
QkwdovMKwQV6+PjnnGlV6zMDUw2DrfuBwT5kVtQd+3qHWcTJPYzfb/wvf7+KyCQDH4XPFwEe5VIe
Weo0pSOSBl3zQF0TKVHwpxQqQGDZIgK3EYVo4AUhXhKktLkFViymYa+cNSrTYAXrXe3fMb2KQUz2
Dv/q8T48cMqjpfVNtLTleEpuVhknBYuQUxhnEkzu7vq6STU6EyLEf5rrAiKEmAiXmiUsWB/QfL9Z
S5gkXmRNp+vC+PKIRoHpOV5aAAkMersvN6lZ64J1GWyQoX7XzCdQPQRsUSTcVEIEyysav5z1GkLK
CZnxLTnkzIkcPVc4KZUY4RXuW8AL7jQc23FCpfhQavfvqQeer5ZwKbFqW4e05yklB8gPzEHwOhxy
osgc8kvnyp6Iias1dZbU6rBcnjOEbAIB6qZ45EtXCgEWklaoIsD7XO66MydOk2DyPu7QD0P8X0VR
RnWpivulUoA8h8It53IWm3SNuht9S4Mejv5S9/dpPoV4wL3nSJ4JEbakzemUeNQr4xyYOoi+q7VT
l0NkwQiYSf6niTinhemsucu4p/aMY/dEkzuMtKYK65XKAGAan9LlkClisJCAkGoAOXlcZd+s6aW2
DjNGnm3FzqukCOGCsXp5ls0ZnLJxX0d9YSCcfmBM4VXkUjBMjwEppPjEkcWe4QVrFgWNB6e+4fy8
o7+36MFvnq57L765b04K+SNHsOPUyyvStSWNwbqEob9Qbwc8UYCvT4ogt35RpofKgEulmxBjNxMq
3WNZIRf+s/Afpw8kDUpMY11XTOwWfQ0dkdBHUIDJOdSQBGsYKxvXJdYirreHzTNvFssMtOGWjqE1
4r2iAyHzud2+dMC97ix7d1267OBiAAz3NoYlMQ8mOFIbqJxFBczbuGkPKMJ0/T1RQc5IE37IuXEY
fz5rqvNvOItG3FI3Br9A1a+1kyw0dXqw8/UDYcOuop+s9eMEAh6MhuFBpiKfkTxsOX0e8gHI3KPI
LdxGcwNC7SmF89uaH1oTzB2Iao+jHqK8/XJ9HSWmgvlqoM0iNEG8JdZqN/QUrcvS0biYnRuk/kAZ
uKflTa3KyMnlQBM0GAP1xRXWsts09OYZPUWjsPa42MMTm8ltvabHBs9RhWVKbINPv/+Wxb/lbN9S
vemqsh5pTMajk++gVcYUPkoSAF2IEDbI7EoH6BhQh3W4AKt8ZIFpFQ89LU/lQm8AOaFIdUguXI5o
ix4jXhJ8Q11RWVY3NDZsUc++bWQKPFVZU+KnLgQIGlGPDtYyIm7cNASMu85cgUV46z2kTbZ3++Fg
t4frlifXCKllHSAWGOcUBLb9CHQEDI/Gc+o+a6bzgFHvL9dFSI0O/R6Y4gBaPe7GS0NY/I1oywqd
xims/23Hu9S/SVUTh1I9MGcIdCob14grONtl0JNO0+Hg66W6YQBUzJa/D7ZwRf2RwL/gzJ43PfWT
Lqc4O5kboHYzJu17TsyZBOF0IjdvVSsYZWPMpnVo36H9vyimvkMIqkIuh45AplzE33UKYjQpxX1R
kbv21+TfqmA8ZTtxLkDQwp3b1S5rCLAazI0Hs2p+T3ZEUNfC3B4qXMDPEvyK3uvMRpkYCugMNPdO
CiY0/4aaJCBrHtjzyVj1z46Z3fy9FZ+LFQ4KyCvoXLc1jbPkXh+eNRv57z7YUlWZSXbf4d34Rz/h
Tl2QgipcE/oV1MvjpDa1cBxnGjEnf6DOR7oaH9fc/1nPtotielIpmkFll965eCFMTg022WYL8X3y
caNf2DwHmJBcW3CPNOGgYmyU+QaQGoBLEcBKnPHk8lDlbMgoMLZojBb7bBsC0440eqzB1fGO3QPS
FiS4Fp/xupSDl7KR2T52Dz0W23R0mmNNj365uy5FduXh/gYQFQBukKgRtk4jdtGnG65xiEjmEzRR
lqpVIoTtoRiTICmPFGxwbwFFnXwjyLqD5ldxL0g35o8qIrJRSXwt1T1crWXNW18AlAJoLf9dzgjA
CIh48FpGOvpyW/QWTYRdz2g8eo9e6kVwR3PbvePSRjcw2oFxtWL7zUshxoq5Cm3EklmaVkdVh2KI
Vjh/OabN43AEivz1irFi1KUFt7eOtdkYLaQMhhth8xP9oTOOfcUi01CYmczD4ipCDYfoaNoRkZQq
bQZT7WjQ2G+bPvIJ1UPkv1WUvzJLA3g9YIyAkQOPIBxNDfw5LE9W+KGcLoGV/NjMPKI+hhCuHxqZ
peH1gmOJWgcKBYKcFuMWjUMtWDT6fQ7lHIDWISeKd6ZUGaSGX6sRPMy+tAFqNP2YmiZOJsIQ9nXQ
I29QOE5+AQhPTCCK/hZBhDBntaibjYCwiivj2PbFzcru3fRg6CT0S1UuU2YBGBhHUAV7w6NPVMfK
y25zWBUPXbrHw4unna/vilQC8qQc9Bh9YeJsEjU1vJkzxCKWVgZau4KOQZHrk+07gDB/SxASDFXL
Fsd6fR4PT0NZHevpBdAUKaGKi1t6oZ4LEs5/lpLctGuogmbHJD2uRWSdnEfkmVe2t9eoVxEpyGzt
XJ5g0MVk+XPPwzi+dLyPAxQCRPHykS0eBzHmToc3owjG5pXTOpUuHlcmAHK03g3KIdtv488EOH7X
DUEqCXj+6PbH+XyDz9xVTU8mAy7aAmFz9+Ajq5BjwMbHxP51QbJlA0zgKyYq2tbElrUMWMa2YS+v
78Uht25hDKXyWpOZ9bkQ4eDAC5RtMcKppa6DrMFxGN33qGEBJRf/8OIRkX8Le0rYxCBhBknAiJrk
4DzrjuItIl2rMyF8087eIlZqaK5ZYa3svIr86YUfUH9WoVOopAghL0Ds0nLIIaWt0yaizCPh4nVD
mBSFqruEr7voPEFKC+8JFiFQRvB9O1OoAxxMNnnwz+y7+0I/16C8vNGKYOi/qYpNMjcNVj3gfqD9
ic9ZX0qiwObS6q2oYiDaudFW9/O/Q9rygSddO611/cTc6S9nqF9jA7y2cLkhOgDThyDTSGfM0dOy
wlWaoPQJEoVyCKyaRe78fP0QyU4riMJN2J/NqXeELcu1TOuamlax4cQD2Jjb7AQipUDrFeP/MtNA
axdS9ZxfD/QJl6u4zH3L/LSu4mmXdOGv3ouu66H6fWHF2pppXl9BD9B1Tk2MtuuUPVwXITO5cxWE
M4Q5raVunQoism/LfFc+NfMdenTDyXpGaSBUTkrIXA9widAwyXH2wYxyuWQGSkK1BUpVnNk12Fw7
mN7R24dokKdKOYXPGzRSc+iHJe2hUQnmNlBnY2L5e/6j7/ceacKqNBRxtfRiReMPb8FBpz883qVG
1YbIs60ayMMw51BlpwYlglQf74rC1YKF/krrlznfG8mm2DqZlZ8LFpayZ4lpVAMED1l/0LY1WHO2
T6oTVTUGy8wQUIA8uQ0gY6BdXGo45o5Trz7MXJsOpDkm0+E9JU904fwRIVh6pbfbMmCeKn5drDxc
pyNLX66bukoNwdTdzirSRYdhgOBhLnY0vycqhDSVCMHxuDRL/N6DCKwU5iSwUnajCBjlInh3DDLl
wJwT4irLKTIPM41VbFrptsczzAh7i7w4q5Hurq+XzDXgnYh0AW4KlD6FKKFI69aoGSR5ABXGTIbB
8JBz0FHs90CNJRrIhabE7W62bjR+bsxUFfalmv6RL7YDtTR3C4fAVbj6T+xXUj6+b7+ADoNkNuo3
b87umGqU1zFxhLw29JoQE7KhrRoNkJ7TMyHCOdW8GVcw8ao4T+dDCsDsmZ1yz3xo53fEQ+jN+q2N
EOLTBJz3a+XAE9U7PoGGzAsZFCG3LHBwQa7A0WnRYyz21dMSKIidk1SxlelB398PXh/UoCXdKa4+
WQIOdwQvh+oczFUw87wGENagWa+6aGZgd0H22fvCsnvljSTT6FyS4N2c0R1qDzAysW6mUVY/Jt2L
Tdl+HJKgZapXGN9rMcIDFy5vHcH4GXoOL13pjI5vzrQItV4acE9j1OLOih68KVyTgP4Erdv1Iyyi
vL3GXOfyBOVYlTPwfsMkrG2KCQPoc9c3oVe7gTtmuxXjA+goXg6z/1wO5T6bzeM4Od99cwm70lV4
LulCI8MBBAcOGChyjugJmyezyOp40o9zZu1BuxqS+m50PiezilNSIgsPAz6vhJQaVkHQO3eW1cPk
ah5rre9+7FbdDawUhM7ajIEsMlRNZG+Nih5JhFXhqw3ERcyXIQzgUO/CAXQqMuZW2ucxhlvC5Gvj
7Cs3WPygMz+uLcDfrfzBKO6pxgKd/lyASTwZ34xm2o0ZcDyn/fW9l7gdfAxP9IJ9GTB/gttxZ1+b
HNbmsemP+xrIc1ngaoe8axQ2JpfDs0m4InCFC/FP7TiZXptTjnmNAnSUKx0C286BWmsD9Rtjbio6
T751whFC7lrn/yHAx0zU5RHStGGGbxixyEADDrYyAXP1AgqW66snuXwupAirB1iqnFgFpFiYfK77
PVh4apfevkMI4E94jxSmHsUiztySIbP7OY/Hvj4Q86FqtVsA414XIt2fMyH8qJw9KtuqxvMe2GBx
gtnQ4ktiPWdBYymuBakQbv947SMdI2aXS63aWoNAE2Zax1LfPW9r6PUqcqTX18GbvT8TI7jPfHVW
c0uWPE7LLCyNY+l+zG3tAFiwcB7tzx7KX2Z6MupHgK/5gxv6wxIl3RDZ5ocRj+l+BxhCUjyta0C8
m966wVmOtXK4beYCvfEfnVt0z+6mVtslw72nitxkPgmNpBjhA9Ueei+FeIqZc9dkhpXHtAl67a67
LX+wZ3AMXN9umeGeSRFTllVjpmy0IQUhKGK7sCzxxhrt8LoUqS7IU6C7E6Mw4Fq6NKqlMlBl5lJq
K0xQ4NmAHP2QjN9s8uUdggBUhVgDk9oIYC4FGQsY2cYJJUAH7dQP1Ev/7cfcjLak0g5OuiKDDUR0
hXLSJTyTKZyYLdNmOkxQDldG6FZPi3EE8NV1vWQHBtP0HFgdDSgY9bnUyxmXGYn4vIhR/AnG6n4g
vxpyUAJUypwl5pVwAyAPh0SpoIpR0NZMK4jpdvaBxdoNsBbqKLltH0AhfKiLIA1IYARNSINqn+3L
3Y/Hb31oHR/ZzrlJH/pwMEEUTg51iNMTlrdl9LUOAHJ9oLfs+fqKqD5VKBuydcqSnGRFnNeIhTiZ
w+G6AFmTmHW+GMIB1BY2UDPBYlhueUA9DhwYY8D0L9TsdktloY/l2Dsnm0WENEGtGnAXsSJfo4Mz
8a9T42eOOJnLtLYnKGieyHeSg1skGH6i/bJ89D6yp+T7+LR86ABudULK77rm8qX1XqfeUfoVK7Kp
3TO9oA0wXsD0GVBat1EGmmzFsXmFDBa9Mx7xcAjAPsN0iHBnuknd4cLuixiIJ07xM5nzHXGLm3YK
gDA35IFBSICCYL1G40I/2fMNapCgBdljwjPNsmhVFj1kXur8g4RD5ldLMqQpJppJVgc95h4WI1xM
EoKWLtgWxWUuV59DV+CkAXreFVyVk2WVnoHjLraGNQQJRbSZwBxPvgNHqpzurfv61wIacIvtTVbs
l3vjk77uU+OhQcaGqVq0pJqffYtw7rti1dLGxY67bkS2f2YtD9bmpnGDFiRX141LNuuCqUfwiKDi
CxRnEdOKAmfQd2ZM2Sf6CTyymNkZAdd5r3XHZAUZRpoHyRgR/ws4G5b2ZrWzwJyZIhMrDb3PP0K0
vTZHNcDASDle8PMdg9cKt+Ee8OBNkH4ZX/wlMn4WwYqBhy/DF9Xsn+zCOBcu2FmG/he7sjD8v6ZV
tLg/UbIKh17hvrh3enO6OLcBhnqwyGKw6OcgPlo2aNjfUgS+pnkc6uNc/dKtmLEntHa844bCHAp6
TQnPjohZP2dra792sK3oXOxyVCbR9Zk3yPuoOhNkGVQL70IA7yFpi2eBENWlRZtoaMEr4rpkYZ19
6gwCyGw3SPIW4KcY4oCXxiPxk8JuuUm8WVAQ2CNJjAcinhSXV3BllQWpMoy7Lq2/7zYabnSf9P+C
48SIgU1872+PQLc/FopQWcTI/u8eQCTD8ZVB5CDWxgw9ay06m0Xsm/8UAIrMrWbnOABAbu7qLI36
zEYv1xqMqRvQbQvcfLjBG0uRiZDFH7Ci3x8hOKslqfNicAAgoJNv6LgLZ8AUYOTztiAKM5KZLUwI
bWroFDXe4PhaS+V4k5mCk8KMvHG/PY00SFmY/+PhLCqaD2T3HEoKGM9BXxzwqwWvZyxupW2bi6dO
7jw3bT+HmVYQxTUnyUy9MnhhyA5JjDdo9UM5bxXuFJiNswMdWdbtrKcmi8HmMKmKwTIvTnBd/0+U
4FfQAIc6bQtRc9h8NWL6uUXXqMp9y47BuRDh9NlNtpXlDCHEjH5Oc9BWAQNqdWAWIaZis9P1Uydd
PTBWA9EZ2M5oXLw8dKRovMJLIS0h+u1q8/JzsJzSxQBCB8jVB4WZyzwzCMg4nYKNoy6+hoiXF7xH
CE5ztvKw7pJ7n9KXpE9Ul79sq8A2C6B2VFXhn4X7Z3XT1C914I2MVn/jGCyqqrttPExdaGR3dI1T
gPjm7gfT/1o4QQ9mEt29GViYbV9SQ9WzJDsGgKBFXRdfhBuZL8pZoLk0s94D/QqYZ1Zb3npkLHZ5
OhiKwyY72Dhk6KAF3ySmLgQPUjebtbaLXcQbSw4Z1XZ1jnb9bIj8JQ/G+jh07FSQVnHRyzYUwz5g
9wEaGN40gv0ACgfDHyiCxBnzQqA9kLaMlFetbAHPhfC/ny2gYTS2MaOHPt76U7t9tbNNcehMmbmc
SxC2KNk4GHSDxcv8j407RQkG9Z2qOeoAlajJBt4E/qyuJu2YVR+L8l5DxFo6QdGVh7YawaCw2QFe
+buZ5mjjJB+KeZfSbW9bh8EIaqO/Gc09yVXz8qqvFra8XHsNw9N8y8t4bXbp4gUJ/ZnTcCxVrk++
z6DjBZ4oWtlNbn1nWwCQCKdsfFySQAJAv1IeaEgpUmN/3RtJNxrN8qiaIArAQMOllA34CaxMICXr
PTSa56FWPlyXINXjTIKw0dpgbMsyYskaA42qsxt6WdzUqvYkuRSCHjjkYTH8LegxgYK1mgacCrKQ
iKH0w3NYSrZFme/2jT9SBF2qPOkygA8A62i7NxMQNs/PKPqxniIYjWo9VcC7c2sS4zMfdN6g8sKb
8g0kczOvi135wArJ6w/I51VLeT8BZROdeqniOEqXD21VnFkPE4VvSDb6pKyHZPkPinJFxODPj6ah
QnaV6nMmRTg9UHVrCEd2zaZ2R6f15DFeRT2Ch02hj8w18xQjOGAxp4ye30uzJm7ZjyTBRlE3hztp
ws4JHfodoxqtXe4MtkOG9LqZSz3DmURuOmfHNa9JqmU5DtLQsCgxzf3qdym4rNObZsy+9Ymq1CI1
RQedZeAqR+/Fmx1ryqorN2hY1r2P6eXeuVnc4bauwWjQ0TSPZtjTgS6F6rEiNZUzwcImZkDCXPIa
97zLR8yne9N+xqCVYv+kQsD1wumDOE6hKawmmuaSLQFabuJboJt4KZFFGVxFJCbdMiCHoYYL7+eK
IzBpkg2YFYPPQAE0mKzidvnmsw23SgOyokkRNMsKkbYOIi2LA2Lw+eZLlew6YcOowQ96bQ6ywe0G
eJU+XloMFXEaZE2Y3evHKthNlB6IuyPdp+sGKjl86BRFCzc0xQtaTL5lqaUZDqUlclNIv1tp+73L
urBtZhImaaMIUqTCkGzFBBaS1qDivlSWTP1CSw2QL7O+gkMdPDRhM1ZW5AE4bYeAVAXcJJUHZhJM
pfH9FAO+vPSc2ZlHQCAsFgZcmXGs1iHUt3pn5tk/1xdSYpvotHYBqge2U4DrCb6l6jyz1XH4UC7H
9EBKF6SVMBwf2S2oSv7/RAlOZVibItMAnRMbCTIA+RQYSxH0hmpeRZaYhWXCl3BIXSDPCmd6TvN2
RXkBs7XuJ1DmhE1Ufilv9SD52MRtyPbOUQubWxVBiuT8XUgVFhJhQaFVOo+kwiwkwTM5lNH19eNn
SrhAwbaJogmHuUOFUZCg0ZVVE8GcZj8zwM/oIGvM5h/XZUiuGlxpmA4GBTPQmkTutgz8P6R1MDlp
gwEpAArInZ6Wu63ZWYOxa/LqB6CjRu3lulCZDaIzxAYMBybm35BTrDMtmsbyEIdiLqvsf1Lk8TXV
/kiuGBS3MIGGLA0GJsRm3MrtSTHiARWP6RCWvrnX00/OMSOhrj0q0W9lxoCOXzgLIB9ZaF249BjV
OrmavkFYU3+tfGef/7SKJJiLKkRD3zsWD1NA6JjnOKxvUN7attcBLwK9isYK0kTTD2jCqsK2X1eF
AUq1OhMlPNa0jeKN0+IA52gK0Mef8/xp9T72yJN0repilhk7Bk/gbJHVQvFCyOZNrJ1oNUMtP/3E
XHR6NrbiVpblKXF1cbRPDzkZzDldblJRzhmZLdwhmCIOUh+E7fqKfpo1LKkGHsrtkFf/Okh++/o7
ZmI51iKe8uCkRJsaV/4svLI0t5zTAsPDrRUMP8DliSf9dauQXSEWQIE8OAy49jdJSTJnBTJqwMVa
6Rc6LUHTNMe88He5qgwuO7znkgRvy7J8nQoXsDPpCCpgI3fboEgWM/QcqivsTyVKcIDW5hVL0wCH
pMte2uqF9T89W9HUJF83OHIcXSTnXeHg9m7l04ZAG90uwkarQjTI1k26z6fb6xsk1wVNY/xFjIlf
0b67lm59C13mZceaG4rgRZGYlqvyR4Kgime16WDD0mJvDX+hZyi5e890CzqS/ogQAttkm7op5fBJ
ifkja4OePW2qS0+1ToLPAZRKnQHLENgB7a29d/ydf3N9I2RODQB1HKQcZKVvygZuu2b+mgPtA6wS
/dQGSXdfJrcgg/v3uhyZQzuXI2xHb5VTUdaQw0AkAHxVragOfy8BoNhIsPjIjsKtXXoVL3H8hixA
zuqNCP0wq/X1+u+/NmmKAci5ACGA89tZM5OSwyrQYLCGnblrmhAFuvSGbJ/n/GWrbwuU36ttN7M2
bL+NwGjewo7+XCs/KI5FettGwBfWVAAgMhsB8DTGRhHvoc1LUHxdtbEfPHwX8YBIqz0v6UnZjCvb
PlSzUEADyAjuWsHNzZ21EEZ83H31iqqrgb5ixXmVFZwRef0RIaiRpGblN1qKueGquEnN+7WYQ3eJ
0Kn/MSnQfW4lemCg6XHpvoy9F3SfyyZyVnJojDKysk9Ofte3qr4WWdTEe1pgVugCwGPr0qZWq2Ul
m/BNKWnuTfdztv5rFN2dWVsfesu+BWGLqk2da/nGyNDewt89fNZMWGiqbyYDoCPwIv4fade1IzmO
bL9IgLx5lU2lq3Tl+kWoruqS915ff49q793JZGqT6L2YwQwwPcgQyWCQjDhxTn7guNIulK92zkin
Gzl9fuzQS/gziLHOfYDo04X3EDeAwpvyvODBnqXu5HW2ZVfqTjAbW9p0K96UjrGRWvI53DVP02/Q
FJqiXhijyQDW0xiimdqKw+oyrUd9qf5+/VFk/X1gUk72Y3yUx2MTidEK126j08RVyEIwbazNBiSU
YrsbRtFQw/CY1cNBbdRXIH3tx/ND/RQiZqEy0ni1iCOEeUpXzCrep2vP5l69FXgnt5HTuuH5scV5
ccnFx6qjIRNd7WBLJgyKXlzww3xmtehmDXqdH167ArThlOzBkldfmyHOrRSezjNQndsO3ZkvjTC3
cAjHK8SnhmKJlMSbq8MiihuglkbeDvekOXZdXfW4SuyESEENsy3FsyZVXxqkd8VEaiBZeFFFM46t
DLAGr1JMrpIpZ9tSYMTTHg8RvOggRD4HtSvjdcukfAmO320sON6kGGUT2ENOQ6Uv7VhAswFlABAS
KUpiNn1hFKQyAqYPoUKXo5IBGhNatRpaJIpO/AxqhlKqWjSIIiqIu+Ep6Dy7HRYgB00zyJjTwFVd
KbRTozpmtDTC4txdGSHmjuN7H0TNIlCDqNV0oCEstV+8StlhS6cKWg3/PRLCO6agAwBblsKtrVOW
/oeagdxK1z9NxNG2qJW4mH96tBIz1eON4EQFEGqi2WzZP/UxO0wb7k2wI1c08Fo8gA3B4YbnJlyr
NOiJMC/Io28hTjaNrfDY0fAtWmD6m+ArMKQ3yQZqCpXwxPLWwpazcbBldr8Nms3gAFMUH8RN+j5Y
+ZP3mT41+9iO9eFZA9jAfBxyFm811xM1B4urTdIFE+sFPrwJ4c0CKyzigeWD1c4aQyNF0ntdvGuN
rsKhjdEN3YHZ918NhMgNdqVQHgU0xybOI4Uf+XCaHTtFiip5Cc3IDShNRUsR9p/R4py9HS3DQqMT
KlRwa7PdyXa1o0znY49GDe7290MpyVmJwVKzlkVTfH08PegXuP3tTPT6XJpXCrfKz9ycDNakKX89
3vUSiV2C2LeHCx4+X5Y3bLru5RWnUkqItBma//zK3xh5avtkhiMz3Rp7VK85mmoEbZ7uoooXoIIz
zxMEKQXwgkI94SsGew/yG5TNQzNFRBkOx57fqTBlevmeN74BtH2PzHjPWxd/0z+Hpf4HHI28HR/4
zYjXtBO/dc/Jita1S5vT+TOv5jRiPVGMAQnZTuouH3BLC2iX89lv/3MIw+Xh1sLEsX5VtjgOROCt
BT02uZfGQQXziel15SlzHs8rzQ2JQNBDTU2oEhzc2dYeXltKPWOxenMVBMjkgyAHdeXPg2m+xj1j
DOfYSZCJGnXeKM543IWrqtj3+W6kXRUWc/PXlonwwAdVPnIlBpbrhanhH9uo0/0V/167pds72h6t
bD0E4yh+Os/Xg9X7gZJf+YfYBWgN9eCmE7iRVT0P7VrSOzMbvwX1HLQUZ6FZI+4npTIwDAifw21l
omvzrVvFrm9wRmD9v5yERDsMASMOIT8HEsYsg8KOhcQqZcp5sTgWqIegBwiFPnT63fp9orRagcQb
xoKjO1gDTSZYwWCkr+OGRpu27JZXtgjnqIIskP0I88YyQKIMvK5NvD4MitNpgMtUI0RS3rhcD5L0
GLYKgNCJI6uSo8pppzcxDQC+GFOuvoY4bdSBD5pRxVGghF1kTINyEguBiraef+XOM6+sEL6iiGPv
sbNnervEnGxlxdrCVt3iuhHanU1raF8M11fWiLNHHYVBRrYYp3+op+j5cJXeLJT/5lJ7ZYQ4fvI+
5rSBnfd4xllj+TymDMXzaUtDnDqtKDVlqsGClv1K+03O0hAXy8+2qzEQBwq6kAKpb2GBEV6iVrS8
yB2j1k5jC1iSsF9zQWfmkHxQkTF8vKtpG444aPJEjth6doj0G1rSTmFxG+ZZRObHfWznP+y2H4zj
DK8lY2IVDtWg+S3QqHwM/t+slWTeCNu4DY1iSDPOVNl8lPCgi0foxTNyf4w4FYLC5aRMkJrJhWLV
8lwWOl6WyuiGbUIch1om0KjU5gHf75B/vpPYIUGHKi8SJohAng0db3VdFbrl84ehp8zI4tUYr8lZ
sQTtQmTJSeYmXhbmfqIq9gx02OjeaHt9aXbMH8rUL276K0tEoGO7UFD90Qdau06MSEbbjLaLmMtw
atDJ+CxCoEJGRIPYlsCdH5teHCNEtiURT3WQpRJ+LdVawmRCCslGPtXDSOD0TtUs2RPWWGfafX1x
5a6MEa4sTGzetQO6VoJw+jX2vuAq2TCX1wLWKDu0So3QN7PVsaIlhBf3EPRyoW2LMjY68G8PLaif
VlKQAibceL81ZEfD/mnkt35vV/5TBDQRQCmPp3VxpFcG5w+6ul8kEsd4QQeDY907YDsGXmk/gA0n
4FBFkiQzmNaPDc4x9G5TqGizANgHfVbkOk4llD8A7cHm/Y6EbD1y9YvMoR/osZXF4wK6qoIIjuOZ
lO92WHkIYT11qKOtrUBTb3CgeRWJuk/jMVysxAKsMS8YOu0h8n1rpwdecFRyjCYDo8GEzkX+Mw+d
kUl0rjqgMVXPS0BpaZjUnz45chLBaAr/QOMrSnDE8MI2yDsIpswdfMN2XMnrwOl3/q/+pPR6e0yP
sotT+DfP6NOmWGXH0c6R/m3PZatXz0i9O7TX1GJIvv4gYh6aPlJjf/6g0VBszYotxcidahPZ8bNo
x0/Ce3ScqEfdHD8fzQJxmAbJKPSeB6Msxh8dfntmZTHOZHDbz/RAe9gsedT1CIn4o4DpRqmYnynP
7D9oLtMz67HP/ggEPhoPsfmnWpTCsIcJFJv2GlSa91ptbJFp3fCH6lSuCqNdIQjZ3Np7991q3brs
6+NPWPbnK8ciw0EK5Vi5xSckrmSKTrxu9Er38OqlPQGWwvnVdJIPOa/ivTTWYAg0PlVzLIo1eLAh
GPbyeEBL0ebaDHFeAVg4Qe0M4Q2JclYXDBrcVKC4BXkX6fypUuUM4xCeylVrDSjCeEbxLq51ZZ/v
Rde3pvXgCGfJ6O3RDJ0k00Ur+x3Z0340h32w7V/x7zWvx7+DVWZIlJvBUo8XQIb/jhRkm0s0RQFy
mPi+MXupAPzbiUYR6GECySUj3Gcmq/z2tI2MZ8rjiV+8h14bJkLUUPtyCh4thCijN1g9MpSNqKtm
6vK6Stk4S2fYtSki+ExZV6ZpMfuSJbnVAWkBa854UgZEcyUi2vhiI0BrCVZ2w9chdge91jurg0/9
gcyGqz2llFwHbVREwOm4ZizDAPYaU7Y0uzXncdFUIWjbkAg5IluoodbByMTpzH5ax7DxeN5+AK0P
ohoJVpLA+4NhoBsZ7ZvIShegSzfyNW/JpvRSPLFu2xndLtsPLznCd/v1AQmYx1+wOEY0dc5lWcCW
BMI9tClkI2XCGa1VR/TEasOvWnhWWkq6YTEQgD4F7YVoiwWTyu1NYESjk++lDYDnkl5mrQF5tkgz
J9+gKkovH7ZoEID0K24cgFTemsrBJJmlAroEhLMC9nvV7tH5ooYvA8fZncobKMHqLXovlFYEzxCa
53ZS+pGCgeTxvC4WWdGwh+5NNNBBqnV+LFzdHSM2lYfIw5C5xuiLL1+2y8LqoCrxFrK/KlApydOg
a1FqpdJ2EtY0XOQSjQKELIHhxh2Pm7msbu0juCeqNMzo9EI02vhTHAddBFdk1q/67zSye0iR9i43
rAftizL0xdUG99jcOAisKcn4zKqBJBYBUOS82umIq0P+HoIyAb1IjLjKW9ZuUgdF6Lm5H9dGoxGP
bFPq01joszoKTUtrPpXvthgQB9AFA38zKDZuJyKDgppUJHMvWpypelIx5zbXzmEDPT0NLZVWlESB
3gP9DYqt+J0yFfMR+sg4ccTGTVFVTIGOCwiRmUHFXUThvfO36HFxp0jc1y0Y01Lfyr+D/0JFQATW
FxVc4M0lkGzeDhtZDj9vWvTlQPqlUXehuu2Lp4HG1rg0uXMDizpz4WLHEV6e5WElN7KG06XqNn6Y
rfmixcjKSxnweC01H1PFvYEg7vPxvC552LVZInng1RP6iyaY5Z0GjQl+kVqMl+meUu6asaVs5aWz
DaB9eLIGulqg6W9ncpQFpmgmzGRcfENMMEe/LVU5auk8A+8RqFbnPcuTT9taTIKAQcILnuEbufCO
W5+YZ2YcWWMLdqCco4T9xYw9CNlRa0f+F50CRJhk+TL/V2tOIaEyWn/4Jcj/y1rPqqO2ahPGLgJU
mdA1zWqoIISrkkfitpkstVA/ioClFM8WpxidNCBegeoBkCK3U9wybCIyAdZTECud4Z5jAR25Cq3/
bvHaBTYfCYkgECPifX1rph+jgo9VBnsCvC6C2zaxzsYK+iI7s4sskK6IhRFmBmo/j911cXjgW5nZ
dIFT/6lVX50F3jRJadBEUMHr1FlvQRpks/cobro4OjBOSJAUgh8BcX87Op5r+EQoWqDTwzDfqBkr
GLFQB5bmsZHbTHxjI/8pbMYC/ylX34W+lDctsu2UXNQSyQfQV0DaztA94OSJu2BTdZHGIOO47caD
H5tV2OtQTdQFaaUoVj5ZEiPsIBRVTrXpZ8E7L648cccgCZHPWtaNv/r7yb/+HMLToY0tVWi4AdRU
iVYtSF+m4TljaL61FAjBg4kWdrA1oGeeCPSQEs76vsQpk9aKpWi/xqHa5Aqag2WQONb+XuFLvcxp
LMqEYwFljiTH3MKEnayBooqIg+j3rgM+jcIT58sHYHUsP/5glIFyoM+77+oQm60gW4Tfn+lXZ+bE
W8cCV2mpxb4WnSDT/sp4zR4dUrScFHEP/ZcNFb1fIO4HEwDZp+4JXOeLAxOd8IgwumCT9msVdDBV
d3nsDYt2wP2jIbcMWRJSvpMRvCYDDDE+NVFiDn5gq+FG9EpXCSlopsVJuzJE7MZh8DPOgzT6iW1+
e9nzVD0/Hgjl90n1ToApZXka8/ikKfFvDdyumkwreJJ32H8tyj9jEImFB2FfDoRlGp+ANNhV4EHA
X9wG6m54tLoDlMWMUsS7/PHAyDTLnVXiTuGVUsIIDEYm/xrs8Y93EF0gB7fe6/T+2NLC7oEP/NsX
SJJmX2Y6GSdvfBrU2mYTFW2VYWsPGkvr/COCw/+OCEC6mY0XfQHEPCI7CsRlV8WnKDHQQhGBWkmv
Ul3cZg498bc8qn+MEdPXBVKGxAaMFepT+tHvGV+vS4jhmJkOrXlj2GXIcJrt30XZuyESkcgPxZHv
mTI+tWKxHSfk44BRBKMWjcKDuCj92OFkDZcxsGbMQOLbWOSVhRwUnqIeE48/THjHeYWEs1xej82x
Sd9Daj/40j7jQWGBNkrclXCs3RoMIxDdQVlTOwr9mVPXI5Q1H3vhooH5fSJqICa5Iz/h2a6WwQap
HWttK6pPk0974i9NGS4fqCkguIJ1gIhELVgMk0rxvGPe8IbHPc0k9GGd2gArAXsnlizlsU9eAH7W
CE9vHtDYf/Ut3E4ZV0BNnC8D5ghh7HTU5UQ02/Cl6l+KbnRTQDVKs23PWo4a0Qsb6rmY6p5mS2Vh
RDklSt5vBsD6URgCMwHOMLBT3n5KnndxXhYDc0QftyFUg5VCd0+LKBwIZCIRI4ZEKVo3Ue1Aozbe
QrdmEqZUSi+L/NPm93iK3iR5PTkSUI5u+Cl6Rl1Qawr3EUWGchsGhBctRkVmLoEvyMRASsKT3CAF
jlhSTk52SL6DkLP9zA5pqbCFoAz2bVxtZgQ3FCvJO4DCsMOAN2x4ygXJqIPUEbVX7VMKTIkzWi5Z
T0qwm9Bg93hvLJkFqRkg48hjoIWUbBuIFCEH8UoXnmo8B01ZRRUp1TrF8oSqP0VpmbmK1iOPUvSB
G4cl96zhkW8//oh7H8KbTBXRbYf33ywecbu4TJdCeqyewlMRjqoB7W9snyZn3ELyaKzJxLsWfgTJ
jfmaxQOTo90x3Svd2HccG2Un5ezXuj2so1O9fTyae8+5NUGMRmglL8m62QSnq4zVtCDaBr+Tepym
ZJP4KzTnW39vEaETXJNIvswsWbfz1/lhqoZskp0qcIv5+qTpmbD1NTNvjU4UdZlWAFwa4bU9It4J
UsYJsQR7IjLq7KQHhcVL1hSvZ8BkcuFPj4dHZhx/Fu3KHkla4CXFFMYh7DGcoTYfcqVL7SZAW39T
rNLc6IA6CN2mzBF/RCM4NsAf0wT9yDzy/A1QJOdxRuGCjo6X2YevXphpnbBdrHjZSS4bXdpW475j
Pjx/x7WXNN+0xWdd/NZSXf0euGOTq1aWc0YdJrowhJs4z/XET9dTxVJ2zsJJMH8Wlh7xEc14ZJtE
C9KNEEh/fFZqMv5WVrfpO/chGIGis7/9c53qlSPtere2eagIU4LHgh/AOPoXwBqE1A3Jpxo1CSCJ
cpSfuFZD6sJsEfydocCVAa2myU6hbKz7lwXGiqfL/PYG1uTneX61BFmL4mAlMNkpELNLfOJVXIPS
Z7+IHYq/LQSJuYsfNEJ4+mFo84XiylBdV80Y8Ul+6psPUex1zdv0JvZVar1/A7DzHQJzpl5qCVmO
HHCTTUl52fywBdy8B9FeDTZk6CxiVZFoID5gbAU2lGtWPJVWsc33iSse5SO/jlx/rbrTUfsVnPqL
5ADXY1aG5tIUR8hEh4qT4MY+4eySCvnxFInPUwZOlK4+h2UIskIT1Ob41wEKekA3PWkj2hQ7mmDw
zzv00dhnL7ia/KrwswERXDzxRuYCnAksV7PJVs0KbQ+bYRU6vivb6PMDSzl/FA6xndv8incShyYi
fX80zrOAfCR4t8DuxpJcdn3JggLbxyzI3E4sPkR+jUeTLrCuxDhCfmokuwfFG8X3eAyPHD5a99Hk
PnNYoVPmdvilXBRDGZbSSdL5b/CbQqN0528hCHTw9PyJhr+5X2lcNHCPxAUHtxwRGpK35thRleuW
Z+TTW/Lk/xIzo410+anY4ak2RSZLucbdbSxgxHBPBGkrACtz09OttRi14thPYu3Ea1bbuQnY30Vj
1BlBok3joiXQE8yKpRgduYPqrqyrNk+0U7fqNt1rdi53/LuHPhl1FT9FTm0F2+yPWFPM0qwS+yYe
E5SrPFgdg2/vyPTfUODSG0cJKlrcn3/pxk3mmbwaH7FL0rby66HGTBYVOghefQY85aWst6eKBQrc
0MYXPviFKhHcddWiiymj5bfv3jx4akNY5Ke0j9Y18sXtFahqAhXrnVoJsHdhExu+7+zl58fbYWGY
N1bm3XIVDLjEK9J+6r1Tqtuvf50GIYZAPDzVNmdYFjDiU7sHXlN5uvQHr9ULHWl45/Ew7p8vsykF
oVwCUxeOa2IcZQKCW6YXvBN7ZJF//9Ts7Oy9sy4cPwoN71U70FTRyPoDSFnxjhCQHca9AEi0n96y
q6nzRtYXW4nzz8zK34SdOWw0EH+vU/vcrtjf1U7d56+SKZmUkc5bmHBMGf4AwSxw0rDIT9+umIQU
7RSIQXBORRuvldqApIQA/nwBqhOlTZPZXfBCEE4j74+AOcv5EhuurFSt7LMwOENNx1FSvUc3xpOX
6iylM+Hu6oGVwzUL706ABhG4iBuvnMdZOIHJCo8GtNN95d0ZvfP62NAwu/eOAh5kFSaUuYoxs1jd
Tl+VQ0nMr4PkjKKb6sh/KlYPXoNXBqfBNrSDP9LX8HdAD2CAby0SCzbwng+Us5+cuc+s0LtXKJbU
KKbqHa1GcxccCUPEdhP7ofRZH0MLfX3QpZMCgXdh9dj97uIFYYO8OPGdknA4Ys7dQbNwEX3869TV
IdwNBJZqGQn4+eCS72sjMpV9LK/aNzM1JQY3QR1QBIrJ+Ytv9hMxIiLQd2Av8OsJJnvrd/+c8AaA
K0dLbdae8XWE3O9jc3c3esLavIZXQUNju0mp5gGWcL9E9w7A7uO2N+20g0hrd1iypSFSgJOLR3GF
BK9yfKuVXM1jrXId4DsGKZbPsTXU1dwZRsMo3E8j4CowApYIYH81UpgnGIR46v24P6tMED21UV+j
GKvQiHbuXRyhAaUVlCFhC8CU2+kL2IYp+yATz3FqdpIl4VG4afLDJB4fL9O9m8MOnns4TXBruxNc
FaUxSSKmFc/gd+EalFoZI1TfH9u4vxoC6n5thHD2NJ3EsuwH8fwWf8AdwlNgJ6/Zi/zZfcSvj23d
P3h+bIEvGq0jWCEyjmeA+IBrbxLPjT3Ev8RfWafjYa0Jn6l3iGNXKgY9iTc9ZGiQ8+aOM/Vp9VJX
roY+i1avtwmNWHNxJcG4+38fRGy7Xpq4aEw48Vy+pKOVQ54oEkHfAvYzwaWMfXaK2x2OeQaCCFXl
OeVIpjaFYmprFnqC501vvGlo6vslWhOkaAIzNAbjvb58fHyP+rnVaT1Ud4fnPOlXhucNerXZ/VLO
4iYQoBf1HMsAR0Yfvkvj1ydRUjhero2A6/nWCCtmk6JMPIzsinPh/vbc2NEAxtIcsHHbj6fyPlFE
GCNOT1QAkJ7FrffcVSsWiaEn5ST4uqM3a/T06v6h28ueydDmcXmn/Hsi77Z9kk/axEaYyPhFuPCG
iEZ47qjsmB0SqtbjId5dRIgREoeoVpQJFyEqnM3y6HYvDCXFcn9rJH6fOEAVbmjjxoPf88e0NCLe
DA5jarbgKtIVq8auTE20vHxOoyVSn77z6hAbAYeBBgpKtJ8gl0X4YyEwPWq6gXSutqDC2HjbxvKe
4CdOvRmdx9O4tGTXtsiyRaTlaSlLnnhmnWEbmfrnQTIqK98OB4qhhU12Y4hwyRotPCITKgjV5+pi
C43ebNh38ZBtarM1VeB3q2egRQqdOdT+319XkJ77Z0J/9ubVBu/KQYAgiyaeq8DyN97hoE8O80ty
pm/B8AOdapA2VsI5wYrtx3GFSZX0yWatbqU5FTq+KTN6f5Tfjopw0bTIx7QcGPHcG5GbHcqdX+ro
vcCECkb3HKzb15pyq1w4DG7mkTgJAe2tMnB+S2fVyfXtYFH29N2AwPaAJyFkqURkRzgSMSHGzQA4
rQiSKLAacMUrWKMoU3Z3xMwWFA6IpRmpir9vg3CoJen8QlTOxRv7rdhRhM3M1PpoJ7iKW7EZ0G7K
d54AaXuIneBdhjwFtDfnP7/yvCrMpTQUOP8CFiTugt516E5hc0PVRolstQLSQQIP+KnTAlowvguQ
s2Xc9YAMRqJYIVuvAiH0uykd/IuSuypeuiWurn37RZnQu1fujxWkhkE7hmcueZ30PD+AHgnGJ5WB
LYRWhb7jpgbwwBHryZWV2EwcrvEpUWtpVtHqhYokcgngWiSWUQCwpoESun8BYMiY5B2qZkYB8bo8
cLjoU0gmSgC58/uZbx4tXsh/IhxDmuh2FRtBCCph5IPLuGYtf+27nNVTUt33SdbZBrx/5oYDhTlZ
+0uZIdTCTgwugSuuh+2wkd16K9qAZVI28f3RRlgiZs8TylGJRSm4VDYDUi5QcK/LXbWKjcJCi9Ex
dLk1hO9o2ID7CxBhlpjEGOq7bT/BbL8ODuFKNLIDd3yP9qWr2lRM+oJf3swmERuzoJ0YJpeDS7y/
+FCbO0PH24525SqnzeY8WzeHNTEsIiaWPOt7sYdhMSvVUWzQ7H3hwbPmLHYV7BjKxW7REa+cZN70
V+GkT1UhSDIMK9w/ca/ZR27TxjPfLe6HAy5E7Czg8EjgaiZoiRSzQnBhjd6S1/5qWIH66wl5EErk
WNjDKiplgNfML987f0fSP5djuQovuTXZvDGZiQnavI1sxu5kCAY2sxnaaKNcvVAM37vGrPyDAhqa
Q1DwJ5/bgOTLigeg/I/7g8IZlZTkW3HEDY2ufGFL31oiVkscuMpPOlhqzM6ddM8urFfBqjc55dy8
R8+hn+Z6SLPbXLlF0OehN81DEvBs2v/qDp+2akq70Q5O/jsKY7RjlDaF89pe2SvGaAJQHfZGRCrG
UKwWfVHIqFIpBhYNgWMKEGoZHT0kWD1MUrEEiX90QVoT5XWT26tPnIWWzLN4euwWJN2ZCrgSQKH/
mCIu3Xk4KQkgN9GltKptYpdGYv7q7FRPV5ApXPWFPh74J/WpdKUf3q7xNHx+oYOEpjVL+w55npKr
uY1SnOplg+/o14nLYWc0W/WI+hdrjFZm+5bvhG5vt2+xm7xEe80RjAa9qIpLdarZO28jwc2EkEzG
gVqquGHiQwqzMWt9qg3m1Lx+voNyf1c5oe1ZnhX9NaBr7gyDitqMAuahQkFsmTjl806CFt6ls4Fu
ELaBMW0mz1BN9qncNh9rIzoWu/KVo5Fm3AfWW7vEDkqTbE5mwa7/Ia65Dc+hnsxSXOw+tN7aIHbN
UAQhcFY/uwYd4fpv2fTOqU07Iubzhlw2tOGAC18CKBu32Vv/YfiwGWsIDF0yaVtHh1H68kZa8CYp
7342y7UR4ngtPK6o2hFGWEdcew677n9q8rUdAmDROp5TO9WKW0+W4sh2buZ2v6Kli+4fC9AZm+mW
Z1pMCRyZt+MctcYXQCOfXGTw6Q5Cp8ex8Tgk3J9QtxYIn0jaKCojvkouHRr5xmKfqpnRjRYTQ7P1
JDT535+IEIAGU/3s+aB2JytGEa9E0GwS40stHIfWaBhA7Sy/PzECOMM4SwIEwUtZN295pwL5Idi2
IB9s5uimLLZyACqs3H48AUuuhBcEq6n4LhTrCFeq+LTFVuQxxV7RmsivTmYKyRQr7qqPx5bu0xDY
9zOhCB5mEIfFPrldzX5S1Vzui/TSftd7bpMaW98tP7nnaMcdKKaWHAfoV/ROoDQI8nH+1lQRR03R
hGV6mZJp5I0x94s/Yt+GjNGiMeqP0jS5AjnkZtqig6p+G/lhlI3E9/qdzDU52qYZLcJDp2aSz1qS
29KhfN88VHIDX38fMRWhHI2+XzbpJc43QzZuNTBnBBNa2NnQ5JOvHGeCKGWQri1N4TkYAMToj48/
YXGGZJA2AyIM4llSJFFiQ6ZPpyS9FKq01kBxy9Qg1PxrG+BLngX7oGiExyNxzBVp2vrIA6cXlS0A
Wo1439DyTqN48NLNCHw8ygwhQtCSJCJKoC8DDS1Tml0qszMnk8N1VnVlUwREXVuj4L2SKciO+9IY
Qi/kDyHVhKIzRDWI90DGpSIDVqPsAsLXmQgUPfAH66NwVsqBdsFcWCeYUtBnBoAUDsz5z6+uCpLS
lUXj5cCAGQdafnV55q5+nBiH5g1KNlZFdvHqtn/SmIp/k8aoOjJF2xrBvLI6x3ayCoplpYBPFjUH
IWcAYwVjkJETcBo15RKjLpIZCx5odUBZ2/taiYQnORDCAupmCFEkErHxlNEvVKW7sIWhAl8SoP8L
5FLH0v/ToOsYcCjt1HduxIdndPzpZQtJ8frit4ExQmXKMwXG0gTgHMptRaNJ+3Hf202Mb0MWC9Vy
YBHRjne7NOzElonMVP2FKVelz9mF97tlEaKjkx+gFXxajVltxVKpp4odMqHrdcBtQakxLXUGWiVv
g/bWMFvAVvLEliUrSFdJ8N1CE1h9UsEmhv+7rXag0gk7gMynQgejnjw2el5YDDJaLIp6xRsjgqRw
Vxa1yXqfGZtbwT78k3ZOFf+Wozet12vA4R/v6vsjUwJJ9A9eHFKgPBlbEUSbqOOk/pICjaBncidb
bJuwthiF37VYgiSbV7+6lqFxLf+c9sR8IxkqoPEA6SDk9YizmgtBeNawKsCAw6snDe7A2rnv5tlp
zE9seBAUMGS/aMNLyOC+HOiFxlnFk/BbdnlmnW7Zc6SYkaoa0R70UoVvSNxTUAPJ6YobUbUl2eR2
YwiC7eGojFZhhQdes6EGpBeVPuxy2elCoxSetT+8Zj6e0Hu4La4DwIRjj4MxAekn4tKYSXWveBXT
X9g4AMAXzEHiE6jca9lQRCeYdm1ZQBHaVI6SIW8k/ywru7IadCVy1H0a6EFMw7oKc8gkp/r6iwjX
HipxiMfA6y9dmOmc3Zd2XB5izaj9xii01BllyJ6bqIrkW9mVg4/uxQv0ijlIrJE2b0xnQn/QU1dw
xt0YWJNi8ukuAycJY3IALnurOCnhOcbYbHyzCWin/11tBfB6aDRDrgNK28BtEedO3MfFMPFDfJF0
0xutccDL1TqPunSgESXf3Z4IS0TBI+aVUCyyPr5EHiO5AzTHjWoaVLPnwOv12EvuXhazKeCq0H6C
xA32wG20KT21S8ppgkqZbiqj3RmAyYDtkvZGvjtvZjMS4pmA41QGGf2tmVptowQIbJjRgKjHDak1
eLWhnWo/OeMbB4MZhA4s06xIBfq3WzOcxhepwtf5pa4GZpX5Yg5WWTb0Yocr5Vwy8lFBL0/SiJUz
JW1bGYmYhKrRx2Nc6V3JAvvETKFaGBn0oUYj80bIxHmQagL2qwjryInatvP3IcMEgT6gZYfTBcHj
z2UhaHBNyA51RiqPdaIXLdRjDDaIe0TZytOQkArk/iPRmMiz2ykLBGPKmO5XmIO03mCrUaERVd4f
w5gMAahU5KmAX0NX9+1ksGKV9anGJZfBbtxyL5i1E9ghSnTR/kNcJYPeUnzp/gJDWCRWWe7abup8
3Pobu9juQmGd9kboIsBNUK1gTO9ExRff3XjnoxLdvjMVHdg4SLRIO1ZxIQAQhXfGvrH72ga6GEJu
rV13VpO9iJv6K0ArA+7Bj7fNfYIOhtHKjG4GEccGCOpuJ5crVG/kwjS91Jaii+tdYMhuY40XShCf
Dx/CoW/MEDOaKMGYNlAju7RG+vx+/qYByqjjIE6/WgOFgl/AgOcom0bf7gUr0o2/hzQS00WcRazS
TUVRz+OwSj1CmFH1fQBAhkFZliV/uF4W4oSRwsmrtRTLAhCMjSHZtq+Lrqr7hrKO9L+lyIIoOrwA
bx0U/oA7gTD8rRd0FatWoTCbM3urcfk/tal3L5Uuv349Htjd7YgwRLhbMEzR2BdhenkDB83G1yMr
tSmudl9lmW3g0YYgjcQ6vPp2MLgjobgz5rBhP2Ha3G28PR+pednFFbqywt9aidSyRE8ZrCDtwOk2
t0J/J6Alz8+F8U15jC5NGrAzM3U0aH5Qk7g1NXBqnHChn12YQH/LBzDAR76+Wj1emf8h7bp2I0eW
7A8tAXoWXzNJFsvKldRqvRBSS6L3nl+/h8LiqirFW4ntfpnBoHsqGJnhMsyJBQeK7B5GXEQUTE2E
7ZdE8spUSlVp8ZIi3otyk206IjZrWnNANxcV9ZzOfK5nL7YWoa8gZKDzPHnEPBD/1CRk+7DijYEv
Hdo5HUak80QZFDMEHe9OpjXVb1BQsTmi9iMOhKSd02CkGfs927bQm+y08zSCua73gYf1+DMrxJBg
7JpQG0gJtDWOK9nIa5EKtvCi0Ade6XU+DdY+n3Myn+bZrYhTo2ihBE6ijb51qv08pLgxqns1Iw/B
Iy95uuQNzqkxAi1JnWSONZjCNMJrHBL6ybmY+eCvsMPuf0qQLNQrHS/3ZqNa0Zbz60vxwfm9s9NA
RYaVlNgNmJ30LRaIa7ZOjhV130eqkPLXdbXkCQCbEjUq3e+qoMxOI0XASeatJqWV7iXMynDzgnPk
f+3YGN0E4njX5V013wsCAUeOSOyEjmBxpI2jmmzSJur1QagmCFtjDQ9Y+L6uaGjxdtL8bAC81Bw2
N5Inw9iPMQ6u/IwcdfNh7jYYytTs+GF05Z2Mp9XT9aviscXEOH0kaH4xgqAV3n+k+63LY4mjNixg
ce4loqeIIPCsUslV/ySUV1HgUWDMQF+UQjuJUMzVYTc5A8Fjm6f7HD/DOrNA9ack1nD5PdA5ynVl
b/FEJxyPuRgDfFsYTNBd2rMRoFqyUXezJI+02wMm+713tu6KCpv367fOMQY/AHsqf1LTSoHSWAGN
zLu9/SiKpCfqrzogGeVNuXD858+XglL7kijMps2xNKzhoMVraiXbgvKOcCnAOT9Cxhj4si95fvFl
DOY9HytaOZOludUO2OoNpQnlnOMclv1344Mpnssr8+uVmlfKrD4xeVF2kaVb+8f4hqdE1302xnov
yTReGfXNiPND2lDd1Nhp7nIYuW5FVZGxA9gkPchhBdnDQ7V5WN0GO2rTFW/wnisIsy6fueysqJte
APzHSfwkpHYmSoH6SHiu7rpFMFTGInSZImWjjjCqpyhzrig6gG8CGlKVdK8Z3qfGZ7sX1pnNe9At
0517FZGpwhAAc4ixXw0+shOw3nZlHWqCnelP1+9p2RB9U2DOL9XCXhTzJDtJD/m9QJutgkItD0Wf
xwZzfFKp9ZUIDAhE1S9IxTuucnudCx4BJpQS9SFE1gQE0okkJCOrP9HjdQr/RdD+c1BsO4bZYlxm
HEHi0K8snU5HW8nsLR15PcrzWfw0AN90ZgNxJtAA/0dclcUZcgTiU2Stbh4Tm6ObnDvXmUfOvFVJ
xQLHWZpNImDCbbC3xYFD5L+EbN+MMJYzKjptrIwIJsZZrVP0PwskXtdWdExcnnrOH3ztzBijmfRV
qqQNnobRfgfMaWelkI7+ng4ZdXlZsWXD+c0VYzilsun6SAtR1ds+h0R/4LDys+vnK177/n1G4zOz
DqWqxd1I9dYgkmxJGpGOwhG1G5I6FbETdD/d38cfITUGIiO64hiEZUFXkDyeMfjQyctYBFnrtCJo
52IilngNG4kYLpqNgB5Geb5uloAf13ZGiTELmPZsk0JDTVb+KH1aIaUTENPaDYeCupxgeyl9Opdj
/8MVYyGMNEvSsANXI8ZeAAK9f6V24m4/nxREKTJH9hcfXt/EWMgC5MZ6pINBLNgED7R0rpuiRWN3
9uuMhViVZu7BQGSnp5cpIPfpn4frv79oHpAKnSEX5uQ7cy0luoKBAIHw1xosK3XHxygliKyuE5l/
5MfdnxFh7qMoyqqQBsQ5qzUc6foRMx//RkFhgt9KwAhS4CPEDp4nggUqmGEXXU54uHjR31ywW4YB
ffp/Ue/9+o4jsYu3fPbTjJGWxxB9nDUOSH7q1xoWEqgu5555FJRLT1M0hRljuBWmDL11jf3g3f8j
C4xZ9tDlhh4ZEEhuO9pbNvcJvWyrzg6JscZASOvHwICoAmjn/i2nt70l7ivK4YMjq2y5KzErQE2p
oDLePb+Zr4gw3/9JGViTG5hCI7UyCASnyY3X+9yp1tcpLLqts4NidHocmzTXUEI6JRv/UcRGOI7f
Wvb2ZwQYfV7lhVAm8ztJXT9VlrJbBbPNwN5ZjlZzGGFNq6H2UxSXUIvyiM26p4zyXuYLl412Iw0r
itD0JKKj8FIr0tLDg6JRcoQteJljT49DMp8nUUvHdUFlZvMsyiswUm7iHyht2orzJpENFligVDPy
wvsFHb+gM//5GR0pL7NBnLnB+38zH9jIk92FC9HQ3IQWegDn6BLbRR+rCnYt6lqOl7gjJ2hnHUrO
lS/lsC5IMIcFlH6grQgg4b20dv90Uzj1Y2GLlvRE4/eAcLR9wf1dUGOOzCxyaWoKPT89ewdHLKkK
BA3sFKDVx3WV5NFhVLKSV32T1DMd9JhjZ/aRekfew4tHg9FK+BBB0zuc3Ej1tXeHTKOF3vmKlKfr
vCz4wfMzYzPNcWP0RjzTAXoyyTtuMmEhK6JJ6PKdG0PRTsfuzDWbXpKECWcVPvV2TVbYnk0UxIt8
9V9KZF2QYo7ME3rgt8kgpWEK1sCjxQmw1RwSENgjEX/xEj6LN/TN2ZeHO1PQOlLaOJo504jpCLSj
2E/+yXEvy9bmjAgTMcqqP7TtACIxiTa70Z6OyJM8cmIhLhUmYhm1xjQCEVRKW10f4l1J/Ufp83H8
xSHEOzImbhmKKUabxNeRta+Sqz/Y2cvndXn+2W0FEBh0XosY1ATaORYWXNrNvJf6qjfU+YnsHeJj
sRm36dFbnzwrPIQHtELsfw9P4z630AdhX6f99dtMaHxBm/FAPtqVRaz8QzIjoMl7ZYVWjTUuVhWs
U9tX3RYo7yUm+at+21loBccemU6hoj1SYIYMv/N0xgoJdxjTUD/TrWGXW8VJcrKqSHpYHeRtjL17
H2VMqoikb5WCDS0keu73mW/5ntv6KVUOSYrFka746q3W2Jyn/lrFNBhe0XUYVqdmWncZNphsGp10
PqcuuuB8gWqhYbYSYwvo+WFi9i7LAABeSXj9SlaxmzTyGFqcSIVHgtGFzsDTVjH7OScuU0ffvz7w
Bi+WotILLhhFUARZH+VGzE55RZ5LW6aKTzIN53jHm+1dslYXpBhdaLG5caVX4Ka2o02R0GegIVa0
TOhcdzE2Kcc3Ltj5C3KMWpiBDMz8FOR24gdaoaTf10V/yYRc/D4j+upKTZoJHaOn6QZVfgMdXQHN
iPuUu/L9dVILgdEFJSamKNG5oPgSKI1rmR7q9eqP+28EmDBCjbUqUvRpLiKJ9E2/rTgMLFjBCwaY
8GGQ6jzLIqgKUsMb1a4S8up+cq6bpyvzN5w5p7IP5b6NIcghZu6csbVHxeXlm65fBLoGL2lgQ26l
5wZotJ+HfK1axZPH6cS/flIA576kECtTs/JE3IT3mJPu1JuE5hbl+FgeG4zOe6WO7cIl2Nh1SNQ/
9v9fTDJ0vnwbxh8TOIlUD0opopqSk0NIIuseOz15kxg8FhjlBop+5g/1iLyPiKJkYmFfMWeqb+Gt
cMEFo96ekOm9lMzmI9yiT9iReW3nHAOis1WnIQ5r2fNAQdiJ28NcNQGU1uA8+hZv9vW6bugio98i
cvRTbeBGypKsCPXRiVC6XPs+Sz8TC1ycGKPlRW5oStzgTp7xtpLh5Q1a7o2nLSekum7XdRZoBiNo
uZKpYOa0aQjvEcI5KTbEhbtXzSjBj4ud5Uwk/QgPTclNJnNO6ksyzmxVnqZq3Qewhz1VnJd5rlIn
4W3Ee+5yjMlXyf2MjKcageblEDCNOI74QN9zm2N0Fylg8RfgPlSsaPjx1tFXwEfoFCiJgW6qfCLa
HenfOVHQUm815jK+qTCmvc6UKfRNGYriGsSqE7dE9sHBEl0LgNk58VDc7tYimopzBBbxUV+7DUbx
21+f9qt4s+XlURdNz/fXsCKCWDxUBBE8xyR/Ka3f6K/mnOqiEJ5RYJxALue5X3qg0DTEpMLtroe6
Xvf4i9btjATjAjAMWWRyBhJPuDYdVHKPXKfAY4KJ9iIUhwS1gYwnleWEZLUPdFJQjmhw5O+rknIm
4UkblHLfg4hGgo7UeHmYNw7GYvLTdWZ4dBhnoLarOiwbHNdIX6rJMTEUQW3t8ToR3okxYV41rMJa
x62cdtXeQW+iVT1VnPQUT3YZRxB2/RDnPUgYN063i1yeZeOJ1czi2X3UupGbZY37wKAx1hkDXPjh
+hnxCDCmwMwm1LVh/0/Tw7N23zrcvupF0/ytGF+P7TMO1GgI4nSGqAf2/sYkz/FxIChrJlvfuc4J
5yq+BgXPCLWDgoFeAYSyPzm5gaaH7xwd/9qO+8Mhn/HCKHkttK3eSrjt0m4syRGphroS9veh0Bxi
prSrqHFnV+ThndcMz5FkdqGfpgbtPAM5H6Jk1RH5te2J9n79/DgqyWKEY4dSMRYlaESb3l49/ZHW
xnr6+Df78lUBP7ukYdWaRWaASE+1HLBblkR/V8d/JMLoveKVYwLYFeh9+QQDdkw3GLqivPacpary
uRdlpw3hYJuxmwXOGsw1xmE7umlO5XPsqG871eWR+4m2ML8CzoSPMQVR7XV9V0P4nru9pNvh/nDC
FOJtPGC6eNgqT5QOgwU+pdj+xPToX2Y2zj6AMRVR6ycagABmITz4rr9VH1bkwbBWf/Ni+ybDlm7V
buizYHbWz+J6N341qWCSMH+7Lu3LeZozMkxMMAVGVpQebm+Aa0Af3PurR7M1R6eWqhfnl/YViZ3J
uwhjMRoBzgy9pL2N9UUeFnICyRSgPPIhIgWsBw87hssZEyiEXmhgOA4HaDUZySPyijxa6LhYfvKP
R6heOqegj8pRDXGEeJWmj+H612tGjVteRo1j+9iaXCIKnpFK2lfL70D8TWeL9//ICGMwME45pNoA
EofUdZzoPasdmjxfJ7LIBgYZ584abIVmR3ix2b0cqnyFSAGgzr9zgMfpbvg3hu+MBqOhRRzqgpSA
BjYfYXk8lbbq87jjJVEXHcU3lR8evdQ0FKz1OXaLfit36MOfm30NDi/Lr/kzMoyC6iugTxiI307W
SINbk2BxN5G2zdG9fi9fHS0/nPoZHcapY3PDym9y0ImLNVapvnhkRh0j1AaG5mZ7rE+7aCM4q21N
DLyICgD1YqKa8wRfTuWefQSjszmwQvUinJmV851/hwVC+gN8yK+ACOvU4vmSZRNxRo7R3CnwMPA6
QlB2BxnTspbUzU0y8prH1mLwd0aHCfPDNO/TvDbmpx0qE+S5s/zt9Pl5/QY5msWucq3SLgl9EUQw
hlY+7eSe4GWEYZTrVGYbcE1M2Eh/MAMP4M1oyQHQEOmxiuavYv2zw5r5PPMVY5YGY9nNgqgT1cJw
8/u/ccBYh1BuMN7U4/cHzIIcM25bw6woV06IddwYAh/HWMMJfZVpnTffDjf0NbJ5aAhLkw2AefiP
KWUbr4JeRlZMACNzX4NMbyaCrl+se+P2/3Mki/Xe3aB7ueeDo5QA+Jm2JLh7ajEkLNwEt8WmEtcd
qsIY2zFO12+KY2HZ2Xdh1WdzGXp+hZsPwk13Al6AowcWR6QX2QPY2NzrhyZz9hwxf1bBvpowOu1T
s4s3j7HFteKLFuCMBmNdxz6Mhb4HjZ2+zvbiVrIGMir09e/emSvM7wKvEtBRLPoBYLPi0McictzV
U3IC4PKTT0JgpsA1Xb+cxXfmGSHGpuld2talGM2EDOxzwXQgr814WcDPSDDxCDY5T1IyxXMbkoTo
dLRr+jFQ+HIrILws86KsndFi7NrQDCN2bOHcupgegeqHF0RombyYYdnjnJFhjJs5rabCiEDmebKm
/a1+0+7vck6ab/ncsLUTU/yQZqwruLSgdTeNWASRza0OnZO/9q+IS2ltjTlRHdniitwcgfwweN/k
jFn2zwx2HWFdmCAWOR6zkzM+AaWQ3E7Ue5ZsjodbPr0zSkwsVJqZ2UUaKInYiH0TWCr2MqVgiCcM
i7J9RofRVqxcbQUFqyNPFlYvCPBzAqfGv8iJgQ4NLASZR9TZIn/bq13cpxXEDWiSOp3jjjndzO9k
X/LX54SYI8s8b9BTr5nVND6G2JjVVVazfxtIacl/IBH1vjw19G8u6pwqc4Ci0HjqNOIAFTI9p3hX
NgCZ75AT4hGaf4iVvXNCTMA4SJ0wjGmbnwzkBZPfKq3JfUYmuzoWW06KcFGtzmkx0WISiX7WlLiz
xkEEN9rSrFVObRWwFrylFUvm6JwWY121sYUQ6ri2bkbLdTHJkVuA67eu23CJJx3zn5+prlErJhZ7
g0yBeueMOgxc0xtsqoDId7SxsYXMhxnkwsLxyDLGFj2yktGY9WygJqfaAOTQUl9VG73LjZ0chxfp
Sefvt19S6vMjZUxvnKB9OQaeITRhykn7NNqGYzjmc/8aUB+FMmNFRc1Ob7mjRlzBYexx2CnDSqvA
boVTxgAbLXaAkAF2bLHmglHMQvjfFeLHZhUlTXQ5UWfBceQZOX3vSHudpppNxgee9CwFNd8nCrCl
S+nBMzsSGozJQEiTd9n2yZ/eajfe7o4jpfPvXOOJsSZ9X/SNnoAOUIjeUjtwPho7O8pYIsGNqXks
MfbEnOLC73OQmhwV5X8sGEJhO0PXIze4mX/pGlOMNdEEVRaDEhdlrCKi9Z2jKB+jemei+JiJVoW4
urL0zu2btdm+lkX3/4atRh4VC1PVLxw1gBszQpkYYVgF9Tg3XRqoCSlwpnaBF39Gr9/estr9h86X
JzwzMYi4NcFvv+jUL70j2dn6L/pHAZsJhCwAqK8w4MSwIqxUoUmMYZZDzD7OdyYctFf+FsMlOcTO
VwO1elHGWBhjQfzeFGofWLdAKxCpk0E6brX1Y+y8Xz+xRXtxTofhR5PqMegM0AGO/h+s2iXhZnTM
tYTis2/xev2/LoAVxDNq7AUNoaqmngxqWCpM3obdn+lpy0NL+qqaXCPCmIrJ66symM1SjxV1KVH+
4Dln6SMBlpF1cz9ZDl6vt/5GVe3hM3K35oa3rWWxTHHOJmNEklCU007EF0zdVst3j7s7/9gSkRz7
DcKuFUfqlzzcOTXGjnhTGxvCBGoaUAeQyGifm9frUrKkV+cUGPsxqOMAIYVT8V/RW9cF1NhcJ/Bz
5zIsxDkFJgYx5FFstBo8VJY8g9pMVoY+cINom5Q8H/y7kCakd25V3xoebet1m9FPnpVcepqffwIT
n7SCYU6+NodcwBuIkciVyScP251HgwlGjDDFLpc51GqfNoXd2K++xWNjMa95zgdjOco6a8aV9iUO
BrafntBFbHtWh26TR3Fn3l6/OB5DjPkIElHK09l8KDfOTGagIwof12nMv3FFn9nkd+PnXj028JNI
BMmvKkmxug27FTgRBkfG2Vq2PE5yOISg0kPsAO48BfT4+W+MMGYhU4d6JQg4LCtEsEtiOtEYHVO8
vsJFewC8yJUO6EJVY5/kZlRIed6J+elFcaZNfKu619mQFo/qmwD7CC8ELHMOywl8ZIHt6FudDgCB
iIickwpe/ZhVlLsubTYxP4TgjCZj1CMl8SOjhN8FIjzNiY5h7Tm61a2Oig4tb/6VR+au5DIvqjjF
ISJ+V6mApYjyY+LEVD919DWwhY04D7h2a44ULntIgOvLMnRYUVhh7/pCAdimhLTDurOi3zUNRJKf
ttHArX8shZ+Atv0PJeZEBRXGaFRASZMh8Y2jkcOQW9O6lbnjRDxSzGH2hp4PUiDPHsqJrPiw3wJC
n1+FnX/mp4x8c8Q4QsD5hqtUwZ3VsYt0MXY/q0T9I9m0nxyefPBoMS4RAW1WRAlYmpwOiONRAEg5
hdY3dyFGVHg5osWa9vldMe6x7rUsBZImRn2AwKTY6d6skAho1vOrBC2Du9xFuYwG6+uKvmh4zySE
8YhAZR1ysQNVZbWu66eivV01a+1RTB7F1klFcp3aYvUR6Urs+wLmMpLjzJHGhSEKYqzglXKzcdBu
1x/2A7rH/qZie06GOUuswCsAbajOb3OTtCqRdsWL/sbT41l7fsriNzPM2cUNoOMlH8ygp68kwfM8
DLr3iPEEdMPr57Z8S9+UmJiixcrfqTbx6BHt1P5IyH5+QvJiTO7lzIHA2dOqMovWL+fLsZL9IbOA
sA9Pr9g8tVr2Xd/MsPGEZ6iCHoBMdms5g9Xa9WO5ER+G155EtLJaTvp6/uort8TWz4QEKydyD1r8
PGWkOBbo7sy4GFNfNvsHFRU7zIF2Oq+Zns3j2dlJAsBHgxISN0PpSc5zaNGnNqSxq7iBI5/Qmb/p
7hPb4wnhomSc0WUsPNofVL1IQLdCReOlfLwtb++uy97i+Z1RYAx7gS7GSKtBYecdMHxIYdc5N8Tj
gbHpI5beo1wGCti6krr+cfAAD3fT167f/830LlLk3/fEGCAtq/yxFEELA3yWdC+SbH3Hmzacrcul
LADEW8WMuISdV8aPiTtV9ZskN9X2ZG14bnb+vGs/fXnd1y/2Z4h3+ZnMxWpTOwb+pLRAVKmd9NA7
lFdw5R0Ec7E9IKB7X8VBvN3f8vpSeb/NXKQ+NKneGvjtlHL3hC28ry6PhvUfvim0ANNuT4p1X1uA
67H3Ppzvw/vD0/U7WJgZuKTE+JACllDo5iOKyQaoxT3ZwWA86BZx6MN9tt69WNA327IxemhzOgK/
CtHXhInxKh4mKuOqgwAcnJf+MXxc2Sn9APj0wepu7gML69431A0fbNpaD+4xtTzqO+bm/foJ8O6R
cTrYGhuJXYWPcO6RG+X4zZ+u5vJ0GVfTdqtRHFf48YF88LR8Ia12/uM/puxWrabVvq+1p6fYFo7p
unhLCDDco0dL4G1Qu6727Ljdvxw49l1eeipZ8qZKk+cDv+VcJe8rGXUvhdrzwhKy/M+/PFM+867d
1CqmN5sqYEfzGjuvC6DOwjaOgpiG/Yiv1gghnKz4Qp7yUkYY9c7itAnNWUaAfn9fm7acP94l942D
lLK1f9+3wA0dd3vlqdGocQjegoFE+4gHxS/PV/rfFf3HXF0veaOxmnUMy6ypQmJsXXT2c167Jplb
Os+PI1m79uc/igOj2aNhZJ0g4mAHQjk/rfBEjVHsoUDjZ6zjt/Eoi0sS3+XrrX2zH8k9te5asndf
6ftDu6Nra8Z22yqRVfLiWM4nMHnu6zr5c93S6kJOvkLzMwEPAwnjHBP42b20BBXuyHIO3qYiMrE/
sAXgOjVs8rsuEF+m7YxcL5uT0ScQy5JsLJNsBkt4i8l7jJJp7QpkUzkYK0xJXhJVteLjAQ0y2kaw
N4Gz24xIb8s+Ud5utONzk9FW3p0GgPpjW25qHzQi+qS0/cJ2J7ddP9frm5VoK3/0Ownb3dYqVviu
zb2CfXokWJEQyyeHbQlkC7I6SPdABSF+gLbUZNMmpLnVPyV0UW4Av4C/MFnhbsCmTqz+Wif7X59K
hBL96lhZ0kOdWdFt52GFx322Lxo7fzKcnDb4XOHP6lWLvjoiooz0a8XBbtGa5nsPyaV0LWHfx+E2
n/HSPg7ipnHWhfNhEg0TrhtUzKi4Le1DD6Jh7A5W1KKmjZSG9iba0264KUn3cLOyA4pENjaR6TSw
CidakedNSbBgGt4sp8MNengdoSEbR1tDUs2U4jlKARuskNf92gUWxL2xDm3bsJGRPph3/q7IUMa4
W21TG9CevVOgdJ68adigN5HRGiRqfhg7eaM2REtR8T3eBlY+kI0ezn1T+g4JursG6zV7z3rXMJ2x
ImVP96/iW7re/ip3x9LSnm7kzu7IA9anZVYKvCdlI1h33rZ4NE5aQYC4CkhjLA2yBYTGawAOS6hr
6Meut0ZXtDft9jF/S2uqrQOLrlrgxoSOcYTvsxtqFEDywlwbWjQgI1gmEE/I3nkbu3AfeqIAEzf7
fO8t+cZ9f+x/aQohwdbSt+NmdY+Biy26ZV1Sfeg9WW91CP8kkOZASYbIg6owXX+woulkKMSpsLoi
+jCouYmOaHW5IfZDRRK7tGILSF8ddhz/6miHPU7b2PpsJcBAuRXZbJUDne6OoSMS6b56DGABTwh8
cR/d8bjB/+z0pBhwaMhcdfgWy6c4fVd/P2roDKIr/ChOQqDPgZW9TWsH6OwZ/lOydylxsGvpl4Bi
/7tn5289IK4TNOeqpLfCwjYT++j+osmHur7Jd8eWglMAShgoCa9D7Ec5FWvzVpJ2CWmt+PEDXm6E
5O+9PcBji8M7BkWJWpB30ZVJ7U6Gs10n25zcm+9+RoLP0BqfPefRuMXK6uKxRc11m2Pk2IKiiWSw
ka93ibLeboTM8nxIZWC3NDug4L2m2vtrTIEeq9zPsD/b1qprStyE4Gj/IBMqbI5JQ8abepfYVUyI
u7FLgMSbFmamfVu+FRDvxDcFcUfq4Ww+YauAR0qa3eP7c3rzlDrDXXCIXq1scCZXhDK0yWGrg//r
Bm3JzWoAMlINVVEx5MuaTz2IDEEIvQ49uIoD1R/IS3icGzISq0nJ6kZ3Zhh4c4Or2obo++a4Iy59
JqaSplqpEtXsAB8ppVTahaeTEwJPv3XQO3SbbwpEzsqtCTOaHTgviC/eGOd+wTsTdelpEInZCrTL
kbycTKAYhNQjyFK61w95obkHEwhnhzw7xDOnIYq+gXFwoTs9W6F9AOqNciyfoSwa1vka/BrXz+za
JTnmDeavmmTSK9xpUZBfv6WniOwkBwrAY2sh/gNbClaqKLKiA6Luki256AK58/z+ZBJU+zPRgYXE
KH1+i173CHhY5S0XQW6hAjDz9k2TOcq4jNrUX4EmkN2zAG4Qu11C57Pn8MYLUS5Zu379vN9iPnlQ
cjnqCkQo1j3nK3+mfy5jH+aiA7+WKqxzmwNwk8S2dtQA3N+TnENG5tFhYnFAkOVCnYDOswNANUIO
NwJ9OZx8G66OuFi29LSzRfLw5PLwFRck7CwfpH/V2s4Ux4/rUkrn1wuKWbzXCy8SZgegjNVQ9ML8
fHnadY4TWKcIfSQZ+XVCAOLcE9feaOvtU0AooOLfR7r1LV67zFcPOGOBLvhjgnFPlZOyGcDfs2Ud
7t9vbtyS/EZo6exyktpoonQcyHlOd93Os7BqCvhvPrEmFEfp5/puoPaDvVV3D3AN5Da07j/hrDfb
D/fjKMJD/VLI4RAgBHNX9nWJ/pokvfLdbB1OMLsagA2IgiXnxrMOm4PV41NfHM2t8WzAsFrqKGSP
DYb5Da+Cz9Gmr/fAmUhEk4Rl1HPaJ6U2T9zUn6W4C4X6eg6e/bjeB9lQzo8J6+STw2Y+6TW1305o
iQkIwrTMai3rPcRbcEROZ47WNIsitNIJnk6c3O4XjP+1Q760Qf+jFHoixDI+BnsXrM3z/S//Tt08
rw/WpqSr24bY7pqSB/wbkzNoK9BtGx9I1+4DlmwCJsPlSStHGdkKlBAYK72bLx2IijxXPPPC8moi
/a9gWSpGJn64kmD00ybF0lw8WCoJYVD/vHIxJipY9Y53y0vW7JwWY4+1AH1lgLTrYDVDu3P/eORh
vsvrKrIUXGBV9TdHjG0evTCNB10DwhM9xPdvKU1eMc3ARYBfgACANzyjw9hmM1nVuamBjoEHX2+/
KG8VVoIA7TYDcLmAlnxsOSX242flXGeQd4pMCrStI1R4k69TFG3/xYDveTB6wmuK45FZXcYYQWSO
U1iAPSvxiJIS708KoUiggdfZWcz0YFAHO0Rl82vL3yUhLTDi3BtWiNEOEoa34A8qV8CLM0BzUIVX
RGr5Tu8am+RjRlgoOcq+VFE4p87oulQoxRiWM/X2/r7eZPb7dfYWU67nBBihH5O6kmoFBKTUSUcr
N2zZo7/9jVjb5tPoWbg63uKi/0IT+JCGbEjYdc7cnTh5sTCaUOqDCXgifRshMd7Yk02zx7/i7psS
40cFbGttlQjcWd5TNFm1hcdrbLWuiAsTOJnJxRTQPOv3f2yxzg8Q4lnVhWCrsDTSY+ekRLyNiEkl
QPgbQCUiHOaWnNI5vcvK1f/E6jD5qQTmkt+Tqx3XVEYhNtj6D9fpLD3FYEm++WKfYl5Qe2qI5xAS
KbmrWkrnCHaxQyuFvEuxoCs5eIgr8K7fRqih68fSIDyjshTeX3wDowcBtr/UwXyRIxJGsd24q71k
P5Rv/3yojD54kSBgOh2XOGKHDuZHsErHeVwd/2KSfzbP34fKuIFIlkuzG78YmlHsUgAt9A62a625
HM3a9NOFflNiHEGor9QxGcDRvC/UBHRWh/F0TM8d5+k5D7FShDxFiIFKLmWegDKuIBOFyjSlWc8d
QFfe6paw9kFRur0uoMuu4JtBxpxEapAJgY+nX4qZkXidAHP5NeR2E8mziF07R8aWtMrKxMol3Jh6
1yOjip2/FADCKDAWCGxN6jkhoEbXHaznNjkIG/+mdnn9fJyrZBsvEqFOZU+Fbx1p/di2wIzR/cLS
A7vzPv/fZwp8W12VZQReALllri7tx6LKBTDbOc81QMIqTB488Hzrcv7jjApzc3prTpOPbeCnJ5ME
NB7IAMRWn9SWjCaZxA4d/2F841JduMgL3piLVNNEUVMVYtk5XzEl3qqSjVyks+Vu3li4sDNSP2Z9
ak8O/XLWvZSImI3VbNl64LXgKjwijB+QdL30fYA8YrjC3GW/M+TJGle1yzvzfrpLVvMIM/rdaIFA
JXc/qzvZ3cN6Z2T7iBypZWEE1QJ6jSW6JrfJfikKvTgA1nfk6Zhl8w3jrMUVLamJXp43b3/7Uex+
FegAJLo7EmEzeqiiXRfhJZ+hSWgGNVUMz2D9O0M700Q/jiLYhZFiFtDb718Lbnj4NeHOWIULIoxj
SvuoRz8oiJR2ejSP6k376G/1TbnW7PAuxkzv7BOPme3uBqTCP1s0ZH1mdwJS6GTEoAUvebH0vLj4
HsZ/mbE2lLWB76mcg2yLKlkPdnds0KDFGy/nni/jwlLBKFq9BinLm+swMTCQHx/M37wX04J5v+CI
8V8i+m0TLQCZw5u/vV1BZHqi29dlZVGFzkSFMXdyW4qlOoJGcevtK1t17vCG54TyPD4YYxfrUuSL
DbKvh+g2tP8I6wpPsL/xuRenxRg3jPHIUSWCk9Ku7dxubTRhw72n/IXKS2H8OSm2oT3xpUGD4+1P
mFEmxk7Z+Si5HXOneSwOPL6Wkh4XxBgjZ07ohVYFnJ50Iz2LMCSHjYHqp2Q5GDZ8Ubfjwd8mlg57
Yv1uNzR71dycCnRvKyqBafMILTfb4KCgDoUimO05x63b/b4uRUvpr4uPZC1O0MlFMp/IasCwwq9Q
QfELs85G7+SdG+jrViG5YoXVGpjxkXQTjmTSaDDRSqRJansRikdonB8LOwqsaNpWxV1drsXigfOZ
82dcsVkGY7MinKTeNCg7iNTbar/83fBV+Vzb4g4AwW5EKA7o7b0EIEroPHGIL6uabigYslCxvYa5
yEHXRy3/X9KuazlyXMl+ESNAgvaVpixLriW1pBdGG4kO9J5fv4eavberIG4henY6pl86opIAEok0
J09GOMjJGX68oFY52C0K5rkbH4YTM1Hfm51ytr34Ub3Fy9XhX1N7OFpu6Qq+ZJH0ZRswA1aHm2Mq
X8ZlEkWioYTJknCMkx6JchllcFRv36v93biL0cr0itrbt8RWj+iCc0VNTeuW+k/xh3CWOqd1YEU9
wiraOek7Bo9me1zSb4JVrlqdMymckQ7TUpfzENtNnPq35KSvyMqLeHHXX4IzIZyJZqCEUswEQuBJ
POto0okRDQ6PxL6/fmQr2ZDzehnPZt2RitRqCTngHH5QvlFEgLvrEtaN2tlSOCs915mZtYt64lHr
b99f2a5wBb61cLs4G001tPbWOWRMmJwh78pjf2h+O8lWNAdh9ar9Wcvnd5xlrcOoR83sU8Og3eNe
etA3PXJU13ds3ehpBlV1JMhU5Ghxzc6kxCqJ865MB6RNwS0SPFupQ4/AisCtNjds57wu8ZgCdJaK
LIH2XG9/C1R83ck8+wJOx9WIhe1Mo+HxZcxtUAmGh/5oAbmwtNUlNjnmJ/MGPJSYvJxvhdHEqjE9
E87p/mRRVRpTCB87NGnvczvwPbv3PIHRXoO1Av9s6JqKwaeWpXKLjJOoo5FWD7hjKpAKfYwzBZmG
M+aYxXaKd+qhsrXZbb93id08YorgsaxgtkgCskj9e/oNf+9KEWps1bqcfRS3eJR6jFlnPfwmzGxi
qaM+PoHwv/l+XcXWL4wpUzS4yCqVP2fRnKkYZs3kMcMAkcfpMKOS9Oo8CQsNy/Z9eQxMPAOE6Og2
4EedBxiKMEbBuKwkf9Hfjuo9u9X348OY2Tlm9b7di4C0a/kEDS3xFMeJPJBqcAdaoH9dkwI2PMYf
6fMyd3bJLMeOv/n+6wZVnNA2TvL9DNzNt2hbJrZgS5c3nl8vSEVRhzAVXaOU83inghRjQrIBpnRC
f0X9mHrgrPQJhreO22+iTmV5MQLXxHFmNS7kMjbTagDdDGZDVDebERT+AdBXjrTVRHRon7W+L9IU
zFXQDAPXhefuCfN6qHIT+lK74yZ5bDMnNBwd0tjOc/zX1xnOYPFK0BH9W7Cta2qknEnmvJs2mIMi
7pvhH1p8IKr8JbOBEbi/lY1iV8jwCZ7EtRt4LpBzOcOJBoXUYalRYJ+oz2yN2WTTioz8mpWDqlrU
MBat0Tl16dN5ZjUIxIFmM22KcYBV7jTqfVZihjH5MZobXbIctNo5FrieipuAvWbSbjJ+JJFi9+Wh
kAFvzPve1oudHKGZnwg+cKXXTwPE+s8HcgrWKEVMy+U24SoZm/QQ2uHpPQBlxmvokB2rxLSfa87I
uUTuFdeTvKdmiJ2nYL6rDqyBVW7ogkKUghdd39/MJwsFocjp4eODj0LIarvmvyqwicTSdUvTDe4D
oliixpTgAzTwVfoPFpoKRudGEuZx1y3VH0Hmkuc9M7/mUE9zu+jYM5jd0RT1ktqqZ23ybzK4yw8q
NMG9+aEcS6fL7eRg3bUnUY5rrQqH4/3vWvmogfZKn5IKn3Bc+Mz7/fBencrv+XHeZvsf6CLFePud
l3i7ZBvciBJJa26Uouo6uitlQ/lCiDuzQGGsnBBSV0vWDFg/IZ5lpTkc6nsmgztL1WTA4BWQcWrv
8tRZcikHOC7bJ+QlbUBoJFeU8li/MX9E8uWqQK7KYRrmAYVo7ZghClvAst4dCNujk+TK++qnsPC3
+uicieSsYxCk5RQkeGTdZaxZc4+J3eAcQ6sxtEZMBrMqTaMYkqrpqqWa3J6SmfWYUqLiSd9vYuLk
LuiP9NvBb9+SwyRI7qxGc8iV/0cY/+QEXQb+lAbCng3kWlAbljG+SQExERN5gqtZ83NR3C7qMUvB
VasMj8G2/Q0CqehGMfZNscGfyotQjhuftO2MtOPQCSotayVOTM/9s0rutbE6NulDBtHtxrBvE8Vr
Wxs4CXbfApMBVLjISVr1/M4FLmd8ZnqyvMpSzCtZckyJjBQjDBxo1mwJ0MV/83Jr+jLQj5qGonOu
bIqYbMosbXEAQWUCONUSQ4zOL8XdRZ4YV7AaaMJRUBXEYPhf47STprokgYEGVmWkAAKbndTPNqnT
+VbPMAPZ7rvCat0yM0BC2gdVXNktq+UagxDNTveCTmk/qGTIv65vA13EfnGd0HJrLlOSLeUT8ne2
4WROpUIe0vGRIWRTHbl7mZQDo/bYDbYVFRsTnDLsjYCAVUZnjfmQzL+61K7oPUOJiL1oPywGTLtW
/WTyvZLbyvQdqTuvqU8F/ciUymGAZSo/09JOCYDhdpo7er2dmj2oGgxdUJFfNdwgyIGXDU4oi19L
oSXEGGgyPmLkYKK/99/yArSkP9Jv9On6rq0f5h9JfGGuMuSwVhRISvYW6L/RiRH+nMZDillYOL23
ONomyGoNe4HYlQKrhurcfxb42Y54dliLtxaCnGxEq6MMjB3qdNQ5tMJM/5qns4xNBlTDwnxWg/Ot
kpHOREIN+THGINP5prkT5cI+ow1e684lcJfBpFKRon1mfDQK4FWlwNYnb/LqHO0g8WH2R8vu9/lt
qTraixLtWbQNSvS1YDhLbHfjDvRsjaNQl1CMFh1OBPm0BNo6O1O5N8OtdMAQyF6/YabblTtLGEqt
+cawiZRQVQaiSuONIh1ImpV4SGs3+zj1kqPvS8xb8ZzyvT+J3b41rT4Xx5nEOVeHWlKHxQYvkdvp
MQclmOF9X+oipvfxDUlTYZJjTQPOZXI5ninQxgZI9QFz05FHvAUbWIH5Lvo+A3mHn7qFC99vp4ko
eVYdz3OxXIicl10WzzPEFuCyBh/ELSgUYIpsdYB3r7qLZ0R2AwCN1bE41m5yKjxUOQXppTWLuCRd
gAHTDYwP53Sz0LogMxuywAt+MtfwZucH24r6LVZzWGdS+FxdniCICys64CpX9s9byUYJxcGovtZu
v6V+cjQqUYvFqgN4LpLzI4pWYaCIwsImT32fH93Nm9v7qhve9Vt1l/6KPIG1WvPHzuVx92SUcgIk
J+SdSsxXikvnfb5JMegbBZklPvstSn+uxeIamJxkGReTYDD3pe/QSmmZTT1cMrUPmBsZiFDHuGWO
NIO+8fra1nXkjyguPB6mgChyZyLlvaUvjWZXhmugSUsCma+ymVWBtNXnRgPFoWqAPNoEhOZyZWGr
x0GkYmUuXNvmoTgELp6XB/2YCPGB65v4RxRn+7t+kuQhgVs0YdrmuJ8qO3CBLkAJLffc5pu0B2hA
pChrge358rgbR6p5jAFwXgJb4nQ3oferc2dAJ3Jh+V5ddIB/eM5E8UFQXQ0NlShEsQx60TqyGrlM
d2TgsOZD2rllzjz2e8xORRE7Xee23jC/JOZsD+Agyw9UPVmDOwTIEB7iZq+FIVTZqbtN0DnWW2c9
suIY6F7PfrXRS1OerOj3DAKTfDelmwgcY6FXIPKqA80f1FvS3CTjLmCCcaarsSWQloZsWJpKwRJ0
qS1IHJsmAwvz48vxjehOAUSn59xb7keJ9jlXCFL69Dr4PT2Xxx1fQGjR9DQYwc09AQVpgXvkGaU9
d/+wfzCcO+/7qzHZjuaw3aHdgp8Eo5PDW/Qi/L5+Jz+dri/fAewHYHYK1QyV+44ixbjb3Bymx5cX
5CxmEKiC12/eAaowom3E9m3vRwI0Qb/9Vjrl9gOTxVGLPN5f/wrutQbDu6KCiBTkJUTXNcXgjB6Q
0GxKBy3xSwP+b+/gJJz52RipnWWzo8yWc10ep9D/Kw90LDKGJVBIvTzsqRnNNsSMAd9Kn0Asu0mS
g4kcVGcK1sXZhX/kUOyuicmvpqbyJihugtCcrMSX1I9IgmcFhGurSAJTsCoF9OuWbqKwRDT1cjWh
mg5t3+apXzTspHXvYLPbhPP79S3jnJt/lnImZPmIMy96qrKq6uYy9VW0+07VB0HLtno3Z24+1ALL
vXzvmUp+EcU9SZKUVWMzYj2gFsYI044UAgHcQ/RFAHcseZPGHUY+pL4+0O8yWPBA6eKNtbo3EHhF
RN2bwejFiVHb1/dwVe3O9pCzMcFYWGOYY2FhE/xujdTW4vH3rEvHmdBKoOJ8AuSfRWpQOmIYCNV5
Ha/BEGSEmGzs962nRvdkdIh+l2cbs7/Nwx+mjDzEfDKMyC71U0hewgzNadLgjEw0M3hVPc8+hPOg
tNJSBnXAh5Rx4sjKk6Kndjlvr2/tqs6gJmXoBmJyWPFL9bTSshjCHuophxjggpFOEdMFWrN6emci
uNOb5n7SpR5aEzbRTa1rrlE3m8hQf2eNLji81S07E8UZ5aAq1KFfVhM3H6QEdVj0Xhre9R1bl6Gp
4JsGuFTmo3GtVOWBDG3q1yR3TOm9NtE9L6p7i4RwZ8+sNis73DffnO+lILVJf+onQ7Bbq6YJJd//
rIR7PYZswtw6C0KUDIN6y20pPYKl1Jn7winC13+za6hEmqiBKqgpXeqZQvopbGsowZJlquqn0lDt
OhVo2uqumYqG2iZCZYzbuRTSx9nQR2WX+kYTDHYOVvWdORbBpi1TUc1AJGr59zOzPhRMloMCexfk
z3mH2WTVPaY+Ceze6uU0QfljInUIQD8nZKqBfQjokPpNbTwNs/kOxh6BDvBx2j/mDtkrQjTZIBY/
ZCkzIl3Nmin1MyPs7DTqb2Q1O+YZc8O228RZe9fimip9ckLrglP1np6HsdfEkZvS0B/0QOBQrm7s
2fdwZ6jIaR9E+risebKL4b7R3sv0+boyrlgkjaB9nJiAiIH1jTN6dd5jnR30JO+63UjMZKsrJTK/
DK7jQESRIp/XXrb4QhxnAEvFKvpwxDFm5bDJa5iL4ac8kyeTDN/zGmTDbJ+iYwjlPZplXl4CrSYL
jnnFUdQwboaYBAsGkoZeqqs0AtifTz1cnaS2SZPZmtQBGDh7kYJQA6wP49+/KxcCuWNM9YhMVj2n
fqtQcDdXBtIAQW4KpKxYsAsp3AVpMO5CzTFKx5+KDzMBm4usbQc9tMvUu64xfFD8zxmebSBnv+Bn
dElb4Ayn7iHS78sYoy7oCf6+dpfirqgYF1+fWswE6HqBEfg/RFPgcyhIyyyTOzuVMJOkDcWjpn9L
8TqH5caIbZJuUzn2TG3CCOHgZIInR1du4AEKxK/cR2wxSsAKpRR4Ds7lz4HjmPJUSf25z9y0RdiK
cUjs4fr2rjiWGqGGhiqooUM7uXfbLJlJZbNL/Pgjw9DC+0A9ApVts9lX4O1l+vt1cXzT2T+n+Ufe
Z0f2mfWumiKsSd8nfpRthnwf+ekuuu+Y2w23KJLYDJw441ujPE5A58iFF6rvdfNb1m4D5uSaGy6s
M558K21BAfP//DLu4VcsTW5TDTuhM3tWbPoabPGUxbvIt76VjyEy0lvzXgbZtWWTpd5ha5FHyF0e
ZM4O2LRXa3/9g1aeIGD8oPgqqEQQ4nPfMxpJa/UAAvil+jHqb4UpOIrVG6ziP8wABsaPB55JSQfl
i0jiY1L1MRqe495WwOOjfWDWx+31pXx2fnLx0YJXNA0dt0jFi3ppBEsllFslRrQso9gnfR8yV1af
lRY0TXUD0/uIYWouUw3fLEJwEW3y8TbSNlXduRLcf11/G0UFz1WrjOgWHSSqLqsa90ExPjQaLXxQ
Rw5Wv9VLcHeB43wTKm9d/sDYsTJQmzDdvNzG6pPilt3brO4iloCWignu+epBa6Zs4iQsy9KWgzq7
EgaJ0hnMrok/6oWjaa9WLHh0V+/4mQDuFZxrKufWCE0KmufOnLZDNe6pedCqX7Vqvo70mYFA+/qJ
r9quM5GcWZET6EHZQ2TOntT4EAKIHTPqXhfCV5H/MSYoXimGBY4Y5dPDOts52MxCTjITUsqk8Fg7
616K6YwbzPfBW2u17SaI89kOyZi6MboMtr0c94KHcHVzlxoCRcoEmHPummb6UA1RJMGAlj/od2iR
h7g1JykwQ7NjGvfXl7yqt7hHFgp2S2FNudSVntAgzAKseFK1W1grd5wmuxl2Wp8f0ruRtMIGDfzg
l5t7JpC7KAEpopqOyAf17SmcEUDIIvVf3UDUOqlmUt1EHvNySWlcylpqxqlPpdRO2I+sc+TGyX/q
qRfkoDTQRL79ukAAq5ZkGkCu3LsKHgMEShR339Ai2HHVT8bZUxPmhZnkJJqrEi9SQ+f6wfFAkn90
FeERMrVYKLivL5dZtcjXJmGU+lE7MLfK5NgxxlJ3O1RrtlmHUiiwzrMrMWNba1ayU4ypfpisMBbo
69rNROVE1iyQo+J54dxDmlttnHb4DlDi4dlylO/XF8oPr/lc6LmA5QPOLmVIpUEeC5ynvqVu9iP0
hq38ku2MTfSrBU3NY+EkALH44MR70BxKQYGY3iR7IAeaW/aXwx6/fAvnOxqENSyJ8C1wafStXBBP
ph+9Nmyy+r7u3uTAj5jA2K46jefr5w56nHspD0BS6Z8mZpcvp7l2J1RVQKaGeA5mAThqUUF17QWR
UcdH6I1cEpADl1s+BFarjoQhZ5EadlR9KPrr9UPlcb7/u5F/JHCXtKglqqfLRnZOBIwvCiaYCeTT
GD2p8c7y6K4J7HiKBa+IQCwl3FVtJ9LVZpMiEdfbiZr/UAYPrcRd/5oX/X5sbxVmh+NzmD+FrLFn
gl5cXWBw149T0S0k3S2YDL4bTq0aPDFIY/h6W76nfV7axiRvWIIutHa8ZQbbolVbi2JHCndNqByU
XNkJNn95QngbLMNPMynFCSg8SHdK2FiiERg5eTl6zpPM1hPYxllyMl3ZKWgyI8pog6/d6RJpM6r/
xl6ei+e0i/UEG2DiCdAsYIGD0qm0CsBnOVIXFAypXWokgpd91UidrZhTNzlJtGosl0e1+5HH6NlE
Ii4kovm5aw8BuMlBLqeYhirz7kOctwWZ5CDxwxkcqgSIxcirhxcavpHCz7RqQ9VakGNZdVkowT1F
/nKZeM2Z3zRFJ2/UEFgko4GL8NKOlpsmL3GGUm+O2b31KRjm+6wfBO/PmomgcPRVHWqEgZGcXAMt
jBV4hpEKTnXbHOHVisLVxZbyWqoa4PEnoGxAjYq7q/0gT00qwQiV1okCyJfFz92Imlz4cf06LPbz
mhze4YqUNpJCJOcxQcplbRA7lFE4zkqHZwUvLOKJVNQTveZ2na+Nc7vauayJWSKHOqcbs3oef5vF
W+cq9WCzvvkXJwX3gBpoXjSRNuL2MawxtGdIapja4kMKwI+rvV3fwLXLhbgHf0wEHGC1uXwtrHGs
JWNGGn3+ljQnaQzduG0ElvuzwP7llCwUpU0YTYKVXAoB0WYYWgzJizZulV0cmJM7xUXrYo605DQS
lXfTEEremMcAt/WsAyFRKzu1Vmm2YtblG+vT+9Qy3SIMAicyhsVbmmpvLGrTCRopcywWUsHOr20M
nCL4hPhqQL64jUnRiJXERIJr1I5O2uxN09Z7XbAzq0KANkfhB3dE+wQMnblHEmr5fZxWzJ9ju8wQ
6r6p7d31A16763iwcAcVAp+Ahw/GXYDieRQznyHjL/cfeSFi6Vq7D4jiYUkAPoCK8j5O05RqRLAI
5IocCbFH1oROo59grjsFtbJBYDZXN+1MHqdNao741URKyA+V+zpTN30xOMLc9Nqi4PnD10FZRkXy
/1JlI63XcsVomJ8o6ClKYVLk2dPI6Fmk3nRFslMbEdPm2kmdi+RsmdZLTZH0NfPL8Afy1C4xC4FO
r/ov5yI4pbYI09o6GJjfVb2xRbOd4sQkQuN1VYXbHJGdUxftvC2JURykuETyhUJdsgg436q10Gb4
97p5/jn0cpPZzKTO0LDiCNFeaqIFXIRgWHvVMV5XXlj9lod90aWzC6aZg1oZRcv8trjH8xO4cnLS
/cKXNCcQzAVZU0u4hBgib6FXBw0Ql6Ja3QxY1pfM1/qjotzLXWQr0tP1DVt7Vg3AnFE7QFu9bHEP
d4re0DqQl/MrLKfPMfmJ7jsZbfOiO7a6b3h0AGcxUKzgrV9Xg5Kuz1Xm44o48zhvVfKWaG9Rrh2C
qHDryfCiVBT8r6onngmy1GmWGX/c8gDyATGXbDBfwYhpMmj3RT44MUMrLH0c+tmj0/fMSB0jQZ00
GtzAqkTB05o/gTFUwLsgfLLQg3t5iHiG+kCeg2Xd0Wwv5SJbn/PEaUfzMBm5J4Ez//qRrhgaHYPk
5AW8qOiKyVmzWR2KQhkzVGQldCyyo1G6vXo7zZinyN5i0XO/sj4dC8OVwAxMXf/s8z67D0HeVdHA
cK6R4ivp93z8Vf8oi5tZVNpbk2MsgCiwTKCV95Pp40xOmqcGysA684f8qAZ+qmu3U9M8aSDj1xX5
x/UtXEunwLFQwR6qonSKjtDLU0ut2DT6RVpjZCD+6OXSLRswbKR1YqG8DYSelfWHgRmtgwFTukMi
ddimrJa21z9k5XoCPazqFIxEi5vDnWVVyjWRuyzzpbpy+vLX3LkmvNFO1BW4cjvBrYFKAMWwbRSk
OC1t5SLNx7HM/FpFknNo7cbcV3tqOfJsq+p7DpKt6wtbPc4/Avm4dyiavIrkRWDlxoWHCvv8nbQH
mXnX5azVBnRozTLd21hKpNwbiLse9HWAHWySXY5hCB/g6lHdNnJM4IcfQqQavs/b8QNTGzRnx8DZ
LPCWVk/wTD73QJZJnI2xBvmJjtiBfJPK2JWt3m6TWbCla/cesxZx61WsGGW1S52loTxg0IvG/CLw
JJJs0gSdNJoebYbC2uVJBTIxSxFdlOVB5RxxHY+giVwf4HZgn74UqiwcembQZr4BvO/N2JBXOdAB
nrCCyLIHVpSOWabZJmCmdtOFc7lVzDF/GtM8cq1kmD1MYEXwff3MV95NHVUksB0QAA3p5+U+MxXq
EOSKGaSZn4d9tpkz1jlxBINk9IoIzrOmxnBSP40foBw8yqpOyzoBqSzzjfldr6dDTw6Di2Bu20si
YMoafg1viIqheehPx3xDTpNLmcZyH+eZL9f1cNNHRuAFhMjAHkahB86AeFfkhenFQAQ4kzwA84FX
whuHrvTYUDeePOQ9oBBkOI4z5kCQpioEG7+6GzostIXhDxR1k0tlaGmekWmqM1Rfi2KbFiXdanlk
bdJCZ96sqfGdGgT5/vppr10wAD0XPJ0Be82nHpo2pnMLNKY/GwB9G/Ruml5qnRQ2CUTrW5SZV3a8
5WDToKqiomR7uT6ZxXE45FD2sj5o+j0rRFd4ZS0GQaliGViIoinfe5BTDFuYQxxxqT308QM6mgYZ
M2pEQ6VXzgm8xHApCTKPBrTgch1tHCKRIk84pwjvqYkWp9nWRsmelHZfjb+un8/KphkA0xG4mCrw
1IRTWznPrFCPZNzG/DZpT1kummW7JgAU3wisYd1haZdNPbvuY5OnTE6wmqYoTS+lMmbVNK2xvb6M
taMBWQ06UZaYF1WWSykpGve1PoCUNyDpLLSRJTYTdWisncu5DG4lel4uvI/LSoAWQoor9TJ0yQMH
IAL3r1jIhXnnv4vhLuoENZ5YB0EdSgZ0nB15fEIC8+/NwYUU7kEiTT9lQQEpUrcdy0Md2qq5nwsn
LgSFGNG+cd5LoOiVNKgQNEzbmTj0o3wbJlcX3c5VRQOURUNeRUdaYvn3M0Xrp4pSLTcxEFpFpb5G
kOihiqYIdm1N0TRYAKqjWk9RFriU0mRjV6BcX/ikCX5YwV0QGZshNXchKwUqvaIFgOUgm4owgRoY
eX0pqaV1TDGeAOdTVsaxVhvw8UVqtovVkHp/fXuAQICIBfWPvBQXl1e1OYJu18p8U0Kjb/VUZh+0
QRNFLUg+rgV8KPYuBOEWhsgAWHW5Ji3LSyMtlcxf8o4Pkvrc6WCw98HqaQ/S0XRm6gztndS619e3
lnhHuwiF8cY8ZayRs3LRGCzeBc18UrS7KUo9tX+w8uE4gMJEH8NTodXIYB0NXRJIXlEXAGMRGWkw
f+gLVy4XHHZWgBIWlHKJcFuV2mHxOmI8m/J0fYWrckCLg05VJPoVPv4qpVofKxknGFZoGR3tojl0
9SkX4fHWdFLBFmL+D9pevjxNYQNodtnFuc+Uj2o4WeObHAmsxboIYBwsFRxGaAS43LFuhr9KjCz3
R+ktN94i4MIGdn99t1ZMhalYCCDRbbCgrDg1jLLRjBK9+FyGhjJik/2b4zgTwFnwoiRjrSdV7tfW
CQjveUYDaH0SVkPWTn2pYOFOAYSCMeqXe1WGcpkntMz9Sj4Bs0sNFxFaIDJEa1KQQ1BRtAJuAGC0
Syk5mfoaPKe5L/dHDJS01fRnH77Excv1Q1kVgzQvcvDIKgMrdilGmhRSV12X+0APbzOvAcNppbSO
VQksON86t5SzTe2PoE9jcfZQTEaa1lLRQ8M6y6Zm60HghqXxPZzGpj8ucU88VDbTHhMGrsw51H2z
sQ4zCDX7d2I9/vWyAef5dI+BY4IjdrlsbZbLqY1QOcvzN7V/DfQHSb+Ltb9/TC6kcI99WHZDIeco
ZDNrOFieloKltBQ1zK6ZWQvhJjrmgVlFby73jqCzTIkNFdUrIC6KycAgSexlRcBIyg4a6EtiDCuk
uYAQYsVgQKhpLpYPqCieECLJSrlKwCTkx2QbgR4vke7kVvBwrejmQh+HLIWsYS4sPw0H5VpMae0m
tHipk9sPIFQtik2KhqsAvc7X9WFRcy6KuRDF3TarBjy9MiFqIic96Y8xJgvWZI+clyPl71GT70LZ
uy5yUbFrIpfVn12IgOakGVtg/83xqXLz4mgYut2Ad1CeRBOaRavjtD2qZzC0GhBVal7wPFXFXaIf
8+6t1u+q9DWwSsFurqUKLSSYUemEZoAZj3uAcSmCepIBiJ+b+4Qodi1F4OKtvFml7hRFthrbQ+Eo
BgKGrDL/vkRwIZy7D4hRM1kpcZZK/jEosi3Te737ff3w1nyqCyHq5ekZbaRFprmsEPmzxNV/SLJj
gJmN2GZkW8SeJJAdbivNENjR5Xd5rTnfWU5RESSH05BjcXJfuH3ZuaFeCfZvsUrXRHCKObVzEJIA
eIkmcoYtAIg6WMmavajAL1oJp5SGrAMnFsqpPxw2o8CdWf/tZV4iBicixcm9auigbIrAwi4hR6v4
osdj7S3D4f/353mGqqLRezlYKu1sPz2p2+w9O1gO+wYEy23tHQrJmTxrvxDFX1c6waoszvFIsq4p
BxWZRKmtm5smDBovkCUhweSS6fh6/n9Wx13ezGpYzTKsDjhxUEYvs2ILR8UAW9G0szWztOB3NRm1
KKQpOA0AiUUrh6mGzOgJBR/pGIFUuXFR/kf2RbB1IlHcS4wyDc3rDqIGjCCm1uCEkenKNdLOykvT
7tPuIZ9EmTGRTE4JJTLVdVNBZoFadj1sAGqz62TTTN0ut44debek/b9QkD8byuewQiWSYJRVrFLe
pu0WjbrXf38t3QoYNBwNBCILgSy3jVFZNEEeoDvHoI7lP5TH9CB5xs9i29i/KGi1HshOxTTb61LX
XI1zodw+mvkgdb0BobUbeg8iPs61ZxhTeZG6VIE2RB/0pSFXYkTOkmoBbKi8ysWJELLTsycEPyz5
+6oH4qs/krjNC4xIlqMEWBejcot4tH9WsK1qtrm+W6tadyaF2y0EWD2ehmB5mDAseiidUTvOzTFM
n5QcU7TqBWchSmp9NUzIZS7+PeI7xKIat7JcCWMT9O+oDALwsJHl4X6oiUgNVpyKRQpys0T5xNlw
5k+fGPjdGGMoj426zaRN0jsV1bZKL9tN+GsCrVo+xsf+OdAE9+qrIwrJSKN/JlMBYef2FP613pk5
sDe9jDFrCiomNHEjAeBGIITnT9GbMoY/DWSDqpwGxpbQtaFPgSoQs9IDe7EYvvjHxpiwWQGwh1Vk
V4QvSVciuEy9FLDSuv2uVE8ysibW6E+PSbbtcwP4B7ncTVIpaP9a1Rpk9FCTJ+i1+tIHJ9VUrzMs
WM9uKIqP2vx0/SoIBPCNbzSz6rJiBXAcoHwK8rdE1Pe5EnphLxdykAXiuZTFL41HatIuqw3spRKB
56nRNmVzl5NTn98lE6bB5wc2EjucRDxpy326fKEhdsGdI+2Ol5M3w5NmLR7ICLHMQwhW/1akuyzO
vJaYrhC7uLqLOhIegIws14+7dmMi52k/LsIiwzakOwTTAp/2q4HHcpbiCxrVEFJ+cpedRUJJoCnR
HEFCGunwoDGpAn2QRSFKQYjELAs9E4MEGmCei5gMEKuFMKHJT5PW/avFLMhVE0RnSEFeSklq9Ed3
wYwaUtYsLd1op5RCgXu70mQNijyonLZkNwH94EKchKHsqZIUS7lRMxtND1aDsPEm6baq8qY11AmD
1ommFPwk4GwWpT1XTci5eG4nUwCP4yDDxTIxPc0wbjL9mxLHjklOEsOgv96VStCldG9monmtUu0M
kEVm4BCzdSGlx9fnGzshI2OPDJa+EBRdbjcms5pBpuIGqtuq/hXGNdrJ3xN0los3/atffCmKe+XG
kGlSUmHVSZ1vAxCQhzdTnG6KYXKy2C3MzJYHJ//19zbsfH2chSkDve2nKWNLYtZQn4pe9HYvP8Db
EuAi0OUA7wdvOLeqqiYFITPQgYTgBA2vih/C8ClUd/p2fJIkwe1Ys1xUUWDvwagJHhZuOWwmZa5O
kBaHfbSRS7BvBJM0QXCT7vXOYCBrRYO+YTD3+j4KBPPYGqOmuQaKcdyYpd6xCweXyb9Gbaul3yKg
QK8LW/T/y57+WSVvMs1aKRM9hbAh/m1mp2AS/P6aq3C2izycPGEAkjbZ4o8Upq2pT6EW2hgOZ8u5
wJlcNzQKgHpLqk8HEOryehlgrzHI2DN/QhZxaD+ysL0po1Pzq5AOCv0l0a1CA4+AgbCnBzDSX9/H
1UOji7eH1LGKrNGl9AW1l3UdLDZFL2u4RzJFfmjc1qmG9+uCVq3ImSBumX0iqWWqAfFZj++96uh+
knsNhpCgBf3/J2hZ8dkblGTT2M0tVpS8RptowhyFGE0ogjBt7aEDGANpUxQyQdm2qOeZEKUykpKW
WM2YvaGNPW5OefRxfR2rGoii5QKpxwPE0zSYRTSW/0Pade1IjivLLxIgb15JSeWrXbV9EXpMyXuv
r7+hPmaq2DpF7NydBWaABjpFl0xmRkZYqYyIH6poKZUoL8RZXJELA8wYOoBl4kGGgWIjgQLcpyEV
OfHnV3vMt2N6YYO5qgXRSIZcgY18q5NnlcRbALW395ZTrH9XJKEeJLNqp6K/MrxuKTXpm+KWzlld
C5wvWVywiw9h9rk4RUmkjPgQRdtEzVHsXbF8ur1gLCsqNgNurwsbzBYH9VUV1TlsVHsZ/cu7chd/
Bj+Vcw2pUAeE025HtYoUj8KTuS7tlkNHwIo7fjPPbPw2NoNUmmC+dQwX+55OJN2ClCAt6LRTiUAM
mrtAzPkkeimcCiq6oV3ZEHZzpVX2Ob3IP9IfkiNtZPzk9swsOhlAcGYaAEAYWC6ANo2VqBUUOOtP
xdYAedxLa31jhOv/nxlmAvRI9GWw0iLITbYp1PP6cwWqmGytlL+Aqv0bD3AxJuaanYbKnLwZWK4N
Pmk8SBwhlatwyjOLuxZioOCwVzXwKTG7VvWsRDBbGDGCZ7TtEV14qavOvT1tC4l27NsLK8y+lVK0
bUcy0OoG1iZs7dZbK+q+19474wOl17IxKWjxYsBWA15RaNHJWaKJhkUArEE1cO1HldzLQsHDkoVS
O6z8SVHJaFaSLaVVmZHSVHgA4IXmWwwWJXi8hr/uW8brqabf9GFm4m2uTnYL2fMOQljgTtWUQ19A
8LTMaYVgX3uIfRRvYqAoVM7OWTwNF1/A+EQJJGm+0OILRNprr1WM85itki3AG0bECwaX5/fPaJkN
ZOlBj5eEB5c0gaMk+D3ET4IHDpDo5fYeWgpxQfQBgSh08+LFxJ4GQwO2r4nSvfYWQK3IsGvjNQvH
e82/k5vGkUvBvW1woSEfmoy4FQEdB64HnW3XO2eQNfAkJQEAKFalbuteSUmjNJETdl0POrE4BT+U
Prl44oebdswDB817wtpq6vaujwuFSjmUfvrGE0655X1mRtqiXI6MtVaO4GlAXynJQOzgdGmL/qKs
NbdxUKnAKA3WwZRCawcYq7+5PaalxZqpu1FiBv//N6bIxM+FGhDSZC+YtYtsLCmakDZi7FTmP2cy
weypGvINeJPglStfz14HIclYB9vrXsPlJFeOn5VEEDlrtJi7mZGRc5ePAkZIZlfMTYFeHcCxDD/b
D/TW5ysUKAdEmOCUrTmucnHy/thieaXyJlJBw4xThcR8Vm61fKtJG1HjpfaWXqiAyCImw3sOTevM
kER10g1/xtVPvuzRqR99uzC7dzWbQmrl/WcUt4krVQlV1RSElN3o3N4jiynaiw/4Ns6ia9AXApR5
YSONg/6Xk0yt1+6H3xGht7u/yeiA2siE6CjqzN9032SzVHNfxHhTaEvmdHQ1izeixSkFhhp8LGir
RdHvei+Gql7UZS/AR1U2GN2mXZO6iXoIlAfzNYaowvvtGVwKe2fI9n/MMbddNCQh8NxwiSjS/6qS
Z8nrVr5cOHoa2U3DCcrm7cDGv+hyQ08PGFn0byQHQ9MUlWVgtRSBTpkr/Ezq4RiZG82M7oBSfR1y
jXPoFoeHNlnU24BtQjR6PZujZ5RdHXTpPk4b2y93eov2MrSAoPoXxJybbCk8UQE4QqsR6DnEryTW
xSuoamN5lGJg4POyckuhcMTc2uYQSvmLFbsww2wQiDaqZhq1sxl0COXBqgPPCZBFtuxN23AyG469
xTM2I5bmpkEwcbMKjmLggevTQJeQnL8MzToCgWWVVWvVB14dihJZvkLxKijfmlrlmF6KDS4tM7GB
nAQooep5uu98u9YS6LDZmj+smlrYYttRq3+4PbVLKwgOMxnVYQRE8ldy4mIFpUSI5FJF64RUP2R6
SLPwEOY8CuSlLXlphAm59EGEVoWHbZIY6yCXSBTldg/K+XjVpjxM3+KAcH2q6NVDpwHbrSLpVa62
gQbEr56qtJPGjE4C6C8NTeQNa9GUrn9xQ2AELP2bMdWS0XY9tqXSQcxAmkY7F82NDMA+50zPG5z1
ImhjmDsQ8RJAofb6TOfKqE9j4QHlaxZEaAe7DV5EUJDFhfPPtwM2PcaCvQCvpVwbgn4A6PcVNE2M
8TYHoa64Cf9mKBcWmL3QtFljjgqA0kF9yGOnq2jqbTJe9n7pGF2OY166i20dxSLE1CSMI9RcYYrt
vnsUVVI+m17mmG13uj1ri8tzMab55xfWAjDCt8YMaMdTcHCmUEGjZGvQoTACVzXwoLptbmFw2AeS
jPc02mgAor82p0e9lkUq7pQ6GMg4bXv9B0gu5Wablcc05jiIhbEh6Q/8JrB7SF2zJExW3uZF384O
qVyP9R794IHu0Y6norFwllDJwe0PfOWXN7oeU4z2Bz8DqmwvohtaM2nZbjWBd2AX/NCVEWbiUFwY
NGXuBogzp63o2B1AtZ2VoFzhePElQ6izQYRxpu8DJ8n1aJRRm0YrxnlF5TDwVUcYPnQhIa3+AbQx
ZzcsLRBAtgB8o7gHwDSz1WV5TIUI2i1z3OvFTpRvQfA4dZy4l2eFmTqj0GKpnmAllbYaZKtFIpcP
ES/YXAC/zHUSNHVCJAyTx1ZKWqEEV0oVZ/tURlFXOZkmMlatilvfyPdWre6V+iwAcCailu2r5jkW
1RXktVDSCKSdkvGKAEuZEXDJAG8BcqGZdEG+XsgmG5tMRQMj6lFOMATENAEjFaqDlPsQTbtXE6pY
dtu9+RaUtBPp9+2D/kUnw/h9mAcuFzhg9GNrjLNUhWYc/BqA7iwOV4W37ftNKeyqQEDJr3vAreP6
9Yj8TE2roRWplj33Ygn1gMOgg1Rhpwm/PcNt41XfHjNgentp2ym/MyQ1BHkXyqu02Zg8np8FihzQ
OcxgA3RGisAUM1NWpaLQBlMN6L5hJyFqJ7q/TiAzhwafgEI2SSOFPzqCNFFD6Ai+qhNJHh7j/iAN
UEabjBWeq3d9zXvxznP1bS6hgAvOAFUDVdTsVS+ctDjoHd68AGkLcu47A4LkVaGWDadsvHDyTRH5
erSyK3Ojx/zzCyv+oFaBVYQApCVbEcTGyifeS5ZxzyuBL/SXo6EAibP5HTPzbzOGWsmrVa0C24L1
FPTbLvhpZO8ZiHFyJaKJaFf9tBtq/876jKrfTfo7CLunVq4I7j5DjNdoTec8BRYcxFwIQUsywENo
62K+p8dWMAAln/n4Y9ok7bmd5NUUGY99wXPjS6bA8Ih+WJTMoHDGeNfOCyevnLUM0jC2zWAjQ8oT
8uDUynioiWVLeNigYQdL+o20Sp1CUy0A+39rrFVfHgv9beQBn5aqBmDs/GOECe5QwhWyvi0B85dN
O/EsKiQ/BDOjmq8djeFXvYo0ZBPGzjWV5inwajvw1o3SuT7ywVhOIMGEffPPgXRQWp+7WlHamttW
mOWMBFOvigmAwKl6kzw37Ld68T7w2tcWzuSVFeZMZmKhNegRREvAqlhzNuT8hcx5N9EOjhh21psG
TcD1SdSkrp4aDxDbpt6iETTdatauMnfn2y56IW6Bm0P3Nx6J6M5l89cj6JVQ2wcBHeqA5lQQYLmI
9/gXNnAdWqgtmUBaM0G5XgHpD70a5MjlkzbtUx9dwLx2gqWdPneX/scGc9OMYpJ6ZQUbSO4CMKnS
KHZx1sF+adm3R7O05rOyFMj6cDlAvuN6XeAoukIPAAYN86Magn/c57HvLMTH0IP9Y4HZVZ4F/H6a
wsI4rcUBgCrLBQsU2gbQGKFpnOEsThzaskHXgqZW9NFcD0cZKkxcB5hQ+KiFzqgimQrN7dtTtrSV
wTKA3z9nu0Hwe20DqJ5KHj3YkN4M80f5aLTPpY+OT07UujhvF2aY1KaR4elptDPS7kMA2pPoHtjg
xZNoPNa8KGEhLYYYAcJHM+4GmE9mu+Vy5ptTBtx2ltR3hlo/Wb54THTUX8xIP0mCuELvPhpY0oFz
XheW68owEy0LYAZJwgIeR/YHu1Zl5PdrAg5aoooVxwEtjXHWup01CADlZjPFvjoZvtCB33RCzDhJ
G6v/VdxBVEJ6VsSaJrrs3t4lSyEBqgb/Nci+OpBLaeOkQUjg5aV0rxmN70ZKFh/9oUmdtGojt0rk
hrSxhO4JDxpQClAn1BqqkYYgAiN9F3buiIT9Ke2TUEeDopblrgySSBeiYwOnIL+UZLv6XPbkgHxV
MX0QsJqpsg+s56AM7yMPrLveLrRIjdpNlPp2O4zE1P75o9aaXQ82NEBZ3+QhYnQmxnKAmdLwEmyk
kXTSD1NEeVUXOL5bnp0zcw3N6kEIiUywsaL79/rsellWGoWMYEWpQTFcOmbUkEEzbZClrpV6p6Q7
H1p0qAnS2sxWUUAkw83Kn1m4bjzLFouVBQ3EAeljkJSPDYms4k1peSd/6Z1z8ZXf2DmbsfYTL2/R
j5I6Xf2OjBkZx7tOaV0BJLkAgr8GUJLMqk3dHZU2vr+9cxccDzDtUB4E/Agc3ixwTJ4KoQxihFnJ
zBz2oHsZFQoqdSPxPegkG9L/0x6z85Kij4Wpx5o04R49RkTp1Y1vbYoGAqgo/gl/ZQ5oPDCko4b/
9ei9eBOEQmAOsYHJBUUpEcxnQamJbvREgOiHIJ9av+bcSV/48m+b7ov4ZG7Px71+vekKOLNMGyEu
o/Wo+nYxWhKjkARKs60EHSqh0NSEqGf2XEXVOulFN/QMapbTczp6G096TKd9oSggRY7umtzNLddX
zJfbS77kh6FzO1/TKFJAW+v6C0299I0qRBuN3HXAZwho7JeNxi3k0dEnZeS02y25Ykz9PP0ItYFB
ubYWFEYr55BL2Md57qjQh8+Aw9HRU6b49yUEcOta/j1l+vr2GBdiw3nNAVBG4myuJVxbbZoMbExA
CIM46SQYGZmGtTG93baxOI9o2537u4CNZxMmuViiH79E/GlEn02jzx0NM1VpyFNoWLKDhwAo4Wac
CMCC12PxUr/6F4msHG0LayQQL6dZ6+o+L501/yJ2614aYvylINdK5usIROugddPSPw3mAxRMOrVZ
DZXnKLW/uj2DC8EVOK0AnkKv+gzAZ/YGwC1513yhf73nwVcPmXoQO1qYxjaVeXR3i7bAwoqKOIiW
QF52PYu52Hd+I6EdwwxVcLz3rZODrrSwjk0crqHcxeMrXrxjkYT4r0FmC1Zek4ypDjx1mP6aBDcJ
1GdJ/AHFBjtv6eA/TJFqezjmYCP+i1nVUYKc6SggYsK8WbLE6uqhRYuUmtkJURU6BnbKe0osQWct
vL6QzEHPHfhKmbUDFbNWRyqgnpVh+etOmGHxdTnZxtSqKC+ZwirTvWSXxaW/0/VycCKzewgk33oK
S1k7SOBG4LjepTMP7dw5HQtIFRpHrle4NrrAKpMeWPkaPRbW2aweBp8XWS4uK8p1czILf6Hh7dpK
2Rh61yoSEERqf+whSJgPhq116VbydfzdrOTQsmtB3WrtQ9xM7u21XZ52sOnM/RfwpmxTaTYpmTH0
Bh4KfgLlN0/u7HIME0csAjwe+7KjcH0NVePMs6N2MNHzNGS00fFw7dpC2IsTpIVvf9PivAPDhhyT
jhw4+6oU0yFPQm3GkbUJiSODTONH3PJYrpfOL1bWlEA4OIv9MefXtLK6zfuZdLQu7QngD0eMCot4
YRutyjY91unD7WEtGUSSC/topnHFTX690JYOsuKuQz9eHemHtH+XRLQ+H9Sp2uphvLlta/541vNe
2mI21WTp3jDNjVZ1MAvDyp7g+KNqcC7Fxb0LXUhgGfH+x6t5vmkuoqFcNZPet3BmI6ssXBDWRE4Q
mJ4LTjgouY79sNbEdnSUQcocPZksiWSZV+1HM9VXtwe8dNXMLVHQD0DVCet5/SVKXo16hz7svToV
4OHtADj0QYztdn480EQJGkgYWKc+bDqOk1i6TBEGggALvbAGXiHXhjO/DNTIw0x3yrlCwt5SD3Ub
2eZfYJ6R/7JgBrkJ/ZsSRCHH9aB6GCAgQwhyTDVeo05Q2s3o8x70i0NCpk0H1FAESyTj78cOl0Bd
4GbTFMB7q+YQK5D+jc94/nO8z9JJR7IUUKRZngpe/3ry1EL1+npuWEirRzTpkxAqX3I6/oU/gXCT
AuZf7Azkmq+toKUcRLEdaqw5ovQDngvPjRIY68nyPXJ7Fy7NHGJE5LLlL0gec8TlPLB8zUSBNZrd
eUmM/DgkP7WA89xenLYLM8zpHqesCxMTFI+o4Mrh2e81YvGq7otDmasAKP5AaIDtPALQP26+8ItW
9RB4hQ3aPQO6ckH6eXvKFsfyxw77XkSxLqvMDNdfWFezkHUA8Y8i5niHJXeIJzvKuDNEUmNZ6uCY
ihgXCdyhpIAqKbU9bLbb41ierz8m5p9fuMJ+FDKhyQDCLLxV5pm2Kt+jkVD8CxA5HgZ/zDB72UT8
V8kVRpIAaSE9t9am8n7fHglvshhXOlRVm/voKNtLgUmEsqS+aHCc5vKi/xkFc+49IFMEtZypsSUD
XI5VYJtoNgNv/N84GAvBDa5cHS2PrMYH0OeWb3gw1Kqxq8ifSoz+GPN8e8KWlh7lQfCbgdERaY95
Qi+WPteDzI97QKJwHC3jo9YEgnYfe4gazjaep4W91WfWMTx+LSClWXcZ6sXoTRYIAnVEhslD2H2i
vz6H0kggvFaD70jDPw5ZgAMH6z2Ac/j/Gx6hjIHyMHocznhAi8d4P5k1EX1g+eV401fv/3Qa0biG
npsvykokj5h9Fw8lCEcy4AXqDEKX5zHfF/2HD66s22a+RwqgdEaqYuYXlrBajPMUEnma5AoJKnkV
OtjcTuFINOGcoe8rBSMI59EGAQ0blWUWEXMjtawKiJEe/B66aJti6lZdgQtuBO2RTnGDQGV5XN8e
2kI8NtNVg8kRtKwGssfMudKUfuzTAKl4UNdG4UpTzkrvRQTgNiqAAidWYzKEOY2ncS96//hMwzYS
jzjVmFp0bV+fgjARkQVKUKnB5bopFNBE9wNaR3ln4PthuzbD+Fk1DxvVLObHaFmTKHUb5Px16VE3
3dtzOTvS67N2bYdxtLpWStmEJuy92adOXAJ+2x96paHDeOpFnkzod384G5vVDrFhEDswEZdUTlEk
9AEiruwuSe6kugELAoeBjn3pmTP5nDazHyjoWoZ6ExOcaHVr5lbk9aedSEuftMfAhZ6u61NIij0M
q/Pt+fuSxbiYwG/mmHPWiJOY6SXM9TRH4w05QLQ4rWjloF3jRdw78vuxQnq2InRvUOc5dM89Sd3Y
3vLSF2wt5duXMLOb5zkQwKPQnw6mYX+Yv+MHyx088mgUO/p8bj7HPQ3Qunh7/FyrzK1gJW3TpQWs
2v6jm5J6raGLT3YCgODPBMAOuSPZKjgYnGVmixTfRsucwy7RqlI0Me/jM8L2RtjoEM2Bjg0dOqKL
b/n9UNLwvXlpzuXoU2gWhK51mtTX6KhDwJpW0Y/bE8G4wm/fwxzYIDKCuK4xDykS1WQluua6oAXl
hMRfz/Vb2405rzWqNnVXwUxnxxPNNuLWaIl/fInIZ+eQp5Zodz1qEI8yHTYTuieNj3CVHuS3o+iu
3q3PilQrj1DanUW3t4/voqvQB159me2h+fdcQMJlLpEgm8/sREjxxHEm+sMpJvCPFLg3B5w8G5/+
U1Kyb5aY3Rd6fZoXIyxNrj2cIuTt4vuGxi5n2tkb55sdZrcZ6mCGqEcMp7YiH92mQG9qHZJtbK95
igzcyWM2kjLWbaElGJJ+iI/tsT1MR2tV1CRZ8c4ui3v7NipmM1W6nlpRhVEVtoB6iyFCdKcjg7yR
DJKdn4ZgjRarYpumFFWg0iSlvolCWkFEGugEzkXEFoD+/TGoPmhgo56BCdcXq5UhGyAb2NnF/mBO
FOX8Rykg8eHeGEnuns01nZx6E+2qQ7/m3On/4874Y5uJyfSpxaO6xEQMlW1+Du2uuq9UWla0cfRT
/qC5DVDRSBnedhnLZqEDhDACdQokX6+HPMS60oGQuj/FMRRLH4zmKfqV+spKAad9Bw0SULf+VACk
0ooNr4mCCQ//NdsXppkRm0UWVuo4X1vWUWipGZFhtC1tNxZQ6eKMc9mWPlONI3uEyP56mJoP8rOh
w8o2brudoBRJyk1q/7o9mTwjzLWvWl4DWUIMSN56K2uXkHfpJeUMZPlsojXwPyNhLvu4zXN9mr2v
3J9wtw2ADd6p46pJt+O4N/Jn0+dcr/Nh/+buLwwynnSyqkDJW4yqdIpfylaiPLZ57pDU68VpJkuu
oN3ZnzRil4+INeFDB2dYxZzzzbID/XvH/Zk7xoV6hVKjjAlD5kpDu76DLpc2o+8y2UZo337tiemY
9PaeYBun/20TQBDIJ6G/xmTWK0WvDRL6sNlTo6XeGb3iwXvs3CefWbFL7cR5um1wPrDfl+uPPWa5
xkCMvS6AvUb7hXL5c/EBJdnu2WpKjqH/4Tr+WGKWLUDzapx1wXB6++GjEE3vVfs9Wffres1TZeKN
iVk3KwujwIwsBHjaa5gDKejRmoNA/h+b8M9o2DtPVHO1mQMG8Rw/Bw3JiGi3O98WOE5i+R5HkuQ/
G4LxuGlUyc00YtrC8xucrLuBsM9oy2T3V54C0BlIH84bj2VBGEURNAFePl+tQDOt7wz6mp4isr69
35YvzQszzHg6xVebyISZVgPDMNUSVyD5Sj+9xr8aJ32rBaLvQTdEupWwPaOlstzxlBcX496LL2Au
km6qZL/S8AURnj90IDWYOUzy6fMmdPbf347WhR3mzR9FftGYZTFPaEAj17tH7nHznjz0ax7UhjMi
9rqSzDhSvBqWcsc/BvTRW8cbkItzfBPPCnNfTXkSRW0FK8pTcNJpZJe26E7n8+0NsuwB/0wb6wHR
FhoVUwwz3m/lLicAFf+2HNP2XOEhcYrDlkffvOyYLgwyLjBPi9rXUxjsXIPc5Ydm7a+U7XEk1mYn
bW6PjjeHjBMUY7GXWh+2rDVYa7D5NGevvvFEk3hWGAeohaDAMuajLB+ElljEJ+KTcTBJztni8+9h
dzja1iD+AnaDOUNyfRP3UlMr6hiPp0bsFPBuepXdhWG+6ore4oQVi692VPzRnoN6ODjD5jFf5HIz
beoSEdIbJ4P4u+6+uAPZe2SrxFhJTu4Rj+huQHYmBJ8//uqBc2Gb7faGqKKqqglsu8ldcOcF953T
voqWbTpe7tzeIIvb/9IWc8o0fQxrq4CtNt+p00fikSS0x3aTOKZnx+K9DlRrvKltGadPXf0/jTPR
R+OhMg3WbDiSs3fY2Tpo0308yef4Csggx3rg2FsKFi8Hyxy9UYySTk1hr7KRJX8LHYGKG+0h2yUe
8lHvPj3nHuWRsS3GdXOrCfpNwNeJN9T1VirNGUqQzFfQ48ENoYFJH3USdlS2n57OPAmfxUjh0hoT
KYSQlEfaENagjXQsYlqvfCQ0ttPIC0nmyfp2Gi+GxdysVe5Hsa5nw8lWJrtyZCKT9frsOfqR9wxn
kaxfUerlmJiDX4hgBw1rjOkt2xskPqqfSmqbpHN4G4Q3JubUx3oYwMvA0M4NaPdq7MJN87G2PQoM
O729GZec5sWYWJJdaM5Dr2KEKf/FL0m9F2ybO288G8zhHusgCZMeNl56+raLjx+K7QZ2+Kw5aUHo
E5JhL7cH9ZU7vrEpVOZET76pJ20Hd7K7q2ns/PhRks3B/VAC56Ta0ei0e9DRPfn2mg4Hus6QWtv8
4ul28w6cyhxzDyBwxZPmVTwUbuxTfwO8OV2vfffXuuORBi5GzJcLydyxVVkpVTthyCN9M0hyp9s6
mXn9DJsHjeMtJ+NINC9pxLKEpZjY4VG1/Y1Jfimcm4/tT/3XYTN0cCDOVSuVZW4x+yJJykrCuVY/
m7tEdtr37gda0fd4gD4qRHfW9lN990T7HZJPoKTrCeaVl05cvOovPoJxLs1QSTl437Fz7UO1D+4l
120/S9JtHl+RbPN5CL/FoEy/sMd4mDjvqtqIYK+wX96AfKPlzyOlD7xxzb/m2/FAeyMK0Ra439i5
TcexVopUw9wisHD6TUAor6S+vPsvbDBTV8RROOboij/Z6WdqON3acnR7Lz1vW7I75MjJcJDwixl3
wGz/Oyhm7qzGqgYxhEHx48Mg8jb2XZ88Pj5OBFXVbbq625wCuwSl0rZ8Oq8f8h8P68Chz9QZzp3j
0+c1fXqA7+Nt5Hmct+aa8eVJbAJYUKq4NMDIuxs3tz3d8p30Z9Rf9/BFgJgEuWakBX49GnD9lfq0
3a4fHh44Ee/iib8wwjjwtDMkyB3CiJ2WVLXBYUexK2+PZPZP7DwZImj6QQQNyhY20hUrCb0n+oSt
HzwqsWQXscy56pbCLihmAwGOTjfE7kxI4udxoUZDOp6yPnKh7UW1EkIiOsDRvBuPpSb9cl4GBN1n
Cg0IxLL1djC8tbWOIt/p8EPRVyExGpL+fgQwwrUc9X61os6T+HquPuKftFpFzhmiilBkd35x1u2r
JfzbpF58B7NwbRN0bdmhRvxmH3JSkrt4iwKbSvApgkjJilbkCdJO+HNODj0ZOmfHWVbp+6zraF6F
1B564xF7srdgD43wTvWa/gQNKaB6t90e7HkRKXbhvnEshNdAFK/Rh8VZ7O9b9toscx16etVNvQaz
GvGwAOZmj1Yjh3cVfmmYXU8wzOBkwGkjSa+xPRISuAQUrx37k76CHKe39TPHItnTZKMcYBHrRwSF
LlulxT6zbB1cnp/+z8wnVU3U8tC9RDzhpAV3cP09jLcRmqmBPESEp0xsaZ2dG6W1kVqtPxdioYIy
XzKGnFRSWZ6ssTNBVasYIRH7Vg6Jp+ZoJOnVNOO5QFZwCcdh/iodcHoc7VkKDmf/wkmlRiR7YDZA
Lp7kRLDA1FuhY/Yo39X28ZzR5+7wFB3y19sO5fsld22UCb9EBRwWniGhBrAqn2vXu3tCKLS+bWNp
l33JZkNSZz70TMXEks1eQIvMvMtGJ3YCW1tB5o7wttlCcKf/S57733aYc5ykTViXBey0tHHDl8mt
XqVjuilIQ3mJIfV7zHNti1ksKR6NyMphq99m+xNkoe9KICYMGxyiyuYN7mO784kGfuUW2rONrW/l
1B6d/HGz8gM7+pwc1Z2oE+4tJ/Js46HfjwTgaxvKuAebm6P4fmtcfyyzyO0Qq8mI/Y2dlWxK53Ay
bcORNzrZFiuPctzp0o66XG3Gp1TipCXADc+r/YYTfvjMKHdA8+yyDuXSBhNce1E7WYKK2Z/XGWSj
KMk3a4MKB2Fb0H+e27yePeZGLI2xDPr+a/ZyctfsPNcBNRwniF66AC5HxASCXqnngCrCSHmQVkAW
8FAMy2cQACK0AgFHxwK9Er9vevAUzYCOO/+383mudy9/c8r/WGCmqa0HYYwHWDBwyiO7WJsktX2b
6ybnzfp97f/YYWZqbHWjEmaojObevSX0LSeu+d69pC43OJ/9xS1LTKzse4FWDcnXiO7CVWSnNCN4
Bvdr7iN4+YD+GRNzIdWiGCkWpMxPtROdSoJgvCfqk04AuYlWvl3ueGwTC5mneVP/1yKbthzLtNAi
C7P4Uj+U9PdEj+mdb3PCi8WL9tIK45GjQI07S0clTCOT+yOwxXdvL1HAxgw75lxk3BExHjnUs0D0
5tVKSeu4qMj+Ogp2u/67mZvFkBCuzbyNjDPVRcGvNfkLZvLhP+B+LggQ10i/Eh4qbOF1iEW6MMW4
0j4bjDKWvkwhW+HmNHhFP5crHP0NzVZpTUvOTb18hV5YZBxrrYO/vchQUYw2g/0jPgzbCTA7333g
Bf+L/ujCEOMtDK/OajVGdrd03sAQQmIbTF6b2x5p9gTfzu+FDdZTCF0VRlY8oF7+luA0JVvOdPEG
wTgILQeo3yuQVd0lm2ndkXiDyhCPmO+rs/fWMBjnICmT1gotpip7q9yRfgRPh5oCMIdoA6iarUil
DTQX7ZwUwMjJv9R3g+pEdU3Xeddb/KO2x/t4s9U2PQ/PMY/vxpexz+pW0oO8LLFbDup2wsN6Fvrg
iVp+PWlvGWF8iDU0bZOqMPLSZeTw4dEEMYsG3YSDee+p9kBFEjjH7SOxnHAlnuzsd7LiHnrOSn85
uovYvDJCL4mtL0dmEfFwQN0MHXrr93RzfKY5ODr1R15kvmByVhxAW+3MPPed9zEZasgptP3pbXKR
4G7WtZ0/caKOJQ8z18zwHySuZwYsrPDFuAyQGoXeDGOBrpOLdILb7XAXUGGVOAE5e/TX7RPJUm3N
bxxwv8EYgPbQkvvW6x1nqjBm2Mu7WqcpnpwHNweqEgGpD8ILV6Kpna3Mx7Qh4uNt01+8s8w+ujLN
DFWQs1DLVDjT8owmZaS7hj24YOYveAsOhf0BgC0RjiXBPwLboL0r36tPA/2Mn4ajuqM032+tzbzz
fDdZGfec6Gmhhnk9M8y1ImtdBVJzzAxw3lTC0wEcgUfN6SPSuk/m0Tl6R23DKzkvIC5mqyBhQdsg
GiK/Ko4X659pNVQeQngwBRahWoJ6jZtAgRRwMIOigLp9gt7kVrDBGYgXG283LIQ9V9aZ20ZL8dCu
POTIxZW8OsiOtEYU7wzbghgf2Sp/zXnbfV5jdg/oaI+DYDJQesDuX2/32Cu61lMxXI1UkNxpV3g3
EG0rbOc7jvdukOc77Js10KnM3Ny4yDXGcVdJO3SxgdIGnlzGznUVV94aJLqrdiGNjsKqcJz1A+Dk
xKHvI4G+CLm95RdP98zn8u8PYIeLoDIPmrm20uDtKSFySFdQsz3kPTmCqhasKwT1v7+I+dCxB7g0
klnQUmQ7podJT4NCMZEGlbfoInZdJPaO96hq+j9vD2+h+KFfWWJOdI2WmihUPJRY1gOwIAmuwMkt
odSk+CSk/ikDfHqi96HjCB8R9W3ZJymJ6No4Sffc2vy8ddjFvhw2c361URwztavGk+UNwzYDw9WH
GpcqKcou2FWREVLPTNG8IabVSi0Kde31gLxzZoT3EUzAiA72sPNLzL3yFFmbBC3/HYHUV+e2mp1o
rvduQIWOtAktgCa1AC93QYQkwql1m9tfsujoL6eDOdqtrBhJ2xqonJS2sFcHmisrI1+rMdVtcdge
ooCO49HwN2GzS6i8Eun4w1BszlcsRIBXO4SJMqtGBgWBZCFAwU60dRtNBXsPSlsd1XeIIB545ZWl
O/ty1EzEmaWVGpmgZsCByxERvb53q5HwBrUQdV0Niok6M+Rr8SrAoBSZgElHlgoQhznhpjYoRDLT
NCbqdC9Zr631K+pcPXwMm5Mo2mXzkGotR11hIXd+fQYZHxejFV37P9K+q7ltZen2F7EKkQBeB4Fg
lBgkUXpB2QogcibCr79r+J2zBY1hzq19yuUq+wXNnunu6bg6Tqm2DxnZJmRozLdgFy636TJclh++
rdm5ZgVLbdFYKXnFImPL1hPT4uU3Jrr/8UOw4wSgHAB/Vf+YEPRqwVMDvz89d+c3ffuG2rnxK17s
LAJvmHrEgcVLAk5lbH/QZHQ+90LtKoSgKexVGBbxuA1cxcYenMeLVbstrgfTUp7JSxdMucQ/6DJq
Pmv7/4i1BuBVrXJnhqsdtfQNGKkKoOlLB52TVzRJOklkFvFaTx1ZJ6X0JIurWUjk5AUDRJfKMVoi
DGstr0hRb+tomZemf7yvgZMKSGFKMMJmUJjcnw9uJcxRWSmC/iQ7ijkzjdWOl6XhUWC0Ycir66xr
L/0pcUPLMOOdaXzc52HqGUdx6h8eGBEXAYZhCCXlgci/zW7BE6NJo/HP99F19POMvFDIpLoHB9aA
Q8ofavJqer/v83Bz5JjnCbAQtHQI2A9gPjL2OC5Qm0Eg0J+qlbRQbBWUDoAuNj/naI+77rmux8S1
/KDHWN5BqVVFmoGecaTZeGTHK3SFzpf+onWMBSCmHQHtEKf7XE5YRsBwYXMTWjwQarBDN5EI3Pey
RyGvkfbpDENGxk4pRdLUbuojv55zFh5NXNwPcozoFZWfGXUIcjLUcKZrREn3ja6boZgRI3nxjMbM
g+f7LE6l1H4QZaTRF4v5BS0fPZofsudm0WwThIbv1UZ+CtBzeJ8YtSOs0IzO82ZzR9FBP6sTI45Q
oL345SnKLlbZX9z/jQQT3StNL2EnJEgkDXaflL/DePkvCGAvJEb3IPuQjZ/aZWhZ5TdUJvQIjqiW
YX2NdZ8CVZ0/TmlEgXkF9FmgBYHX9ycfzeoXq+WoLu/z9JJGlxDLeiN3MhgIgAorRZaBhzbQeAo7
pa/iiAnGPlSzJvc1eg9qDBycJiWSh3Gg1DANQKFUHK9hYswYSEojaox1iMVYC4ZE7E/r9fZWckfO
+xS/nzKTLMn75mpvog15xUinmdqrY7lNzXT7gZwx+d9ujnmdvJnUZWGAnyEMV1LJ7y0WT9cFLw6c
1KIRs4yZqGIVI9Wx0J/QLY2KoN863VziCMltXdw9IWTMQmgEWLGHGARtdFunPQRYqegTY9eR8Hg4
yBXioU1KVuQYpCR5OH7ph6+1cfpY94v7JzqVhR/d7B84ptqsjq5dAmkV9pfHbpkcrg+im3z4SJLz
MFMnzxWrDmjvGxAlb0cyUgwlSBpBknB7XpkSXf64NFxHa/JBGZFgVFsN9WCe9CABlwpF+e3DsDyl
zqlbI/e3WNib1srRSVsjhD8ay68Pjq2f1PwRdUbzL4AnUUMNd2qUZ7V4SVM7qTj3NckgTg8JQHT8
YJ3iT+PS9aHaBddgOGGLybsUBlZjdKbfVR9NIdS2GGEfhIfV7/eFZJIv7LqeIzcxpwBcP4kqBRq9
hiAaTmWx9aJdWT+KANf932gwjDVZLQZZFQ+nUP+dNVdiSKuZz9vfzGOEUTrFiL1YMEKYrvJqyvLy
mot2Aff/PiuTvhvWWQDMBVh/QPaSfp7XoOVDIw7ZcKuirfXFjIhkZnpOSmaLzALKIYfgVOKKrrq9
4cMhkmJxU5GY6DW9ywd4vNsr0jhYV7opT9Lz74ds75DC2mgleS0PyWNJ+uUxNd39fY6nMjs/fgDz
PihqVxdJXA2n9bkLiA9P7rG3t79zx0nMQ2AWlt1YeWGmv+yVZJWoUAUPKMrycjq3ovgfRnV0Doyg
Vsrgz2XAWZ6en7f55q0iv/vM9MliZi4w1Oc/7iSMokXWBW21IcICjvpP6uaIOiPC+jCbYadMOZyu
+V7xjy32JAn5k6fmtnSFU+uJNufU6aneY5cR504wvF6owe4arRu9/fZgOL+rbUeWn4G5sEPkoEsz
Ox73M2vPe4nlSVX6ZpZFFFObqEkkg9Jen/XFW/jxpjwN8KeWZGFf7dZ6Xf06rlr3ayUQ8/Vq208h
4RVDJt+TG0A0ljYC8JExt7XS+pekT3He0mc2O5TK6f758r5Pj2D0XvlBq8zyK9Q4TN4i/WnOAxuc
+r4kAG+aLoEBZBrjSpehVIldPR9O2jw7y5fybGTdv7DcwLCiyHJo5gNq408W2ug6DMVFGE5eERCj
Xzbqc9Zb949pKquC8/8mQvkcndOgGFUYqgO0TnXmphBjELM8nl4SyfIfa7t10I3ZJEQ7cchSK8pK
PwXERllfMYDDxCi7oIWJlDV469uwm4Vma6D/2/R9o86AqKoUHhmSKvDMRIYxXs97w9gGoajFpO7Q
uUmaII+dIs6w5Pn+75ImfheAKrEtmy7lwog387uCeVumaKEQYf1nknlBC5dTbJPtaUAlYfaEkmtI
VsYKUCgr123cZ/c++al4E03AWHYHLF38g4Uvk/UgSfxwEE/WeauYwQqrFOzV155j66YaD8Zk2JVC
hR6VujqAy8JOCHp6kjesRH7ld9pQG8bc8g86jJJ4anzpkxZ0Zi78ue3D7w6QQuawsGHcyHHv8t6Q
qccbrSJo46APGjYdMCoj+37RXwtVPKFtNCOXh+UCxnQjOPaKo5t/PhcapAMzkOgLx640gVEbHfss
iqDBwKXlVKR/3ZgDz92ZcO5/kmAsmKf3adeWMZz71bAm9ma1O/YccZ8QhJ80mKffL4JhBjh1zI2i
MlyYS7LpLZtzVBNC/ZMIo1NSAPfiAmTu03pGlNcdWghMCy0uvFeNe2DMEz4T0KQILxRJ6a2MOZX0
wJvM510682R7fZ3lTUkvvdr35+P8wDHGnO/fGBzZYgM724Yhw/crhJIpMevFkWNfqPz/VMgfV3GT
hxGFQL6iI+AKCiqhk/CBeXFd94N3Ezw+qJEdUfHzISmuKi4i+mX8AmoZb/ZjotT6kw3K5ojAJcSa
jgFdwYi/VTdb4KhWkKqe7HnoPhPN9D8pMXquhhny0QooDQ/bc2Oez28X033IzN8PWyfHME+HacsH
eGkcn5ynM2wGWcj9slKp8ovnt8crIRvbDskTRzP/NM+UOUxBAPCVLtVjFCYN53XglRlGQtCMAcOM
AIMMr/dFbgJs7ScRRmkGo5BmlZjeLOXT4QFAW517OPjbprYOm300WEZOfLSuIqvLocxhT2FS/Zcr
nYOXQPmyaQ7oedlUBbk4waJ2dRypeNiQFztbYjz3CX2m2uuXP2DWSjdlrj5MlMt+nMGtW2Ykr/kM
OE6lgIN+1p+et3gxnCV51MxNab/YO5MntH8xhP/cKztqWumV4V9SkCsKVDdQilvvrX9lqr5JMBrY
KXNMttHEuFWQKDNfAIsX8tbKTpS1fx4bo3xGjWXALZaSnraW4zif0uPicWPTMa/QfE443SrcO2Ke
2067aFqf49CQ0xucB0fEJS1KN3U3qNnk6ADlYwz9GYb95I95fa9CXLY5aiinYd04pnG6L/9/sZLf
d8S8u+o1xYrYpAJH52i3xdTxCaVZcnHzncXtQ/kzmv3JCmNKIvTWhVKG07O2HdAgQgdDDyaxjwE6
zAyL9wBMFMJ/kmOMShYqlScokIz1OiHWFte1XD5ezcVn7R7gXa4wYGxgwIP3sP3FX/rnSNnhml6o
MIs0A5uJb6pvK4iijkaxyuUI4/QD+k2G8Zsz7FxVMaaNTGhGhOX8wXJbXmODRL/xpyvwTYN5pPuk
D0rjQuXdOjuViW5W5FrmFrFt85gvMLHJCzp4TDEmQ+0vbdQXRX+aP6mIMp1lYn4q1gJDcK8YeeUd
IfeqGOMhz8Vay1SISJoBmMzfVucVpuv3e85VTbQS/hBFdruBeJFz36d0IIawGagDoDN2YZu2ayyx
LJmXp+K9pypjNEKtGAwhzvGWJGjQvb0lp0/yjvw4YirT9S3rg2NH/uxz+skhY0eMi6IEcx8UI7K1
2m3l4E15sDhEOI81uyEr9JCKbXJIx9lCD9uJLJHzx0gvZofXus3T44mc60+WGPtRRZXUijpYWoPc
G+hdnAP59JyFnaI/EHr9tf/4EDhruSbNvSTpWFAmYGfOLXgdeQEYoqrg30NStIZkZ0Cp3j/CaY0e
fZ95wfK2Tz3sZ6WtE8+YYHh7e1gioacQNAPpOErX5Wk01dg/TMiIICOKHVADRCT+oWIofwGljAb2
pqPb19f7nFFVvUeHEcBYxVqea4ODU13Fal/uf3wiAwZZGHHBPF35vEw0LMqkxwYAT4xCb8SVbK5c
47ElXFdw0giOiDGC12h9NcfiJpSvY6QNUCTkJSam7dE3BbaNwG/8WaaFYCdHDukBZv2TmiMkDwAp
wrN9k5ZhRIt5p65yjyZIDxdjOOFD7qLaeSH7D55zwdGbW85upDd1/N/rl48AbF/cv/6J6seP67/Z
29HX/Uq4NjF1lp/X/9fR+ha5zqlYLBdIxG8Gs7Xs3S6xEsdFlMdjbSLf+JM680ppel/XkoETXKNp
eVjGIqbQSwy/O7VpVr8Bl+h+uMcnYc0dCaI6c0en2BHFJC6xtZwGR2Fjxt5rTUoswJSci8wxehyB
v1ni0fEa6SyNfOAsn7QHfakia8qRwWm/fSSDjHEoxWEW1Rk9QQu1DHi5D4itahQyWstc9S6vbsEz
Fzd5GjFUXoFODYhqmjLTMM7g/J+RtWzVXFn/Kgsw4o2xFqqRKlqqU3gITAloprh4NVf7fc0xr9Px
4jcZdjyxxKaEPKJHGHREgCi0QCzEDLykcSLyCSyZH9LO4uu3RvEfoVtbgq263uqhOD9d3zDGxH3h
J93bEU+Me9sFYiYmBRWLhDwXpN446gZehYZ0MACe7Oi84obd9JN3VIpNPveAwgV8KG4LWSliVaRb
l0cD2xXpcun7Rms6Mh5xx5iNqpCaRA2hVYh+aPDzCTQzOC+26X6t9zxEgekk2Iga41gIejhIqgfG
LNQKtk5io3VoeaisxevKXvXk6CI8WX/cZ3Haz0VWCmAlio6d9szbIl27eZ2LiF5l4CY+5MfTEvGJ
tCQ2rs/FWPDXV3vL+HHITj8232QZuckv8izXpRvZ8/kBy4ixhcCGU2+qO+rUm1/o483RZy64KMvw
iooT9QuqIN/UmRgpQBN/LJU1ymJmvQlPb9sl6UzQP+12PHSuv7iL37QYGQqxvcpXB9BaP69ri3aG
BcQ5LGqUGmA7bTje94/2L0L7TZARo8JXCqGkwTONOGE2AcM6txbIf+3nOw4trvQwrqmcGBUWyNBX
XVicMdO3pc6w57ws7N0vG96wbbkc7ugX/9T+b+6Yd+iqX8Owo943XnKSQGTQurH4VS64KP9/8Rm+
KTEOa5EIWD03g2l7rt81IkM7lovUHeDpv2BPyGAqDmCjOOz95Zn9Jso8Rdql+k8ytbJra31Bh4q+
IQvMujam+aEu97718czrCOOoA+rsOPPRW1vXF+VqUF+2tKyzYG419wF91JXVLRoOf3951v/Ln8bu
VpUuWpIkNJZ5Mx48a0kU5NzNW0TNazST6VH9XVI0gTExddAC6uBCg0/LsR6oi35IFk6wfkOSExkY
8LfZ2K5omkfXAs6aG1j7+ImXQpvODv5jajR2sh4mXUtKjT6Q0H3nFBDkY8iwQv6Ae7bTb/H32TKW
5jrTZrJWUoEFMgEGLVMXAba+47wYcx4Zxr7osi+3ZQsyekSMC6bPzr0pvyektuIA/6OjrxhYq8gy
1fEzlu+LxeZ1tUJcdLRtsrw4nvX+/oIBljP6YY19tjE/PATNq5WN8Bk76Dnh+nSCanQBjImazb0q
9Gh22wKsXr7ElPMMbsOeY5amQ7Tvs2fMUoApzM6jSYcMI7fm7E1wzL3LA/WiFueeRDMWSRPTTPdp
CD0sC8sjFOv0PhvTCZvRYTHm5+pLtVR1YCMiSB7uz+hVodh5B0yZkRqqurPN4BHQksf9motSO53m
+OcI2bJsmKueIdAIcQuqlWnYwru58muOT8cx69jQ/dPYRXoVhdjCCC1BJhE+FrzVxZVskJAtzSNA
IXglHI5Jx2rYnwSzvkPkGyLltn4r6Cg2HKzD4xwIThL5WmG3wjFc3L9Fnsjf4oORPW/yDu1Mt1rg
fOW1RNzDDqgt4g3rfyTEWJz6IuR9TcPqbOG94rnHdgP3yBWM+76ixhZpQ6GLdLmDYDyvc2CgGDvh
NTjG5v7mG97n6BaP31GxG6bd6OiuM8kP1BmVjuftVsSTj8U6ZBGZqYva8NF05VeNJyCcd+r2ZI5I
RqreikaKQ1xf0NJrVpZ/2vPM032vCUtefsqgDyT7OkrA1tYKXKQ+HpLzV/GC5RoIKbjwt7elOPcO
kbEil1puUzGFxHeO9bbG3OT24bQ8BNvPU/xwQG9SL5PPT0LMCi3mQBIzNutjdOxdl3eyHFdYY5N0
YYXoNKWqV1rr89uDc3rEzh48+se9toxNjjPMU7tbJDC6yF4OhrigbM9cJ78Qz5Vtk2LTci6T8wqw
eTo1CLFPmla5AYV7tZStnpMhtgSebvPIMDFS2Hj/Kbg4juqikG6YB2L+WqGGD93juaAcHbiFxqOj
G/z/GpL1FpVu7xGAcfcVm+d4som4a40sTzWHlvULCwmlh2Xo1Ot3WH066MDr9eZYLDYb18W5Ougd
JCFYfWJU/IPDC+9qGGdDzRPZL2gN3UL7Nn1O0D6+sOnNoPL2zCFGP3ZHmdlE3KWLW7yW4AVIBG8n
5E29zeZW5lgnv3nppL9krv7xAVgo2D43Ajmnst0klqCSdO6Gqht3m9g4ygVkvVAWaX3oMfDGWzXO
OVM2OZdeI1G4imBz3X5Jr+Xui6O1E/PN45zDH0svmyaIw5S6zcmvLbrPI3OxdLbKwoEoHvwFys9k
Z2OQqSVfaLDiSD+XOOOD5DP0PpcVuMvsM8oVpzfHWitbsbBac8htr9nrD2b/Yu3dr2O8DTOYrfX/
aB3ZtF3dhPNBR6cErf8AlBleMto9Yvzh8PqXNOs/MnSb0xvZkjKVxa5S6E0Gv9BGppnSGV1rHCo8
cWGCIER1YYYFtuj9yczcnZPs1PN6xjk2UWYCl/6i6YEQoW0FUXmw0hYuz0rx4n52uZ2YGqHqV6Bw
3iY7wXwjOXJSAARfzJYcI8IxiGwLXCMrdTOnQCKtic0XG59Ei8PicVceULnnkKL++x17dUsLjK7f
j5qobfGcnCyrnZMBPeTkFzKZF46TzREAhcmZxLOiqYMBHCGYzABri2BF4dR0ONk1gCj/9NrkmZDr
cY8kaWsC2MZ6wMZWn3winiaYIt2FtzaECmvZeCDx0yGLjI1shoohOv0mOKMzlHzR03xqhg332Yns
09z6RKLGRtWeZkv4PcWT7umIHqNNXje7VGGKO1PJunONp+j3faGYDvpGBBhdqjEaEWPCHJKOKSDn
7TeCPlQdY0Jed6iV7df/TgpHBJknOpW1SG88eoJkuVx4DrqmiGf3h/t8TarViAoV0tE96XmSdllA
3frBAk4cz2RPJjVGn2f9eD+OL0ZBVWm+DxYxuZUEOIaUJ2usj46NEv8JFs5roHTR5vhPhOMbszTd
IzJDPJ4mswzfPLFOejvI+qWl2fHL5jeuRsMe6PUcWC6GJb5WvErcpAkfEWOeXVUwUkn6P2LWNnaE
d9fi8TNp7kYkGDc9nkeGEdyynIopHl6Q5UeAynPPb2HvH0Z1REX5KWhNfK2SQMapxdYb1vl8doC/
IoDnQQuPn9v3hZpLjLEGhd/2vayDmHU+l5uErFtTQWeoo7wK+kOxdKvG4VCkP/8ee6x5KFIJMHqg
GAEpP1sQZIcJCiauuuRJO++6GLuAfV9wpWlDL4roGNRBS9RCRcl5g2IJwlJj2WLw9fk+dzwhZIzE
DM0jaVZTLVZKMoswe8ItOfHOjzEUcmDkV4MKYboMtt3aMDv0D39R5y7EX47IT+dovoWRddWboZsX
hgFqz1vk9XGEwJC1DgDAwh9UnijCAtYKNERASfr+UU6XaEekmRc5kqJZ2BsQlBIwpRSoVEOetDWN
Y/7gk/7xvXWuq2Elb/0ILrTr3qc+Pa0wos6ak6jIrgntV12/JZ+Vo0JC97r9zIPNmE5kjOgwNkUZ
el/KBhywTDxA2u+SFst3Vu4x4CVjpxM0I0qMXQmk2mhDhcrmlrYHAkk+gi6sUFdzebgv0x1bI1qM
WVESOVGFC3yA0jo3NspceJhrglUUGJNDCYhzVxyt+8N7z3wsgKWm30Lr428fjtvygEIIWgewcZ5r
nzkvNevJq3PVm9U9qDXmtiC+LS6w4Iajd9OlrNEBMoZEA0NNQTPnzSreYO3Bl7xWE+JjYd8OO3S+
uD4UjynGqnSNJwiBBnq36enYMt5mj/dviecXsl78EMmUKZBwHhIbSa4reUeLr052SPXuXfl0nxxH
Jlh/HjiyqS57lKFtbIm7lMwP3AwKxyVkh1KaoO2lmh4auuzI4ZOOItjoVrb3JefR5BFijEQ2NypN
y0Foiw22y4CDpsP7OmMY8lCWZJ0mrNdz4JlWy/sXwbOkt00YI8c5low8rSR8vjHbldXRhefvw6pY
mmuei06V4k/XYo5ISjHogmvGZgcqOqSKEDGc/tlYZmZhlwNv4+Jkhk7+JsHchDebS5megoQjrqXH
mEhc88JjgrmNasC8b+LBa0HL83bbvIWWDMCGl56kC2xiQzcU8kWcG5p2lL6ZYqy1rkdtKfcgKb3F
WCO8ebRfVybnQZ2OPRQshQKaLIBz2TkTcdAv4jVvqN+XkN7cwh9Dv0xNMP+EOUA8Qxz/YdIAjOgx
7oPYyklNRx1Pw3uMwR15BbvJOTceCUbe5PIaFFfjSq8KeAJoI3vArMQS2Ubk2/CwRrxqxLQ3hv0+
siEbAFtmscjUqleygcKDNmZCgooMLoUToV7Z28XSg7X3vjpiRiNw0q0crve8BrZJ0RyRZ4S/n3vp
tbmA/IO/h4vy5XMe8ukkzIgAI/uzy1y/ih5FJiWXzfZiPjih1TwtyUH4QCdgtzhi+Cp+4qVgprOY
I7KM/OOwNb8f5t2pswaSPAUL9NlWNbxaDn+T8jKiM/8Z2aVGNxMSHbvznp813Jpu9Q/FC0cmJx/y
EQ0m6KEthrVWgJe15QGxCO0vKHurrx8cMvQm/jC1IzJUVEZGHftZy4tC9w4WhwDLWg63HkaUrI49
jyGqRPco0UMdUUK5qo21BAyFV2CS1ZVJnOjTX/jqkhda3UpFfyclsb1ZkqpfivkA8VujKXT+GUnA
u1aCRekje55dCDa3UJTviyPsPqy9FmI2e61yRGTa8fvnYCW2aSsN6qrqRRysZcU5IWjwS0l6OB65
63Y4Ui+xPVs5sFgiw8O6wXV+XaNylsB2uNpyz5GUSe9ixBBjNNowbmcRUMFOYez4qU+qa0xCwPhe
l4pARHEVWPJ87dXnp9nwWMtOqy85P+C+qP6JayHXlyEN6a1uBTN/rYJdDPyRXkOO0LO1nBe3Tlc/
Rwwz1mRAwbAUDZyrEix1ISViZDYL6b18bmRTUEhQkG6xkj669WCrl/OcF+dNeigj8oyRMVrNm7cK
AJWTryAiwePK5z3l05HkiARjY3zsidaqEDKKuWLAPEVrPOUES2y01S/ZPlrcoSweS4yxidTUF7SY
3qDV/sKOYZoeb63OLolrcgybxKPFmJurj6U5egBazxbd85DZ2P1iZbvtWzOY+pFky80mtxtn/qCW
AC+ILF7igUOf7cwKyjlAtitIT2rVv3c2nqH76sBjkO3JapIib42IPkLns7daBjbstyMtUbijKQ4r
c9fuau64psVNdVDJu2Ne2easDmDXQUYVw9rmH8uOnJpPnzi56ykmoLVd9XSf0+nA41tM2dYsPQrR
YdTd6GWktS/YixFt5k6KNBmH0v2HXWJrOHmgYm8rtXHUL+tNrKDd5O57TGjH7e5XhgXYFse7nc4b
jZhjrEyWzbNcCaDmmf2sfNWrPCYr7izXfYdPumWPR29vbARVowxw+DABP3tXzG6VXLEX+v7pcR6I
mz0dEemu+pCHVLudw9f9L0+3OIwOiTEcedPGRU7XGZRWo1l9YEYHTVmUnn0tSP5sbNEU1bgZDweP
K3iMDdGLWZZeaxzb5QInjyxgrtD7hcQeb2iGo1FsPaeRy66L6P1Ev8Lj8Mu9f3wcU8SWb+R0HshC
j4vZegtHcxKOqeUIF9tbpWtRESj0lND3F6Gw/wpQtvsMcCTrFm6MJEvtZ6KfZ2DAW2L6o1rd/zon
GgMA6k/PVLw2115rqXact+2KdmPXmzRwqtgEoCRaTfdH07Rfd4dFrvIMzmTE/i3YbIcV1hBJhlpT
g7M663tESnlrffBmYadD9hEVKn6j81PyK8a/EjAIlGXReaMABwuAKqN8gn03JreDkJ7Xnffh9nKN
yAE6JGiDiJ5nbJU1MSWCc0S2GIVJrpvNO0DGMogzH3NYM1iGpiTnc5Ycczd8HrzjhRfz8Qw122YV
zeZ12VDzVjrV1kOyo1zwgSjuR33Y7v3zpiQx83yZbkvpsWjppdgWV2Lu+WQ4KssOO6ZdJemNhFis
XW3npv4YmVfU7zDP1Vs4ubX8yO1v5cVDLHatEMlCnCggqbnIGNsE0wyu6TsfvLYt3lvB9kwZqhCK
FVWpVrUyrNHdHT/UDxTUaJ3wf4yJ2LYptZWFoaghfREKWsHzFVv5rtYVq8R6YLyVRK9XtuDct1Y3
H+SOdt0AVEfaFQVR5nsxaMoNwEMOMXmvAdUE6CHOq8ExumwxJmtkSZmFWKpk1CTwSMUz6n+Jr9BF
gk0tuqGwUz5FcL2mkoGlKUALsVJndoi2ryb2vq2OgWNx8RenyxYA9fwvOcbKN1qmN9jwTgsJdKJw
H61P+lJ5D7Cq0LDcVUjco7vnPI1/uaxvoox31+SCaCR0KcnwsHaWzswcDlhm/8W18DT4/lMovukw
Fr7qk6t8ndGzXAOc82HpWWgZp4hUJba1AUePS3A6m/NNkPocIymsAWWZXzwQLNEOSeffMKBJATSp
p4x3Bc8KxuktjuhPOzLfRBljL2AmqZF1iOTzGiSdbdti1+ajd5QsAXD65r5Y8zaH/sXqf5NkXMBC
KOpLK+ACATBTEf1xQ6HuAPLF4Wz6yfyHDBstXoCoN5Q08HiON9veHBzki7JtH9A1w9xxUI6w3Hge
3Z1RzWRVCmd0OZjjvKUn5VcUEc/5lTU2hy+e0rGhoh8JdarQFVWYG/LXquNg9NxdkhV6DY5Pu2Yp
wzPgtfdMO9PfZ0nZH7E3y0VP0TNISaJZHtZPXwIOVzzLxYaJmofV09qVmhLsWpXIWVmgsvvc6ou5
g3S6xXlleLLB2JDMiPwWxTcY4jVG/YKX+6J3e+vvmA42Nrx6sp9G6s1EWWdphS3aWDL6m0JudZg4
Ccwa4+WbZInenhjwW1a8wNzn/Z/APU/GmOS1kgdRBw7zTbL7nVqwIdVm87LBc+Dy2monQ3xN07Hl
UseiU9bZL7BmVcrzEP2hFfDLsEnBAaQJMsD3WZp0sEZUmDuLu1ZJWgkYmbPajFW7yGwVS8DCZZiv
k5ojjpON6upc1ui2I2xZY1H6gURQXOY9nZa3YKOuvzMT8GWw/8buc249oj3Zd5q178x3Hz4AT3Wb
c31T+jYmz7w9qVroqHOBPHaoZujMunzeP8vJatKYACMeohf0ABtHBXC9dX47n/Nl7dKGXpQ2Uwjj
x/PMuU9wMqM+Jsi8M6KWpPM2QT0QOEVrxc7d4NFdP98nMiUhYxrMw9J1tWIIAWicz47VAZ8qLDhR
82T6YkSChdKP6rINZXox621+DF+Kd/Rn+JX5wV2KPPUujwnRIG1kca+NeNUDCteAMQVv5VmPaBCK
yYb6pO7c5hwcFSfWXo2JUc9kREzvmk4OOhCrbIxr27zXYzJQ0WRVBfC/iPo2my0R/UYE7LRA2xw0
TGSLNdEBvFaCl/0sJxi94PAzJQhjegw/Vwlt3G0AenJAwpeYXPYpcFHvC9ukCo2JMG+iL5Ztd5VA
pHTOa3hrjf2Wvga29FoZJFjWKpL+LXj7cj3BDBcFFxji9oqwtzb+AfSRG91a69fBXJ0NMBIR8ivb
38WCIAwUF2SwXVfktChx75Axv1U7U1HYALsgZm8tYLvPTzR514NLjvWbdPE1RUJtWZxrsqQzIbss
ibOhaOn9gbGz+B8jGO5I/8KzGbfw/49THNFiFK3HgEHiVaD1vNaI85Y/am740KEWZ5WAa7OOno0m
wKM5d4ATiEeNm0eePtjRD2CENYowQdeK+AHW+c0DDiIiDBfesMbzeaaUfHyojLzO/SSTkxx01sB+
yV/84319mNS5ERuMNGbRrPO6Ep+PEScJy8ay3ZKL8TyVyxnzwAhhc8kygGmIOCt0e70tSbC4moq1
eUkxTWs2RFy2HEdxMvUxpkhPdaRkg59lhZeBIk1HnB1nZlcOOR65M1A8zpgHuQuUVsKGGArxhHlv
A1TMlXK4f0WTr9eYGeYRVrS+E2PkralXg5FNLKRXiPTCMYyTrueYCvMMt7k4+GggAJUc3ckDxCEx
0/XCflq5vsMzFVQ7/lBf+GhomtJ1jAkxxOZZijkrVQaxmi7RsEUUPl0YRM7JUcG6Q4ZNIhqeESqC
qIAM7Wc6d5a2Uwi6y1Gb+1fH980Rm0isulj19EGjHDnb1EItvDQfTXKBS/3R/X/05U9b2xFBxgD5
FymSVF+i410YITv/li3FitF5+sVjbbJtXRtRYkxQEguhEUU4RagSsg2XxwqoBgNaSNaPAirXsK/B
UViD7sfc5ikyR1DYvGKm55XuFXNA7Fve47DYHFful7rUTd710ffinqQwJgoI9EY0XEFn3a4MByMB
L8NeNPcqWhbvy+S0AzI6TcY0BYEUVYWB03yOkKdHg53TYZ7RMBeLxQ669rV3dfM+Sa6oMFYqn9dZ
V0QQFau01FtjX+fIlrRMnyVrxTvJSZM44o+xVvJF8vVLDUWwrhTHQN5l55kKK89t8OYpN2NDlGFe
pKEOGy8g6XBdznbxunrffbXIXRbcLTm8a1MY5+Y6E/Mw6XCGxZv8grkvRSa1TZ7sRQ4HvwYUhqsr
iz0S7TA1BTdDPPlMfx8q2/udd6ESiCWoP1c2Vor7O2fbLOSEYOfUsH8VXvbPvM7j6VdnRJKxLx4g
QVMB64Np6xiM5uEVVvMLayCeuRfJ0XGFsS9xglnRolJxtDaFd81rMrOVF/fjvhZMhWYjK6YoP10C
tETOMq+F3hXyIqgXM8xTLoUXo97eJzPpr6FfGwvHsMlRFRj1hmOs64Oko/N4Mexc/mjo9GF9f5/R
5agWpPl1ju8XtgX8aLoso3F6C3Oo9/mYdnBHjDB6HACE4uoZIIQmd9OKDv7K3w6COW9Iud2j8r9T
Tx2nbf8vhuqbOUaltWsZh6IMmirAt4lgY5EzitDvOlldCvLxwUUVmJSJuQwxFkScm84cpoJFzleP
Sl4Jz/R3+pA8qZirqJGKrZ9y0weMNX/kkvLwx0szN3QdHf3Ivd0A0kauqYSxhNrwsF8UYArA/54R
1b2IprTsSizI6UnkuPvYlIR/9QaMyDLqfCmHqxFI4QBPFTomhubLk+k2a1fmGmaV6us9Dhl9lmvs
4pFCkLLmbxmRndTC8hHngCGJl08UWB/tl9feEU2PPK1WK3ScnmloAxcG1a+PD2C5mbtXxFJ7GBrO
2zstX6NDYGyAj4R/pGf4ZVvZVWHRdligCLgMccnRHfqdeyfAeBONAJg1gd4xWNtmW0km/tLMzS/5
MVvPbQ6xyXdwxBRjcVrlOi+kGEzB8zxj6xGSCTsRBxibvPT0JCgiVrb9I7uMvnjD5arPe0oKKDj6
4ixjJ4Uf2d7Gpcg+rmsC3LYm8xaD/hj1p34hFkthvKNZIx7n5qcmTe3o17AWSrv4aixgae7ZehvW
cuMY5u35vzwpPuFOLN1czXuXyhineqbVoiSDHK3SDtbFWR6Wlwc9NZEVC0LLhVH0TF1yc6BSQIyP
K7px6v+x9h7LkSPLtugXwQxaTAMqJWWSRXICKxaL0Frj6+8Knru7wGicjHdrv570gGbl6QGP5R4u
lt8/8yLizVDgj9ZsLlMclUhKY9gWPsHovrXYEBacFB/T9ahv0j1eH3/3jFqJpMHzCrKWNjHnbIbm
QUq8+iAmREAM4rsxtnXstNee203A+bIGA1ZhEGHcRoDAo+oj+JBy1FwO4jHGBirwVXzwsknb6YKV
ggxiqQk2hS4DlYc2+eRxvt3tQObJQR8O8BsM+KRVPJWaASEooOagEEWZlpt/5kCvwQAPUvVy0nch
XVN89CxPE20Xjgy8rzxODB6UGgzq9AJ8p9BCm2fEo9ipMpEQPPx06J1zbF9p5iv3jt2NnY/GgO7e
gHYOjHZyMjCXBNRBxla6EUHd3e4/71HKCWzd5UamHBw3GITRgr4VhQbHmWJZhxPfKw907hLjJ3Yh
kP8Oxg0GXhJVD3GxqayGHF/OcmGLHxVK7FhhSjTn796Ef0yeTdZWRdEZRUqd9Fvrp0/hGQSMj6Bv
Golw4mV7tsOsf9yGyeBHXER5NZaArDMwy3sv8OItjuA4jR93x7+MkFeaMeCBmdw5FcCuQ5sYo9sF
T2qcIG9wjGf/JgMZ02TJZhlSGHbS+8lAXQQNkg7yBbztE1xJDG70o2zKfQP7x4jVV5oR/EcnFAuO
XJynJ3PlppkMehhpmCqJGi0oKKF3BtRUlIQbcQuvZ4aHtyYDHnJRZUKiwNaPL+15IMWuIuAjkrnz
zJtdF6uAhQ3wA7UsinzA2c1+VBIEY7EruIZlB6eiI9XsVA3RSXtCtPRxjOIba7Cv3+qvZr5rR8og
iGBYZZDMMBMkezAiqtvKEZuUMyd2QaO2D2o7ANmxN6IxVI7d0DZ38KghYgn63uEzJXFtiQGZXpLz
VK9x6+eD59W2NWNVPLiVhT0qJNiqeF357ZTyn5vIbjBOF2kpFRH2hATlGQuj9mB4Pj/8MAl2l1n7
D440ajTsUZsq1mDoiok93F8P2lWUUveyNixGhnBQccqzgkFBfxffFvZHcv7AM4cjbeuurKUxJrwg
iVcOFqRhqoYUTmz/mBGdcF+oW3nJtRgm4l6yckBXSv4VNAgkBR/kbn7n1Zg2zWIthbHSIiriYtS+
4h80+MfgcAM5PapZ3AL5ZgP2WhJjgHOdSOkQQJ8G5cFuwco3zLXbtNER74dPvFksrBvlfautF9JK
6NePWllGphXBHGn0W704gwj9ThHlScQD6YNnhDxRjKvTzKUAxQpE0eTui2MhfTGS9kXNIe35I3v5
76yQnTgwJGQvGvrhAj96VBai56jr0mpDwuPv2OyOWh8i4/AasKCHZgvNZr/GCNnRw2Sxic0X6HUM
iWY5NbrobfFIxRt7Ay3GwVfSl8svsxkPrn8I4w/TSB6ijt485+x0HYF0rCnHf5/IGSAB+/HMCUA3
m2BM1bTwutN0dNMxtyPKBS0WqhZBNSaoYa3/YVrifEv6u/+NX3/EMFcjtLpeMIcC+IXZLgzcgy7v
iZZzeNEYRw57G1RpkTqTXkG8Q8L7EOuKYpAdEhzcdYU2ne/q3L4+5OraGREaAkIFCsHvepRpadpN
4IFHNo/6HKQFjrwc7+Yc51okRe2VyErDHiszg0g0NoPK5u2sePlBO/d7EZW4GH7Vua7jZlfsWiBz
K5RhEMxxpDpmtzVolHf3s88Rwfte9O8rncZZXbK+r6DTy3JKa2LdJ4iWaN+o88HbIiRtO9F/jJAd
w8lUPRXFAbb+/ALIcnR0BIDeaAfmBY5W1JqvWPvX5PpKK80UQ12Oa/p+dET7NrLLmjQ79WIcPh+N
V7oX9v/DZliedow3FTRZB48ThC63z9jnQFPMiVMd01N6Aa8Kr/VxkzNqbRwMcIRdGReZRK3xxRse
k8BBmIeVXagJ//j4/OQS92+HJH++HQMgYhuiAq1CHOUjeXEQa+4Me7xwAWQzJjEVGYzoFuItkTHI
uc0nvVFNpJLBXjbea652sBPZy3zu+3tTo5Uk5kHSy6kamlAKB6j9SDBAheEpYQ+eAg5UbRW7NHTA
SioWvUgmVlV+v2NylBdd0Km4xqp/qd6th/G1qdE2dAzfr9v9Vh3xmyQmQJgaXRAKU4Ok48ut937p
fjxY7u9fBC99kNhn9kg0bmS8cdcw8yaJkmnptLjCfLBAjMq6DK3loiNX8yyQ0q5H2wSZrls7T4/V
ufL/7yznBw+8tuI91MBADiAbiiqikfD7wcbznEupWooAZC84XOh6a/I6Ozc/sQWEy+33NdHEgMo3
aQz8h1XRZPPUi18p2hIryXDDf1peS95DkngP4LHJvnYOvv5sbkwPI3+VDf6V3RFPreufeevpo8tQ
XAYLhWToX2awgrd40Kq+GCMR1bPjWXZrFYVwRNUiJO4+rT1dxMSRSMGE0f2bROYjd+IcTxNWd1yy
OxSGDQN8q0gHo+dp/nGPuPqZn2jZiHW/SWRu5zwISbgEiUhLkWfFCS6U+QzpFu5y461I4pskiuur
0yyyfAHJbworGpCfvV0WR/74sbP7nXX5gB+UKcGgjW5RnpdSNxyGLkuyheowKJ5gwt8FN6Ws4JmX
waA0MnkDjHg5gU7Hxap7g8BDJjatjiIrg0mB2jdfTXQFvGc/LN9OJns87rDsBpTYdvRcPdj57aMz
8NKGWy3v334h8xGGKB8brMTCL+wPKExgVcUZ9rY0fueCKxBHYxPbPOUq0eiuTfMdjIwDr+99Cz6/
/Qjm+9SpmuaRiGMCnbVGMLyLmoRnkoQbbtHz/peRr74H48CTJLTKxiqgLV7dw6P8ml/cp8/6nfe8
36p0fdOIcd3jsiC0i6BRf3CcndWBeBzV2uD+fNSIQiIMNlZeerYwVYCI1scK5zP2lMAghGcj3dnc
qvHWo+fb72F8u5zCE+sD/cyO866+Lu+6Ax4WsF12ZMDII80ZHQOLk8DZevOtpbJNL0IbyG0mUanH
83wT38s1aAEj507d++FpQpoAm7kidyZYHIH2vfb4ETrzsX/nQdsm0Pz56mz3S2KE0WSZ+BkziojI
gvjNLvAmbFm1sHqNA6M0YL9iYSzj3hiWmaVntQj/jOseJM7wsENigjvoto1pK6WYl4PcR2oj9F+C
PKTFM4VIIdLiky1gnAMDHTaUCwvurrGvw7qmIANpKciYxHKooGBJZjc9lPayC8n7rRdVREPrzU2W
kdJBkFr5j4fJt2/A2WT3MeiwKMLSRz1K9qad/vib4tU3a2OgrGrLxYp03Dng6QuqV5jxwm49vt/i
gMgX6K+8iZGkIVgmcPLB/SxVJA9CYgafuRMmXlT+HAMSLo6QEKzTsA6z+sYxsI2Y9puWDISVlaUO
YoDzRzJKtIXYUz/UGF2iS+nx7g3He6kMiGHgMCskg35qhy4OdUNM65/oc67fRT4PMunv/pddKYou
WqYkawbb+CT0Qt+OBk41mz2LZOONHvwUj4bh/s35reQw52dMUoDTg5xnzwkSgiyJiN5hapccQZtI
sBLEnN6oTKMVtQ09Perg00PvvUbwBtfFbHXXIjz8c24MsiNj2GlBADG93TnefKMcA5A7nsivPTxL
QXbd+StzkZ25yZJNS/wjmR21TVQzHIYekiesRfvxO/DCj4Qsk50BgLhr2DYv3UoY8xDodXBhSBaF
O9lt7Rh+KwDMYHnSI7eav/E+XZ/oV7Syut9ZNURYrwK9FHI+Smhk19zXxuclMHinx+C3ZgSaplaQ
ItwiunrFNDT6XdB+YV+3j62U1jdtWLy2GjDAUnvXDduRfwcO+LTVClPK/V5wdh+01SW+vb/nSN10
uavPxWCxKRd1Nsb0DAc7uzVPvSe/dDdO9fQpOB+Rz11fvVWC+KYmE0LmZi41lQGBICWQnPbc9+Tx
s38HVnHXjkubuLhSjoGQti1EM9eoLCylequJtw9JBq63R25+cIuA8ZtaDIiIS4IhhByiKqfz6JbT
uLYxWGwR3U5d4SGPj4vd3H8uT7vHwv80aOsQxwtQCVdw+cu+VrcBW4Yiy6L2Q9+hpa3/euZ1oG09
8tdKfv19JcIEC0dedxDR218bgPHaFhaMtn/uwJ9pf/CobrZDJ+SdTLysRUkymSuRp5rQjphVueiH
piLjufydnvOnX9Hu0KXOY3+LN++RFjQ5J7nVEqvLK7nMpZiMPpGqDnKj0/GluSAhpRyQyLAf0UTI
uYAbKZtvopjrIIZTE7cCRKUku0g3KPc/fnCu+CYir7RhbkEahE1lmhBROefb4YfhYlTucZf5vHzh
9hN1JYi5A2YtZlqvzogMmh0SkzlJP1EVwtwe7SGU3cYk0kPj9k56cd0KM+iecD/imU+eeD3NW1dB
kXQR69NQQEJqBldlZaexEYmBpi80GVWltlIThxcEbeZ9FFnGa0zC/1SWSr9N07AVO5PeNu8hGNwA
Tb2Nb3/ej2hCwQgw5xtuBV1rcczRKlqZzHMJcSlx3t4WcuuDfTojN087bsfQ5hN0LYsJVIRZgBNv
qWp4A59fbi8e6K79YKeC4QTJc278tfm1/hwl+/jMkPg1tex/jlK3pxzBEF7al9CfXFCsftxHvFzK
19uOhcqVhuw7M1OCBW8DA/c7Jsp7uhwEyY2xq/1gHg+uj/G+3+QUkJsDoSxDun64d5DK+9AfQIv2
MwQ7icP5ulsgsP49NARZ2atsNkIt0RMXc7dpj77/EIG/99erPaMV8tPuZO+vhnj1tUwmrBFmJdGy
FmdwfHmJkCQmP24O8i644YRPPNUYCDcVIW/qDGJw+3sJq63i6b6Tf4aCLTa+ZZyunyTPdlnGfkPR
wxAddrj5l5DQRWiuldh73ydoAcdTr7CT38DwmsvTsxVpKDIaUiSJJoN15jQH1CKxNyTAY0UAszJ5
Aekcph3LiUy1jdIMz2C2YtK1OOZU8wHeqW0hDkHUcJoSO9nZ9wHG2PbXz3P7av5Ri3GEgVGWQ0sN
03h4RIMiJkav//ubnnatCOP+5CCLQbglQBFnku3oUfL1l4P6jr33u/CWO9y1GWOvxTGuMOxkPTEp
1GApbuY4lbqbvdB2Z++13h+6tx13fHyLaRHX7M8JMsCdJ6OJEQkoiEJ14WD9D3YQUcpI/47uDrBp
dXwkptsT3eWd7dbzaC2awfFZTkPZzCLp8jz7cMdY3piOROeZPsdE2Db1pjRbpaxwpN3j6ICcAg0G
HAjZfDmvFDGooit4rNuxmheseUEAQ6kqQXBu02HKB/ME8gjs5vv5iFXNH9xvt1XzX387tjtdGeJ5
Ks0QB+j0roAvh6ydzwvbt4rH36Qw0FEsstYMBSzk2XnLEoI9zeGdSJ5Egt6J0KHbsXjhLf0X/+3+
/rFJtkw4mVOlNBbOs2+IRIL9ktNeDVQQUHP95Hy8zZKBgr0ZqKuo6KxhqXqSpdHrSculSz/bjvgk
0XrVTXlnmx6Pvm+r21Rfi2LAZOg6edCtTKIuzRHDfYyhSbe/PcySy20120TglVoMkphy1mF/RgHb
eHFSt9kptgPeMs7jYDPqWwlhwEMfp1FuewhxzJqIv/TdY/6DA8DUU/zLFlYiGJAY1GrJ0gafZ4Qt
7EL30pLaNvfGm2QfOp1L/bJt7X/ksXBRV6LcjCa+EeppylHaVXdVbld15QqWE+XHaXGHkTSelTog
1pcrTG4qiVv2d9fV/grPr6jNQkpRYGeGgqTp5di6GHWvBqAKnZjuQ/Ic+JhxIMX7wwOKyU7iaaCX
0i/xC2bI9ge33usl6feI8rk9OZuAvTobJgzU86LqtTmRLpVJ0nG3LDZSTTP51HOOW+fdFIPBHKvW
cFUEfIVCdiILY6W76H53eDrUFeFy71ELunbUTKyiZb2RxzOOmuZFzud9ArKzgfin0+vhwGVp3Orh
W2MAOxgTC0uOVC6knaeYYNdlYqsvwQ8ehdxmZkLRDAW5CXBb6Oy6c70PO6VPSlwbO7xRnNoP9spD
sZseVLp0t8GjFvUy1E+Uj5ToT9eNd9sfroQzdzZOBj1Qi1pCFAN64/Otbt8i2n3okNtq3Mmm1fmd
oz78ldv4I5Yl2agyqe6wDUu6aNWu2N3YU2irR7RV0OUif1UAXh3wV8Vy5fOnQOqUQMIBo5HlPHgl
wfota3CQ/z9yyc82LVRXkWQCPx6adpjz1BSQTwRzQ/2GJ7u6jQfvwy+CdWKHx08QpV7/etsO8Y80
9hhjOaj6fG4lJJdoUS48TO90RDWtHPQRcGRtOpCVLCZysnKrWjQFmp3PSejoo6vKaKKtvafu7THF
Whif57G28yIriQyGJU1QaEsD7RQyeIVsnw6gt3UnV7ZQvHE+lsfrGnI+ncIAWdJUQbkoo3TxRr/Y
qd6jyNmuzf1cDHzFeboI2QgJjeDMdx34ZVNs0NkfeVOD25i8OjnmrVVEiar0BU7OQZoudlEkxhgk
uuX55OibIftKEhMndS24C7R2kpBMenHoS/UikUv9VNp78+T/tO30dveYuY+IPnl9Ntu4uRLNhk29
Nqby2EHJ49v5zbvMNcEmRWJnu4iItFf/fseDLd4dYIKoJc2rQO2gLc5Vk2yxJvFTcaTT/49zRx6T
Q/9evl+3ys3CA1gh/oMo7Hb5SDIipbIgU/TxQkd72ujGZ6uxBd9uq0Nm85Nom/HoH4lsEq1XxsKI
NJjpM8h7Ihv98otf79t3k/es/LpS//LnK0kMpiTNf85TK8FKgQqHR9H5eXhFV9K58KwH7eH3wwVb
JfunaSdEaBAq9/qI6hXvfUvN9NoPYaBGLju1mSRqS2B1aG4zrwCl38vXR6UUp+jl4HxVzr1h+UuM
sGnKLMEN7dC57711e4u0SNsfR0Qa3kF/R5WOI3HzpbY6awZ8sqaPLWXq6U2VbrHgev5qQVMvS8N9
ZSu842TwR24jSzQXyKrdxqNLIV6K02yb4GYuCYboJB8kbq+T6/7wVVAKYbYGC3FR+rEc58g7aJ4x
MwClyaquRyGuT3GiNvbe2vptgwvLfTFSna6ZEANHElrg88CCziCyV33QJoJ1LflRwUcWrv3f2isD
RF0gSYViQFiS2eej915rdlX55o2DrtTEjv+GYVtfgZDKhDUl5W7URZjrEdEh3nUxsWx4yF2AbNN1
O/0Kd6+cI7shs2pnVStj6lGenfIQ3bYJpr72+9vCqW1BI51vI0g8ZnZ0BuNmdv7gdsV+bdi49gsY
VArzINH1foab9s5HbH0537b2e0zSw56SwrvZ7lAR2Xt9euROnXFCEI2BoTCfzGIIAUNnB/247Q+e
A9uiWVl/x6+/r0LhYJCwulUa8B0H74xeNcWrvPJptFzLRecUXm2P43th24N/QAuo/2uw7x7ucr9H
R+pTBA4fMHT4iy/e3gwuNp5n9u55Gv2J86DezKxiDatOX0No5Ge7guK2M4R6FilSCTsMMGf7yWlT
R4s9ISPj3no+NFi3frzn5Zc2a9JrwcwVnobI6qTwS7B4r5EiJhj4eDmLM8gXDv2rWJ8xWs9LSW5G
hWupzF2uw8ySapANXZAZfLk95w9paEs5uulUztXaDAvXkphbnMedDqYkKslCn7tqF5094CwPiiud
jdfr93izD3QljO0UAq92r5YphB0xghTWXvoW3eqXPHL6vV0a8Dm1u8NKsNy5cW8U+1C4O1xs3SA8
v0cLtOxtXv8O5jaLER7eZUOVbiJHeMhmYlcHymJ0Xd/Nl/RaDnN3pbCop9xaoC/GyG5va/sBW698
w3bJAb6NzmcnNq90vIUXa5nMk6XvyiGqF+g29fa7l6AYgIbtA5cjnWeiX404K9io1fT/muixe1T8
V1AO3ps2z1PTAOTah2KChjxZQh0fCwdo3Z7PKWax0bEbWbSt9YNfs6Sf45o0Ji5IhrLWowDSgoZg
uv5wGPyf1eGeY31bYd76AzGIYsVDV3ShJF3kdC88oB69RHYg8Ca+twaE9LUYBkK03pKHwqS294zW
pFu0Ju0fyN0PF9RKYBQ68gmped+KQZJlkpI2yei3OnaOo4H44Qn91be1F2nov+VmVbZi15V+bBPG
NGYZJsAhDixKllccMSKBfTNojrh+hzdLiLqOqSddU2VJY2MPadEiSQGD4aVcdgZN4yb28j5GztMB
JfwEsQc3g7MVKa8lMujUSaUQlZKCqPHYoIlYQMMCHpPIhN3fC5yC9qYtrpRjAaqKlr4fqZHgFNXC
1nCIz9cPcBOPViIYPGr0QcC2AVm6CD2pz9oPMO70doyFt3/lyVaCqH2uAKlYxCyJB+gy2k52V9pN
Q+gc7ZHLyrYV1a+/DwNKXRgZQxDj+xyHgCDKPtxgu3N6e/9I2YO4laBNO1+pxYCSoAhdMgkqfJXx
q3qVsBAil5xUdJA84fIm8iyPgaYoGjrV+DKHo/d2u5Aa5oAKMugNuK8HnloMPNViaYHgAIdYOWAp
WpzSN56EA2CCVyCkt+VfoL46PwaWRBBEl2an0YzhebhIDwfZeaKe97qVb2aeVkahMz1hZRU3ZlxA
DBLKqv9yfnu73WMMA6tOTy4qkk/2MfKvi+QhE8sAOaRCMYgpLAMMkOcGT1nZjRovuTlWCcFj6L88
SJ3BitFsesUSIe75RSDqHt0F6Ni4rhIHjtg2l8iop05KICJKyPhbRNeEPcg8i9j2jKgYG3Sm2tAs
BpHCGYtkUjD+4kUV+PCNe2//+y62fThGkC/ZWEjKz59tRpwrmQw4YYOj2kWhjluM8a+34TTfCKD4
58V+X0HXv439j2oMNE3dJEd1S8VgdBO0fgupPCzXRq4qsHnNNRQMrsligClvxsHM8Xq4gIxfegjI
gfvo2zaHP9owcBTLjSZFtUGhD2+Tl3PtnqcIpL7KWX3Jbyv/c8ePYrbB/Y9MBpew46gBfz20Qrrx
pZFJFxHDzX6GFXlEvprjG7fx9o8wBpsWudOjLoOCVNg53l+/TZtpYv0fo9NFBpOmfkySVIEuhveO
VuqHh32xo9lw9P2V2O9mc8Rths8rcUzcUpnqGCwaxAmIJl5Gt3rMjs0zuFwcjqAtSDdQHKXkyCqa
Nxm7EMeoyGZ0Y2CM1wle73IHiX3MLXKkbHmotRTGEiZMEaR5DykoJVhI6qvEVVzsw+Nos9lTuJbD
GEGS1aMy15DztUcGZCOXPfphMe/78ycWqfOaQTebU1fiWEeVygto+HOIA/eO44WIJy7erUF69LCc
53s0Kxjklo4ykIf2db6rNHLnzqcGS1MxErwrzvf1D/AdXT/qzSTL+jcxlpNjJXQdtfSDTs75ggl7
gnWwaBoCIoOM9MM6ce6duoVda4GML9MmI1VQY5cRfch+OhP1DdFB/okKw+ieb0l8fijtzLvsHx5A
pz/ZyTNyfJoNhvbcQiOrK7luQW5s1M54LH1biLD+YYxvqrRJkJsSP+y5QRuIxecb3MK3tQDGEc1F
X/ZTRY/aO7d2JhLF/x9mQ+mV54020x9rWYw3GqypaEV6T9G0isFBZEAKZ38B4a34+iv5oZNyX2Hc
/rkOeC1ovFOkf189BdRunLSB2riCnfPWTeZet9fNbORaMQaA5DyL2vnrKx1f3iIsf34w3BOsNcGm
eW5aYssLGoZlyRa20YE9gDlFo5PEeULIcmn6A/icZK+jH81MT6bBCWI3I8q1KObcBrHv5gIjMZcj
OAbf3goHrDau5ecOJpc58MrTijlCUA9Hk1ZAlOg/n9/VS+pxcHWzVWetDIPfi9Zh7DyDhOpxcDFZ
QAklOHaw7SL+fBoGui1K0G+EEOFQ3MDC1j0adPg9sJuPi5UqbFfbtFSqklgDtWfPm8+X6PY3+UU7
nDCz+jnvdonP+zz/CyT/oxrbwbaAA2gSlx5e6eXsgXMRWOjfIUSmg3u8jMdmfWetHwPHgWwO+iRB
PxBjXMr7kISHLEJzPUEt0Me6RfuxqskniM+FO9rN/MGxxc1c5lo+g7p0yidZZMiffXQsABTRrIpX
AM/3UnNgI+a1GAZ7Da0zgqWDuWDupSXhuaP1Eo5N/i+g++fDMXCRmWCbSGrogjQItmaTtAepZEJy
z6n8zj58Yozu/jPGdgDOXdiK/tbKMdhRIVZv+hJyYS7AePN12Inv7TtPDO8MGdyYp/9A79Ex718s
cu5/dju1Q1dagq8G5mGfds9wdNt6va11Y6Akl6Yok2PohqUHZyz7K0n0k6cY7/wYLNH1IK0q6ixL
kt2pqIB8Da7xrGM78PnHOli6Zq1p0t5UYIKwc83bv6cHTA0sJ4R7lo3rHT3cHOz+qB7lI2YkOKfI
0ZClb9YLTQDiA1KOnnQMD5Zde7F3BNUiR8629/+jI4MmKBXLvbTgJI+oZE4dGQXaROEglwUKzfe8
QzWcv49xcxJjZSMskfNiTaJo9dCOsqah9+iLqBC7zzCO8evOP726kfs1jNFyHyqcK8GOsYqVNqM0
Tc91Whxvj9ZCsG48Cne0vx+M1dxqPO87MgiTjstslArOF60Z2B+r7LCHvbXR5f9KdzWEHjq7sIP6
+kfl+SOW6jmTjQrZDSiJ2WDQQMLXXn77oMw5uRjJ5x3ppjRTEk1NUSW8aHWVCSCtJBeClKp4Xjyk
iNBtQGrnh+YfoCHabglHu60jXcv715F2pprRBxCY8A5IHrbkgtZwZ1aIZt+I3sHGoKKFRhheDmcr
CsP0syFrCg0uNem7nnJWRcOMnc4wWq9/M9CgXvGu/ZZ1rkUwt1FL6lhSWgnW6Ti376P3yAHnzeBo
LYB13osVyloGAch50UcG2jLwfsb8k4uZE+wz4sjbQtC1OMY0hHKoOyHGkZkNGUL0mv/mCNjscV1L
YIyh16IJ4x+QgKoxKnfvJKcREEgErxsdVw7jsUFHNgT9ADl42b+AOTOyL75xj9AH/AUcUfQns5HP
WiXGa0fxnCHN9aWSA2DMPMkHax6uEi+jtvk0W0tiXHXf1BH2yi4UnNAtKLWgaFc7ivwROYDZ1+Gz
3W8FB2uJjOM2jaFskFTB56qJekFAx/donGvK5mzKropSbYSInjboIXZENI6M9Q/0SNx/Pl//Vhz7
ZqsKRVUriRFPOMDZjWLPlPgLobfR7h/UYSsJpZC3ZR7gG2mdKzbPaeIbE4kEu4ntWgKbpJE5slNN
l+uKcYCILS6UzWwVIz1EsHUkoKU67GzeNofNXN7KFli/kRWYRsa9ohmPlxfdVkFTCSg6ufHlBluZ
uda+WcpYy2OgQu3T1BwoGDkv0ov4WZJmf4tO1dxXR3vBeNHuUErkqY7I/eMH96rxPiODH1q7qMs4
U+HOiN1NlLGRhxtbodxaPxY3pnrOZBGWgtGJ9qG16Vq1/O5mh1Wy6HLmWD4PEHUGO4Y5mOUsohby
cp5AzehdTOfBJ5P/9MEJZzaTE2vFGNBoqwJbaxXcMrC7K7v2l/b6cd3aN+PRlQQ2Z7AMWJmA3dJQ
5gy/q+xiguHgxwc6eYK2BXTu+Y8jlq0eeZVdDtSziYNCm5ZFSnCIsX/PbYbkwTs7MyspQ1qLPf71
Z0f7dYz2yFejGjlcVM3OMtDdIc3Drar9L9HgP3jFjrNFWWBqQvjlU5AXw0oTEMG+h+4rOFt+una7
53lmDgSzA7QKqMcnI6ERTXMX3z3y+KR5KMUOsaWS0WRo1KF2XiK+SN1815IziUOihEQdwBffpwgC
eLeZe44MYFRpOimghKAmiS3Xyy5y6OLun1g2vLtH585/eZ3ZhU/iMOX6UuEGIL45e5JzqbFvWMOm
8D2g6oMHVRwfze54CrRRqxP5675p3vkt+gjv07v0Uu6BVf8/XAQGQCpdDvN6ouIcBIkv52fRf7G8
RLLDkgQPKIjF2Dp5HVJ4l49NHhhNsIAi9guNkXnxbh989eK7h8PXgB6X6Y3jXth0QW3GylwY0HBE
U83L+RygzFy6Oytx73n7Lzihgcm8Ueq86xZV+fp2wV15QnqAV9fZrMyv4JhNDwxmiZYD+gwCWzwe
y2BUf0Vt6xHlAp5v2cymrkUxL5Q0r6tZLXDN0NMFYjK8zZG+DbEE9c48EXJ6xZ4UbOvBrh66GIhH
JcQDF3b5E7qJo1CWoCgIIbzMaXa+b7vokMILhnZWcB4xX8zJV14WbF5g0JJBS2eI620kqpEax4bo
iWDE8s4nP07FT8Rdj/OPx+y+osz83ImzTRKH9WEzEUqWG/pkGJCfkgIdOKoTxOQTjwCOnryAwWRi
E7DOxIKgUOxEbT13I/Ta89LTXBtlMGXWBQNblqiN4omx7BT/CZ0jDteJ80ITdp+ThFRnLNWQ03gv
aB7Bu/OSoRIdOA/7jqgOQXHVdu1dKti8ZATPXCwm4TGAc3RJFYh+oX043vseS9DgFaYd3SzrT/eB
5+tkws6Uk32DwQfSHoXTRzYSXsaHQRxDkkBkZoHeS1RVGduRmc+ZB9kkJmGUndTyRl5s7PcRfiaC
W+b2fFENch24mZDsX8LY7yo2S2VKYXaqEvFBqS1idvVZHltOUMvRiX2l5o1ZmmoJnQKNlAtZRDJj
e09mhwlpShsjev+VVuxDtR6EIBdFaKX3GcnacyXd6wYnimbeH18nh4lt08SQnK6KrFPvMY8yRkue
ncRkJ/5s36weDRPz7+uK8IQwn6drsXo3UyAkVwYsvX2Q8tTW1dSerb/4QLpqSBaI6wywijKZshrq
VENWZqcxb4me7ieTaMPvUdIOhqB5VS7bWZ5zZG4pp2uGhp0N6A5EjvF7hlFqdGNahio7GQlajoJ9
ZYZePCROq3MWpm8Z+VoQA8SKPsqjnLfZCcul7FQ8lPGHqCscbTaF6KDjQx8YVjixgYKlLaKhUSFy
FOGwfneyb4WH6+awIUMCtaCM1TWGgiYnBqJaxewTsRXzk6EmXlEfZgsVhUXj3J6N7yLJkipBgghK
sS+gXLVINGOczZql5qdiFO71qXTM1rQN7TWZ/OvqqN9Tf/QKQZCBsS3LUFWV7bYMBrMvsL4wP3X9
RNWpjYojgX7ZVQjwPxJkDFOqlmpixwJzf8yga5KxkvKT1N6nY2WbYWNn8bm2Qq/VOLTbWx9H/o8s
enTfzXma9XRIRHycIrPcMXE7VXWq8f/dlLHwA4clWpAlKfRHrL5NCFKtIaiU/NTqRncqlDLzhGYQ
T2o7hN71r7OpD7wQFpIh+6+yhHZJIRaCPGTFKRb9rsud3trHaJz/fxeiITahnk7RLPbQYlMzla5I
ilMY33c1iIDoujVJsf9CimqoODldNkyWq0ENcz2CYytOjtDu3qV0/xf/PEZALFWVRLDoMF9+sMam
r8qyODWRK2lno/DV8i9uPmD5HxHMze+MRJ3TBBqMi6suL0V2MPvPv9BClyS0qmumpIgMSqagihMr
BSLiarEFEcii6raocQx4C1w0HTyIICSXLJ0NVpNCQoAzQEor6c4YK0SQ7zXt1Ujiv/nmFvZHIVsh
69gP9P2mgAy8MtpQKk5z6Voq/ShD8fP6iW2hi/ZHxFdSY3UZjaGt1SyVi5MVPmjqU6to/hLrRMQE
qCBU7nVhWwdHT80yERdKFovKmWE2SM5YxWmKi32iJjbuo1QWTrQMnIu/BctrSQzG9JJQLWGvFyeJ
vI6c+87Tgv59dWSxni9qVBnFScOaXPXcRm6bn6eGc1YbHwY7tmDCWIuEQfMvwoGVlEQqTCuqhOy0
ZG9Y1rSXit0ixrs800gicZ5fGxp9k8VcG3HWTSESIGs8qHPsdKLdnjKJZ81bUuBbNEyagfXX0phz
a+RWKIWhyE8idmSSWgix2rT+hdkp2THEPOCcH5uOo36TurJ/xDFKLXMSpYZeQtxbG7WkRYI9bzw1
DEjX+Gp90aYPrSHKTPLEM8OT6uuC044nSwltwIgjzjuBdwLU6hhX/u0nsc+isEzy/0PalzXJiXNR
/iIiWCXxCrkXZbtcruq2Xwi72wYECBAgll8/B/dMd6aKScL+Iuwnd+dF0t2Xc7mPG0jVQy+ieXif
ktN9EVthfJCg8OHQ+Y6WDPuWOedCOv7M6jKyJyBIJx8t+XKfwPoZ/iOgedlVobwhXQhQ2gbcOQv5
YfAP/xuN5ZBXvN9Q6UytIcuoZ88qeRlYHEDE7tPQ0wH/lz/+O8hy0CsiVu8qLOaCG2J7pA9tK+ue
WeuzHfEAzTVWTffeqZPqkBMr3QPlD9kPw7QOmdvl5270CxTZbC/shco/3v+wrRfUxCQpE0bz5YIZ
exbT34b69r/9viYXmdlNLkDNy4gU89732oc+zTfmLld5hC2bDxlwMj29ZWc22pz0JjyisTuqZ8O6
PP3GERixFrAEDEl42tOpMaeJkeP3rRTNjOllbLckdfURrihoj6CcTNB4yoCg0suwzDA2sBU4rN4R
vHnznzBI94IdmKeEAG8vMvjXbLyY4ksrNnTB8pFv1M0VCe0QKMARMUmQ6DEyV9Zhbx/M54m1G/Zw
7a4c08GmCKyz8S0drsk1W8WbHgFK1n81uy+tM24QWLuqKwI6OtMU94NlZgjmfLc+GkP/WBITiGz5
j/tctUVG809bkid8ICDjKhp09NFCzZ7u7tPYuCt9b9Y0uI4xzjaOkvSBxT7Z7O/7BNbe3LEAXIMo
gSEloUm3UL1nquWu0Hx+snz7OzHe1TSZsUV8q7tq9Sw2InjkJQgkXQsZLOHSFOVkxHH166gw7+Bt
TQcv9lBnYKCh/EtBexGj9vyRpjhMPDc/BM1zLFI9V037ibp/jvnjTNMtiltnsm+NgizV3FN7OVOR
B2bxUvRbZmf55rdncnzP9lyfYdXoLYW+5IA+GWgZqaRQO2ml331b7ua8dQIH206QizXZjs/en5U5
nc2YHe7zx/L+b8kDog7rWx2KmPiWvJjqeRpdVsKtrJG+TNNLo9wLFa/z4B6lOYqNEGb9Qv+jp6nq
ZK4RPxFYWeW98Pq7UhumYJXfsTX1/51Hu87W7ueKGPj9g/3D/fPzxq+vqgRcOLIVGKVlPwetrnwE
r+9cBxmrMhqNg8ewf8x8KKotnlt9kiU7YS67X8EYt0/iJAi4KpqIqJz4t6ZAajkZ96Q9FSi3bGV8
dQThn16P4wF3FTPjyM3raJ1W3idDlyEjMhQqPcbulARqSubTzCYVWp4Rh2bukWeMlKOLwqn4gbfN
U835Z8UMrHesZzdUSZLsLJ/7pzzuChY2dZaFfj9uxXCrl0/gyzIbCE0Yh7y9l5LUsm+6HHGW8oL2
Ozd73Myvpz1s9IZiBAJb62EqNY98LCqXylLAk0ji0Jr9sAKtkb/eF7pVJr2iosXxWFnvlLYLKnWy
6zDk5L6b5Qv76z6R9ev65ygYhtXTUNzyrQlbKEVEu0vnH7LhueMbJO6dYyGh6WOT8CFPltvKxX6s
L8J9rOtwMyWxdRBdHpAHNZIUVJr+21S/KPmul8f/7a60IMbjhkOxjx4HsZ9Qy/Gtyzzvf4ME88Fd
KAtgvk27K1dUFWepFFHM4nfO5GUBNcw0QP5rd5/Q6qP4CPawhMh04XPfikkSO81sCISTgysPFnCb
RWoFmLfA/owNt35hU912LKE7owyDesjf31IyeWebVgfdQTsRGsmBDTsW/21Mfw2Mn9Ly60TjjbOt
WY9ripp4Fmwa5rotRcRMLDT1X+Om2vAtt86kiSZTNRYDG6BgDONJqg+AWA86cmmYHbQSvbX7nH++
/15r6v6ntvGobyGE0W6xSLgpch9yOpqIX4IJo7hsJ7648af7dNb4Akl2ZNgB6W29YUBnqGZaN2DA
mZ1q/r546OdDnm8QWXsgD0wHcEsXI5y6OZnKkpf97EKz0e8OR8s4/w0xQgKMMRtGnvg6VHjbW4TT
GsZxTEX5mRaNBGJamUZc9fMGK+hNCD9tI8EKeIqSkev4VOMF6mC5vTFDK3jYsBpUT1iAd0h4tjft
qDatp7noAul9L9lWsLmm8HA4TL8i947NW8u/X3kZDa9o3aYD5KqZ9jVPQz/7zudfz747KMij8oaV
b4zo3jpN+QD0jDGPqFeQZ1kn48EZnfFSdyre8nFX/HY4uMR0l7y1ixLP7YEAFtMPCZvyqMriQ5Nm
750Ua8Htbjc3x5Fe4mqEq2EOQee82CMJqa+eiOoD8cj8JuhyqwxsH+16Vdy//2WZuPmwhZ2vbpoM
qjNzX+WRZfmfU18FGSYvScZPnG7oSh15cGGmG1Lao2LSGIjCfZ9HeT8dhBk06SWbX3rmB47z3nJO
cR2RsdiRbD/mHOYn2/3OUX0XoZkPAfoJ+Xl11MpTZhEjUwJb3QZT8sPOTURoZ3uruWyFeXHO/+ho
Khr1wslviZdH5TDF77uhLM9eNn1qFVBv759olRKxsQbFhIRSU6PEvNnwhnrOIycRO8/7kqYyqEZy
uE9FhxX55+GuyGhaQDUkLmrbziMyhw71sxDZhmAW8WG21LdcudABzT7v5KNK3HdmNRyo3x1de8SK
ZHPes6QPzYGe73/U6tEhulDjPkyGDkYrCZkbOkCggK4X2Oc4zgO+UfpdMUtQecDUAwyp58BvuRWN
uTAq9JlZkFmTZScp5K7wxhcim6fS7F+x9cbcYNBVgsxZnKOlUudrsjjGQ5MicsujxPgjrbydOQfV
Z8BZ7fLxx/3bW1VHV5Q0UXQ8+MakAaVp+mQDv4UDDxrrzAhDsh9rFIdP98mtZZYdJPbwF0kRCq17
e5U893nacCOPBm7OgEwv+d6rgalXOGYSdmMRY69Z3u2sNB4xv1yoMxBwm5NbC3QNp/m3uO7GXYqt
k78jP76Di2CO6/l6VpYN9qg8E5/VigvqzEEzy8Dun+8ffpVTr4jodz31fWrNMYgE8AbdaLDC+wRW
3BoXji5FYQw+wRvAQsEKVXOL5hGfpL9zp6d+yaQl9VOKmuX+Pq3loTSHF7RcaHI0eMDB1lw1gd3F
5lhDt3nC+SJld0r79sN9EvpUxqJuQIPCGYQXBaOpxQm8UsqkAhfWzc1ZsDKIFYJuEvhtHgobvT7N
a5W/ziWgvEnx2R54mIzjjqIAMVhVKCaUrbqtb1p5xJtvsm8ZuLE9FOoYMDj83PlzzuZTgaYJt8T8
khMM43NpAynYUjvVvZOyBTObX7ldfXGhK3M323AmVtTEzbdoeqmL0XVuJuiDQzuheyaqoIGZT/WF
9nUcFLNRHsZyHo73X2X14W0X6GlICgAgWHsUkaX10A14lMbjbVinLaIPy5x/Xau7aBv5l4p2zdhe
W7M+8eGSpUefvyftWcSv9w+y5tPe0NCub8hav2A1rq8cXjL4VDZ8L1P+YMmP2GShnNowpc7JAEjN
fcKrYmozy/eWnTe2Pp+T97YUPbqwItc8kvKSqq/di9luEFnTtDjdf1S0d6orYAFjTKuIjMyz0YYx
dvuiyPKTrDur2GXKmh8o8eUffODyXPej8Q7ZLWyUNhoAThsxDxlv+6Dicbzh/q0z0H8fpj1t0Vap
GCpeRO1efTA27NmqeF6dWntT0rdTDCWItk1TBK3X7Kbxe7aFlrP1gJoRG9zcaSUD4/RJsk8SQGhN
P1pg3fos3bBLW5Q0k2GKzk+FgcbaeTwk9uN8UvNJOr8e/txwyvIRV+5w1+ZDzxPw49hfmqTekfjM
inyDH1d1FQI4x/JclCaZ5jrmfYNc99Kz2/E49PoD1CVvv/nFRVRf74vXKn/9R0lv17LLbsbjw5Zb
dLjM/Ueekd9RTlcUNNEiCfL2kw3ltBPmO0t9qLYWcS2X8ca4XhHQRCQpFecdx2VZgwfteikxx1nS
D9z8tDgmiSsDLJi5f2vr7+OZhHrA2Lf0TDuprJinE/pbZ1W2x7mNk6e2jI+JHwcllBW8+J6/3Ce5
KqtYou2iROHDYdGusYIaBEMgmmjcz7n/0BIeeMZWB6I+KPuPE3FFRbvLmTBgaI0ElmRII3cMK74b
RBGMrhnU9iiC2W2xa7597uGAAuk0DYa8DXKBmEUhj+uX7d7xgM3gYSeZHHcOWrI6byf6GLmW/pla
GP24fysrHjlKHUv53sFyBk9PjqpRLd1A+N6sTgPSTrsh/ctxLoX5Z/dI6FYovPoGBL6i5yAXAfD7
W9nPOo6j9Is/zuSjCbN07Ho7bNzB3+ij2iK0/PuVklF0NLuygt+E1oHQo0+0Q6SRTBuXtyr7V8fR
VFlqwzkrCI6Tmye00vcbvo8+8/MPM+FREGgzlF5/zrdcncJo0XnGJU7RiIvViNAS51z0YVeiBPNJ
ZGSXdPtnKrbiwfVj+S7aRtBEi3rb7eVVRVm38DvzyLafXJo8UuVvGOVVrkOS7f9R0BIIBaUjZhFg
A3q/CkaHBnZmfsmSB6NuioCl0ehuOdKLdL/RcVcUNYMwiTirp2U0pUiNU03SMlBqT3sBzz4JsDLo
RIYzt8zdnBZ/tM1WBvj+jXpvKkKuXZg5xXklEWe7K09Vs2FVV033v+fz9IKQ5C1cvxHnA8hn0M/J
B5a57zuXBC7fmk3YOoym4vq0H/18ucoM9ZrHrbB169c1l6o3OnMuRlxVcxmPp/vKbl2gME6BRcUo
nqBGcsvZKjOqYc7x6VXTh5Kro6rILp3ms5itP7PKwQRo3D1Lv39OZRql/VZX/+rhsEEYOVUXO2b0
vDYbDGpYy2BMOxVtYGNc5aNo5Pjt/jHXGi6Rv0Z3hA0IEpxS036+nZZOwUURIfMZzqiWj4Bynz1E
jYkdVvUDWui6iQfuxR0+Zd28z5V5iIv01OVOgIauw2Q1Z8mtw9hk0ZCSr/c/b+0Srr9O05p1J0qe
jfg6sy2CpGVBnb/ep7Dm0CCaN5dNzQyOnqbAnJ46ed1gFqgszols9zxrDmqYAvME7wDxvDoJl+/u
01zzaK5paiotJ0xUBl3uPPnKlRsmOTBU6k8xrjNvf9yntcrHFmZd0BDh2zATmpAot5CcWnCfqPNa
ooGwbPxzlYyfc+WFsyCPrtpbMtmPqfcly6st502fz/5pl67JLy98ZZdYxdOSJVMRYY7MpSw/onSP
cbXmqBrzses+Jka6Gwkad+VDgwqRGFIVSCQPdn26S3t5QBPnwYfvNcdz6IqtXRNrtt9aBjMYWxqP
9SKOlXZDWnq4HGs6VNm78lPebngXq7E8FmPYFKdj6BTRKr15ThxZ+Yh2qwaLzeM0VO1Hy6vCMjE/
tgzQMnG8Z4AEMtSGx7FWzEAZ9j/KmgazCmCNKtuE8h3mIGunIB3eie77WH9vxu+OMwemQIdZ82DA
rbRid99uKZf/z9kx3WdSzEGg1n37+KadsEoB2CHqzTqkzVPFxNKQG6ppDmcbPet+eUm6B5mpDe29
KmHIALlY+IY+Nz0v3pXeoFQy4NJjOyo9zMW0TthXMqCsPTbZ1hDjKhtdkdOYHA0chQR2LDyG5GM+
NEcjffI350q2zqRp6jmTxKrcHmkTB/tsG/9RWl+t8oJ9t2crL/f31cYqMcxgYaQQeWdXByZi1dBg
Sg68Y0s/zIa9xIoZbn6pkcibsw0btEVLuz2AlzEhl3xQJva8RTzXfpuMoEf0Q9ym3pCKNefHujqY
dot1PsKmLMTSUh0MesHw9QHtvmEBWbh/heua94qUZrycTJmJadhILJBvpawecvsh9ox9wqtwot/g
uiqOXvkmqmu14eGt8qMLhFgXXZ72mwHX2SCS+AJK12LYizr8kFkTDvUGkVXLiejMRlna9VGvvBVu
VviV1fW4SStlR5ZcWl7ucgVlHh869QmpxKCzzI1czerrXdFcWOnKmlB0lxFgPRaRL8+l/UW4mLJ2
yiPg+D/ef7xVQrg69BRQ1MJ/arYrQhh6w4bDroGJLsbpWE1KwQ2q511rJn7Q9dVGzLH6YAzZwX/K
zzoSR9olsukG2KEiKQPLflGZDMhWcvCnL6cHNhaaV+HTuvBp30ymmdgm1tXQioNf7DrW9ueYohzr
1VZY9ixoSfEiuVkF81+8LY412imUdUjL/DQnu2piW6Wt1Tv2YaBsjH7jjrXHlJ1Z9L0PLpX9u6Yt
54BVfeC6897hcALuv+faBdsW5muYRUyExxqzJl5c9bHtwgtCxylIKfWiNiV+UVT6/V4T0Q7k2mbX
ZqOH6f+03klxKdHTdf8Ya6rymoLmOVoDH+wuJXjBqgjt/m9LHbGLLuhQ57Ux/Hef2Nr72C4zsZQG
dUe00t4K2+Qj0k7gvqH5pAobwS/1OJ3b9J3TQxruk1p9Hs/yHIdRdDj/xNO8ErcaLSRwAlgR5YSH
0t6JFt1VWyOAW0Q0T7ik3VSmBJfn+S9CYTlsti/K4n88iWbM3NgaaOZQ4FqoCzOskIhHQ25Jziqj
XV2X9jIixzBQLXFd5hCyU1NunGHhojd8jEZ3gmeH3+ZpZ5h7zj1/xmShIs0npFdDOecvfe9eRts8
tlX9V5L6GyRXGRu92qaHUNtEh90trylbGbmDWDTKsibyCFprnHNWo3KITmckOe9z2+r1EbQPWxRF
b5iTW2K148ZN2+UYzjc72GKTDkfGnXrDVq2yGxBsKYZBMe+k87QqHZEaY4m5wdwXIbcbN3RJb8Ee
D+J4/0CrkkoY5tNhrDCtrWWsRoP7njQxougP7qF2X2WaHMY+Dyh/d5/Q+pn+JaQvHuzQsUrjCmNu
NfaASDXu/eEl78nG+2wcR0ebaLoWMdPclJFH42Ao2TfJPqRFsy9Jsr9/njVOcMwF8wb5Re/NAH0+
VUXrkqSMkm5GxxUBeOVfmEzYYrg17nZh2uGSIdVi6tdWKMftewLrM0zqYTJgYuuk/p721kdXojJe
xs/3j7V2gdDYjr+MuqPLWGNwNpRJgm12ZdRIGQr2ndvInhjtQQxP9wmt1nKvKWmqoqQYQxjMtow4
gHZCe0rRMe233lPrMnJITIZVr5Pszm6SK8xh+N97Eidh75gGsHf8iBsNCdvSSX5DHq6/StMmRoal
i+MIeaidV8r+tsyvKOel5RaA2po0MA/OBDxsjGa42uHtQZQpmhOhR/J6T7rLYk2GbgtTaE0bA6IC
fbro81p6uG+1FSkYAygnBgLtqk0C1u+SvvpCu+bS2sae98hJZ9aGWKzxD2QC0wIeQyvUz53JV+ZY
ekknUEcsMUg5O0GqPtgOC60eSyjGfktNbtGyb4+HhrKOecu4GLpt/hTZvi/4LkFCII7n3X1mXZNC
pPkwlY+GHdvSm3bgOVWmMXll5NhjxD0rioFuZbXdsSjIoS7yjR6YtfgIvWTYDI4maHR0a0rZtaRb
lx2aoKcSUFqkJ+/a8U+n9x9S78FBCxD+r4s/kg0Nre8N+ZlwQx+bTTD/RAE7osm+mxZkNFKM2Xop
skpp9xRn7XuBJEHJnKPjIWM7i7Cs+KPZDA9kjoNsaH9D/fg+OrKRUrNMX1d39sSzyaaYw/Wn5jI0
9I+SO2GdqxNttqpDq9yDzDWalvG0aPm65R7wZF5ZHqYbxDxFoz+8o2gOVJP3yDZ97xVSqMYAL4ih
OR9hvfaeohNA5Z/QaM7EKxbyhbIfd42g6Bd4uc+nq4QQCcIRAsQXpthuz2RbtScaihdsrEePeR9E
+UNMF4PQXw86PROTBgASsSzkObTsnNeyHGkxTFG4hnlO0NZYmi1Qrzd08YqSvKGiZSEbd0xbpjA5
USNtxelT5gEDuvoNl/WGiqZFnLlLsTcYj6OU8V6hJ5MYz7bRLQVC0WW7mHbh/UdakzNQXGB9/J82
QHulehoGL6uXCR5K+qAgRejnT8R7nQgser2vsCutSlTQmH8kgJnDgM75/ges3SuYAyl95K0h7xrn
V74w1FCZkHN3DOryBwKN3wH/8a5paOFmS1AZsXvQKN06QGncYW7glRs1ntWDoMbvIgsAm6P3d2RF
gVpkDTAbbv+gAqkI+cT9rWaLNZmyTQCYMJTGUSLXbqufG1M1VVFFc+ZWx34idRCXzvfabN4DUUtu
WJpVapZpAeUAFUSQu5Xgnruj5+cMsyHJfJZ2FyRN89w76U6Irc0ny4drsZoH6BCoWnTHYEJUY3zT
A2hj5iZVlPov2Mw9l2dOHuhwcviGU772TDbsGLI1SCH5+ihKY9p1TWJDRKSp9iLuLsgPP+bK+fjr
bH1NRlMXIyc+CrJ5FbUzIqUj1n/4w8Y8ySKZb67s6iTaldmsHYF0zqtoUEVgqR990/zWXQG9jKFT
BhHgwh9X/lPfpmZFexyCNK8gQPwXU/24f08r3sUyC/4vCY2h6dixOcMkbGRhADnIJiUDv5vRnrDP
s/GBju7OaOoHoySv9+muefzI+WJGyEJpxUNq6PZsAIlPuo56ANmopHP067I+1pnTB1ncAQffZFC9
cLSO42h7r4NDMYJc0zAX3NkzTt0zSp88NOsJoJX3P2xN5jCKTdH1jUlHNJtr3yWHdPCRtY3sZjp6
PkUwMh8m57Gat/Jia93f2E0DDLzFrYOJXkTl6nlHS7UICCAKFvfOE2sOc352Grangx+yLjRRSh0y
/wSknzD54HfeIabDbqqyDwMbQ1s+E3erWWqNpQFMQDEBAngAZFNvv0hOQI9IsqqKROM1AZNuEqZu
rDZs3poKuKaiCY4cBrtSDnhuHFsJ/Sm90E6BBMniqT7cf81V8wr7iiFCBxuxkam5PZFTVXZmzaJC
MugHxQaOAW1mdbYUKQcTCEYPtXUa7Qdshgxrn55JM/6GCkdvHlsgzzBo8nMk/+qN66TkpBSyQuny
MtmX8ktb18GGDK/dJ+I6ilDEwT4nPc8xDQIo332DV2uNXVYcZxnv0nEjDNkioj2aN5aAjqA4SIX2
NvhfDPv37C1wvVUiSDbAFAG2EzHI7Wv5Ztw6BR1BJH1CTiBs5KNQw288Cfph0ASKahPuS9M8/lDO
FVyeGgP5bRXQ4rFW/LvtYSKx+B13AR1SxMUMq8NQMLg9T8sBQ9d1TR1x2R65ML5N9l9WmT1AeO/z
+Yr5hoVwHYgVqmjY33pLaOJmBtylrgJKThcHfm0cjC65MIrQgg87r/zjPrmVd7oht+iRK66mXVwi
D9ZWEeunIK6+WjnqTFXz63oCE7k/C00Mjp3ePhuPZWOmsQm+Rk+w6Npjcsq8fMOKr7U3EIYZxuV9
XExMLme9OktspuDosa6j1mDHwXc/pMlL3WePBOOrc1vvquorWmlDwWXQxtg+I4wwL7oN6VpRvCin
AUX2J4ooGjxuPwKDFKLI+raOWFWfKykvYgt6d4VDMOCHnDhaOxdtpIkWqhZ90fOijmTrBU38LnWP
SSICp0yDeNwybSvHQbIabgXqZA5l+gAIJYlgtJhqpEYsZ96B+5svXpoiZLvPh2uHQlXdw9uByJue
7sHt43mebOgLv8NqoMYWZzIIflDCtYK4xpwfm1N3gy1XDgdfHBUmnA7A2Tosf4m636AA0hZ5Rb3P
5x47U7j9G6PvuDoXT7WMRzp6WNZZWMvij36NCQyfHbvayC9Z6hsXtxrbDQlYucTllYi9DNNQT8fJ
FdLskdRFvSTDf3DAdmnn4jZ9FpCZOAchMj+gVedsJA3WLhEEkUWjKA4BT/WW4cfO740yFk1UxPKr
kS4t6n58vM8dK1oKTfcYeEemDpOPOhxiFnumHFO3idL2kQF6Q/pYlIDxj1+nghwZ+9lgiS4pTXRz
L+aiolxGDtBz6fyCkrA09v8bDU14eTLarcNzGRWVEx4bzP9Z+UYbxtqDoHMAUS28JZ/oGbBOTXbL
hkzCKvITm+X3kv/OEDegmjAThjY5vIkeZDqd5cneqSUmmckxocbOapJ938en+7e18M5tYIZDmEuW
20VoAUDjW94SlWxnIHkiSCdJJN0vxJKBxG5UlW0Bbm5RWkTrynZ0vC5g3dMKoxfPlH8uY8zYkfe5
8fn+gd6+DQ4EPYCnQbD25m1aTkk3OQrW/Zs1Bd1WSL7181qaoQauU9LDI4qMnO48uhM52ZCRLQqa
y+U2JEvSHgcY9i12FN2/nbdijlAFePdwr2B0gJZ7+whoWJi6muDzZXykvgi67pWlGzpylQZytcga
OGAsvYvbbAQSwwnFC8gnlr0Cuti0X+4fY+2OoEP+JaE72LZsk2Yk4Fo2BUK9AoDuPoG3zAoUKijc
RSxgMHWxwNqcdCpcq4rydpRBSsw+klaNqnxd83A0hnnDTv50KW7l8JagJh31OGAsCVA0kVQhm451
vWtfVLOXycG4ZOLRUhuMsHVAjY8TIdzRRL0yIlXshMxt4vNYGp+FicZUR5ZyQ2MuTPv2eECBwAw3
hYu/POiV8JexkYremXE8wxl2osOolQs/wBrk3lZ/N063G63KCOJp2NBvbw32cq9ocDHhXnkYH78l
rOI5o06MKAltO2V9KEWyw06AuE3DLH+6zzNrZ1zqBwumOgaodLRzjI7xXthwsHwqoxLod7S6xNjd
wMqDHfOgYjQgW07dW0HAdCEghWAlYLSJviKuyisHTo7ZRo7zvVsgtjdaqVeu7+b3tesTNqdD7uD3
hzFD4uFdHPDkfZUFOdu4vBV+hKHDtcEDQa+YDgWxQHT6zmy3cOr/Hop34AUPM3nlZiJp9UALGYBr
w8/Rd5+UZevReYzbKCXeqabARfnUG1U4N+pSeBt1weVyNKaHCQchOAqIlfQ29GpC9GybWQfbmgUV
YG3cFNHE5/tct0oEe0iWvOeC9aK5VLIy5oS5IJLgvir+qvpD0b7ep7HC2Yxd0dBcKgN770WfFB0A
ZcyQFfzSoLl1xJqIKTP3af3dGfJg7OxsI2JZZW5G4fLC14JkacwnlRuTaSo7oI98FOJpGLZyxqtM
h2jWwc8jk6dvXypYhWG6qu0is/lQjDFyNOMOGmm07f39C1w5CerDFGXZJVPovDmJaExnGsY+ygDh
sHeGRp3bLvO3jMhivTWGQ18NYlZUvtEBpVutzujS2O/dPprEHBZ+8Vql7FFZ1mHIu4CUw8epLz+6
s7h42ZHkF4u9EvXl/knfsgrartDes6DRIu7TFT3sIyqbxFHATonFPkVnwYEbNrLC9hAH0s6LfZqg
NI/VJmdvnMrzfepvHxTUkTj0sNQCuSRdursabmHXMBVh4C5U/hwU5hHmPajJRkj2Vo3cEtLsmaWY
iJOYqijnJ1EchvowYLQneTTI1psu8nv7pqi0w3Ch2gisYjjptwaszWLJWqKGqBt4kwPEu2gupiPY
XgA4N8xmIFj6fhmH6D6XQT0m1sEw2+p4/17fKhl8BKZpEPAiGkHd8PYjMqskvAMHR+Uc78YECBJ8
DAzpbgj8yvMhL4vuHggKioZ6AnqMYzF5A+AY2bDnH9pkGZWM0lpskHnLo0vsDgBQbI1A8OMtn3Hl
jLSonRQ0l0AV9BrzoXb6+TE1MOvkqOJrR4HKTSazPbnF9IxGdGfDIdEXIyJRC5hWTOcAYg5N4VQ/
ZD2rmY0VtSIPwEWTi2VY86e6eCz+Hvguf/Dnj5PNA1OFcX/w8kv3ET90nOJP6odwn/P4bJIs3MJg
e3vvbBljBsoi5hKR+V8u7OpCSlt4mChO7Sgb23o/SVPSJ19w1YRe6lUYzKtR0dlQiSuDSgDXA5DP
MjCBp9bLw6q3C9UVM9YZURU4GD0rfSyipCwAqGngNv6uKuh+mvlekl9XxyjaYmcIRg+RCMOU3u15
E4sXVVtYVuSUBrbg5cSL2qxrPt0XmpVbRTMQOrkQPgDbVM8VNYVU6H9PcKsis86mItIIKozjBb2D
QHsAFMGGUnorpbBh8AfRRLZgj+p5sIbPI6NYdBthutIGZB8Blta3QnqyfORjlbENTl6JWVD98n/i
haHC/6b8V0nUNXjVWpFJdmUTuhTb3ILa2QE+Hwve/HclxnDGX9bwtzQ1V8TksScHVlk/wTDq4UO/
q7wmBAb5/bdbURFAiQVXohcPKCXMvuWQvEFQgUyfFdHSVTKcvc4qw6KSAnFLkTdViH5d7A1hdTfv
knTGCFppALrx/ke8NTLwvf8ZHgEGxBtcZywuY8ZoKHyEYdlH5JjYbgTm2cHikp69OTsMvZttiOUa
zcUHBygb8ieoxt0eHED58wh4PSsaJxZNJH2cUAEMKseXWPVhRonPNw65dtPo1kDBj6J9DhB3twQL
w2ndDliGkRDDX2mKYUWgTdolWiwBO3kSPA+Nqg2aXG5w74qwwApA/GFd0Qaj9+taMrVlNkLnoUvQ
2LNx6L5WdumHHW/VtGHEVzQBADxgxDH/gx5ZHR3dL0s4mthmAIyn5GOnMMaeN/ueAIsIvsl9nnnr
acKqoX6KtAvmCN6A5uaDUUsFQDhsAnDTrw2R6mAb0ty4vHUqSBSjqRNyr/flJR7WP1vQQBH6qrOg
nOr+lNfDVqf42hMhescPgS1QGFyu9cosDUNXDQXlTsSKco5Mp//hpkkXNuik3NAq65SWUWG03qI0
skjFFaUakpbzvHCiuPC+jYP3PHndO0PF3+8/zioZWH04H3DRgZl2SwblaJRPi9JBo40NAJ8x8Y9L
tuRUN+a8kYRbTNit24g9i8ABBpYL1oi9Ye85NT2jTYgNTPjigsao0Gn+aKQZluqDYxhH/Pnlo6Ei
B61hYWqJuvrRGkrttEcjftSPn8VcBD6G2+wt2Ji3bIcqNDgOHZjIXVJ9p7TpFpkHgHACEGUXI+r1
9JmTMd9QSKtE0HGFQsuyyoBpCqnKJPh5TEDEbXtz1zQVyn4Dq1n2O4QADg4h91BN0kdi/D6vK+E1
ZAHXbEJblPB7kll0f//qy+D5US/FqhOodcz93TKdOUuXY8knwULUtjT3rU9Vc1ITXKCgF43FP/46
OfCdiVocKiMIrG/J9V0sgemW0qigsg/U/yHt2pYbRZL2ExEBCBDcVhUHnS0L27JvCLvdBnGSAAGC
p/8/vPtvS2VGtTM7HRMxEx2hJKsys/L45bTZaZHpGX8fqgN9N/9yPoZp0QlHpq+LFiDUh+kykorl
QAUgbH87fWOh1xOZNWzrQVMCD+9jpZlxTKVwumzOhycELQGqfNPPIjVFk3g/n4eBEFBrv5OUMNq3
R6bFKP8GZjJFUfGtSiT/iBVHmeYcFFGCYIyQjno2XgYN26b4DallW8vBKQKEs3G0aNgCoTfEWLsM
ZGfR9dyn9GPVZ4sWTbmWcT2AzbLV89vEPLG2BhqmKXpbfzoscFT+wxMWQN4eXnQuLASkoDQJVsqx
XAOL6SRVayUsEKQKsqHjXMEoYNUe4Lr5WLwtoMZ9gfNT40NE81CNnPJ0eDhmx3yRm5VAcUcMEZrL
0GeBLlO0+fCc1QBurzO5hdcQoTJPJCV8nqLT+dd9fR2lMlTK0DsCD4yfuj4kqh7kaqECmSg+FSSf
qKWrwPn7208fYOK/27ZxfPAtORkvTso5PGUAiD9P05TFFsZ2Ukme0MJQLvY/4AgjIIBewRwIeu1v
JeJ4UJW8rc7w7LRDQ4ER3AD/Y2oKKhqj5/a9/BnmAQZ8+PsrlwGwu71pRg2gLuLMesSEZewYeWSy
+7z8kG4g98JoY4BtKiOByHdYSi2A+EKAHi3rLCRloD1iYRyrJnjOp9pucqwER8fj46GKMMgAHms0
W2LCim8DQOU+KdNGUf2EsNWqmRXkY+bPSMHIibyudUo9iW0FPPKZgB9Eh7Tm1VFKE+VkqUcQjWZn
xg7z8mvuLT7vHySnuj9ocNd1QXdKjGSM6rO3F4EzzPdN/vhtzq1TztNDEqT4bWd1mW3CWUzm1Ats
ARk+cfSDDKdCjaQGlYVGe/95pZMj2VzIzP31sCR07e08Jjiv73f6yoH8QY1zic9BX5bT4VIWbK84
b6v2cTN7/OXakrs+U0B/UZEYfL+n9ygOLu2VGHTIwyTFcIxspTjlrGdvEZ3NZuTk2SQnjT2hTzHZ
fVkzAat8HuMHq5zB6DW5S+RyIAyo5pceQt56Qu6Gd+ivufuhyYHx/9wtgHtFmOOTizeL2ePDr5fO
oVR6/WT3JX78BtHFOyypRzbc4FwktNzXfWlIqr8/s5VTkc1jxB7dX8Q+EYUGZL5lz5IjoDnK5RVN
TpVr9NcGQRyofj6Te3fdLV9NsraPrNrMaUt2O5nsvOf7NPnW8H9d3xVNTrUPaXuZWMi0+SyaoT+V
9kT7VObHTwiLF7LtVjT+MW6vrghy+h60NQ69t1S/paFGVMa8gH7GgpzB8CM/5OWKCKftcThph6qV
6mtUfgge/9dD49R7ejTyGEGD6p8YpDHp7ca/fHTx0ktd74mWT9uUikhyIemPe+L0e9Jm0uEM18Dv
6DFFZn//i9J8NZ1tvTn6KpytUBq5x/MHQU6vE6tGkucQTnxmfHpfz4ogacBju/C/z3ezTfuu1OQD
BG+xkkhFj/jjvqpsHhGPicThe37pjjz8GDdIQllvemgzdjvSVUZWm83Gnz0as98PD4Ta7+8gO28J
+xSlQsffnT+SyHeiRVJUTSQFlBf7C1tF1JnNHsjSJK8hpfRTICU8OOKPQ+UsiFLV1UWXcWnRcsHe
3ioakgt5MHz33BHqbT/DD+HRCowW30RRlph8aGQDDC4cvKvNLmWVGzGUYZSvjrQLL9l1JGSxK3wU
BErOd6eU5nGSou1e9c/O82oVPawSz3FCMnvUmLucukuqUJWV1Pvc3reZAs3gh6VCIOQdkwyq+OEf
SEhEHdrCS+SsC9oRyjQfnp4VuzDH6cmj+0Bs257vvoSeyrj7dSWfnF2ZmtkhzFtIzOKt2mIx4QML
mSfwEf5CCeAlIv9kYfKZs/n9IVbiiZJMwNGbk7IeQjl7wFs6j8mJbr3tdkLuXxE/9PVvRfhDkXsA
MCR/UbqB4iKdvTUzLadwvJpVR7ytCFThL1yFP7S4+yoPdXhRAC/qZ+SZvSnMdx5hWX65hKb20267
/RQc53eH7E9r9ocgd2eBpuRhYcQwzeyjftz0gBVnWHVPiwvpyQybe8iSXOz3w37u7cKIfEUk3Q6h
h9c/JARvlCCwH3+a/nwO91JY7UlTkgr8s8TrWpLNsh0T7X/6Czn9DxF+9vtc5EHWnMHzMfFOL3rp
EO9p7j3X5H9j5luUr/xoU62n5/4IZvSPxKcBrYkucC35ORBeNr/l6YrESSuxfT2LJv4z2xix3bL5
nLXEa1oiEJRx3xzAJf/WOx5VMkvzqD9hktGfEB1/9q2NGEtpGRO8O8Lb0W6jjybPz3F0AqGFtIt2
QW0HxAt324NMFgJSf/GU/+GJsyWnC2DuD/Eg/Ks9FqaTjoKtI3mT7bfsKV2E/vYEZ5nSdP1Kd7Fg
euY7MXFH9fhMTFubWSBXh0H19s6bM/O/bZlLiI2w9QnvHf6I5GX8nfvDMWdfmmlY9dOBZk2fjXml
sfUc7or0sPj0hO4K1zDzQzY503Ls6iJOTpDNxaKjK0cijjNzG+LaCCDnCJTvm2mB5eD3OrZFW3Sx
BWosCoiyPT97XyKORKI5GTi+0jY0sgBxRh44wuqB+WroC/dPCwzg5ZrIdghpDb7SNa0j6r8XZdDs
lWMAg5vC/jqSL4qhRO8pn7/vzoFxMr5vad9Rw129fRCfPLy8vrbsHQG44JaEbHFeJTBEAEOXDEKv
wMUzERvSA0spE/hV34XCO8o14axIbUVpLn8/JPvVafb2IRHE+HDoyNR2iUneY/IUwWHoCFwGgdkf
9emQ1NeBgDBMeHEs6phOm0y04wQBQmX3W7YQ/P7wBv5g7er3OdYMLMHMgIsOx9xCBIJU/pnIn91M
dFOj6ntFhjOOGmxwoA9sPMMZnq7W9hBc39fZ8cDtigbnWjXmIagSC6xk5OzASKycA2kW5oElfryK
3BO7CDpzhBQ5A3hJwiDMs3y4HNU9s71FMMN9oYhoPNHzMu44XnHHGcBDfZ5is1428UunZMNNXZZl
yp523vZLlFX9Hsq9JxSc42T2YdZqGk6yBh3mRMxY2lDfrYgpgfDxVQpVk7VeM8BTjMEIf/fVkvBD
IBQCwfv2RK4t3ymftqcMJJ5XGi2eGpJiptp0hNZ80JM7R/Ztqq7oqEmBLdAh6HTuYm+4b9lcupB8
7XmF6NDGnac/ksD3uFhmmR0DHbezWsVogrXhVbSkwJMrzPuJDo8zDmkgFYCzBaXC3rON41zIY774
lRIbHi5dPB+9+5c1/nxcccZZCWwkwpLREw5xQjKyR3pz9vg4pQ9n8rB89VJqUuG1DdnSe9fG2Yyk
6C/nAL0b/uHZkNwLtT1va/nZC9r5BJGfkDnOWBzTMIwx2z8YC3i8UwLuZu6jNlRhbDqHxRC8Wt/A
Cvd44yxGcQwOnWSAIFbQvS1WG2d2Jv26+kW9r+32H5wkmh1QMEN/ylBG5eOgJrDQw6ed4c4MMMfO
lGjbqGCNOsdAgflyX1C+i323rN0S4/yZFkMEjZIU0OrFHukrJHZmrmttUTPBP4IXciQTfUtskKEr
1bakpgDo+EAMKU7SL7E/KmIzYq+reigJicgNInePN+7FLyqtbPoW5LCA/cw6qs4LAtRgNl0tMazj
6xfEMFTwPotocooeanmXxIdy4qNjL8vtI2bHW3mHbl3Bvf30Zm6PklPwKD9k6UUBb2yPyAggLwe7
6px5bu88r5eEbu9P+3VLjtNuJZYspa3B1mK/kg2Sv8tLKNp9nn6+Ybc0OLXOy+YQtpiC84uWOfuI
ag8ylkVRep/KyPN/S4ZT5q68HE2Aj0xQnVjIQAGyjyHJaLfRalorcDhEUjhI2T0p5FyAqRmfDakC
PTbZrEo/kUi/Qj5MaKUEksdHQV2PFtlS/b6i7Hf5JBK44VjusMG3SZ3gYvRGgdtJOrKHEECB4Tn9
2jdMs7PocSqgJ5BvPv6RLEvtT8OprZ4P75HTPuQioy64lwlnHZowqTCxCoa67X4R+1rLDMlJn09I
LCwEkj3i3t7IHB/2SPphmvUmaD2vmERWJJg1FCHWriWilPlI8e2WFGcYppF6NswAB4fO/fhM6ocI
dETZoJH85C0Vzh5E2VE7H01QeV7t6+e3zrZIf5rXrDSGwHFnU4O8poSspdfFaiFtVgtGiw3qxqj8
/K/vJY82YByOgDe/DIJ/MEjt/gbwFRwrT9yHIZIYznIkcmrWfYeHuaWoCbbxbEqB6ZUbhFEmEH+B
LZxwRqNW4rA6hw1ylGTBTg1Br/mvZCcyTQIl0warf/Ue9xUAENt2EEudrJjpWuTtbeMT18Xa6Ig8
CwzvIHl3LIjGuRp5GUQJcA0n/v4S2jopl8wiIVA0bH3bRCtx3UMT0OO8jUo9lmoEcDCUJDZRMV+i
mjqlTHmwWC1K4I0UCG70gR+skwu1ktPhJPGoBG9wuY/E2cxQ1glnh9kSvUHC11L0jvGQrNM6OIdF
C/YYzPFmRbJVO6NC11ckIpw5CavCDM49qNS0nWcdQdLrnBEiPekuLCUKDSKzLPA0+Kb2qussYJND
SvrNs7ktUKqqhamgkcDv9ro4V6OMjuegbavBod+zHhmvCwvcVRLZ90VedHicweixnPHcWoOVzEi/
yAW/LjL1P8bSTlEpNw24yJ6PBjHnhxOtzJmGWWrHerVEb5jgYngE5byqOiD6f59Zw+Rny1E/a5Wo
XuWJCs4i0eZB6GIzBYzRBKTYCs6twhx5VTnFK14yUVJwJNt/Iwk80mvdlQd004OUgZ6BvQHESvzZ
oMpVkVk4l3dlbl/cAur7JQyHREaDb3AvcqOadCe8JxOUOVaOaqOf64CIKFtNbcutG0JV8kRremL5
SmCMBe8Lv05DzZM6yYanLD3bWk99iaYm03tRNCS8Sc58KAFc0roEnW5QtIgh/Eod5CzhYgk4Gkm1
3d4k55IoVd9lk8tpgo6d5xVGqOtHfd2/IdkWovQmTLiNlPhuyXEmRG0weVYMARiaIlanD5MMztxC
WOUevvrOo8mP4GP6P8tkHWRa+ryfbhym2m1toxjV27Z31ul9gzWS6bjlivM7SvXYJcYQMj/rCvz7
RX8isttSoI/YmDCjJCaeN2WmiOzw9N/hkgfyDVMtA2bUcJjYsnQKKJVJwr5CR+Qdjxtk4OJh/hN1
AL5dODle4rJNOjjHNcXmAGmrVVTkVI3z8ocG5+Y0llJ32OE4GK/F5cVGioN8ieoof5G2+UOE820K
MysvfQAi+6ELtKKzjKLpaI2Oo3nuev8wfvlDjouVpkkLjJMOXsBitV9lK1oxukMaUXB0gzH4KQV/
qAwO3ZU7ahj5xOixANh/PskE8FciCzEcyr3f54xRc1bNRCnx+wl5Xk2Ysl4jBvOEHVrjKvuHDc4Q
FcfmElwu3wJQvVtOv1g5+AdNpudPi+br4kDaJe08vGamQ7/iJ4EKj7/Tf8hzhqmbZoFW1iDvbBx0
QNuYABa4AiOdyIOV+EOC82sOeWFEmj5wuMcDjUbkje+j6S10bTTBo610/mWxL4FwjBtcIJ0MuBnf
C/5upUNKtBYgzz1CoojEy2Sdvsq/tU09y23sAw52sSfsXxw5SQyxYInKAGEHsEuOzYueWWHQ9LLf
BVWPvVyT8DVMzlg0H59k1Pj6g7o8mlbnHSwVy+gwCrqGj/Q3p6xQrsdOKAzI68NQJDbdc5qOPjFF
lyRV9k/VNk5DMslt8/hyX2ZGIqWhhQSQKBiiGPaT3h7t9BB08rEqVP+S+IZikANwKO9T+B794XQP
JIbBoH8Ni3FsmDomDNSiVOHWJ2SfzpC1fwtLuklRYwzXm5myeJSom3vLF4O07ETAqerUy2q5tp8a
dycQplGGgXGMTXID7BUPhp8AyFnP6xOahyOkDCYF0ysRVseYP6LLgKsBlAW2OAEY5PZQ0wzzzuE5
hHd3pnvglkbEmpL2RJKWIFE7Rw/9JWbGOhCc9IgRBfDbgN07mUwBh8694KGphlpdqiCrTcix8ZoL
UPKEHvogEdx1AkYQQNHAbsISXb7tCDNDaVgcLViATfHWvARLaT7/Ar6//sDuC86Y2t9Q4h6FRG/D
/hSBUukspiT2LTtRWMK8RU1MWjr3qY2FA5gQ0S0sShjWkPAbzo9pocFBgGVLSEJWRW43KulDJEYm
6JJ5bKiGSYuqX0uri0Ea9wklLiYQzbEiCTpW5AGmYsDf4i+wCy+XUgskuMxzdf1x8c4HcvDgoE9l
N5vRg5NT1m9EMHAjDSAmqGLBizJgaQL85VZaY10+952caf6knMWWV7cGlQHuR+PHk2sZy7qj9RSw
A+T+eY8F4jhrTH9BVjGbyM+iyS1wIaaBYvlIjNvNQp0Vs4ioL1uRLf/uM+IEdhjzHeClgGiDOfZb
/jIpNvJLMQEh1nWUFe/y0F9QPqdkY8xCNFVKJHtv8F+TlRLRF2xKLthkLhO0kwKXTnkQvaFjnvbN
B3HmIVas/JxKquVXdrhepc5hXtG30JPIdJ2mpFnH9jEiW1Fn4vCr946Bsw5BGwV6iCl1Pz0Q6zFZ
QpF23v07HfGxrxgDSvTtSSs1gBNTYFP7XcPyCBjyi8tCmx10kTc34mbd0OEk1qytqlJC0FnEs9ru
LNq0jrXWSOVTO80ZBvrJHGuN7zM3EjffEOWesfisZWGNEX8fNHsbgDyNzI7B+/mCPlLdv09LICI/
wEjzMNG14mQMMqvO2/cJaysSOxnVDbKeT6ht7I9MmKa9LyGGzNnbqE2luM9wrKycSfaFrnMaCmz6
iDJiORAG7oGZpQNpnp+ilKpKSo9tYPkTNiG5i10+F9a7PQ2fpM151rzobvUUI/LUyVRfhQkWljpJ
QkMU6Gb94+ktJeWZJKkf6q4IgeIn9wA1lbG0BshHMpjnhEo+X8IM0/mB3xfMqDCMm82OmoWNLGgT
TlNnKgKz/SlPoIdtEkDvGKClDC5WuOQyFpMUSeDvZdv3I4rKxV70WBvDld0q/S0RzvYZaPm0TiWI
PO83vx1nYdIFcl2OwpSGZN7RXTlsscIYwmaGmdbQizYPr/O5Ha3f1+v1ZJ49IBrfAv2czOcHh87n
O/ouSt58l/PufeJwL1ehX3joQyPQ8YkMHfYfHxay5w07op15VRDfXc/RNNXP5wrtbQ+tAtgkInqI
BsX98QFAs7CAY4AWQf7V7Q+hrpZlEKAa2DvYJax7vde+njqSeseN9CrqYRm9kj/k+IRHBpCxpC+t
wNfME42NvV4IwBlG3E9c+hUFTpLDYgJ0mAYUSiefHSryVhDZLuYFtWi0Dl9P5PJcUlVg+7+bo/lj
BL4JlloDtkzGYd7e46E4mZf8mGvDVOyRFESjmwNxHomLvqMlxOkJHTMi4RmZpoEPAV90ACQB9sl3
9fVaeKo0iKtDq/kIKhSGhlK05xQs2KzfW3K0a3sKX273ft84f5dsOU5viHKai1n2QNHOIFoyaE1F
MJZ0+B2wmbPaLz4t9vl59FjbeMURajPPKd0aWBt1Itu//wzeMs8pN/Y5N9K5wHdoSAQ5x3nKDttw
GzzMSLfPbeNF+5D8+6yP2MgbzjldVWVT7+Ki1vz8QN5OE2LMgMIs8oJH9PGGCOeohLFapUcdRJi1
eTN+PwIy5+KiiLa9z8tPZ+Xm9Pheq6jKp5dSbTTfdKPN48NkLn3eJyASTn7apDucpoFsgUK/kd/O
SARNGCYKZi7R2PIyb/cpoU+twJqNTFCALQObHgAcBmgEfmIv6TLA3qYdTg+j4phhCG2/WvlEGoYF
F4/ulLpUpzt50ZFDTr62k5mA6dFjvaLPZdok7YK92fplUI4MDYhDFccpqA/nZTVL6MPLMGO9ftpF
88hG1lxwpyPJ0VvuOdWEh5YfYuwj95v94d2YQzMvHhouYdTth5flcbYGUEMkakMYM303Z84pImJ9
/PVw5sMAKnM2uufPDAlzcI9T20ZTyfyr+xhOPGRMWMUa1Zar8+ZUctJVBtIZoI12jBClwOd0NyP9
1razh3dtGSMFTa1/0g9xe86cjmLzaTPtsdYNIYyTMx/Gz9XQgvk6FcnzSEwMSkjBYdEpMiqAybp9
VgzrEOehqeBGoT4fymLmpmQJIAIb9YgD64io+2gE5+OW4JD/uHpSjodwelZ6EFyw1RtKgZChR5M9
GsxFi6k6+KwUCQhhtWfUtF7xObgN12TRroDmfpBFf8nq5CjaLF2ry8+pv9imb8PQk6ggMuZ43Zws
p6nTPjtOrQso1nTBnMQr3Ma7vByp9fgb3UPuGZWm96encpXglK3ZVt9MZ6ad2tpaYPDH1eeKdU5p
1XOkK1GGD0nQ8bJymhnwpjEY4h6Wy+VkfiLzI0Nnkfxf1GHHXKWbM+A0t8BWNUVPQLqwn9HPhrmK
o1t2cHhlbyucvxrx+G+IcaqqBZPm0lTywGf80OR+faT6lJSynRgbIxGEqyPZs1s55lRUlSbS8XQa
qPW0yWEH5d3rvEKb43aoirL7Zl90kDzWOsBwpRA7sqE1K4QXJmlQYcNEzzDPA8QQgZkfaQO/4Y0H
ojNLbDyelDB65qqYA+WFEBfTRBhmw9gxze0DmwqetZGGi1uKnBk6RklySM6gqKOA9Oa4ycwTnODo
w/lHC0zO7lT9OTPTFhROzNE97Ohd2/Z6jnAHno8o2Tn+Tl4R46zNYaKXEz3HdTXMnFdEpcz/9g8e
TOZKbupljsQkJtpxNO6cXJHlTE5kZbGqJCCbkcVqhWES+EPOzGSE/CLLliHUm3uh8+mJhnFEJsbk
TEyK9VFpdwTh5/0CLonjKLAwxyfJJu6vpY2ocr6TWE5TGlORrA739iNauOKZMzHxOa1arQXpI4ke
DKoQTCzgMVmiTdJ+t+kOqb6t+Q9CwGtTwy/cyDozRi4bROVhpAp362f0ceYGjrtW0VUlEF0Ri5yp
iaMktbQapmaxMFpaokA8VKL/yXjEjRLyWyPOemkmEYD1/eg12qmfBmqo0mtLFluRoH63P965NB56
92IpkiEnE8hLtNQ3yRqz1av6uVwq7GM27Hcgj494H5drFaP4a4PAnV/aU/cVOP6HAfkj+fjfTphP
m8Vhq/T1oK+qrRBcJ0mou8TUbmRrj/dJjbQm3R4yZ4fOua4YlxqHDA2ViPzuzC6EkAOFuD5dXMxo
br9EKvKz2npLkrNGDfq9UjnXEbOcnHQDfFl5hn4Gj0rMYu1iB9ydkFmv0rISFSG+OyXv3TNnkOI4
1Mv0DGaxeZJhUzo9S+zRQXKydouAoL8XfctDPQhdstCjBVvsvB19fX2Ba9LT1zVajO6f/ki7+O1R
cIYKa+bK6CTjFTBWhf0hIXKZKW5jU2RPavJ5n5jIA+QrI6Z8qqKuwrknX0A8tZFwc4CFNTu4SkbU
X6/DuOJ0iWQG8+g78sEwlPc/YDjde6fPOURGlNR5F2t4VD9+JaJVBiMFptuj5KxSNTlO2rDF3cZQ
WwJ8Nnv9bt9nQBAsYGPCrdd+6c+Hi9zD8unhwilIgrUaDxHFWImEsqFE2tpFEHZ+jIldWJ5M8ieB
6gwn9OMEgX5oyCiwA6FSuaUvB3V4iLH4xF/kS/1D+wXUKAGFUbfkigLn+JTd5IyeAFBIoq2aLZua
dRLVJfJ8/yTHHcgrOpzZAaL0NJr0kEWZov5ouw8vLwodmi/hq4oC9nHRuCLGGZzsjH3OQ7jlny1S
njbmV5M9Yb0zueR25XeLGg21IvTxQXHv3RRnaSyza/JKwTkevvYV1s9I81q0KGo8Vr5iizMeZRRX
gZKZqOSS/QCDNeBXPD49DSBJgusSyR3n1MiXc2hUHQ5wcchZv9BYbzIm9FJFssfZh1xNYmzDmQ7u
4h6zRheZpB8XG/AYB/bVehbAjJ6F/YjjNKfIqGAVoGbyqBVybOEp0iIdM1ss3cAQ4iH6ahcIYrxP
YcF/UJ6fQvEfYvzgVqk30rFNYh1RBVuxFAs+mEkosCuElEafWOwR+Ddb/AxXYXaKGoYHHdEFBpEs
ctwLcRzHI84rGpyp6EqssNbV4DuF8dZEBM0TrkrmACdKXYH8jTQtwLhf0eLMxbHHatsuAC3LW7EJ
+rIcdXaxs9d1LRoVn4xr7p+j44wFWkKwo0qVYAFxSUNp6m2zqu3TjFXU8R8fH12Lnuylu3ytl2ug
WMy/voAQKJwzGY9ArzjmDMjFCqIwKCGYlpMPU+TBzKln6kLURDjS4Xd7spwRSQ5aXcdBCAVYNAxI
0QjQBpSOfIF8EGpHc7rL6XbLREBb457PFX+cSVHaJg0mHfh73q/2U6de9dv10yA+VBgdjVmvoc0H
u7JlDXj23I02dVNMgjbV/WqOcugRS42QHpGeDzNtD0cLzubngt1/3oZf5BUdGzywQkFFblTjkQ1C
uTiVZTbRfc04YpfagVxEbTyDN8NTwJpDdAmi/gaAeU489DwMjlN54ImcFFIS+q78Fr1ho+7ONRFO
Npo6SiWzOeqYTyfsrXpP1jLdL7Kv1R7rnSdI9bBu+V/A346ZyWuynGho2tEITv1AdnVm0WEY/K8w
9Rz4Z1IxF2BQ9pnOIZSf9y9tNEtyTZd7f7Rj3Uttlw1Gcwp+v8GSgCm5tJ+AaydySsaE8poY567K
R/N8LrOT7vc1NYt1Fsz79yh1LSZCpBjVtD+Ufjit50pvAizjxHHu0Qs9eUmW8+YJ6IMijkbTdNeE
OO+0yRI9qgdCCSpBQBB2kE8Huq/7gCkG1dHFWEbDD/61EqCPD39/lUSPNfOs1cOFJQRIhOjypl+f
YhQK4QFyjw8WgDdphYAVZEq2N90pyt1TtHGdFtFjGBPGRCf5PfR5jzHOYvVxWOsT7CLzkavfr3Sk
qveSJxekt5jxizLvecCq7eb4191i0vbpaW739CVP0ZRNAW8j+p7Rp/76ZjlrM5kUl6ab4HtQdXIy
++heHhvbm7TCsGDsRrETF7hNqABhxQl3oyXw4OpL1oKQlJOVtVcBJ+uEqA/sRMo+5vhdU+IuVWsk
04prUOp3cJ+llE6J5TSwNGgDhTkdEtkEwiQwMWNaf02Vu1hL7bLppbjofmyRLmGZK5+ROusfUO8Z
0LBUZH8/RfWW4Td5YcKeCxONyTpw3flOpwar0s9lp+v+fq8AbumIhkeikMjRLXbyipIFxNaRid3S
2ssC4IV2roBp0Qdwl4rlpXATVU330Y8ZvGP3sOo3nhzRMHvXZIr+2iMmCbrCnRwElEcfsGvWuUuO
y4skXVKwnleseEaFVn616HJZI/UMV4NM3Rcqoy8y2vai7eijAe41ae6mkZANjTQC6dMv1b6UvqbO
DLS61wH64FqmvpqvlkXlYJGgWzydHzFTJjj1MQGfDl3FuHQFyxU53mUrB+N9NEUiGqBem9Xz8THc
Ril5empfItQ1P+/TGwF8sxCb/aHHMZxlmOeop6C3iE/wzyOFGqwhAQYBTy9oZ0b+u3OWwGW2ljqQ
S4925HYY/fIm/2CyzULLoappKlY5Dl7Y7asQtnKiA7xv6qeYW5I1Ek23raPPz0NtpfPaj+1W6wka
d0R6NqLbN3Q59yErp1GA6bYpwnHgUgM0Y19gpNX/6KFrj9pM83/lQP6d92/z88qTZl9T4ayY6As4
n6LA9rguV/EFoae/YAz5AzOt2+e9Nt8vqvln6HSe4NLHpHyYDJhiJx/2N2Fm5/asuxNwNTK0iflt
8nDwVYaCTrfInCGNs60Wkau/3peyb6wOzpjdEORY7NL8EKaNBClDbzc2EUZ0c2EHT25s6Smbvc93
wXo3t0n0/F1fQtMAWgbOAKxOMEMg+JTh0eM+RcO6TswMYTYTa0K4T6mwwfJitZXkm6GTXDKiTX3z
o5Tc8vCgY05JOc3byeuxnxK9/cqOTlJv45YdrAs5yCdyUt+L00qPSxLDBKZAAvWSeNlihVy+aUza
XGZSWlPV9EtpHfV2Adjf35moX3QsrL5m4bsucuVAdadjdz5hG6ev7KqvyXmmWhEgf2trFSj2aSvN
ioA2tX//3MbcxBuinJvY9YbSmlkh+ZLMSvhOTvwpKba+6OHOOJSYG6qsZP9JRi/LVtSNORZW3xDn
3qI0yqZRaoHjvEaz8S5JZRY+GJPH7sSOBdYGS49qLkh7j3R3Q0X+CAoPGVFMzEK7mCfJ11VaVE5g
UkXFWrjfzeIDkMGT30U5q38F5NdUJ70Gm1jEiugxEMiqxhnnPpUw+abizCcqjVX6+3EzlCZP9kWy
MUaKfRSe4JKHc7xRDmgF5pJMLAzFFvsf0GZmbcqSXF4CPzSpszquTzvNjp3plKSoF65t2tjo6KHZ
RqCU3xJ7jy4nXOXJjPVIBd1KmZ1fygUWyQFEvqITD4kU5q9kFNRSh7iV4/o5c9zQjeE+x9Fsl9qW
gebN3E3p5OH+afxMQH+fBqZtcBAAZ+LNpC4fL4YRqIFfPFsHYlYJaT5QfPooMlZaO0muiXES+D4/
JZ2jyZknszkHeaRN0Gg9/TVZWFudzp9EkFc/S0q3RH5kNI/ADsXkXeAjSZZ5ePSmZL84sSayjYfE
xbCN+TANbB2LkwEL5OAFRpHvCzASav+3JXz4ErTWY6O0PlHwP7cvkVV0TarmBtidBCj4bz42A6B0
XLE8wITNPLoIJO1n9p0jyJ2vXOhllDV64F9K73xGs3XzWa+mq94u1+vMh8l2DsgOqp6A7k8/65Yu
v2sjb055gBMP/EXytdgn6yPJbCyLTd4C5yU5DM1y6DIYohfrYbtLt7utQJZHNfvPQU85DTPTY6pM
KjPwjzqRK3KWydmWttkDvBoY7PvEfs6PDMxiXhV7XC0DS4i5DFQd1tZZ1iLJX2husI0f8mVgdyS2
0dNEtTlgwtFniqUYodtjHug1a4b6PGa5dl/3v+Onn8N9B+dTYneueTwqUgA4ATcpsLzaVpc0YQd2
cL5i+1yQr4Vh36f5c5CWo8lJtBlJCtYFh5LPsKCSOZelk/7ynUNC/NmKtG/ahLwbjqcu5t3L1vNS
e/r+3rH3J3i5Is92EGXeqGLjPdqLsX0P8QT3elhhEVZBB08HsyPPIZKAvd9son221mgyN9121Spk
ntoVQknNs+bnt3he0nmhECaaahu1atefwmUiusmllIIan1Klnn5+uchUnyzaXaiQ+IJpe2l2/xKU
gTWOdQvQnIhdBt4x6HBrVk5me8b6IWg5/JR6DTtqX7DoAjWpCAWiz/vEfkRsFtYM4bWcTg2sO8RS
z1tamTzN/o+z71py3Uii/CJEwJtXFAxB2zRo94LovrcJ7z2+fg96NmZIEEusJGkkxSiCiarKykpz
8mSqiFAyoSI9+OmSDSWjF2qvXJ7LeUx0/gpChyRG23E41Ymgyg/qIpcCOCSqFp/qzyZEelU8CNcv
Vov0xl4h5S8tkgk8ZpHuxU5Bg00opUh5YqxnhpQZ9pIP1G1uiAac9qURS3OGYxzbjYAMf2PhgNzv
Zdi1ShqkkNWM2I5jszK4VWuHn5fRXqgA82D0l37m39ID6lWA1Xzj2rSbmizhi+ee/rsP4e4/JJVz
qU4TfEguqvw+UNaio7Okk4+19Kcica1m7cJcg8fs4bjPN2ufXNcw6+luCCHydbPrtOyvYXx+7jab
zSoDm115SHCLRXLofy5lrta2Hl+YMSuQf+B5TpaTtLM3COU0XuAwExmdSvcbwDBpiAKMQF0iV68z
8FdtaPeQVRhqbtSKKUdE7Pb+h9KRtjFLxVhQ9dFIPtxfPCFIlwI0gf7jifRM4b26bmFEJdXZJehR
8okbaK3BgtP3bzrOBFmiOJ9dMI5ARBcyy3C/JuUmqEoCKgzTWsL0WubQYGvpNFnyAR7Ku/h5QUGS
A6EnRjOL0z3NHLfr69qzWXkPkAGJA4sLjxn1LvIgv00MisS6CDoAx31NuA95ww0EG9xna4HdCIE+
KM6Ctzl739BPLnHoLAclwa/JuVk0xtYXqQ9Mhz1QR6+yuvzIt3bXvZXI7mVETgmbv7J9pXLle8Nq
wSDpzaAOr0H7JUmkQY+y5KYaN6hZ9EO1xFd8MqRGK+4kTsOU+MKvlvzF0XOYKsY4FBwj4nkMFZ1C
aVwpczBEu3FtzpAczEKI3nkJDmOVqEOt8imROT0pzNwlPUK0+CVyF1yKX4d0+gEgVBAw65wFQcQU
cyhVbVxGueDZcYIa3osMBn4NflxitV8Vr7VfA5intfJ1yHZM/lFlIMoQwSwvfacpAXQlyANNMGKw
FBhyRWpuzG3yekp9DafcjhXCuCotnnhF9fWm12lBjyUDQ2YZ09kqMlGMLrTEt2wgw963akdFBzqj
aOnaEw0HHep/HSQiLtXOIRg5FMQqR6m1r3lfLWZ/OX+fX9FZc6VwCi8D0jRq9cS38sraEWhH9Gwq
IN4hV4N3lshrj0SaAUZ4gguk6cAjJurLgdeiVajp2WkdGl/S10qyBK0ylFXrLqZ3Zh5JCbUysJiM
MRu4TCaGO2Y9XnJ7Hnds2DGZ6g8ke6klWhUKd5Xnu2bnx4SK1PQsp1pCrQTnXHRqc6pEUvNLt+vR
pOBbWEwhhBuMLP7UDe5R5UqGPvDtCp3JmdUzWvSFE85/hMDow07NwkvhEpbRKGE9+kGtWgaN2qOk
4Po6GxmUpQgkCXWmeWupJe/w0RghwYw/cJfgt6AafW9i4yzIw7SNfduzqHfPSJ2XMljR1xKh997J
1QxN1akaUn+Gnzj8DOidEqBZgF6x/xgEreA7eKgQ2qsxloyb+Mtp14lF1Ra+HfUvyhnXR9jGNsoM
dX+kah8sPkbxIyIDP2i0bOZnqVl4d2ciMxDNoMLCjM8cJqNNNsKn4qFgPCqwcwAMGlIOJJVI+lM6
b6lO9Zs2B6PItlGLeg93lSpOXWrkrt7KavrtHkJh51Bw+4wyOASnqiDCQhJidOru7c391406dmOh
i84rB278ugrtuh4JfDxMMMHDTklPDq02lfb8Xs8EyBJeBFQEOExSHpld7gXmxVD31eDFdsBuM8zD
+KIdvQ60nN6kO8cxYGL8C12sGE717DQgQ666SwiGxwQnJm1jZDiIeWhUwJipG+gkRUA3XJjYtZlg
2s2L8wGIF6yr1r7VVmTT7sKzMnNR7+RNVCAWMWTbCSAvoa8KnjsgJ5/v6qM/My6Ih+8OT0rEAPH7
Te3ihJFcJUlssFe6GAh8bb//P7rTRq9ooit3Uia6wjjoqhTdIrEb2aqP3YYzqo2yRrLaLVapxm+o
euHujLowFcgpsoQhCEC0sNOkAvAeFcVxXmo7xbXyjK56bdLt852bCR3BJXojY1z0zQVI/XE2bg4Z
mfVesSodbMQLZdKbokdV6rmsuVPiEVzBXEu8ICmT/XOU2GWrpkpt+BJ1ryPblYB3vNSZV2qxk3Du
rG5lTa5Z1uRBJAxlakt/2gJ2R6U3nrcNg1eqOojvZU3KxohS/fkCZ/KscDzh34ro/Mer9MtEcbOZ
QZ1zieJLme1hpvwAB0J6DxOroQyMHfa4bVNqcajTL9w1jwYV+ewqvLj1ijq6ypYSPn0mUFlGzd2V
DDhWqwqBxsYkSlaS9F5Rr3VpDaUul1bjI9uy7uGZoEWvh58YkLQ+O0u50kftQ44Sj9d4reBOT+Ph
LOEaz2/b3PZ8TRA+02TH1wuByKP1hQjkEJBBEFlE3KM7erNfUVI6lKMMuQ22b7XrzgVgBv6JboVV
byVH8fT8eB5LDooMgjdOBLsU/AZkLu7FAQ3H9TRd5jaSoU2tSgxpLK8wvXovWqVWnJiTgMZsJQzh
b/4Vc5NaumyjHbq/0PgA3GYF2Tv4K1PaiyCI25jxO6y3A9gOlGgu0v9ADrdqs3NKorzUq4xfeHEe
Ob3GVd8InaQmpa6lgd6E0F13Ye1v4zs4R4MWbRgwzqwrNHYYOpFMkJycBYsEzer5ps8dsTJGE7j3
mDs2vfRZ2Tgc01a5LQxa5qhtJ5thB1SxomjJl18RoaTJc4m/TMwPuyyyWDQIQBjwBt4fc6RwlZPX
PWY0aVxnpKgrJgmjMqwuX/PXGlRFuaroCUUcWosSnfGNOlVbngwn4GxUf9OLJEHl7SsPkMNlew2e
WYRWowJDgzxSRGRwSfnS/SQZ6QAZqa0M7Lc+qYdd562KeCV+syVpqFWe6Rlik0XmrMfZAwgkR9I5
LEwCSdtUiZiO9eWhEQrb41S6ikhUvAUxcXOjCHvCtZ9+atLOq+IZ4UcvnDpe49sz94MikyCAtJ8k
ChjcDE7WlXgVoLxTAnBdWA1gVKxGIxRFKUxaKZ3mSZua0VLFwP8pIJ/9/JB+m+8mh3S3iolWMnmU
ibQgFjZa2n1FkwA4knYcWLmGbXkdvoGWQAnIMZMfzAJ3PwbZCgKDkUynJ5K8KgMSDmuWNnutF7Wg
WrWJqQwvEb3lKT3NjMIh3kngDumL9OmfuEz3uTe3xURJFJZ73T3wfypHl9ItZiQ6bx21KUxOXIvK
UUJQ95MHZhFrlP8aKmYZHkLGGKiVExqsQIp9ipg72/dBpodNTnhPHUw0Snj4FW9NCWogEg7it2Wu
04XBNKRvX7zv2tNyhUUqB3+9tMC+esLCdj72dk6UYnwPbyypX5WcWMh8YbPrwNpR74fajHM1Qi7N
pDWQd3qqCNdWHX4yjOxF9KonZmH6xlL5XxiPbXqsIpoG4F2CCIX5jQZuviNvKA/EZHJhc4f2Kv1J
9/m+sjyDAQmEe4m3RoJZM4eeDEa4d1VpJ5jBHhNUkZ63I/WNgO0SI4lozCBDryFNXjHL114JJmv4
h2AhepxJQcrM7ZdOAqO+SLmwpKTCpqWSJOV1bNcWz8lJMHGqoeEtyXv0fu7lTdLLedZxXOFiZ5hD
YZSo14wTawfQgsiaZziWYzB7/hBhdnG9YIFnyjR3kqflSC6hxRg2A7pxDF/dTSOchg9+18qkLFWx
/hh6C35HqgXhOhWgGuz5+VVnZ169253mJle9DUUH6o+dVlYs8V3SIekMNNC7i5ug+gZqchpnpZuE
CB8OKdepnm44awSnPP+O/4duiiCTRTMYiPkmJyCgEtrG8fgdm/xLPJak2yRaMRisiOhzg+tCj/Me
IytL1PpKv2UvXa7lSLTsq790QJQ/0iqOY1VY52ba6EGoOipVqkpOKDAb1caoNeGhvVCM2Q5bh1Ra
rDV7l1Xr7+DYwIisQ82RFtY0477jbCUOmAKgKVjptxR9c9+Yto+UWPJLu281r4PzeBVThchJtKrZ
LU3nJMipfSH946gZUuFDIacgK0i+TE5UpptY8AUHuszrTqTWr13nqdKnt3Gbs7jE6DpTbRqlSUhT
ywiapV/bd7PGnGcByaGC0vaQ3Sl/vIo1xGpXpG8ABvHZagj+CI2vVpzpY2JBTZKIXfAoZq/uzQdM
cnGBV3stnYalzYdWBJAo3G6rCi253HQLVmIm7Xe/1olVEoek8DgZa6XXO+oQXAaD/jqAOkgk8aoa
W9mQ8avGtn3yVoPKJ7YQq6kRSUilf2Vqblwja4XJCXiqiGssRVUzEcHdQUwuEDoGuT7mx48LLSZb
xQGvit3p+S19JIzCSyYhvYiAAL0pD7dUTESkPSv3V6OD8iMXLpGwEg5xCP5VyRb7TV6bVGZIYBKi
gJjY5RXytHrVfXTgRexN2j88/6CZjM34QRJiOnwOKjZjpu9W/WQ36hsRpy/hCa+9fWe08PvgNVWY
AUptB4zwEWgiKwDxqJTzEhHhb7ROlgCcczqI0BKsjCLuHZiV778CaGUxy4UKOgjO/jo3HO91SP84
JQAGTrcQp8zJQh+tJEnjuGB+mrvMszBsW9GrbOCxqz9wZChkuJEsRP0Bme+F7WVnPAZ5RKYCpCLB
qZ3EgJ5UNl065JXNtRuZeZevFDiHJQnkP2rompxQEtnV8zJcs+FCemUuHmRuRU/uNSNmceYnWWUX
f5jvkOMI12u8QNJKBnmUT0q15rX0LApmty95nyRAGaTFRl4KtGdKwECE3WzB5NKnSZtiqHFZ2Zgs
bF2CswAz9yGZZxnJ4oOksQtXbNag3sqb3OOGz9yMZiDPodcYNhiyuxwzZrMAFZdj1VpyTZhQpRki
NSvpojQL1nTW81IYbsTd/z4gkxNXuMFJqaqu7DpGQSXbZLzO58Tpdlkl6IUSkJJBG0CuOuJlQdfG
X556p7eSJwfeJ7XIlGgxsoOyVesETrEUk3jQXRqVwJ+w1IbqK8n/xP25rDesYrn9W1yR7uP5Zzwy
wIylQHjIHGwKTXO/DtONRQkZrxMiCRvQwwl+AQs6r7EJyXd9oCp29nmV90cBNRzfYIgtWPFG1gO9
VsuVYLFLV2Bc8cOOoMzGIxM8slaOt/PmU7zQr7k8hUlvws9+1+Q60ozymBnpWwzTHL6odBPyluQR
/505yK2WZqvnm/Hr/T18AVhHkSCQ8bpLkzNhx7HrbBmXNvOe6sJLi4RgxUYqT+u0v0GcAohTaQIv
XHZGvwG3iOlEKMkHPxWirXVRoA7mv2Pg7s5zidARyTcBH2za4/OvnLOIyOn99yMnNzRzclYJBGxT
kap9Tny8rvEmz1CmdQm8xufCHlurRv1QWEw+AJU9jmXiXglMjPmmZYEnkIAgS1StAf0CCDS1/j28
9JanI/W3UK+avRk3Iid6UEtJCPaqsrSrENlEBK6es08CLZAWgoGZAuL92sZg4UbhijpIMXv8d20K
qEaybY22OE5D1l5HX4QF5tItB6KzSE9AKf18X2cPcUT0/ra0gxjyXnSURI2U1U1py2vm0LoRKQZI
CepDJC08oONj/KDTN5ImB8gMbaZEHiRVCYjk24QSDLfM354vZ6aMM27l/9YzOTOXC5iGB5majZSa
TX2L1yBfJcBwcFsxUenU8nals5BMnPEAwVXPM4zIKAKLuRz3W1i3vstLjQB66srTA9jGMPsQuAUd
+Q1IJ9t3J2ViEmqnk32QZJV2u+4Jr9c/+ciFnWn1KtcrLXpxN9x3h6QcQ2ijIT7+zpHWanTa6tAH
2+3D8xJCfkZ1oDUg9B2rZTJ68O7XrRQCMrcBVdpR++ZLGLXdHBu0pfoGhxi6bbp/s8034ib60/pe
lA+UU9p58lOnGK4if2ehv3AdZs+SR0PQeJwi5qzcrwkeeDBUGM1r1woJnWvMoZsiXAIEzwlhZBkv
C80gwS9MjjJjuprqg6C2XUd3eUzMrUB2vtRWNqswgP2gnQvlF1aeviFUIfIUPMXaLrTI6jRG4388
cJAOaEst0Capy5ZPYks+hBZCRu8ElnHQGxLuAGiFzq9YrVCvz+/mDPIHEH/k+WmkGlDlnebBlNaR
lTxNa5tJ1NzMbeabrjVXV0hpVMhxSQRJaTQc8zRoPDRhu0HjlWTwZNOgMaxT80209NDPafDtB01O
WwoHpU74pLYl5uSLJI02VLv2Q1+TA9XlXRVwNKQzjFhWWa5dD++sKWLYxqvYL5jGuQcAA4wUtMWh
ACI+BDId0xVy0xS1vYlRaAd3mNUchpV06g89uqGRXI/0WG22WrZmdsXCMz5jl+9kj9p68/g4XC43
IY1T6VBUH5hd1aULb/eoz1PThZFJI9AN00skaWKT+4Evs3ioa5uLATTrdlW2cepVVL7wjrGgYqMR
uBWljDgc9DCixgEUH/7lfjF+w8hSzbut7bZa9Q44EyBZJoAVCcgfd2jk7Lcu2Ghk0morFBafC3/I
O6H+wKNvA8gkoEhlaYpaHbqUH7Ioby5pYL0PuGLVt3MA2Xe7TRdeg6ni/koSUSXEUBbkgKZTPpuo
dtIoYOtLHalsG6+zlt55ASaJedUx6C0gZxc2dqok/xEIssIRNoPmvYnJEn2aDapCri8Ui3ww+gYb
vlyw77MiRtw4Su/A5ExBORglHiWh4jeXKEall/XQ/PIPjfvvItB8CPiRoKAQPgnxRMWjktgvmgsz
iAalvORcqLpuvrCOh7LDKAYQEhzN2OdIK9y9DtZizTTDKKbQRLPYyqa8ltftq7x2V4yWaJQu6T5m
2uQWQxQztbJ9bXkrVm1h7xYUcvrQjF8CtBxP8yiLgfV7smBmkMsBzlJzQaHFXyGikkFHoMYUxiVt
PHpFb9nUqr/TTYnqxz8XLSvIy2CIBRIz+I7JJtBRIBdK2F1EVBJ8vd+lmA4f7OtTyJ+F8sLXVsPu
RPZFSPRgD6a9BflTk4OVy8BWIT3K4RHH7KKJeCXz8iDNu4vveySngHuUbVSjSt4qpYXIlRvP897m
jLI4NHYAxwF86OS85ZanWtetIUuiVTytSnDkmx2PYh2FnmbYc1S/pCbWAkRwomTGvEea6q9T6iJX
qH3x5pXrMHtty02EXnduEzJmmuhOoGYVEZk1YLhnplqLqc6EQDvm/NLb82gy7z9/clJC4bRUIWGr
Ksli0QPLqKj4uadQuUahqnBqpJDo899oBwNQLQ8wBRR0opi+xzuh5zXdJZS1qlyVOldvsk2zZnk9
e0uZcw+eJMVqwr3wUQMd+G+kY8oMgmt4IsrUcUWvfyXRQ9Vd6uLEdzUp0H/cOyqus+oA9sgxKput
ErlAHsaiAp1JSdq+MnK38B3jxt7rjYJeaDyJsBLwNvmJjopAzCCw7OgLnYUUyVg+hq/ZJwtGYIw+
7qQAwQGgNRj/afSJoAp5fxPylKX6Di3Zl0gOVS7a9b3R0i9MoD/f1IdeXdw2yEEN/lcOrPi9HKiR
E/r4z5fuoJzTQi3XnVUSlIMvzlam1MJVm3W83X60Vr/x1j6zYNsfXsRf8RIeXgCpxpTpvfhGajBZ
L4V4Yet2O7/VM/+jYVBOZEZA7rCw2ofy4e9qeXixsK8CDwTnvbi+FjtEIxDHZJecWUn5qkz0mMMc
pkD1S4lUQ7byMES5jLNdUNdffl5+Yf4VCXozXzLzsycM3KQoQpEQyE92nhvCJGXGb+kKkBd3kTkE
u4J6CbnFVY+bONUlwCM5kUWfHcz7ZJMHIedROPWZi1DqfH9MLnxCZOoUn9ixvu8hhil6za0PHcWo
ADFpYRgvuOxzx4xGJGBnWOQqQCdwv++i7GRSm0XMJWqvg2JW0ZGtIZIG+3x0EXJ6we15yEqO54x9
ldEUgjkD4sMzlvZJ2DkSDaJB8KGorxtMsPk8HKyL1YCaevtWawB7q2cPTZSr4+vzKzV3rreyJ7sd
cyWruN54c7t9Xb4Wmxyg/2own0t5wOf9LlEWAGuDczfWmO63tA5iv62khLnssDawQ/Im4hyMt1ON
lJgg+zfNEAzR1oVRQ31QwWZnczr++hq77nv1ukgh9BC4/ueD4EOB1QdHPUVHNZITRLno0BetAaVy
Si6fu8/3911IBlIbrZlr0b4wN6vzeb8/gm3r7fl+PBQeRvGwYZhKqsgYffjQNdsCjNyFJXORSr20
Y9A1RGJBOOTfgyTHuENOZeFBHpvhI5aStfKyIH7ujklA5OFRBFnbAwdX3DcuXMuCuXBIaUaAdxer
wouAVzoqzWfXxmhUtjtW0CsBwwpDjWsveTxOQnv+GaPNmN70kTuWhXXjeAAD7pVCQltS6PEdc2FF
I430vEVV+yt7ZUOjaW0fzsxzcb8l+ak8QPFhxNBCiWrexIYVtSCXWcgwFzHdhwymoJpDp+A13mM+
fNWiA2AQVlykdY6hOFqZ2cErj4l3Ymh24oWLVdHdigLpMHwoGHS6IZgPFxffwHZFVtrthjJR+1jP
lgb/PdSMRlWBc4nDgkVC/M7e71LfVWD2KHB14Ct478PGR1GMXzFg2DpfwYT4fI9mFENCJRC45HH6
7wOBCnBvYURhJu2FewcyHRzUP89/f+bI735/cgSD6OYJ51fgUP+L9IeAXl2r2ciCuXou5sEzH2uo
/1vG1B9RUFoJmh7L+EQMovVavXB/F7ZpCqyJpd7Ncwq/z2iOpuyYj+ef/1Cow5nfff/kzCuhb2ix
we+P/JAS/tfu+XVjqZ5P0gVZMw/AnahJYKFwbSZlCkQ5u29fF3bB8flalrZqdFBvMj+Z7whcP/4+
e/UM1OoX+2yWBIz//UaA34d1LYwqFaroR1OHrYx2I63eou/+OvIOLLPCLSjxL2XrjcTB8ZIW2DUe
44dKTHlT1AOjIgIDOOQPsHR6b3T71XUJRDXjlNyd06jyN0LRosgVcYxlYniFSKivlXz6+/yk5h4l
2Bikl5AeRMQ0jTFDSizDbhyetaN3yZkh6bpR65cAQ+Q27ULVa+aC3omaaEXg+53EJz1GuX2EG0nn
fZXdLBGtLsmYKIbSIFvhcZBB56QkqrevlzZsfKAmD4qM6AoBATpfEJNP7o4XSXRFRcyoekDUEYAG
TFDU9uqSnIfoeWwhu5Ez2S1MgmB5Cs/oxUXZmv+yXIszwxdAaPdLLA/jLz1b0WTPqDBzisTHisDG
7yyEorPncbOKiQ+IAElIwwC/HZcqsLHtdjEftLRPkzvCp0KRleM8pQvmup4AHecNDn0FyWnpMs5Y
gLsDGS/rzWUUAWsvBg+CNu7J+A4Jp7fagnM0c9/vRIyfcCPCFdCtEFDg9hfXO3fjaI3eWvTCMzlj
+29lTAFWAdhRxQBUiBf/VJvRq6ItjeWcFQAXG1RD8LGlqZsrBS7rAFgFd0JlNBfA5+cWa+nnJwEy
ZhZlKR/j58tr8JKaQ4/R6M8lzHlfwJ79bwWTl1h2GLZyYADGhv1UhVadOvVnrZjnVbRw4EuLmRgT
qU+TpkOm86IJyJ7UJL0sLGX2dmDALCqP6Ad5SNJEYew1NQM+e3C4pqqv/pQauzjXbeY1HpPf/xUy
OZIq6fMmaiHE0zJd+cdpxNEQ3vz65DRoKRfyvsavp4iUWWKAbkfAkKolL/ihwA//607O5CzcwG/C
MgG/u4apwMfXxBIMZsW0i2TIs3bkZj0Tw94OXAujhfWMvkuMifCXzNQWjn3W7N7ImJh0nAed+gHW
8vqKtDyQH/BXMMu7clV2ezwel6CqD9i+6d6Nen5juBTRr5wOr/vFX1k76UTsM2Ykbd732ta+Pl/a
rIm8WdnE3KdDVrR+qMC1PEYGb20HcLgtLWdp9yaWnvfCNJArrCawStXfrq/H52uYc/XvVG1i53u0
JWOMLo5nt3H3iXW5nCrwPagLYuYVTQH5GaghWeDw7w9lCOWkqARhnEyaoDvyB40xdrrEsjcnhBFQ
VsMjD1a5KbquActIIKceiHWJbPY6g8gILABqseBHzBnKWzHTS5Ohw6yvMRFBNv0VYnXTXQAez+nV
rYDJjXFKV6KqAQKAgrnmNvv+J1j3S9dyzhrfCplcEydtq76jIYSOMI+xVLljaokHZu1q5Sr9F+/8
razJRQlycB2JHWSxJrN1Vqm15M7PHwlqgBJqYUBeTKw+eI/A6txhvsegoI9U5a1ggE+0cFPm1AvE
FwIyiMjgKL/teTeGpRKbICwcjkME9M5pxVuyQTaGZAQ5UVixDcaivv4bici5yMCeI/0+zfcPtNtX
KcYqXHw13anuOu3Mbt3syQrIw6Og/aWMmnSHpdN6mIExWlAw9fxX7EQ1+tQJHCqQOcyi0ARaDc4J
Wt/Abqddj+B3u17ReYg/y5UMbKoATrMl7/Y3GzuNAm4/YKIvNGaiNlKKD8BODwaewNfXSgt3kq6+
vJxOzP589XRPv67+Pt9vdny+H+SOEBV0zY5dJ5ObnTROG9NZMD6HkIzeytgWwZmbgZp5vSc6g+N2
LgHqdcAQq4urnovmfkEq/1f65NoLDesHFQvpr6+QvjGYkDiWaLnmxxptcmdw3vpaYi4B3GZ9jVux
k9PGVAumEkuIdUALJv9N1hhYOk5web63s5fnZmsnR9r5GU+7BaTQonYYWUg7FWEk4y04sbM5hNvV
TN5LqaxqKmogp1yDEzFVd+2p3gmRBmzV8e+CDeXnHudbYZNXLazCihIiCON3Y6KsjVRu5bwop28w
jH22evDmaHDXx47vDituNrH4kjIjB3NG/AxDnCqVekl+QAHqaufr2v6yUWpYeHiF0VV80GnUX1EG
RoFHECemsXJaUQjl9j8u3vt7ZElIUkmqbI58oN1qPIqLZfEvPQMIOk3CWFf//AlBVo4xwMUq0yvA
LUst0GWo/3r19zomtFwjIdfMvF7/Ltq8eeOD5D8gDQIQHVMQDse6UdrHSAKVOnvMth2G4VxS0zO8
t8IySrNUXcv5k5gcWfsH8CtqqYaWbeu5sj7gsH8t4M1HTLQo6OI0HCJ8BHeIthyaWaNzvAttZZdD
mmt4m/xliVpxtC0P5wSQAmqO6HZDiHTvIeWtVHBZPiClmzUZGYmhCBypbOEazrp7HMPR8MEwjgp0
gPdislZO0cSXY3LUO5pfrcFqecAzNICr9AXNm3XEb0VNDAvbUpwYSyl/AURtsIS3xPIIk5vK51UK
AMJkVdDsXGXD1cQF6qM5/+lW8MTWNDIIWbkh4y/F1tdx+4iIhoElg/YIhMMELjxSLMBpCg0s1CRG
K8rAB/ZIGi5ZmatC/xZU5z4wc14w37oI0GSmUPlkqWQ1szS0C6H+DQAe/jmF7iYd3wdN1dCXjSLo
pen8AW1Qelhi6J55ie6kTOxaxFdZwyJuuwTC1f2iatJgystgRN3f/m8FugrJW6wyPT69uO1jLwpY
iwWBlSY3LoybSOIQjl4yjBtxIs5QhtfSQ60d7XZuQrKmOANsXfLEEWyPNRbu++OC76VPFpxVed3l
DdNe6EYb0P2QV5zhpL6a8VZW8USUVkXIbkDJtCD38QGBXFkAlRkHNkaanzgcbdTXci+ngCX1RtSs
KalUh3QAajPT+XDv9ddCMQIX9GHdRhAws0ORToDymlVKnOZvVS+8ZzOuAD4HJIBjRzFwrL9vyY2H
y7suK4VK0V2kPyV/HIpjPqxS6rO5ig1oF854Q+vVEj3kjJm4FzrZA5+H38vwgGZRdKXLTKkXtdp0
21zCcMpg1ffvVAWaIEtO2+9U64NDy4CWkPLVIfnq+V2V2AtnMj6I94b4/nsmFpLOm9aH9neXIdf6
ZCOFeBhTXUzQ7Hl0mZdeZYNUW8RJ/fqWj2JBUgP6BKSYpq2XQ9SmOdO03YVesy6R+JNUdqbLCmaZ
fQbyBycZuRjvgwic/GcF/YhdustKKxwsrtlxEYnzl45p1cq7cL0p8gfZzxdcq3Hdzz5wck6Nh5a2
kgYCMGi590yhPNOvvQ2VsMPCbXxoBAYyFmr4v62YnIAU9h4FOs/u4havoXOWwPeMLCj68MPMoMSL
hObBXuMAe8IWxOsiJ6yzo8pTwByL6MywBu1+LOjEnHWSAONDwwSK4WhYu381BX/IZM5luosS+XKn
J3EWEpcP+S+llwcjEfKfCtjwQyHkjk4z3YYKgJJEGfurjeR4IQk52qKbc0CbA3jzx44KEMlh1N0v
yuD2knqlVxZpUW2jyBDy1Wcfms6qRB8Mr/v/MCf8Kwv9isDNAIgESPF03Rg02fVOVW9DmlIjRiFK
opDY4N1+QblG5ZksCvYPkBAQkI4ZnMlj6nQlmlIYtt5WdfPqyn1sKArFLQhRZrYOnLcidhA7N7Yd
3x9jPdIJuHU5bAshpRoicn2EroOk4b8jJ8oqTQiohNt3GPIXbQL0rpwUzpMVM2zESNqlToo2Frng
5EHlFYx2w2vUiX+5KhMy3REk/1MWAuaSOjQDmqFOqdCzX9b8nmvbsNZyislPcZGgu7XKUuU17Tzu
mvZp/keo2OEAIHF4SUK2OEZVT+mR62C6CS9x2blhu4ZTay6NUi0b6vYU9HV8QE8SGB0DSaFqveHa
/A+bpOF33Dv+JXC8KFGFJEuPTjjwEckGQdxxGZ17et+AZIDkhe+9eyFLo8bWoJKMNvr2/5B2Xr1x
I03b/kUEmMMpOUGBkizZlr0+ISwH5pz567+r/QHPajiDIbzvevdkBavY3dXVFe66az6oSzs4RxBx
GUSqQ5nGn/SyiErglM780OiNpB+iWJXuwOVob2aQyHAWl50mw8caZ89DLi3FYxFLDKFZ5Dns9hFJ
RRgKcsiGQzlOvy7WUH4brda6TeR6/oodTKHYSPqi9LSisb8XSZbV+zYvB3g7Qf7H+4xZXR/DWh1k
WlPpedvlhlInXtcVPM1Z1LW5W/eq+Rkix6nft0VSgm+lce57FJdGetNPM90CQQ8F7yAndQ5na92V
O6cl4N2ndeIELmxK4z9xEZbLbc/ema4xjMx9macw38JuroNFcZfochVzNxlWDfmisDHv7m2sJlGr
jtPoQ5RcTJ4yD2VLptUco4O8OGO2CzAaL31Twg6WZ078sSs7K2ZDNCbiDn3JUSi1MzC7Y1by70GV
gR2yUsgkVQakgMlUIHdkVwzd3KmVaQ/7DLbd1KvMOAfollrdg51aJI7iGZoBL9AsQWPEY/QAq12+
b6ql/tEHS1PvHGXpfklVWKS7YrBjuGRHmAQFMju6p70RgxznuXSj9FneH2jib6Zj5zQgFLUsmwoX
/Kb1MrWjLO+k2QghUJ+WmZngRhsulQtRnkVDfdPY84bXLy7vyoTQWER2WfTGQCu3MiHJPFRRYc6j
P5qV141HU4sOQ/1LyrbAxuscgzhJKFBIyCnQJ+raOkS1JQplvRxOvp2EyssimZPrOK15gBxK5m2o
AeP2U5e4dWETZMOLtOsDSzqU1lzTzujAcarXyVYzwAULCpeAQd4bxj6ct5ULO2lTanZ6Pvka2WlP
sxjhl5nm7+sP4cpfZeVEpmwvLaC0H8HSdarDU9+3ZR/ri29axoFRqF5kdXd9a5L9mH8xonfDYF8S
J/oq8EZNx1LXGPZlMQe9XELZL0EGP/WBzsicCuXNm3n4UOaL5WkMoN9fX+O5HvEEiTIFkQjNR+tH
IrNba2wnafHjKnH2Rt/nN7y3/R3PebkraYjZCALEG3qqt0IeR0YMyWAPa6W3QzuVHGok+1ESW14Y
6tWDM0gDVdhB2gjsVtHjn+Ojg0OWMdF0ysgrF84aSdA1aiL7shHMt4ZZfFc7ezxOMdQLerAsj4Wp
dF6mSPXh+p5euDKCBp1uUF54kT0XAdg74ydLzCkrVW3xp6n2nFrdy/ZwM/bOM13h3qzDdzl9GjrQ
r9ptXLbMBFsYvVUFW2CwdWZZ7ICg3qXSRNWfPO/qO/A5W2foCsWHnl/2hhL3yrVGc2BcRgEFApMD
IeVvTA9TCUH8EpOJSQaaI+M+5a9MoZuPw686tnSvV7riPu9l6UGWl+VzN7Y0YEd5s6MYkd0WzeTc
FHVUfaQg3blzMQeHIk/qRzssu4/XN/f85rMmQQGlOTg1tB+u9raK1apVe9nXpvmxUusvXaXpf6+k
JmrqsG2EJxRaTmVUc9wwemaZ/CXsugeViVI79Dl+s9Teubm+nPP7APKLXIAC/pOsyrrHIteGuIy0
SvXLtNZdx+jmmzZfck+fumnjPlwSRR6MZBr8WbwY650rzDKZ8B58kinm6LXBEejx9dWcu5xsmaim
0BEs0NYrs8y4vEjEOprfyHF9r3Yt7ZqDYb4UIN/v8QjA9/YmZJiTGXrOMjM3/rr8dUyPxosPoDVO
/AuT0SoZ1jhZY2hUrXxlOhjpOLuBw7yH9E3S9Z0z71tIbfQF/hd5PAxh6RXz7X/5AGjaSWqS3GTE
+anq2LmtObkpdkDPd/0U7hlp62VyfWfpy6sif66V+rawND+R7Cd5bN0hbjcs+oVjxvUifEO+JQaE
n35B3SN/HhTMXpkPnxtFL+8SK7N1qC4CsnTX13vhwIV3QKucuC7an3THO0s3albSJXon+7msNSUu
+sLUr0HXD1bajq+jFAf7Vh3SQ2FRX9IWUgvX5Z8/X7Tlahp+hBiZA8r8dLF2NEkB2iTDOaw498Yc
D3u0vMWnNbNvRSH9ZZeu0C/1D6GPQonShr3hVF6gSPJSO4bsx0Vi3lhKUdyFgZ0d7FAdPmRpkD9K
wUg+orTqrQSzWMrpy8n+ss+qTiJWcIaeilazwB7tgaVmauQFpfM8J/NrKag++5EeJec5KqNPbUJv
ub6VuTt/SYVo2yacFA/a+iWFDCOabNi//FouhFNAPu6fMvF1M3WBM3txe7x+qutss9jmE4FCx9+p
lRYzs1zvEejUoyvV/6R2emi1/Ik5ii7EbHdxFN8VNZT6o6VsyL5wfWCiMTlffDECAvVU9JJmWmRK
teqbuZ3v1DRUqBINOVptpBuizp8yXbd0k+5rUWYn63AqaqaRFeh8ofoHRp9sOJPrtJLYwve/fP2G
xRX9bET8qj+VJUG4W0z9nV2YD0uQ/ZTj9rGjLVFK69uqjl/GJdqrb+M4fEmcFpYoaR+k9ALJwKyT
32oNlexofrh+xBcuro7rjlcmnE6ewNO127NpVcnUqb6h0Ttrll5cf0uK0UuhOrouSZj81b05kbTS
pX4J86AYkWRF+0qC6ocyZJTdf74uZWs9q9sJ6MtkKOCo+mk67OThoTO7Q2DcVs7WTKmLgsgZYuEp
yUAyf7pxsOM57RQ0ql+0zuPYfEu66mCPBl2RG6DxS4J4QJnsAasJ/YErd8FIpon2aFv1syTbFeb3
sjJvNG3cS6m1oauX7gGhJbEclVtw3Suj6gQWXDt6qPlG0hU3oZV/xo/YIui+4Bowaof1QEcAIxlz
wU43TgFwr4RZqvhaG4TeaPfjbZsp4eI2ptozGN1Y9iZjk24aWwxZYbTxfsYNhT/W6T47ujVsbO/5
oilpCUtOrZp3c+3HdpGkD1GTyn7bqos7tEt7pAiV7q6r5bk1YzQxgxWI7qCCh1jxdNFpavF6cpB+
PiS3ixk8dF1/G5obnuX5+4ADi6nUGN5AVmLNftPNuZTK0aL4qQqrGeOO68ogi7fcM4vsO5xiz9oW
gei5clI2Y1weFPcMWMB+nq4r153RGchf+3pRLM8K9Ou7tAjMO9vsF18azS1+nwunRXVew7GjBsoq
V7dOIuFjl0uDW9epxX1UmsxyMSN6oq8f17kYk7IYsbgYqQMyZ+XOJA0F5FiedL/MdYYb6Wl7HMvw
7+8bwDHcdKCuVFbRi9PNy6QmHaIWKZGeg2eayOiUfW5v3Opz1UOK4NXERglak9V9W6y8CKZO0317
Cmqf0BFuIJzW57ptt8Bq5yYeNUaaGKhFO83aK2tzZYmTLDF8qeqSo1HlvFhyId/kmaodKSHPr5HU
b73el9YnOvd4Z8myQ5h1uou0EAd5UXaGHzc63ZNRnyRMuiXDrLt6W4bGX6sGLfAwOmPzMZIEN6fi
ymLuq2WsDX/Ja8Ozh6U/9G23RQpzaVFiUAqhKPmCM8YWp0qHpaa/wLfCwi2XJyeF4SRRN6zSpfMi
eodcg6ukqutW+1yHAVPtctOP7ZghAoOe3ZqZNt7YQRndOB3FAAiMwv31u3VhaTQWCDJOKkoGncCr
DdTNaXB63fBTsxp2dhRRZU7Hyp0Vp9sQdcF/BSUh6CZZnaAQWR2WNhtpoweO4de2lR3LfJbuYcIx
b0yl6f3easLbIov6m1kyNU8f1eQ+n2ZlE7Mhbtip58MkURmqMJ1EJuxkqxsYT0MoD0Fh+o5cEBVM
d50e7vXiHzODOU9xSwWGZZPKhavlH63NoOHSfvOeQ5oEhQF5B/Hzdz581ThyGCyy4UepRRNvG007
PWIqGb53tbHfF0URa1MrhGCWGOVUVDhJltT3tunbJs3194bWTuOHZI4zJq1Lw6Rt1CTPrTTjXEiI
69Ammbq1xsLkWRbVOoMIfKlkEnOTWe2vagrkjejgfFFCCt6BQa0Qn2XlUbaLKWFdZdNXG7v5rg6O
dsg0yl1unLZbWIiLK8LPU+FOwYSuic5LC2BfJsEP6XTRCNeo1o4MYGQerb7xKFwUBKkFxVyYvGBh
OD0ppbaNoh04KR7r4jULrPyGUfHVBqXEmrmE4Ee8boKc7A+6w17BANuEgk9pxoFvhE751alyx4Vs
XHpqxma460dDvg+nRbkrJmneJ/DOH9JEzo9tnvcvtZLd6kmSeXIaMFY5qYOjLQ36Nxn445ekmqsn
KxrN3dB06U+L0uKGmb9w6kzRpC2Uo4D4bD0P0RobQv+4DXwrDwOvDEmnmrnx0cg2IfHn+QQu5595
gsAlySusvO7emqjAGmrgdzxfzI2Ro+iryVsNJWkhxT/q0qw/MT61ZrqMOURMmkzH8nVIDWVryWv8
oTgtHFTcYTSCkvi6mFNmKvx5SWT7gZ0kuyqRp0+NFDndzg7TQ51Ywc3A9O1dmuPWNTAb7bs5eIxz
p3kaozF9yFL7VW8S7T7D8G+EqReOA/cFf4weXRR2PXFNVvrB6frQ9u3enD+ZIWXJMg+r54Vky8bV
OH8UieaY8sj0XoiMaOI7vRpdL7JcRZU+jE7umfkPjZ6hpqfXlRmKfzv0ii136DyGogjqPtCRaybJ
WQvb3iit/KG0H02ncZUFHqtvf/vgipID2UGy6NipdTKYpVBdS6EzXwoqs/mk/NRhUfPMkJzVdUln
0QDtwNQnaYXg3sCjsDKVWuoUWhSW2UPAY/qUpbFIvUaWlwVGcsfVGQ7X5Ynn++RhFUAUCJY4MKqD
2LLTo4rErO6e6vpDkcv6x5k0y27Qe7rho/HXEnQG6JRu2SmR5ryo8lRsSD+LtpCO406iG/tAdWK1
2r4OOq3phvJhSEP9ISmgQqrUaTq2UfcrlaL4qYzkxoucVPl4fdlnGioE4+gKZBBvxbp2p/W5Fi65
Uz6AHnQWV9NCpnhJQRDCYw7ryHTIl675lVTT/Le3EMEYKDLNxHrUfVamKmYoxlAoUfXQLwU4EzzK
PeoUu3Y2dhuv7rnrJmTB4gpMEQsM7Oj0bBOjgNRNg+PJqMdgVzSV43cTbppSKsqHJZKj3zaA+7ug
m0CnWWGsflCcqbi5vtNrmCA+BV8hpjFQRBST9sRRvHOeRjuMgDJU1cOiNOZHXQK2IhuTQC9YTPtV
mcKVjHNxkCH5/JgbvTG6MURjz3PZZe7ipOYdUH3r0AXOmxouxWFxoEkwG2aBpV31/fq3npnIP59K
xYHCC4m2tfWu4sFwqripHtIg0fcZQ6kLvOxjVdja23VJZ84DkrDDVDPBDVJzX0XHlH1SxZTAwS2O
Eu9qc4DfVp7yDTssrs/p5Ra3S/TuAVUVZcDTrY/tNqhjs9aogAZduquHQiX725j5c9fKyeiZRWdM
t9dXdr6HMEDARyUcWJHWWNl+YvE541abfq0v4fKxqFMGzRTgi+qnaiqZ5fW34nTKwjKaxX0+J/0y
em1cuj6z/XTsAVpZVG3tB1ihZcON5Shs/xqtIeBn3CgxoY9XbJ3rqvSmraXZtvxQTZl9Fsh2MhwK
yDvDDc/8fB8h7REsSzC6CEzv6vKiMkuTFrHtT0D8PNototgFKpZ+HIPI2CKWPlfHU2GrV4AMXmQU
UDv5Pfgel4gKjtMpsf/a2hO6AeIjJQT6BnDwqTrabRkt+SBZflwP6lFbGkY7o0WDG+sAxseRyQ6m
0dHD2mhmugEyOjf4uKFkvKj84CzgUp/KboNkbkYjcvzFnnbVENzHUww6oP20DMqxlj5d18oL+wk3
GPRoEK7TpLvOVYbdXI4JHqLf19lsubMhZ5LX2WbqbLgLZ1oC+xUxDjSqgDBFyuh0WbpdK8QgVenL
ZnoTW7zXaq9Ie0fdqpttCVq91GZta0FhlAzgMwdGX/wux2erijfeirNtYzVEiLIB3yRlgT89MO+e
iiCY2ygOphLYUJcckrL8VMh9vpHhvSjkD9yKxDmNzeLn74Q0kZRJgc0owX6IATIaYR8/ymFRFBvG
96Ic+Gv//0B4Zq+fyjGcjJSRY5f+FMbB7Zgzioe68hZr8FqvedXRadwYQF30IaxrfFGX24KezLg3
Z6+i8bDvEzdI9o01H6fwL007soDpQbymCs52sP2nKxrN2TIqIzDuM/mD3U1evbO6bnf95py5C3+E
mKLg55AAAUZyKmTOZpGpcMx7OTElMKxR8rroVvE6EBLd1bMTfu2IVe8WMHrHUFtiz9Za/Yvcm+Gz
OTXM4pPswm30sL0rqqzxplz/UZaOxty8RA/NDYdh7b+Kj6XrguD8Dx3/OsQlvgsSeynM+/DVqvYH
46jsh4fhn+tbsu6sAwBCbYpMAxNZKUiQnz3dkkpb5sbOM/secF/uBXpR0n/pSB41n+ZIRXDaFXPD
nIWptneJHaePZksLgtSZRUhKsA/uStWu94FVRo9W2wYPlhSXnxq57F6y3K524zxKx2WJgmTXtKG8
6zrF6V1z7gWPpgW+240UEL0blmvtm7AoGAwtoGVgPsmbrgwK4Op8mRbTvtezmcDwqKjtrdR/S8lv
XN++LUEr/7OSZ3AdrWXfD8s90AbmrWpuHj+lw+t/kMMzSoaQrDZFzdNTWtSi62IdOZYxu9Ji7p0i
/lbp9X5arMN1URcuPeHhv6JWpmU2+1LOI9u+75z+Q5Cbr1Z96OaHzpBdVR037OWWsNVBSRY0aSpM
gvcpywp3D1LzctNtsWVcOiSHBxGyASIF0lSnm6dmfawNoL5hmV4Kb9Ty4rYtG/vGnvtH3ZqVjbNa
22ahfMA/LPrlRUflmgRdHrQoUErEjY0zualZ9LtGjYsNzVu3BhFBMAoIB06x6IuD2mKlEik5r8Sx
6sgf1bhiBpERBszMibrhSxsOFoNsrFH93o6tsKVzFk3e1NI+48mT2s1eWjr9p96Wi2jXhFB4u+TV
tVBz5zLVNVcL5+VtMPPs2SwYkr0vUl0NcJ9CTfkhVw3zMuS5b0Z7R9GHcDZWw3qrKnZm/EyFkhjd
vpgkgQxdXaxc06fFSAzpHgh//XmwXPOGCWRSwvSnjY08i2TZSDxciNJF/4dFuuJUParWTArb7kMf
KsvuUD/WbvEmml/zp2rr/TlTDcC8FC5VUmUE32dwbGXu48BSptB3EjA5g/0Mov9GbxizKheS2ynf
hprpLlpCZSz/svC/Eq673g/7WdrCbp7dvNNPsVarzknXKGU8hn4n3eXMM1X7+pjBfjsy7ksqjn9p
U/4Io0OKsfFA0Nb12rErZyPq5tCPsy+xJu2H+fcQfcqYOjJMX6+LWvuSnKYli8KVxWmKpp7T05S6
VAOOvoS+ktQ7Nbib6HOYow0uljOLQkcqWQ+eF+Jf4VKeCnGMclDl0or9Jrcf+uA1UNLjGEEg3G9E
FmfwJJaDJNZC6y22y14ZyMFxgiBiRI6vK9K9YZXjXiPO6Gqt/DjWNPWlUzntM8UID2aopB+myG4P
cwTf+RjZw5F+HPVZHoGtlwqudY3n8iHArX/qC+2lHGgcBaA8brLMX9gehq3j/9K0JY5A5AXfecF6
QO9IPMaJH9F6o98qoT8Zt9R78w/OnZLujO/tzyDYHYLn4hfffP38xe9+n5ZAILKJoLG/HM46m2oW
QdQqFCb8nqHdzA8u/eUZegUnOU4jg3SuCzsDy5xKO6MsnmMg7LWGtDr5GYX1bVzNO3XRj5iZg+XQ
iTTfDxD9F1+wpZm1bKz1oniKw3QCiAlc5GNON7qm/aeZZSPxlXxw9boElBZQvjQGl1Ylt5YnngXj
g2H8EzZf+lbfRQkIvetbcMGOOO8/YXUVSiVNjdQw2e/5e5i8WnMH//lu6GRP20JaXXgTBFcUiAzq
fCLMP11tNFk63FqsNphvxvr3FEBuOnzL6XJUw89G2m/EWOdaDGsQOysqAHgOf1q33mnxWGhd1qh9
5CuxP9im19gwrYAJN/K361t44QVCkkr4A7QLqP46LLGDOFQTPGh/OBgQyNUPmVt7kcmIs3ZDYc+t
I1kzMQsBSAtv6zprO0qVbJe6FpHRUkXHBRNRPudbQtZ0ErgmSMEKi1wMSbp1STZR2oUKYhj7437y
gzvTezH1fbiTds1ua277pUN6L2rlJyRZQW9ohqi6/CVJXvhcOPddsxGJnTWqiAUBKIZGSsXn0tY1
JzOZ27gs2thXj/WL9lXe043nNtbhuX7LJkHX8vm6Rlw6pvfyVh5rWs+GmvTIK5XWy6pdFlF6mrfS
m+em8nRVq/uUGnPLDDukxMs+3h/AOCn75tn5tTln5dztAV9PmIlFtkjgrh1wyQo1KzCNmF6UL5aW
f5DD8lha0YvdpIdqcby4aL1G/+qEcAnYXfO0zNLvmj5Uqb+5vq8XDCYRFIEhoTWwBJZ/akJq3OjK
yvPEt56UJ/PV/mnufpQ7+YYBnvy5LuySar6XJQ75nf1YprlyBNzKb4u7SqWhyXpr6t4dpy2OqEva
wn3GQyDgINgVdvOdoCyuozqzx8Q3pcQrGGnXGzALJRs+z1n5WVwCWiVI+DOVVUQep2IEHCAs2iXx
KTg/Jx/MOzCh+Uv+wkgAn3m9uzKFa/6m37BYl3ZRTDWhnYC0PynPU6mRXkrRouuJH8q9y7Qhl3Zn
lxzNoG+4WhetlsD7ickHcOCsnVSLOF5BTWP/q3EwZ3e5Hxnene3bWwKgDX/4oh6+l7V6NaslmZRM
QtYI8aXjfmvdL3gJkBJ23rjxQF+6fO9FrRzitoE4jexw7Ld7Y/+ffjnAKSrKIHB4vU5PR1YGNQoD
ehzapIPFKh9d4Zjt/v4igcn9n5DVCogOFXOZGtxJJmGbVfdUaaWbOs9hs0XOfXGvyOJbDmEambeV
sqkQjjhO2id+YuWwzEjJkyzBx3V9ORefe8BXOBUMzSKNv5Iy1WXVNBn3dVaH6dhECs+ksxi7BoAw
5Qn7xyxpMjVTI9t3xeTsg9HZGth37rXhIwPxgyqCq0wMc3puhPOTSf0QOxgb0U5y7PuGNvR9JGu/
57YydpNObHF92ZeslIP1oEMYHj2QNKcig0VvpiAVFzlxjiRrlhuC39RLYLXd2OALJgPvBpgDeD56
sddlcLOS+3oswtRXjN8l+4dLoKWNJxpp/3pJJ4JWBxlGfV/piZT4hprtwajfBaPhQ4ixvy7mwjst
Yk3aX2AZES2QpzsX0qU/5HGa+vHo1PsqKMLRnRfnzUwYKkkxkvHXMEK7XWGPIV3+4yYE6sLRnXzA
6ugWKW4IbsrUbxX5qyrJx142nrJZuglkc3QnW39MTO1LHdY3s5hZRokT/GRSwz+TQOk6ZTljTUEm
765vy6WvIseG2aHMTe/u6quKEiwe7A6pHzWMWJiSfba8WJWxkaG8pEyU26g6k9YjSbSKZetEi3ow
bGLt7UNdf4+0J0WNbxwSNX+/HOahkYoCmYnBXl3JmDxULDsZy9GavaLTHmy9tfVfl3Qg5H8vZW2w
e80agzZP/X5vgoGIis9K+6ukx/rz9dUInTwNw8UwG2YCOmBrwU+tVjNqg5OMzZL5kuoUXjNUJSHp
uL8u5JIGvBeyWsxsdJUelnLmRxnErmrh/of7bZGuIxVGDzjuz+nFy8OGec5GxXPQflWz10S9aZLf
15dwSb2oRBFjwiELjcIqflHqPIBQokZE+JgHL1N62wc7M7+9LuXSaQCC5bEBVMDUntVG1X1gNJOB
RdSgp/5F81rrGQZ9zhuG91KcBDD2Xzmrl7ppq1IalSj1q68Z3qAUuQEDj4MhcOWw85paPgZ5dpdV
tbvMfmZFj4Wib9zXS6/ryTesDq1ss76yZL6BJFjxk6qV+cv+p7pv7F1U7qPn6xt74R0VEwREGzN4
efJzpxpCVBi3xpikfin5c5w/TRmTK9ubMYWKttpqzbqg7iRQSRUwnZtHdI3M75tYD61ESRmZvbid
+TtkuFNmGRuX6oJG0sIDepaaPxk0ZaWRg1RHY9DMnKH9JjOdVAoP8NBwiFt41ovLIRlMdxiItbPB
V0lo93U7qTzTfeOqZegty91cbGEeL6i+KKKK7ifRR6mtljPWRdwmloVZtU20MfTktvkPO8bRU7MG
u6ODrj9Vgmxsk7BrzdSvmx/x8jwMMJHBCpg2H68r26WToTGPtmlUDcdt9RQxFIPBcYbDUvCDtTGC
Jyj0tOwIVdfGRb50NBgKgd0k4IMe43RFFHoYFNqHmW8wkLjXvzgw9VjJ30d2wlQIHK8gOllj3NOh
HoJ8aBFixm5o753wSYke6mwLXXLBfaKUJJBcopgEwna1GLpKpjZHTpsGbhyn+6aJb1OzZvyqP5Th
XdTbdzRCHK8f1qUQD3l0tqAWvOhn3WN538zLqPA4+eozHQO9Kx+LJxt2lV3/c0iB5G0c2nl6VOAn
/hW4Uo9KTmiwSoXAT+o+20mfl32x1zZekktCBDoNNBxBEm2Fp5uZGouc58Oc+YvyIZ0YXK9W4P0O
P/Xqy8b+CQ9h5UEYvIrkD8H5k+9d3aoE0n6gi1pGs4qb723G5RyYymu9Lr8YcTdv1Swu3a330lYa
X8hVLZE3RRmHEFT5mx7CNym33nZyVPyma+sSButdtmYpQyUyJJ0d7O8XK7uZvvE0FuO+M70y9Yb0
Pk4ObbXr67v0cH1Lham7Jlnc+neSK1PT8slR6Wp6qCJ/2rc/29613/5vQla3bQiXJQ4tjm1qj9+S
7+k/C7SkL9dlXDJPNEITOuP8A1lZy5CbqHfmLPfbLvlZ0nzTLnQzme3u/yZm9XRIrTxFs5TnftUa
N0UR3S7Z/M3Sky236dJycAH/gNWJMtaGEKhboBVLmvsjXdBuT3vNIR1DUWgwtrJpl15D3g9AToJX
Edf8VAVAjQCAUorcd7TE9JSARl2TmdfX9+3CXQJyT0QGjpTE0NqDmMLGccYFG0Fu2YsMiARa1aM0
CiZuQ9Kf0Hel0nQCY/QUivcUaVbX1rJrO+vtKfOT/q5vI9foHtXsS10e+wrkxQ95uJvjtzz8Tum5
Vgxv7rbci4trFSQ+JHMEj87Ks06CptSmEXUv5RuLoK2KD2MQe+GWs/RHp89WSk0F9w/gGj2TpycX
tXA78l/uw7140L1l95bfMfTJ1chbF3vDSymvXD/Gy5v7TuRKWZY0nFN9jHOqHsNBvhv38j52o879
oNzVt9Ox8IwNiRcugilbdI87BENgPoT2vjNQilIaziBjGoMsP5bwgVGdkqIP15d1wQrCz6IL8jhx
Xmvmod6s6PvogsxngB2tu8clU7xGe+6CV6ndSJlfeCxxa2Hu0Ok/gedpZXA7mJlrI+W2FZDfuEMe
JlACJvkxn/XptuqJJ3N6MB9iOjD/w06K6c2i50AkFFbPNMkaVc35x7d0fxh+9X4y/D2AhHYz8OrU
+DElEKedHpY2BGUVhVHk991bBQxfNmiF7O9yWlcdCtHXD+2CZpCRBTgC/k20l63uORxmrSktc+wv
UeUV9V0b6gzc3gjmLtxlvENcaAC8hOPrvCwkn7maGjr1MP05X/qdbPw2HWoaf48eEX1e/8pZqUVs
RTiGOuUwy3gxA2vXS9+T8gVQ94Z1vKDp2HjqbsI0ooMrh9BWjKmBtjb2oTzd2wQMu9hQKM0rOJ95
+m0ZKmXjmC7u4P8kghk+1Qm9VbSKvoPYr6zM0wn/1eSlgGPVZJzQf1CId5LW5jCrkkIpAkqKbQCU
apRZoPl96q2NIOWi4r2Ts7KBTl9PgjIw9vOaCp6W7IycMHKLGETclZVxx5EhPaMDHSRBt7pL9K8F
qWEXgCgaYzo6SnozaONWmHpZCMhEmnVAJa4PJx1bQx4TsllUYRcz/A2j9s/rh3LB3rGMfyWsDmUI
w7TPFCSkcrvP9O8w+HqNbN1IygO8BTtCO++6wEtLIhKmKv8nxF8TJPROQguwiUBKvU8FzAjy3Lxe
F3GuAJp4bQEyCYgGm3eq0nD+BJOSY8OlyvbKKHW77m3aqo2cb5wQAjWcYAMGm74SMrRWuvTkyf2y
Cg6ZYzwm2ufY1O+jaXqK8g66Fuvm+rLObyrQfh4IarkYI2zq6bKaQNIdMNy5T5O2O/AQTR9C+9OQ
/LVBOBWzuj5672Sd1Je5TwcB/MpW/7hUj+YWSm5rMavXIa6CLmqKinfW3GeZEbtxS4YxrzO3cX5d
37dzm8qCRGGJ6p1FmXi1INWRMjuRxxxE0FMQV68d3DbV1LIsMLSRubsu7ZJeQDVAAl2ML6Mx4fSU
ArmXKBTgSUcJlf2Y5Jg0vdZ659VN95t+p+2kzJm6i9tLyQxvVjQprtnzpNDqJnmpel/PkmbXAtHc
wdRV3mj9tMUVdEEUvgPMDeAWcODXYYIFtqqcI2Xw0zhgVNKUfZ2YzHpYLKM/Xt/GMzPBkw4sQlB8
iFYmefUQNoGpSnU9DD4l1Z1kVbso20iLiN9wYsBPJayxEXmQmW1TsRZuq+T2vdzvkdgcliLtbgDv
JZ4kN+pBN1pnN6WT8vn6As+TTUI+Tzx1U4CvTOs4VZTILpUCJ3Twhx+6+qx7t4rFSKQCjCfMmV7j
tRvrPVPMP/JImBBzUdxZ9znZeWmmtc16p9Yrf0WgoeCh73eLtPHMn123lZzVuoY6iGj5VJEzHUKj
di31U7hrtEd1syh/URutf1e0umparydq4LAiNL5+hVj2Nv7lMOeq2cfe59/yLj1snNnW0sTP3wU7
YRhHDNNB4MPy40O0Y8bixuN4ZhXF3sH+TeaTqjFP2KkAPPawHWv2bvlRxt7ilepuf13ttiSsjGFZ
kXHMhRa05n0GrWnQGlCbwpD847qc80h0tZSVgad7u1drQ+N6xS9Ju4ubD7rudjd+MLhV5jIb4svE
7HGD0Yf/R8HCsrw7pMqowyULEWw8qU7FmNrxENXel/GgyTfG3T/N98rd2NOLevju1MTP30lcujpV
IoVT6+TXVHvQw9dM26B92RKxUvUyiOU5TnR2U/swTG+j/VBq3zY27ix7uzqxlXaDW1zyXChfGuU7
aL+cyNO/Vq2b7roXpzgG6oahuGTiYUSkIR3/mZh0tSZY0hMN7tXBl+PJlQMeY21rStqlbXsvYrWk
NqKdOgnj0Vcnd7w17+ONx35rCcLmvjt5hjEUyGAJXfJN7Z6S4WXjTLYErJ7BSFOkttaj0Q/IPlS3
NA7U0aP2ffw0PNiP8v3n+CnxsufrQjc2bU3xnnUh0FkrHP2sqHelUnsl+MRia7bbRSnwbUB0KLIt
tvj5u62rYrgHsoKjCSZPdQECNBu29NJ7B8nU/wSs1AsSnTFru3T0i59gN7zE+NTmx2HYN/FR3ypF
XLR2hGjMBbEp9kEOc7qaqMgCFSah0Z+Vb7KgIT+QoXIjlxGrtqd/+3+cfVdv3MrS7S8iwBxem3GS
ZiRxFPxCSJbNnDN//V2Uv+sz08MzhA82LBvYgIqdqqurVq2FRVoZ3VL08tfg3CNNGezioamU2aBe
CDob6spnA5aWHtIyyJCtbPPlqfy/0cHYzbXUxr0a5T0SmeNvjZDh98cKknNhN4AICW9c9GMgPKZj
dLVVejSzYc8V1WMWuUlwGCP3/rZeGMSVCepCyvOiUGKQne557j1PvnBcy/xYo///xOUrx3beWlRo
eWVqPtUXe5tvC3QdQ+JlnyY1Eh0fgvo+QEGEW3uDLttBsRel2G+Ni2s7s3PrOwFnCFtA61U9U5HI
gzKMqK3tgIXIByP6jyXK0c0MGNyo4DA1eaTH0OsRM8aMBZ3xBiKvzN6CzwNptIqUCkQ0NWB5rkfl
syM/qkXSA+PekkycSI/s1/29sDhx0O75fkaDz5ByPhInTE1cYEP37DYtfQuUiUSUHXFInfuGluYN
CWtUlNEFg7o8tRPUcpB6MWkHNP23JBw2SfGqZu9zfo1r/z2+R3oc5flZP2LGgVxPW5JHfRgK+QCc
fOfWDMk4syh14E3if4YmgUjv0hI1KMjm+T0r1sMeigdgohKiQG+rbO0hfYsKms0AaoA/qBwiML4e
EOiefEUKoSDYCHqxZ00vt1nGGWQyJXa5yde6c5f8w6U5atv1KiROmQFLFQjxTv5ieN8Ix1feNznO
Bsr4H+lc8N67Ghy1WiPyktoQY3BSFxlpzpIUqs3/yH0IkBoKeriVgBcGkAbtHNczGGnMkEX1NLhA
dkFPUMrEjerLa4ULauJurFB3XxYHSSgk0NST3qLeBpVKz4Fm8Qmiekz/dv840Q0NtC26e06OKiFl
atiKmT2TvqspSMl+yD/4bB+iqtZ0JIid6CEfnvnxAS/btWoXjZb7Yx/FWJBY4eV+U7wMQrUUwPk2
uOgPB7OckXYmAcectIkO6PpVrZf74/3GIV3cJDf2qKOWyZkSYpEHV7ST5lmajA5CmhYUmzPU8jK7
d8ZP/HFCa8RPZpPYhmze/4RvGcJ7n0D5ym7OOdUSZH1U9j1Rjw2afPKsM/PIqdGyGu0UNF70XHhs
48ao8ne5+RgB2puyDQqGuprv4uBXXpoyxAaHXVM0iE6epsyOa+lBZaB3qPZ6wZzqptw0MrftxV4f
V+oBy5sGiCUVWX/gD2hv7zWy3LaBMrhQl2B1z57/qzYQhsXfgT5U1sDbwda4P2+U5/+zcoDkfbPU
oqRDea9i1NBjyTODOwDmJhpFXqKg449iSHowORueMk7gfEPT+n2zyzvmwi7lxobSb2Qxlge35vG6
74ww6y0J8YHonVDgicXY6plXrrD97tBqm94HAZhGQp7IvWQE8lsaA/Ur9XoIJc5sl698Hd2w82dW
FFRywYop49FHha2JCvGtqcNSVGJE5PArKR6Q30tUVJ024ChSeoZUW2+16ECzpv6xOzPvzKlEQHap
h2DCiGhC9bEaUtBZkQz2FzCNyB4E3NXM8LSR+H4C2TuT8XYVcgbcoShcZC04cEBMbUjSSdgpEEuX
T2O+LcCsfH/RlqYFryCAzpBWBVMIHfJ0cp/JXqG2bjU8pJAuKsIn7NVBDPW4y6AT6PoF6cf9mjz6
wh5Fi5YAPkC0tYA2iJ4VpcygksZ07sS+1FxuT7Jd56U1ZKkp9P/2YJlXALZAXAaeEpR2aKCApqVo
dRDVzhWHYyEGpOtfYsaSeWTld+iVEZ9WppTKZvyxN+NHAWcB7xxNb9qJTCZNnNC5Y9zmz8Pg82YB
u2jxFnUWbUKmkEDIJsRiPvN+r2yTDPqV979h4WIESS8AQGDSxMOGFoUuxCThq1Dr3Cc14JFhFgmL
JkrmK5kqPVnrqv0uOFJ+GhBgYJLg41hQSVJXRTJpLZOlcu/G8pg9TKLEPCVKw0C9MPZlUKg0+XZo
seOFohoNvwHbcoa6fzZqrRmOE79nJhUii7Iw6qMHki2Ex4XVKpGqt03Z7tpQPUM3UjAUfpT1SQHj
d+cVmV5qcGYQuW1MAdKfFVcXNtMGnMX00P0Ux0YkLdi7LZEdkQquWwH+RhLKacXFL21k+DxQgaAG
AkAvtZGHgC39MI2RFkmyV/CvP4rMp9I/duVDLZzvLyqdt//eWAAMA3GA+iKkxqjILVGbHtwsee+K
nqmJG2iVbjQOeltBQYr+dwfSQaDBXse611OFAap4rYxOw4r+7wMQFkNeF8VAGmVZdK0/KUzZu6Vo
eYNqt2VgzRKwRW6A/HBXTZss3Kao5MviT7Z9zlsQHJcy6GLessg/3Z+NpS0ug88ZWpVQdcAz8DrC
lLJJ6kSp6F3G+1G2P0ftGBekkomSP6wG6FTK48+4UXhCLRzAbSCqr22BbCztg6ztXb6JPgHDJLEi
IwYLj/LPjil0KAC3/AoaaHmxL2xSt6lfDXyR813vCh7zU1DtyLPzAleov82T2ga8xRhbsOlwA/Gy
yeCbVbTcPIE3pxp9LNpcambBIn096KlowGbJNb2bijsx2pTtXkoOcXuEWm9jhoOeo0unKnZcBBc6
GdlhWmNiWlzhiw+gjlbVpqU4zrtNCBhTSlIySJnlnUSQh7egFlMycSXGXxvx/EEXyRNc4XIUyVjm
aOQeBq7elKm2l9q1/OPinYsD/HdmqWcL00NCTYswsyNTO1xcGixe5YW8CZmBQMYO2ZpZ7y2wIomk
kn3/2PyXffXXOJ1j9QZe6UcRg2wS6yDLemEi266+mdP5uXZWgq7lFYQyIq76WbKB2sOMVyHJXsOW
kr6XrNPEzxnwneOT4L1oK6aWJ3UmHhRma3h3Xi9eGPgDH7JV7/bZrz48yGCq9vB6zwy0ryEXlnvW
77z5/b9MJjqxwFc9k+PfRE95k7FNh0Pa4u5SQbdjSXguFdBa1hmNdJKjts2mbZzg133D31TFN4fz
wjB1FUCvSk1yqcfhnMDA9wSqyvPEAm5SwAfCDwazfnEeETaEmJ0PmYxN3x+KRnU0BHd9E+mQJd1E
ohuUp5J95r0W9Mc2cl0Dkmot35FYdNRu5UU5+4t7n0xFCXXZN0ObY67ALZRsVGTY/N5pmLWexaWp
QVoNLJczpybCPcpvBUOftxPEKtxIO0hWYGatLtQFSV88yZZ9yFsbCXgBwDycfNZnrXKZDI0Pk0dy
zTvxzAEveDk/gMhsWwF7chomuxecAe/7+yu4cDSA32HRBASOdbxGqK9EJ3LAFcw8G3Y6bQfvURI2
EEE3RvFYSmsMh8vGIEwAumHclnQfhhdOQ8ykEs5hBgJkxxd6KBMQOf7Jogc/66KV6HNhpTG2/5ij
/Bsg4xyo3MXe1Ui192xLGf+nyftrgAZQRIMkQWuc7d0iqfWSlc0x+/C3vi1N6HHr14jp541JbdzL
4Xx7notroWSKXqxHDGcnkW5lqr5xK/d+OeUixUJo4qzDL+ejZw9AOF6pkW8RN5lfGpXYGHVzZBqi
NBsVJ8UbWBA1iUDyVMfKq7Z82BzicS1FTac/53AHA0afHdB56EWi23HBv8z76F/D3mTzk6Z4xUMw
JrOCfMMrutqP8XvHSb8Q3CtbKaqrjEht9o/A6z/fgD5JfADQr9CCunbnnVi0WiBgyxblY8A/oZYO
aXDZ93WR39w/iUs34kzu8tcUFWdE5ZBrlSDjdJTKscyc5q1EPnQM6z3LbMOflWREBw88LN6aCvzi
xsLL4Ts7gOIW5RGF2POqimNguM1Vwmg9tIqHqFnbYgthzfzs/Wtm/v8X+7cesiIaVa932dFRw9Hq
6l2uD0VF2ne/tav22O7UiYCaKBlBPpl9cCsT/N28drPHLz6AWsum4KIqkQIkgzeD1bmQ3whJbLZ2
rTeno2QJ1g+GTMYhYsloPHSJ0+iD3eh4ReTO48paz2t58ymiiG5zdU490LQtvjemLapJSMglDwN0
yoFBYUEmWhlJ9RZFNuI/UotP5VtTN0SYdG960NqnRm+99/sfQhNy/tnfFx9CPSnKOM+nNMyRFjp2
OXnD/HNPdeo0CsQJ7BTKoglW5EmJ9A7vVr7fT/ETV1nNpNdxazSlBQaQ+BigQzX7RzqpP1+G7D0e
eHOimSbyrhECa2oYDq7Q5W+hVn6NzS5IP+6Pf3Ed0I81U8qDMZp+XKhCM0pchHXIBo5BVhfkyR4b
GnKVmbnXgPFyDT+4eNbmQiJw07hw6bOWoeLRp200uCD7iLZCPcUfYxBlK/3ki0ftwgp11AZN8BKF
KzF3cSvuIVrs7wohCKxcarTn+zP4LSV0s5VRWkGwo0HinKZIUVs2q8IGU4h4qrMaa9zyNm+jaf7M
WIFdvGG3WMNPI9qw29ocx2Nu+/vXeDNa2o/W8jeF2Vqc3VvZ7+BDUvS63eBnZz6HVqKvBQRLwbmG
h/rfb6U8APhZgSgo4AEiPiD5SAYOWQHvAM2fmOeJWjqe/9Qc/pdM3JVZyrN74OMI5QZbmSkOIfsj
9547YaNmRwkwsPRUcPAy9xdlcf0vxkm9IPNY5eJATQZX6cJxmw9DZeZtV21kNVzrul5KxmBwSGHN
6ow4p9TgKrA8p35YDW5u9tvG4u3sxBnMT/l5Xl3Q4u9lK7Nr5/4AF8/thVFqgB0zzG0JGfwn03s7
KIKFelHl4r6qA4kEueATAICVlXBv+Ya+sEoFlCnY9NQswFD5PjcHR2omQJuPlQM9tSo7gPmI95DV
NZl0zWssr+ffOaYflVyLSNNDZdtlpebI492AApPK9CvO8L8cj/+YoS+DBEpxbVOg0KUhzX+KNVXv
2G3oEV758t+7LCAK98ysxZ5LpQmk/fmZSxKt0xINGE89PuZa0Oi5Iev4qaYryJk2IRRzQwPOeCMN
k954FuDJdpX5BhBIhsid6uxdqz9KZcN8+MxvftiBc02XxbUny1Lp7OrjqO3NVUyXxQKOUuqZfmTX
7WMTuapojP0mRWuADvHy3JDiXdSqpAHFkfbvid0r+9ROZ0IN+tYMlr7IfD0003wfK2ZTVLpSrNX/
F99LuHcFSNSBgYkWjWOErOvECreGJ77xoyO37zIDth37/tH9L8v9HzNUuOnJfjbN4Ak3YiwRNA0o
hYjqc5Me0epjlmhWQsjDAyqiGgn2moQNoQKuliP+SBWHzY8DU5Ak3HFxp/Mht3LG1+aAujlDRixV
vmsGFxxxuhgHeuZZEpM/tqsEiMuO82K6qcto8HKl49gWt0KcW1G4j7WHsozeC+2kRU7mF7uJfRem
p5TdRo3jta0B3ssto+5LbQ2wvjRo0BXgwpilKG/UfEM1aAYpH+FelHL4EMNutiMOxlDI3L5LU2lt
ludNS8cMlwYF6inQaGIUlAAR+A+1fBLYhoAItw2tMN+m/Fq5YOmuQGmRBanzzJJIM5CoYyPwQ+7h
BH/4+WcdbFjQhbelYvef93f2kiHU2JHs4TW0BNNdVx4j9erMZOYOZWlMBZwY056LqnemPDyq4pq3
XqjvAeWEpCbk92Z9KcozjDHe516H0uiUK3bcnvshhUhbp6vtVtB2WsFthfC3lv1jV+t3XH5plroE
fa4RYilQRjcEQ0i9Dcu3eI3zYWl7XJiga+STNIx5xkCTsavf+u5YVQP09qwwEYkau1W8drsurRuy
phxQCEBkgAPgejcyoVcKTM6MbhMgjRPj2ac88q2j9q0ToFL4r5sEjfegfoP/Q7EbSnvXxny1GqIg
gAqmCMBKZXX8h/Aj54kSr9wbt2f62g59xNQ4SkIfdhht2yg/JuWtQC/o0/3B3L5mro1QrrzpEggw
RkDGAOlQ6rzosVsmH1nrvpWFhzvMQDxtrv4gm0qntyF2OLIdoPKuNHD6oH4i+hl4cNKaE2P4NaRF
uk3+xodfzPiSSjtl/BqRQSgCxpCAGijFyAman0H4SwS0YdxmauHw4obPDR83Td/2UJpYmZbb/Xv9
vdTcAy0eSkoP1Fman8bpsXFqo5MJWllkfwU1vGaJWoAUQBW0y8BSpWwCdRNLpRn7r+jL09mIBVpj
BbO3gK3ByHBBIB2G/lJ0aV/vXgyKCeJBw8ji5CB0gVMXZtU9D8JAyr59zsAWpFp9zZI+nghAJZHI
6miwJaFnN+ym7XQu+4gy8BH2KClt+LUm9ds4WYabR/0DHGAqysPU5/UdaFKHmh9RB+E8U63KkcQF
+IW7OPq1sicXztd8pShAwoEb+obXSsg5tQbMh3fFClf0oHPo9cpNZXzWpCdI3RTlsZMDEjPPlS+h
C5JI+WPBPDaAGYW/I2kXBdHPVP1S0PcGze72DSKUTOtbebOyQVY+k9YJ8bkCLswTebcTY94CJa3Z
KGW4RcI1PgVjs9YO8s1pcH2z4/4DwGWmMp2LbdQTAhRsSRoDy+rucoJ0WkmOsv75+Snqn6f96+vr
+/v7w8PH9owUG/ndk0T/+udlgX3kcdDfN/Ps0K2gRSDLPWhaJTfYA2dBZHuwJAuMSAffDu1mJ9ie
JTyl9uTIG87Mj7LJ2kpEkm10XqXtvr2fZxUyZeZfh+zGTet6qPmqnEDzzJUATCBWA8EpH+RWzHvt
rEEUF1LlKGviPgEDyQwVppVnuCBSwqpVZJfdBu+aNTkgdXnITBkc4fcnmJuvd3qBZ7od0EuiZ+Um
LTeyQiSMrSa7OTmOOpjB9bejT36JpDRO+/dtQHryct/kN3blxiTapMAhM8dvNCmZgtaIAlzksmvs
DtXJPVo/rIOR6KOuheTT2hzROk1ci8CtPNUnx3F0Z2uaNokweONxt3KvLjwIMdUXX0PFP8GEsjmb
F7KrkNDMO6M+A8gXupGj6+V+2CbIJm3XoE1rRgWqqowdDSHaAVOAB+eL/mP8LBNTeBX20wMUzbqX
BkrSz/7zyrzP19SdeacBnGwY4QkelJh342D8OByt4zEzrGOgM+RHST7nSbdSqM2RfFM9GJj354jo
HzzJj86jdGqJs7IRaF0ZhJ7z1IMYBq8UbebGu759qiyR/XGoZdc7tE8Hq9onobV/5S3NtNH3o3O/
HoHv/D1ulTV44uKmvzA8e9mL0gVUgJAe5mF44gxezw/ac9XZZYz3v9UIb/enfSHLhFGCIOq7L1pE
S9C1sQH0HXnINjhhKZn2nXbuJ5B3nAb/4L0qoR49BRAeW5na2xAY0GBIPIERCm0G0CG6tgkiYqYP
B191C6yoZJ4LO3dWhnV7N1+bmEOZiznMQigp956nuKwtbgG4NSMrNBm9I6+vqKY5orMKxVizSJ1U
ABFaIfEZxR2Mzuh132Eeql185p54I7ewQZ3s4K24x++qBHVmQOQKoKcGiWFwLlBbVObKkfeTGqME
R363C3TNLPXPwABfuZ4QlP+t3MrIU2mX29KuD0BDWPMcpLZPWOspMUInMgZykuyKRGb0CJZsEpP5
61v8q7BDIyGM/gr4ot7vpE1yYDaN7lueHmxK8OQ/M5a6MqLFnXExIGo3ymmVhoxSKa5RWP7jOT+u
9fF9FwioKQMiXQU9IwhCZ0Xa642hoEzfpJ2iuI0h6sLOOzFPhRVZmDFzcuIfgTE5/ra2udfaqoi6
y61gF5DGbuwYi+g98ZgHkHs73kO/fq8uuEDUavB6AbZyge4hUrswU5NQdaEyZ7bmj2qjWNOeN4nv
JqHuvd4/IwupMWAjLsxRZwTm0mTKItVtTfSnA5pvKSbyQEQzP3IjtCI7MBFTE8W4b5du3pwd65Vd
6qT4Xh2IlYBhyra6bTb5Q0gG0oFG4LXcdHb34Jn3DS7402+0tQbRCrCS0L2bUwUh7igZVNezI0Nw
mh0W1mKdcsXnrJmhglEBomHImsIMwkBn2PiPmh05ha683x/NAngC2iwAj///4VDPjgQSz0rZ96r7
lm3QgGPFj0DEPvkHeT/ZLRQyFFyRSGq+c2uG519MHx0wz0E3Ha1U4GulBigjlM8TaVTdZl9u5Q95
mxiVKRqKPT7HP6XT/WHOm482BukFZC9EYH4Vmn2HjbyS67tAc4XSDEUCD4Uimo/2gDV9jqVoFtnn
/1ii5tNvhABieJHmaoHZ61IAXOu+Foy4fZbNntP5lZBudmG3A5OhbgF2IbjteRtd3Ew1WleaKc00
N9tHz/Izb6xJni3P3F8DdLUfQoLc6M0G5APjABn+5O9ZS1zZ7MuzhocGtLIksATS6XuAUjSlk0vN
FQ/sR7nlv6rfIDIz+Sd+5U25aAlRwgzOQZMqkljXE9amntgqTa+5oM8on6KfCuTTLBQzwe48fSgr
227ROV1ao3IcTSx3oeS1GtJzM1wMTTL5o//IHaqd8sDGevUD0pN8StZe+AsX3xwK/R0kdZNHaGD2
eA5mtSN4DZ7FL+5Xu8Z+vOSgLm1Ql6uWFwoXxp2GgDboSP+BjrBj9Tu3mhXyjIVag4o7HL0/eI2i
8YiGHXChBxWmNPNcI65JcurPG/40Grqk13vO3IbH5HzfVywkimAQAC4OuRg0GdMskgnbZYzawCC7
VUhpB3iSSrsW92eAqjB45glvpcAACDoES/V213+usqAszu3FF1BzC+1hH2JW+ILKQEPXI1HMwBI+
a1vevD7wBsg93pNzZK+JK976EuAg5uIZMCVgbhKph9qoVikHMijPVdjJ8vhNWXHb6TfT9Nb9CV6y
A7V0zC2YEmeJhOsjWMllXbdFzbisVmwRh/4sJ19xQPnWmQU/sCsBwvzbrjykiOQChywGXghgo6Kb
x0YhhsxHEfNuwsAJx32VGTnUGUxeaIWVeFO8WTek4UFZh3IU1LNmBO31yPgA8JhxEiSXmR64cssW
OzXaFBpR0InmMa+e9xVCySQ6sICZ+M/TcJJyIvFnRGm6ItjDF+t/tI7iPReJPp05VLDx96/qI88d
TX3uK51Fz5O/GwcojnmW5xttbTRoXpAhnQT+v5S0r3FCms6USwTmKWpg5yHeCf4KQufmSsAocYUi
rpyFDW/uHBHyLGk2vyizQPXMsh4hdKogjRiBOMFMwqh0Ar7wzbIdvZWds2RZFWfmf2jQgOx43lkX
t50oDWAHZCrZlQcGfd0D+OV9gS829YBJDiUttZU6zh4lbVwr9C8t7dyhhMQsQiUUW6h7o2eq0oeC
ggz4DXASHGE8aGzEWyk7CxwpDmlgtfkWROlydJj8baQeMy3WS+7A9jrLOQGjTyBL/tTG3TRZdUV8
+cS1QGMWP3jfiVVTAFVzbTH5S/I7LA9p46GH026Tdz/VO4m0sa7u+LdsK4mPrDpZYUS83qrUvYB/
3T+ct3H89w4Gq5mE1B+aC6mByiI4S5sJ6ThI2Z7wfqqAPQaXZFsWvlPUzWhUXcIbcSV0m1KqH5tE
BlfXWD77ctoaPOepuqR5Rp9mv9N5hNCLyfVGSJWQ8EIqkBJ8eKTLlGFz/7tvASAz1k4DMg3xLIZA
x5NCwPfy5KvJWajVZAOKv/SBZ+RNkEDfIASAvRugmCd4g6UVOGsIiQtLSqN/FbeGu1IkCTLFeAzO
mWTauXU5gPJRNXluEUHKoeHyxwhHVqx6AgoTUmIlY7k5BcpLyK14n9vkC0yreLmDahyiGCwdC4qe
LJRsxfrnNLe9XhecnrM61u4bIzz3zRZwTMn7Ja52Wc0b4trBwizGDNkcvIMlWpJFjnOBjevMP0et
pposg3JR77GeOeZdYNchB1Herq6dKfDELR8wnYW+EtJGU2GoEG43tb5s1sLJm7eFCEYVXpOg7Qp9
EET9lJ/oGvCuR7V/rmIRmbao1mU2lvRZLNuqhHy0WkAKjbgpVVvz2QmaaHVmNWEUbdSRX0Mo3CYJ
8DUgm0dZHcI1cB3UfedHbFiAYsM/c89qoKfxYfzNgphr0tFQGuGdJRp9b2ahKXhHTjRr3wI0JxdL
wqbHJP/J73n0fxdOCr2thESojn2NnS1F21wyFW4nCYamvShnX9QVZm0e5/CUWto5WYneHNzTILae
77sLf5tKEGfI0x476sWTSeDjvSvs08dWeShFjdTNW97/GnfRZKfytOKHvjO0N7bx+kSFCj/BJHJt
exR6HtoGhX/m1Qc4D8/wn0YG0DgSFNtW1fnOicVTI1msZ/BG9ZE8sk/9i2iOgyFFO05XTJEnwkly
U9XoPaNjTA38+2tO5/bCx9JefCR9IbWlpARl7p9Bl6gdmdoeBFNQtv5BQt2wOXKmuIOu/JvgO8oj
A69fGZzOSivL9F0YoqYKzAg4hTOIdcZvXE+VgM7QvpVU/1z3sZk/juVLVpqDb3u5Lnu/GmbfFXbZ
vmdTRARxH4w/K9aQOVsBLmiQCJfZyDF0JvQRoaxN2MJMOkNk7GlEa8JDkpiRd4JQhliZTOy0GuES
U3oUvlAh9Z61pybaVKCSaJDcZX6J8mMACoKWO7TbqXlXNDJA5jXchM/xCDmWbNtIaxjOb9rze4On
8ggik3ZiCqGms3yoZQvNjqQenkL/oHV6vA2j17IkmZPGr2hpwqWN5vz37BTlTiwZU7D3G0uWXvnB
GL9kf+MzTyKQ4flWGY0WHlurj7KXEKF6grch2XBGG/o4d4/oYX9SZAt89soPT9wo3TmJN2V2BMow
mDXI97JiidMhK3YJcKUh6ZiNr+oFCsf5S1YZhWKWw66yQ+WxeEOTyv2bcOEGR6FJBkAfIRpyKxKV
EB+VuvFZRvbPTWzJpQ5sfOlvwITfGQBrJYQPbbXRx0PeoF3NRPtbrWfo59rKqi6PB3FN1GPpWrr6
nDmou3AiSQYxo772/PN4SEW0/Vp1bPQoogcsyYOXZtRF0RTZ2FD5NTqNhdN5ZZlyX23CD1MqMv6Z
yUiaJuA5KnStVogkW2BWqrKUoON8ZfZvn/yIjRH9w9nPHMKgp7oeLtq7BbGq/ODcsA8Mbp5oGg6B
r5K6AJ4im2kSzbgeCZiTthyC5k7FcQzGjaau0trdvLPwJcKfRqQ5v0a3XKdRwZdiKwTnXJV6kPSF
2oPU8oNddgqn92Od7WslUd2c609+wza7TPMHI09HkIIFHP+Wy62mj2wSG3zJ5V8F461BvW+f9vhC
CJNCZYAHCR7o967nCv1ISpjWQXhuPcGpwsjQlEoHlL1W7KK2grYza2aTRR2U5J4i5iWp9lplxQrg
yp/3z8xtkRLFbjBvISzEwqmKTDlyuRCFUU7z+CzbMSBN3KtijQc4q1jUeW/DS05F+Pf4CKqg833L
twCh2TLUfAXcsIAwSlSs0gGLwddakJzl8iHTrMoHJ4+TxyfFOwvyz0g5pDXx0G7BPjSyWau1kXns
W8G7AxgDgmyW0sgBNH3rWSCrE09Xi3ALU9ACbHRB+gpUcMUEKw/Am/QS9clz2HBxojkxERnEXfGZ
l1PhPMANWVFf10DxJJAQqaJMF4c8WLlrF3YzinCIRKCvgSQunZ1gMmB8Q7ZKzhUgEft6jdxm3mrU
NXL166lrJOT7Cjh1/HpufFDGl/5LEbbFQ6fqa4n975rQtSVkIdCvAzASct/IMV3PnlKlXi4EcXIe
k2nrRwdx3HKVcvDafXkuJ9Hs8/didDodsYXBiJ57f7/dJkCR3gHCBVwuEB3koMx+bT7lGbH1Ai84
V9xMgxX1JB7R8Wl1ySGrIpJWNrvWu3K7X65NUocrGcEVxXVacJ7FRGK+JYnAoQHrfZqkXwySTPdH
OA+Aml8kdxXUvEAWBEo96kANaT6AqVIJz0LQJ0bQTjVhc1ZneiXW71u6LepjLiELCWSfJsBr0JF9
Xtb+wClRdM6z3Sg/+t0E2h/0mvG/kNGRPsBXmmRmaXER6feyetQaazqAn4e0Ncn4XbxWwb0FuOB7
wBuJFDrYp2fhwuu1VZoiingmic4Nc+hnegleT5kn6dGzmIkU2SY9qihJjqQ+CWdNPlWD4xdI80FW
LluZmtu60vwpItIHgIvOBOnUeSrYIa1ycGWdK/GrKNyueqyZk5BCEiow/ZDIHpr6o7M0GAJqxeLW
g1wfwku+5aFMad5fpqXtNzsM4C9R+8Flcz0rcV4OPQcljnMrCAiHtDazKyFqgMvNJydSysRAkLD2
flkyCnImcPpgLXCzUEaluA64NAjjcxKoqiN2Nbvp23eu6XZAIU144kXayotpIQPyzZ+AlYfA+MwV
cT3OsfQgzjFiVifxpzhuRoWDJgPeG2JN0ucBwXgdmlxrqmuw4KUDJ4G3By347Jwdo8Isvm+LCI/w
6KzI3XTgwHASp+h1aappxXfN9wp9shUQUHFIsIDEj262EdqeHRU1iJHggPyREMJ5rVwyS86ZvzQx
L+vF1ebBN6PLP4rPQc0RTo1JOyFu/xIAXXhhs/dRINCUquN9NJBhpTS1tGMuTVPBkOwLGsKhMj6r
haSAmmVg9CjhAEkqFDx3lVwF7VSa2v9+NhS88NG7JAPxSEdgUxBwE6vV8bkZIzTMup5QGoHg69FQ
4Dyma1v09padxZFEBDwScEK4yanpzbs4mHKMEe2qnJX3Kg8V9aHcTtz0BNHzWclBiQ0fsarDtQWQ
YRFadcWgDY2GqUCFoE6ZGQNjb7W1/KVEowBqKybcpRO/2tI+O6ibzYZyExLdaO8Cg8/1pzYgxijS
icNypLtWQtoVrXpEFR5q6MFNW7SmsrUdr/H1LO4/TBF41aFghswH5cHZXBoFcZTis5bWBqi8oXv+
zEx6mrnIdQuV1eKFPqi7mjXQ88v6a1HQfFTpQaOHbq6NaiDVoNlmGtb7f6R9V3PkRpPtL0IEvHmt
gmkDsOma7gVBDkl4FLz79Xsw395VN7pvI7QbI4VGmhAT5bKyMvOcIxaTWKRHnnWRxzEdEGo9Te9j
OTwmoLE/5BMU3BTdz+hY9O//ei8if4G6Gzo0oS7/N0Y/OXuKFCTFUDTpEdREQNvuJcXsS0vOQcny
cdvSJXQcW/DU1MJVglkVAlBSnR5FD5jL7ZuW2o1vvbZvEQWBgJXaAGHuioRqkPrLDjH0uzbBQV2t
Rl/GtOj41eHMIEU5C1ovjjzkeKUpidLsiPR0bTJRAONYAonpf38BnplZOOhSZ2kW90l2zKYYKOUd
uKZCcQ/2mGEt13nlHXU2omVwK5ZByLc6TElPojMxor3q7xBP1qECQxsLKbDIHnqC2tfTyoqKlzsX
vcpoAkQkNispL+IN8PjHXRUV2RHtZhYS7p/jsfZi+yc+1MSOTR3NJb1Z36t7iL+Oe9wfa8HXlcvp
7APmDzzdvaMaoU0xz44VnxtkVI3UCpIxt2+P80o2BRN8Ms5FXBHIDJ37BcuOhan6921vgjpOhFov
uDBtTtzUz2K1U/PNitUrd9OZ1YUzVPW6guIJBqcdvqs/GUFtKjHlt4EiE7ytqLSj1vj1cNvolbsC
NkGFDWo6PPj+JlpOJpQPxAAcBk125BK8KEGN+oVLA0oWbZfQqIs4p+3Fgco5W2sovZJ6np/j6KlB
Yxlyqkvdd1RwAhSK2vSYgp3vEDdDIeAqDuSWBgUnoBlLKSf9ac69vQR8MjZkSFmluAVjDaPRmGQv
YRB33wln1N033nv1iFR013Kg5DD0KgR8pASTbCXIRWXysapNXqBM4BGJqrpQUYzojT8cpIMVe0iY
zJBSNBRLSIfwSxqiIDLbIa4SD0LeQ05ZruJGkJUm783b03/1KM8kYLilcQGiqHS+oUXWKUpZlOkR
mYSG60y9JkIAegT/QTNo7yooWOs0icAG1VPge4Fsvf0B4pXLCCpt/3zA4kjLMp/HEMXCQznetAqP
FtI2gjR1squhxi7RBIyzf8BOOdg62ktRGrHDmih7rgXDcvNbcW/hC2Y5bR6bADMeESN7KlUP1Zb/
xWei1Rn0qGCeRwZn4cR7AF/HIp5SsIf9RJ/8Jna5UAYpb2VHrdn1tlqRTid4JNEyaGmlvHH+XYZO
7I4aVUoHBOfJ1vctlCkTkVbJthu2VYQbn5Qa4dd0FC6pvXDzySifo8cX3Zp4mZ2vaosEOTcNQnpk
46ZU922ZkCS0kR+UgGWOpZ+2j6wGuf0uFkiXvI1goPd3ERRYEsB/UMAst7r0YoxU7YFmex3jxxHt
DZlZlRzp14ru1zwA3lB4yOM9Pz/dzr+VC6uoH2MjPaKq35lBqxZmmY0+MTDlFsqpKknTjG2qiltj
x7rypJk7BcGbNANyoHBzbhnaSn6ZqDJmSeWDTT1INRoNxulOycpi5XK+FgOg8AjpEUTf4CxbhMSF
VgZKNUVw6JIgg8+6Ha3YYC8o8+z4pFwrl1y9PxDUQsUbPfr4tThUHOLLqAWPy5HPAHMSDDtuSQNa
rOZZHW3UA6LXZDLHcO3amp3FIrCUTs0ubkdfDyM/LtvsWKpELe81xWv5vW7jgHLJvhicsVp52Fx2
cWGjg7wXmWUUXdFAtljCQSlrIYRk33HskINAZxHUsr5ENKvXpBVfUQzR70NEQ7HFjWZXU83mcZOi
qd8Al/X0K4w7X175pGv+DP0yoLnV0DqDCvX5puJLgYtajkNsFBrdDjy0aB1plCeRqxUPItThXmBl
QHkui2iLjt2V5+W19IAEF2Xg4YXSOLiyzs0nmh+C0zzJjxAlImr8po2o7skbTttJkpMPjZMGD5Ve
W9Ga1NvVaBtGRXnWgUDuceEhZSFDF1EHy71ChvKh5nPTgDCIH1tJl9GKZ7RWX7vGBZafBJmtqDVc
I96ChQWY/SSgkBdCpBO8YndD9KKnJu9TsPDdduNXjiF0WhGCIzWInNXyGHJjo8RCJuRHKFVTTtoG
dQdODM9Y66+5Uh9CBxNe3MacnlTRJHK+DGXZqnqRSPkxdasnbpuRmkI8izw+Co9/KiKucTleywme
2Vvsun7Ku6YKYY8RL7Tl3xm08fgz3d0nrkpeC+iZH2uoJa7e3ldO/JndxUWT50KtT7GYH7s/eAck
8j4PP3PNUVgBygyoOFU68RUPHF388FRzex+fU5hpYg2ADrV7VlgsXekkvXL+zr5o3gInASU3yaqP
Z2d+RJF8RgkUZsdn2PUDEcKfelglC7lqD61qPPgpAepcsguNYxppdQF74wD45AbJVrJlTvg0YM3R
WU95QgtvRslYXUnppifmd7b3a/Jye2f/7ZRY+N45Nvmf71gcv6wD5Dg0sAP2oCEhBpFQECagc8W+
+2nfndp0c7S0FmR3fOq/Hh7W0q/XUsFn9hfXeJ13UimU87wTtLOCg7By8WphsTPsmI/hh3gURuZD
8HV73NcqHad2l8xD0diCZSLCuFs6KgQgezyyaepD3sIxpe1tY1ceSGe2lteq3EepHmKMurbvwAIb
N/f++DIEP6uNMddSRGemFldppicyGyUMSzpkgNcgEwNkcLevezxtSSXfxR89WhQ9fy2jfd1z/bOP
loUVJQgQVIQ40aOwYSVpGeU9/oWfdskPOnOmxORAu8Ks8klUV/I1V53zieWFD8P26ft0wuzy0oMq
oJUutgcIz60Gx1d91pzKBskrGieWbBpVr3KyGqCnU+H2c8+jYmcCwA5gwN9y0B3W5tpOYlef4iuv
tJTXbSO+Q34yQ5HQqNbYy+ctc3ls//mYhbvKWyENBwHrHBdeF1oD3jUcheoCYPAp+nb2mcmt5cWu
7+J/TM5/fuIh50cvyGUwz5LiCrHdgBdVfkNfsbBKJbI8nKgIge3/RB9qsaTVMPTGKDWDK1Z3aKlR
KR6V3R2feXjEcZ3FreBklk7owt7iOup9Qe17BQJRzOoAqo8P7IjchemThghAH4bkOzNDz9jcdguL
K+C/raInFPw9SCYsj0wloIGubqrBHct95FcgCkYurHyvSiL533pqy224EscslnC2qAF9BLb5uQMU
Iff5Ek5llaRt3kN3yyy9gnzu1jCP88KcbMsLA4vbpJbUjuOiYXB7yWNKSCr/38/Z2QgW14WEpDMv
txiBmgxWn8S0LQjYBxJFIqmo4b4ogsK8vUyL595yTH8368m+H0BDkrQcTAoltPgUDw8DiHGsrMzS
cV9YWdwRY5D6RiFDNQxdgLb0JtnNl6vsxrfG8pGNZK+3x7S89v/bHB4cEOlEQn+patmA+jiTe+z4
nob3kPbaQtaSyERxaltxZDNClrR2QK7o3k0DJNo4YFEzgIu/b3/GtYOO5fx/n2Esnx0xQF96ATFz
N4m33RiQSVJpCbhC16okiU0+aIk2UYlXV8KeeR9e7tN/7C5nO+WrJOgw/HRbPPeW/966xSO/sleX
d+Jikg1+cRmDYCWeMgNqenoNinxTaInYR7OC+0fZvkkRs3h0WDLjS04UMiINhIJXn6ylEK5v33+G
unhS+GDqBeE5hvp8T9dIBFe2EdJG5w7FZ3kFlmv88ECUCQftYpCxmGroNRhqzNEacfykmX72WIYW
aI6m3K6hpVKSFJ3KUPZuna60Wedv5aSg0+QAvdAYdzU0N27vs+t+D1k0FJBmcarFbYn+9G5sDBzh
lndqtLEBdm2gtmj5gvV/M7RwsJUa6xWI0nCKbehdbXftZk3Y6f+zqf4Zy8LFcgM0S5IQR6YBY0OM
UyvYGhHM8LMDpeGDCc1ventM1w8pciUovkEbD/0j54usC0Er+zE/uJGAFkWoL1RNRdLup0XDhgY4
tX8XN3YbrbUsLOK6/5yeE7MLVz+BEkPJQszlwD8ZASPpayD7hAvWTunVA/I/di5SH6Gh6nwlw45k
fOqpk95znTMeASecd3D43gUftVl0EpkaEf+M6Boq+EoYgBwmjwAAySg0fi1SL2KhBDFwMvASEQ/M
Dmf1xS80OOwJhPRi1NnccOT87cqazqf+wgGeGF04wLTtGzRAwSi0mh90Dl2CITBabIdeBkXZByDb
E19kLd3yOK9hjlcRW4m5lu1R/1leuHckrzTgH5YldAGaVL04CXD9SpY7UvPcSonV+PWHUNoy31mt
Nm7LvkRq1QxBXZdDCicRnjqApcSQbZMAakgfmuG1qb/LgpXrYZkOu/i4ec+c3Pl9BUU58NzBr6mK
rfiZ2Rj3futIg+lXXo8peRTGbQHB+9vLMp+ki1WZueDglBGpLR+lecYyf+pns35Ap8BpJJpmgVdx
xuc0KJauc/8y7/efgZ5YXOwDaQzFamphUXniNs/+vbAbduJ9aRrbaCXkuO64Tkwtb8MsSsNygKk6
swT72TdVU3HuLIi+Oumdu8bEcN1rnZhb3Ht5GeUx2p4HlxPMcaJQ9FRd7pfLzOIhp2vpnGWz8sU8
Li7CUDeSCHD7wS1yZTtN7SYo0WErEsVVQW4RerUs4I9eJKQzc2QAAoghopgz4TqqpP9NvDrjH0Ga
ZUB5e7GkKhTEWBGI+JTWETtPEZ8LaWXbXO5TFUg6iPLoeA0DyLZwzawuBilgwui+oTXCgkdcCywu
fSIMoFKPHCh+g3rr+fmbxlqKxgIGtCB/5ipag4QO+YxItsqSQTn6XSy6lVj06phmrTP4YIDDljgZ
H0yMzYQ6jiu99ejfiilkC+7bub3j9hn/iy87P+QY0omhxfqIfAPJvBGGcLpF2nwhxShtxhfJFEi0
06zBira1/VNZkEArAUQwjfv+62lNI+v6aIHMQ6EPl8nfStCJgwMgQB2UChMsqjSgFZX3nLnW9HB5
gWOgUIacscD4eUveBsMv61xN1dHNdOpD8UMvLSE261XC4atjObGzOHsJpPGmSlZGN37mVZJXDpeR
6rXiH1qRrcRCy+o/zvn5mBYXAyekUdHw2ugOdkJ0q7HB7eNALHen0/GOTKCYMuZftLLAjkITp4B/
2+VkV9GZ3cZfjcAvg5fz71lEtmVisETIdHwPnkppbPtqDYW+lVFfNwKKSQQMIFlY9o6WQ5dKQQ8j
qmw3KPOOE1axWXFbVxz2PJR/rCxiZwOtf4XKwYocv+baY+/kEBZGDJRKH31gGVpGpUFZGdnlwwDo
QYg9g/IPRwHn4NzPyKE+QosHNrXEjo0/fexozV1hUANg5NvH/somRXltJlGepxEVnnNLo5DJUlGX
g+snpHr2Qc249w/Vzri/bebKUoFiTZ1pofGuh1b8uZlG0EcjqZPJLWIec9YeCsOdotK6beVKfISk
FXo/5jsGRpYXQFs0zdBP8eRq7MAeK7fAqLJiI7UEbYADCONBcJ7i31bMXi7XzCwAAgpsQkG9KIdr
CBi1JMfodI8jh3zb2LzFrAmPIM76aW0ppCNoP9aSWpdLd251/vMTXwnkz9QXCqzWskJFts/RUzNQ
RXoO4pg20WZlkHNgcn4/nJtb7BR5hoUoDcxNie2HnlyBf6Z67vqd/5ikTqtxlixZ3MyyHELOsPv6
v5lf7qAgUaGf2GST2/zRjz06jhiqwDY0gyonsEEoESEAX6serKzrkly1KYH9YHk+uXlUUJl/K9XX
8Y1HLqjvf28P77olyLsCcY3eEX3hL+W6TXFbcNgm7VPMHXn/I6x+Jf+HrTHgXEnoYRlnTXL0F2Cz
/hX1Pdk1utG1UTGGkxu3mlnGkZWUEcGFyyGRWHd2yWjhp4Aeu6PAPRQfXVOvcBoLl/fv/AWQpRKV
uUd52RE/pWjWHZt0csMts5rQZOEGvWqV5T+Fj8bOp0/gNX4If5LX21N8GbvNZmfMC1r+wbewmGIx
4xveCLB/R3RzqOincIQJegikaVJaajvx8ba5K/fGub15yU8mWszaJqt0+KKR97jpqf5kFPlTgJgj
nRTTFvmSlUvj+sRiQsFOjz6gC95WUERkTCsYOCxtEBZYXnVA0+H8aysTn3zHKN4GK7fjVR90YnLh
FPRWGuqgLyaXp8IeRGg7ZauRtUzEsi0GewVT+Y+VJRtrpQVJF06w0lr5QaTPEwnptDk8fnXkPQA6
He90mjpg7DMluhJ+X92sJ6YXN7EGLGmT8HABzVTSSEYNeqpACnIA+nVlv1xekeeDFBf7xVAbQWGw
JIOwUwxMNZtMZbIT/pmlb6BVKkIF1N+OyAe0KIQtXgp0rLdNu+Jo56j0ws2fDHi+Bk62bVXnej0Y
2ESG/x4ZX8mwci6uerqTnz/bP/n5+gQUUxiW81pmxaPuv6TSQSzNRF57+17J5ACZghZ1/A0WY7w7
zy3lleLXaYVdM9igdHmZNgMpNs0mNTX7kBNpJ1A4Ahv8NADHvK5av3ZdnlpfzGMftHXHxbCu7hQb
1QOaUUgqeNVGsyI6UHwA9Wllyl4MTlF5jxQ7WUllLbto/h4btJLNcSQeraqx8ECgHxNYUGOqG7u2
uAN6Tq3AVszaKrbiiNws2iEbjSDlLKY29EAZXU12XHMP4KsDrA4iNyhNLyYB5a+x7sJuctlL09Lk
sXrO78VPrTPzu/5V3APtC+kxaJPu+8MaTlu9ugAnthcbTVNSPZf5dnJLqyQjeoCrbXU/bP1fMH0+
IO0im+gjcgL6+V7QFwWvoJZ+g+zTOjp3x6NOImrQx5R8BvTdea7JFlRHhEPfk/XpBnSw3LvqTrQV
2jhPx36vPq7FlNf8zunMzd7i5Ji0U6qJLMPMgVXdbfaZCzGOFYcz7//lSUe7KPrVwWeJB+Qifizq
PB3TeoLvDlJPYWEGyqNa33A8n6LzcOK8rAfmU8rrjjIVBBsaK7dZ1cYoDwWSfftjrnkdYOPwAkF3
GdAli8u54TthLCNxcqPyjxYe8nTFu156HQwSrKtokkDXKr+MOVI0+PlyqOhuI1M0kbVuDuLw20O4
Uq1H478IgkZsd2SflgFGJNZyqvWx7+rH8oUH+x1aBGlqD5S3xe1oqgQsfKnVv942e8XNwSy4/9Dv
LggzZ/v5TlFCUP/VYuW7dhFa02tWkm33JT8jpIJIrlOQcSu/ot0flDOgUuHuh5WX3ZXLGfZVRFY4
4HAzS/psLgukvgX5l7s3UqruxBfuLvnIvwcibo0Pw+tN9lzeNyCCrTcKle75uzXY7qWTARMBqPhl
nUfXtbRsWUMHk+8Xouq7QQZCDmggjPcKd48EGRKavbjyxPybpjw/NefWFqdGaArBYIrmo0LNCHeI
Pjky0+iITm8pdvQItkc7cVRzIEgLkudH1QzI/d0ruhbvBJrd99vB4k3R7hweTQGTBSEa8/Z+uDxJ
0HpG6gwYb3TsomHzfDsY4ZRoLAl8N8xLIgOwvCa2ssRY4Fo5t7DYcCAmTP1m4AxXdjhbeasddiys
+ti9Gsfqjj3ljnAfrmUnr0TT50YXl7mfAeQKwnTfrR+b/QRe5snKaUJyutZWccVTIB0CSjYQYEEu
dHlp6n0RZoOO9w9k5aFadZdZUvIgCwk8/e2FunZwDR76nTCGdRL/hvMnLt5nTd9ADZxzM7ASeeF9
t5X26RPzCp7IW37rb8K70VWO8j44+Hecu8acuRwoKoozsBwQWgO0OwAQn28UIVO7oSwkzuWQogui
77zoSAqNzkqqKStXBnvNGIIAZOkwVqSyF8Z8fhRVNsWB19Tb/B63yyYLJqLnAO5OK1QKS3cwj+vU
1GKnNGNVAQyaBJ7k+1uo2gGjX3J2WSNRF0DTLkaWgA/WnijLx+XS6CLQGcagADUPxlc9H/TYjDx1
m8DbYot+3d41F0HdfyzJs7tHjRIduufLhlSklENqCfsBYqauSAs7NWOz2iOlmyJogb6qVRFmZwfj
fk0E9OIQLm3Pq3yyY9W6leMWaADXgP5QGzyrk9P3m8CLtkPxG0zglIy+bw/36rwifEfXOeo5AF+f
WxyZ6Gs1h3kVGkdUzHLgCf8Ws4Bo/uO41aJ/GzL/HSGcJire8KG4Vs7tsaQX0ynB5pmi9CkdmFl2
ORHqAGm1rXQMsycxOgb+jGYu2SFOH1KtoDUY22cSLeCPih9xisjtKbiIKxbftCSRSYWhgjwH5sAI
CRKMB3/Xeslx7OElEpe5AETctdtZ6JasNiBeO0vgnkC5DgHSnFM9n46w6fM2TApQw6Gd0ov/FK/+
e3FoHY0GkF6ZJLsOCedKx9HmtmsaLEtKMNxesHxifLH2Ql+2o17AeAklgMwa9s0h+1Qpo4kXuUpI
EZyP+87in+64+w5IrjXg/zIEh31ZRCfATDNgID5ehOBMhntsIeXsBbmTtYc6fBj8e1FYg22tmVkc
aCnvR6FsYab+7XYTXfGGy3Dg7yBAfQt4/gzW/vtKOjmyvCJEOQIkOF69e/ejahu0yUpC72/65TQk
mm1ICphMUUIAe9cSnhVC5wTv7C70QEXpFLa+m8xsV3vKxuMs9bv2GBCNO8OcvOIBHLAHH1mazQbl
BhSpUs9ATf/fH5iz71ncAGmuA68CHlevrl46/QN1QMJAkQfOsne9PI61ic1TQTa4+q7dpCUduFaz
o4Lczu3vuHJ4zj5jcSfoRqRxkYhpSUG7a6C13ZAeZA6s+jspcWJlxdpF/RaroKDAArWeWSUKz/7z
s1plIVB5bIi8kEEkKqHCa5OTcSTg8IV6wJShabiw5MNgIeHwO+55MywJA3SDbm4P+6II858PQXoX
FJxIv/yNe062XK+loxSqfeQZw5OokFy66wPI50YDCTfJAclPT1l7AvxFYy22oIIQCkzgcx88cj7n
gxcGIMgGY4xAPOZqdjkAxG9X2i6W7ehhyDeSYcslsOcQEfkO7IyEuov3ENNX1uAiuT4P/fQz5tN4
MnQOWmx9oE6RJwWfvVDTAv2ifn3I7n2QnQ37tngWC7OAThhg2Zzyenvir9yVQH7OPdRgDUeNbeEv
hyoEF0WgxV6ivuqgq/VBHiv4JPlgUFyLoM+XF6ssOhdxHfoS4FoAyRWRob2AC0HZqCyStBy8jDAk
SMBZS2uiUtHq7lU6veE/f3zdv48mGITpRF4rkpjQkkH+pEAfw4Ro5eevItFEJ4qG4k1LDLPHw4ia
PIL7fWAWSJSBiAqaPLfnaplsxVNZx1MddU8kplSQZJ8v1FQYSduiBdbriueICwj0nZVw5SBcuN7Z
BiL8GZEPFqclgjANwy7wWTd4rVaQHuSNCWCrt4chLGGK2jwQ5PZ4A5BRCeNYLHrbcH1qhOHojfTD
23fmhr5V5vQHdBIbZD1F+jWQ14h8ZJjBN9kiBzs3wciPvl56eD6AF5WQ7cfz9g9UVMzXWYDm6eFB
IubO7ej7b0Z2vS0TldwjNYQHbEo3c1PNneDgt5X529HP39ZKIPuX0p7+qgcZkCwJ//rd2Qr+X1rZ
TzoZqE6SbUrukGRTDkjRO67kvPbme06Obkqslt6ek4tjsJiRRQinVzw6UccAM+JM9bPCmfyfIcfW
5MFRsjXylXyANE/wmec5N7esS3Id61tZg7m99+Hx1EzICyNb7/tj6zx6pnfYVhb+cq3d7tNxfyrn
bWPeHu9f3eFbX7B4W2XREGe9gC9QPxqzclW6/TjYP7Z9b5kWfD55sjriqMQh1sa6c+nLxrUIuSc7
4nyaOl3bktc8wsmGXCqWqqMsB9qEr0lIab1pdJWadWV9l1zvXahGsdHDQANxC/Qr4JL7bX+4P2pr
AYWZY9NvJ6vey4c0egBClDfzN8iZ357zy5h8seoLR1/rOjjCS3wEK+55NOei11mcAXQEMTp0lMNv
zt8z8DcAJBqg9wel4yQHNngtuFub7EWImne+H+QyPsN+yXGovbcDIzzdJ8QDmwt9Jjh8FHvgzbYf
G9z/rmPd7xz36VWidH98wAn8Xlv+y5sYlOqgcke5AYll4MbFc8/qd50xFhGIGTMR/THbuj7WLDfL
jyh/Bas6q2Mz410QguSj1/uUr9FtXwPMTwBEMOI1KfKlPOrsHiFiOfOpo/MQ5LaLs6FxWtwr3JR6
bxxU3cxmG+xzk7tLD4OZ60SB+BsED0zBqTb6FhPUOGC09eEsTfBem6X9G3vNMV9r+78yRyJeFYjT
wLmLJuO/KdXTMKHk8lrIw9qLcoYmZiDoPVxGiekXPu8Yot9YohKUjjAOjQVGuuaPnIvGFpzE2V2i
pamZjnlo57oYWbkxZk5fM87jNTWwpohfQ4tc3pT4VhkM+XN6FdmqxU4fRHnSmBjXXsHeWwnCytlT
PKwBvi+d6GwEKzUT2ap4qpxvmlIzwrIzYESds7bPANpPIKXRibrGFQbygPlnnbtL1BewJ1QJja/z
/ji3NTCRlVLFDc+IasB5kqJFb4I0CdTV5TYQPgO5i/9M4ZDyFLI+gKRyXPMzjpCWdQBN8qG3Oma5
W/XgSzUjiM98VHkp3I0jF/2yNFFn7dnewNNYAvYxLRCO9wbzDxNSfS9V3hfg6OoV0JJ0VYcuyq7i
umAjoaji9JwYDI7QTvlzCMI0hcZqOEB6wk/RaKNAWtEZJ+wl4g+ME7ap0qWvZdfrYMGWqgGA7F5u
vssh1l8qVobStgD1bEtB3QiCYlFLpxe+rOsa5GBlxsbCVYoa5EQEhHZ8/BtKmh8A46f7ELRCi2nd
TzaTlZxto9bIRjtK9F4E5Llt46+x5RQEc5JUNWasdBMiiWgE2Y4aNNNYkTGRIlDHFIkM4h01VEsz
raNYuZOZzrJtbeQAxAlFBJY8X2pBBKUq6eTTcYrRfZl0tcRb3awZRqUy0TNHnNQ22uBT0H7DBaz5
bgLsHnQpyyylqO6Csj3l0RKna/jBYH9Rm1em+wMOtdJE6l7uOfCZZ6DU2ALlPDyWaVIBp8+Uwg1T
tenMrhDqhyHjg9cpzpqvSs5EnjKQ6npinBgNuphAmVRqolE6Mc8zjqSj3PSmMHaKqbAEnE5BUccg
0C/0BPSDbV/9DCD7EkxFY1VqQh+qxAUljXFsj5GU+Hj78cq2aDLxp4TgCOfkcs6h/pxz4DBh+jDZ
uTYv9yC1mkL0NGtCUJ9xTeBABCJ79jUeeCQxUgJQM8VhxZkNwPoTMrZJL9PGyPnMmiEdXlrPzNx9
lRSHPA/TJ6VJWUoC4MojO6sKvyHTmFYPzI+EeD9BihBjKsLGifrCFyjjeHHcaKXR7PuBH2cFeCH4
SVQWcVuJgW1yG1WNWNsMyJOYjIxXvmNWaRAO6VlqWCInpRKpBsCeKwl8GTTsFH/YtJBLbklV1rxg
GnIS/mGZ3v4xpA6ApJirG2CzlQFwGpbrzQtXCx04A9UJ6xUETQtRc1WsQH+gT11mpQUIck1V7gxk
quWkOiaJqPFQaTHAgc9ldSSZlaEGEPjqkCEEZ5Yw0nHswBESh3z4qwAmCcqSalScIg4FgUqcxmCS
RyOUHmE1bCYA8WC2kY5OeWkS2nHXQ+2Z8zRgY3Wv5oBbs4Q8YshgKJMsUlRius+hr4znwefVhx7T
+NDyjeGkOXqZKcjAh+8OxIjQTYuQIqcCP6EWF7FGepnkKD5mHOjEA0UNfSIOBnJZbRdg/MzHFiPa
0KqvfNZrWFHIHv4AG5HjjVSB0DGIIxz9BrdfQqQGWCJ07zc19Jd8sHqBtaQwUqLVKQNmaOiTF6FN
moQiV119DfkwbAUuGyOQlyjhPtdCo7QKvQsMOmPVNgMzwPKEWWQ9vmBMsEH4TCStXmhvXCnl1UaI
27RDHjb2J3Pys9Diy2q+4ZnCeWMsIPkAStXyWBRK1rqdLqaYrSTiZjUdMftOm74EZUzb4kOjSU11
2iiZEIHTIxIhT8t40Dk1UIR7RmdHiYKID/AAiDYVvNWAaFe+lcrvQUjRhwYGraoZmhH9SjhqgC+O
JlIQ6lelNYj7pppBtCTko+Q5j7Lhs+jLJAQ6N9agThLOi5oaEWqSWlyA1KoH6ci8yeAQDLGpdpwP
FApJchUOqxFTJbcmbeKlTQyc5lcLAScNwC+fVyxJKIPIRQNsDQKk0UftBu/BnvS8lAjQChixEF1v
9KolCPGoQHLI6PFOlqemoDwIFd9UoWEyaNFb1hGjGnnDyodABPNgVOsPbZwjxoyToN3mahi/hFmp
cY7W5tmrkUtctdWNmjkTP7SFA5o2JhCsCZfYKcsM3QtDI4ofoPASiCZXZ2CyRiGm3w9tEM/5IUC5
SJWqqVdPJVOdaeCaJ6NIuDukhJP0qQfTD8jB+JYJ6BSUZxEiKQDMDl7/DQXpfiSSMDVfdasZjYUU
QfQ5oC31aWRxLRGx05UHsKM2JdVzrXqemhRVEakYFIUCVSwBv6RlfOfoCBonKzVaZJSjYGizrSz7
NXh39KDIHS5K1Y7EQcmeqwSF942gtpzq1MroHwYBNw1Vkw6D5uRM+xrqvEwOk1J2Dc1SYAyeeKVC
tUKW/LLwhrrQvUKFzBE8kcZCU2KpmNBeL5vWFHslGPeQjgshH8wLkASqRynPrTxoDBTTfXw9FbA/
C6qigwnTGMcp2AwHSCwj0oC8FnRrlWmfhSXUCORK1kFRLjZBQQURWWQaSlX9jkZo7ZFFffiON1sf
44IWQAmsGNFQuXXvl+0mybjhIUGTZmyXEY8YKFUMhqrONHIWz7eQxwDnVg8a9FAXccYTXdmKQVNA
OkmMeeMFUJGJI3oAHRpTyau2IzrXTB+BwmMSfEw0+Nm4Xv6Uuv+i6Eya7MSBIPyLiGBHXOFt3e12
b3Z7uRAeL6ySQIBA/Pr5+jJzcIznvYcoVWVmZY5eVCq2/0lCHGV4aRQ4blEFfrXfJZMhiQR6sG3p
0FdXvwHD5/1JrjO+ebbBi4iioNPhvnZ9nb3YNucUjdLPltKOvsV47EOdfaKeJ4ic/KxRbOtxuMsq
n8d3Uac+nurz7iGRHuqlu8bLGKuzX5v63570+3iWXZI9ISj6QE6ibOtPw+YNSzGn28QL2qIWO1WA
oebkbTpcCXrOPJ9g5oj/y3WtJ/QOoUdLsxvTLPc8C//JSztXPczBKpsbiRJefd2r3KZXG+jlS9YK
1ZW2Gmf/MqWynx7qtvUevKoe/6guGV5dYgnpWZoBWUFaj2t7zutlwwts0vF8lx9xLD9pz324I9QK
VwhsAIA+dRTa4ILdun0Z4sXWbzrqJ/MkxrmpvyTLEn6VixZ4XMOdzQ/pEjrLbe4we2LLbvLbd7Xs
PmhuXEEz0XlQbpZ9chtJN3SppVuOBWHHMq7fNGbh/w47jArbmDjcbqhg27qgcc+DS7VMA70ePShK
HhnZhilZp/ay9kFLug3Wn2edTWJk9XjZklsd4oj6eqg8bE5inBSzWo+vx1u1V0F98l2FVbuf6e1U
+9UQf8psdnSnY17H+no0RqMAxQQxv2OgYQgO9t6qX16dZ/VbxTskC89DFnbaVrH5dFg9/RPdgsg2
96Z7bcPPik+lTzbbo28Lp+NnWKXBeKkO/rE1Sy1fdMuIWeTIeb9Hgbc3ZcRCzevs1cfvZPFFcybP
Tb5ImMN7bQWzim2H/q2ukg7bz1X6r9EuIIE/Ll3ayiEUfwAUmp8QXc69yqoX9UXJeqJ9WE3SXPxG
HWPZrEGDPf6o665slZ2aQtMxPJLEtf+OBytEsbXzlJPP1VaI7VLDMzRcYlFBCl/Mn4a1/NOQKDBd
pF7NPzno6uuU2WA+T5TGoYzaRJBZLNjXg20ydXuuZBY1hT0kNK9TFo8xE/lz2XZZ/blDbUTj4k/h
M3dIOhS9cOqHdrQ5xZxbhgrXbrxHe39gnS9rfuVCbG2TM38M1v0Nlqx7CfrqYNlvkb9zqtpHKqKl
MJKFiJ0JrUb+LVRJStfhpWpltSByj3k7N8wufnTIc9hxG4xLk7+seybfxz2orr0KYXS8PLn2hy++
1bhxf7Kesi9EvFVVOcQVYWGRNcHPvPFBbpp16ngci4jxFE3i/ka6WsYD1WvaXLPan5ZzM627ug9X
f7TnNiGkrdj9AwcSeP44Ps3xYrbP/ET0360wwOoDLmywTdPo3dcJg/E52fvpvQpXQPBG0OYXx0AI
QeE1O/t08xKK/bzsfZ6de6MbxrsJ7ymakSpuT8mqfX1imDkUrfsBUQSgzhbXkDVjU3pdlk9/3Zbx
m0dz3eCT2bWyu9ounxfKFtfPI+OXNlfTJfIuqU3b3yLPxuEp9M04v2RoMyUvJnfWcI1rz3Yn9r1x
esmGaCiVv2L4YmOgFL/+6DTCaKBH83cSH0sC4jNR6EAQq8ndmX5flUq+RUvHwDHGG5m9nugm9DGL
3T57q8llsaV9n8ABILVD7293UzpN9GCh6/E4J1Rqgp4NhDtBOokCft8IiijSMFof6oSNa5lIvlUe
b/pTuLYyp7MKxP3UrjtKyRShbXEIbzyK3s93yMY2+16HLa5ds3Irwtvd4eqfxCp/2iMdj8Uw1SnE
1Jr0aRHPsicscvhw7IQZcb+rOht83GfzoTs1S2o12x6jetF97/3xxZqBseVWYoG4mEGVeNNhXmw5
T7rM2xavssTEL/OwLeIczyabi8mr97owMswevSZP2tLFECUFS9vwI9PS0oluyNj/GagbfCBiGz9M
/BlhdzYZntgxY2yXUS//2nDrPwd9U6uzGA2vZJcq0ZYDXVNdDm0fZfjAZwk7FJ3iMyWxdc++33Tm
4ocUGirKlH3h5DVvdmsEWJ3f1N4pyAe8nQcVmqd917U5DwcbydhS8QPwd+jtWdax353rqW8Zoawg
WecI+6H001FtZbqt6vOaQi7UQYcpKo3bUTPG7habcLv5ZHiyi/BtiYbuFVv9FJyppR32dU+Wn/wI
CiGezp+Id+JtILQuDvixZDj2fztpAoKzk5oy2FiRu3OeHs1vt87H69JusTtFFRAH/0nXPfDLGjxu
g1R/lglDK7965r25cIh/BTrS/tk3XcqeZdBH6SlEc1AXAWF571TrXZ76uuuXW5U1Lj0JJrsfYqhi
n3y3VD7J9tjTc+4NzQ/HtAostCZLUkwj7RBOvoN4YjFX4UgwOKpuaLw2f92SNdLXuO0brBfTxF/P
25q05OtRgm8SJhVlvdFDUISxqH8EcWzVPcOEDmgJV3DLVniMqwgrD8IMqmHS58wFdXCuo7S/jVvn
sjP2Xs3vabDyWYNHN7dw6qPpNsl5Gt/GvB64rFd/1uVmFSKSYZKyJrdKmfYimmOJT0L30t4tgTTf
8UwW3IxzgjmzlONRflyhWREf/sgYTBJwU9YyHoPbMexTfyULeIkuQUO/K1p8cUuNaczB5REFJEx7
QfCU1h2Ve1f+/GTCQNNc917Ie09aFG522gubT9oEZn1IzMrAyIog/AgC2ZxeHwD/xtpxc+CTEqwf
lTJkS3ZsYgyTm0VGY5FyBIHa967i5wrj0Z7mZo9FaVrmgBPY8Dt/3X5l2QbEqamT9dshtN7LZTKa
YcyDqnySnj+DwCzAUUW+s91xHyXB3tJRLUacCNLI2OniJIRlYOI6IL+CvYQiyzqyDGrG54kKNYfq
Ie3Cyj9pfxs+R7nMx4LhiGp3+CqOyi2q466Mshq9ez/XOjtX+ujxWJFqQp9J8EhA6Wuj8xZ0/fGm
Nk0vqT6WWgoXVd5UzkMKhwDCDnEvGE/++of2fhxTsgSXlO564dLs44igZLbbC5WuS/40NnVeAfb3
2dNo6i0HJtwDRXfZ8zVIUcKRRJs6FLchSuTPPJiO99ALHRsf1tv/hfLYmWWiNcCsPMatWlSues0n
jxO/hT33XxbVXOMrioJvXics80XSA3/lQFYTb7Jyl1FQohne14+qd7BneWGeHhGHDfGcPq4YfOGF
7oaMgJCwpcauRL6L89B5JIQ0Llvncut2X5Rdhf9H2ezp8iOaFTZ5TVebuGC8Bu1ptvX4JbY1+qNc
lALfqCR8s5ObMSab6Y2wO415mXXW6Ahred1zh+aR/G37NFdl+tHhAw4aSQGf6+hDjqFXVS5LwDbA
kA/Usa1leKqk8zzmLpux4RP2+qnanDjOwt/H+kS4SBQ9BXu1L2VPOfg7jH3uFzb29aM2KgIabPX8
LQySAbtY/1gehZh0e3IanKZoG1xdH/O+T5tbmtk5uIRui8JL51n44KaXipcsqCJ7gevZ8CJJPrzf
+tD49cmzQdTdLLX9OU+6wTuFbQrABJSUteV0JLp9SpzXtQ9b1Km6mIMABxWzkW5EdJVo49JN6/I7
apZgPCVAK+KchwhCyzGQrcBbMw7/Eyy68myOfrIYtJs4PB9RPZvSmnD7JmxmP0viarkFsNZfy7Ce
zE9v9XK613lNcPFWA4GequmIddqCMf2+JR8Q5I4S8k7nnt7uRu03Uzm6INJnT63JLQfNcSfJWkBQ
qFoGt2xlADnn+SDbq3JSigLqJ6eW1p74PC0eAUhTQ1elC7tTGk7kC0bshzoubM+Bz6y1GV4n2Q9A
xptOs2u34OpZdjRWorBO7Aa4X0cs6LD6REZJF4uqDGTtAy5LmNVLPhmQ4Ym5rCHuEb9C3KW9/oSY
U4LpmSZ+mOMpM7e6/hgtpn7nFau4IhC7A2iil8ukWcpg2rPptKpw/9lxyjQZ5UNP0zuKFlwrb8bT
ZsPu3ltT6SGW8SJAGH5ETNt7bkDarHh8IAUGKGcHLP2MsTq55jlT282QGT8TUbn7G9i31J+WZvX5
CMmKoAATCex5Dt3+Fo2gBtbOfwfU6d0pwAyThkmx9EkrM2mCLlm3XIjto2sDKVrEv6DNMWH3tJ39
azhmXK2dQ+p/wsTDVzcaEanLgDP62/K46Apc3GTXzIELf18jU/2iI3NN2XR7S7rnOI3hfNN7QJR7
NvnSu+8CNW2Xw/KvAiYJDk5E6xTi7gM29eF3I4CF3OqyE+p+YS6JmtO3fgr6+60eUtaMx3hKSKdk
R/a9tns/vniDrQO/2A6/DQvR5WS/7D0C6mnfnYOyWitCd0FVSvCVKCn8QdvjZPoKS9sMiPi7a3c6
JK277ZVY7up70hzJ76nqDvW9V7SZzzNXSPIl5NJ2d0fVB80zn3InG8yfE642fOrCBz+pwurnps3B
A1PT+CkYN2lLlQ+1Lnm/LOZmUTYR14NTyA/D4hSHIVbiy7QJ1gUq30qaE3+v1Jsb+42yJiUuu7RG
rhZbOSxaYp4g5hQ7y8oXsX7a4n3Wd3W46ACjK51O6m1wXsCzGG3aPvVd13mnhDaXJ210+zoMukWF
xbRk/wyqWwQAOWQBYz4iD5l+MpEiKqhqDl9eqqrx8pJ7b8NdZLVJvd4vnZeFFGzVeCePbnW7xx4k
+Ao6vjxOGQPctaeLIK7M2C55dMdm/qsHYRwL4SpePkeDj0tC1DgJgs20yOidawFLz98k72Rv7XRb
0n0fTuuc7fbewlZRpj/8JejcgvVRzsaN77NLhxbkQaes74LAs/k5j/Ft2Fdf3har0ScXidiX6oqw
tw/OU1cJfPwwS2hIqDl4XKv1/B/0umlXdKL3cfoQMoEPCqLj4zORwF5uo4/FitQbH2+VafYAYDfP
ZzrTBCN0taZzEQcGdZcXAnmU/WLT8dUwIw3nVlBHT2TzVNMFi+y6urIfEn2NM7oUfjbReqd2GdzP
hkRTesh1rCp7PtCQES+72aG7W/I5Vg97INb01HSk5Z3SfpHtt+2gJN51Fe1NBcbngiYouCaW5G/k
pz6quiNI75Y6XtIi15H4wZZv8F168+j+tEudVb9B6vbshes1Yghx6kOZaCRNUhMQKBVrncFdtQNd
rAKpobVvvNscxxqgyzQaf9MKaAtWALGi2wHHTJwfNyqV8csjJ1Xkn7H6kA9e0sjt0oyZeiLMfEIW
5x0RXZqZDxwFGxMOZTuN6njt6UPevY4Gr3RpOnyBRIfKwbFVO+8+b3Mrvo1DiBPSdNBLHBhjDXfu
4PGUo/DleKpnX2fXVG46ecq3oMVLZOzn/4I2SlHkum3oi5Egr/Qm8DV+yra5Sws3L8E57cgarsJW
heexouU7R1oeD7v2TVrUVY48MibZ8U/Y9H72aPW0+mBRAGE0qemelhScucED3hrzmuhwh+fQ0mfB
sutpdutexkDSu5AgnItoGEVCtiqsksddOInuS/Nhcn0evBT552qJ25hW7V4t3XV7h6QBeEFxN6bF
OGomoqbyw3d+TPHMhLE/9suW/rQ5D6vQcWOvWXtUoshSOf84knyJCpkMtFzNlEY1pyCbEOmP7QJA
upn0JQDHlOAFacbWxzSJvQAEcKQabKn3pQdy9wpUnBXlXhE+gPFizficj468CliM2PBpNNsoGXc0
b9EUunNGtf6yuVH9MsB3z51d6MM83+gyJqzyrh3Ans6jY9Irg37hM7XxYCbyA63/T8kgWop4nILv
Q+PpX3XYe2sx2l2+xjRY8Wll6N7Pc2jMy4b7CHle5OV9WwdFqzYKlZyPxk2kNn40mPAXaf/epAdD
uUwbqJ40bKr3fiAroFUfQP3C4H3eET209LJTt52a3bbbyfZDmvM+xOYth4MGo1pah5IQIEWVczPm
312DsvJuoPn/fLBE+Fa3Fg6vCibSmarNuqfBM0DQgWvsr7rKaPebdkC4EYCc3c+q69PLFqjurpo3
/IFZkDrwqADK5DkyyHNGvTi/QQElNDSdTJ8dGMA7l0P0G50PzJCADYdjq474i9dxuzMxreN7xA+J
F7zkTi88IwllSFQb/krXWXyeh2mEwQimqS89sViKWBSa9yX3q5cgxn9BLEf+xYmq96F2LGbUQWsA
+od1ALHb28C8sNaWdGeqI12JrOvk2xpuTXudMmzfmzjxieOBh/q0b4oALq93hOju+QI7o+POmjKl
A7zb81hqzC7z5U+dwYEUgJ/ya1oHCiAM0PAVKwi1nZH+z3nZa+djaxc0c1QmA000M4SteNKNi+4z
LN+6Ytpb+7vxFXuUXMoAtUGyTduNHtLGgPRQ2SXb8hLSbIz37jLOlf88VZOfFdsOzlUKvfN819jf
lqsZieshhZ2doH0LJVyyHfavva26f9uYT6qs1ZLBInVL+kV5SkdYtEX6HbafTOp8YwYu1TwIfeVb
h5/rJm6PYt7a/NpFdAxwEBWLz7JtX810hPPd1C8cqpisI82QiOsbL7nTt3HqiIsmoqV/a6b5kERs
5rs6JysmUaUfOfH76CIWz1ZZba8IBPpnycd8Wutk40TMH6wGQ/HyXXuL/gQwUP9xtpkZHenafi1T
dDzKPgTCES69l8HH7opd8uQtapqEjQ01pP/UfoT52XZrqt72CKqNM+jGu3XhWBk/Dr8xW3xA5jZD
Y2ZrpR+mtRlmALdwph/yw7tmcFV2nqPEoURL++ZXPuzLC8l0fNWFadldwCf3qty3aP/lxUqpi1vN
+B2VBF2PqJM2PdFWeniHgwfcb6HDUnPbajz+ld+Sn9NLt42Xjpb3LWuiY/qB5HQlwcYkepbXyEND
W8rMmy7eXpvpYZ1zmOY0ch+nrJvscUu3sIlv8BVhA13uS3m3jpaksT3dSfJoFu8Ib92Qy28dr1oM
UmuS6D+w2CX4ylJtZH7QW9aoKzZcfOC/o+YSep0OSgp38AMAXqXXZZ9b/zzobeEHNHvqMUbxvwbM
zxCXrWuAcwMS6CV59tEF0A621TjdJwed7CmEEf6RKqjxU0WN8s9q6GMkE9D7SMmZPtobc1m1lWLf
qvxyHAvOTHEPPHXNu2CY2C9zEyBFtum/IoeAAnnrlveMoUxw2lN+SItwsS95IZbfgxBSIg4/WGfK
180L7id6e3OJ5AoIXshuUl9VDUnzW/DH2cPY+l5bmpGU0TOJbWKFjqhldDoIj/PawkF9ZCdz8Bd+
oqbF+cNYzR1BYODn1JMqe05cGv9bJ+dX50UEY1DUrs1+CuIuwCL81YcNhom/pEnnbbeuYU8EOTQD
KWImHwtkN8eWXE2zaCADsky9+ZxsO0V294AnL6wnp/OZYwcqAFcdo6M7nGKh3nq8qMp58jnSfds+
zYkGG01BT1BCxKhr7ulbYwzCWl1h2NrGKIgqrlxZDkncqjIyoaNznUTy5gf5QfjU6Bglk3nq4e1l
Nm0Me3kDlBb5/XBBBsOWvIuRHMF6ZgqqbhXB1z4MPniOAY+du91tVVZoYdOAup0nSzk0OcPPSkcv
Ci8DIt1yON4SOF78x3u8IxoZ1wVGcl/m+oRLiXBfw95w4wu5Ld4Z6dTY3ZvW7ziYRwMtZpFRpGeb
MrWWFNRsZUuqdtEJ3/SWH8h1Up96GUb7U73NAQyvgZ87zl44d8d5HaVrnndTp7gazTBQz0mE8K+h
ntpsfd5A07aTSvTR3OvRyv7JpH7jX208hNtdbjbgejl3vveMpGpvbm065Bnj5q4exazrhSbcy233
FQCvtww6o9GvkXGt72B84rH9ElRJn98JnUG6rIOXJPzCwMzf6mYMpqsKJBh9fvjbl4jxLC0aXPY/
zHebeTjtLt/cNa90Bn7XeWyfa2/c/6AVAw4jQDizF2R+ZOCBVkb60veHmC+Vg2zVsdv+s5G3rpfA
q5Q+KS3cXnqHIXhjizUCPcfngmBhunuWjV3rm8XAlftJbdX+gPBuIVJCwMyWTWKBI3wgKJBLuam8
XD/CF0v6j409JBmyJyeXA0RWLGYcX2vZgNRz0W7HOegT9iamNv8QFvlb6q79JJYfTDn1S7bX8CFh
1s5hOaNjmEA+sN86L72yjwae/7hIb6prTBRoLL53NlvY0GtHUV14yAjh1AD7S27aWC+ncRt1jqoi
PHKgD1VNn/KO3OWCeKitO7e75jDJJdoRlZlJ798HpIokx5lwtu8H31K/zBXKvPOayKh5tSvs+fda
eH2MCK3CwDsJ9EDPvQ/SPhnWBh4nApqWb0F42BG/pXTibbNcvmU1tZjH1sGMle1Y402aFxXBcO2b
lDA0ZRWzXgAMDLkLqNUc1aNTOoYuyrK+KeAxUnWHVnKP79WMzPYMYN3ul3HN2QW1Y74HFzpUkZ4B
cRQrBjzy6s61tXnyILH0zbHO0r2tOWDWuy/GJrxXXD3Nn1VlYnkIHGvLRZf5yX5zW59+CnS2NNe6
2uVRqsYFuJSmCFEeq31gRxtVJV5V63GAzjWeOJi3IRXar56fRTOJDZnOPy+5J9Yf8Rh1nK643sL7
gz4Hw9cqNqY0fFl5Opatg45EMLLiCzUE3Fp9lYlPuCtl+XXd4Rdvw7DkPVhpSjdXLjPvzxUmeF6L
SIZxcMHGsnPnKUqqnFO2ZAgykjlu7pXYOJUbIqv9Omk/VX+DyT9a9FoRQrdlzHMJJzbr3fsq4l4m
5271qu6KSmPvT15ig/GJqjw8jzLgGtRBNm7PA18vvymzD9W7Iq7Rvvr4u/PRua6qx36raG93aevf
gcde9qegz6jMKRi19wB7SEzBAN6LScPYBN2fbU9DQh9mHZlzvesY9hQcvrrrWoABFBvHDiNF4d6H
87FvQ0D+mEiWLx6UzvJB28D30W8KNImA1FVzt5KH+RskYlNegegmcidlXJUWFg5vuFthAmCTc2nC
i6dyb7skfoIFuws7Ud+nnl7Ca0LK8pdMVe1x81wXNldr4b+L2cTV7z6tkeesbJ0PsCRc27oAiwHY
RfLCsMF8vLJmlXnjeoIZR43v2SXl+si5rBGnmfBDSjJny83Tq2ceeM0RMohDxv1/amAeK1w4Bcl5
y22YnmK7JsBEQTim2KbtqntIdWYf8qljBHSLhy3TEh/xThRiR9qLTzx7e/Fcj2AkSnQcl+GcoPjl
luRa9UfHWGAqeumph4W9arTHeyFpekzhW7F4J6kUptdrFTYw24A+0BgItNiwyaE+z52a0u5Hrxf/
p4onO4E5GHR46C5yU5gty37AEMckVwkdvDEf4XHkpi6m9HXz1H6GNJHbdVdQPXedij7e5cXfefc7
uafQVunONW3idCqn3hjyKQ/fXxjc2AC/92ov5BAcCeB2mPTdUYzxx3xl1jBy6FZUIO4UCwDu5h26
g5KVNQ2ZFyfRRwcxM4uyfp3kJ1Uhm2AMHAR2ROtREz85zvM/qUmyq9OuS88SbuXl0CloTb4qnzXg
KjveqRxsGk3MoS9RDhl6nap5/7p5DQv+uVbzK4D++JSLqa0YgWb31mLosV3bSZnjMjDcH6gJp+iv
4jQlBTAPnU0bRC6GMj1SyMV0C1AX5WL5l3izi291ugZ8eTw/etAh1+LbkSXeL0iUpUV1N6avs4Np
K9e8M7Ks1IKizNS+fcQjw+K+QocS3AKX53gVLs4RmbkvzTe/zcMfTGfjZyvReBfrlvt9aVEbBzcD
7fbHC+NuRDieSlP6pGvXJ3jXmZ3CrJseMTmuWaxqOkQ+DuLga4YQUN8yh0boPwPcvSINzDi26Mdl
ew9MEU84X0rrF+uuBaqymjN/RjO2LXSAIQeuN5MPujCn+9/MDgfBgiS7epeltqgqdqLljytKMv+T
5e3pTypPNlpYngXMUxLRvJq5Da8YgOZIA5SQ4VlFYGunFcku90wcufZW+dpo4Id+UVelW7z/eF3Z
rM7SpQPSEY1/d0TC497MosFi1yCSB9/P0SmakSAS7gIuLRQGe1Nf0rUTYWlDmg5esFmN58UPkSPu
KQQuI9aHfjAN153VNI1uCVZhCxzJHRUHvLKOgYfeyN9vs+zs5waluAKKo4PADKvDCcMALW9nWuPu
5uV5MD5Coedfcvj/4ZzFq4dOfpZpUq7ecER3HXLU/R7mgLfBO5BVn2W70Qts0aTQsXbAQmXa1hPB
gWO2fxUp81EJykk27ZYOcPj9nJv2bFIZB6V/WB+WT67Tq+mI0yySTKgfW5qMSGqdrdJbuAo+s9nn
z9HSi7+J7rw3JDnZs60MWoNxRu13z4cB/9q7cBjKMd0savNJ4OXEGOB+L9mUqO+7Gf2xyJQL56JP
uzp5hqyIGoz0pCdDaJY6DsK7AY6OYwe5HKDCR2t8Nv6cHF8bAXxbgEC1WFIvES6nfTyuw2VOj+Rz
wNPJS52Ydvr0oaX5BSQuh1IeUzuXkdL1a9UZOnrJybqHKOHsRwkz5UW18/zWENJD6ouDTLwuS+2B
ds5+9Z16f4gLLehRnWQ1As2ZmTe8zA7V+48qi9wtOuYara1bFK12uwAv881773uWHYbJs29ZmrFb
FFc/F5ig20eIRIJQgyPsrokvZzT+pt/fPC9eXGkFkMdPtUSGeWWcMODDx9YLcN+nEgNl9O5FVk6h
8UoN+RPZyF7JJQpCs99LStwXeBjx2ySoG+8GMa8/JzQUzWlKYt6uEH3xdmtNJlmRzmZnXzQxRURL
NW5uvmXx1mwXfltFGVwi793OU5aeu5o6XE7Dkuz3m64rk6HtiKNPG9scFjGWiVhxbJMsL0ARDnvJ
+ipPL7bt9Qcs0+c/szEQ/6k13EdUwCr64kkzf48nj3RLQphcd1ZptbpybQ/xMo99x31LpTGXIe0C
jwX2Go8pBBwj9KwSfVR9RpDZzqfFCqzKaDuS6Q02JcVjT9OIltmWYinvjyOI9uKk/3ONbfPczU1E
fFbkgBqHgXHtc5gfxEqPdbujhtm8CXdxtYjw9LHpMYFg7OY93FQ4lehDqi8bwVgjAti2rbkSKGRn
JmP5ILNFcKnFNSg0fRULGMDJwzflj8sf+ud+f9S9AbPJNruKs2dC3dy1PIW/SzL2/c/YZx0ETIrK
c7LrBloRGcMVmo9kD5/mpG6Wc9rMdf+LB9ggzWZCXU87K/C433Iby1Maxf2vkevxyd/8/Sca3D4p
xZGgX5oCm8zlMfvpr3WPpuSyUDlbBsN08r4G/ceWHNQzt7TSVe7+i9hheOpHtGb/GdPt3t2MKto/
oddrp4cOX8Hj7aihMss27UAVYHnBg88s0cjhDjS5mv/QBsX+ZRHpHt73+67GJy8whrq2H1tU2GiD
H0mMiQKUDkH1P2nnsdzIsiTRLyqzyiyZW2iAhKBuclPWbFFa6/r6OejZdIMcwt6bzbWrrBNZqSI8
3D1i46YZrdpbQBBsbfxxms68t4rBxNYj4hLYTLwLNN/w+xAuXiG7YF1NdR+vArMuk41V+6mz63ii
tS0YMQVQusJSh7eF2YgFr2Ogr3xpUR/3ScbAPFy/uQ9rRbauW2b53AeFPc4K26XiK+BMPdiqCcWC
xzDBNFUia4daEVAObVK35HKf7OJQjLRYJ5yqzG4FBVvwq70RWjxdOAYIdpPBpUExvMvWZaXl5i3b
0fGXQ0MeP/cFQPisRGlhrrkHp3aeop/VNkoXsPgaWGF83rigdbrea2+YOJQPSdVU7Z2qE8Nc5r3u
vds1jJMwsRJv0Wde8NMfTM+Y+Y0RhvvBGTUAGSRZwa3EEvkdZEO9d7lDChwPuuXeJ2T7OlQTGG3x
OqZcBsWYSmH74KF/gooRpDXhp2UNnMXJ8fRVHTZjsO0t6L/cU3rQL/TKKMdV0teud6vrnuTl6l1Z
nGiPEtBvvarP/L3Idmr3zdTIFdikyfjS500s1kJUEN5dr1DitrMnqj9DNo3G3jMhwKyEIycCDSFk
5xTLDJFF2cLwSSC4gYJlQxGsrXC0CggNuSjAA0zLwd0xmkZG0iAZZ6kytb0QwLI+p1dYyJApRBeP
KSXHbJUCCEzzsvYkd4NK458h+w0+JbVTh/RHNO0y1bJY4507N2GK9Kg3vjuxUSMGUkaPeo0e7zX+
FXUwgT8Ti/V9V70X1MF+qdHMEBFKjA3vtWHM/GBWaG4CjFGM1WMcNboiCNeklt80ehxzRSV+8VIh
eqN41On561QM3WOlj61xrwafVlB50WbfZJW25rxLm16fWbSJtb/RWaCAORrC5p3JYEjZgFNfAiVG
BFNy3g/W6K4MFyMMtDrOlK+GsR5upFmR/kBTm4JjD1IlSJlDEJoWF+L8h1lMAMeNmzc0Vke9YaTL
unen5zFQ7ilFrFQRL8vI2evAlSnNnr3Gv+1kELlLWFxhvDf1KvPvBiObjIrwSYUpTAbCqxECZT64
dyMU5+6Jwrh4rXUqREs8PLRkGTRwXbimA4eHFnyhn/lZi29IJqzgEbe5uNt0ApY1ZZ5hSI+GJ896
GzR3PQkgvTKWXqLxanhJEP2gsK4D70EaaNXJrjCLe0hcDCPn7ETeF+jV7mtTR+lj7FDjQUmTpsCy
5K9iVcfKZjd5QSPnEGGbW0q/ZK91bqYH+M9nafVQy34mxWi9Vo4+pSfqn0RPA0bL/sIRdfoGbmXw
ilGLhPvTWjnKCQHw3tkRXZGtKbTRTGRngrMeit69hY9AqS1pnRp2FElYMvfjMFa8ywW1f8/iv/4G
/vX9rQ2KlK9CG6oSUQdEe26xRpQLhJ8i3Xv0vRTLkIgXEoybdJAiE91I+6NPxBhueyea2rWuZ9Vb
RPUa69XJGDvyftGFMycKyl+DNdhvgV4WXBOZiOZR58an3OvdbwIpyJujRRVERB+180I4bm0tsjZH
HlqJPH6r+lYTN6El0ElAZQ+7pfRVvY37xqJfMVw569Zo+rD9FlVW6804wg49PSimVgvHDmE4t6YG
+7dQBo78UZYY1MLLwX0hrKaBqI0oAZcnz0eXBuMfPqTyxoEVclpvOGs2xmDGpyfe6uLGKufIvxud
IN2i/2ZRp6J/bWsDeJCu94O/cc3CRDOqzso7ikkE9HONElKA/nFEXyYhcd9ZVWfsQSuaFow1aX5k
g+ugt7FAQoGbkNFMv4iXhueBYlu78ouCcHTlO/Bnsxm5VL+QdpDg8kZ+R/JtxkM7d0OP9hN1mWdy
4QUVMovMDNKHXNlBAXUktat500Ultv2i03L4Gl52h26TzaZkp+8I1D13oWtl8ECHA1O7mWQqqkU0
tN54qO0gJfatCmUuFCC/Twhmc1dxKCB3VJVoXmilVdvz1qHi52FV01Ghc4cXL2yD/mUaJsDoStph
C7XrvE17PzZ/AdewDhH6S2+j0+GU2JtjzSoNkyHnFA8tVtLs6CpiwsxaOKWp4bXRnwEObzqHSqVv
oNStFVVNCPWhfjOGCmm7TEPzsfTLkv6NroSIY/t+DZ7ma1pLQ6K2faTwm8HJSdAggP+HnrdwZNXf
0B4mAhblSx7JzuOj3XhIikCi8nRu5W3fLmmdrXeztj6rpC1Np6QbIvc0Z5Q15Q3YSPvWxaLrZ0MX
jfuUpC/kAfS8YZ11Z8omVWj9btD5KIeuoWKxpazWFZgE1tkPyPMFabplZQc+YDSA0sFtpQwSGtVK
qDinztCZAoERtEY0EvlUnWqtLZKFn+Rk/JriRywts3K/G0aL3AAoFBZ6asqWUNzHfJbOnROab45D
WsJOOFM7ey0lfdTdTEe+C0lwDqypXmxH2e+ZHuX8M6j2S5Po+i1pbDjNc6pOz75HyDw3+ylHOtB6
8V2NiE3MXFiLoLyAczPo5OArPEpwfgtg5h/cvqW/gkmPZJAlGYzVEHqDmFlGMnLefYUVONFS6+zD
SW9OfqiNp0CKTF9Qok7LtZ2q4XdaokiZRVZD/dAlRX2ijlE8IUHimXKNJLY2ooaFf1NRufyRxh6q
hSk2OmsZ2EF8j61qR8pfGu3BKijTn+kAPMNDXaYP5lAlcolLGsxJfxqinUefNhR5mY6vi11YDsm/
MLws4woOC7XnDtYgf3mWdOESCC0s3kz4SDjgoPKpo+8hjEgIi+yIdCdMrewXlWUphCM+/RbudJ08
/GSWmVvtuLu637gOmOUtiVYbrMvUyl4GuqBZ8LuivH6MCjPXVmGWuIcQfJK3NdRZWCYCqa7TgUaw
EjCgIhSRSUGPNLUxbwSayBK5UzKY/TLNQDKfp9TyT/1AYe8WqFO/j3U3qW4iZYNqN0ZhhIfeqa3q
xsuMMzG7VSJYJgPRO0KkePqBjJj6EXkOgQ1pIIVnCsX+q1sTO/F/eNZvwwHXZXWDnLaIDENpt4F0
uKmm3lXzLJHeEXOpsF12g6rveo0uyluLarH45lWe8Wg2Uf19MkVfwlNqi2BmJgUpK4QF1TgQKNJY
C2ZtrOhD6DiePW4rPdGnG9QwuXuHvnp8MLIYQsQQlcjuz4FZs6sLJxhYxgSZH2oPqmlDErnaIiqq
EgJl2BveUuopjwVEKm9DqaB7amRmvAC9RPQNapsIY/Xadt25H/jV2+S6BiTvTh/1GaKP8Hs1qeZV
EclxAAcTOcoA+fSnJEKijFiD48yhRw/dS6/FLaW8lltxReXHMG9rMZAXoylqbhPEr0jklM91RBIf
L9SYD+bMd1Mo0x1ARM6bMFEibA1TRzWBO6a9MnXi/DvV90qdHFRDsPyc3r/XQA2742D3CnMGg9Qm
A3XXINwi6PSwpdIySDUpItVmrpd5ZWxMI4CJFpNTOIuRwp6al6ZfP2ax1aGfa5EJUfl1vGVnGrq5
Leu8oGQTONVrUWl1ve7SBC1r0LbJQlShbXN7e1kJO59+goRb+mvRTTr16KzIAVwjI90I8N6zjK1K
lyATVs35GaZ03kWSPK41ZbDpEy6LHXp4D357GGv9N6KdFNslil3hIYZA0/wijcsw0Ug8zIFmYKSJ
w7sejIcCFcFzLxvIs1lDLDEzpOzLh9FUJny+CU4pP9e1kmdi0jbc4u3V/YwDBEozCEsl90PhGK9W
po2HWB/ZhHmYF/GqK9viaYiG9MEJkwlIoi/Ht5bH+mcHTcU+C6XaUxaEWrHAo3uUsPt1WL2OO1gP
ljfCIbQq13hJguJ8FYyOl84R3WUJ60GoBw8QbuUsLBucdBoTWthC8Tud2chd9GzhNQHjqgr958YL
4vDBgM9F/Z97NXko5RA8xak7jHAVm/YEOlwVbMUJMU3r6263oSAEEG/5TWqtdIFcd1YAQP5yRuLM
RW1M0aEZPRS6KM5qGC9I4x4TPOg8OLoS6xZajY6IbMYweWumwkVw2WvQVXkav+sc72oBiTR7c8Df
cZ9Ci9gtEHPgY5D1ujOnRN2/4BA3mmgRo+iIX7+i+Z6ra/q6IcTcw40IXmAjwai3iinCXhXrjhck
Xl21wqLYL9cerCcfongdl98n3nFiMD02Hsgz3WCeGhncfj2sqzu4J0O4g7fk86/tfsi2NuYy+e2U
pO2mnKqKXUJJKWTvmjZEaAoDLzj3swRO3XSHeMrNt0pCOp059D7GRLfqgbo1haAHQpENawpouH40
SdJ/oPRIm3XqVeI3vh2lXA70fqIrEDV6umZ2/nk1WhnCsMfUbGqp8OmThVikKCjwloXMjbkTFyP2
6UxAOzjVlD8DkFH68b0+e+HSzQ4DMYE+B6d1iZbqsD23uQ/CH9wArZghChvU7YhrBQVjGakdeLFh
baDCpvG9iStAxzRz0MCqbVzCRBX3e8eEncWVV+AiGpaEVLMwTrhwusSq7acOX7bgO7IVP1hndhfd
Qp8yFPgizkZsWrgZBYDlsAFcKctNHbTYKlgRJMq5LSN6ao2m7sj5VDg92gArUz/PDKt9RxVBX0+1
21sE7OVY3Zyx5O8hhhUxFAXHeIotqcDOhz5wj7no6/KeahUas9Q9WxtoYSyqQ2JkTbxsncz61kT+
iOkw0dnRo/JELA/x6VshRkQtncwmiuZaOGa0OB5JkVUXd1QAcj/JQI7O3A1QeDYCR6FE4qh3FfG+
U47ikNWTf8S5J7pthY0Oe8YFV8UPKbI9dbCdPhNEaU2E8nuum7om9AMmLKQRqzwqLc+F2tta9fuU
0o+vWoDeQpedpa7p9MOKfq+d1t5BxxelOLlji75qLQIZpmh60AOm/r0acVgob1wDZjCZIvmW4S9t
FPWWg0AFdXi4pZufq9G32RKJRpxaBeV3u7AnnQwQ1tMiDrsCYXpmO94q9Gifky3ySkpsSSOX6BsH
qE7Pfhe1X8LMpGrd93stV6Z6gKM+uUuZ9z2Rlx5io2DkjePNWkOMvwy8W/Ld5BFwUGIwi+yxD720
2AXchNaipfvEm8K8ST/V1PPPam0uefen1qW9f5LOqKjcuDJWOFQOYdJuYy11pnVm9PR/PvuJALz0
fup/n0a7Srdj0QfGpgHz9Peqx/xzh+sfd6aspyBd9HrkDA8NZ5pGxJlj22gzcER4LlsZTTe1G1ve
HoUReitJgoqKi5ooZAjB6W/kDEIesqxZxumyiFuRkCxBPirtHvAE6c4QU8DdaVhsDjMdDxhOz4RH
AT5GCeQcv1Ejfyyl9G5G5t2fgb6Sfph9mkGJU0KcMPGNYda3g5iQEivKBPAuoierq+zvEhEN70XR
q3tRTBkNjSWQ50iBEbFQkkZENrw7GYm48qxZ7HjjyfQssztSoOIN40SaT7Xh0oLT54wfOq3rMDxg
udVOsyr1YwhK/z3mA0zLAGK4DtAAsrNsK7v+kQY94WNvhgChTkoVyTN6/szQm3qUc6acXovJ17yN
jAut2lDEG567zOlXmW3Let3U3tAdsqHCesWFVfDQKYA+yBMogTeDV6A6xf2nZ684Me6nHTvwMOW8
sDeBAwEI8iS3A4ZBkbek3F1tpnRqymXelPn9OP557wwxPJUGpbhFJQNqmQhoMnseMK4zD3olBpBy
K0ZrUrbmsPHyOHjBdCQka2hTdYucFceT3kzyZWIKy5nBt4CrGlqQ0WcAuG2+4XovuLPMDvefKQju
ALtENSNtB66rdTKwM3AljGWNEvOBQj4FaqNMtOMYBAC3lZ8iXfc61f7ue7shPeUAFcsIVgWpOnhx
DkiILu3gIxH1MH7IRbsdwFBu3KmBOj3Qo50Gqnj4yJvWKFzI1n4Ng0KnQFtyoNIhWgZGUTM132um
W+kAhiJOr7xu3tdg07iLiImEpMZ++JRUxhCu3doNzjKtstRvZYe6gAKCBm5XVEM3LPSUjGtO/qvD
oBgjGFlOXiMo8TuMFqjLRTO/lka+kLHf/4JAT+7nQTvFJDNwWnOd146PkIT3ep1jLTotcQez7oMS
z4QFzh3dnd67FLpbzyNxgqXHPktgvT01XmlSMlZ1vXBMEGcIdHp1hwFMCJ6FcKG6dTAaex7zfvAO
OV1nX1x9rBaxlG33OhoUvkHTRxUR91K153xTrUUuiyEoLMeqUzOKO3o2xyYUgxcRAUUuYZ7AdDWw
GIB2QWomUGxW1ktxTnsWnoVPML/YLtKtMifvqdIdVM+Ub60Hp9DHBdLy7lh2VbKaoLv6sOnt5ici
fhg86ENA4fHpI9mYAH/1JVm8fsRuRp31ylRLZyCQMYp1JNxiqaFywroDNjJMQpgTiEuLiXK7TKvk
JU77xLtxk0QbYHon+iKNbOwClHD5e1VYuJz1Vj/tS5L2HzliA6TqWh/dB1NlSaR0iGNm8JBbg2ol
DONVJKjzs89UfZPrwpN0PlFVdl+YPjhKpmf170x0xXsONMwvqDKXJB3EYHzvrLRylq4qh2MKtNXP
wswz1C9b1ygkGVTo176IFe2bRtE8YCJhFyjH3ZSsqCmyFL5AaewGs6KSUmdW4G9zu3anhaIQVSzd
VtJXx4V7fyPORkPLMQ+6IxdrFy8pN8FFE1wH2vrcuc04FGk79jfoAZBN9DiQiG0ZohBTJNWwAfW6
frcdRw236EaUfQK/VibqWIQdzqAwlOq0hCOH1jDQoo2dtkjBQtMJvqMbiOAF16pvjoE/2PXeaIcz
O60T4d5EQxEc4zZNzb3eeQNlEwQtYbyCzeCycfsYYaBAA/wjBAP+rlBenGAPwfkmoOgcbIIUikf+
XuZ7B4GDtiVr6STq4CZPliW1qBxHCIQ0gBIhTLWZRyylzRU9xuJVlZA4cbJCaoPzsDI0ubATz/V2
3HI4eVqGdqYSYa6HG0039e0JWj5G5mz8wsXSxJ/g/TVzKzRb4+jX1AyCGXrisOdRC1BoVHPBZZ3e
gwFNKDRpPWat+kb5+UZZMfJESm6tsZrw5jRvxp7S2xkJlmxent8FqekUzMNEND/7tjROqYmvdTJX
LSjPfqTRIFZUma17XJn+2JQ3UG1S85vAUIJSsKVp/R0QVVA9w5kMEFQ7cAnMRQTpBU6MpEgINoiv
SvYcOp39I+GigQNiUKNwps6k6tPbmD9CbHOSRV9BRocTTvl1lRZx422T3u6cNV49Vb1WPQELDyJM
DjXXoyouYDzbCkfNoYraXZ6laJKDrjL2w+DrvgKlDoTxPmVmdSsz0P1vDrQucWogIOrzahob9z4q
mtK7VUglQS8KTcMnfWKYdYnsVvsmzLrL6efLn/aQOOD9G1VWlPTRwEhIeIjEYzNdSM8v7xqtyeS2
BVtwsWCS8iGSoY8VvC4Jrsu4h9+jnQWRGcUIfUfM60fbwefEbgJW5b6pBFmmqhqsBlLHDd5IMId6
jW1me+qkU9bLsLfbDrJyo/lblMW+Pi+6fETThRRBaDcu4D2mXZ4KvDsvLuSPqND8clu4ZeHCT1dk
IQh87TeulAZ/oYaSHW5OvtvFgA2O4VJCqyHGlN/yiQewQEWXBvEuCCK9eXN14m2wAXTwyzwcS+Ng
4U4XbPIIPgLGaLhHzSyAPBoEJ5Efv2DU0vtnpq6l3+dlXeRHegDTYqIyzLo+1aqE9DaxZPoWtZBP
zC41yygfzbawKVS3NaBH1+P4tkjrwExPwObDsDNsyD9aZ9joARwz9xCztZ1JpDhY/R7T6emn6XZW
CDm3id6vmOB+NLiWWBjCJbF0yfMrL8xV4y4VLvynZg97uA0fZJIuU5h4DAjFSZ9Nmv/oT8mqzcXW
3TTzOSt1xX1ZfOZO6kpIRjrNQegScvETSjtzikHxE+hqN2J37S8xElnADtmnWxpWzP3V1e4CZwPb
S/9Q2iVbZ0tvA8nihSGqxrS6xPHbfZ+U47Kr6IBSQcSiKtzTXhA1AdQKxa0WD2W70mznNUO4ttW7
QB59hAreFSviD+0jhFRwSul37+hYqF46mVstbjpBnrd7yh/LbtxE6S/lf8Om68pif7QaPo+D2Tsf
G+8f9+JLT71oJQqldu/eDc1jPh+HrbO3tGUzd8RjmO2rheGvU+wY5jndHI/ptc4sn6z0P+Nf+AoD
gAQSjwUUqN/JqIuGjqbWElHf+NPa9ysI5hsqJ4FYBerKBxafzhwQU9EdWzL3y5k7Ia349Kal/0ox
n9rDhGsGyY6vr3EgUDyUVoGu4DdpJ7DzsjgTj5vtaPyWvbYq8vjKlv/4HQDgdP283OdO0386wf/l
HVw1yDw7nMv2VHeOfrmihLaPyvuvV/vTQQTNG9jfji0uNxU1WmNIkDHshZnewei7Mdr7yHz4LwYh
VaUMQGQmL1uPx5lvNLbpdXvMbJ+VLX6hXb9zA+OKSfblXDgWhCCIAh0Frmi5F+fV1lStu1aBl1L4
Uol76Ty55ZUhLncIQwgdigluwhYxo7jouSaKTtFZXEZH2KhFs6wQldqbKtnAsfj6k10e9suBLrYi
IbTVuERlx6i4a+L72Pst1XvVHr8e5ZMv9s90Lo5aSM+CKalEdKyrdxn+dNVxutak69oXuzB8toI4
oVbJF0vMed0eDR6vcQkN3K6u3BvX5nKx+oU2eMEQGtHRCZ886+CZP838Sp+Ha4ty/gl/nUis2AZT
dXyu3jtZ/oFF0aP7sf4PT8vl0l+0dwk6A6mVzig4Cc4TgVmG+8207/5/K39etr+mEqIWMKGBRkcD
AUqs/cJEEPnlle11/uR/P6D/OxMCS0PokpNzMRP4AYVW6HZ0PHuRzSic7fQGOe7XM/l0UVyK8RaP
og3X7d+ZkMjBaqYhyjEoji6OshGWoyL8WfXFlYE+PA/n6UiLC8ZwAFIM4+K0OF0m9GCMk2PY3IJu
hPWt22LnDItwKl5HC9SOOhcumatJHj3nW4zBt5G684HKTAADU2EG9vXUL83UL3/QxdkamskcNY8f
FExymWCCFlqSUq+/qLQCYR3NVF6+HvCzb/33F7g4Y7TA8OwaUOjYqbX8nuEvmbrUNa9+6fOaXW6c
v8e5OGiTUwKaln5yjHExTWEuo7eDHYTpm1pjqqcQYMbDykEB8fX8/uzIy4Fdw+HVMwRk78sd27qx
0FGHJEeVaUfkk/DqTljsoQfAvk97iO+ddzLF7jbd2bcppk3A4Nf6jHz2jV3TPXczINgz7YtvHBmB
1Y4w+I7FImiXgUYvFfT9VnZtqucX5MNULWFLdAYWnX0uvvEoXA/qYZMcy+YeyHeGZ1pCkiZevZlz
Z66w1YLQl8yvfODLnh6OpHMT4YytE2DZ0r64EmIoXhUA03iS2Hno5LE13hA0aI66e7t/FPkNwGAE
YNM6a1e+D2VyOq8FBJgRk7BiA+qxsrr0yq/68EZd/KiLy7AJw3HA+G08tcgvx+ExxA5BYTDWgl6I
fPX1J/hwKZ4HI7Y2sNdRkt4Z/95XBR6gVurxBRz/HuRnVlW//vMBbP78c2sobJguMyUgSyhGVjGe
eqp4hoFRt/b69Qh/wpx/9g5z+HuIizlo3WC5pObjiXhoZru3gfmTOR/MeNlj3k1ZfIsRSFeqK+v0
f4xLJuY4FgGYujgbYL44IGbdeIqzQ1e8Yoq40M7iPXXUXMyQ3ocW08lr3d0+HEgmy2d06BBIoxNC
2H8XrEbQUlLTn04altJNikCCMwlzZW8GV87kZyPRGluQbdIig8Yh/47klp5X9X6pn0wfA3aMpbxo
i3s4RKkrHayvDXT5HVU2xKaf6KcWj4EDbr8acCX+uRzcZNuMyl18vWE+Hc+R4PN/khn34o0eARfI
iAf9JOt4ljQPivgJj/wy3X49zocHUdpnjMCUEnjUkfJiqSwfbhK8Fx0ZvHNsrHjdlI9+WWGsZFKe
kacu1x++HlF+vDsY0iG2AZUg6bi80FIU7rXZj/rJyXFXTUztvfZs9ymdKPWkuH7dWKaR72rKdjuz
nsRP0L5yY4KCLnCMrQ9pRElrEqiEZ54fpTdDA9cdDzdrh5/IrG2KtwbdCwJtq9l02FPMGkofc63X
DqlrRVucPYNXhObBlZP22Yc00MJgi8WOl9bFToRMkyNDkfpJ9A/ZaxRzD86nbtFUh+LKVvzkTJPb
4hQJzsJ1KC4bsVKO0fK6UBwvvMPjQqwK216G085wh3mBx86AUqefcHeaxuXXa/dx6c7XCD3NXS5J
h8Du3+OW17GkbccwnRxbW+GBgAeIturSXQB/rTbevh7sTzPEf+/Mf0e7+KSI/QUvXzedqh8Q05vX
6ad40HdqFa28hbmV287HB3Gmvqe3/mP7WOyq1dc/4E+7mw8/QJJ+k7dalv2nwdxfIb+pYeADGXU6
9Tv/nnLCDc0itYN1by+mdfF8CE8pvV3Vtt5EexhZVwb/EG1IZm8aLi3FLf4izzfEX4PHmCPBEHam
k19j4YTC6iawrY0Zpd9ESu0Xt2cc4pp3elGsUY4tGmP69t/8AgXQyr6WBiDBv79gkBZseNxHTnWt
cbiqZ3DbrTcs+sjaIld/QywNF99241lLXPv14J/tNCIeWm9b4uzNenEvtaE/RTVV/5OR1Y/urnbm
Ksse0um3W6z/XyP92YV/feeAqjvyFfvPns5nJsp56vG7dEq2Wo/Oyc2evx7v481+ho2I1QE6LZ7H
i3XNDGhPKvb1EzPctba3wgoaZ4ji3u2ujPTpRQH8i+qXx5jH/2IoQOdgMvWUO+lY2jnCjx9R/Uhf
uAjJm+YVszLRl2XuXLufPp3hX8Ne7BscBo00rhhWc+pV1a3DpkLAUuyTyHv0PAmnfBn49d4vKpyi
F3h9tVq/C1W8LEDnq2vtx89R+eUh5rUBoXQsLNrsi500yLzLcWnVT1mfhGvVDb9pN9RvhhibgK9X
9rM9SwZk6UrQyMi63EmpzCzYrMzbpP4WT9g0byBOFv2ThYb566H+QJmXs/p7rAu0a6qGojSTWD/1
Vovqi84yc8rPG1PLniBVHHppaPPIHG6nsrqjqHWTTuZDmky3EZ5Wc3ymo2WdQoa2MNmfOQrPrkwY
SLr0o49ZdDA1d34ocDHUqmmRgyDicEFhxhM/A9daS+iN81J6S7vrIWXL+srFLz4G/JRq8b5wlS5B
P9XF5JwyCqGfVgQl0sLX2GgObdy+6NYUzdMkK+bwJ98xRN7mpflGbXAfusEuqXKJjtjYwMuerrzt
n/4egxcAsJQmwuoiGCP0BAH3Wv3UEEvMektGc7i15pVRPjmuLgGCRfcbg3QPrPLf+7ZoFf22Yk2c
8hm+rrt+nffL6AgfOCpXWN99vYM+HtJ/B7tIZiuU/Jph+PLkVugnCnmbOoeJFmswt/XN10N9PjEa
B9jUhQxdqosLwcAK0igQ9JzQhfT2Klo4b8EBOy4E80/DfzUxy1BS6gTPSr+YGIToKWxBpDkZ5KN4
Kgb4p0I0QIrz9bQ+Xix8QUJYbnJFxesy4sNaKJnskYGmtsa1RZbTuqG71drPDf9KlP7pULZO4Vxh
m2LLc/D51xuliTEtWhKgU0X9+zeSsXDuh332ww7tH19P6uMdxqTO6QBUP6l093KpsKW2lM9IGYQM
KBvzpNtBp0hx0sqTK6UBcQ7g/r3EGEzh1axsV5CIXFzNcWLGNW1LJKSJAktgWHfOE82lNqbz2Dhv
KSSCMHxGBYnh6iZG52kEV9qzfzzYlM1tshCua5cS4cVeyQIUhGVPoxB3hMpOiJNSbU/t/2KjkMU5
JqGMgLt5MQoWZ4LSdC9PBPU6zBgTPqHM5vL+66X77ET/PczFa29WCPJp3SxPecIluNPCO1xd4YJ9
PYr4GJfyzc4hDDNi31/WeIt6KjQPS7pTZPwa4UZq8WODoWqWbuLkF4SlmZnSXR2O993XA392Bv4e
9+IrjgX4u+GM8uRTwDVT88bpN6JoVl+PIuQne/LvYS6+omEXRj+lQp6yHGcD1zMWOb3IlnUF+n9m
hdLRo+m2ZEHVATPvcIcBZbqPnTi8HbEouPJrzoNdHBBa1ivT5O3hWbAvTqPZZMj+e985jTB3wBrI
fHHZmfmVYyyxIG6XX0/+fN4uhlMOubni+WFlL4fzKKPYsYkJYBe9GbiKg5XN/eFOFuzYBmWP394E
ZX3lDH4cVOkI7i3TtYH3SDP4UX/dbUhpOmRssXMKS7HRstn0kBinfhS3cXTv2jtlXxnvkxXGscJU
hIIGiSxtW/8d0PCiAU5lr05StMsSB5A6vCvjLUbuWNJVs7KDdtI+mYaYO2h+uTyufOVP8lpIyi6S
zPPNR1x63oJ/zVghoXEjcwzu0va7pY5IVmdmtBZQ4uJh3kLvGXBh5JPT5UBL7+AvTuPeQTWFIVSJ
eVhrpzSm/KmscvH18n/2ZRyXrEQZNBIl573Y+znKaag8wjvFSG6gUuk18eMOYnoHMT6gsyrAEGLj
b/YqvNau+QNb5fwQYAouzpk28dRls/ZuMhqYt75/17fyuai2RTxv2hUAIy74e6cdlgqD1krDhEpN
6zzdW+FJaBs/rK8cuU8eJQgcBPEkZ4QsJOH/rg7qG0RSIvbv0EwuDOtZn0BVqof8h4S7sYfAq+f+
HK+dRV+8Ov6V5/cjivTv4BcPfZFZTYd3hn8XZ+6qHLE5x3RBmW+Yvs8LWH/Cu9b197zb/z3zfGzM
9g3eJx3H8YvTENLMBDmZ4d9h4YTwMITVhp2k2mCacq1O88lJPwcXHDuYhaZzWaehf9c0OqPj39l7
zCXNcJsNB6dXs8SOl3n5qrlXDtq18S6mZkb0UqFVm39XtOdiFO4y2W1Loz7U/AusRL8+PB9hTQPi
CVwjwBrybaLcf/cNXD5p44MS3U3jwd8k5nb092b0u2MB4+jxf0j7ruXWcabbJ2IVM8VbMChLli06
7BuWI3POfPp/0XNqRoJYwpn55sZV49puAmh0Nzqs1ciosgMXP7cH1TvEHVLIhtB/hiawmThD5JY6
t60AiuwCR7XIOaPolpgU9IFoHocB66Fxc+bXnypR7xlQKgKfP2rCU/bsv+HAFw/Fd+H0VrOON+hG
c1y0qjO25ybSokRSVr4DeSzYC7vwVHVvEii9m+/723/jKam/T9lUgMtpleri78stQEcWhYFB4SJ4
b5u3fy9nIarI8qrwjxIdsi7ask6HcQhPdfcil9VhkcMkJepwCryOY5zTTSyONS1k3BcEjvDLPHVM
aaF0NRe5WJOWpEu+z2JAkBZ4A495tqqGpl1j7pMRZd2+1SS0AyHagDmANUaK/lqN+QEPUwDIjfvG
AJeJ1S2hnWvMPgTMtrWb6wlJSK5K04MaCRo6LE4UDCoGrcfvkbE2+zV3CIyFza8Chle71YxrMZRT
G3TNT0IObNfNpjejFZpXRdb79la5JxE6ihroqpjip+s90wMt4Tk54Pf1GtlpE8NLpDI/vQdjA8ip
3de/1cArYXRlCPlK8OaN2LZo5Zu6Ie6E9X0Bt2p3LYC6qvEUHw3877l0lm8sdmgfYJyJeGuBrmVQ
17XgdUAkdT6/154wF5JgqAXzN4/9Dtv34h4Dw8XKOjN4QNL70H3qJ5d0a8yg2NquYVyyG4/7q4V/
n91Cuj67GtS/RdKF/L6ydNQVdEPfBKbGWO/to4mSMmnQRcjXYbqmAtAoNMTsLKDW2QtT/iQiQS6L
sZ75W/XPeiinB+CzpGlDrAfzZ9vQ5AztJK44kyVm1k5c6PyCulaAMMa0cYoTrCx085hICMJOpO/t
kqWOAuuEKIsEXAxgCbeQ5J70VWNNlxjzJafIybf6QVxLRmGLL+D+0k2J4bRYN4GKxkBgDxw1EZJF
wzfyrWR57H1krY6yHWPRRgXmufj9aOt20q+kD4TfRrqViWAArtRQD/oDAFv1xvSY65tXS2Q0EZCh
mRVRy7VaFmkoB4ofT2rZWO4mNsV1YaKPxAb3E8Oq3D4upitwIYsyK6LogogQhA376RAHK1ppK9dM
V/5KsjIztu7bsFn7ciGMsi+pspDGaXBqv35csTzk9G+vImZqIZTFKJG0KiS0AuxbaGJgJdD7zuwt
A+9yM3i5v475a6aqGrpHkARAJez6hICHk3BcWvDoIY9WQGyx8m30kO9dI2TYDaYkykTJHBDpfQmS
pgtWEdcE/tcm3bgG61YxJVEmSgDYMV9Ma+qsdl2RwEI8aMq7cpkxGlxnbeHF5lE2Kgc3TewN+WSj
elM2Jnepber/fetoC5U2Q7ZQsCCgI677dWjWRPgxAOj1+D9qA2WQgAeiC6GEBZU2cBxIRfRDZAgG
2KUY2sDaOcoqNSC9T90IK2rgFWMMjSAGNOoTz1jQrPH754Dowoqbc42k6lhPb07OV1yjiG+wLM+M
FUdXIAJ2AUYOtWzqdNCqj/IoBpwhxDdCCBl2yX+4plcyqIMZQxkEZItflQbOkElqQrI1t2Z53Zn9
uhJDHUuugwALgybTsYC51+Dh/MBJwTj72/IbGu0uNkylvIIHDIRgDMDgXRCM7xv1DjyjZghbHQB+
HMMksbFgiZRubeqVSMo5gKRLBtwUFiYd1dNkVzkjBZI8aUze3Pyw7MKc30M5WMfrBjkPdI1R+ygA
GzDMWm3ye/06f8u3PW6R9h6YYO1jLO022zft5j+y6G7rDtyjWl7/ykoOLZCbHztYowrpCHCJ7cQn
9ygY2ZdI4g2/dR+ZxnYy25S3uhJP7Swo+krMRv6Kn8x6bKJ99Pc2Fza4GQwf7zyGkZr+4o1ENDui
UxP7i9Zg/P4i1hUFVYgB0YfNDQjmy7e5JZPeAOW7AYxjhoWf1VW8VtEXigSiIiuUo68rpN/rKhL2
SYIhax9lffWk4An2OnYnxdtUyUlEh5J0BkUu6TDyrXEqa70zD8zpwfz3J0y6fbFewS+CCFizAtyZ
aMSmfkg/MGDdvbkr1FWNxYHbuUb2wfMMub8jhPQ+X8qlHPbYKxwgMSC3srgjkMVLMzAXxrjrDvCr
O/E5MBJAaIO8znSP9TswqcyKVcCbcRMonOkq3r0ohd5kQ4D9gr1Hryfe1gq4fU3/HDwGj5OVBeOS
nezA3QbmMf8xPZQkMlmGavZqXYin3QdXxUi4gXp07++UY23uy528qXfByraFwxLkvO9gdfsZoXrp
kqHjc7dK0VUZI54YbsBP6syVLhP5ocKZnxpLWVV7Hz7fXU1mRCTilv1O+M3J3Zz2hUTKZPFqO3hS
UAt7YOuBp9jqDO2pW04hTbqqjMHCwxIJG6BWbft1t5wesu5qNHQAun+CWTEmhc1+H4kzoTBaXf7e
BoXyFCEXYLh4xDboK+W4OKG6f2o2ow0WGARboKlPP6pPUNEvcwO8FnjQF3hYME5iJtK/+gTKvnVu
EAIbDZ/Qm7EJbgIz27sP4no0wlW6BzG1wZ1ZAcXcU+ZKJmV08FyrVA782DiGPCfRSvp9aGNm3kS7
SvekrxhrnLbxztnTnQZaKSmdtCiF/R9p6yMu76FkuaGbTEGs86RMSg2u+CTmsTAJ1yk7VAZnABPW
ADhKZ4JLe81YF+MWKdRDoAQYiztO6+qs6V3vIshINi2Wlzy4sBfef3qEXp0c9SLAO0srk3A6OVyW
6Rna7ypDe0xXg4nedFYUzVQUKvSc+GFkzoVy+rvWTA4gNPo9vc4EFtEmZzkE1nZSRqmvJ9R4DSai
gSNq1xhTAxubWZvAqrLEtbtyYQS4k4IQOzc0KA84wpHrYp7qrFO4MAqUpVp4gDEoVZwqGHl/80JA
mTLa42SsZBPQ10b1MNkB3eSYyTxp8rV3bgoduqpgLgT3E853cXI3xQGm0ALT5sF7qU20SWPXj0jz
HdHyttLBK0vaTfysluZogKu+JdqmMeNDfACB63/MAV7qnkpZKtCkL3SlhTJk1nNlVchxPiyVE09Y
bnE2ukXXsC6omPdAWE0pOabso7CJOmGv7sdP7ddigK3YAkfIipnInQv2LmVRGl5yTadWQD/5TQMK
T73dLds12HRh/9OV91ATbRkfJrcY4kIDMobcNyGTSt+e9z9LpVQe2OENmA4gvtkAB9NA4hhOL2Q1
tLIWSWl0qEpuAKh32CkDkbuRHoPTZBZBY3D8Ty+hiw2lXSpsvQC8echC1R151fbsmu3kPXF8IpH/
22MPbZYYWUCLLJrLKK2MpRgJpkH467aGu8UesPGwFzi8dYv7sLB96/6RzUZtCBlV4DHIwLRUqTNL
Os1LUhA77kGe+NOb4rNUr8+FKSyLHTdYgFta5fvM9vcZHprcUmHFrHOHCesEaAhNBDAfvcHNABik
BHxqex03YwENRd+rAawsE1E663Uy57gvZVGbWzQLPq6BPbUflnix73Wjf6xJuvn/eAdN94y+CJeS
qJAEoIB9JYdYlXYEWPx7e9ZWIRzqYlf/lO/pobBlFAFcY3i8f5i3bRvTUN7FblKPH9gZgOa2WCHI
QU/ZoUVMqmxds/zRNp4hffOkBtIIQ+bsCaKPbuqKAq0nbeRd1xWiUmlE+DmOtMds41k4xSXmpPnt
fzEw+oUs6gQFQMgExVhDW1ZTMTT4rtZoaGcEsXMe81IIdXitopRCBEDC3zs/mU6E9UsFAd79jWOJ
oc5KKatuYoSZ9i1C7r3dAA2eoIubccFn/c/lcqY45eJBXA65iIJ1K6Kw2x6rk7T1rAyZqnYpvwSM
eXnWkqgIshY7URtB4v1bQwa1dmWCLxnazjoh5poonxrAxy1QjhfhU6d437Mms9wbLhH2xcv9Y5rL
j2PG6h/9pnxqBK7MTPCwqNLEsM0hsHyUF/wVgrf/USEoS5ylI5CWJuUGXP9uyklNdh+LYpnB6RRu
jNPFgij/mWVCpU6MkvDSk0+LVvL7cJgeqQBTNIGsb47ZUv/633ZRo96mUusKdeVD6FRy5ZGYSYxx
AwQ/w2XYo98xMGp5gGrhJaSqF6AFoHumtQQIyLE8iCgTdodohWaGnWR+1ugC6EzMhr87uGhW8fTk
macTa2tnAqAr2dQRVgDWTDAYIe63r/mDaEXbkQCT22gNCFYMoNdaiR0vWXs7WYp7K6YOtNYKKRd7
rHjcoewLvFwk70GDs0se+oOKIFM6Mw5zJsd2uUw601MB2E5UYixTI3vB9La5fVw/WPmhenBWX4w9
nbEpV7Iokx+O6H+WQyyuscAZiwdbtAtJs1IYl28uDrqSQ1l9ve8D4PFiTa8AD3/jDQ5tAeN6/Y1G
X/L2JtpA2wS5H9SV1aomz5ye8Nvko2ro9KfbPKsgqkW9L7CZcnNIitKJ4mjJOLAZHy0K6F6SMa2A
aTd5+oYLHxCg70eQhmq68n+VXaJ9vq0PU5We2Vwxv55/ZFFOAAjfEmCWJ1nGbwrWJ4C+niK7KfWE
mqypc8xH1pxCold1apTW0e/HU+trgqFsGqEU96FaYQTS4vg3LflRNSboxJwgkUdrLLompQlW7Xoj
m6SJEiGUxb28bPGSRxUTybX1I7pjLdFGrtHk4cIZhzdnVC5lUotTIhkMMDFkCkf3lDw2z+matyTz
DMIko7TS5/iQnOuDZHWr+4LnDvJSLnWQeIpkHJiGxD1QRkHYYFfK930Bc+Eq5oL+2U3KjYMxxtPk
CBI4YDFOeMia6eZb3gU1S2al7aFql2X+0aTcOldeFoVZggKY1X8+Z18uv4Fy7wDQFNIaEwZ73nA3
0fYjsjyL30/+CeCdMKOdiTIGaDfRbcK6+XO9NFfrp9xFKzYglWslcQ/CWCs6tGtpJ2CkuSUtiQkw
hAdTtSWrNGDuzoytZykV5TNkIRcxRDB5qo/9B4BpyflxuXxAYaBfPnWEVYWaq45crvTX+l4YoCSD
IoFbBk8vQ12O5kdBjn9icw1MFDhHFZ65nN7T2458/a+b/PtpF6L9GsjUwoBNBpkT6rQcGdfH8/Jh
yoK8gz8JydsTK23A0KnfRP2FSLkUtR7l08ncdhAZ2gAWRbad9YK4BXQCDinQNiYMAIwaSTTSoVZy
AXiilEl/wCQR7lr7aB8D8v1dWqUFqqZ3z/hh6M3kBulY41Ik5SalGjjogYfdRK0W7RXZpkCap96U
j+oqN5gVrVkTdLFAytyCEK1u/AIL9H1kpO392fu9GuIr/6lsODM376+OJW76/cW5iTKnBUkAcUqU
kZE/yFnIkPDrze/tH2VU9TYE64T7/7RRNmQrsDID5zXdgHhVGj/gIWLInL3qmGLVQbcmY7iAsnAc
UizADVDFffrqgZewNfMXtN0WkgUK4fv7R0nCaBQapBVFnMr4mMJUKHsmigCF1VMxdWyA4jsCLOoR
zHGr+0LoSO0vKRPKDEraGHyjE6odH+dClMup84y2m/Doo4YOhDIQIhgb4GoSEHisutWT0REhZb0t
qDjqRjS1lTqneV6sSamzNe3m2zdHtEul9kgW7ToFyrRh/MT77KPLLc+OKoNxjjQAxo10anvVpuui
tMbCy8/KygOM0iakORvSM7oy9MYq7VNHTlOhZsWSLF/f+r8ko+sNBW4MgEsqdesDifNBEx0kTix9
gq2qB/a8WvgkHAP0CS8Wz5UPNMkY4MZrAFqXE0c4C4rvd6j24uL8fgJsHJCFVBElXjrNpMlxBzDx
MnF68HktlhXIqgFaYInWAIx0Y/hOInsAh0y0HOW1voz25bEsUGmWbRUk7zvhe0wscVXV2zBYpcrD
fZWkosK/vg0TmIuFArwZXabUogu9FuSJfOLoApjCuWwhYloohegwN0A1yKrpTDbiZiswmo44HnP5
PA3ZM5SCXKi6kjhJP4COIU6JXII5ZyEs7y/rFzyVFgSTgSsNWRgvpeIzaYgyuVXr1FFRovoAw13G
PWB0B1g6/DNw1grCf1c5MPE70C1tonXp21xpj/AHn32/xFiPFpqxa40JgPU3XgDGqE30Iu7kR4z4
gpDeReH0x0usMTL97nT/0+m5sd8jufx06kjAthLBdTSps1DNrk8wwQPWTBJ3ex7h1JYL12lBslV3
ZCWZf4FgbvZMm8ZxJQxs3KDUBBFYoTwNNtBVDQ0cAeQcoXmzNR8AgmcAd2tY1qCuJ8VXsKyciXEH
HJg1kgOfgMWudoG8bhTGMdJ9AX/txcUnUT4HHX++3/b4pNo2B0u2hm97rT4sU/jSz/xHXsFzJzbG
m5aYOHu8fw7SnOXARNvf20GpkC/Uml8IY+qEa/UUvb/KP8fgUduq62QXGOXWC5e19YNEobFJngJb
WR8w43pEjwj+vy2arAQlnTj83QrYLx2z9BjjvQHY4rlsqIciyRwZQJjFGnRfAOwHPWTy2rYC/1wH
oOs0JUCk46UvBulTMyb8M3Dmk9dM0mOP4U/m7AaSVIqEWXe8Qeg4cfDxOzAwZE5T+6PNV1kKYvrk
s6p55aktedaw+KTzlGoCjxkoPrKEdCbG7PH7i/BG7zXQnlda5mCiXF4vAkG0c74QTI0Dd5NUgOMx
LmOZoX30I2facqCu47WMjk8ZMOxUAkcchEjImzpzxNhUFVKGFq5kma2kxxJNOktheJTNYl+qW0lY
aejfKFEcYQXkdKT810egviUDxlWTgGN0vXRp8AdRyZvM4VaqsBfBTiyTYlcAjHEg2HU0Nq4r2UpB
odTYgAPNP7X1/Yswp3kwophGAm4kKoo0WJfse6LmK0XmfOCJWRjJn+xcY1Yi+GDImdEpyJmAZGUQ
/d44hzwVpZH3sVIXfSJYaDWeCx/M9NCmIgIXLkgzQE4nKAB65UhTesY4WspzBNCZQvm3o42/245O
NAFgDhPs0c2iQdUZe3KKsy/tOts4myfO3Mg7nyBI+XpmZArnbD4mhAFSw0u8CrS+yRZd6HfZ+kHv
KUPmRASBCUKAbQnSk9RQDqCQbYiW2jlHWKERVVT8a4kwJ4D9BgQ5xqWvhYJ/gRMaMIE6HZ93JlcM
GhEbQV7l4AskXJYORGtBAxb7i3One+5ybHlWCU6cudi4XDhshB4L/gZZvxWK0MXNxze4Lv/SBx73
lfaSLpkpqBeBk1BmwJpHANWdwTOJkq6eLSrt4EaKDp5St40iM8JoLqjx+tgD3fnQNOEOg21VZPJD
JL6kuSS/gCoV8/C8X3WYj9cCAT5Dy4Sd18W8TnSx85/dXFSey7Rq0WuocbIjtWnOGiKe82WY8wQ/
JrAYMSZNt/rFIEItXX2ii0Vfo2qBz01rAYoUETDcGFzxIb7hc7iNKJHsoStAciQY6kf3WtiqaywE
A2BpROVrxruH7nudlABgCfgeDKgjDKQB4kUQX5aNL3jOxMGjoe8vEtH0qGrLHhxiGw8TKR3I2OLe
GqXD/fv++3q7NuqY11SATY+mT8A6/1q+C6UvGk9eROCXdszXP4OVrtExUK858icjf7AR5FhhFKww
MpQxF2v4e0KMJ/PndDI2GOIzdzuYQZTOYvJmGKsT/lsN5OkpNZ5yA6Tq6EzabDbGE+s9cWujcGEk
9MSgRxXfTvs9oEImhaS77lko3sAdR6p6HfkPfs9wPbfX4loMlT3w3UxZNACYPiPNZnnxoQKECACE
MLG7lUDlfv8g6CFK6MC1NMr6eFkBxxNBmteZg5GvNYLGm598t9/vbbBQrL8/B530m94gu/EnemB1
UszcjGv5lCES2rrsgFflnk11iV7vvf1RGSAeImv54eGFt3OiIqAC25EBzH9GHHP7ILkWTQV5CzFa
aNEkGrSFcv4jRMcIZKr39/c2kLyWMR32hZ6D0sZLYFbcsx87RVOQoGbcJDo189cBKtIEp4NUCdBV
riVwYDXrRinjzsnKffhe9pt2cwCg5Req2VvFHBj6cpsrwXoURMYQN3EyUHvGF6rXSmXDnQGdRfp6
PVGvDSARLT5q9aVTGJX52ROCbZrclAYaDPF6ba5YyiM3tJCmYOqgWibas4R28PtHNBPj6DwgvmAE
cbl5hLXXUoYR9f9FynHnzIqsZLnYLcjmx0PXLyupO2dAsC8y+twBYYGH1rUgFc17WtW73Ln3ErvP
N2ElkaraF/W/D5mxogtB1L5JlZyBGhaC9LTD2w0tFDIPHlmNBPxnHI+sDZyzWJfiKItVVY1cuaXO
nbfgkMRkinhCtyjB+/pTMKzUMjbqlvFQnrtWCEkBvIN4CQBj1E6WUiHFo4wFxnprqSDLU/Buv68W
M7qHAFCYcoOocALX+/qw8riqwaKbeE6sli9lUO7AWtsQP0is+3JmbhTqqCBPwXLw5Pht/72wEAst
7MJ2rDwnrbINgHOOrhK96mnwIRUDKZLWFkSeca1mslL6lUzqwHq5931pkXnO3j4Cax9gA/jRIwO/
Jss1gbM1Niv3EONN+8SIdn8nlSjHfyWaMldCqahV3UH06ytvPKvWc2eA73GlENO217qFT/hAutwj
yDeU4H/byqaKAS6jXiJLWK22uWn+MDKzM9p79UWTIlwcgMZJeqjUhecEgb5SR3CNK/yu6AUzKWuj
qkTG5s+Kg5GZXlUglVIpvQqFfOGKiec5EUiVRStoFGByraJ6m2cJ42LOOVfUlwVZwqgy0p+/zv9i
aWIbVXUvLzyn2RQLo/KwoRJJFwTjpcf6ITUV16hcUmNkm3iYBXWJ7J4BX/veFSXJ3tyK8T10K/vk
q66+h/IeYOsFvDYneg4mxYXXfYjWCBu0eT8huoYMl+EZqXLWjTDK9YJhV4la0No71bgsHtsdL2zf
FSSSlP3wb4Gn/pIFsFHMcKGGgKzjtQ5xfc0nRRT7zjYh+5EIgjV8fW2fY+SmvrqVxIKnnIvaUEj4
Rx6VUw9dX2l59Kk7Xbhu6y0gD6Ot39oaGJd5Ergr5AeCEVj2sRn7kinJ2zY4Cvxroq/FeotOJp7k
3EZLLTBkm326i1yNEff8PiDpe375hVTWZvDj0eXb0HcwMw2OQxtFDyDFEoSXX97GOAh/xGnCuba+
z8ej/bjj0OFtPJ3M1/129SR/BMfATI2Va31pZkc6smL1x81fjX92kO7gTSUtH2U/8h1R2YYiqV8q
EMBijlw1Qm0DbOpsMwDkWCzXohmfBnVfnCuB9O/1I5cag3bKfUYyfibhhLtx8UGUXUBuJAi6Ckeq
gO7AfRM4wVL0leTmZlfrjpLZGVBjJeSe+BKY3ZsqN8Gvq3+Xiz2Y6knssqpiM69DfBBgCkAYgqwE
4PavdRogPn0BIEvf4Y3FRraq5fgiPgQG/9qZiem6GMTkGTd2zhVeSqTc0pCKelL7me9o5UotjKHC
1Hg6/EFq3mflMOe3G4UICYQWE1ghdYMaZHhbZcB2F7ItAX4hMeWn8uBj3lG3ukNMUlPzjxWPYsBy
BG00iTEHd77v+efNoaJOPHAgv0NIeL3DzcQ8Dg5QHHm9HNUS/T/SJvTeO88oROR303CdLKKl6Gpg
i68MhVWSnAt8UaUGkCEg2yS4IspqKa0KiuoU8oelQoofENSHBMzRgmFENsPv000zvxYSm41cD8gG
AA5IqXc7ghi3SAffwayt7VXPYAxPXN9s+ZMYbEN14rs2AvB5im9FTjzO5DVD0Z4ZGz4X011+BKXS
Y65PQHWj7zTaU7Mw9MVKwLRCTxaZOZwi/zQMlSlkAYDd7GEt4omvliLDB/42btCGEf2doKyA+Qac
G/UNUT4K8VjjG1AKtZPYFGryhuHSQ3pwHCexIxNjC+QHJu/0XxY/ZZKBnww6T3qGvK+URe3xKiye
kVgaIKY4DLosW8t6V4yv7ENhpI5nfRSCnL/lUSceVJpc9ArkNRs0s5bn9CGy6p22yvaq6b+XK+kw
brjlAawPYM3a+KT5wCyZwTryaTvp7UYDAdBp8F5VAI57fcdKr2zEJK4CcLg+gfc6OGmlBXI30dto
+iGJdt4Xt5FYTFqzUe6lVMr7Bb4C3MAWUn3JsF//7P3PZlkZFbEnP/iKl3m6HgwNnT1qYD2oRCVD
gGLawTmA14uUxHkaXrYNQ/PmrOsC8+3gg4Di3WAL6iA21hPN9Z0gX/r1uWy2qfimYRi0zwhr1ydL
Te/6ZFSQ29MEEE9QMTWoJ/Mxlnik9zorIN5m2AdkAYbag0g08MT9F98JwzLxxWKeA0iw14esl2hA
lSIucLLGsxT509OIJFp5D2wT3W7UBz4zAgy4Zz81MAp3SWiCwNtQZSMpl7HOenxPwqi1Y3fBjCcv
UD+8AXJDGawoAk8MHb1eqvFK4E+duwwVRoA184zA0DgyMRAwAY1SGtZLoSSBLzt02nrDSUYtmZE1
+A+L8eu+2Zj+DrUatKtoMpQGkQDi2+utFeVmsagVLnaiJjfRbQyUWSI362BfSqtA9Ai6nBkP75n9
k1BUlDFKBgAIPM2uJQZCq/pRr8ewU8d6M9jMcaMZ5bwSQFngsgoHN20gIDuM29QUv/Mtej8Q76Gv
WD93H5x9fwvnF4RMNyIptILQoJ5FihCgliFPHkhbvSjaIR03Yfp+X8pMOQWJaVVSYduBo3DD0iUk
SSlWRZg4GAzNSlKbGgnP9a7dAYx1hzf1SB5bklsPKVBl0tSqnwWkyZ9W979ier7T6nL5EdTF99Hg
5LUNPgKM8ZaMaarM+7gvYWY3USNE9yCP2FSChblWj05sNKGrCjRq9XDc4zoAImpXnDyGFs4sBE5D
RqwCGFYQtkyfcfF0LlM3zocMCynb5Fnj64UtlGVu3V/LXAR2JYVaDJCYZF8G57kT68e23Ug7N4gN
sPPEwn7IXqVxWfVgYGTFYrfFP1R+LtZG+cSmBJXymPsJIvtIe1LGn2o8hcUh9c5ChffQOuwYscCM
EUGEK8OIAOISzSVUhrXMAr1NoyhxOoU0dUTC6HHo38ra7kU0Dvon1nv8RkdgECEIoMRIGuPlQh1e
q4ngFVSz1AmGEAi5cY6y8RI0SYERRyJDUW4MMSWLOkJ5USa9EEapI1SaGYKYz+ftBC3gAUiOGv7z
vsLcaCWEIYie0pKAocLirrUyS7Wh0gL0B4ErSffaj7asvu5LuH32TSKmxgfMCSDXT5cq8wl3RxBa
9CmiscJHTah9fRUAFafY3oO43XIsZbyJyTH3gOuFFgvQ0YFNljorKQdRC0gccpS/YbAw9s0Bkswj
3yqmvkfAfSAYvr/C26c/JZE6MdTh1T7ipNzZ5v32A/wQyxbdwN+h3RKQnRmnhnytjOjTzFi3feb0
pqQfnBpQBXl0BFKnF7hBFHpB4eB1Y/7Rt4AScm3iieZ7vdRDk9lEfnPtsFA0UwAhHo5UwWPjWp4X
ZOrC7bvCkZcZit2Wb4OLY4xI/t0zkpo3sSUlaXK5F9YyTHSkGTVIaoKvWDWfGp48DQPjprGWM23v
hRAl5MS0nYQkRB6MVF6pOnEWrsl4KLHE0C5M5SKxdIXCKayp8ThEIlq3Ip8Ib8o5COz7ynjb/THt
HLDiUWRYwGD9evWLRSFOVEB+qxZQf/XP4o+d/NGrQ7MGBupTR+KWpYI3sQ/Eyaj38xh6lsFgQC1O
rf2qztF36aDvVSPb4L3I7Eo2X9SUYLRQTZgzTreJlkniRNssiggkYViuT4135bwCrnXpoLo2kBGv
PXD2gFDnqCFrhSED+YwRw8zUXKONn2ruMf4eWRHlbaKF+gZKc9oATGwVGMQcTFM0E3C4mSek9g1g
dGw2vcLQ02kPr2IgShq1x7mmtW6h96VT2sBw37JgSecs9NWOUhaTr/yFlKlV6RTBGveamHt7URC+
eusjcyU9aGcmh+EUct9bEWUxMRwXiZnXlE6q7xV12b5yIrQnTE6Fu9ErtM0SViqQqTZUjBJquRLV
EtRGyvYCZ44J2k9fZCtP7PAzx9ANRvYBwp+I6JZGYyARuMiQ3tAqozCvzE20hOOcJvQmBkVkQhXK
59ZdhA5ELqkcwXtMABC1SIkmbEbXqAGb2J1Gi1Vjv+2YhxcEW/MvfxLu/m8u7cImIIYfmiByK6cv
XyO0wznxi4KUZDK1qYeHBdH26RakaeNmYUtIFN23SDPxDEiiYI9APycDn566KzzfSmGs65WTN69h
Y7Sm2j4lOVnIDDkzLgNUaFMrgYaIBkMelF3wm2QhZEnthOHjKK00xyv3UKSO+D0DrUOaLgSlvqCF
EVCX0VGdAefptSjkRAqwA0q1w1sNcjAf6DPSbG8TOOd9WGLC+n0jIvsCdBmAjS29Y2oY1uNT+b3F
TC2m51gDinPxBz4HuSgwwQEyhe6hGItBV9xOrZ24MXywf9pJYaW7YKv1PzjZFQArl6O+jeq1Mq5E
n3TIt3OmfFj8xK9lxHAIt+lI6Nrlx1BX2xuDsO3KRQ2n2n5hkBCwf2hzJQCSRhiGigchEfrSfEsj
HRDptqzUzaRN9NEoInQAgSZYcHjqaIQqV1suHxqnVMH65OrSaCQ5CK3v67Q44/ZUdDriVTx1GiLA
u9aAsksktwHamlOOJQFDkPgcl+uJyJFUiRUCtnPlA7pJI95oyd2yQDN1Bf73kLTvi+7FX2xDeds0
Rua/3f+u36z39fIFNDRj3n96YuIn5SrwmA8bLRF7pxSI+uiCD3rZlpb0CZijFdj6Rm/py2TIja7Y
jaLZZZYgHeOQJPxKS80u2qIZvFkOgplXX64JOmlZBy+n5Y5fkTga9791Zg+vv5XawySOskjw+N6p
yB5aiQTDH1QNps6BCS4gsM7pNj8oxlNsIJL4Ygi/DcquhVNqiixjsMiKsceT9U9s7AcLOcsIlA8f
U/L0vNfJn5eAvL0rS8FwjMPLO0P+bSf2RLs2MTPgcTQ9v6ikFKfLfboolB5hGlgGImtcJWg/jEoz
BaGAZyqkw4y9azDE3hqua6nU7UgkvV7Iit47dX8YFMRncQUmzVUisDqTpNt7eC2JitJEMFHKQYX1
2Qmxj+afwejtxhoxKlaj/cIydshSfwCSkSRLjG9jYrwkBr81YK0JK099O4tC7fX0rRfuT0+TXi0E
t3eS53QnvciAER9XjzFE+bBHhVFD4bwvPSTmCWUDoGIwPBONnQIEtevNoG7lKKDtSGjwAV7xJdTb
1Ce1vIsamYjpWxTmU+MnIMEJQ8VvbRSkCsjLTMTfgBWmkiRc4AEOVOCwbCJ82v7Tw58191mvQ1sl
+fu7pKEb1j26B4nES94jEyol4wNuPTI+AESpSEfC7cMiXe+74gW6OC68wYH4ISZ7zOSeo41HHr/l
r+XjOn5aYlYQk8cf8uFr9QMoXlZR/nZya9p4tCaBbRizJWi9uv4CjotD2U2SwXnevh73wfYD/DuH
I0pVAXnMt8vl8mA9DWSzea/WB2cTWz5B0+9p9Xx/I6bjpY3y5VdQxy/EtZi5Yox9AAJi+aJVEQFC
HOO45y4cjhMnPmFboC/8eqloPci1ssoHJxgtt9KsWNCt+8uYO85LCdSVLis3U/2yGJwqAeScEhNJ
wsWNlp6gmUqE5+bAZEm+jR2n8v0/i6LOTxjCHhjL2eDk5vN+j2JBRrbD6fV1/8c3judif4aLN1PB
eOzJeiRrd+2Rs7RdJ8aSEMtyMoE4PiAt0b76sHoKycZKDxiOdX5S48u8vzlzllWa2NkwkonxUDpD
KHNTgTbBZeuSiYz3FI5/ckw1JwvGMc/KQYs13g5olwU/2vUxh+44hsl0p3LkwqfU5wLBFa+igaL+
ub+i/yPtupZbR5bkFyEC3rw2DL2RKMq9IGThTcMDX78J3d0dsoklYu8dH6OZU2hXXV2VlTm1a8fC
OlpoAPSC4OO1pdyV8qY3ov6M/6glioKGQVVsSYMM6H9k6IZGp8XcxeMhNZI3V9xU/FkSXu+bmJy1
f8Zyo93c0hJStWEPGWowP3vbBA8DIXrx8rla3cyksQDjplY8A7dpf67lDg+sFOcwhRwpjfzV/RFN
HfeL1TGYw6hUWc/1Ggy5Ld5UBur8WfVvrAv0LxHiwnWOHUXXG6DWRTnj46I/N1FtCTHAo95eCWfS
tSyF9N/deGmFuSRaDRq0NIUVpIq2yfg4ed0dePvgHPNlQx67zeMjeKMa++1DFskHTyz0Z9yfyr96
GeufLz+BcZ3ATjSuXGAD5tbrJiOaATezc5zDI66qxbA/Sg8p2X5AEOa0BI4iNmdcx9RS/jXOSOgL
BL6BOdK9iM7Bv/1fdwCJZynRo/f7I5zalZcWRs9+EQCVeah6YYcBlhEwC76les+5MIfQ+z9WEt0s
/z0O1mEoiaiVMawE4TIhz7tsRCccVo8KMuLnx/b4JZMWsUcDkgcQrJjjXKIHY8Y/zgz1LxS7GKrW
hhB21fER1egfjR/lHHvO/382UcTD2w8NlKCTYM6F0HS01rwe5wLd22WqOC7VV9SYw4tPvKRRLASm
B2xVSGugUeh61eIolKVabAbgXcB7jT3ZrdB8bq2iHbEhf+aZxVr7yM3lXHPZRHbzyjBbXYOYW6pC
8nM4S6TwF+pHEG3Kd/5IG+KiUU5eGsfs8/6UToUWCBKhuIvrEzU9ZoPyQhFWUlYO5wQgpj61ZYAC
wvoR7+T3KJzJ3ozTxp522EEvP1pQeTySr6c17aHyU7bicNb7lNTxqRZyK5cI/8qFD4aUrxM617Mz
+di7NMmsZFilWZaU0oDH3qYHxzfgQqa3fAd5leOdSVKbKXAPc5ihyVcHsm7gsoWEKtqqx6NycRRa
MY1CvdGH8xA5RuzQjiddlFmJ9BJwpOW3dW2jW3V1fyUn6g8CQoZ/rI5X8YVVrza61KDucG4g8qCS
tLEBItZks6l/BdNIjlDIBQVA8uqKy/uWJ9f1wjDjRou4obyYw7BoHIO1AO2S6I3P3nxpUayTOQa0
qcD0cpTMJso0V9GMdDTmPbSQhFd+8mwRdw9z2BKWO/zvehyRfTy8gIYYkrnnIzTWeomkDOfdrjQ3
DrJIy+aJnjl7gS5GM3B46yyYX71jfzwkcBH1Ml/8hna9eZi5pCYHDG5iGT3MOKh/L62LZRWoKwWt
YQxnZOol3amWkm9CA3qusjK5iBdm2Hkts1o2ephJ811z6Clp4QhSMLzpxnMFAZP7W2YyBaWC9hnI
IATUYAO43qxlLUDWOPf5s0BWK85+9Oynw+e7gqbRw+dq9bgCuYrjcbO45NsbXwOYDSUz5OhQRmX1
02hdp3Vdcc2ZH8Qzp+SmIs15Oen2IhxtoK0UrAoIFHlm42SF59OiDtszIhrcxKppfAob3MQkPax+
0uXXC0TNgZ9blxU5Lc8u8Zcf6yWIczTLe5mZ5dvo+/pTmFkGwiDXYi9qz88SkQ4g/yCCgwccIETJ
YhSq41eLlzf0yO3Lw+mBzuFUb3FMOIqXM8H4QZ0D728fwbx+fu1/0ftvHgTijMYR36nbrxf5AG7L
/b4ye+K//6Jaf3/806v9z0owHnGI5FKNKqxE3r8k1YFqM7XyiV18PUDG81VtG2uejAHmFvjZnVdH
Noex+6ryyNFOUebZrs3l8lu3Z6U5xk10fZdeW2aOq17zrVZkcYvAsgT1FI8XqWV4VmJEZgwiF61c
GvHCFw6FcozTTZLPdhvPfQBzsw6Vzg9thLmVyGu0f0cxxreepOVqRWRrYfPOOl+f4BHnosyJ2Oxq
4GwMqPlDFwmj3U2D0Aw8X7Hz9PMYvoAQf2369pI7LtEse38fTST3r40yT6WE08JEzGC0NZWagHju
fffZnJ6ih6dsvVotFPslRvI6JbzzhuCQ1MJYgm/JLD/cxKV0/SHMg6lX2jQL/nwLtcfj3Nrv79WT
QZoxQbNTzafQelykG5Jst2+ZYu/hw8lpbLsB6e/MrT93uv/ikYuLSTRqmmUpNj+3fH4F3wVFbKWa
zgo8zqDSf/zR7K2toctfJMJ5/WBYDzOne/YDxuN/8QF11/RJ4mNVRjJAMJEhusP9gUkICIgdF/ny
yGnmi22vMQPx7sFfzLygb2/m68Vg3Fvf60rScLDvo73QbTd6fhZAbeKmZkhn3pG3nHPXrvSvd/xi
rKFu1J0xulJqJyjp7WT7sIKKy9EW1ntTxEVizW362ellnJtU5nld5zAJVILiCNbKP3mkGeMCvCsf
AXfabhMLjnuNjv6X7wfpW32c6+ufSCNfTzHj5rTI5SC5O552kBpsRqAC0Ar8uthioUdy624TmZp5
fHmBNAUoJGypJzZ0AlPiHnICiDqWfrmcWXaW4BuR4fVHMa4vShPqFc34UVAqOiDXiLsd6c/HxReB
4wuO8Png9v6WVve90N+z4Y7P/9sjF3tgMHwuiUa7EZF3CbGq7c7R0GvrWo+P3eOWcA/YCkDZ4V06
c9RmdvqfU76w7IJZx414WJYoXSFf5fR5tgkqzwyjwcka0b4/0gnYxNUMs3C3oigzP8lhr7Be6cdO
2iIeJIvWQYnuiCGePMeaWdSJN9u1STZqM3yRi2KYzC135y4UJ1i7S/ngbvo5vzkTH/5tr4vJjJP/
ucHGXq3drtkOGTkcUhD+esTdLo5IuaUqAZ/yCdtoVsFibikZp1UZXZkZ44lSk0VVLlx03CeQYhxW
XDSbRxlP570Ny8Rfke7meWHAVr+wwoC84oqixEH5CQNdPR4180s/vWXwY9b59wH0BpuZbStNfoAG
QiII2Yzqnsyi6n1chmGKKEkGIX6N1CY1ncdo96g/Ba0JAapV9LDynWojPaJqkeHoBI6ZPoyX1VIf
RszeLJBzAjKCfXbxScylRb1AL6oQn9Q/yBGIUHZw5WSlDcCPus4X2SNFdzLxFpiZisllvzDLLDta
AxOaSFgK0FNZqpnrb0mQmy5dJIJ5//D+oahuVv3CFLPqmaYYcWPg3gDf8UPzNT6OeQT/ovmZogsU
S48/hc1TgV2wwqne70ULxd8MFUB06TrF8/ZFAoyXB1lQQ36KijyKq5faeQv3ytoGSZD1gDYBMHZv
1X5uksa5v/flzI0nxr7YyXLSnmtX3NcRf+YEaa4+P1ETHzcA0LyAMPFjjfQ6aqFuSgNDH8MmZKS0
MWJBNsrF6dfsYQ9EGro6bPSwLFMUzzbe55LOto/d7gWdF3lD1STkUMeG1esvGKhYNlqFgmXNx1ZY
Vava5QqTd5O9qGsk5bXYur8lhHFM1xN7ZZEtNNG0EdrQT/uzxYkk+glDqGHLmwfOwmacMXXrXa9N
MdPbg6cqGnwMrjX5hXLYbHRzswMXFmIW36Izp+r2fQ1jKJLCw4z5LxZhJzRZVTQdxuX6ZkAJ+l2t
mdM0gZ4cTaioA2G1QGPI5LyDEt1+/YBCLOg1xqb793dvCVqCgbz0B70me/NhSJ37czjho4CcB4kY
mPHRX4h2y+sNYqBm14WVN2AOoSwKwNjn4XFYqlbpAOebrYh5Du2W/Iaz6sgTtzDQ9DIaI0AThLYF
to/ZjfCi4GqlP4f1um/tXFNBTbQvK0C6wPuqVV8gbCBpPpdUvL0nrs2OP7+4khtR9MWAwiwypzZ+
dQ5B5jb0TG4mhLvlUlCuDTFHL6SF1vjoVj8/I8mWWgfkQ6LNE3jy0PNnbErzs1wcAogBCsg2jtrM
h9XWFjeQHzyDbnhxzhx12SzW62YBUaNTZeKPdeaceMKTHr23c0CWqe0NiiOky8YuY5CPXE+LWoVD
nCv+cBb6U7qh9GwETtT6M1t84qGBSbkwM7rli9kX5JIaRYvtJq7rByqji+MrJgvb3o+Fqt9TbJvL
ylmelh+RFS/ub/UpV4h8IFyxrKPcozM7XaR5kidSOpw91zMr4+BKwKOFG05K0A6pzxibeDiMAsGG
CI5mlMQ1hXm9G26IKmSGukC65TY5SPKwBTg8Hh418xM1uhcdqwhRyh2yJ8ViDgs1bi3WB18aZxZT
dMuiqGMkeL14qT7nKoIdDVle8beE2yooApBqlnhiyu9f2mRWtjF8o/ESDFjYdmjhzZeaZgYc+I8L
ifSohr5Q7eH+gk55EDQgqZDzA0oDTxEm0BHaNG6kWGjO2gtcPiiNM4fKlmzsmrObrHCn37c3MatX
5phgpy6gzuV1fHOW16GFnjhwbgqJyZVHz1+41QyrxsRuvTI2/vzioMjxoFRxibHJpsY5fWrR4pUe
Km+mTjc5h4gMRiQvSrZoTL62YzSVCpWAqj13fBwfVSXa6W1Gie/2il3Tglu1YSIQGQzWSe0bC0Xu
56TIhHFnMLsVBwU8/uBXGxG1zDUOhCpkpiWjOQedxYcLJR+ZLLl18iI+Zp/0U2pJ8nl/JdWJyOHK
JDPqJFCFvHFhUuYXefFWf3LCpxyYebDhUyJQK4hIIKz87o3HMneWku9o+pCDxzZddMYudp+T/lAB
TqmA8/YnMqB1mq51yIL2u8x9lPF/G7GtIirB4ikP/TuoC9TO8QcrycwSIhb6Ik4XNZTiT8NaQlWy
+g7BmrtOeZNWL378pSpfafuo1qbUrpSyNBN3q+Z2p62CNQ0bcJxUJohd1X5On2biEsC0wFmhqQm9
fQrjN5quRo2kQMlEzjfDqRRMzqnlQ9SPLVWZv647EDnbkg5u9mOKFuyXbg6LNnE5X30A40SQeOhj
KQ2Q9mgtuSfJb+//okSdNItandn5E/0F4FWAGOjYHIKg62+PXJwwic8rscJldBapo5AcMs05xNuc
8NA4hZMu4tVG903fGTbJ2XWGGGlFyXSdBE/Yk/b+p4wNHgxu5t6YigGvvopxMnHecVCQwVeB3vJV
cckOsNkRPsvZrxyI+spgU/sLMz/P+NIJdwNOHV5XQVeuQO+CCVYSNVdBJxx353RQsUV5M4XAeYqU
MkXbXvh6//hNHHhJ0NANi6LcSBbAhGAowOpx1tLurFVc8NzgdUpktXNndvNE+UCXBB0cfSC8BIsI
26uiGJkvujpg+hoEa6Bj4MSuZXS+BaqmvCGFdh5QXkWV3kWEm1iBBFBEa8atZsr9SS3WZQnuuoJb
5r4tSM79Gbjl/wS3mwYdXKD+cIEB5HLtdkPdE/po0LpziC6ozimSrazk5IH6PyK4MFCsBKMw3tKl
5XImpQuPJ/c/YOJpev0B7FFPwgAOGdDx5BkMX857a79a3mdEHn6XqKwswetKPVN8a3iS9Bv8m7kc
3MRJBwvACJgepXjR8309ASJt8Ngq8JwqgF1HtshtLchrOoeB8Af10G6DY7kK18uZUU9c4VdWmZ1X
tQP4nEQAlzaVEwMxQaI9JRKUjJ4ek8VPRbats/3STMBa29W6253NmQ+Yeh1ffQBzzjAXCE/l8XWM
e0BwQOnTWN2H6AGidbLuD3ZqhlH4lkEagHZ6kGJez3Cf8Zzq9TwiUPSfKShUdM/p8DQky95Yafrc
YZu4USX02gFIDCUM7GnGc6sIFdKyE4azn5jSa/0RAUaB5NuRqNbXy8u+sdEeC+rEn1MRYaRz0zpn
ffz5hS/XfI7qrQbrFd2BgxN+U0LjDzHcgfSSSRHKgNglWmq+KT75dD8nbD2BxwEzEzDUkKzRQBHL
QhziKFKjvOoBrdIcuvMFonu/AAJsfLxkY3frKYehWXqQJeTt//ciXxlmB160GviaOrynwqUorD2V
iPpWkxuSiaafzbzeJsIDdNJAawSgVHSmG8zdZNC85vQCz4pK2jafsvFbdE+GNjMiZeIqksUxLaBr
CihD2HcaxQtRqAzcDhJ57iHrqLyG3+pvtxUcsN2bikPJ++A0Fm8OW33RfghQ6loA2jCY+Qduabpt
7O0b2hzW9mK7tT/6lWDLkG1avQzm9m29/p3TYZ04ZrKsgYxfBLkDXBnjSLW04dswE/tznD+ArtKg
lhGh06aC4AyC5vurPVEWgpTIhTHmlBVoauW1AMY2u4P6EVugWz8T7bFafi0WNrqiQSDJgXNdfGln
HfaE67wyzey0xpBqQDCF/iwuKMKigHw6m+/nXYkusvjZWKw/uJUy48GmvOWVTWbDtWWeupUCmwmh
zxp5DVc7YZ8/hzPuY+qxLgOBramgHkGKgN3YsVyV3NBgWjMkwFIrM1W8OUApza/wgC0Rf7lOZeuv
iUUP3Eo7fitPoL14mpPzmSiFYXUvPoO5Exs3dHu/xWeAMF4Aj+++wuSK6+HVlg/cuflEr2WH5j1w
vq5OAvoJlZntNe4e5iEGCDp+V9FiAboBZollt8wwCzh5ffZThvtSf7y/ff/AtLcG8LgQ0Z19i0Ad
wgHF1K7szoBzvEOB0hq28rO+BnZfBZwghmq9tyjsaEULS1ucTyiNGNbvKBIAcjXu2KCBsYJ6ELQq
ydwpnh76P1/G3Mt4AlM+6aruHGh8uYk8Rd8reny6P/5x/u4M/w/bfXFLVa1RSUJewIgrvomiVz/T
FNElupbS3X1Lk8NBuxug7qBhv8mtej0aF2qKifZD/0R19NpLcxf+nInRL14MRlJKpQndujs/172Z
QAACS3rInT9M0DZZof1Qlcy39Qk16vtjmzytysXg2LUSO24Q/iy/iuudMwqKZovHYIHA3aKW/SZi
fyx/jVWMqspcZm1yCf+xzabL1VTSG1o33blRlWXLP/PGJ68O9v0RTt2zFwPUmMiNr7gO/ETYjF72
U7mW1r0IgRP6ifVvmEHLyUgtgg5Clv64K0Hg00hdd85zz9SrT09ymvxU4ul9387UYwfxwj+GmK2S
DBF4VMS+O+tCaScpurUVtyDYQRlJ0bjtAzgcBUimheKvFGpmDua9pkF5ylVkh2rdyhPlZ6NLZnbw
aPXmNF58FbONJAVgeIPHUg4oYj6JpR45flwAKFkBf+L7NHroG/mz4HRpBko4FeAoCqoe6CFE36Yy
nqyLk5NAGsRVOHRFl3n10IqBTelDPzwrqbjhjbmM+wQsHtUdtBqIeAGjPZRNRHcph1c/RV7WLQGW
CSy1IKkBxDgpIaI3fMsVWvvW8UsFJhfQdXS/amIOEpgPZ/KZk3c50i3oBfhTVGRPjqI0BoRrgAKm
v4n36gqyFUt21uxC6UOTnbCDiA5UdQbjdWbzjWl9dplHErOxqKbLqN9dz7bviw1Enj0eYA/ezJAm
3nH7nCRH98WfyaFM5VJBY4m8mQqJA2AQmHAl7bvGS8VkOFvCiwBSk89FjWJ3SsqXesYHTgRjuEEh
xIMioYI4mbEkRepQuClqGeGqqs3OKoGAg4Zz/Dj3sgFx9O38AT2NjlcFLAwyEu3X81dHpVxFOYJ+
A4olO6MbXNUuKySDHdAbCzqJaSX6Jh1cuXNiUeM+aSe7r33WNdyC19NOJd74MCSRjyNhZpKvgEa2
Ubnsp5P8KnqqUwgbokdClz3CewC/m5ABj9JHTfVKgI4KijxEEGd5vNUrLVBtNZeNzM4SZG+/oV7v
8g7U5DgdCVY9C0xdVvjeKuSGTw+dnyij5Bg6lu2xpTR10hpIViJCWJizDYhCSMSL+j6wutYL1VU7
tMaDlDSxdMi0rIs3cp+J3q7wg4KzVJ9zJQLt7pxfDBnqKBsQK4jhIUkrpXjVMq3Jjk0YFMaqq4CW
XBRlLOW42tUAGNGhjWXH6GJJ2GR53xdrMVHdsYYguupOFHiK5pTWlQQnjUvvCT7Q705JH8TlzlcU
XzMLcH5DzU6hIJzNiiDEK8+QQXpuqHJQHaOkzUNnAGKsXiSZoReWPOQ9WjP6BOp3gctFYOIRY762
FVeU/KVQ6F0AWifKR+dMjpv0S1ESINmJPyBL9pmIuQgts8jNOH+P+oCcP6hJa8hLrQMx/4NGax89
ZX0hcUSsRJrZcanFPaa+6ILB1NskS95TMFapdoCEQflV6aJXfMllnXhgrxpKLl3WmWy0a4/jlPAZ
jDZ+aPvogo2fsigUI0qKEp10UDRIQnXfNJoSnCG/4KGNDTUgNNEbUZej3lM0BpLynldr0PUu1VR4
9LK2HqwY/0wrQpUaf82NND1HBjR87Tb3Gm9TFkiM/MaeEMTtumxixd9zda0qb/hlcsAjEq1t3iup
qirI16XGUzzEfU86iBmKNq2TOLNcCkJmW8RM44uMUOv2VcFBM7ruQ1FdeFkchNtaNHzohImyGylb
JGi4YOMWLp/uuBgJsQUciI5fFB3mG2mQa44kTZN1dh9kKQThM7ekiVkWmRKZOkU/MOivyrQvnjyo
G0ohlFOMNj3lea4N21SjEByJxS7mTJlDe9RSSiMRcssaJkkgOZIVrYVvqbxVBX3VFGzdaSrYNVdI
yYZmfIrJ89tKgVoqohoBrW9VpHcEzZIGR5qyTegqSVqBHsFAEGuA9/a075duwJX8SdE7QGYGQy30
d6/VtPBzyIpcWXg9p5YofKhBYzdubPSmKAaN7wiqF0lYKqmT94MKliScjZquBb9XQVqRQ6B+EZdF
nIKxhQrGF5cmEETgvdpTrAF6bz8GUjy+AxVLzz/4Re5ze6FIhciOE49WNqcHXeYIgcjnBWl4Lh4s
D80o+m+bppwNupbhpQO1jwfVo7b7mblkJq500CWj4guuNPSCsNxP8tBEuIWz4RxU0NgOjU0Tnnl+
pQVn1CiJoey69L3Rn2j0CTwOoX7w23W5Zbg/QQKeV+N35nMm7rx/MV9JYHBDwZu5HopkSAE0GUvd
nsNVBKJ1wgLpZJ0IiqXTxX1r4y/GXLCoqiP5h5oRRs82SaeG4HLgXeXPqaonjsTpz4oeOClfh1bI
94lz39rEswNXHmSsELWA0UNhYmOpGAPwBk2MfahQK60CzwZu5u2+kamSJOi0UD4AIAZULX9gw4sQ
TapqPeR9tC/GHBrM8Ryv871QY/oqJOeVJ2VAI0ZF8PCq7NgDpYZRWJmuW+psfypz0SOdBAa+Cz11
JnSO6qw1JAo9dUkgyWCqCt7IgWjxX/V3MIeMYRbyxhYTEPNqURRiqos7xOLh9rHNgay+P69MyM1a
YGPAsvQGWQ0wmhxBC55pADd/6wbYGkk+h72bmTj2DaUEXqxovibu1F2QIOgbIJ7SE8kz+yWy7feH
xQZ+/xrXWDRFBhAZS5YBRYJSZJkpobRLQtdp/K1UWKDOddwhg+/9NoK9zleWBBa8GbtjbvHi6N3Y
HWO3i22qlm1qJDrsopgwbFXU6CFCEaA1Rcfvwq48tC9zQF+2b/lfNgFPQ1ENJGg3NWKFb+NciHxp
1/Z2smxVAnVbwyy/cGWBO0DYGW9zJieXUob4BJ5K4INjqfxKIKnkOoykHXKrekx42UoVEnz3T+G5
C+eWcvQfN1OKVyHYXhH0ijdcvUGpxzVESHf1L4gDl82S20v77jl6ihzA0e6v3+TA/tcWeNSul69t
6kFpjRRTqRBABIQnFQHpk/edWfrnfUvM/fSvRbuwxHhNzoNSjNbCkq6bSuOA/PE3pwgb5jYk81i4
sSNejyiSC1WMRjsc4XfBux6O4iRg7WzM6Ngvi3P5qa1ajajn+8Obm0gmB18WvKsPUiLtmsQMg9Sm
0k8CaVIQBvhbLkSc8/Kf2WNe8D7ALLkbY5hgbEcmg88drSDRMXws1tzxPzPFHHE+MGLahdiP3Cl6
BK+T7YIJ/qnnyRzP8dwcjrfDhS9xuYYXvCr7G5P+LLyA5jgI0GcieKYgzWz823sA2gSgwv5TfUC0
xGx8vx2iGGTLxq6rdPSV8CSOc1vMDzGAtRzU6j06tzFvPSVoepEEABvB+DL/y05cjC6iYa4Dwuvu
FB/Sw0VlU1dfpQL4EfvaSnHuAOCJioZwYQQJ42MNLZuek+foo26Px/VXMMcj58Lay4bE3WniTx8t
shR9qjPR2JwJ5ihwIsh3uD52d7UsOmG8wjurled6tSaNIH8F4m/EYmAiuN4rgmH0iC8bd1d6JWny
Y0W3tTGDELjdjwCj4TcwXcpIQLDOUVZ6DpI7g7/Xo7XyKhxyyebD79I4xOiYKYuZZCATVsJxXVtj
HGSfQeQOMCF/70meYdZJKhCulAvz/mFm0T0wo6M+rkKgAIT6SIXdbHw/CXMtCPfVkK6S7BTIKA+b
WUzwrLLC/BnPcAIdDdsYSDGsWglAPC0nYFo/hE1uh2pju/0cg9y4WNc33vU3MUOnYs5VERIg+1A2
1jQ9Sa2x8uKHJp3b/WyV/G/0UBwFuQFYs4H8YbZNXI/kcWgk3utBZVHtJU8hFY0g0/Mt44En/l4M
SPdjKDMulOXMGe1CiBbQBFD0AVl/82YYAsi7ZHW8r8HUiWKFjZJpaoWOt/BsweLs0tItALpIsUhQ
uQVYdqFC0alyzsK3PpMGZVFnN9/CuIDBCCvwhTTxPhZJ4x/RDxZUaCiWGpLWm0b4FKLUTL8lZRHq
mqlDkaCvCBcvAQIUudcKSvPvQWLp9Ybj7JYSJXyJ01PiW0IYEu9QUCukh14h8btUrCKkD/gXY1Y5
9vasQGMAESDkMCGMftOmEA5RL9JCjfc0zr7BBozAqDvdPyi3DubaBLMn/RxkK1WsxXsPeMysWXWq
hazZfRtT2/FqHMxSyFrjgZoTRtA8AqWnoSJ8aHfpUtoNtqGYdUXE3O7ngr65oTEOWmoCpRd7WIWI
Y8RvysAWxZlnFptrHzcZZJxGnmKABZC0ZdwM33qe4pZltucK6pTaUShOclSbLYCpaW/FysoAg3Jb
Rgu/njF9G2heW2YWzm27WhqyKtsn+uldygpbj81x+7ZzimwTb65rS8zqlYaoprlXZ/s8cjTB8nSb
hkA/kFZfVLuetP5MCDE5Mmi/6jpadEZXcn3n5VKShEaVYWTyG1chxaQh/5m/IUdIAnEuQJrwySDT
+McY4yn5Tk4CIckxuLoxw/Ag1R9atijA2zZzBsZZYpw/DAHxC+EmlC5Yl6yFdCiiGuvlt9QshZXq
rxG0a2gP4MKd4J469QjAlj8ewhlPOL2AOpIsItRlgZ5hUhvGkNZCxtFs7w6rwucsyOnwpMjQqXrW
+GPhbrtw5iJga2HjuQCyAZzSqK5CaIbNi4ETNG91X833wcfgpMdPzmyPMuQLbR1+X9yY9TI+a/MK
Irfh7rXZcWtdBJ98GehIDmv5vq8/5J+kATTLjRFf2CWHhuCl2trulxguZH3XHvrIODe62XVvGjSy
Vc++v+Bs8fxmCphZrzoPCX1VyvfckjclJ3SiswhO7W4DtYzYrEJoqgwmiGrsAnQSLelRlIGSqJ29
yLO6wrcR3vW0jD+/mJahzwFPzLEa4WoAYyxQIMhxmekSDaGvxo5uw+UvOiO5o24Lq/uzMLkgKL6O
DN7oZ+eZSQhFqvNamub7LM/MXsHrtPfMqHNCEckhCFmCWuDfMKiOqnogFEA3EGOw7SvPR9o435fK
K4j1Tb7dha5nob5RZoAazaF7J9wHOK/x1oEKOtLSbA8/1QbO7Wsx3ye9v4/cdMG5lGR4G9fGXEQ7
XiWMA1FkOMRRZgE5mpsGU4lPhKAI6EgL41rRAskZcvYO4gygZSqGu7TDRs6eKvnCEMJO48RP1dMA
ln+BhAfOplYDuXHORjC3Q3XAcp3O/OiJd/JtfZkAyA+FypOxmlPXmAiC8D0GlFEVSdeAX7jevLya
hnBeCd0XeWhmWWi25czUTlnAwwfCQ3CR0o0ynJjXYadIKd2XQSJsOk337VBD2fX+zmQbQP8cArCc
oybbqOTEassYWd4IBa3oPl+J5giGjpa8LdvKpiNbz1SXgx0/5ua5HRFZsTmX25se5D/WmYsuMzhU
/cUa1vWyADYkF46iH/QzXu+v/sLu0stBMqslK21S1AUGKa7TJ+41WOJ5x5PQAvG8vNWdAAq6bzPv
18mRiSLmV8MOAdL/eoMUaQMBUxRZ99EAxqhkg6rljFNhqxT/WroLE0xIongK1auoo3tjKa7DLxC5
uW+qVdjlVrDdjQpl1rnGqckbFJyO/zsqZr2GUpCDrMSo/JXyJb1iQp9Dq/hMN8EKtWljHT7qjm+P
ioz3t+lUtID0LyAcyP+qY/b5ejoDLwxK38D5V9KMSKWJZJFr8VDgWqTeTsArQQ/pzAH8P2yCZ1pB
x6ousCGfkkKzJ0L6eV9BDl20nWMMStX1HM3V9JyqiNIxPsNABe16aHGHnnypbylI4tVFtIwdzkYk
5LtmuZUgb1JvpO+Rsf83nBOkn3oBKXDb/2P5bwIubuAClG2JMMCycuisAkRKyiNQD4fB/DCseqPN
rOG4Ha8OoQxWQ6gYQ5cHERjyf9fjVPKszksQ6uzRG5SZhebXSxVi3naBl5h1f7uwbG1QsL22xVy4
visYYepFdJ90T0n4/dO/+9Dmtrhq0xse0eVDiVJJ/uCCiqUiSnUI3/H3/rPo1s3ZW5W9E3vi3Haa
Gz+zzm1RewLV8U2q9AoSYkFb+cKJ89/o4Ju8T6JVEy1CMAOip7RfDK2pCTO+/vZdeDUrSN5dr4Bk
SJ0mSviCqv11l677m0CRjR4GqbXKwYFydzY8C3SO0n5c16t1H7MuKIuiwxShCFDyjNWcr4JGres9
sCF2rj40wlrUUjOGgnHlfd9f+Js5hjqahmtZhJOAHgNL+hhoUk2pqhZ7msSveeQ5aQ79i7p+vm9m
dHPMkFBWB7kHtHzxGGTr/WmntEoM8fd92Xt2Jp0CNK22GUpicy0XU+O5NMT426jE1CY1DAEr9BRm
uaknxm6Qs5lpmxgPGjrG5NjIbQFJ5usl0uQyBwQowHjyfQ7xUt0/a7mTGXMl5omtgI2AOANBLtLH
rBcXAhl8y21f7PtnOSbyf3H2pb1x40y3v0iAVpL6Si292XK7vSZfBNtxtO+7fv175HvxTLdaaGEG
wQRBgnGJZJEsVtU5xyiPhWo1un17dRYm7cLKbPPnpGtZpo6lQ8XUqMJjYI3IGd+2cb2XNPg06EyR
ThQhCD/XQAKvT47uhLByJCIA9tsWCrg+pbI18a4xs1AjRlS5kZG3UWHoslfwvhIiq62jtSrw0pwS
bDDgZabfyOxYEZO27HJNKRyRtjzW1I0YfEVqarg0ABZ+LYl7fbJi3LgywGsEsBMaEGeuEqZhJ8fM
K50x/zV6X1kho8ZtKjIKbahBK122FfJjnPkvfW7rv7va29SgjpMcX9xqcmugFkFog15PUC496D1o
CW6vy5w9D7mM6fuQngRzMIpMc1eOyqhNxY4VTlPq2zpNDfLlK5OMxm9pH1ZG9JxT7itbQdzHUWAz
ZZf395VPN8y1BvW+hBJs/Hr7k9TrwwKICqRKQXwBciomX26uphmjumcUMe5QvBV6YNSRuhJsLng8
ldGUhVqJokMZbeYDQFP5fdoVtZNLoykH+x5AsIisHBILjgasNAN5BsSUpj18OY6gqWgxRlXtZNFe
Gv8Wum6GoW7I/sipEq9kZxdOpAtjsz0cZ55EUlLWjlYyQ24e/Pyrzb8D8vv22kw/ZnaQY01wLSkq
6ju4oS7HhApL35Z+1jik/hTQzcZ0QG88CMvJ97L4oqEUc9ve9XMLjwFwkCCNqKAiAYe4NKh0Xq6o
pGscn22UOkT9wUtMrXqva5krulPt0C8WUGv4yp7FQ7TLnkFSoEd7eKpDDpW6vf05136jIvmGwBMq
JxJ6YyfXPQsA4yQehFgNGidJjzX5ZsldSLOVHblkA+lF6HABO4ha3sz9fTWLBfCuNE6Jns4AQn0Z
8kztv807YwhTvgOLOKH55wDMPBVJFTZ544x2jfcByAPB1Qg+0rXn8rW/XNqZBns2YYCba+iHhh02
IHsmWizchMmmHaEQs7Klr0+NyRL2NN7maEP5caQzS77SqTmKRY3TKMQ3aql/kMEHu7I2C8NBKlsS
ES6DoQwM3ZfDqQrPGwEcaJ3UtCMDqWaurqR5J3++3GAQ2zizMFv9hhR6iCbm1kGLCyj5IDm3Y/bj
Wr58DmfHqQ+N5olNQJQnocD5ARhQPSsbJWydWE3uu2fSIYKvd3oJqGLwkviPY5O/i32yGyp3H0P8
E7yPvWpXRDWgeO89+2gPBv4/vs9SQymesiC7I2NsA9MkuKfbW25hXfGlFAGqDM2fK3grGxoJj5Oi
dVxWCbs6bgOrrYbv20bmkJv/Px//WJktbF6WfZkPVesk433jQXbZiH3cz+qHf1ST3tAevA7oVD07
9mL6mv8lvh2OlifHK+fLwmB/FJQg4YEuAemHbPnMiduMuDlLq8FBazTX2wYU/rcHOid5mAYKCzhT
EVGCTmzer9WmSifmSTsgIQGcu/IencLn5rW/q4+gTdkQMwaNaHBkvumPVrWT+R9i3f6CacfPHFwT
ETSj7RdhIGBOl1tI8KMuEip5cCroS5DEN6TsEFe1edvK9XWIYQKWqQIxhKv3Jyo7m0gSZ0k29u7g
SGm/JSCN0MBTkaZv8lpC7rpFARMqYyxTWwfEn9VpSc8sdXVKxLoqR2cwRrPfKYf8yQP7cG90ZmoN
ByCMj57xN9yMT7dHuDSP53anfz+zGyRBk4pCMTrv5nHt5T15+3yNzn/2NLtnP1uVw1oGkmR0dK5u
PttDDW47zXiM7LWu04Xo+HL2ZjHSUFIBdAywNBifySY0s3u2U3fpdtxU75X5UW2HjWATB1lpaE+W
pmtlKztuYUMgLAfAFtUGwL5wwFyOdWQjTYsuk51+6CID/f3cFd5CMeDqtyZakEFB8dKgLmiyT5n8
WlZ2Vvp2lHYPgQsueSQpczJu2+xuHCx5TVft+rpBD9akE4jqBJ6ZP2+qs3UofRAvyZ6E9n+05xvZ
CBDYKBN/G/c5CFnUhNgCERuU4RWyue1dy5YRI4O9AHRs8xwEZRkytEheOiV6TDr0XqQs4WK/8XZZ
9R5Agfq2uetzDw0uCgTq0OuD2H9+KjEqhsIYhqoTlOReE3IbRDcrEc9CJAmWDRHpNATkTNOUmatJ
A01QU9RVp/at/Bi6qNruRsbZJvmOneQud2SBRzLv7srEVFS7hnigdJTswJSMdjWTeH0+XX7MzOtC
F/qfkctUZ3gUQUpADhKorxCFBUbQ76pmyyCX/Dy+Qq5tqLeyrTe72xN+nUSFiBPaqlCFEidswDzd
nrGiG8ApoTqFKqDh01CkR2BuaPqShzInzT727+VmH7G9JnE6MoPFdqh9gluq+7z9JdeVqp8vwdUL
HRekq+dZY0EraEFGACjpF4vR9c3V+hR5D4IRHLXgIQEXibBJivviIO/9veqEj+Sh3Men8VtyLZnL
bxLdovVK3yrMAA3QuHKRXMdjYFzSGIrgOi5lUH9eHg9RWclZHuLrhvqrAf1lrT8myt+/KvSjCwHP
8rfbs3Fdo8BsnNubvXcEMMd1JIG9vt3QfXfn6JAJePlwnv6sDEyZLtrLQx6WwCeEOUcL/lWXl5fE
kxhTpDnKA8R+GRAax360vROgbpoN1Gu86Rjv+hP6+8qMe4fiVZds+b79Nf6m7b1gj6ol1/ZIHzWy
TYXeyCErXdjCJlDXBDWur7rLL52FDHVU1i0liYYmmZaTAprw415T15odri89WEE2BK3dOCYAfb1c
admXeo9Wnea4gxGVI9dVvCJOAdBkvV9y1eeqCghLFNlrEdE1RGBac8S44PeSJsjxzLIOYPeQCK3m
BMWXdhAm8VAzrcwWRJvDtg4eBjSFN+JpDFaGvDivZ3ZnoYs2uFKjVbWGk++1DJ5TrHj+n9aOTZgc
yqagc5YwKOtOGKJs1JwmqJ2RRtuW1RtF61def9PhfeXMZ2Zm8TuKhT7R+15ztFjbaF1MDDrkXyWS
srHeJlYQN/nKlbVwQ04XFXLmWDsZie1Ld5GSwoWarag5cf4rKsH4b1eRdgJUnXdCsPV7wbp9MiyN
EOpMgGxOnKyQL760l5GIKqNHNKfrU656b5rcbUL3KQVssi+TlcEt3cdTwy1ScAieIRJ7aSwJgE0F
XavmgGeScGEEa1GWpnTlCFqI/tDU+kP2jXIhXnezK9lvBA1wZll1CMjFUgYW5+iUxK+qBkyOahE4
Sm/pEIizOvD+U3BTfUapXegThhuQOV35FaLZqgbnZJNYqwmFxYCBMAl8c3gkA00zmwStCcZGjojq
pGG8rwvGIdpsClhfADR8InOgjg0NfHOu62bG+AHxAuBOJ9J4RXn29G2uvelQ9X6ChHfb3MXBWmrs
ukiPYwPA14mqfML3zTsRymGslY7hCgf/IdcUQ4bGb1ltXRNMmR+uidboRjsFRyjZmoP4Uq2huBYd
8sz8bHp6FQk7uDuC0x6gzNoHJ3UQFoVZeQCQYTbRG6EPysouWHJMdJ5DdI6ieQZ90ZeOCQ5K2tEB
l5YrV9UGCa4QvJfQEVzZa9O3z48TaGPh3scrEm31s+OE5goAwZ2CWPEZEb5lqfykG3cnj9u/dW5/
bQJ+LxrQdbapI5iGZd3t36xv/nH38fLUHMA1/ccHS/0TGLV+bbeP2+3789/HJ/AGmgfTc94Pe9c4
PK61TC0tx/knzy7JnHVtXQ3w1nqsjT58ocOho4XdSg8S2jVuz89ilHJubHZjuYk3VmxQVUdBi31e
7tHwKNMXNbWlT6GwVdVKXpQ9uwvzgwsi9tvGl26tc9uzW2vSu67CFGujxL9UJC+70gSK/baNH23P
Ww4wO909V8zzuqeqcwDXYm9PjD0gUAMNkwyiUzrpOVmR1XNmQmHHA65/X93heQzJcXPtibwUgDIK
DjM04yMjPN/lkdooShzhnvGG31m/bad72uP1+BBUB1GzyzRZmd+lLYaaCHitcPojIJr5flGzQpg4
E5zCFbkGCJW/UkP4eVvMJxdJWpxdEl4YeINcbmJ0FKRo44qJY0Pf0Ng9j/ybmCr/ohY1vl3z+xgY
hUm4FaKL42lLd/H7a8KhmHH6swaEW9rn518yO8PY0Kvy2E5j1Q6D4yodXmC/0Qix4k4/i3RrxLOL
DvwM/pBSjDjhwx78ne86dAM+K67z8u79037eMfP7R+PG1I3jV/cOkSaecySYwYpnf0w0XpH9eMgg
ofnaGGu0cUsbCoSXEsRHQCaNROvlcoyFz9Igb8AdAcaOZti3yjZL2hWvWpzpMyOzGRC0uoSMUEWc
HmcFQ4clqFAaMIpmH7d37qL3ntmZXRAVRba4rjGYxushvkUrAEWKaFiJj5anDFj36SICYmD6irPE
jFiyVB/bnjjgEcJD4a4dthL4PW4PZSnC1LEk6LumyIuo8qUREIO0np+mxBkYWiZfgUnIX2gPpCiS
E9nnbVuLy3Nma3agyyK4o8owIY6nH8YvMTTzojSkai1oXjrMQNj6U3LG7f2jAXE2b1LbdCXxC+Lk
IPMOlV1VicbgF2bfPyKY6lFM1PXT7ZEt3ItYJzxvcY3r6D+YeTcDK7OXxwpxdG0YDkzyC6sOpM2Y
k/sKWSIw8QQrFhdcEGKx0MdWQYkw9RNfrps+qBDkEHCoKCV4jUJkeNrq+fagFpbrwsQsS0CDTAZh
BM4TKVK5grZeFWmT0U6SNc2YBUenwBvgESBO/+kzR4/HwKsjCYaK4g86Q3yg5Yd+BUu4ZmP69zOn
GGuRerSEjTr6jbE0dCv1K+3Qi/OFZKaqIdGhIXi7NKGToY3rAe7dxyQFv8fwTAie+KoAjq8IMI7b
q7PkcgB7oXFPAx8Gng6X1mQvTSAb3hFHkDPfav0MnNUji7hb+YBOJYG/aTJ/ZQP/6J/PrhikiSkF
bRywkliuS6NN7vqNlIgYIgii7ym4ml/DzWtpdpB+LCCkURgPHofw5OZ0PP46MvPEB2jG3UnQjDM6
LoMBsONrscviRJx902wiEgFNheB6gPfo9XMd9MyIWANpBhRiIKjMWy1X+e2pX/Kl81mQL2chLMGC
AjQcgVrUk1KeQnkXBysV2kUTOE5ABYR9gTW+NNGlfQJGIYk46vjQeU8jYFQdW9nfS0cIGsz+Z2N2
aOkeiNSDWsU5OXZfvVR/CVll3Z4pMk3FlcOc2ZjtiVoRywaZfEAq9sP+tbLwpjZq+A5e0/gV8fId
+lDN/l3hpY0g+Pk7M4TJsUDlygFeyIzT9+6E7bMjAAQFBrRpIDfp+rzHHydSUlBVIYZ5aw1II4l8
q5mP/8W9iIKECOgn0Iwy39VtpQ79kFEstuaptuzFoJNKsvd8IDu5kZMHAsyUuTJrC5OGnCnEn9D4
BxK02aQhTo+kjsbU0ejLEO/wAsqg2CVn0b8PMAD3p5O6OnD9IDm/dLJkaIaulAKKMAYQBjFVMjNu
UX3vKtatbJmlTfqPKRRLL03FqVYWmibAn6vyKVTbV7WX32gg1Rx06JrhQ0vWvj2Jc1UjFKEnCAg6
adDh9ZPzvDTpxQw2g4Q67zUEg0s8qF6RzjFjI8Q7C2gvI36oOPi07NpkVme8yxa0sUm5RTHg9pcs
7WUEV9BZR9b3GtiUalrRx2pJHV3YC+RRFL91xD63bSzOL9pSCCDciOTmUhECjbSh9TLqFP4YGqiB
HaEnj9SMhpyychzDzW1zi0OCyg9q3pM21ZxfG41Loxy4NXVAB8c14NEy9lGPL7eNyEsXKqqmyJMD
CIMGwtnJTgdfFYKhoU4JVR+/O3RgzcK9Pfzt66MY85bZOgM4UjwWBBk6dQPGvtg9pGPF020gnPo2
4qhz8F7w+OB2954P8iSIejVHca31+BqVMDkbNhHaTtHwB9TYpbN1fV1WZT1Qx/UTtIortl8fOjz0
vJ1cm5pkEMAzjErW/8M6UCyCOmG9UG+cHeFlpzCwdijUkTooUFNaPwpgaNu4SDauVDZ/KhPzk/zc
1OSBZwFU2QEnIIQw1Rit3eOXhmL5AD5/pCsAUUIX2Snd9ZCB1hEJPCAM6HlkeCB+H4FdjPnR23x7
Fr8LMAvc1w1///jYGPp/iPIo2j7Q0YneI3F+bSKBnmoxGEScYCTPCIKeSUkLw+1lcWW//YRXV9OB
YB+yLOgehUTg5XT4EGYDlaOOMxo3VbyLeGtK9mBV/AFlrK1kPgT8u+VfMb/LdjlI3kASgaqvZOGs
4xj47Z3y87649TWzl5U0UVbnHr4mJgNXG1MH1+cfodto9cZNDyRxQr8yFIKcnQ58DoSV0H4P+ZVq
N2SW2slgme1tkCxBZQlt2cJBV3boWzZzchiqrRIeWIjndGTUdQSC4HfJ3yd9wJvooWrsSgA1MF6/
BmFcdAKomqlJZXYEYg/eTssHg7Rrg8XM3hrrFNacOaIQghF87ClOhRZgQxD1Arp5ezqXzh2UilGv
nt50yM9eWqiiKMce95hD+2M9grMzeGYKGBCblStqKWMD0BZI3afmITRgzPYUihZe4KdYthL7JuPv
4GQyKWIj1OQ4biXQYujA/hEDznSCYIX1/cX415fKyY+iQm0Z4tcU/gycWY+RiUwEN0NjrYCykCGA
FgxUNCa1HqKQ2UuzLeSaKn7IHMX7EIePtK/AaPZRpB+6VlgqS1Zuy2syDhyl5/ZmUUlY9IVS57BH
2afo3buKXUAwr+oc6uPWzgsuFkbScTU29UMQdobe22668xEUkuGxliPw0PRGLFnKoMABIQqPrntk
TZOnqjBj6dcgGSO0BhOB58Upbl9Z+xS5XBujbSSsISsWr4Vp3iYQB3pC5q2cfdNlXqElzIl3rP/l
glPPR7Fpp25biKerTr9Sa11KmdNze/NTiUZE9wvYa0GVOmbJm6a/iY1vkActMzz9MWc4qUGOMAYW
iR5BX+hq40qkNxdM+Im7zr9hfhb5ICqY0AhO7z6IvuGmT6AZ5wF0ZiRT1zdAf8jqIyIYQ6H2mIDo
tLeo+CEG5an0oevkcmkVtTu5zPzIQN0W1EgoF6EReXZN1qIvlkEEl+qw/o5SIAOUfeW5Qcg+9rZF
uHJ+LMBQpjo7SqiI3iGDKM9cuIBEhpB5OXOgBqFUlnbU0HvmeP2vwqiTio/g/8h2t8+spULiuc15
DRxZ9twlXoZpRwc0KHxs3+i3ggXyHn5k/C3FOQE6NBMClw6A2GayUhu/hi1i256NeZ6PGEhR+dVk
X+vtuiKHNu/RedlCLc8k1cYfKqOuHkCUm6QHVTarbA0YOp2V12v8vzn/6UQ5uxaa3gtrrYP9Qs/3
ivDOFIOKO1EBftL3V3x80Z8Q+UIiDPVBVBcuL4hQ9bWBuSW29SBxsEcZemXGiEhDehDIUVYKI1or
Fi0fJWc2Z9ceiKtBs4rGXUdRLHXTUehVY3JRCEbnAyf1W/4iuX9v+9RSlI/aO56HYBQCLmI2TKaF
BZhjO+YEmmjW6buIbpwser5tZHHdkKsFVzHYK9HkcDmXQ9lIalYy6oRhYgTy1u1ik7pWrVaGsCas
+fNyvnIS+AgY05Ghw6v30hgRWvSrVzgIgP42w124EyGLjg3JPa6iSuTxZx33sA8WKFThRlPgn6iC
bcndMbvrzF9Tj5TLk93dS8f/xEaKUA7kKKiiyPbLn9uzsuhheMsh8YCJuXov+wKRq7TDQa75qcNc
ePAQHaLGxCvEjob+d1QWoHB/v2106aaHLAm6jNEOio6MWTgiSlmDejiMskrhaYRo5C7ZNDqo1zLE
JNLK827Ru86szdaiqMsoLDQ4NMGRmMufqvxnwGvt9pAW35CIJwBvhJop/Hjmw4OeRKks+Dj6hdek
qXhMPttq13TPnvce19u45g0a+8QAt9F9mDqJtO01CvKPDL0gn6F+P0xEAQ1oqIbcKpX8rfbqTRls
crbJu+3tb13YCYgQwPoDtnFwoPwkX89OsEhVRr8DPbzjVQOY83+p7gnIQR51xzJcI7xawCKgHQ/t
5GjOQ2lJn7+UIp0OmR5PRxgCfcQlxdb3NyPdDqXKQ0i9ppSPdWRGSNK1vB/xlzIogZ+1bmX7L55r
U28gOMskJNnmesGeNNZFLrTMkTzL16ws2ySnpjQ0JBZ8tEZLp2rtel5y83OLs2iAJqoXhv50rAV4
q3uj8MtLIytza2C8vsqoe+8Qktxe2jWTs53VuFkTxgNMDlFkjSri+vq5jx8yoJS9uLNUQVtB6q0Z
nP79zJcSDG+s2n4yuHf3SRXcRe6fwjtBrMFMg3Z7e3hLp9UkkYiDFXfiVaVSa2SlKpHBcRIIlQjl
QWLbTuAEXYwg0GXvjbASYC3m9oDAnljUJtDeTxx8Nryu7FJ0T6BPTUaLDNv3eDV52/yo2GAO5L9V
q+BkP9UkJP4cgTyp5c+VMVI8fa00XlnayVtmVwpDikrHsIFvBWHL5UxLXjtAcBz5YTiyRb1POa+2
NWU869a4mZbOh3NLszWNhTwG1wYsxe7vWiz59BaSWGPGEbJjwsqSLg5LhU4r0Hu4/Ocz7LW+B1Vj
nzooPiGCCm1VhkwLyQxJXMsN/zQ6XU3hD0QD/ScoaU43xdlqRnk7ekUR0Kn7JAh3AAKMdEeyr9Fs
hV9Rb0V+bkYvUGSoPwfpLqgGAzwQaIdpdkr/PJCNHK1VJJdOJegpovUNuSQcyvPerCLSy1RIkDxO
Omjtji+ldFKZ5ZPfuZDsaHZUvOxVUd5ub6PFBT4zOnu9RagtkD6F0RZnrtB/o3PRrLPvBjgR1C9X
bsYprrqadFyIKLjixkfm+HLSRUEhaQBlDUcMEtmIY3QQCnGxxvmx6EZnVma7oxmDWGzHHAk5aT8k
qMShGtQCBd9By3tYa5hYeneBFwb32iS/iU7P2WXfKSADxNWNNNh7LZqfI1S8XZDuhHfs5L3GKx1G
i0PD1GGP4IUPTYDLCRylIozTsEJaP/zFahzi6mdVvcnCWlPL0kIRRGRonJmw0FcBMg1ipU0G6vTs
ORgdVq+EmkteN3XY/sTDUJyfjaOkrVsDHUEdcDFzrfjVgwRCT18LSP902sdtD5+OqLnTAWczTReg
OFeQ+ELpwjAEzA2IUGuUS57JT/GIGsxjhfT12sm8lF5D6+j/rJFZ0Qn1kFhG/zR10ortlOxezMAs
Ff4qhZ2Ufvgg1XKNUsPJ5seHMPbNvJTA8TPu+7i0IMjOx+itr6AXX+2Y/0r7hLv6g9s9+hkEVAwB
bPc9ktzBIYJairibYMBjtQfvxA5c56zFxj0BIgx2EJ4KQI6kdyCxbgYuJCfqBVwezNszu3AFX4x1
lrME9bMbgPyCOpXsn7p6w4hgoCUeSKoDID/drpbWSk5LfglpTuA8kbrEOTKb3Q7RIySvsJYJDY0w
Fe+ZkO9uD2ppi0G4AYA57GokUqZBn10Muts0A2gqqRNlqsrbWNYNqoAIQEyQUco9j65cesp0QFz5
p47CK5QGQPQ574aioh8lTe1S5/5d4yZ6XdCK+Tpl+N9/33+G5idUufk7fvc4StLGlNdX8WtDYqN9
uT30BcgnAnRgpvAYQ+EZvN6XY/f9DmhzGZ+i9pbS8ISaCTlE/pY0O3HctX1kdE5dgel7L6LZbfTx
brERu4MlsV6j77hKK6JBDOg85H6BbQPN2PzZDDVdVnb+mDlyjWZUDzDJmOzcINhG8j26dI22vkcD
OG8kYiSS8KA2/aFKlEMDZMTtWZmfH/gQHFXgkZmuFFStZz4XVX7tq6TInWLcyuAMwcs42+gAkEHA
swEna3OShWAlwLu6VSajkKHF4auIhGo/5CZnXhiOtTRWEx1embFt630IxWORvFH3QUcZBXT0Wlhv
g+HJk/9tff7HMFDpGlptmIwi9qULsCEDia0EskFJTf/W1LNCrSsh3rDWiT7FV+deP9kBKIgigAcT
FMrll3a6yI1al+m5E0WgplHjhHDy6sYaWVm9+U3zYwf0xww3JvKwcxRsGIshcvtZ4QwgWIbsIGej
Z2hdYKvxs7JGMD4/nn6MoYQzZemggjTP+XoBCNwCQQKtFto1HiUhTTceq/WVY3dpSFNHI2Jk1EbQ
inU5dRnSuS7VwdGUKwZyXFs2SJsi9O7b6qUTV+Ob6zHBA6eyJnLKwAvMzwQMGSpjaHdyUPdGLkPQ
OdsPDYQ66wdtk0CF77cL9TGk2hP6O9TX3PF6rNBewYkElPC0Fea8JKLYZQNRwtyJ24JT7zdKZIYC
KW8CsqFgjTxiYagXxmZvgibKAOnKo9yBlB+KByg25ytP5CtoC3BVSM+jT4+BTRArODOB/vM6oS2L
AAvX7WwvHdRd8a1tK/BhoHINcmWOSmexlnmZPOJys01WIXYBDtEJ+DMLtyJGOqWUYVUSY6uvJCMC
F3xYuXcJzR9vn5bX+/rS1CwcbpBEnDI/EbKdVRggd3iK4rXH25qNaR3PDkehDAVQBQaxk3YpmXQn
gvheCxLIbmV1/Xp7PAsOeDF1swVLWNwlIKGPHGjL8THbFTEckB1EBcgottLMuWZrtrFLdFukAcUy
iY8ZsbX+FVK8GTPihFq3B3UFzPx/bviPQ0xfcjaDWj+SPExgiYTbbDR6H+H3RMM3KP6T75dmLjwl
4V0Xow/QRUOzxOzbH7A4UtyqeOwC3qXMQdp67TY+KDzgkB1UDrzyLaw6Wxx8HnsuotiX29bmceo0
WgW3GfxOBCx8DnWu6QCVQTGC1EKBfOt9k29UqDpoWyG6d6tHVfxz29zi7J7bm4WQNJYBe9VgL0Kv
l2il5sPpK+ejBRLilaTUQpxwMbR5/lYeq1gvozjGjQO9yEPio08J6fMBDM+2V+aoBALaK5Q879da
IpaWEJAksDdMCwhm1EsXisqBKZBaAhNqL5gBaJacScqyTL+iNaqlxUPz3NRsX/hRQdUyg6l+fEOn
GTS/uSy3tpuhFr/NomGjgCxz7Lggo1kcRb7AtUnV8wrVsdsre5U1+vGks0HP9o3vqmOjkQwnz65w
Oqs1BQlNE53VnNIH/0H+5d13x9oaoU0GgQ7gXNLeKNZgTIvefPYN8whNjQoPFZPYUb133B/jO3Ud
oNSb5+RLTFfuqzVbM092Y0RnHctjh3qbFK1sPjp9BLuAvtwfQm2tXUsQ/UQT85sKNTIEGmhQAWZ8
9qRE/Ca7EoVCywgcvg1oZy98QigckodbaTwJzR9l3473AUFdJTHH0hoam7hrm2qK6OcfAdIUJD5A
qoFvmH1EhcL9EBLMcFIYsgJK/OQ9kXni8uLP2HPvXyf+Jq9CDgT9LtOpgd10uZVKQYgSWscJENcl
+iM0UccrPw2loDa8sJUatDbRoua0bbK/SQgVZR6LYpzyAo1m/+G6QzYQYSOKcaCFmG21Kuz7Wizg
4Jpa2WKylbGnh/iQZA99vEZbPZ0QV9N8Zmu2mQoxJB7F/+Fo+aNXQWHzKKz15l2/3TCzwMHJ6hR1
YEkvZzZSSN40kLd3dIjZo9ZbZJ7pM8aHyiz7XyzUVg6IJXtob8f8Tdx+V1xtpBbVMW2LGFIW996U
5vwmZOe1h4H87vTt7cNo8ZoBUJ8qE9QQcIzZwzTwA5YN0Ld13Op1CKFOyltJ52Hbg/ZO4qLAU48Y
QqFZ8vg1kJWTYWmkEM6YqG3QxA39hsuZzZQyDfw2ShwB/TZJ4t8Lnp1QpO+ayBCYhcrl7dEu2Zse
i2iCQ9gA8Y5Le6WnKEEv9YlTBuJeEw5SOeHTT55q0lQ36qZZS0AsHX0UEGnsA0wtZMcvDapxCzXu
RE1wieegqajdx+/Bx59fverZU+r/4Diga5okZeCxV7SFPW1GBtHzBOeeCy1yDolkHqOLTIOSdps+
Zb57vD2fV/SoWDtIXqDWD7iajnzPzHsolK+lEhrczjgGj8TFHZYpzlC8KM2hVp5bvXuMmXvfKRyU
spY4oIPqzmuPXiLe5yOgDwW0mIMvIdg3b7c/7KqX6+fDUJPFDoIyB51XgXQvR6+cG2dAuoS7oNUO
ZV18Knr+R0u3TPN5B4fT0KGnVuKmEGSjxEPU556P8BVdHbZbEkMsx6MQbuo1EuYrcqHp29BYh6ox
vm5qfb90CoWg+5n0QuZQ8g0StodRDjlDLhnsPJ5wSsPILB/JGJlNC7iIu1UZWLbAJy60u9Ht+bha
xprszY5QkKgjT4aXMcr3P50IZ3F8mJSqK3ReAg5B19BUcIGoNL0PulA2c+/p9sIsBHwXtmbHdQk2
XeKO6hQLmEKzgQa2UWDiq9hMKFm5gtfGNdt8iRfErGKTNpbiWwrEt+QnQazttFt5rV7V3H4WFG2S
kNbAuYJg9nJBQ+SMwAiGY6zs5E0aAW0oJmgr19G0FolGE4mmHyv26PomTda6kBbuP2w9ZFxVbD8Q
XcwmFEKEQ5i0QeJ46D3IArqLhvJFR8r+9rpddclNY5xaUUBLCPQ7zpfLMUrQgaSVWyWOEoT3ZdVb
YtDdNd5TQz9jTzdrwkeimp0bbL2q+1DVl1hfa5RbyKyAnQyMXKjuEtCuzR4LRVMq4+imON6IGhsy
ywCD18n3ykDlhd2AlksApia1FJD5Xg60jvvI10oMNEj/stjbJX5iaT35M6T9XtNTgwbU0Lz0Tuu0
eyYClNGbt79gyW1xIeJSRAVXvcJtyXmrqUVcJE7mwVqt7kDqyaEtxytvWDm/l5wHPgtiWBHDhQDf
5VjlVMFidXXi+JUocdbo0IqAFJoluWg2vj2qRVM/twTqdUgfza7eCqUYEvjNZCq1+kkTaaiquwBJ
g/9kaFrBCfiGoO1yTHjJFnVAO6yfonKvfgk6atbRv0Q5TrsB7EXguVUhU4+c4qURRVD9JNMRSAhy
x6yWyn+6MhPRzUjWymNLTo8y/oQDUwFdnfNNuEmWQx0YEUQpdEgWPWZBvzJhCzEK+rZAzom+X5C4
zUtHWtsyvS+y1ClHSNoCIVHXkuGC4HeTC0Pt7nxBwVsZElB6aApgStjgohLXmucX3AOZaJQrgDVj
QI7Odl2hhEPp123qhBH6FZDVbLiO0tBtH1yKCkCAjF4fdDYzwCRmB3WSxT4jBUTioHr5plvthHQB
RYnz8mYNQG6+NlApW2vkW6hB4Z39j9F5dkXPWaKGCYxGVWkWulGg4jXA/YFZLcNdrRt9a+qh5arb
PALR2F4Q1t5IC2Ev2KjQmAeIF8BF88ltM8gjq0qUOlEpEpsGvmuVudrzpCPAQSi5XQJtZI9KvpZ4
X7o1QKUNJRCArtEnMyfSToI+gwBTj1CHivlHIdYd2mN61RDFrNsFNZs8Sgo3+RCg2zkpiNHpcmcE
Upg8pkQSjFhJK/u2EyxNBnpj0IKF+i/AK9Pxexbt9ICCxTkInp1CiNihzHTJqhAX7eW8EPdeoXtW
2eWDqf0fZ+e1Gze2desnIsAcbklWUKAk27Ld1g3h1Mw58+nPR12cX8UiiugNGHa3DWhxpblmGHMM
NRQ/3x5564yDhwBxRVGH/Vj+/cPIYjj1WWaiEydo89Ev+3MeO1Mlnm6PsuFhUTWCDZWU2sL0vTJN
ohXOYzujLNn5h6r6Kffn74P27246dGsYeh3AxmFoSbKszKxYZGNTiDXLWCbsYhrjOo7i3TArz0U/
a2ASlD0Y2YahWljXKEHgfmAqVrd3zsIxy5OiRG9GuZfyZwknC1lXr1AkV0vP/UncVRjZurwfx1wz
+uclHT1tT922Hb6YgReJb735uUvFu4ysXKo8q4hANPLLHKlulr/WQXEq9/LsGy/AUjpDi4FoZhHJ
uDw2luQLdTH36D1WsyOMb02x579uuDx0A4Jip0CNv7F+Y8RUHBKINSlOJ2cpPoiWO5QEjYe+/zak
36Sps4P0NU0Ow05r5oan887miTVebP+aWqef9NH3FaLHLpWbQ6a2P5WkU5zEiEQ7K809Muqt87MA
rCSLu4dm52ohRSEpumyaChyrbgZoGYmIM/pF+Enqqf/01l0FKuSu7uPKTiRB3PG1NuwOTit+nbpQ
FJLYudzGgsS2EUcCRUirsbUmdBIvTtJjrYA4zRdTvLO4G8eG7jz8INq3cJvXKBfFn5JeKWvqkN13
CfXhePjvyRuyqzRu06cOW66x8ujiVM/kfuY6xopan4OpDO1CG6eXBkKuJ6uQadUR5OBkVoGxU+La
MKRLpgqGLAh6+W3lLAzKSKN/PZdP4NvIV1ntY99N53j+H0q52BpdBrtm0hClrGIrYD2dNEwIXE3z
6ISBjpTn4bax3kq/AZMAJUNJaalOr16jnmaFQraAaAS5cA8Y70sPP11luDTp2EFffA5RmbUTkO7D
wrDYpsc2+6/SEPiy9IxC17FMkSd69QmQ4gVWFwHW8JOIMtpr0/29Pcmtk/hxgNUy9g0k4pqWIj2Z
P4zi97Hw7dsDbBWwIOxfID6sI07OKjjVSiFUMp+NytNj3p/qO8t3Vbdo4IbWMleqbHOvfrLx/Bm4
UrhTJMBkHJzL25zTqxhHU4AinI9KRCh6Rvbg02SkuGNxvD27reWDjxvDTyscYoUrs5XNpWiWRYOk
rQHOD+oc0QnSaOcyb80H30QCVEBvGETjl/PRxUQumlKtntSydrpZdsUC/YEmBoc6fCIi3ok5lh+3
SjkRwkvEt4vOBtjpy+HqIR7NqS9QCEspfgXjvdGpJwULbYc7E9uyFawdgdOSZr4qw5BUFolqkvqJ
Lkq6fq3qeUi6Ak7snUO+tYC8n+KC2iGGslY2aU6nbmw6tca5S4+DED5J5WkyBsr85Wdxr5i5cSTg
4yCEAWEFsOA9w/jBk9TLOkxi1OafdL/4Nlujk8fVDiHB1hB4WUB2EI4hV756rpJsgPC/4oDXTZ/a
ueHHh75L90odG+cACUesuEJiCc9jdewsH/uXSgCr5Np86A2Q3PN4p+uZ20en27doYyScVdAygKvf
ix2XJ06g3konYtE+ZSAB1ehPW3wTY9WuhJ120ut1W3r0CDGBipGmWkPFZCErc7VHa12fRfN51Mzh
LahIb96ezbUrwyiUN8HjkJTDLlzORozkeJACXJk87B/VIc9dufclVwla686P2wDFb7OkHaoRDmY7
7UkwXq8lphafFCwxBgOimsvRx7otC17M4qkZ4Hxv0lj7pPpG6vrFSI5sNMKd2W7Y98W2k14F6UFG
c+0ojnIrWaFalk+L4JVkz0IrPTZibNqpJBiPY5PHz3ODK2DWme9DWeLr/+h9CSo8H7Q9JOf1RWdz
sfh8EQeJbbicfKRnQ6j7RHGRNH2DG/pREX+k+rFrKscw9szyRgDNaDp8NQbNARJu8uVobZOEQy3j
micY6MxtmrL6gYXRoBEAVfxppBErPAh5pVkuaG31H3DPqvw4mIMcOkNSF3av9AJCSeNslDuv7tYp
IAG2wFox4aSfLz+tgTnciCqxfILDZgo+tfGnOnLqYcfX21puFMFBGcEZRzS7Wu64DrS4z3x8vabR
z1NQ+CfNj8C7J7EG3XT0RYirPXnwzZmRD+UKWyz8OujrJzGP1Rh3okXMRBSEzCm07N6o4tKp9Obn
7at8HRcsyVcq9vhfOOrKaoelrNWKXGYwaO7tpR5ixWjlTM7kA7tPrAMZ753Hd8t44K7rJotK1m8d
GRS4z/gAGN0m+SKLb6V0CI17hX7h+0b9E+t7Nv76BWaCH4Zb7eDQNZZIHyFQl7h9MWrhPOo/QBXt
iY9tHRSdpMdS2V36gBfD/OFNVOGxrIyceId/Pg1pcGzGyRt74gM5fRIpbd/ets3heO8Jr7DzVzm1
bhSirpw4/WYinaIQLPlsdX9nBeqP6XdY7oGGNk0g4dbS+qrhsOsrh1OC8LJWVal8qh+T5N/OlY+1
6Sa/m85Gbkb6+vX27Lb2jKLuUmahqAvA+nIxk6QTGgjkSrCeo200oONpqoG6c2cRty7aIq6sEWLR
hrk++2HgV5bRof/tp6qTN2LpTlrwg6bdL4Kqf7s9pQ1UEI0RdKUvQrGLD7BcxA8HRGoMPxQSmcHI
wyIZfA6H4jjKzizakeLMGiFeeZSnb4b1RYQ3dNBw3oZn0fCm6Hj7U7bODlYF+ktADwvz1uWX5O1Y
KGmFqGiFKhIMg9FDU78awVkTdwbafD4+jrQ6NYmW+oUfIhaaAL83nI7O0vQ3+gF5aN8Vg+13dtS4
8y6TymL6L917lnrpcYWDAR9yDQCK2jkpcR+qp1nUHYmkb0TzYVoPdxDp2ilCKRSyv8Zl+nUu97IS
Gzg/ygeo4RHILljzdTKrztRcT+O5gq/Zlgku8sitK6+tf2SGahexl0qfNfmnWM6gMR6SIna7THiZ
ur24Y2OPcYw4aXRjkl1fv1tylFbUiFj5bNIh2MoceeCmKu6Oa7RxUTHiIAnoszEWDMblUTIKY05D
X0Cfln6mFsBgJD+kYfZ6+8Bu3NOLUVbmYCoqWPMyVHrjNL3XdYc+JJvcy6HNdw7s5nRIQ7BgS5f/
um9qCIpI06KqfjL77iCa6X1XynetMv65PZ/NYQz0QiTYDRf1nMtVE7qgGv2Z+aSCYrk1yVEnqdL2
FJJb2DFxG4/tEgf8/6GWc/LB6ghiqfVBQp9F2HMAEk+LAyeMhS9RK8A8S+9qUkHQ5e8V9bZnSHUS
ytuFSn4VvkW94deKFtdPFk5qeo5++3sx6OaZAG9IBWVpwVwDAjS/wO2uwiXgjW06LA4F3q8aW4ek
2Anht0aijisxCm4SUeLlEnZV00xTXNdPAciKKNVdJbmf8+hYtX9vH4sNIAfBLk4E0BwLmMrapbUa
SRbGYKifpELqPiXFVB+lcpp/5ZoMeUZZxHYpqQ99ZMzHWZTv26iQdu7zltlY4JvvAAfgQauTGetz
V0sDX2AkqatniV2Mr4FwjAT1WO2xuG2dkY9jrY6mLmR+l7U9l+3Uo9b7bPS/bq/n1sZR75KIE6lc
4GpebpxQlIbvJyin58nXID2pxRvYTH+PjmUxPqvHhswlj4xKoxl4qtU0glQrh0aRkBBvT0V5UpQf
t2ex4aBLQHhJHigwNpCmvZyFbjWC3iY4KYoQZs8h8/yRCcW9GPN/lRmZh7RNRbsqKn3nLGztD8kR
HPWFspq5XQ4c9I0w6gONYGl3KK0fWvjJbHaKElvW6eMQq6tV92mXh5qIf5BS9UCDAbXEU5lPn1Wr
PYjiSyoe5Op0ez23jviSiiOWQywbE3w5ra5ZlEJFpsUN6rXe7dW3CmK3vnPUOtjJxmzeaHhicGIJ
d4CDrO6T2AeR1Jt6/VSX8k8hEqUjREqBU6ta5dLRJB0lJWmdIgtylHkAvHXpYO0EeFvzpQUeAAdx
MoXn1SdYWR+McUBmsG3uy8h6JID5EkTRSQqk51bfSdttnRk0y8h3Ir/M0VlduZhiSd1HiImFUnrg
tcnohvGlnTdt615/HGTldARNDnBWDtunNqJDG/FW60UY7HL+H+w+zMOUPrnaIFRWwwh0doZ+V+Kw
W6PoyVLmQCZw38SW6kIav9cVvjUp+E5A84CCUa/oUPw2p+tjJM3OMajsOu5bu5XqwU216uzr7Z4E
78ZGLfxY2K13vMs6qy/GBrXs1G+e6rbl7Okm1GtZkYCgC4UdO7IVBVCkt+iB5lDoBFuXN05S/MQK
666FiLIsabz4N48BdkeBqrjTOFtoIunj0ZwF9Zx2onJs5Cx/HkIjP4ZZaIKDLfudnd2YPIUG+A3A
+7DUa4mbKjKnxhjjhlcO2Flg2krfubqyY2i2Lj8FGrq/l8wKkcgqQ2XJY9WFddg96SeruvfNQ1Q9
tEZDYe2uKIqjbETc/Lvb1m3jGDEmnOTE6URe5urQNoYR0yicdk+wKpjUmJ/S4ufOfm6sHnlFCIRw
Kxlj7SPkfjZiZpr+3aXstM+lpNhxJzr/fSIfR1mZ6SYNKqWe6/5pmO1y+ta1biG9DFTKbw+zNRn8
xwVaSlTOLl2eTXmM/bTNo+FJL/4M4X2IPlz7+/YQG1tC2pgy3XLaiJRWNrGW/EKktjAs6uVx9LUE
Vu0n8sHKu8Ptga50schhkA4HfUNqfgnIVl53M4njEArN8NTFwO+nsHysq+8kxqfQVaDjsVKabkhT
KxYSQtLn2nhQrR994HTy57z7Nehvs/5c5FCasaG1Sp7iJc2f9f6rHulONIASaxPUuqtPt796a3mA
/VFGsiygmWtQXJQhJjf7EjS1UezmllvRrdNoXyM92jm32wNxaA2MES/8ypGaJpindaMbnppyYfp+
6CvlcxAVL1OQJjtDbby5wBLI38KpgzlfW9dxFscxSZThaToF8d2ga7BJO7E+2PVuv/e1e6hpcNxQ
wyL9ZlGWuzzAUZ+OoxjDQaD34GR4L9qH2I3C35X0byn8e3urVH7WpasLgYQJfIytovK8dnWV3gB6
GcnE4dpoj9jwcY984Po6ohUBvgohGJJluCKXs6nnSg+abMlGp7XskkSzBzVK6YkYdhyVa8+TgeRF
N5jKATdztWxxM+s4fzH5kVRvbTFsgB+bJzHS6cXMnDkVn4bnPkl3/MGNBSQrBH0mMH3szTqz749G
2swTQaukVl5a62+Sle8YgY1MLXAOwkd6jFhFEBWXSziKjaknES5nN86zm86S4RQGchttCPFz1cZO
r0a1m9RUquTQbNwRLmEfyoydK7A11XdALbwfPIFrjYyuTEuzEEmlFIl0gCH6oPq/bp/GjS2k2v3O
+sjZBwV4OVEKJ34fNqS4yrK0s0jJqFf0JLpq3ytVqXUDU/3Xl8F0inudANfXG1eewtgyMZIb+jL3
j0mVXtPI8xn1UxSkZ43Eih56wQJeS4JHRf1ye5rXZgvsHZwtCvk1MlPrkyqrIKJple2fJsCNd6WS
q65shrEbtu10ZyjFHkP/xuRYTiCOYBxxXdYCWXIXFlLWF4xXtGcwY99LX+5soYEdQ536ezVRj7cn
eG3BmOCHAdd3PpmyoJSr/glC97NMzxaSYwboqpkTmvjyiW6y0+0RV0vKYw8GjoCWgBoKi6soRVID
ZRjNpvCqWDJsYID5HarEpqNK8fyQttpewXpl1d7HIxO86ETy/NPXcXleQmkwNV8sSs+gw0+leBqR
4K+Mt9uzWoO53odZNO8QVl0A1etg01AbM6VwyDAxvSkwBmv3kt+ldhtD2T0bg/K7ndLkcz8EkI9M
k/HgS+royvkw3E+Rn+1Y2NU5Wr4GsNAiqkKUgdLayhO1SuqVkSw3nqBOzVGao6+5Eb/qGuQrVpDB
GuzXw47t21hnnltQAVTEWOd1xiLPmmCOFKXxFE4wzcdCeN8O4YCbM4c7R2iN5X+fHi8gWeJFlJzo
5nJP1SJTunKWW08IpcQ4Tprlg73taGC1kkjAyY/0pAJoWdffwyLpzYMglXlnF4oQ/Pa1RPuna3rh
U9JNtWln3Vz7tm7OuWJDCVLUh7pGmQui4lwMbTqMy528y7oY9f71KKmjmwwSdMEYXn49HYA8T5XZ
eLWUlkiLBXF1Dow5c4vCQKyi6aEhbf0gPzadXpwSYRR/AnlsUSDpKuEoVHF+zEWhu48jq/mm+iWM
k6Vf72znOoB6/8qljgJanTrGVQYqSeZwCnOj8Qx4PSC+iOtPjRAADhvT2QnMFEH7pksdTUcXRWp1
wQ7MXNrZ6Pdb88Hp4SOWIJl8xnsXLaHV5VIVk18aAckwb/YTU3Iz2dcCVx7npUHYN9DzmIuo+cb9
9rtjCNiwO9ZgQ1s7n8bg14BqJwCzoa3wzKS+ejYzVJtqTYvvIWXJA+ol5gQdGnKYKIWEoZ7/iqax
b508zRFm8PtAedVoBYKCQ/Hn+ZCOnd/AFzaKr7eNx/XVQY4FqgCIRVB9Ap58Ocs6mic9GabWK2QJ
Cue6kWhLJnToNWs3zb042usV5V3BP8YCU/1YrWhXLUGqKDIWtOKuH6Sy4rRNHNKM4ZtuEfj+19Eo
gFAK4XSulY6LIM8/UoUulduTXgZafwjWAgIXlHQJ1FcfEhR1VAoa56swRusAodarr6fJOR8iUj2x
Helx4/73EUlI0+sKIRRv+cpqGI2q1Yk6t54+l4W9cEm77ayiPdLpwYFzNpyAwrV3twddOUrvJ5gs
h0JwoMMEsc5DRH1g0jwltV7eR/UnyoYRtEZ54RpVNx3wBptTJ4UqUgMTqhOznv8vwwPt5x4v/alr
ZIQIhVLWdWy3Xuq1o2rZ8CP3K/j/LfVPkjXZnY7So5P0NYzyur6HNlkXZJfZU07BV+NFXNDoq7BP
Eyl3m77Qe7rYRF9SvUHPQRVnuzJH/RRVeXRQxmg6jF3ROQHe+7FpK8HBzfkMe6jvtJVcuUU+BN+N
vt2rzq1cn/dvI1IHhQpkD6rG1a0Tu5HWLGkovSAg82C2dHH0quEQnUh2ReLuk0kh7QX6YsW5fSQ2
rju1xyWWozkMR2B18qkllT2lwdrr4xwN9TpoaPa0BL0TT77Kxd85AtcOF/1AkPKTCCOpzVZcWpfZ
6MIhpo/EKwBAfEpVer5UlL0cUyvp7kA1KPp+e37LD1zdbNossIy06dIhtI4joyAO4zmyak+Q4/ko
LAeP3PdetWxzWkvyiFwLedt18zNFmwEYWtB43ehD4N1KvVInDmmrUniJ/HTG0xOQrZ53osiNYSm5
64y5qHZcuTl6NIMBXCYnT2+SBgwN8HcmwOMTtDsh1sb5xI3SltMJ3JCU6eW+GaVkodmZNF7V1m6b
ao6htwd9ArQAXqs0ihNaC/btndvwYnFKyDBQhKFJjeTJ5ZjlUOdJ33W9h2Wyvgda+n3U0+JQppnm
hloyHaxRgTYUt9VOYgFebd2iMBqpWmmPvb9HvbhxkDQQXdgt/liwQpdfM8JD6zf53Hu086qfwzGY
j2nf7GXjNyw0qUG4OSU4HtUrKuGSAkMVRXLvJWr23Fn+MTFEdxJgJ4KItoZSzFBeBzXc8dA3zhFZ
IzqVQXiy2mvDPEpznhtD3Xt10PV2CCBHarM3sQnPlXre2dWtGfLUA5+Fw5j+p5UFyAqi8MbXek+U
2uiL4gudfs6EuLecuPXjZz3u8s+Jb5aWHSrYaVdENA/Rn7rK/iiBmhwH2KnthGfsOSij8YXk948K
beAzPm5zVyeC9NIrobZjJbcWaNFdX1KpuAfr0msAPqwby2DwWrpiBs3qQZ30P5WxKp2yTk+3l2jj
rpHppCuBdgTKyGsbWeqDksGdzjs11r0z1TPyeGn6pw3kt7Bv3aYElKm2e37f1qhQRNGOSoJaI+K/
PN9xp3dGV0aDV+valyZ7nKvffXpKfPyQ9qCJ4U5X2MYxwGYtKbf3jr91UGgOcSmMbTF4Ta+fx8CA
WvRbDi9rmRwsJT/lf/xh2jMoyxRWbwGFCmJClW6tRYv2cormRMdPIqaDZywyz2U2mXd9qvfHgJfj
1Kpif4KMtjgH0ZS4mWb+g5/ZHiRynXZmhScEi/b6wDeO1fIIYuaWX1foeSkwEDTLmsEbyOM8wI/a
niYy0yd49eU7IZ33Oni2xoPQFVAH9483cTkDH9JVczdKQscz70nq7Bag5G1u3s9AKf7BF23/+50B
3Yg3Q0puAZ6tDlTWWq0+x/XodUH8oyKFY83/ltr0NdCrHWj2Wrlr8Z7IvYFJpQhFxL8mYIx5hGLR
ijpv0uXpFT7Nr10T/xCrvnTFeJ4fAjm13LBWjFf6VAonHZr6ORDmBNm0KAptK9LiDHma/K/e6aiM
jqNVfmmY2NEng2uHsS/bcZGMJ9hT5ONA1mHnxq/rNUyAN44i3dJZwFTW/kNTCIZZN8ngxaoRwzgg
dOkdoYP5JQggWe/7+Bxkbf0pjczgHBoQNEsyqPNBz4l0Eeg9liEqXRM1FbelanKqq9g6dpbWnos+
h+c7kdqjKqAoKabmZ9S2BDe0OuIcOtmcDCvkJmV6H/U96NO+3ePB2NgdpASotZh4X+At1hjekX4u
q87awauSrnQBFkVf4r4JXiNqbodh6OvMDhvlK63Fk9POynDMjWk8yFMdu303zIduAh46Nn17D4W2
f29ioJyaAtfJ0gL9lE+ab+dilNLzVomHuCvUnYN8/fLz/Qtx90Kygc1aXOgPt6YW5aTzNW3w/Ln0
aV8VSlia0PS4bfWv7yaj4EDy6GMWrffa+YdRTHrKxSTHFqit0Lp5Is2PgVwMx9QQkbQcO3lnVtf2
nnQ8AJclR4g7s+4PkvRGaeY5HD0k5mQE343hEQKreVE77g9GUoRu25rF05BqezSMWyPDNkUWBRg5
+LKVJ5X00Bb7JVaoGUv/FMnB13iGsnXoNRigRXl6bFvlVDbjXj77+smh4KIsDcLkbmQavi/3Uc86
HS22evb69oQH5sIQNH7SdCQHhNNUOs0eC9oSOl0+N8t48JO8JyKh378cz6CoNOVxNHtDOZzkKLIV
KUXT9VMlqc6c79F7bM6ONgDEZnBReOUuR5u6ZcG1bvZgd+jc2qrAcViCwk3XLFtC/EIAQOlO1ZJ1
0vV55zRtnF4S6TQiLdE1acTVXEdyM4ARWdtBPk7jXRx6ff1m/k+DEGXR6g3B1BrG15ZKWuQTjJm1
1L41UuZG6dug/w37PYbpjZ1jNsidsYEwyq15tGhcM6RBbGaPdp+wfhbjJ637KiaTA0PY7Vu/EeQs
OE8mw+ov+Fz5ctvC0Rd0MbUmL6iJXRTwxocodOPEaUhCqE77vW1Tu5YBRmruztDLPVudT53aLZBw
Ts3SJ3g5tO8XfSsH8+xRae0d0nTt4PAGmUdOi/ZgjWFlC1pEck4LM3cyIEgKqz7aCT3WVcrl6YMf
iVSYzhrgWyuXX5GqXT02Bl+Ry67y3X8l8+HqtuyatgNC+faUt/b141ir2CNoutCsVMbqotlFpGUm
qyPda2no8Mbs7OyGlSNMJk1EbpP7sKZ4nKVRHsdCFT3yLo8UAMwBv07jTwXSv/Yfuax3POrrTM4i
dgjeYxkUw75y7si9j0VSTZIXaemdQNTwmhVdZCOkugfWvF5GRkKgVqcWCXnNGhyvo5TdNIMveQ1U
tvIns/rT6/diSzULHfvbO7Y1KYw1OUO8Oko5q0nJtVIbVhrJXm4O7UNem6GtmYjDd2Ur/Lg91PUz
r9DG/P4UUmaQ1rwYbSXVRqBNihf3eXmg2tM542zuTejaUIIzI7eOw7dc+nVXyGjkeSYOoux1vfpF
RntDrC070manTtXT7QldvwgMhUmhT4soCzjw5c0istD1KTJkDxa1F0V0JfGxmsVjMIkniBZONVkb
ut13UlLXG7ZAFgntCLJA1a6Vv+F9GhKr7RUo7H0oTSlmCMhT9PBg7pyMNZgQw8FICxsuDwGu8Bpa
k9dzkMYZ0yv1VvK0vn3rW5r5ulwvj1kRvEhqCYZIgLypN6TATaRqtjE/oT3P1XMVtf+RIO39e3Dg
NWqceDZkAi+Xm1RfPyi+qHhlktt19lfxv93ez40E9nuZZPGhWeIrGRVTC2o0CSXFa1Qxjm2pUxpY
TXxYw9UJ+yU2cv0tqqIhd4kziGsUrU5BEoOga50mErrxMHTtKDihrBWhk6J6g+5u12Y7F2mjWge1
LfEMXeFolNAvfbkSVjWGZTzqimeUjWqnSWqcuqTuH4rAqtyJRg5Hmzn1iuJ3jlSZvzqhm3aO4cY1
g2SMI0h5aSnprN62QUuMbqg71YvNn0q30Gmdcys7Zr68Y3U3Lhl8SIsIK+3RC4Hh5VwnXwmmuGtU
ePgnoC19k9qpIeh2XabFSRPL+FBWY3oU0jY89aOyy+59bbWIFkjLwkOz+F1rlq1AKONa6kfVo2Hp
QUVCKxbjl6ltzqMYPQQJBAbKnRr9jKSIOgIM3JrkltlLP3fu7cO5ce+BneGW4c7Q6rMGpxi+NnZk
HlQPc02HiJTZiLo80Ej+enucrY0lClsaayUNvObKX7LEpK1judQ8CwJsq5lPEyIgQx/AUb8z0uaM
Poy0Mp9yVJtFYBaal9Q1YLrvURbdN+LP29O5fkqJJ2m4pgJDDQbP9vL41GVJEbkdNQ+G8sjVhnFw
RnIkEO3AKdDR4TZJXf0/bBUULsCeNcDBV0hXNfcb/ERT88aB9O4wGUA/zFQ9lm21p4u0sVvUXqg0
EtjShLkuuaWhojf8pnpBWb7oFni6UHzU6j8V3Nq3F/La3SKpR5snoBcqi4SVlws5lVFoFVWleYgu
3QvGfalEbijCKi/9Uuq/uXy8PdxGUmNJIgJXom8WSoA15gzIXV927aR5mTaLndvjOcgceWk6Sd08
1s5YhdZDABnvP2aWQ2TeUpQ8GUJO6/6kVjACDdKkPVWSFYl2r/fJ7KSasgg60Q4IC5fWhn9UOQvB
4RvpUNhCMIuPk2GUuq3ERvTr9mw2ohBmgwfOlPDBST5frp7iS3qnRLLmobgkV5Ft+JOdCsmppAna
FJ1YQkRFfO4AyU/DaDPznd3biAIWW02+kNH5j3WyUFXwvpbEjmcEsaMW/uchpcet+a6E8VP73RDv
s26w2/aYhvIehm/ruSIjumiUysweeN3l5McqAXAHM5Qnjz+jWXPADb4lzQsQa0qFdJ0rsaPLY0n7
+X930IiqSAADOMefXqPBsmTpPdAq3fN7oDb+GPSHMGuFc95bCETIKGibtSkhu1KO8KdT7Trc3vYN
C6eTMsU1XADXQFsuJ17BYox/1eOLwmjsBmORuhoAYqeKlGYn8nqfy2WwyRPFOIg20V18BfXww1lT
phBvLZ7jA7S1bmz9qCL/OQGy6SvOFDb0ayKLF/RHvX4N1IVm/Dzl51J7KoO/6XSywsiWoB1vSKLA
nkoy5Wi0cFQod7cXZes4LFkM8pTAqGFsWh0HH44y/jZVPFX64VeRWzXWHyqRrik/LjmHruyP9aic
m2SPEHQDi7VUGN8bjpEEYKku98OfC8GMcZzwaIOzrAQn3z+za/+Y5ej4KbCwR7FKz2qinQyldf3u
HEbt2c/HY62F5zTUP99eieu3afkcPE1edT7q3R39kJGM6E7NwnTS6VU4DKYrPD3J0/diTwphcxTu
EvkPil3X2VUjmbUQOlhP1ILCKWdI+JO4Vg8Er8QqoH7JhJj/+WlfGJMBYS6Sc9jwda5Mic3S9yMY
O5t5OPmNX7qxLGd21k/x+fYiXvuHC28VvjqKmCoh7MqLqMVS1+tW1fEiLKdMFbhpGmfIiqd5VI5m
0BH36XgX7cvtYa8fXoZVaAhYvF9u+Opql6EWgmTTdU/IX6f6JRx/pwH51r1Xd3N2H4ZZvRuykKeT
GJi6p8TFkTz/Xwm8ipJ3z/FA2wieKGSF7iDsdG3tTW51Q7m4edbhAni8q8l5NDzj3twriW8cSxYQ
Nnt8Vtoc1iWlPuzqytAhda3qJXET6sFDOJbVXZrmmYtOa3swS7gzb+/atUFedu3/Bl3tWhvOuhEm
0FT2dCO6lIlIx/fFP0Hlt4fbI21YOYaidYO4mRzgVbo4b/1JGxLOZW79jJAeMawzlsmRU/Gcyw9J
fd+H57DcOy+bE/wwqnxp4aqy1wCxMyrGHNAwvm5vB3uomMVMXj41y9SWfmV2Dhu+WsUSBeEwyDSd
yoYrzeddyartSfzfz18der1UQSz1/HxCPDttXwPpm+7v0frsDbI643JaN7nQLTdrlNza0G0/1h5L
9T+HAiwVeDxqtAiYmutMXmDFOoR0FsbXCoJDQ/bQ6bL8D9m//nj7wG1uCt4GDibHjpD1cueDvhwr
WQgNL9YAVupSXDklYI3/YRS4FZdqI8kHmvAvRzErsU4WJiFvyKXizhwkCsAm/tvtuVzHGlDZUrDH
819gjMrqgCX6DNDYb00vFzO407NKdFIrNVH3spp7qHZmeyiqXyl0Nztu8tbAQEapoi4PsrXOaqBM
Mk2COJqeP8xol+mZfqSnMENQOJoPY2ykZ6mVm5OW5MXh9pTXWnFkt5buMqjIcAlwjdakRYoygEAX
BtPTytdZ/IaK8DGLhvOcwckYvY0gchPprGrCodfu+yWvQ4GUdnc7VifbaoozDUb3yG+fIjG6N5oF
1LhbZ15e7dW9R8Pm3WUjtwoz3uXmB1kal0YkcO/bNP4LhUv52gmij+PmV8+qoBaOWSmJSxpFPZX6
TDIUoRDIOEMHykLBNUOlO1bSoD1TBxWdOlbNr7E16GBB9crtJOHXmM3J50gUhp1Tu/GK0hMCfybB
D2GQsbKKZVeqZjphFY1ZcuJJc8XcLfrvoXg3F7/b6kXSftzezY3LiEeCC0SxjuaMNQ54iiarnPwc
RilN6A5Sarz5LaC624NsgBqIxbnqi9Y092RNKWxUfQFbrK976VR5hXXIjAcS+S06JnYy24EVHufp
l+7/zePQzsLngEYjv30I9CeFspuUD8fIHB4awqHaToZDbb525rmSH4uG5tBDElJQ7fV6x296F8Ja
HSIWBRQJ0EO6Atck54JKacPHKnriLBWc7bT2v0h6bb1Grd5mzpgo4knujD5DgE3lgqtyaAVgg/Pp
306N6LysqPPNR+jKImANYVX88GsrCmxD9kWovo00B+U8QAcVGoncunIGZVKoZe3vcdZmRM6GJFJc
KZnV3zEAjtCVlSgXnQY/vIGL1O9p2CvaLj0IGsyobhnGXQbONF6kffLJetOqxjBtTcgqb9GjTgD0
+rAIyKkGd0dbynNKQXhq7v8faefV4zaTrOFfRIA53JKUNJogTbTHviEcmXPmrz8P5+BgR5Qgwnt2
F/sZWKxL3exQXfUGckbvGStE6V0NYo8SRC1Tv8i1WGo5yzzBsNtEiiMHWVRrl5i9+tWflKq3rUGr
3pogFSO76ursa4IvTGP7de7zaNGsFiFMv4hdsJsAOjxZ8B3BCrkc63SsW3fs0cO71TuD92VVUaTd
aG2uhzsUnfRiXzd1+13sBEneCCjaqDtdG8vvObXwb7rfpdmWKfJ8x2izqb/BStZQ7GSStWKDnmr2
Ira0ilbO2w/O7OfVAGGXqhxtYFD6tDOWKDW6aIogcLBgCxpNja3HfpXYXg1a2ZHlSBrsuKWSqiCh
NNiCQItWDazk0RBwJ7aDyRrv8hK+rziZ8lbpgLzZUif1v60q8b+kaV6v9FKXOSvEDUxgUFjgRp85
govEJKwNq5lqgcJeKBa7XEKDVSqGyLXyzrsLe7nZeIH4r4ny/wYFGEvxCAdoY/HAESspFPMu1B/G
+Kb9YuaqO+Ubqd424b+WK+ZISBpzuXMVwQNaDK8SAxh1SsGbxlJsL9C/WGW7py70j68LuuEcjbyb
4M7OfOpFDpGGhVqIqUg5SGDDaq7soTPW7xRljQJyVvSaI3HEcJ3wFoUJvDj3k6zwpq5rtIcx+j3U
9VGJyl3f3YdZajeddhxMZSdmT01s/Yj7NZXK5Z1DbCBngEzntcJIF7G10pqEySPz88ZZbiza0mm1
s0y7NaLKlqB4Sgj1tSuJ0/yFTrfTadDFWlHAa8UJRMEHJfgRJG8C1nfhv76h5oGx+plWtEP5wyJG
Yul1DBhQf2jLyA6ayK3glPiYzKzcbstsgzjIPAEnpQxCDWEJ3GjbwJPkSjIfpDwzd0ltQhQHPe5A
S5O2ctvIrp/ovoP0Rw0cxpzea70utmZnvceG3N6NaS89jB6ZUlIhDTxqjfIg6FgzCk0c7dUOdX1P
y/StJwVrKsZLs0RYmOhg0RFG3Q6dBdbeaaIUTpgjqnXkPYSJbyvxlNmBkL51vrgVvXvP3JXqnVUZ
jjgrlHjCfT9Wm6wYAdm1TpG6mvBi9P6m8iW7AhMSmWu/76waTfmXMiG6jPw0MEtL4npTxb5IPd17
kKQ/AR8xKrdS/RRv1NJ3M3HCF4dimMLdJtX3ebX2ZZfJ0RwdsB9GQHPhRluaOsgNhj9KnXgPKZQ3
Ow8F0Q48fSUDuzhGRDfpHcx78MwpQJACo0BSmDyjL/8qBoCDSL7x/gieowgPoVe/an6/1Xxpi+gw
vrlraO/l85JBYj+iYE1GZQox8sUTJshlmj+ksg+mmtm+mG5FiOQ1nJXru2QtzOLIVnQv8M1uFB7k
cLQbbScUvyVs664HOatlzIOZuQu4IPCaJek8Xc91gnNE7FnCQ2XGO7nvbMR29R74gfat6hAGT2rP
MYvGScZk5cY9I//OoWcnJR6C0ALgXJ+GTqNGgIAS+QdPQpfPcAXVuCG6pj96UoN0cmVPivYzUboX
oW0ecWD91aNv3KikaMOtnOkUsB/DxDHH5+tzcpZ8f/wwYF0U8JkcesSnPyygRB7rZeofunqD/Aju
HY6CCFCZbxNtb8B1hybkZ88pJuP4BDToP8r582wihAubK6U3EqjcNnqL8o1lPbfVVo6yTTHcRFFH
HbpywuLWrNUVM7vzO4nnAo9MbkXm8kzBBDhapHhywW8WtiN4biLR+mpDJB0jwzFFpq4wIVJBlL4+
W+f30hx4lsshraB9vZysIFI1GNz+wQrlQ2/09oiYBKaMmzgN9v8a6qPPiwibTIkftNHpd0kkw5cS
rIYPpWeabmNE21qVpo2ffYfosf3nWIwIiC+Ey7kSvADaJlQupFSdEqyxgCXQ37vxM++WXt/MvVxZ
cOffDhWVT7EWJXVDTooSUhNW52MyM9i93s3H0bWQIthmgfkeCeq0DcQ43PtiVN/8FwO1SNbAE9Oe
WSa+pcdyonKRHIToXvS3en6fVKFrtWtdrAsZG4jeuVgmQdoA1bc4z6hmV6mVRumBt5nT+uj4Vm+F
+pfCw2ai05t0dh/sykxwtdxYSUvPryUNz4gPusz8pl5qNSvmkHhWgzkuv6x5QdRXuku1WHm6PpPL
ChMPHlT0efNgb4po8JIFVCK1YRoDDrJa54W3Ax06B3htAaBokEMGJypvKXVEnOyryltZrpdiz3rJ
7D/8f+hILrYG6ljZIGB46iEW2GP/pZaxEwjo1CBZFcvKU6EU7/8+XMDElLVYO7OB1GnIUmplwWoV
TGtxVw4n1qyyM6J35nkb1w1U5C/X452/0MCs0HGFwMP+R2T/NJ4pj3mmDFp6yDqI75Q9+sAX3CIf
+uyxGvJI3lmxOVU3oI1i8/f12JcW0Cx3hZUsq5cK4mnsZsyTsq4nXGtTeITT2NA9VdTM/fcoMwgV
ihEHApSJ0ygy3mZgkkSMxpss5WwTpaNVSONKOfJC+gR2BWAtXEVA59wVp2H8tBfTuPHSA51F29AC
p+mhTnU3IhyCIBi2guZvGt0OUvNF8NqHxFzLbC4k0XB/APeSpM66w8vVKhq0GCxtxN4VmoYt6lGz
LY30IBrpD1lrvS2iS4Ed5wbH0dB4TqZOP4yyuYkqcdx6WEjssiZ5RRwsdWIeY/aMUXT8Rm43hpKq
25DW67/fPKBjKMHzUAftveQwlhMe9zESO4fGErYIQx0Hbvi6eqxWFZkv3QUI3LONobQBzVysgVK0
YqtU56mptrp0W+/8TdjfRrD6NnjTXl9v84l7+qTUYFiYMz8YfRlwDKcLAS6V3Ipilx7k1ou/4Bzs
ubiMDo99YqmsPE1eWXmXdjCvZfYw0kEy6oqn8YxWsTI9ZReJyR/Lim2wPymXeX+b+WtOxR8OoGdj
A77Lc4237Jlego7yJWh1gXnEru8p7hCwkX1JvNF8K70P4Ou7XQOdTUyFamOlAqc0KroueLNoF+lV
vlWU1Lon048cAMeKY/Rh5yZ+JTylvg/ZXqrNm9FqDLeuA+3O18p4R/v26JeFsFGjrNj1keLfikoP
HL8puz+qGYw8T/PEwW+zRGZVqfajXPPQzQ1zS1XPgzoZNyt3+6VbgRIc7HbOE1LZxQfuEvCslBTx
ZhSmPyT/r4Ho2ZIUb9lDjlr7ziiC6f0vFhWt35lHg2Lnsj6eCqYnV0OVHVAKuKukEaOfezXIHozm
2/VA56uJE4zzmLcmHEbW7+lqipsmFLAGwmKbpAlL+FRK3IbDI56MY9pNr9ejne9LLnWkXuEIUfJB
9ec0mjfxprT0Ijso+q/OuJkZQmllV/1f1U/uwKo/45Z+PeIHxvx0CRMS/TDAD2BksbE5DekPTdiL
EmYoWoD7GZDlscntWAit3w1iSJOdQ6/loaZYVe5Qc4BD0OPEdlSCIf8qxrn2JiNONNpGV0ytbeS6
0tqFGCv7qcnkb3nrFS9WoJU/fFAknSumqQ8NUiu07zWOnlsVAOfKgC59MKgBoG4+8CrL663zsxJc
XJ8dhAYOVyHa1MPBqY2vsdk7WhutqZJe+mS84uj1MYX8a3HcDIFfxzy9csAU+n6Em/3gZ+M2wV82
8MQbS4mheWYrq/98x3FoggtFig3PCPbc6TcbOx0v8dHPDjqSYYW1zfTvpZnfAkuog2Bj8Zi+vkgu
ZNUEnFnncFdm8OYiqzZTOTRAaGPJLgoNvQj0Ad5TAPq3fl94b/BdzM5Jldh8CUCb6+RoCeXQocuR
hwu0Aczz9d9zcfyIebBBoH5BLzgd/zQlFnX+MuNKiWNHjegSBlmHoWIXZ7QQrfzJV1H3wg7XWok8
n2XL3UJNltcKlo5zHnwauaVLIooxG9QcVLfTBSeOd0og/vMzm2km0acRxdRxr5xG8aQBh0BvzA69
dIOagp1Ezx2tnj6fHEPs4YXEG8oaK4D88+xzDopyBnJHQKGWBSfZirtEHCfOnh6dEvXI63gl87w0
eUgVzvxHmO3UNk+HVWa+5fnWbB+PSERO7hc/JKut/0v7X5nR2gAMgAYun9SB4UkKOVt28PFAjuFY
lMLz4L14IJH86fn6OjxPbWaFBDSLZhIFT/hFjtv4Q6mMg8KUKclm6lQS3NZRsmkjd/WaYuD8zZcr
DzwYKlw8H+d9uJi8cKyaYDakj4X8zvNfxOJNVG3Vx8eF1ObHaH6vrTVVt0tLAnQaixAOILYai5jQ
jmvQkBiE08n0trWhTW6EOMj2+ixeqA5SGEQMkS2F7AE5++nQxg56oSLX+UEKCtxV6Bo/BlnpeONr
doMZvFuYmh2vZRCXFiO8TrYw5BOu28WR1ilNbEwy/GnVuCvS10S7rcS1asSlc+pzjMXdQB0n64IO
A/k6GhGu3U8FZHg0xZGPUyA0rqzGSyv/c7T513xCgyKTWxlK5WNrpiWbNpadzChspfgS1c2NpqxZ
rVxaG8BrAAuhls3dsNjMYt9GkdDxvtM0wCJRQ56HPPtaB+7CDoMfh3iwRZICnG4xpmSQymbK4uLg
61m2qSdDKYG+t/JuHNLwJkOeamUSLwyLMfE6hmAId2VJyZusKCmypC0OWJIEW5++t43azz/aRdPf
oR8FfHh+N5igGBYbazDNMBpN/FTUQfaOXYtUk1kIhruysS6siJlLD4kfZRwiLcIIgNpjnApmVxWq
sv1rMQT3sfiqVj0P3OIxofPcKON+/icaXBsFdZMA+xocKOw87baU8l0vUFfKZB9AspOTjCoj1Rzq
ffwoqPCLb8q7s9NqxnzojHb4loxxGDlFBNPZ7Uc1v2lKJRSdlrZA5CphLLhdpOk7VYFC50ptWmo2
VvDGjxhsxI9m9HAG8ctGtlmFVe2M0ag+ISdWwVGorGDjYTdkbNQm6AenrGAxk3yWDQQJRIN/C62s
+lsBMrnu0Pjs/0StOQzbRPf69jnP9Ka/qYoqVuwS/aLaNnpLDje+0c2Vy8yL+aM/6uApCkR3V77c
fOSdzRElNsrdLPozsy45toreKgKdLLZU9npa7D0xpepd9+I+A9XoGFNjjHYYBLVs1xUaJJ0lzsaC
fXhvYiqwot9yngBya89sJCA3AOsom5yeLbg38RYFdXPgMzV2nij7PG1cxdpJiYJ8rX+LePV2guzl
x9HT1HsrCdHZYf0RnmIXz0sQsUuh4zBLJLM1Ev3Q1/42K3WJd0roBF4ermS6Zyf2HIiqweznSedt
qStQllEbdVOhH3IzAwyD5kxS8YJI7aqBdN/c997KHl0JuJRts0pLAeaV6weYHnaLnqeFJnBduJKm
2kb8R7C+rKysOSdZrCwudBDYQM65bJdtp9A0gqYX2X0Aw7sNJ1V+p4Tq36mF1wGZAPPGMJ/U17qE
sdBlSr4t+l7fCbPzz/Vfcumbgtrmo3IWEmexpLDbVjt8swCTVZLbWjtV2lCsW/mel4MAfeGjktQu
UwsStFRHVFI/NAAbazqc9MQ591e261qUxasgtSjZ+F5GlPq2oahpZDtVW0kAzxcKS59COI1C6h38
8XQHIvCKtkOuKgcPyihcQFm68eI92maOknyRQnNlXX50ZE7XCTsNegldlHk3LAsfgYhjT6VF6oEU
KnXAAU8oU4+auEnDJzl+HNVvovxFpEQtqpnTULequnGLk/WDr0IfStZuzEvD//Rzlk+iRvcHxa/5
OYpyr3rIfOr3jfWlkbdDdNdnKz2W84wUmBJJBzCC2e6C2T6dbNZ+HBmaYGABLur3Q5wZtl8Ah/TI
5ragTauDnPrcBVwpT51WjE6J6/n2+v44y0T4DXgwoXFCFxBBu0VhRlaCGGSoYRwS7kc6XW6cvv97
BDoA3MFg0ZAAm+f8U8JozlJW1lSbh0IUVCdms7tiUqy5w1z4cpQogJdSj0GjaXmk1nnd5pjdcqS2
/VZQ/gAAvhfCB3WP8aXLM/2fjxUqInRQAG4AdVOWmj5diHFrJ8RMmyneajIl9Ay/VjXX1xxpzzc9
XT4eLvw3yFkwtKezhxFzIcmYGuAY3N1ldRPSnw+fJM9a2YlnKTDY/89xlhtfrmlUiMSJ+8k2UUKJ
wy+AkTfFmn/2hUt+jgTkhOYDf/po6XxaDyFL3OxmIaKMQ2FrtrVii76f2C1YZNdLPGHfNZN3gygx
ymbeIGzbNtM4fjJzc31hnuko8JxWsdHjfaEpcxK+SFxFhCYFw/cwvB0Fu8d2LU2/BPImS9VXD7pp
uTMmtyyGY6RlL8UwvNIfnAGvSVyu/JKz6t7MDOOynFMPDsElKUL3SxCxtWwdeKPQT5ayel8mRn8z
Klm8IfHuIJ960rZsfGPvjbK0vz4Rl8JDBEf5ly+iUGY4XWOBXhaRlRFe6C0kVf3aLQzSwCwy8JK3
9hNi43qGd622Muyzh8MHroojkMLmjEBbnH91lYtahGrJof1RxjYIFO9uUO10peJ0cXTM6f9FWVyb
IZs/9Oco4pPodI/tWxc59En+lGt9mnkrLu4yYGL/CTQftZ8WNkI/jZpOBFJym1Lhl+TP9c90Pl00
B3gGU8AAYou0z+nfH3ExQ/fQ2oM6Hr3wXaMoGU5/zGzvaSuPp/MpU6nPIW0D9A0xpiXwzhuFGAWx
ajhMFnK6QouPyuAI3ldKrGWvUvsUHLSzV9Kb8xOIoDNyC787TOCXpJaxV4Je8+XhIGnP4MXIPlD5
f8z0cSVZuzCNvIXnWHgWodE4/++fPlPdithiBcZwKGFfovZjt2YGTR9ovvQiheVKQvVxiJyuCpXa
FoVOCp70p5ftduSzvJhWxXjoXE7Tb2ZpDyZnuFOqdqvase6gS2Pvvr29tF+rnXCbfAeF3+zCbTDY
xZ/hT/FU3GbO2svvfKnyo1hIyKJQ5zsrqxS+2NZeH40HCEr3PYiOQsCYKluTWr801dQu4fOodErO
3nODGVUCrcnxUNew1/vHIAC7n9kN2tv/Lh0wv/c/B1vcYK0JAQPjlvFgTAHL0xHzyrVE/0FJ0r+Z
+qOq7zuhuM+Lm1BYWVGXZpOkY9bQmOF/SxqxKIhq58XNeAj0fWgI+yy2dRBI/7z7wVL8J8hi909Z
DodYLMcD1dudoYZ20o937b0fbCZh7btd2Iqgr/kP9bCZ971I2QZ4jZYRV9NBiQC9ht+UWnZE8aeh
rCQdFzJgdDPIAvAcAa0FTOR0L1YG+y7T2+kgVNAjjJ35Ljbw2dycHB958U2WrORt54ARBLU/R1zc
dXEvx2iEENFop62p5s/t44QYm0M9Cu/kIb8fzOImG2y5W4n88QhcHASzuj5Yf6R3zx+JcHHaUJT7
6fD+/hDa24enu9z+fgzto2WndmmH9sPgkuLbgVM6/mYfb+L5D3aw/fmztGtbsuFKbR6fv96/5u+O
aXebb579FtijLdvVjgf0LthQ17ZDV7afbthuruG+bOzn3f397d+nu8D++/vv9RX5wW+8NqLFzVpZ
5mDUPSPS7Nw+bu/uuq28GTcAiB1riz3KHTCXo7Xx7nXX+l7fo7apOeGxeXJuevsW6Lt9o9grl/3l
7/tplheXcBRXg6778286elm6qYpdSilrS21fj39UT8Dy6ul5LcWY/9LFROBspM6kVnQEzvI3VOf7
sZSwiIsiauKhsImLeOVK/thzyxioUcBjBpYHTWQxMGimYuxpuXiQ7Nz5iakQ/8bXz0nsr28/Alu0
D+rzyve9cAzADPxPyPnc+3RTpqHaTb1FSFX5pjvxTeIKTmOnzuv7vGC/o8Nh19v0XWGKD85f86Ds
wevZ+qZFtlHcos+h5zZ3i7z91q9pql7IUE5+2uKwl8YoDg2JnyYmykYTCp59uL6HVVOTp4SbegwP
So1uiiquHMMX5wRYMk5PCrSPJXpKousvjUolHoyufezymyzd1+bPWG2/XZ/88wF+mDjCBZ2PR3wA
Tuce2GU1VpEvHVD9rZt7q+jstMDx2x3lzskkZWPUv69HvHAYw2VWFCxhOCOhVy22czqpSSPFunRA
nU2dUjuqJUeO/vYJGl7Znd7exl2/R2b6cSXuPJTTlT1zqOHoUIWeJTIXK1vRWpN3syYdsnvBvJlU
iYI89ivjL9T1YcA22UupZxvJ2FyPe56czGHJfwCM0ZxbtuaipOWsbk3pEGEA48V3sfC9wWM5PIbC
SgXkvDZxGmmRcXaF3EjRYPAtm8huf4j+qyx+ycrYDW49lDmvD+vyZwQLRzYEagkG2+nKETujQcec
cdXjZjpaZApoxngaVqORhAqohxTWb59r9nrYS2NkvmhQ0zpWeVafRg0ttNc0NZMPpgGn09oGzaOB
da7ntOEPQVyZ0EtjZInSe58dQdDIWZxMlRjGU2Tm8iGFgdn3bljbKqTK0tyk3KTlg9DFdoKN1vUx
nu/9me8/qxZRGFW4wk/HWDSBPk5RIh9K8QGcaRvXm2x89dt+JZ+8MJfEmYdHRkTXeHG4lV6ihKVe
yYehqB0z/xHgSRiFBeg7DnxLu8V25frAzizNqICcRFx8vSQbukkzar5eHttxgvVHbmfdO8AaQXHK
odx1gqvWFv6ghk2lzxYCC66Im/PHZvhVa+WdZ+2a1O5LfJtYZnVo7DJf3yWy4WgKJJdge/0XX1wB
oDw5LmZhSVbd6bfIo1Ru9baUD4WwjTyqB1HlZlsA6VKJsmlpewY0/zUt3wu1K1RgSFWpkXBUAo06
jRqMUgGqpWPdBdpvfMqcwQo3ouIWvJHF3zxe8RCo7NZAoj61bq4Pef67F8ckVwKrnfYYBIclH1XS
qn5qq1YmKTc1JITqfDt5SbwysRfuHSzfSFDRQEPvxlrcO31VTmYaeKyEKHvxhulQToqTh60r6BnS
CCKfU6EaXq8cxpdmdlagpiQHBJLPufieelD1lUCl/JB3v5Am7YkwCnjd2wpZsWmHma38qQXZvT6n
F8POelMf2wzEkLz4oF0pF3Ul0H+Aoz1W21oY3UFPbXPY69J7ERdvurCVw3vkJlcy1Uuf83PkxW2b
Q6GIjdjXDvlQVvD/ezKXBhey6wO89Dm5BlAKweUNb9zFtCpJqGSRF2iHyKMDH0Pcb/6O5V7AHMHv
uk3/VEbG7nrIS1sTuMusHmiRo4HqOZ1TcdLoErNlD35ti5tmfJHRnS2jXZ+/iYmx7afYllZyiPPJ
5PFIMjeX42e92cVkjqggCHi5TIdEjpRN24b6vhaMan99ZJeigEUhNZrFHs924Biok5IHxXSQJ/L7
McQaDtH4fzWYIh/hGqVkQnMBfscy86s87B/ispwOujClWzNErMsclHDlNDm/y06jLBZ+nlo6YBfe
SR1+4fcG/mgbLF/J7mVT2Fue2q/M3YV43JuUnECJwJVcAmYHa5ITL46lgxcp+vdcs8at1JmkB5oX
VDaoomhla88pwOlxSR77oWz6vxnt4iCbLUArnmUkXcBkIFl4TQDhEh1HIS+bbmWbzdvoNBiK/SaW
01Cq2WbLdlCQDSBF8a48VKloGyOv9oF3efSs+X8m806JVrbY+WSehlvs6qEU+tQCGw7EMXK0ZHTY
cE6tvVX/Dsg4DTQfL59egDKdJ7XxRQP4Wv4rKZL7IIwmu5Vt2QhswbgTBG2Wjm6Pqvetx4Tt+n6b
s46zWZ37IUhZ8NRaCvkYZqFbMXnuIYU//3v09/q3IvkTIxp5Pc75vqayNpO/oF/DxVquzaQOg1LA
y/UwVf7PFH4MF52Xrtxw5+uRIFA9Z7VysDbLzrqEo+hg5ql5sJI0dAD2MiZ6zVCDmv6/Gc+nUIts
Tk8zUy8QoqJ9bGa2oRbZJhzQov4vZu1TlMUi7P0p6vKRAZleum2aCdvbNZm4Swvg85wtlh8y/3XW
+XyY1HAzocicFCRAa7yaeoIuU/R2fUCXdtWnaMt24CwHlOse0yZpSb21Wq91/al5GS3/Pq7GaWU9
XGgMsCDoWaNTQVnwTG5Wneoq7JTSPIxj5sroI3pN/VBb0kaMTHfqbq2m3eGBulfl1hFv4zGxw1ba
SXn73Yq89+I57ow/VuzZyrRTJB4/tAqDWDqmim6PnmsgecYq2I2QcXLV7uKOlPT5+oSdf555HcuU
o0gsuBEXd8hUhejNg6ZDw3KYwM5yt8tuM7iqt89Uc+2MvVDaMw3uRHqU5KU82BfLWh2SwtIgfZB8
f42sGxjoaY49l2AHFeK4YTs63tD8VYTHIJXtNhX+WRACVvEsDkxSQ6pBQ+f0MKyFGXIuFMqhQ23W
pUeu2GokrmHDLqRPMC5MYpE7zOr5i1zGLwUBjl6oH0qlsLMa0+MNbz7jCz601Wt/zIJq5Zg9X/f0
wVCTM1ExQU79g3726ZC3chhfvlcBkeqwhhDM8muRUnQS429CaXUrae+5lBKwfJ4WqE7QeWcWF8eG
2sYIaoU6mMNY3pTZRGdfznYAv3jfWvJPwJMRlucmIktdsk899kXTxDuNXpgX7hW5UBBKSapbVerG
27HSfl5f0hcASbAGMMMh8wI9Sz55+pHNVoJU5wXGwTelu17Q76vGe0FBwc6tLzLPIDzZXb1ub7w6
2aJTnKr3mnJbS+ZG6o7yGnr8I289vQHnXzMThUHAzyih01/TC0NveR4wE/nLQGJhIoXwzUI83YFq
qrU/w19S71iPRntzfRbONjbSicCymG9uVyRiFuduq8dyjZaYdZi6bDMG71jbO0L+aEyvyF9fD3W+
3E9jLU/dEhgn7RhiKYjrffH+Vschd2s3kHelaa9RjObFdTKfczBoW7T7QZ6A+jidT0gUappFDcEU
fVPnL7hg2AKm6wm9lfx9rYB+trEW0eb//dPGUqTOLzi9rUOm/23G2obhiSLCt9kF+PoknuUWBMLg
FErvzNtn3Z4Gkip9FBIr8A6JPtol17AcfLfaNRW0S8OZq15EYOYIcxpF7/0I74nQOxiyG1suUPw0
uDOLleTl4oIAHQuq6kMDewn5rxhenxiEmUAbPE03TWX7qRPR0uoSx3/595mjogfACoQ4qIrFShej
Vo0KIfJ4llTI67hS9lNJV86UefYXiw6SOuMBYz1TuhbvYRn+hy4WvnDQ9LR2ey0XbKWX0/31kXxo
FJyFmcEhMmJJ4HgWn6eJEjVug0Q4eG/Vo/SqSjS9nPbP5NvjuL3Vn7VuAyEYXfuVuPPPX8QF4UvV
7wPNjMDIYlkYWiVkiigcxOo+osM/appdx9+xv+6azFY9Vy4A4EkrS/78iOINaXJQ88CGSLFUZ8fX
Tgi1QvGPsNztbvptNbXdtT8N6R2rspVY56cG/RdqvhwYTC5r5XSEZdRFsZBNwbHP/gyh9Gq2D2Lc
uqDxkHNU3X7NG/kD+Hk6pcSiGsb/GyA8DMDTgG0V1NWEaddR5XxK6x+tE4tHPNcgYSGsMt032q8e
Ucq2fYYthSkt7BGhuUNrbBfObaJ3bJeMAhlziw1T0UVZE+i5MPnAHinwzNkY793FUpvGSfessA+P
pncfFz4FMm0r1H8K7x3D0pXz4ExxloyLCi/rCmY/22dJf+s0WsweNh7HrHuJsm9e/zaN9yOC0Z5e
b3qJFf27FOyQ9weE9OxXVh1l5DjVr12hIDU1ibaCCU0z8yv8NUT2+c4mG2Tdz1K83BjqYmGIDYyr
MVWioxQCl64zKufJ4FkrO+zMM4EZYIljc0OnA4j5stY9jR6FXkRQjprMZm4aNxHj/fyKLBDn84XH
Ji/3bSG6xldvyG0qKXIAAgWcberTuku+wod2BN4XY7EZo23zAeYe0FPS3DRc25fzgblYuiDHZ+sO
lBHQnFrkT6A2PSMYxfjYBk6dvah5tS1nPwf9Zyv3N16K3dPKwXdhMYK/5SFK44l+7JLbEGSylEyG
GR8r6zaoXqX2MfRvm/oeUP7KOXD+AqHvM/8LsCImtiQSp/sSNfESkWcvOwZ5twU2bYfxaFeMtJc1
u/CrI0UElqHnxuMXycseyqH758Eyt4gf0IICtQ2L5PQXtGFsFL1XagdBsJxwBGxRI2dG10NOduYK
YuV8YpHtnftd8Kjmd8HiU/r6GFeyGXJvZVqzDVMBsMmgyfdeLsHkUmv1qLarBiGXg6K6SQYAkuLM
mjoJpjQ0Y+EQFhJ2IGrQm05m+dJmSkD+i2NdOw10pi/XL7HzEx4QHLVWoBVs57MdJuV6JxXyIFAB
MqvJyYpQ0x2e72bFCZ/Xnl2PnkX3NBRrcQPeK11z4b2wtBAzhfNEEREUMIZCpx+W+lSqSv3EL/D8
ILeHBAUYgL/BfUZrwOkyNmqXpJkrIOdrZ2mMbqxe3ZDKyjutQQ3t+nycJ5QmAEysE8Ar0oZcPtL6
IMwywxSTYyAO0iYT5MEhJpCAol3LHy6EomgKPRbQATXvJecr66lwV4EVH+tBUdx4xpYOFVS3chjX
BALPtXoYE6pWAK3xA+BQnRffp4Q8FwCZhm2UHgv8Ixs4ZWZZoyBbOd2dTq7CuSEPb+zjew6RbnSz
yrhpknRX1FtDy+2qGrZjWv6sYQ3LK3vt/KU3e+KQW6B6R+p7NuOS0iVB0KTpUfQszLC56qVdN6au
V8CD+S5VrWNoWwXnwmbXGHdJKvzzF0f1zpzpqDhAcb4sNjunq9rIuZEePfFWzVT2XOKma62hs80N
wQSxVDRszNnl/CP1/zT/vtqyBzC/Iq9RbwNVdtr6yUKWptWOdKC319fw+UNiEW0xJE0V2tYf/fw4
md3eLHtb9PbF4L5F6J0iYKMdZGUtUzxPwueYCELNDyQ+orGISTpWd9ZQ5ccatRo7kLp8E8nZEzzT
H5U61lsuq/Au6kIU5tt0dJWxjm4RgECRWbRyt/Ai4UeQCWt960vzThUdFS7075AtWdxbfqeMzdiN
+ZHOGasoNCCJN50B5yH6HvRJuZnUdUlMmc10kgkwFTxHEFGlYEaSvghamZFe97WeH7MegyatVuW9
r8IVL/vUp5RV+zem73N7CYLg6nHq3eFi/y2XjHLfl435d2UxzCnp2a+hjDKDtpB0XT5eRbPvITzK
+VF7MW6Uu6igrGR39vBXQcvdDvd5Y8O9XAPSnveX50lg8DrlPFqTH9WwTyu+EBGKN0o1Pw5TflNK
uu0/VWPh1l1tW1gxxvpta2Fm5mJYd33AFz/5/D5CL0bEcWtxn1jhiLDJ5BdHsW3e6naMNl6JCoas
TeouykQDYdQp+3k95tlRzmBRX2SHUwg1z/izmgBmTpim/BhSGYaEFWExWrSCU8EA21wPdZZ5z6Fo
MAPDI/fjEXJ6kuvTWJNrScXR8L4r8ptuvV3/+88SgsXfv9jHkhBoehapxVE2XO9L1OBjYVelkyU7
Fsr1UPM+WKxM2HEzAYhXJu22xZdKcEuPvMQojvHfYl88xrFtumXrtK+B+v+MNH+/T4uxl/AHSyyl
OGrW0TD3eec2sTPUz+OLoLlSs3L+XliBJ+Oad+SnaKE86X0yj0tNXrRwI2lPwQ8/fV0tQFz4VDPx
jwyJG33+52mcEiO5WDNHPhW29mju9n9LMibRf0GK1ImH0r3+uS6svJNw87A/Det/ODuvHcexpFs/
EQF6c0vKppNUVVnuhshy9N7z6c/H+oHTKYoQUdPTwACdgILbxY4dEWst0xIGgkDMjSjKhp+atVaG
pe1A1x5tNNAWEIQp179vCaaZBqT+T7Fc2kL1SR8eIvePWxylwtHRh27hYrk/otvYg7QGz3lemKT3
oEyfmYSpsa29iM0OdHnMnwMkeeBVeiLZ/Mv9BJVIZh5DGAjWAD9LM4l6EoybpPrgw5yZlUlaAjhk
g5jpoy94WxUxu/sjW7Mw/f3dWlW+CGGciQUQhcI2iTw4xwaS+PetLG3A/yMComuD6G3mK4iWaGtR
sALXpPQpVo9KBUbwEA77plk5U9NenvsKSuE6hO3ET6Skrgekh/FgRUFWnDx950M5H1/kJLV7Y6XJ
eWne3puZrUwL611WVZMZNkKdPvjy4f6ULRkAegWyBA4ldKynKX23MH2tDzkPnuJkmpUjJc/peqw/
TcVsqjhBdGOYvCLpNpq5hRixVY08VXkymgekUMBa6cduExHiK8ZODM6SfGgHp9/2B6t6DXx1K9th
ZHdO2Ww0aUdZJVkDXS0s3tUXzT1HGhZJ1RsUOIT6IEbitBft1P/Tiv9cDyBPBu0Cw4dbAlznbN97
QkagJxnVqd+F5mvcPeVrNcMF535lYXaVhElTI2OCBaUbHLH9o5uPAfGsFHpI11zub5bpt2YrCTiV
ZzklSrgR55JTvajHRZ7k9alBYMUh1+jzbgjjQxzSQ/HvptiUoDghG6IcOgsrOr0lcvSr+jR2kqPK
z1JI4mHY3zeysA+gopgicar+HOLZ5sfuYI5GXZ8SyLGjBDacKHozsuGh6PKVKPA2rTBlTK1Jxohs
FXnUmW8KuwoXiwrFCaGuR6naDwabX/2oGB8NoIeJGu4iaMBdQT1Ugr734zUu59uxwi9Adh4QIE2d
cFxeH3QVamrERIrqxIfQj/s7lj+5wqZHsP7+nN7uEd7NdOb+pWRly8/2IyocQYjic3WSBKQo0gxC
bnkvZGsZwFtXT2ceAyL7Nymtz8l+a5Qa5LQd61OqhnYnfcrCoz46g4I+xJAC6TzeH9WCOTJgwEbp
p+efeR22rxWl7iKlJqDWPwvNjia9tnLE5lPpjIW4Voq9PdPw8v1n7aYS29Pu64dSfSr+eBdI/Q1/
99rG8Vq0MS359XG+NjPbkhIE1GiGDPVJT38OIahY47EsvkmIXbqbICDUcFW7Dn/dn8mFfaggs0Eu
i//jTExjf3fhdFnVW0Ki1id1D5PQh+ZprXnoNmxjVO8MzA41jJ1WE4UYgDTM0R3J1jfKPtsEu/vj
WNjnV2amz3g3DjeKy6REFfkUIJKrto9TLsrNVw7TwkaYerB5KUPIAgp8NhYpTvJ8yNz6FOfQZ0A2
05EAdVO6+y+uka9494WVmURW0JykB4X0z8xY3ZLnNYOuOQ1h+muEbymkKa4cpY3Wrb2JFwJdyND+
ttXSQTRlJ65nrx5EvVM9uTn5R+8lP7Y/xQc0pvf1Q/RU/3G/tivzuJCBurY380pi4gp9KErNqd7V
RyKPT+ox34JXO8Jv+8/74mpk0yy/2xdSJ4Z5rYhYUl8tr/gxWtH33vv3fhSyR/R5kSMnwUWudmam
0fQ4I4xpTl347IYnTfE+ltpWEB708o/eQd3jUXK0pEM4JpDKZx9S73B/nH+RPTPvQep2ooDm/kSP
bfYFo+jCgd1kzckyY4iA7U5UbN97lLOdq53HcTPGqVMa9uBDgn2uycHl1tNaX+q0Je99w8yZyHLm
DmPfNtwCpGrrp0aJn8y6OlRlATpm/DaKa/oyC8ceJgadZBpdOVwEM5+ZNXLV0a3dnOTh4A+/09y3
82y3MrULjvnKyOxx0abw55tR35zi7rE16LCUnF6DDEb8oPT72DuW+pfg432b02rdzCRNt+wpGsJu
gvRMDhM9gYeWbRs4CuqciPulX1xtrbyyaAdyYXgkyUbS6nt9PEbd8pNYV5pTEFpvHRKKpi/8SMIv
g7rGILXoYxDN+P+mZj6mGY24o2u6OeU7woJ6U5t2Xu6ybNd0th9vgAeV9ab/tiZ9shDpcTR1ZYLs
0KiKostsiG0ojWLOEK0wewqi57pJtwWEHZRyNvTTbLuRcjjfILUuZGv9q5hWp/uLOY3sZjHffcFs
/whVX+oB4qmnuC3PoVy/av7aOi6eg3cmZuvYhKbVpbRUndBa2FaSb1vtk6qvjONvAH5vILMlTJpi
gBESK8oh+F7BcP/rhy/ZwVaGaL6wExqRHttDTPqYLOpXSvLVIf+d/Uh7Rwc/gcYlNeDeCX+v9qGs
TfDsOlFcP8i8hq01yOmmlbZGtza/y7sX2kwgbjT0ottwvYsk+AENROEQbpdtNQJi3vub8vhT7ndN
a4dv0VH+cH/TLJ7Mdwanv7+7uAIFtqNAn8b0EB/7neh0ysqb7rbqN11a70zM3HXTBSKayNZ0Zaif
4uI58KB8cRAczOsHUvdHLdYf0sBRwUWBlXqJTO3J0z1b66ujmFPXV1tbFQZbQ/jR7FYyLQth49W3
zaKfuCCe60yGX2zzuiA9cdEvUvQKftLu9fNQyisvikU3QbcvKReDhhVJnO1tv4qaShG89tTUH8SB
xhgreHaDqUNLfh77DymJ+5EcYCJW+1ITD72fr5F+LK048QNtreA6CFpmT0Id7rdBl8fuJHSlrXj7
Su5spfyprimzLPmKSaoVeRgAR9q8jzCtoACKLKkjSiHNQmr9x1gMK2HXUiSAmCPMLzAlTTx+17tX
QUellI2wPxVjsQ3FJ0Pe9vW5791N3m/XhJSX9gqwYGCnPNIoqc38a2I1givrSX8Sotbp/HCvgc/F
oxd1+tiGhl3AEi8Om/vnc+kt8N7ozOOWAmX4OIl6Xmu//WhnGPRUfdWzIw+3+4b+1jlmXpegEpGy
qZuQ1s/ZzuxaGPUzHUtG5jllUDmpWR4asf4EfH7jRj/U9Fta20VQnQKgr6hy73XpWx68ZUL7XQ/M
/QiJm16m216KnVxxdwUCu83HukBYR0zWIvuFTUyPOMkAOnEM4+YlIWm+j6YPa5GIhybb6F+RiPT6
rTXEThL/qLfJzwAM/G8463r3p1/Y7UpiZ5qM+WS9tz/z03Bg9xVNZ+yFUD4WhvDR7LO1UHvavDc2
4BsRcZ8UqOYZVKMMpFgriv40cgmgUPrdVF50rX5OspM/mnYF3itr/tAuvzVGbW2Cp808Nw4p/FSw
pl2bbNz1yYobrVEVtxtOcWN1jmwOBxEFVZDkivtJCNofogJ5lVcL+6CQi60voofdGOGmH6VuZR4W
zrgGqRPt4mTdyfPPbqhW4NVTJyFfoorfiuy3aDVnlImdTgD59l201gASC36Lbkeq9NRGSPvMX98Q
IGtqV7cDpcfckbz+oObb1uic3o/t0YcY1XugtW/I3xL1S1lYp/Kt8dyHOFxjLruFQjBk2r2RN5iq
kjeaI2ZambFXjcOpTk8hXHCNb8vKo9HuTWM71LvWsPY5HFQwkB8nTK8Y7ES4aaXfqeat7PalWwvw
KH0j1NBRrhJnrq81ZcNrxGE4VdljkxNb5RurtUcaL1/kdms8j+ZXw1tj3FnagtRtqB4Qz9MyMDtj
rjAOkEIm4ylHlrVHOdhv0MpB6WmkVEBzpUmCUbYjb7RzxOBdw1pLyC2sAACMiacNkVZWYJ7H14Os
Lw1NGU9F+AVe06fqjSl6LEKrcIoOpig3dwTRyQcbuEwpHLwGmijvV5umv/zox333fOtwYB0kfwzr
KesAZPb6PJrKgMK5LI6npqedVi/GI8wiaxXBW696bWQWqUlRqvnIP4ynuH7IYG7KqXBtV8mwl6zQ
qw5xBFwzXNqzK81vO00p61I8aaHnZIZsQ3DzJ24//fuEAXVm3egR5r6e3Mq7wNYM0Q/VhEI86cPw
2MlGYCuJeblvYyHBBOydW5P3Jrgta34uhJIWSjCR4slvHtz+gMhaIDzX4UvsVlRylY1ieY6vrsGC
l/YCenpUqGmkm/Lh10OT8xChHheryGAONpyU0dagUXwlbl9aJkhiIbsALTbxNV5b8SNDi/FM4inj
98vI3dO+9xFB77fcD7b353FxQO9MzQY0Wmks1rEmniR13LbDM3IGK4NZszD9/f1uQP9YKQoVC+JA
a2GR2ZYSr8T2txcHOZS/jfJUrthzs8DaDwPZKLVEnHpiIsT8xOI5k8aVgSx0NE1W/g/GDBpyHhUE
WZs0ucHpSVuo6izeRI2tPMib9KF+Tr/nK+Zu542UlEpKA04qOn7mfT6GX7USg5JPHroMdbmPUSW+
v/a3s8ZPE2eQ0aTbgjbU65WxKkGowipWTuJIr15cbjsQfgn9WffN3O5mIikeXFPBmxtsXoDoS1K0
WT2qpyGHYUc81qCbRu0hiNb6aRcM4QvAG038ETxLZj7UEBK57SJJPaV1sQv14Jy75h+lAktSJ1/u
j2lhcXjEIQgHRSxAlXm1lPdbmiCbYpy4KW1f/J7jSO9bWNhtNLDRE035kNovYgLXq1MPqpaOdWae
DPr0kqe6GC6VK+G1O8uuwiYFBCK8aUFHx0X/bKEftPIBt7NJdwoeCLjL5IvmFbgAGGQ/qoF18qvn
phFR93jWS1J4wUr/74qdee2tH1qv8lvfOgl+6LhBaLf0+srWsY1/3J/R22h2GhDan8wm5fR5dNkP
olwObWSdcut5kB9IFNguhLtN+iZ50hFA+of79m7xvtP2mB7ggDTAiBmzFcx0LY0g2BFOml/Ddysf
KulBzLpzaYqAtFsHIhz4wsCMP1vjZYx9uxJ+5Z1CIAN7DC20wb+HddcfNC3FO1dsmbVsxKIpnORL
EdvCV622j27teJ/Sh/a5fBZ29ydgYcLp5oKBhyo8khjzCVfgF5+K4/7ZyITNKLxFjXIohWIbuAir
dLTgrbZy3+wlDIFoJCQgdER/dcojvBugqXWeK3vFJPbx0RoQUBE8Us6tIfzpUE6/P7plW5NP42nE
hpKvbdVlUya+2ekvjakND0FVvZoVaoFlURq7UFPilcmcnNfVq3CidAEkQK88cTGvgWtzZY4mbl1q
sOG3m7xBUkDft2X7UdXdz3obrVm7SbhMWOEJE0JpknZWceZKvTxX6wqWmpfG+KobX9rCe9RKuzYK
qNFJXammozZrE3o7QmwSW3FCqa+xjtcjjEs3Ix0D5UXZjvDgFvWZ2HJfti6J53jQHM0CZHZ/DW+P
6DRODsUEMKO2NPfjXZRKeRPV5ktRQgGNzUNm6NU+80TpQG/Ho9K44ZMfCfU+ytJvGSkHBxq63Nb8
Uf+YWQWykNWZbiT35OpjvCnaVXqwm0tapdTHXTatO7yG85YZoxOsAPYd8yUUatDAUJJ5TQJNQfJx
ZSqUmw2GIVjIiWxxV9BJXE9/IkgtIqgeTPzPjPfzWO/hq25R1K1fgcTYwUflz3Akp6jWaxmPm8uU
IU68azxwQQrDyHBtuSot1W+bHBL+MO52UglwEdSfuRIj3gIUMMNTmvCQdwPTOQt3NMvL3TJWrRdD
LPXvg9dw10i+an015LH6UdQJTnroPOvrCENFYTduEHm2gK/Jd/3QwUzSBL4RH/wxa/dJaXZrOh5L
04CADnLeaIWQDpz+/t55eZWYNJO0Uzl64xPaV5nty0O3X1nnBTM6NyC4BJqGKXTMpkHP4KGoZBeQ
uVHnjyPBv2VLZURfDVqytj7q2T4yBnOrRp32Iim0Sqd67jl1lzRbwQyNbd7IMWLL0Rr3443PobFz
IsKesosTX9vMw1VFn0diGCWnRJbjixr40t5z4/rielLl+AFYR5BBcHiaxQAuC2aM+xNzc9D+mkft
dNKZpP14Pv0+HNVN7gNDMhJrk7ZisI1GNyCpWfxzO6SOtzGJHDWKvzLSMNcrPRRBDBWY6Z8Rh+l+
xQkBfhtI5WGoYhH4jN+83R/a7WMZg9PkTrCB6dk6e5FHeqo1ceAFZ736qfafOjSWIdjcBa+5jGCb
X+xcwRHUNR6ymxsSyWNcFpsMNAYedrbTPB8htyIyg3OqqOVBLmRvV461uo30KreDIV1TobiJN2b2
Zjdyh6JczrOdURqPRfcBXdIIEIhGjtZJEFW7P6d/n/pXFzLWiGpoegbbAbvB3GvVtR9XZKLPnYM4
3MHaxpt2A4HvxtzEG3hCITEXnF1HUfSb/DM5N5KjpU631hY9WZl9xUSNKRLOgspFBP56KwkS4pMN
AOlzopGUS5HnDVtoUlTtB1yqPyLfM1fikIVFJaQzJmTPBCScHxO5UVWhaOL4rARP0ohk93h+Hao1
wqGlHXtlZuYMpKJSURpKYoQTvD2oMCP1HiUv2GfRNvNcJ6b63SjmIZfMlWf3jRcinHs/vlkUgjJY
3BuREJ1FxOW1/jGMT0UPk96ZGpQNKb8e5tv7O2lpCd9bnG2kTohqlcMZn8vhRbDKDWKi3rOQ70q0
5u9bWlg7MtooyZPSN3i8zibVEFCBlAM5OaslCfU22CfBZyXpXka52ty3tLB+XDJQi05EQsRYc5IK
swytepSj7DxkBtxlmsM8Br2DxFeYhCgcOSloIi0EFLdieNrw1weCLmb6tKhZAHbD/VwfiK7MArkz
Rih7qvp70TvDaFek7a2d7G/r5CjFhV2KeymID/oqm97t/F7bnq2kFdewgYkStvuPPjSBcXpIGs8Z
vqyM8aZdCcQPD9hpo2pUDOc812mY1WYYFdlZkM6VBklt5e179ym0HskYkxOFKeGsCT/vW/37EL+d
2f+sTifnXXwyDEFvpFmWnVscXPRaftR+RJfw1D6qG1hqnWxPV/VTthMfge6ehqf8JdzG+/EsfpA/
DPt6px3Xjuqtv7+ahr978N0HJVPqoG6q7CzVwkaAl0frVScpj5KI0MpYOqiMfrs/B7fO4dri7EYr
/T70xJGJb6uLJ+Lmx+e02hXBJuhe0CcEarG/b/AmKCFKoxeFQzQl7KEBuZ7zOsnTloglO8MN5LSS
sPFM+ZCkK0o9S1a4PPgfdxqZwOlp8G4iraowrSIb87Pi2kRZwvfV/p3bbNYUbrJfEYkknUUL47UJ
1+tTnut+cRZc2JMoQrSbDkFVW1EqZVsX/Leqj8RN1iO9Git98gW8T+JUnpEf78/owhmlogmJBVjv
v4+q6w9JBzcgatHyc6B2vNcmtdMHsCRQxK8RVizMKtkB6scQZ1MnN2drl+UUaknL5eesGexU7M8l
fWghwJH7A5pmbnYseTvRKcx9TMpjjhGx1CTSxjYpzmYat7vCFyGqbsY1DfGFnQ/glKIsvHXkBOdW
Kn8sojIYijNl653mdg9QVVzCRyEYvkmC+TbE477wVk7bbe2TIOO90emj3u1Lv/OGJjOr4jwI2TEK
PxclWbHyIRFaOy1729AaGsGPfe6kgvDqlcH5/swuLSAgW7YsNQV63GfHopWN3k9aqTi7tbZr+tpp
22ZbC9nKXbloZsqxkBqnaDW/sdyRnJaVq8XZFyjoFvTZCbW5G3L91/3hLLhLOpf/szO7nUw/0Dr6
HYqzZhzlogQM/0lKoWx/yuITuPyV9q7p1+bb0pyo5iZwKni32dp5TZNEvlaW575K64uahfrnJoss
h6ohclSZnG9DKVwjuVtyMzRN8OCYkIK39FFGTKq1UJPyrIX+Qaw53IWtST/JrUbKB9i5eF81Y7oX
4jXuyoXJhe+bsioNSlQ+tdnkSrQomDmsSOdRy9BRND+1hZlt+jS6aABag9o0HEugEnp/SW/P/lQc
kDHKO4QcyrS13h2QiCaEJBaq6jwYJR0TUux/rnQ9vNy3shDMTTKpBHQa2QlSuTNPlhaJKASJyuCS
ITpU/qA/aIUVbBRB86DiEasPWdH1n0OhAb+tN8Iu4v17WPmI6W693lB8BPkhhOvQAKAydj1WPTLr
KJas6qyUhWyjfU7OrbTeJOiEj+NAZ6PRTvwhrpY4Wdxk29grLbKx4T8DOKcUEtlJXtPUZmjZuv6O
rIKqnqRJdW7IRGxpHqkPY5gUKxf/0sq+tzKLNFqzpGgVkFyEgrbb8maBdG2o6u39Sb09pNNYuHgn
zTOIGmZWXNDcVZAwp1JTPCq1G0LlpP8MZX/veZ7m+Hqz0uJz6+swCCEGJunY5rxcT55cBIkiWBjU
xAFtc1/6KUtuBmS9NFa86u09z4NY5w0g07g0dSNcWyLDaQBhLOtzVf5q+88KQpvJa+mu+NSFCbyy
Mr1G3h3AlMxvrxRZfSZ1h0IJDIW2j1QxLIcQ8aZqBCwkNdYIa+Z7g3CEojClJe5jGOXnGbyhBPFn
NVp5pm+mc/K8KEmQ++rKQ/jGl87NzMYm13k69oVJQ7tZwQUFGRK62N1vFxFRuboY/u9hqI4gXbJ/
3CNzu7Nrd+zyPiZVXJ4t/XMX7uvhtQ8/39/3k69470v+mpjmkEiUUsPcoXkqleG48qqzEX2XK8Tn
aSdFi30LnAUub9A1qmaj27zirf8qSs/N4jloVpk4Dkh5X++WYkzKPHcH3LW6C0/Bq/xN/xQ8tw/u
U/rHcLyHjIwRqvROdYy9h7BfcSnzvSoDzMBtUSEnWTSVda6tD6gNuq5LWSWIbe1n2vnH0NQ3haRt
dNVaCZ1uOs/nxmbeOo992U88qT5bMUmknQhTAFJ+6QDsrEVsyx6FaHjoe7zTQU17Q98Kclr5Tt2U
cIRqhuYGe1ey2gm9nsvxwS0qw3TiKAAdpwcIdm/ythLHg6zH9PkouV7FTjG245/7+2TuRBgFDaCs
FF2NVEXmrFm8Kz29jsf2rAxtuBco/+yjwX8EhBQe3KFM1+64hSWaDjZXLck8OhhmRy7Is05J4rg7
gwyUn4OkFl6rITGOetD5W1doK9xLPpJYFKvWUaJc2OS5Ao+vHrYOzzvZyUb5EOY5uUZBkI8hxgi9
klXEzTwBwbxMhIw6KHuiLFz59VbyhEHtoS7uzmHjWrYuZ4+aVVbf4lEqn2IlVOyeNOG20LPgCGhH
eigRKFlpjLw9wlP311Rep/2LW3bm39MuVfIsk7tz0KndA2mfFwEqha9qmdfbQOizUxO4r4anvEh5
u8bH/rcUeX2QpxISnp9sOq/aefN7LA8xdXSlP4eeXJzK2O13mqwMlI/80SFGEXeRAiSwkYT2yRoR
29WT1j/Q5p1vEy/v3sI4TF+iWpGdsBOg54y1jgQGim9KXxl21CHfGPsFfjYvjQdE8gpYm9roBfrD
zqkt1bV5EEEym7mao4vDBz0YrV0rtt5BaPWPZVa0DoDPrUB8aHdJjQpVmmYrz86F64FqLPS9UDdP
Mf68AS/1ojL2xaA/+9aPJpM33oAYq/8ZGa2DGcnn3qUbS94RCH7kC+8fy4VjcmV6dkNQJEaPZkBV
N5W1Fy1yP5a69LW3opeqfYgEUu73zd3Ev9N2p/Q+4d6piMNNf73dqxzuu16M+7MUhqiSqZsQUl86
ZJ1YVuxMqB2lzo5CTtuKp+5WbN9e9te2Z/tcTdvGKI20P7fGgLpYATBnlDdtvG+Et8Q1HNlyN0MK
f4daRfsu2Bmi6dAyrcRrrY9Lk/73dQMbLciSeehmheLYFn3JeoeNDQpVJA5owfQN1R86LlaCj6VR
c0XxsWQAKErPZtwYrEqp2pEDFgrUHl1NOmilVf77PoLmccrRKLyfwMpcr6up+IllhmZ/1hPt0voo
76oABH+pFtQvryvruDB9FOFUmjrxV/jO6e/vIsXM8GqKSPpwDuriEPiaXZqfi+GoAswZOsGWrPFB
q6xTioagT92ZsQ6Wb2fGoTJ+pjR+p2W8v/9J81gc381DlaQDRSwSc/M5HvrS1fIiGM+eq/I6bfoK
1lzaj4OBi/i+qdvlnPolwVMweC7v+evYQs5TScdkPKPj2tkBwf/WzZR0c9/KQtDBVYQ7gvuGRnmS
ALM5brVU8IJSOkdeW2/jOKiPuahmdm6q3b4bBPkyULiHFNrzdl6hGBsw8cYGdl1zo7Vju5di13iK
rCzdeX5SPNdZLO0NsTMcv2xQj/SlRrlYEPmuBLwLcSGJElyLRqoXlMWcW6PN48FszVA5D16yIWOh
bv1NY/1RG1vPdxr0a4MT2mgMQoMRbCBYTL+O07kr7Xwtmbjg6q4/ZVrJd9uUurghaAmfoj/oTrrz
N+fyDXXZXbEW6kyhzPUVitYHcTRNGZPm/ZweRbG6qJOUVDlz/dnJtniQNuHup/LgPqZO9PH+xljY
6djixYcrhep2DmcYm0z0dAlbNfF9mn9GULW01tqXbmPFv+IlU0st24/moOuZgyK19aswUc5l9Ap/
3y4cqm3cISjpr03d5JZupo5wTkM7fCoKzCwFilKYtZ4p5/ibLhyMbbEfwn1a7sipCQ9j5nQHTbKT
NbLphTNMHlQGkERP2JQOvR5f2AVs0mDUzqWmPwzFoDqaFlnbf14p/PCk/jl16ZhzxnNF7gK1j0rz
XEttuTGiOraHsnwa62BNVH5hT7Dv/iraQHlEJHs9HFVuY7n3ZPMcakKw0Yyg3qiNmmysDFqb+4Na
mDkQpyIN+1C9ASebXWaiUtWJHxrmWShUHSkT2USts19TRlsc0OTLoaCkg25uxRAqpc57wTwnlVIe
W6LQgFukCb/USJpc7o/oxhZx76TNQr8BaRTKG9eTZwheHudBbJ0rWcwuketlyk6Q0US3S8B5q1Si
t+ZolqGmq0BfPG2KWQwUAH8zc8MQiPVj20Iux3K/G0qHtO++axJbicbzUOxUcNp6Wdhe6e75T9tW
oCzprXQr33wK0Z/C4wzgCU1aN5T8o1KDystS5UJ+zvHDkxHJNqnP+9M73VNXBxwjcGFJkBJj6UaO
Wgl7xXDVUrmY3ZthXUZ6vL3gKXIhT9m2mbhybU6LdWuNwg4+Ekc8dydiVRatIffKJRoDwe5C0P5N
XG3VwNjkWkeHWLsyhzeechoedSL+pZUV3obr3WP1fSmEOP9L12/D5lIiOprGD561lpO/OXd/7fyF
0ABAABVwbUfxPCnOqLhcylCBRFoXTUDXUrO/v1jLo/nPyswv5kGnhUErKxdqRbZW7X2ptnuvQIR5
pX17aetx1CYuFNoDb6YtrpIiRIaGFz3ItwRlgSDTAAGsWFkezn9WZn7R64tCS2qGw5t710UvpcKp
kkq70Fce8GvDmW65d5GG4NNqk4H/u7D77Cb94BefTWOlsL20AwBwTieVRwSDuraBWkeg1QoHieKy
+hgmQXuK1HgNbr90XKeoja0EThB83bWVzGq6WKax7dJYH03vpIlZ+8FyxX0utx89QUGWW+774/1d
t3RoofRCuGfSP0IZ49qmUuRN2IqWcknLcmuWv13hA+oBkIIMG1Liu/vGlvbEe2Mzd2+6fRWjFcSe
kJ/z4JuaHyGOd9c4qpaGhKoK7xEibjb67LgKLUqKZIzUi9yFn7V+O1okQJ4k3T/UsrC9P6IlWxY0
ypQ8KM+TEZ1NX1wEDT5IvfifAjD0sOV5yq+kbrdhvjJ3C1uQrUdICKcYZP/zEp2seoNq9qF+8dyx
PHY0l9lhHJX/Ph6KAhNanYcsrm52asvShCffi4yLlzaybbY8Z6XSyXQobAU3/KEF3tf7E7iwJYDE
Ag3m9ifcnfcDwKUd6VGYGJec07cR5ERzjEJ7nIRuHW0QD/+DNVosJ8ZUBje/ouqoq7KswtpQaz6J
L68KpU2vxX3j9PJo/tAb0V8jT1k41YjvTPKAU0s20l/XWwQlZWVQR24poXhWPMUZE/TSjmFqvmTw
f5VeubJRFvwhCkvkImgKJnybC+kWtHFYCd1cF1fqNnr2lvi9M/bVSiy6uG7vrMwOWarUY1Fk+A15
PCitZKfAOLoMQPn/cFtdDWc2fSH07xpNzsoFYGmzS6TsDU7s3DbcYi25cAPioL0QtwtyYSoOI08/
c0+F0vlZE3rqJa37vTpehCE4F177mPLai+sXS3HkIYMjJD2UZvs4aDC3AgxyeJiNSezA87DGhDWN
bRZRUZNHrQZMLhy88zoPuiWl6Oauchmt59py/wwxsJEXX9+P7iWvko4M7xo73NK6Usmlw4oKD9QF
s3Xti0yO9CTXLrEi24aY7troYzL89qvUvn8UF7apMokbgOqCu/qmTZ4SjiHWoK8vg/BiCrTpb1t9
pXVkYSxXJqZPeBcZhOOQhzxm9Is/jsHeTPVjJEbtxoXmFHUrK1sZ0YKHJgExoVOpphIjzKbOayGU
kU2XeycLvEdrQD5MSd1sxUMvzRsAI3zXhIFFCeR6UOYg9UHdRtrFq0OieWCOJSJ/7ND7y7NwsSE9
RVSN/gGZiPkrvdIJ4oc2hXFe3YaGtI1Tn1pbRhntVezL/X1jC/scY3SGkLki8plvuoTcdKzGpXZx
rRbMVO1MoL7yRzq8VjEgbLo0os//g0UegWB8J3KO+dMhtzqvRVhLuwye/KrARPPQJMprVdYUTXtE
/4w48I/tgK7GmBlrhEALN8IE5qQeyD2rA228XsJ0QCs2CDPtok8tcG/KRnDE5tA1D+GagMDSCQCT
NgGVuArItlxbKgiTXFGoOc1UhxL5ew8BCcQGTmRd7s/n4naxaDvDa8L5PA+QdavrdXV0tYtQx9ta
/F0rb0b5oW66XdetLN2SKXyGOTlEROP06Ri+O9VWRVUBFwXJlx09I80IZ5y1uT+a2+zlRM3wzsZs
heiyCmOoNPSLiWJW2BWvno7aSPk7SxMoz5BlE/p95bnnMFhz+UsrBpcj2RfaMqiGzXI8Tdp3XmaN
+iUBa2OP5JblznW02jqZUvBnZZhLHuu9sdn2qMlxj2k46BdddrNgLwa6KG4TLc6fDPI+P6Wx0w+B
EuhnC+3rNoHUTKia6PtARmTnS+bYAHxWYBCvItn6cv/bFudhyuoaUAaRzJ59Wuh3UtebsX5xi+zn
UH+XvcZOveR74q4xV9wWIFlsbn4yakAM4NmePuXdhgrdovi/ayKD/soYN4K0cVNkq2BKHyXbT4Hw
ZdXvuk92svR2f5RLCwBPESRFUJxAij0bpRqkg54Hrn7pou0+7lauiqU5fP/rs2BeczVB0mN+3ZsE
TPeUGcd9/Hp/BNNJmIUoPFYliCXoR0HQdvb6rs2xGkzPNy5m9uL5nEb54X95fTM1HHaep3jLedUn
1uI6TsXMuLjJY8ZYmnolhbA0UXQl0i9BIR5B+dnNHQy9Z0hFYVxKf6u1zuCBB3oOmpV01dJUcdMg
7QhZxkQKfb3PBt3NomrodRJVe59KyMfun8lsiGCV9yZmW3mQ0sTsW0yIgrc3zOIYW8HWNQUnCrdy
ASdcLx6DsnPCXPr3dA+Wp2cwVNQcollY0sUuiYvJb2XuFszORqL/oFYf5GaN5G7p8nxn6K/rfnda
rbiFu6+R8Vl+ZaetI2lPgkRCTihtkWq6pfwvqzbpRNLrP71RZwNrlHJAJMnSLzlEliiM7TzTtaNy
LTe9uDn+MzNnr5DqUenC/8fZlfbIySvdX4TEvnwFep3JTJokk+ULyorNYsxq4Ne/x6P33ky7UaNc
PcqjSPlQbVMul6tOnbPADGk9/7nqwME2ielnR7fGU9dCDqayAffEswq6HkrI0QCGb1B89i69l4VV
n0ei3Rr6XztOckpUcjaA+0xFdMyLNc2YPUZM0Hhkii5azEtlovPIthCMK5Yk8zmojYCdgSibcnBn
PhENrwj34ukvAvn20j6kRriw/yEbvrKjOEHaT8tQ5VhR2Z48P/FzEg5eFXtoBHvDxst6xRP+2sJM
ppIBBGJIBZMOpwNwY05HzEoDk3W8H7ZXNw7JGticQXQEfobrWLTMZAz0HFcDAoUdo4XOw5xg1Mlo
IbIOPs5m4zmx4nU28F1wN7DiS2GQa3tBb/ipb6Lw0vQ/a8hlMOPD/QWt7tobA8qC8mwBr7kNA9T4
WpRPnUWQLpzu21jdNGC1TZSrkLerg+XQGckA4WHexelPhvOHL4+UXzrMi903I3+qcqVir/6akT/j
TYSzR8vQ2gFLKV2a7py2Lg5BhZ4Aqw0add38HdztzgmguOADKflGuFvLhjBsgTkxPFDAF6FilKxg
IOnCJv/iQBfXHOcjSKrs5RNenKFvtUdCPpjV98FJRqAK7q/7ZkwHt9eVaSU0mY3WLNSDaQs2Das/
t+0CbHcRe4hSP5kNKe502mWWfYS05nOXlhtpwPraMWuKwQuMYoN18XrnoeWom81Y+Je+Atn4lJ3n
kpxRBNn186Ow0wfTJQDQ8TzMfcCViy/31792RnDJIAtFKV7OCl1bbyA+P9a4bS7miJZrWZpFRHWw
B9y3Ik+a6l0YetB9ZFOyUiGfV2+8C9qCZV01rX9BZhhO7de8LvfCTvIc/X66F8Of++Zu2DJePypQ
rwBIYYAHJfJre07uFhowfP7FyOJp+lD4cV0DgnrkenoMMi3u3TZe/I/aCNlYjNQGJB6DrcbKypMR
hgG+RXvelnt7/Rt4N8Bb+yq4vMv6faofxzbytbjc0llfMwM4q2SQk90bFX5TgAPVy2aU6DXh7kQw
HjM8p4Zsx133lJkbUWItGIFRC496WATVhLKv3tC4RSds91JOXOx9hn5k2VnOqTK5uzf9ausKXAuw
qCF4yPaBfkHb8HoP51nLtIJaeJgGAOvpDrdC1PRBPpWbG8221ZWhO4/nLyiubxSk/LGsnWDEyuax
P/adBzUKURvQnn8k1N24B2+hXog5EgrwH2PKkXd6TLp1yGgvk0EdCBLNpXvkTu0XoQYeoXgBWDEc
G7uLrYzWO2Oqdo6Z16HVmx/rtNZDttTzXlig6RepZ7z3O97sprKxzngVsaM25/mjBf2X+4dqLVLI
rUFnE+NpmCC6/hbgsHf0tnLdS1PPn4BsPmG3Nu6BdRNIrMDeBJlhtRFUkIbNgFW6F1q6v7nRfJv1
ud0I+GvnRaIgAFcDPh71nOtlmFnRTX3vYO8dEZWpcfCH4WHy0ygz2kNvkg143JpfoaYtHylooOG5
d21uLouK1gDyXJZKGO/ArIVm3RyIg22S+Uc5TePl/ldatQfJETAjyjROHfsMhrlzxwDJKbHcEEJ6
e5Buh139rgvY/r6ltY8FFwYBIxaGlE5x4krDcIqoZRo8enQ/BziWLvhlNz7X6nqQ1ANXJSt96s3B
O2euXS5TLCYOhVmf+tGMFo5XWBlsZFqrC3pjSkkXfYdSY3LRhtR6lIJpijlyv3K34PdrIQ3JKCh0
MAaEloeSaZsSbpER6gGLyU0MP/RdSLxl3PtBuvUk2jKlfCEhyhFdVZnU1+5BVC7mUehSg3Fx2ciD
10qXYMqFcjZ6WJhMUmXcUt5PhWvneHyx9/n4R/P62C0P5bSnXhE6oD0JKIC68X0HXHUN1O/Rb0fe
iuFK5WgZARiVcxh1eH2uBvt969fvbWI/QE8uuW9q1TWQTSCXALoPbbFrU6QBo/lYolaj2+WTRdAS
1Ldo29dWg9cxkl8pPI1L6NpEX2ZuG1STdxmb/iSCdp+n2Qsn+iP4O3/cX81aCHxjSs22S+EXzQK8
26Wwu7Pj/qbWZ3No9gHYRvJqw9basjBkA6YPycEOYtPrZSFPGFGk8b2LqHeZ/jBAX2rcldrh/oq2
rCievhi6yFHS9S6GGfIlgVo86tebSktrVoCBBMsW3sqoccp/f5PFYo0G1E8R8cyheqT0bGZWOE8N
Bpq2hu1WLKEphYiHR7J89SmWMn/xNUO+hzhfWIRH1xeD053fV1XoBxCZvr97K/6ADFJqdSIhAe+N
4nppkFmz1ZLgMnX0wBYI2i/4mhHGdKCxPvyurLTcyIBWzhN4JaS8JMaQgBZULmEGNF8zTHVwgTDZ
b4zVgqhs0oKNZcmfrTw6HNyB8Dnkqz5IU68/V1eBVBkyX8GlHSIT3JYneEba7RYIA32rt3iQVmIt
uCWQVKB7jcTi9UXyxjcqA1mFT4fgYuQLD/Vcygu59CO3t/gG1z4WCmkYnsVIAqh0lAOVgoZkIVYb
XHLjd8fOQavtXRgrazPyrM/3HWN1UZh4lsaglaKSOyAl53PQzsElG8A0mzDjXbFVn17zdKkh/R8T
crlv9q3ICQXefMS+BXaERgmGFxj4YxlIabZU8NZ2Do8h+X6RbANqJcWcaAX2faxm9H6MuXWuP7Vl
C7r170gSN7KWNdcDTgX9ZTkTgemI61WVbe0GI7pZl5GGFBMYze4pP4PsX3xAR+n+N1qrH4DF9a8t
5fTOhd9mc6tjB6Fhcl5+AMEZJBSUwCFm6Hb+FrnZ2gf7aw4jQddLA6tJXWsGzHn0se0ezOZx+uzq
v+4van3/oC2JmApkmFrMNVxf6/zZDi5CfOvoi2F/Aquh6IYwyJ5Nu4inYuPlseobEO74j0ElII2O
cPzMXAIgwrLQd8udbnwBMLvWH8dmawB17VS5mPSR4Q8XiSpqV4+6MaNNFqATf+nEx7F+L5p+I/at
fSWk5vLQYmQaHYTrr7S409xVY5leRlNEBrs49RSn9h/T/H7/Q62tBWh6G9lsgLKA2l5itOx6o4Oj
p6QvYoBJeRK0OoTBTXa4b2l1RSC0kczlHlpyyoqyHu2PxU7hd9YLeD7CmiaorZD/ofMiAwR6CHLk
AfO91xvH7b4GtVObXto0Bsf7EISV9/H+Sm4npsBUhSkUgBbwcgJ6Qd6Ob2JeBa5Wo9T19ALK13yP
3e1OvtF3UWuzPOobwh6NMv+Muc52h1raEkGRQjuz2mOHoTK053w2xtheyHKoiKXvrLEANsvS53cm
Aa9Q7xju7v4PltFKvUglkAPFLB+ofhUu2djePPWgLLn0i/4ubbP3THtk6YdyHA8OWlNz8PW+vbXD
+NaeEtHSnGT1WGvpBRD7oNulaFN32feMx/fNrL1aXgEq/78uNTfVNeyX4aTphTjmryA1vNDLqxgS
VmdAW0JaGHi6pPu8K8LW3qoLrB0cANBkcw/V15uD4y9lMRcg+rpQ8d2EO2v9D59v1TrWzgwUEmAG
bwpUVRRH80TpW7TP00sFMbDjqIniYBTWV5AM9SEaWFv0hSvfDVNCEBYAIA1kz4H8OW/82hAY5wWv
aHpxnMSkfxqMtOCUuqCnYPmGS65cEHiNSYwG3FESs12bCvgCVDAvtUuhDTH4mQ6kmiNjfJxHkPzn
kV2k0VJv3eor3ww1T8ysYcQL2H713KbML+eSe/IczECHhUSDTO2GU67ZgJYa5lkkshvLu15YA+G2
HAQF2iUX5mHEcEnKzH1QbGzfrRUJFUTRGPc3CMRVeY7MaJxp4nAME+crI3ZoQZbJtDdqqtK9ruPG
tZWbWAoSDCB50gskcKPUrmMybqzj1sGlBbR9QdCLAKW+k1JdwhIFSy9lfxTWl1SQWIPQ2fj+fqRY
366/ZqTjv3HsQUAR2qI1zhHT2gca2MvZSNmxZsEW8c/tEbpekJI40qmzQU2BBXkM4zgx1JAPwWGa
NpxszQoKrMAD6pJRWc3rK9ohARnNQI5oVakf6freA6Iq73IwjW089VbyUyTAmFbEYB+uOhSHrjev
taa+MsAcc3H7fYXJ+3mMHPtxFlWklXu3eF+aHzOh7cug3ihYr9yz0rILaihMbQPhqXw2vFx4xx1s
Zt39MPJPrRUyD6Jf1R7yA6aVLGTfNUDYUf85fY8JVF3baV4YTM86Kb7Yqf+xrbam1W7DFn4RNgOD
5AApoC10vRckHSFqiRo/hrq+sXEKKXgx6zMun+mTOZAo2/jOKwcQTV1M7YP/AfPram8IxcW2R4ad
XrISQbEdNRLnNd/iWlo5HTJNB6crsEyQtZL//uZ0CE3PFiE6bDN0SXFZIyUMm62pwpWdk3wpkkIN
QgcIXNdGao8WQtMQ8Jdm2gddVI4vBChd3Jx8juf5Z+X9un/mV7IDMMahvg2wLigWANu9tmhYwu5Z
32oXr4ZC8q7RwFAXahiVKUJ/6acf7thKsV3TqD5qaEwNUQP4bh92XR/8O5BBOnAAxizk2FA4UBbv
dGOj+czRLkbloDnfNN8nEExvPBluNITB5Q6RDlwIeBqjb3rzspvHKZhrCwuGRLtpVifbYzH4NENr
9qOg35ds1/XvfKt4xsjCHoTSwfjv4EH8BInkBawLo/Xq08hhnpthYky7CPOct5/T4eB3kbPFJbXm
sG+tKNvJ27lw0sDTLhr/0vnvrZmhaHi47z63OTNWIitBSFDQsVIPxaD1rdFmRZagdELLw8ETn6A9
OH+o/33kEcUZSUaHDoyUq1PcdBGDIRajypI8OwA8HBccgjx5NBRf7y9obdPe2lGSO69zh653yywh
OYBvc3Nu5Owe37gtVm6mq9UoIZsuINN1XGxbni9ojpzr8Zg6bsiIF41bn2jV4T0TMqW4lVDVV5Vr
m6nhg+F3WbLUX0trV4Iax/CPFnipHftEeBnn7XsHlNvTpTOb0zA1W/i7V6opJUPCoM3fX6B8PLci
Gc+6PkteqBsCiWCFroiry/AAHWlSRJyidBS1afQYVc3G7bi207iVZX0AXAXIBa/DW2OWPq6jMUsg
F57Ou7w79HqEAzfNGydhzXFA/4ynjmT7xF+uDS0auE4018qSsn3mfOcPByI2fHMlDQTT7l8TSvVG
aI5Zp4udJbKIqFlt6FpPXkkOm2O/a7eQD/5OUDNKuJKaywQV8z1CW5L072d67ujvqX3oeRPR7PvQ
Pqc63QIHyXeM6iBvDKrvHLY4rd3qPUmY64bj8rvR8h2TC0xJtOiPtQFtV5rwMu82yopr8UvO54JT
G0UqPCCvv5rsu3rDAsNFy/eQVkea9FmgjQzyP+q984ctmqq1T/jWnuIldV/h3vQ6kgQDiKLmy1Kk
YarF89Ygx8q8nVQnRvIrb3X8RVlYA6ozkPoKkpjF0Zk/8+6BuD+FX4et9wjIGVLhOntndnKo21i+
TexDp+2baoRe8f9wLt7+EGXFHiU6BlhMkrTjQ5l968wXMm24z9rRA08BRpyAVwXSXAkvZQARPGJa
JOHwkz41I72owx68hPevhjVfQU8M5MF4iGPMVVnJNJhWHrgZTXoSG/W3iTcvRnXMk97rvxf+x/vG
1hzlrTHlrPuQRS1E7xOk7z7STPuhMN6TNjQ36WW3DClZQlMZQB51HkkoLWI+/zZKFtmdgcKJubu/
JHX/MIGG+1tOGaDgE9yQk3k9TrOV5uLSsB2YyvadEfNmD9hiTJZdkG5csa9H921MUc0pd+xg2DnG
7ApxsXHjoc9nstggPxbvZ+YmpmvE/vxrpnuHbiBh1AsHmCEL1EJySB5Vy8BR9tPkDnWc1NIvS9vs
Swj2hLYvknbSQHncFaee6n/ub+uaQby2UCOS3VqMVl2HsMpo29EtKgPI2SBsmHss9Revx23nUHC/
bTEorVnDYwtFNvSrMNIh3enNK8gUtdcIixuXqaAscjrvR8r0fdr6X4ZxvtAMzOj3l6feRVB2x2sA
A4x4D0geWGV5fsXrjmME4rLoReSNziOzlhddq8+oa0dZOby3mhTiBP5GLUR+prfeo5hVwQMz9TJ3
LmAWicWfAElKoHcv91e2ZUIJ0Tk4L/DMJKj/Fua5Kvs9Gp4bR06NjBL+ACC61FRDC/pGmqLlGeGD
R7MkyKr9AkV0XBdH2n6+v5DbT3RtRfrMG5+w3YCOaYncXJ9A3aXXEbOCqDI+lGVxIqhJ9ME7NCI/
3De6tTQZbd4YLWmVmmMPo9aAmdYMSNB6FzTGxmlWo+PrBkpmfMBAAW1TK4hzYS98cmDFZl1otU3k
dQICUdCz34JlbVlSvCENZga6XZYlvXZGdWHSdxNE3rba6qu7ZiADkdxIKF4rBWXhMFAIclhxFitm
AXhdmnjzPr6pKWDXUKiU6B4cW1T+FSuNxnXfnpALi8kDrD7Tws7D8HH5vtuzgrzOPBeYnovBGXG5
7xW3ZwqW4cRIW1ENA83/tVewktkdGwJ8L2KCi4/lJJ5y29vft7Kyi6hSIGtErgH2CbV67TI761Lc
ZklgshM4FMLeyE6Fu8HeuuIRV1bkv7/x8EwjZkEAhEgM398R9om7Z9LzvdZsjPLfPBDl58L7HQ9E
lJ5QdpLLfWNosnhu2RUSGyuF/mu19wm4FtmFT3+a9qnqvg06mFSdk5gwljEeADjZ3d9O9U55tY+C
MFAs2FSMuV3bB5geQNiMUdySRkwcGrPp0/wBCP2t7Hvtu8kJAHkzg9NK5SM2s8rvAoKXRJ4uBzZ6
7/QR3Hz2xtWx9t0wiAiVc4n9wdvzejkTsIN+SSaaGA4FswvoX9PnTgf+mW+8bVcN+WD2RTIPSI4q
MdW7rPUGf6YJZOW60j0hZhCdR960Jdmxdqp8qVuDCUtJmqGuKGuyQootJqlFvqVZVYSGnhXxfS+4
SdhQotcl6bk8t6hbqV8HJAVMY4wXSTV8qubL4PF4MfpTae/9ot4D/hEtTR7iCbM1FPTa0bq+7CUO
G/+5oDWUJ/r6i5nDrPuZZeWJ5s2hk7Fw8Q+6i6H050lbjo1HDx6IoumD7XV7vW/itvzS5vbG+m83
WbJ0y1kKVM3BrqQc95amKddoWiT1hSVbxDU3JRhsLgbfUZ1AL/7VLa+XyGzBtdzLyiSrMMtwCqDV
kybTMDzSsTgG+g6ihC598gp+8MkhYNNzQI41Ny+IOBsF2NtDiFFMdIPx6sZHtg3l4m5tCnKdca6S
ufxp8V/ASTZiI6KtmYAnAeYHlKmkJr5eLDUXYwyAQU/aL83wbLz7Z3QadlNKVvzXgPwBbyImISUU
ZNq6SlLo1WjNAw+NGQn3O5C5b6S/q0sB/Tom4nCRWqrs15ynfTWIpkrEMJ1EenRr9lTa2un+2buN
JL7cKqTzUiUTxbLr9UDxs+0G26gSKRtjo79hlj/0tHlfzb/uG1pJDWAJZ0xWJvCIVgsuHuV6Nqcm
Pk3ZRRQK58OXnoFopTjXQxcZcx65NpLIdAsVt3YArgwrr/clc/0Z2gBV4vKEiCYc60/UPvPJPpQV
j4pR0vRHIMbqltjCxTPMf5C6Qma6D5L7W6A+g6XvgDoNzW9QE4BXV3nZg5QKIO7FrZJmHMIsz8JM
fKzFyUXosb13M3rh/4O91/wf4GRAepWFexA98lAUwXkz5k827+02LDlrUWqd3JOwjDxaDFbu89oe
N57gt/e6HOdEQEd7CSmGCicv61GbwKQD2kB7OLslXgJe7Osx9e3PkzZtGFsL4uACC3ARypIX2Kau
fRj8/C20xxaGk1IhWQHs5NnOOY0Hnsa5JjgULikUDqHQHmMSTjvUvlc+gqwfWoR1RY5ZPxexP0E9
9N+3H81ZnCtEDFAxKaFCYPCRzQ1HSA/Yo506nyq3PFllepp5+tSw5zYHfPG+yVVfh/qr1KGXTMpq
QuUYHZkG6rLEM56mL0QcRgvhfWoOaPw22WFsQFo+vnchW2B0oQTJFC/lmW8xEq5caGjjYfhIMvgB
U6U4OuSmSh+Ci3XSZhhoW0CIvDPGfN64TtZCV+A6LmrVqCzd8M72hl2ZeDvViX9AO+il9GJ94wuu
heC3FpQDZDlzay46LBCkINT8RZaLvWHi1TmVDASFI8z9YNADaHFHuRQ70ZsC5R2WLDqUvv2jrX1J
d6b4aR/8uQcddmynR5PooWC71j2X5XdwpImHFPS21Z+5/sKeQM+wTDvRHwReXI65H3R0We671co+
YIsh7AVANiZ4bWUfem3I2WRgOtfN58Pcd7+4Dc5RArL2+3ZuZpURIdGNxjwrmkY+GOOUI7NUzmAw
e2R42ttV6HE/prkOWdpmNzhn/QenLxzdce5ERRprm+CFFYe6sq7kYQFbFsEI6uI6+Kr8p0U8aca5
oN/vL3J1M+VrJ0BNFEP7SlmLukExA+CIsABZbwppiL4p4pxsvXheFR8Ux0KpWj7CQRiBwWSlrKCz
INU0glCQLceOk1DLnkfU/rsgXAC3Evm7lh/yReAFW0eBnzC6BwYRNGiRWVQh9c/5J0qfs2nfT5HB
h7AMpgPzH420PWti4zmzEi/wMkJ1GHQ3yBBVblHaC3BPmR5Lyho0UI6PmciBF1ugoLXPCywYCIkg
tI6BRSU35MG0TKNrs6QR37NJP1AwNtdLSPw/9z/wbVEMPXFJ84kpJynfpriRbpSFD2r0Omm8DwEA
r7T746dFBML5LPghyotI3Y1zs3LdXllULsB86sucoPWR+OCTa1jc5CzmxR+zqeJR21I1XD2kki8d
r0LA6/Bsu75uDWJV1mKLOpkhfFALfKqX2nsfdF3ctn2UUfelGE7taKNmYV8aulEbWXssIqOQpEi4
XwCeV2NECcQdyjDI5WoeMjGFOiXvUh/iqqAgF3z+xuosBNv4x2rqwnTp/pUvXsYonCpUwSUt0A0R
LplpOhLAJBOmp9q+6xv2ee40faOUsHIkJCMtQNp4L+EyVU5v4JIyL5uCJ2BX93bCX6ZTlbfGRuq0
4qqoiiB5wsteDrEpe9lpbhN4o82Twf5SZk+UaYdUN44GNfYB9yJPAAkxfrt/PNZWhseuHBHFKw2z
X9fu0za12w5G3SRV0fuRa9RWNI72Fu3oypGAAXgHmHJQrDOUlZULYZmmdU0CgpSPermj2Xj0MhFR
9/cm0mAlol/ZUg48t3O/qVEdSJwZ7cfFfiDdfHYCseH5tx8LTg+BAokgQqFABTU6rNJp17A2gcbv
MEzW0TYbe99O+TnP+ZNJ228QFzf3nk+2RjdlDnJ9lcAySG9lqgXfVyE4JQ7CbBigHpyrc53jiRQ8
oRKk5UVsBYmebk383O6nNAcEghy4Re1d9ZDRBPLMc9ukcuNufNDqJ4BmNkLmymbiFwO8hoIEulnq
2HUL20ZQsj4xRPMAANyz330r6AMIJPdo8X2r6c7aTG9uPV/q7Oio1wGVj2RPSfVEK8zG6/IeW8ad
/SxyM9IGADTvn6+V3cMUviWHD1FlQani+nyNbstKo3SHpPV+as6FOXVY5V/u21jbPYzemB6IwAEs
MtXoJIqGetwZktwyYp1qSFQLch4h83eGwPifgmcAG3WH+0ZXqtXApUMAB/MEKCDgz/XKasHcrij6
PnEq67nuA6AVrVMwZiGaPw1xHhdKw6LIvwwFid2UxmP+lJfdRmBeqWPIXwG4AbBoUntQ+YrVAn3D
dKj7BMoIsTvtcFGGQ7nr5q825Ow0PazrMWowE7Cx+pXvemVXfpM3lSet8BshpqZPhj/Cj307LLSE
g7RniZ0n8uLtZrKb0J2ywoBF3tYzZeXWvVq1r9SJqmxxcOnCuk717+34SwiI0NrhZHQ7RPG5O4JM
Cxw4sY1L9/7CbyO57CNBX0SCDKHMpfjahPKml48tLLNfjnMyxang6GgO4dJ1u/umXiuQSqC7smVe
7zHIQIsCLwB4mORkOvD0ubdfmACNAUQwwAw9N1rIf3y1xDPrMlQ0HqvgJ5qQrdhNG262tWrlCW3P
6Ot32dgnJhlPTgA2iOlQOt8r03+cbbphbOWtIPcYpXCEJeyn+giFCIMHksOqT7hbmr98S+hn1IuC
GXKrevtnWAbRQkk67ZddAXKHIfTTXDdORduyem+PYtgtaV7x902PFlVWOfaPjuW8DOlUeh/qipkc
xAyFcHaLa9KLnbdmF4OivtAOhl7y6kBqZ9BPU+fm1oOvMfJMLQhIbpQLXoPSzceFZgskJ5DD4SFw
/XG7ISgm05nxcUN9Vx+mY/5sHb1jetZ3/KRBBiIUw8F9+FD/cLPQOcXeRm16NX6hFvTfH6B4Mm2t
qXXY0if9F57v7TC7mLuqeJimn4t+zJsh9E5tExfGxsJv3z2yfvyqzyMHqn3VqbnIi4Fg3QMdyoi7
aRoOJquOk5eOn70qzZKNUyQ38maj3xhUfbdgdRuAZijJJ4iH0eZoAofjmafCq+MeVcdqeqnsJdK2
xrNW7le0ODB0gP+jwqqSN+GcQuXdMPuEVqYVFVkhQgjHZfv7y1uLw0DM4wIAl7vkur52I83p2173
yiFpqoeefk3N36a1kemtlPHwwHhjQ7ljvDTz9AxaRonrfNHHpCnPY7sTu7p5FKAs6B4AhOk+ueHw
YHbv2uZ7BgD2/UWuxvu3v0C5bZgplmwQxYAs/Uyy4V3bWXHR/iYFZqJ3/YNv9Q+tGD72xRZXw9pH
RP0H7ipn5sGTdL29nHRmoLXNkGiLr3+oc6QvmAxIP91f36oVlBRQiUeTCPXSayvgqMkabrZD4ji1
firNtjk5mCTegCeuPJVR1UMCCwIIIDLRXrk2k7ZjnvLCGhLM7u3t7/7BjerIPPEXK+qfmL1xU5ry
YKkH7605Ze+INfYDp+aQQKetOzl0KsAaOw3fbOGSeOH58MhbbXnGKCFG9i2DPVhuijqQ4Q8RCHvo
blmyPkZNQ3/C+HaODnbln8qJjXudLGLfaZjDtc20eWmKoHyq9QX06hndGiG6TbAA9Jd4dXQPgAy4
4eKf8fSxO+qPSaVx8stqShIxAdnIWmTG49LxFHPYVglmA2g1gICHL/3ZAJvsz/secnPM8SvwzHod
lbbAjqw86gbLG7s5LwXg49aJgpekJdmp77fYkm4cUZqBG6JGZ2EYW219a2QGUMscBE66U37JoBw4
gddFYNbh/nJuLoFXOygvg+9ZFqeUmGxprMjE3IqkQRc6Lq3qDxvBCGiXM1SqaB3ft7a6eSC1+481
ueo3uaqZ+w7LkDAlbsDSKHBLbbeUYHlvUSj513D8ujC0meSUMUZmlUuVFU07QX9cJGg5hI2Znstq
jD26bFze69/prxnlEm0A+skt8GYlxHc+YrQ9PZtjQDbi/uq2gQAARMImpiZUnhqqD4JTMmLb8vbA
jGnnNu1Z+Mbu/tdZ9YW/ZlSQ1hDYhT9irDTpzd/9eBbBHI35h8acNuxsLEfV4faKhTuag0/jY1LZ
Qzcj76CZ2psbYU9GtauohzoSzhDKkUD3YPhQCbI8KExapJNI9LwhX2svBaMpadMxFLo77mxgxOOU
mnMMabGtKsLKCkGXhe4eqCgAX1Jf9CWHioFXlVMyaF3kl3gIuu3OwNT0/Q+2tkIQqCJSQN0CzGry
Z7w5TsSg2DWjnlDM2nE7Mbs5pOVkRC3B0gYfMPFqa3JnxUckdT4mOQHXQM6qbKrJO3AImssE1IhV
hU071KGn578pqTGbMfXz8f4Kt8wpN5ffWtaYu2JKhBD7wFu6sAd/QMjTaoqd1N+4l1cOMwbc4TCo
jmBm9wY+1Zsts4g+JaysjrY+HtDc+lf4KJzyrQklwbAHU4AvzpwSt/xsdyLutHeF/T1Nt+RxVj3w
71JeL9M3rsHaAahs05qSovwMUZKdUTTQIZn/PTAhviKRgR4boBuqCE8w5L7X9R4cEDIyVv/L6D6l
S3LfBdZW8taGsmN8IJNgtTYlUzdjKqyIhhaV4fTlvhXpt2qwAF/2KxIKTQQ1WDCNA9rdkjnBY1b/
QHpo0SADzI8NN6qd1lLzyU1nsVHyXju/4DpAGRotPyAQlfPbBP0wYCx1Qh/ZxvwbGnMVzixp5nm/
ULv9CX1b+3NdT3wviJZ2p/tLXkuogP4AWBDAeAzLOPLwvfGRRlsWrdKwswJ1Yn85atajU6JONZ7G
cQmFmSeDcwxEdN/s2k6jPYTmxWtvQa2TuQ7obHKRz4k9JLZW7gZQFwzfhHsW5ON9S2vBA+0LF+M5
QM9hrvZ6fbRAl4gEZEq8ALmin7Z7aEJAyreu9MhK7a1u+NrXBOOxCzcCcxMKkdfmvKqYBdOsOZkz
q0uCTkw0dPLWHfcBmZcyHFvfmsI5m6Fxkrp1ttWAWttY3DggjcLQB76qkvHY5VIYbDSXZOHto2ho
7FfBERwEv0tt+oo4uhVibuxhetR2oGpgA1SC5r+yvaNuYzwMkKWEmFgWFOJBuxm14w+N/GTs+z9+
SmkLpVVIfaFzg6T4em8NawE6TPPx8KVizwBMIRN09sbsZJob7nl7KmAKfA1Q/DLQEAYs/tpUXYjR
gxbzmLjusHPFO7jrwU6n/ZD+Kj0eZgOKVoR+HNwteQW5hqsQZKPtIEsUQAahfn4DhKtw2xUCo0El
z6KJ/vDJGaNyUYk7/OsI0eThn/M9TDjiisBYJ8AsYEdScv8SLKJLzaietMYjh7hHSvjFnPJ9XW7x
iNycxFdLkJUBlRJUXdWl+RgdbYs618GO8xnkr818yDMQVm4mRCtbCA59TDGYKBCgGawcgcyg00SW
QMfwpvfEzX7nVjkKj2HjtWEPcmg+5T/qaiNrWFvcW6PKE8DIAFDHOLWeZB1GG8hJz37h/M/Wj38+
Apj0RUNRUgyhaqCkQjnryQASPz0hv3R9CM38xTWbaN4SjL+JYghggE1BFNcDkBw307X7c6guCKPo
jIQT8tWc7bCv48o2nmwyPhZmNJAtkq3bkhIAEZhVw7wmnmzII5SFZaOR6dZk2wlO437p58iqnYNf
BhEDeWWumSCpniJ94B8aHUVR+vP+tt7W1CBnAjkoCLBiOgXyHEpoGQG3qR138ZO+Gw49eWJQgGAt
0DDVrtY/BPQPn77my4UdGuuY02Lnut+09/6/Cg3iukAf1Ud8w5wZfotyFoFXg3ph6aZJqbUQ03CZ
9iBQh8BeGFtVxNu4LYkTsN+gTkDG81r0f3PtU3+WfUCTfKh08B89Btozeo1zxqO0+LSxt/JXX4c0
7Co8CQ6LC/jmES4wsVJ580A/WF3pnLOs+SIENZ4w1WTuHaZVn4PSNOJZt8qoK/Xl1BjucwfZ2HPB
ehShtC2yexm7r34PYMaoBgCfgjchAKhKbHe4hfakgd8z+s/d+FEwsSs8a7+x6psjJMHMAKnJNrJU
9VWiUGHgvJDXVWdx9cd7HuMfaCr8odH/cfZdO3LrSrRfJEA5vCp0nKwJHr8IM56xJEqUqBy+/i75
3nvczdZp4hgb2NuAsbtEslhVrLDW8F6SYGSe7eaB5TvEHR8iEW74pf/6Ix1mXUbqCG15XDmDqUqE
uL9PwxGw+t38bNEw6R6B0Rpk6u+S1YGq9u4kmiu8eDotUkG5+2cGCr6T019Zja1SzbGzWRUHxqR7
rVH4gn1d9o0/vVMZyzecKC5WVfRTspzeD4RWqkd8J0hLt//NXPYirMpcVCu4FXG6IqV5ofZym4Zd
MAwBkTzT7/zYUzoQpPh2cH1tou3jrK5uSFkpdRAGFDQ30r7SxBHkCv50tlzuHpgc/6TQLwb9tMih
XTxALxqX7bNj/OgE/QFwBn0g+/XtsJOeW98QlV4ubM2yiWjrB7wOwCPgWc6PLC1by8xUrIvAEy/9
gn5igQmgau0nkG39pGosyMddOGNOIHdqeZ6gvTKGjsQFCLec+EDUz9r8YbJeIGj5oYvtRCgDJANc
dDSlnK+sSes8U40xDVOMlfu9GUlujojRG2xZ1NAsEsVtIvr1VYmWEDXl4STZ4EWLXLw2RAqyer3w
dEDVY3FBfJBm0jgbZzXC9ZK/41LZmkn72FDtNkX7QM722scAMBggUd1llqiWf1kCXY7tRDYXQ+WR
VqtA2kxD3fLm3Ettn22UDggwn5V0W4EbOdvHvTsaLp4112/eisIAtBcDk0ufG8q/3DnGtZGaSo9r
IVuYgKqmJ0cfHTcvlEeMEYuab1dOEo1FaOuGWUZnKy8MbaxSNqQ4yVrLYw+vxSfJyIttb2uCVa3c
OxRLlk4cpKaXUbZz7SwGO8eH4CyVe6MLKz0AdWpaB3QWyFldEBpeMCeEsif271xObliJVqRSGiIi
30nOC8jAiK0IskwXUT0eJ6CJQoyNri90mXH638VdnXR1TkIg9szkJm1rsIY+EQUDG5k7stbXRNNP
l6MjnMhl3SeuJgPFDN7pCQnL35gTSUr3R+Hb79/ql2J5pqs6rrlrRGM5l1XBP0IXsDM8cC/hRJRi
RoiYUBLOmkd/l3f0px4M23lveizb094T5SLX9/WvPE71G2JUwGqGvL47OG8sf8Q4ASAc9CpQja30
df2eiYRxh1jUk9QSzBWHJHECFuH1F9ueNfqWFFIHk8Q2nhaxd13m5dOC21HuGHujJl1OsMI4Qj+y
/lzJ7ghMEw0EONoYZNF3PGxq5GqMQeAdhGfJOfTczDV5nKCzyi+w3O97THBIL1U8haS96ccYDsPy
7D7xHHLXNf3++rqXveR8Ey7M34NdrMOJ9up5X8m0xl4DT7UIctbPiJOAsXJdylqkiQcbjCfGmlEK
5SPNmrKp7ElBQuA267gV1jYv92iXaZKgltxhPg4CF7WqQycCOatGgcbYODKO0/TmHVghS9zFrHCn
N4GuXrYELXpzIohzR1W0IIsrEJS+Tr9ZaB3tb9Dwxe4Q5PcKdX/lrnZ4v1HR1Dt6gEvylBfB1i4C
Lk7w5AP4qynrI5nQvR+Wkxs/TaOr3Q4beTP41XO7tfa+QNxyD66J4y/nYMxzP0Lc6Ce691P9ftDv
WaAl3ri9cR588m0IJIpOkruYLGkNmklQnTq6XZq8jXBAqkFBUg8AVeUzIenm+hLX3Dz6ejHzAi4F
DJpyAiWlLwG9gxMd2N04bJTid/6zLgVC1rfxrxDu0ldaTKa4bEgYVSrddLP5mai1gg459DtdX85a
wAQNXah5Fww/iDy/4gVmCJsK5i1s0ZChWIdpE+21m655McxDTH5V9W56rjNwJ46ywKj+l8vxVzS3
SqtRjUJjLQnt8T7KvxvzqLVeU2F8FMTX8rFR/br6ZT53H6Tz9OY11hM3+pWzyW2qR8N50+0NYYVg
P9aP9+83cRaPUjAJgCkPhp5IkW9UGZiK0BXgS44eSrMIrVO4BVzYgxwxyM2sEs6sSTa1PiAuyXuM
Qn3GRv/QtikcG8ZbPcYO4++EKPvB3o3KhmS7uduwEqNUMxzto6btuzz5p5v1dyeWm3di+xu9tmtj
OR2ZHtWD6Y1037vOS/wgy4I9X4zCpdH4jyQeWcVA3c8wy2UTjBpwIFOd+o2OZg6Bpq+bwr9iOKNf
6k5iswELcpwX1QqyGyCdZ5pLffuNHJJvgbSV3A3gRJEQxNNuIfXitk9KAGAat2h7MGkgO3fRlG/L
/rnUandSN5Xzku9J/QKS5SP7spvj1AHQaw9sNOX9+nesa9jf7+B9K4YBx07WYUoA31XOnrHpiq0+
3+bmhNt+T807k/gta1zV8MHq544leJ/7ONCtm6x5lKJdJ31gblx/EnyWYHv4dwXpZ6blJran75N3
yd4UzW5Kdnl1j8dak5ePeld5s8kONdtlzi+VvINJN1WekPCfNAA4drqbRDs2bYrKz40UDXa3MQXr
Um0dtcHN7Smgqaissm4qT7ZyUbCTGzHkaPAoUNcI9ZfyZx5mj9Ut3WIy9ll/Sx6zUBLVAVe9wIk8
znfn2oTxI1tF50wUz5upARONXkW111qDiCP5AukbNePF+i99JvADF1yrOa3RAGLhchRa7JKSeimN
9+gM1Ryfybs2mZE4f9bmjdl6s927EX2e4gWZQqdeg2Dfal0aC1R3NSw8/SbOFqPR0JBYW2G/bWnb
zO86gO5SkvqlNG+09leW2y7rf6KGIfC+qwd9KpizyoOmznrV4s4k8bEsQq0krpbeWxVoQ+/LdIPq
ZHQYmM+sm1SEh7P23j4VzZkNNlSaRWaIZrL0hqOQSHxDmeImP2xVBIuzZndPZP3Z/xN9NlntkBb/
hDV4WnU5dUfRlVnzpqcSOJOr6wR4AR1OkKrTLp/UPQUX0AyiLdlKBCO+q0+0hZYKDCvLzP6fvz9Z
DcZCJ6bKWE1TBPCKgfRheWzLvPG2v50EHmtdNU+EcaZgnq22rvoBwkAfkwO2ze8tdmRBpMKndDtp
/jGZIgro1VzC6Qo5ewAI4Bld0rCZak/diXlGu6tVr3527u3pUMapi0wGOm2r8tGSXhsquBVr1uhU
+qJNJ/tbjE1uqQ2sX1TZ5TZGTsh3Rh1+CzS6/+KqT2VxQWkCEJGiTJYorDyas0flW0UGHgAFbK4r
jTf9kHpxfY9JOlEoslwvPhQ5Fbwo9MkildEa52yC4MTajdrvCikMxxvdrI22qfUl4jFac4Kn0jgD
l0mOUTO8fMO0uKvBV066wYu1n1GPTFE8Ixr+h5AO3TloSkClHhUWTmv7UVIlgJHAyO+Nao+O6173
2LClrW+HWi3MxS63+3Iz/4rj9DXWMjRQ21iek98Atzq+VZ4sz5hcxBOO7iMLLXqbrRo0ZBBRIlyY
Mh1uPzEt1NE6siEwkRxXG9LZnQ0kEa7HLmsFEIxZ/hXDuQc1LdAumsIvk/w+0Vxl3ljVfdcdcEFd
fXQH41uPNpoUmIVbTomrgVfQFKWFVi3ryTdwfmJkTj4bBN8wyAHdakdFceXvsvBY81Z/aQ/MN7O7
XHm22aGRCpTeRTnGP1BzF4f7nw8Avt75TYmTPpXyToFzllFkPcQvPfhW7JcOSDd0W7GNnu3a7Ckb
buzH8g3YX450SHNgrAGGqVfJllqp26gPafU+2E+EiiDTBWeEttbzzyvyrkPyBZ9H5W1ONn13l7Tb
rv2csw0woWp7M0ePUnbTyv1elmafzL1rV6LBqNX7fbJH3H2bI5BMDKqJ9NnWSXyae/1jmAuaRlb9
HjApgQUBjVxgn85XmqtgnpVjNQ2dY0ZQ8VCnQE+/qHVTtD9J3QE9QfFrOzB6UXi2fD2vAaeCuWsw
DxkwxYYpDaPstUt+0+c7yXQPcgt67i8JM9yfj9fv3ZrKa+iGBu8LBrDg6M8XytopoVXRwG4YBCAx
9zJ9AdWBB4RJ97qgNTNyKohbWJrPLTp7K9Qax8Fl6eAZ9ut1CWuKcSqBu71RXxlW22ApmcEAh9J5
83CT5fcD+ayKjdGLZkBWxQEXzDYxT4xeHG7nqJLqkrGcVKtUHgCj/CjLXdpMfmQZxCsBz+Zr5H/H
BcSTAlg7MgQDKArVqvPzIopkMQn8VWHrt7+kEPyJRuQ/0NTtdxhC/NICT+293fxwfWtXQ7MTsfzw
QTayWZ4riO2Qm3fr+/in9iRv5p/ym/Qv4e2pKM7IKCktBnNAcYzkkWf2R83y2/jRdJ7/aUkAK0Cb
pGrh0Xe+k+h80ftJW9LVWSfjBSKNfqqm5Uud1jcqoDofwccyubSqnBtNydsHPTPI/vo3LCrCX3Z9
wUv4f5/ABUZOY2sS7QgJLcXX69ZNun1fTG5hHyXRlNna9UMH45+2F0xA8hnJTm7HQq6QDortyj5Q
VhsuUl+Sf31Bl6PYUE8Lr4UlQW8Cn4S75VbTl3DkeJtYU9jHh6F6xb3T5t/Vd4GWTf1R6TI3/ZqN
DfmMZH9wdhELhnv78/pnrC329Cu4S1JOCiY7Grz34lg2t2bJ0JUq56L5jtUqEvpQ0aqFxknQiHAa
NHdmHzUEwXueBJoleWOvBoYE5IuHCFkFw/Yq+xZMre3XKMzu/bnnvOqcyuZUp53HwaodhIHmeF+A
9DsCDHVX0j0FZZd86OWlKkkwdPqusl9pn3uTssnAQ4iB6XrfN5+TAZyFnaHsmxJkZ+iciT4kRvaZ
QnZ6Sr2YSnuCOcS0314/mf+yZ3jkoXsXPd/8nplmXtTthGh5oEHcfpby7TwbOwlQipE7vybZQhDs
gNvDEjiH5Swu9wuTIzpQeRR01p3f9nZ2nEZGjBQ2iY4Wm9zBzLqWVNtJ0szN9TWuat/C7vb/RHEB
ipkPSDcPM8o1mCAIAMg675iiPF8XsqjwtfVwz4DejtCz2cp4tjJlh2HfevLMGNyPcRRG8Uc02IEV
i9qgVqMi62Rly8pPHnI95ulUmeLwbOBnx5HhGQDKsjQ8V7vUjzUwKaI70pxvgCYhk8m/vuK1E7R1
QBAh9kM/Cv/Oyk20zw8D3iH6OHaBWhrFRsoSyc+IWfyDXUbUB/hH0DPAuXPrlDDPVTqts6SqKIhJ
ukPa+0BID+TeDOJCEIGtrgvTzGhFBEIKCrXnm4oMa2VOJMlCLUoaF209k5cODXAwi1n0eBSJ4uyi
XkxoaKE0C6s2N7cZnsNBlsXpRqa2KJmzaqDQDPL/l8UTMshdJkUqMfNQZjVYrFq7bnM3dhqr29Rp
P1e30awMdDpIBnJZnjxoOnOHdAD0NnjDjCBDGJQGDMgT2k4jUabs6WzF3bF11FH11ZTgz7FWaJXX
DZZEH624TOvfipxUyCOa6ridMAtdukZRm9PRHlQA6MXm2FS7WmZNDewquWndeUrKhUMOOHyWINxd
yythCg8Y1baNrACgPc+P1ZlonlaqliFiqoLP2a38bwDour9ir3aJJ8o6rjleRIV4kqH5HO3aPN5K
NWc5Lnybh7X9pZj1ATxTQaQDlnfM5FAqvxtGQAyL1HM+33RTcTukgZ49F0O0GbTvUQoj48tJm6/r
V3YlRNaQisEEJDpdjQs4tMIZ8nZkMQ31hQoHIDuFXGzMfAoctgGpostEjFtrFgoS/8xLLJl3nusX
gSNrJimlYbtpFbcAkJ7nfmsf80sXUiFE8eIzOBuMxgrE4hh6ARmyztlg0lELrNwQBpca0m0HkGLg
snr0nhwqwWDiys09E8VZpDKBLLVf1gUiDS+xre+EJR+GQkWmb1WRThe1fMmJjTeGKAJ9ICRNhyHb
deUWlYhoetHK0o+kXSndFoGEx7ARRMCbfLXlN2PYkd4n7OW67vyXD8GUCDjNZBnQuOcfQu2CWYxW
NBzr21ENstHLZRBvD+nmRf1RP1VVUDzGhU8AViJPbp4+FaqbjKD+frr+IStB+tI+85/v4Nx5bVUz
qaSShkDacZ3JV6ojCsRoLYlFgG3LIV7q019JnD6ZrDCHwYGkYpM+lqIi/Fo16mwhnA5ZcTpNRYQN
TScPmC4YVifZM8nd6Vh8V59l4vbfM1oSPPlt2hUv9t2AgxfFzGuV02XiYIGJAEjDxahYm+vAuzBb
qFf0UO9N+4513ujL4Lvt3Pq97j1l+NW+xuOhAFKEFpTdQ9W7ytaq8dgshD3rq9fq/zKQwEyha4jT
sWLuc7XC13SHMWfeHL330pHaKERNbNdKR/QEJMa7bt6PHViC+8bNpfRgJAI04bXSGFAXQJiEwUSg
L/B123bORknRehq+KvrHXAA7xa5dqw9yAyBwvgqySSXUpXeMIg+ayFGtnggwVRBVAYJ6GcY834Ox
iqratkfo9xNGPoO9vp8/q226pXvrsQ9enG3ryZ8OUJrLXXPsBHZtTeX/Cr9IeMpJXxdMn2nI7Ayd
Cs2RAk/5+v1de3IgYsRAPIIr4FrzFFhGPjWg6ZWhcvPBZB74KRoUO24S0zNe6xcHFHRWUBvedal/
MiL8ZT6VyqWHDAwp1rW8rMzv/SEo/DRz8017r3vR5I5u52cP0kEL3vftvXEzPm+Lp/5uvEt2xm/w
saI1IP28/kF/8hnXPoiLMxNTNxu7xAcZrnpoPtjmM/Eaj3zdVpg46P0uMEJnB0L072r3WB4dfGN9
lJ5+Nb4VxFvnxfbRK7Bvd/Ft7r4jntsq+P9m19p2z8TNBbv3B9Xr2sdyStmWVRurPT42xygJ0mqP
oKTOw9aTfPUtUJ6MoNtFd/Jbt2+93fV9uoxZ0MmM4H/pzEbRk89xq01lEV2f6jAHPqImZ66TbFAy
7mCekGUDcVpwXd6ykvOVYuQJ2omO4qVZjC+vMA1MLVXN2tB+wUL7/S+0aNav1BflX1dSeIC9RR1X
W5AzgWHN+VNj0G2KCTkISvcJGgw6sCHdDIPuWiPzpWwPJLPJEPSGL1kIfnEA90D8i8gUs8+cR2sA
81iVZdmGOjGOCsHErpN81b226VX2+/o+XloS4AsDXhi5NLy71T/hxEncEo1UT220VoVxI9+AVwEv
qVSQvLiMBM5FcEppk6Fg5lS1oQUEo7xhqPHtqgr8CAp6ZAQ+QbAcHvaumDKzM1LIGlv9Kc6zjRaJ
uqBFIjiFkJlJSqVblgPkbiM2XBK/XT+Ty7uEw8dTHegn+Degks5dS9JEZdUbOc6ETZGrYjirAVXV
DOAiIy8DUg2/HbkWlG5EMjmXjn4bHTg/tA1pRDzNrPYTEIYK+gB74nY9em10gcFY20aAJQDIABD4
gG5f7sCJ4hGNWIVeYBuNeTKDySKGW5vyj+s7ueLElq38K4VzJ0Nc63mlQL0rt3kB/Lmf3YCH3J0P
Hvi3RDCW63v4V9jy9ydLStuinA2naMPJmwBa8+H8bMGz5L1eX9Nl8HW+JO46UacGZlgEKeMmeU5e
RR547bb+3TFgaJwvQhlwCnEL22M0eiDNoeH0CPBCTGp0usBdrZm5U1Gcng8ZQ8PZvNjw5hcDj12T
b14kIRHTuhQLfY/g1oSZ44ypoldJk6aQMo+ST9k2VbRNrZHPthMxOogkLSp/cv6Ok5CxVNs2LAun
cCM1fkoBO4e+o1epKgUR4KoWLKi8AKix8GDnVmW07ZgR4HuGUxX7RYJuPOVzRlB2XdfW7w8iaxXY
gUv/6LLkkyUN6KFnygwxSX0bN2jKVutAcoo9s1PXSgLViu+SSPPKWPthsDkY4/H9+hesrnMJrzFs
DQgbm7vAaUwB0lHIbZhn76WDZeY3cSJqLxYJ4S6u2QGlnSYKVulIm2RIjrk0PFBJyP99GbQA5h7x
NHAIoIeo9ZzvZhQ7UmfpERSEfkfILGF60EPHloyhzpqAnoa6+fwN7lnUfijmBgLS06ArUY8oyb2R
AUwRT9AqfWZzsru+yyuB4/mXcTuAbpUq7WoLLgePSF+q/eipRqP772gO6J21GxR0BfvWi3Vn9Bvz
yw7tqHENPRS9ay6NDz4DNXW8cYF9jVLt+QZ1rV7Y0dhjuC9zvER9GFXlmNMDmLoMU1h0W1zaeZS1
ZKrxmkZT9FJN5NYsSZIxNTrrlm7kOXUnuq+zj9IJjJ9x9UGL2UWnp0S/gSYkuLuXrg9dT8DUAeQL
4i7wc5yv0mYjQEIsjDAm1k/DPNaZ4M2yErNCwIJPoKOchzFlzpnXIN4qc530YdsMPQj+WCYrt32G
Sv8N7Wwn3eLPzqci2Z3m69SeLdfMKmunSujT8q9r1uXVwnD7QsmCNwGmQ/kKuJzNcWZHyRgiSa2k
PlA4gP47mTLzwYkjwpu4NMAQpgLAbXkULKgz5xvbSVSJ1aoYQynP9zqdGo8psBkjGfF2LESh8+rS
NMcCPgAK78DiO5cWjXPZ2Q0bQ7S5yIfJjMy7UZe1PYBYiaCRYFUUmuXADY38LGipOVGpKWegCsLC
JkBXYTY136lGqR21CMOG1w9sdQ+BpLGQmC+PD+4K1nYK3qxIHUNSpo0bq7skYwYGIUawEk1zcF3Y
Srp/wZVClhKtIMs0BLeHqLwPiKbZFMqj5Dw4sdn0bmnEQLYCoJAze7E1sewB9zgHxHFcbyzaWvUh
raz8k3U93nxWGeWjW1hK/9wONKev1z/w8qri+5DfwVsT0P9IhJxvfN115VxgJDCM0Dx8pJZeLJNd
Isr4yz3H/L4Ozjo8nhc4HM6ZW3NsSZUmTWGFga4jpvCngwk6IzD2NOmzrA8iKtyVVeF0gYmDHhyM
UXOvpOs7dKma+PaT3+J2CAkiNTJjfQrNR+0z25tv139+pTRx/vucLQOkSxxJKX5fTbzsZ3ZMwr3T
uBgCYy80X/4rkHfpgs7lcWdhUKJ1mQZ5TnKTt8e82SpvxPw51tsRvaK2/jQCd7B15T0jiYcinTuM
j3XyVemiGf6V9Ob5l3DWbGamEbNRw3RtHGjd0fww2a2KdFz1QTZV4cmF4eZbp7v/EOzAEuGf+8Vz
uZwFAFi3NKN2M4Wd84OBBTbbNfOGRhvUqt/iXyLw7TXdx+Ti0iarLAkIzrRpveKotCnmMM1UVN/L
dEJvdXTvpFXk9mpZe4LVLfrIrw7gw+jJx3gJUC64802bNp/gHuew01TfTL+z1K2eo/37rOy63vZA
nmNvrotcu20mcGRAeIsWCjxCzm3I5ChNqg3yjGeB2WyITNhmslpRomr5FX5dp1K4faxyJwEsbD+H
dl16tRJtS7btbjHz70ZH2yGCdMHaLQGxLchd8HSHf+duZd7mBVGYM4eOHdM7Ge8EN2+taq9IjbZt
9DLsCSn3/7CPJzK5k+uVehhgpCFT7gmahNi4pVVp7/5FCkrwSIihk/ViRg2xdmu1Kaq/qt7e5vb8
Y0CvkkDImtIv4IIOch+I/3iDP2bgkuxklJjVdoxvY8XaqJH2lFt24U+poQs2bs1Ew0Kj3wovOGAH
c04W6UupjBiVwxkuzh3srv2FbS7ujKKrRA59zXiA9lVf4AyBoMjzL8S9PutNZM8h2h61/QiiUZTS
m9LTHXvyikyOX/sWdUdrYCA6qvPpYA2OKYiWVncXtXPweBv4Dx8tLYMpijUgdzEjb3ogmd26qdZN
gPQ38KqY7a9/0BgbXbhLlABpnF7OmUrBLgFYNasfm81MFdm1ayYJDNeaFcEcgYUuhQXXVOOsiEEl
tTKGBCwB1vBYZFkFYqru6X9fyakM3oY4nWSlOXQ/o5Lipn0be70jqmWuVKjRw4Yox4BFXAiCuZVY
mVXYGh0hBRn8A6Ztm6NlT84+GhfaDhmJucxunKCOLUDW6DX6S+PJdJUonoIKjd6BkUrOZmiG2lWq
afY7yUyfY6bnXpJPqWCSa+3qAAMGNQ2MI4IbnvOFKKVXhUNVGf2fUeSD0wNAQi0AnzqSZ+H1zV8X
BYopNDQB6JTHzQVpcxE3mSOHjdRNnpon/UvZgPnImNAJcl3Uqi6BOBcQxwtCkcnFbKNhpGneaNAl
uYvvZkLmQFdb+V+06UQK5yPammpWCosdqnanb5KOlXsz7/Tt9bWsbpsDOHT08CzpME5nbTUf+8yM
lRDIFkDgBClEwGaV3CElZQqu4MogBzT3ryxjMX4n2TCmowmHSLYcUmQUUAGy66K/UcapHHaxNsvd
TT+l2uRKzdzXYIur6LTTUkduXAUg3yjZ50aHFBkY5kDjaDSx29YGRp9LnWBQ4V92xQL0qgx6NDDZ
nX9pJ5ed1CqRjAG5jB2U1jJ+TPLQPILLyxGUXJYN5gMPsH2gkQ/vF3RIc1cELXEWa51MQXej+jLO
xmddqU+JEcYKBkAQPS+9Ja0gpFo7dIBNLT7GAXSowalWnehzNTaQOdQL2atRdR6TkmSD5gkRA85a
pAMwcNBF4uwXKqXznZwQDvRKyZQwIYWbHlvTH6Ogbzb1IIgJ1i7lqaDl70+UK4qiDFQS5aLIxQNN
Ui+PqSDxtOIY4Z7QuIF8F+BkeXDjQV+e2otWxE18KNpmS4Du4RoDRWPLy3UFXHu3oUILkwkkHc2C
dpwvZ+rrxBl7LEcG1rmnxr1vtom+Scd6vLP1WvLatBxu2lpHZd+wb83Ont6opDHBrl4ioaIa4mAS
CbEqdEXhE8gsx+x0PBIFbRKmG5f57ahjNl99re3cxYSBVx30FgA/seoPDC/8ybxr8i7o8v6eluVe
KuJRcDVX7svZB3Huj9WlIw3qcl8Sz9TTjZqXxwi70E2Dmw0TcIRvdFET8IpuQSYA4cAjCGB2Ply3
R6bLSdpAZkx9nTzIICq5ft7rq/orgbsmI55cTltDgl4n0SZHRc8Zw25IX+q+RjIjfWRjdFM5QtIh
0co4NZuR1mV53SrhVHyZ2Zt0FzvIIM3TM5H1bUlSt2x9NqWeo1UBJmrvwFmaOgLE+5UqCTYXdHKg
lUOY7fAg6cVcIKaWYCPQlaWhT4VJg5dZBph8FDRrFhTJx+hAzHYTKaPpFkS70UYR7vWiNpwZPvsG
Tq2sBh7FmeAHaxBZfciSjJdf0ffd29gjUpoB9n0zZL3qz7RoBNZ41aycLJ9zweZgF0q6LN/CNIJk
/0L06unW55yLksnrRuWvJN4BV3VFYrQsw0aGeeSCnFW6Q/KavFbPw73+KcJNWfEy2FKgYqH8pCFY
4r1MlIKfBjzEodne6FooNRt9EszOrniXMxHctel7Nc+noYJ1Mn9hRUAZVOlHPNhwZ/vrF3T9kP4u
hrsoLR2MwTRxUejsoUNoZ9jULc3yHlSL1wWtxfdna+ICAsScE4tlmIIO+dkq29d0Yza6p+nfKuqU
UjL4iuJJRHuYM7oZ7S3rcXipX+vTZurNN51q30Yqf13/qlX7dHKWy/aceFcFbzOFGthoW3lPUh+k
tK4+H4b0ZyPdF8q9loTX5a3UYGATUJcFjTCqHgCiPxdYdCQlyFEgbujdGrqqASXhw/yiqmujU4k9
NaI22HUrdCKRi/loOcvTuOx7k0QBqyrXmp0tyx7TKd7q0keZ3QydumWlXLpN/2q0gpTQqiU+Ec8Z
oI5WU2JG3dJy6dTbxFaI28QVCQT7unopQX2BbAbgM4Eoeb6vVjkCMK+AGNP21Je9jts/A6LrRnWR
rQG4hid6xqxe0ROBnDq3EsC9JRsXRwd/yAQmts5WA0l5pyzx2/nH9eWJVsdpTdy1LJ0dnCEr2c+m
ywvPJori0jzP/sVhnyyL05bBmqxhGiFpNtqAGo+ZHdTarjFvQJDF2OwhGSWQuGqBTiRyCuLQgZLB
gkSrL7Z2tJv6Hw3F0Fy/ub6Hy+9ceMITOZw70mtVyY0/B1ZTNwkHspVb8I/qsZulla/Q/5nBe4kw
/8rjM4YYrCdZa2Bdo7lvwMmgR4U7y4LQXaAYfBsiVco0mlJooTo4ATpxMmd2I/nl+s79FxPyn8vF
Z+9UMPSRYYmm5Mfmo/Cr7VP0Ve9+kTswFEVP14WtqAOK/Zq65M3wcucfI3RwtC4CW0NY1rVx42B+
4ikqDfkzGWvix4Nj/O9ZwaXHAZNVePs4Gt9VpxPNbpMK8nprOxnHEThDklpsJsnaXV/Ymuk/k8TF
DYMjlzXSjwoQYwIz31cORmqKW+Lr1XuT36PRDXns//1RgQykZYASaHkP83gEIP1UxhK89SEr5mEv
1yx/Qot4sXHwqg3aTp6fQNqTYy5b18ddPOoigo21yGxhVAbGNpCgwb/CWUk1TkiLdBPCi1fyVTXu
+GzcDT/og3wD7k/RE2rlMpwJ46yk1OetWUJa2KQMre91kLcZWu7aQHCQIjmcjaSOVTKthBx0UfhG
Et93le3H9nyotANrFS8D9JtBDcnFeO49G5y9nWUHOcm2GZ6TyiSaAl6JYc6WzRlQChbTOBkMLDue
n2P9oJTzbQoKtEnRjmmue00hBxIR8YSv3tOTk+XMKclSlK1KSB3ybtOa8SYC2hKw5zZtPwk2XLDf
fy7WSZA2SiVxrAFK1CqpO+jzD6u5m3VgnQnOdYmqOQ9xupF/lPlETt+TAZyUWJJMf1PrR1/nB3Dd
uLNSAlIYMWsu7RK4DNSaNiUgBZCU98yMCRYrOM0/tvjkI4ym7EuUS5RQosxNB+Ngj/WdTsyj0fYA
++z2YH0NWk20x2s2HotHx4WN2hOq/8shnMiNq0xHll+CqXgfWxel7N6dvUO/LR5Z5g6uEJplpeB6
Jo+7rBXpzQrVKRxqYgMlEa/jFANK6CcdGfNwib15Ll1qWN6oyV7jiHCY1pK2QMFX0RG0tBBeDCs5
Tma0VW8rYdENrjWR2wGwP7LW382NifLGsEVbC5Iv5rGZb/QmCyeiu3O6M6XZ7UQsNatnfvIti2Ke
7H09Ku2oECielm8GmXgN4IF9awoIgKUBeZf9i8tb5ghQqgX3AZ/2kWOpyhsTRz2N75XmDfNG0d2i
EwT+6uLPLq7TiRhuVY1iN8UAppSwyBsMnNGU+j2r2wQ4fqSXAPoDnnaPDJglBrhE5FFjZG7TsiHQ
7NLxG3v+P6Rd127kypL8IgL05rVo20gtSpR9IUYaid57fv0GdYG93cXeJs5ZCBhghMEky2VlZUZG
JHuQufk2aEpHs+en90gZq4OiNf4+6zLRnPm5hVhCMRtRI/b3QQbKhdse4crbZUm9Looei4a1RPm4
AUkjWRQD/inxq1NbF09Bp24RtFxzbiAwX2BVCyyPbsyM1LjrFS7GLMnT5ERCoOzUhit0lA63gMjX
oCPItqN1ANRqyFnTzfEFeKcbLir5JyURPtDpj+5he+DveSEmkvaURLyRsn/CCjnmpDGlsQj0HMDH
23O6ejdBfAIZc+R+EQ4sgLzLvY72mNmPlKbxWKkkLLg0xMg3fOGnlAMj4B9vG1vF/FCAWSod6ANE
6RlipJfGmIiZRI7pG69Pyiem4t1oLKygbDtSQoGJmUvse3Zg7dtW175lMQsmo0XZANluGt0YVMww
Z8LYeM08WWrb22V6rBMXBw01IKud3mqwzbFe0Jo919tDA547W5S2qPR+FTYuDuCif4NQGvkGyFGB
5eFy9EkTh8Okao03R8/zKRcgtEfS3lY64ktENCc7YEwlP3Y/BV7K5SGSrYwzOxc8eKG0h7wtO5Dq
GHI29DS65AjZVi4zuvHApaRjTs3TlijLmuRg+V5Ab8Gxj55p5E0vvzdUKqFJKr/xyp3ymX1HZq+D
aducHd9oD+xDbQq4jxqntlprcLojJD6ehkNrzCf2fnI2Mworp0x9DeW+mEJMGDXC7PF2Z1Zmo3cm
uE4hxIR7QPfJ1/dkxOQnMDaeCVfOBxp5UXxFuIwSCV2iy7q5CjQg2z3AYke50Dv+VZEw9QU8Jnzn
xk5dhTxLBZuDDBsISTlsWmqLVM00+OgZaLy4Lx0lr708eQdhDNgsWrsNgmORoBuLk8BDMvy0zHen
vg4pZ2x8xOqiWD5CBM4Lbf+gePhFg55df7Hf8j1Tyo2XoKkEmPudUMVu4EroqhZ5fWrBpgtZc603
/WpQCEDLbxsfcMVNLFgzNMyiXgy5QSqg9yMIQ6p51Hpi/OoPLRmKb2g27oQsJ53CEqU8lUm4G1+a
ejeUd2UaOHUIGnjBkIK3iEv0khc3Wv3WCFjMCaq0AnhT8DaFFszlWUApSOqqTGg9oeFILRyBeGMC
e0Q0CtGsQgMTdvcTjbYcP1TsSNSsNBOB30gurK4/fIMIwhZ0xyxnQaS+QR5AcQqqys4LioojsTYJ
BNwfo74x+6tIcDED0gdh0SoQFJmafVQEJ5bl+s6DNkIT6FliJupLJNwrFYhbPb8w2MLour8bVteb
TvtVQMSyY+tJNCdhr8VdwsYoSEMMeM6s6X4adXHsiSQdNLRniSyRyTg68+ZrZn0LAxkHriYVz3H0
e/A01JCJRzCoVbz6ZDCOtfuEVp2JgFvX5cOGK1lfAJQl6vpLeamVuBqWJrs81rvcGMl3TtAzSEQd
qnXGpFugbbZap9dDpzcjWzVQx9Y5MzLCfWaxh8CaH7bkMH7h9hfXEvVV1EujkIQODBGcCi6XCWwF
8V91n+/yY29VhCOgCXVSKzUK/Zu0pDYbY8APa8gWY/OWYvME7BR2YpV2uoHpWfl76rOoB8kMERsI
rmCyBp2DecXMSUkYQ9nyditnQ9mhtjvXFBqEBH7tFC+srmHQueEF5Ov1T0180hx9wpKN3b5u5FmM
QvwabC6LVCzNwaSxzJBJuaQ+zdaAORccyZmdSOf28f1kZEatx/qJIb2xx7zat0/aMh5quRcAKmIQ
qO+i94TahOCva/kx6rWnsPBU/q5iIHRav0flXYoy7G1TV5YQKVe0ZPO4O5e016XTHMCFAUbmkgEn
BykqfWTBUkT4EnEL8jEGmktum1u+nBrZuTmalGnmwhlbuWKeFD4kVfyZNf946nAnonUeUlhwjMBB
X45HqlA/r+s+8oS2JILUELW0VE3TEUDoXNBtOOL1Qi0imoCYciAGQ+aaOgAig04+JEBgTQU6GAiQ
4p1/FSH8sEXMe9XQ4uyB7cbFQoc4qTj1Rd4Kkcer1SI9m3kl8meVU0Ubt+h6P2DO0F8ENCGQOpjB
y/nrkPuUFCaKPeUJeoUkFFOz8FtSMXqKej/Lm2O1MYfrR68GEDnYmRDFoKK5WjJk+ooyToLYa63J
7O4+xf2k/zAkPmU6CLvsRO/Nd9ZobdC+26GpbezIdY55MQ9ww0IJCEAonT1SxRbUlEIae/IzxCkM
3yqdxtK719sb/zcJf7nzL80sYeVZxDZwVVzHUG/zMuLbEkEjkFmRUAcxF7+rQXAB6Yv7zqiNyEh1
gbw/l3pgbN0jv9q9tz6COh0pAhbAG/AR5VsAzkMGKqk9mEAKHdT6RDRG82EmmT4YUEy1VQLnmurS
CaxZG0t+bTefTzl1nckxustkFlOukAkVY0UXwQ1WHpL66fakr+8NPCeXiBAtCojGaGfQiJMs50kb
exISg2oekkYH9I4onDvs0q232O/bkJ7cc2vUqKquAw4LfJxe8ycxwQptQSTa8HXV5HVwhVuZiam2
SpMjozEbn4+tM9sy6fXILo6SXuuN0ZLmXSbdjiW1zdp4Q+k/oGpzGAN0bUQzRqM1mN1WLfG38Xj1
2WgIhoIioLIyLXocxnFfJ7wYe70lGP1hN5PAUUjnzhZv8mZBJp3dA/mzq+zYCtzHzhosmRQ71hJS
3L1/MiPfjyN5igzmIbT/xfrhdoJ3ADuJqiwB6dmZGYcWt0W0fFqnkVh12m422opzQMG+8ENnWwXq
VYIergDgS/RXIrUENVrKHq8mWsb0VeIVjbzLITRa+DuZUY7MVqJvXeShLFHeoO4qPOpGWAKCX7CC
yqo6y1cOaWWLBoPcwhu71fOxNTbq6Ie1VgpMXmJs3Uzi8KEb7/toRKn/9pKtUYJ4kqIuyGLRkLZC
D/LlmkVZknNFwsQerxh1d8hSL0AwOu9CISFCH0FmEfHofOgZZ7CTJ0Abyu9my6evx4pvQBspgK3I
yyOIu/wGdh5CiWOixJMnp1ZOfnTwqzue+/wXQwWtCLJkCl5jgOVdmhn5ES9vNkm80dJOwntlZj/l
A+iydomp2FDxMFMChEi1kYq+OsP/NbtKQAyApAbFBLPtsbNFt3Abo7M0c953kAAs94oBz3PiNwa7
dtkIEHEKAd1HggxAnMuxpmkwQNB4TLyQsfw78b5JnAnkbBW3gYH+7RW/dEc4e/BGC0mQhoYBap+y
Ed69AD2l3nxs3DeFVASBfmTG1gxCqEf74Xh8tb8fvr/9t+GUnJiS9FuNi1eGitwy+smRv9YQc1HL
mmVaDLqIKvf8DzC8/uHMZPMiXlPhLRrKaGMDY6aAPgU67J5KrvL7esy9aS++dB8h+MyBr7BBRPw4
/W3N4cl/hWO9S1hSlMZWy9mV5zSsA8iLNC80eVfMhvUgtFkFZV6vNMYjqgKHwH7lIDuf46YH8mfr
Tb1kxOglPTdHuVVuSvo0kWSY22VO5o6cnunsTruvD/IuNRJHMKpn6b6xWhNcb3b0lD9rnm+yTveq
QFrinnlPn7cioc0poPYzq0UxU2rLNxmsWVqyXtmhJZmDwRuF5d/nGzfZOqy+nHFqV5dlH9WQBMw9
BqRes+oK6Z00ncRO1+rnRW42Nm77psXD3ZpyygOWTK+Mkgh7rH/P96khVIdI3GqUXD6aMqKgSwHd
AyguIhtKrWskB5Og1GzoNfUny72WW2muK4MAWR7CNkiO4xFMU8b3uVb06HMNPUn5O7YPTG5HYBy6
PVFXDjuiflQzVZx09M8vIeR5iCFlkDuSi9g7gcDBfIQ67caDap2WxNvi3ALlTpCWzBm/hAUueCzG
lKjxA5fesZNdSH9V3io8MTiIR+mP1mc6ari3h7eGkF5YX10WqEhlPI/WC08EF4c+vCTfkjUf0s/B
CO6I4EyxKe6iclc+C0SON4xfuYYxq7zGgvdwARlSmXIxz4VOANDYyzIy4LHj1K681Z5D70GEGMjF
wwgIJEHPIVHnuJmHqJGLoPACUMsnEhoiwo1RrHw1bYI6u3nnK22QwUR+HH6YLwznpXrh/2T78CnC
W0naJ2CO/0nvs4fBYzd85wpj8B/jYKrHTGKMdIahr4e6gLoOjHvCoXwN9fBJPqYm84DDEJKtm4E+
cbS15bScnYakGKtyXKwVc2qM7TENkdboX27vSfpVthhBlA1SZuCrQApB+aa41+aqE9kCrleVreo5
yfQReNDDsJGLX73saUPL/jwbTTW0WVZWc+EJIBDWIfr3nB64fXmvOltX3KYpauLkmS1VfsaYmIN/
V+7SU2AHx/ARxJQb8fW1FTqfPMpfVVoCtyvDkCLhxe7/reRdnGxcVlc3HUo7IqrACIAUOiXCyYyQ
+BxXeMNeNLEF+s/yVXuOnfRZeYCe8FYz1eo1hIVCshP8r0hEInEnUgtVo/WpXEISTziBgnJ4bFz1
hEjzIPxEpy2ndGX3XdiiVqqdmS4ImbTykkO0b4nvVFb3uoUgX/6T85uRHhC1SqGsjqDChJFwlz4I
Dnvij1tb7uo4Frp+SPAgCSlS44j8PuETYNO9+Wv4I9yHn0JN+Ff/z+2zuiLnxUhwxaPEjL6zhSWU
8uG8lKQQsygqL32D3Pfh0bas8UAQKd775FV3HShCObdNXpk7WASIBN5uqedS7iHT0HUTsE3lZY9B
RfhTa2PbbTSLXDlFyOtLeMlgs0Eng8pyBjmTVAXD1B7YnOJUIyzA00GwcXFcM4KMLfD1QG+AnZG6
+BMhzbi+DBsv4nYx0GFJaIOrYCN+Wd9/eC4t2XsUA/FiEqmdJqVaXaGzGtgQBXqicSozUH5KU/P2
mmxZoYbCdkw+FCysiCHYHApSgAbqtoUVAATThIEsXcEofeBBRF3kUqFGcePDRMftZxFtV5ol87os
Ix31AHHwyWr1vtC1YA9B3grFr3xjS1wd4kIlh72HZxFdc+ESOZGEIGu8sW81kilVpnf1xG0N87oZ
YNwBLWYlHKvLOwlaE/40BYDX1JzBShDO0yHfnPc63xBAJPk3Nvno54+uMcLe4LYYKemAbJljoGwW
xw6iIQAXL43PDGiXeB/4jHKqHYl99eXYnPiXJt7aleutf2lomYWzm5cDhA3wd6Xx2hzVaZEjffkg
bV1Tq6ooPZzlK86sMBJXyGEBEIREFPJpNXfjZ/CdNzpydw5QSqgJRkZpO8pARqs2XJ7sQ9IRyViy
7wES7U+Q0dtY32vLu9CmLa2h4P2iC9XhXEhZBpZUD4zf4SPY3DRjnsNmw0WuSia/IweiH5cIeKLB
cHs5cmWe5lBVmRbFBHXPHbJHw2L13OIOCjJPwKCmjnxAzZc3dG23EVX9AsAu7zas7Zltynd2Vc8C
DgvbBWFe71CM1ksDRPr7/tRYyAhbxe5PYWXGC2uoVmo+/b3tJ1Z1FHro/OXQ074UuC4IOg8QTAst
bycJKSLWLnd+SpBjtyR7dBR9sFDEeOSP432+36p6rzAC9CfQx2jIxoEVMAOBqhftp/I6NntfeWtD
S3mNRZ0L8chrrAREuZydMzNYmjVTMNj87yRUAMocIUEmK8UxShijaGIdLEOgZMw0/HZ+7AK7GL+l
qScDr3eFo7HW7Qm8EqoiFQEUOi4lDiA3mohNGmIQU3fAjgSlHpXHJjBlSIY5zWt+px23LvNr5wE3
H8qWi2oSfM/lapUdFH4rhu08tvvTiwnhhsi4PZ5rPg1hCQoXwN2gkY2KHaEcLipjnHRe2MTpfmyL
fFfnaq2znaaBHIerNuxdCVYB/QL+Bugv9NpwNOSumRIlZdKsw/NFInfxk3TnPAHS9nN7WL+1BvqY
nZuhN5mSKjkTwwyoOI78XnqSvriDZd1xhvxQO/7Rlj6ITchjTx53mhn/MZmd67Ik/HBBo06eSn0i
PxtDF5azdeubltU+c7hs3YCVucM3gWsjUQ+xAmjZIxtaGqoYqCYik+hmz6hqlR4E9rq3PCEFCjVk
UIzKmUJDbMz2WYgP3E8L3Tcemg48qKqP/mSEW/mvVaVzOaPn00fdDXXWtKBlSDuPTw5NfyeUuoMJ
Caxc1wx9IMMBfwM/GonN2KxtnX803JTbOGq/aIZb80XtTX7sWYb3i84bMntKbADTC/YTeK2g1jWH
0dxG2muZmw2nCkIGwnBIy13EfpZyip5BgnoJevoE5m1W9eROqQ1NNibtsQfePTFFPJjF/cBb2aAz
w0+5qwfC5YRj7Do5FYk5QlUqMTno45b3o/8QN2QoGwg/yAT/MG2gtJJAL+ioluYsW8Iu+oqD6KCC
wQIqVaO/cSn+ZrOpeQCBCgoH6Kn6ZV263DeN1vThLHeN9/Zx+gRohiHtriL5A0M+oReM0vNSfkZ2
nzFHEpixsfwUEOgO8EsGoKL7+725Z8n+T+o8CyZLwPdLnkIzBOgKYpX6f34GJ9dxBm4fw2unfeF5
QG4JYSkErujbrq4zcFJNCAuVXcqyX5Hc3Ymv8R+FcWTNyuvWU7uXeFNmddkZqxkTeSBZEAojHKW2
r1BEqb8QpniDhF7ZZq4+xFh7Y+PgTotmduNcX7sSFAHgSZRW4EqB/bhcH6jERnknL7hdIQVxh9dI
jVGyoqEgMy2/xcIp60mzqaN8LZK4MEsdj0qo2Jpf4MLa6UUj5YNYkfQpgei0bAzArQkmp/OE2bEG
hzQbs2sOuV054UZCZVUJgKdAOWdJMC/4GmzQy8EPSlSKTA/IJmQrI6KpFh8HRvsMClFol6HXnDPx
QDyJpX17Zy3/Lb3C6CgQAe3XQOBFZ8EgYpiJNYs4hpHuCj6AbPYWZuj6yM5MUPPLhBVyUqPfehVn
l1jKMAcPZGj3gZUw+1IvSoS/w2dvB8PL7bFdyRpgTs8sU8kJuYx5LQsxODxirHrHmmhjJN89+foC
vgHLyek1LqnA0PCzhcNY1Ud/F/TMOBVz8GKQz10YAhx7J+579HHCpwT7ED4FeHj+Db1Zo12BOHLD
y60Ag7Rd6pE8KH4dqAymuzFrQDXASaNzgAwmRwkoeNCQg8ieFFbuJoYG4Au/UThd1Rko8/SbQMv8
oC8EmGcO5ZG5V+61x/FVuVfuRrv71B7Cu6203f+xykjhAm6NRhEahVxDIEcGIVDn+SPJXpLH8im0
ZkfTi68Qgw8J5GqYd8F7asyFl93w77eka64kKpd99t8voJYaEn6QpBOx1KVgKqnu2w3S8E7CHrIY
qgHEP7GVyQ5/b+/uKwWBxaqG2unSbcfRRFYqw/q50CAM4r7GnYx+1oCIH6wpClYU7NDezT5w01HF
4/JJTL2uASKW19tkY70Xn7z2H//9CNptNVLKhjImX027wQxB06gPkVDovVy+3h7vVU+1EDLiraCC
5piypAWjxhelhPYKUOoXd2zd6rcNLKu0GsqZAer60YSyU2KFbb3xyLxJjoSH0GF+ljcm7OotB47Q
/x0H5Q65uc6hbM+1XvIjfDFvyTc0pY7iU3XKi40BXd+XZ6Yo/zdPeTlHAkzNHeE/ZhyFOxBxV4AL
H9jjeKcNpH2/PYe/igf0JIKZaxESR1YTYm6X15jCzhy0CnH8y4jU78AtvWd7SdoPxvgCamcQQ3rZ
a5ATudlwe1dvmTPDGpWLEBuWQVihoRMEj/D6KNvam3ao7jg8CX4yK3rYUhq95naWFNbCegn6NcCz
L0ca5+hCzXm8+NrqDo/qUK5tKX6uxee6mp12NAtUliqipQCtgqyedcAIVucCCdEYVOzrzAd5au4U
uVU0W8u+vMmoNbj4MmrZu6EWOH/Co0OMHb46SOg+6R9C/j1PDHG+9xmrem/v5n0af95e/GVtL+xy
6JsDCHkhckGs+ptbPXuX1Wo4tB3CKYiUWRqA/rKOS/Cxmx4qvza5wUdH/xZufJ2vBaZyIcHFCoAM
CAmhy1WIgkZE4bxs3JA5BZPra4wxiqe8BWKn3k+vELcT5GPRWcJAkAQDoSTbfd8e9ToLhk8ALACd
bzKkEwH2uvyEolTDMNLaxu0UtB0TptUn9iPlWzMsWIuTGF1W8Na6j6ZdWu2U0KiyB575mSdQmvXV
SbPz+m/AEEHVO2ZjQVYebfkydCBBMQndhAJdlQYRTFejb7RxhSY0evFYMT9t4w3TWytrjoDr8vZM
rO6CxZwssmCclRAG/J6Ys/VvC9D98QJIKaHArYvhQRsjXW4ebhtZH3TKCk9NN3iu0gkSxu6Q/Sht
T9pWMbS+MhoWGST2MUmsmHdyP9Orzsnn5zGKNs7X9QU/G+dy/s7GCf5DSQrQ/uxCsDkOc1thWoh4
5brCTLtmLgwu0sWkJBARzZL397E6islH2z6DUsb0Q8Mv9qICnc/4Ab1nXJA7t+fn6iIgGYsNCTJ0
lo6/CmjrRHI8N+4MCEIXOKPf6Gm/++dGkOxC0xfA8ixYBy5noFPVqG4Vv3F7lflsoG/gJMqcgqxV
26J2WGc5sdwyVEEVCBYtyqDUy7cRurDtSq51e7b9kCPfDMa7OQJKWbT5oNHBJrF0HglOnhmN8Nh3
j8K4lzoneqgOsY/uqaw9zulTyFsh2gg+Ij02B/TDgpC+r3ZFbxcKGcD7UelVtYXYuLpPltBsAYBy
AmSCLmepGBNZnTWldROGOySDZDJDT6ZweozQ3CIWop6pD0zz42OhwgahqfKJdzhpoochArJ4EUNI
Lf6tw/ukLY1UZA0Gu/r2Qq5DBEwvCHBVBU0+qMT8JrDO9rI4TXGVSUPrVoMRckDBFfkRXeRgRK1J
9aT8BYRzMm7bvHJNXJik/GXLxYEk1zAZ6n121wFvxIyPwuT2eKjkf4bNfsFlM1LXEuSHgMRFLQS9
kHStK4KDRMYp6Nzup23RHA/9nMfMf5wehrEmiFOdSNpoSLtyBsGewIFCF2LfS+31cuFHASjVXIKO
BLI5MyTKBvSLBHyiN6wSbphaogxqcIt3Rw4drccL1/SlKbbQ6pCb5tEF5soo+YlwWqAXldMFG5yY
V8d0ZojazFzPB3XZsqPbt7aSlqSN9920xXq0ivERQJyPhoqp1KbBHdtgNEPyGsSfpf9ye+ut82iU
AWrvTT4nR3EAAxJHOMXpOz2cLLRFoOwpG9V837/0G/H+eoHAY7B4MBa0zWhroPyXyHdpokAvyS2K
qLBDqUwO7cBOhjpPBZDpfLBxutZ3PsobaKBBwg69vyrdojX7UgxIRj26QaQ47SkVA+L7jZlB7gvy
yjUJ4q0u8PWiAcAAbAZYzkWk7+ge7F4ETRWKcaObqhrSphFavhPo92yMa/2yABPC78MCAlhwWvRF
MIFrO1QjCRPZV8quTjPVAo6B1we2TIyuzkpnZJjESWu8LZop/+nVbjKjUelJkI2BCRangKDFpLcA
0QtMNRlTWwhA5Hh7hy0b6PI84isXPuYlkwe1CWoHR70UaZUQTq5WDkTTIp0F6pAbVEMdrHhTzu/a
1J9bo7Zzo2mNxE+Ie/uqMIJGcsQm3wCOXhsQtNugyq1AMlehWdYmpCW7QUwmVwDYy3+OJGyjO1l4
YbnH2zPHr54tWGBIGIFCAnoIaOqnvGaS+lDKyLrJDcvCCtMPtrZUAOvjVh9P9YMSoL1BfQ3VwagA
3Q6njyh+zAI71g5gOijRe9x/Se95pBB14eQYP29/3dr9gYfjt5oO3nAeZYRLPzsoSqZN1TC5VRIc
IwlQEK0CtXOYb0k+X1tSoOFVPCyRksURvjQkF53CD0w7ubPa3gdi7fBZ+Hx7LFdNoH8S04x6Agxd
mlAYsWvEAWMJuRBPlpyTMBh2/uehBaYMWFhcSksjLA0NmwqZq2pZmtzCh/aeD79gBwrXGjXo4/Vw
oQeXoqZ3cias9WyaGlMepWzf1nWjZ23Mb/iPawuI95nCK3ix42BSz4Y0HYqyjrnJlRrlJGHjpF12
Ar2RfXtur7h7vHyh9wA2LlS2aUhXmirYGzI7udEQPuZgxUjm3KzrP9MW29i1cymDhBuXy1JEp+P8
WWpkvhKS2W36+LtONCPHHwR1IoOfNa9qm63yzDpsw5v+zCB1AtqWDwR1CGCwa+2Bi3Wu/BJzL2UB
3Ca8+iX05u2pvBKbwiKqT+BUAeoeTv9yn84geMwyAJXcLN5zUDbkub0vp2A0a0mAZ3Ug/p2gQzHN
wQkCfbsmD5zbH3DtnKAZEZSKS+YIcfKl/SHmKgFclrMLDOWs10JQ2gwvhBvDXCfs4fcU4M0W5SUF
LyrqOE51yGRVpCB5oSQOVxr9ZNRQe28NP5NJ/CQoNpqWwcJllwzof7vKEGb+AGafBqXZKPkYZCfO
qn3dCk+3h7/OVC4fhr4cUHly4NpYEXryTVvnEj5sZE4yYCxgAQ8Zk69O3LNQWpH0MWzleK8dUkwE
AEWAZqPziXpX8iJK5YkozDg9gcn4ggVMxS5Pt14g1w7p0pELEk0ICGh00Yvnc21M2Xl2x7FP0Vwe
g71CrWpIpYNAaQj/3p7HKxEZgm9wOSFDhY1MK/u2YZloYxuwLle0rF1EybOaMhJEYoX2mOVxZmc1
p5i9OG41rlw5sTAMBlERtACQbqJiEWBqVXFqQhh+4ve1N9j8oM/5vv3huvfbQ7yybheWqDgkYzOB
K2MMUcvyXSWB8gPUkuGkbOR+rg0IxY6FCG3pp6QdgpilswZN7slV71IdZ6R6eSwguBvqBbsRxl1b
s3NL1G0xQdBI9AtYqhNLk78BI9Rr1k3Qv82qXrNFcHxtXEANYdMDeL5mVgvCkh1irZ5chU1NJQwA
xOIMQTUmULqz7GNeokDqe7eX7NoI8ShZoJigxFl1TfH1DErejMcI0ZEguhNausEcl4Og0urjDbDe
lq0l8jtLMqSBqvqphruX1dn7Ajh+0FTwhy0F7WuOFK0CwFLzLKgUwBF0aQayH0qmVuLkThoAiF1x
KobckMbY8mN5l6THmDFrIFCGByka7HxuXxhkHPy/mnzPSnqE9Lw7qX+7+ev2RF9xNhdfRZ3CkeEG
hokQBo0BOp7VfsfHIMYBPxjkvv/Frj2fAOoY+ioOIdshlRLwYkqaHFUfPviLmhzRsHPjAUtcb5i8
EoYswseg4RRkOBk63pnyIInTOYLHblnXD+zSZ00t3PXppySbtyfympNZiBZ5OG34bhrx5nNz0tdC
MbsA13XO4KuTxYh4CsbCXO1um7pSVgB8FmPigJ1d3Ce1Y4tJht+cy9lN0qeaf8mS71T5ak9qbETz
fVu/pMxrXh7azACmEkx2sX3b/rWhIvAAUhENq8BlUPcgqzLNAPEzzKo4JjYEPr7UaA7MuUnSjfW7
5nqQXMXtsDxXUbi5PDM8qPu0icONO4x69ig8FdNJOMx8BIIDKwi3NujVcZ1ZozZoPc5lwBTy7EoV
ao89QMJqZFZdsPFmXcPulmwELna0VOBFiQ6Oy1G1EwL0AKqnrtgbkMdgkW4vXU17z+uSZA2AXqUZ
S07P1PoQ/60bw0d2JHnwBRIn+6rZVXxM4mOQljo/30ujF5UqlHyUOznfeJRcc4zIvgKRhtZVdIBQ
6+yPlTiqkj+7QGyzRKiFhw7U83qf1JyuhVFvNCDD1gu1/RdZIvQYIGODvCgkU+m0bzU1ZaOAO89V
3hIQ3PONoQaAiO+yajSy13+8mRFloeSNWBJYdLp3MEGn04THH+tCQkIzuTCDhk5bRGbdpVviUL/Z
CCr9gjKXJMJLoAQN8ofLhY9jbRhkZeBcVQk8OWUzo/AROacjx+vzVLOmBK5xY6wZNPLPMhgqpZmz
uprNnACO7LGOxvyYyBH0dTo5OaiIfi2l7wdLiKKA1KnW3cW8mBtqytXHMilUM6+7MkXy0OfehH7s
TGSbBRNYiOwhndjwcQwDlbBpXxgp+r02vNSVmwXcFsuDFiknFN6oXV52bRWHXS64RXfM2voumx7U
BiUDVd3Yptfc4bkl2h9BvKyo5j4V3EyxgF8AgHRGJFSbYV44XHSvpGAG6yM9CaF9F1jxx+Qfuhyi
oCPzfnsviVg/an0XFlq8CVlIraIedLm+HWp/tabhQ1guNxoRCfYtQNwat4VjcW5i8WFnwUrLZPOo
5YngJtJBLu6VGg0GiCUWqRVlPI7NvQIkIJKq6XRsZeg6gp0oNgWgfuLHfzNWPIcQ0uDSo3uquKRJ
mlauBFdimaPA9LqSRFtPvOUJvZ7P/9qgtlBcdyzXtqXgQstVMFLZzvQi1RW73ie1WflG+vb/GhO9
kfge7VVphjFFSL1LQGYBgn3bwpVXq4DOXg1HAnQ9aEWjhiSMdTmrOSO6zbgb5Z9GfG2JOH13vpV9
VRB6sW7bW19pMIeWMZRfFq/DUhdo0/JzHYKgz8XOtKL8NGYOm24Jcq23vYAyEuhdZLhIFF75yz2p
8WwjJ2DxdIcQretT3oKVG1WljWO+zMzlZgD1AJznUkvCH7SKKNNkkOJiZMltLbkCjfx8ZHQIvdXS
2zMXb+Ejr8wb2irRA4IObGQ7aQ3jNOkhjhoFkitX2bECdIwxcqH/x6haDi2pSB6hLAHY9CpLVo8K
OwhKgyH5ZW01XFtDN6MFCyw7Jcd8DCNTFmfVqpKBc4ZSAdVbp4T3itAWdsUHhTNISbyxYdYRMz7p
N6GESx9XInVF1XMMZqK+lNzGVJU3hiWV+DUAbsZsxJDr2wH9ddgZMnJooNJbsUi1swxK8oZz59CQ
WIEUX/JoSdNWi8N6HUUI3OLNtegPoLeGGk640B9NmczhBVmlNujUCsLXgmYin1Y7t4/alQfeYms5
1wLqgIDaUMcAVygrNRLncvNr1GivwhibPErrCWsMjdkrkd4pDUHLYqvOgF3Zkcw7iUgg+xgxAGh5
tWgkwN/0f29/14rdAoUvtPFiIy8zjTCa8gGVDNr3CLUrdwCJVgsm0G54KKu3ppo/+xaKlMhZpj3I
agNWF+JTXEAbrTvV1WvBDh7kXImc83+F/yHty5Yjt5lmn4gR3JdbcOtVUkui1NINQ9LMcN93PP2f
1BfH0w0xmmEf+8bhsbsIoAAUqrIyqb7y8Py5nYGHkjFROA2R6WcPDaEfhhpEh+JJ4HZaVpBhKgja
EvU6dAr6MnKknFZO94U4YTYJa7PTzdfo9QKNQ5ALMf7klD1OfQawvm/FRRqTgE9MrkXcwMc66e8q
g6iJdB8ONq/Ept9r26DuVrbZdzLo+jQDrRH4geemL3ATs/6vV0XSD1Mon4baN2xRgzZdBbnGTT9V
zamQS56UBecDLSb3xNcLdcMBsY0+1KH/s+Ie8+n840ugpCkoCNUAXGUek0ndZGrARfJJE0aihLbG
vbXowG70mAhgEE7vWpPfV7FTavZtyz89AFNwYZiJlvg20aRGxhQkRglOyalAx0uGl6yZGTsueWjC
lXfXQsZeASnovBtAxY0NMR8WF7GTr3MCQFC1egoPRfgMAVQQgLvcKUYKkhtI3ubQpiWNITl8uYKD
WDgbYBrHHQQf5o5mFg2dSJnPBX2nniQtIlEmEUN+H3yAWHA4QCrVjFLQTDp1aUsNCb5wTBS1XaYb
wy83k3yM4m0QpLahjyvf9fO0nz8L1QMwp+joyGWWQNSjNo/lQT1xiriRmm0ZgBKbClZeKI7/70Gw
giJBRE9GK74MV2N5bftQkAdJmbRThxbY6lCDJ3XOJsaTE8dPE/C/9/VwLORtGE97TVgLJn/eOBDJ
xu5H5gTr/yM92w05SiRGr51ayR5Ac6n6T318iLuntP+VVo/aywi67HyMXTr3gb0CuTWNK+3z823D
bLWrT2ACJR592PUYDdpJLU2Bc8TkBdhTJE+PeruPwRF+e3/9vPuuB8xsbEkXaM5xVDvh+auaQwnJ
Jq2cgCXRi7UH+wLsEbbAR4C/Zr40tgNsyFsatpmsncYQTZXlS4jSm7oXKLDcctFukZ2IAbzQrNQ/
Jt3D7XEuLuyFbWZWoe0Tg51W0k6G5kblQ+E/BulhWDk8vncos3ZAdkjYJiBNRGc3c3gAwqDkTSrF
jzLHw0Oq1IeIaKD5PXgQ8iauLCMWUEhuKwmYjqgFX++xaoTxNSqDsoIeJ9f6m5Fvoo8KgjWvnGFA
VQZFlvwuzkawOfTFBK0iA/9xYOV8ir6MPgpzf9MmMQ95VppSHWIZwPJafTBov9GaHJUm2HqLzIxG
ofZ0yGqf5XCC8CadswHYBVRzYynD7a4MVFN3IAzhOkeWS6QJhQiYQJPL5flHWy41h6RNP1raQJsI
jB8gK5V8yCSlNYBIapiMrwPf+YOVR2qPNk1JyEyoCqNbp2grLTcTNSvOsTZ2eJEpBfeQgc4LHGEo
kCrmBB1B/WGsEbv/BkW5BCcYRmQwgACfPutsaHIyZr6S31Gcda8dNChBIo+2jUMipGlllrWfWWAe
G0Av2OnpCIqsljtQXgogHoUMW2OpmJvEGhQ6fKpq2GRmk/UovnSiWBguRxU5+MiMEicO3ylF5USF
DH7NKSt6yZsaOT1MPhBqKxWFb9DepbMYIIHBiwtUHeCK+JmgTasoK8bWp55yj+YG37f13TydT+mh
39AzV7nNi75VLZAS6KZ6bI6x7I6jpSkEOWq92bUJGLntl9DJFBKf1trN2VPo++OQzkN3NtwZBFPX
12BQjLyWRj3v+ZWKFGNfocsNzB6kLENcQiOkahPagRZi5KqVG/9HKDqbBgsLKNTnLAmK59emwWmV
QKR64L0wJiIwJI9jI5KP6VPb1YlrCA7KHOOf0R3KuWzW3kXPYbQCeGMPxe8vAB8EWmy/H8bzYXIR
A8hiVSdJpPFeqqSDRftsImIlaGbp92sJsB/NZrMtwCtnRiBUsH70BPFKBS36puA9qyDvFXk/d/Z7
cy4JyPBvn4A/+EBZS8zh1HR4mEt8xnsZuPYVMreUz//U2aMVbNBsAl0G3qyIZDlRT3Y5eVDcDnvk
ebLWoskl57ocMzO/ERry1VbBl5xBgIOPOApk6z5A2aaxDrsYXcgrW+1Hnxk79DnEuVjQsg2qNpf+
Z7C1NGL1PbEqcx5fbwemia7YYeVi/fGQYG0yOyhuAlEKOizs/uh8fhp37i6wTHRbb9YGN1/R7Dly
OZtMtgihQteN1Wyodyy6Lx15a0Lt7GidbjvQoquCimV+kIOKUGFRAEqclXoPYS2vIEFkvoe1Xb/S
R6jXqz4BSULYWb/i37dtLnkKojDwoKDIC70DZuHS2C/Euhl5zwFaRnjkwMhyEunKUq0ZYVZKFXvs
whRG0q1BxoOBXWHyOXjCb4/lB/xz9ojLwTALlWpcM4rAmXqV7BSv6Zu81V9i4xTeV6TS7HRfFATv
f6RiW90ONSL/F0cBKxSSSWBARHjLHAADgNZSNg2CZ2UET3ykFSoZ6tGOfr7zzGRNfnV+FrBuCZDa
3NrEA1zLUsarVaXrgy9PHlcI26LZC9kaAcsPBpt5Qi9NMAOqNDVTKCdNHn3yE/KSfLxDUsbZ1nvI
Rz62JCXGUe5mhjV7szmhc/bX7QX90R3B2mfOMZBz67oWY4i6p0AQjFjvz5FdQMgmcpNhp8IyDhew
zg/Et5Vf/5YhibXO7A1eGIcs1ZXJK9PxTleLTcc1a7XVeQS3FpHZGk2JbTnU2uSJgRM2rc3zW72s
nMavnm/P5aIhhM1I2c4IMjblrSABLVMppp4QeiCkN9o/BUUcur1t5Qfvyjxn0J6UEKMDEQY0+/VF
EKXRmBW6P3kvEsE9IJwn81yfrfO9QJ7Reg1hE/I4vEWmbZfEDEGl+eQ1D+bakT37JTurl1/BrFyV
aBkkLLjJ08pTqBw5dT+skTMuzeelCWbh0mjuYc2xcKAHJYk2mdIwkbo7UCDgbs/pjyzV95zOKFwk
zFQFDQLXc9pGkliMeUS9eKucs42wr1sCPZot8BqpTKLP2+YWw2bjrzm24Iyyux4mCSavR1+4uT+O
IfQcnNzaFqarmQcQT9vem3//+oWAzbY/nsDiY6w4648CDTNkVttlyKIgk2lIPXE6VnjKheWJh4pM
QcnQCURpPqLO5pK1rr0fdT2YBaM7rl8cp0gUsbkR1FGDJBF06mV36gtIiFH33Wn1vnBiuvWhehIT
bjCNA8rhU7ByR35neRifBfaYn5Oi0Dj60YKE+miqxlXHe33wMYpPRfoatTL2KZHpRxa1Lh0ewibZ
hYn81Eb9NuZ8t9Jzop07hTRZa+rRBqnUrP2owgJ9/n8USgm/0uCzdCAjTNBQyxKQvEOB9doVUQ9P
xUQeqScfj2cBAfUe98L4NTp4r6SIVYrayu8CUyQmiKZOL7c9c8krLq1///lFlDkFgiA1+YSGzWbX
PUItMNNeec4ZUSpsQK9Tr6m3/shVzv6AyxUAX3CLgsGOOc3yQu/7XlCphz7YSYvNMTBsH/2FU3LH
o0NeDo9I9O/45wz6I3iIrwx34RQDmBpaPIgIATRiARixykdobOSo1+0a+zw6VjG5KWebMWbX6gdS
2LcNLq7upUHm2AQXAAXUJOC9sVJIiSxBO5gQrCZ6Yo2fXUKJDkhlDh2M/isAjKu844R7TrJUvG9U
d5DdOrKNjsijYQZrjZKzaXZ3zMK2SNUDO6+xBOtqkXOourf4NIG86ylRP5pkJS+4aEKGHvB3LQD9
Ode+Xbc+8JU9NmBGOOjhbAxvfEm9lSleCIVVXL7/GGE8KknDrlVFGAGdGLg2CjPaZS4OVtW0HOqU
h3yrHJxBNaElD4eCTCdiyKdwx+/zY+Ss5SCW/RvMjjO+CBc2e8wCkIuWPa3kvUCTv+IussUG9FyJ
zaV/ZP9ZRTsSVEEjRxOQmP/Xugbz5sJ5h1od8KyA4jDzrRVI8wKWx3sD6kxjd0blpwP4U0VL664D
zTZSAyTMBacIKeHKlzReyVguPRcAFEYuHJUoFRITjLsjyZVBaQlr4cdPnXouy5Pqdi96YIahIz/L
TxKoY8EZYU6N24SE5lbb3UtIoN52ifnIZD0bBNaShr54QAR48drtMEulGqUq74kqkfiH6qU2rGiL
Zny5tupppdQwz+lPY8g3QfoTxTe2EqvpDZWHNBA8QUdjAPaRJJOuWXkHLYRGqKL/NcJcElNViWPc
w4jRuKP6EtcEosJZf749b4u3wYUZtmc36atGlDkO/jNppma8tf1LFu/D8KQrxxSa4gN0dbe3bS5O
35x6BtICM/itcXxxARWjJnApDdHbINrGXR+s/Px3U8GP5fn7++yQ2qQCPowvRE8KAhAXNrwcnaCA
V4pOwKtpTqKAAjKVxzn9EIY6e+JAsCGToA/yyorxVByJbIDIj8hBFBnOMJUpMIw+lBwGA+9vO+8S
4zBKRYMbLBYa1DTbDi8aCvoMBaD1CtQjpY8agp0NXPJrzFLIvUD5EaS0NcWNgJQSDYg+ZvpHO01U
I3kwgbAlagYhdwWlH1qzxCOjIJTDQ9jMywyKbD1iEzuTUvmlEHJdtiawUDQkUyLAJ0pwwzqxShVU
oqC0eK6Hehyd20u27CYXc8p0CDV9kRlZhzWz2gbpB22DZgpkpaiJWteadsrSgxlJxn8c5Pt5dOEg
AJJMFRjaBK8+CJbTmL2VbqkTbfTf6CBu7+mjSNo7MC45vBXuu+d10v0fNc75VL38Aqbe1PFQklOq
2UX5B52zgR3pm3tFOlSpXdKHgLfHcqPnugUkEl+dwTZn9YCsyv5pCp2k7e1cfzBWBeeWbr3Lj5pT
GRfTEhaKWBUqToQUgJaEoI8w9V9FUm1ur/XSDX5phrlRpqal5VTCTDCh1nPQQrs3XAmZpqxZ2amL
0ToqyECaIBxGAZ2ZZoOqfZ4KWGgwNEMYD1ndffTSbzs3w4EaQ1mdP8gbdDBs0l18Gj5LM63mjPNq
EpQF5/1vuf9+BzOzSQl4Je9ngpcB0fIADohxrx9QAbOB4Xi9PbtLCVdQUn3L5yD0l9mEEx+mYzcV
ueDxk626QboRIOgtWMYpOO/8r+a+pGb2tLKkiyHKpVFmTX1aoe9TLQQv3CIqa0gO/KFMarAQWvp9
79Wlkyb27YEu3l/oUZfAigMgOgtGFoPQV/S2FJD1EndFbnWNLa5psy/uiAsbTOwRBGWTlQJscJLJ
n9Tc5nOvsAqdTNNKWLt4Z0FxBrfVTN/BwimxZrnSgDkFHWWuP7dc7PliJaqYL/Qf1xa6nYBrwumD
xprr7d0WdJBGPBe9orArNMsBGR8cSpXwD8q4jZSVvbdmjZm6CWSNqVTAWu27I9gJ7/05DQJIPJiE
bzvC4nlyMa55ES+OLZ62CYgDYUlPrRYhcPhQxXbff8ZrDDZL3gD8roZwWINkCktPKNZTELYIm7zo
DxgIHLWNiBC/FdB+F9T/ch9e2mIGVSAzNuRdLXr0nkcwYYD5UPiSBs00CrO4r3flWlZlyQEvDc7r
eTGLage8+2TAYAIUVZxvJOWc/r69UEsucWGCTVnpVJj5JGGiM2UA9g/v/T5/0QUrXMl/LJ5Gl4aY
YKIcxn5SAhhSKrrlQKoe0hdfHEj9QbFmVXA3yk8d6Fg7Mkbqit8vRjKXxpmXgj4WQZ8WueiFxo76
FhYPdXsBWfBTDnr0lT29OlTmhvONsWl6EUNtaidtAfneBiWoiHblISoeKT+aaetE3aZZa1pfvGZQ
RQHhO6C/wKTO/nThL3IjV5mYNqKXhSadszuWrlmBvKnL+/E5dZR8i05ZWwfdEUoADh2s2760VIVT
QfY7c7HMHJIs+FZsAPmblVe9vjXr9ikHlMYaTcWWip0Qu7x6aOTtKFvGgxGtPJyWsudXppmtwolT
3bZ4sHrKl5NsIH+2xfasDxzUeVPH4Uw/NyszKU1/q53kTRGSdCfuRZ6I+BsgOlc+ULMLkTa4PSVL
F+LfGRF4BrIZK002IDnNe6gbEKRfT9rKnC/tXw3k+8Bho9UIsIDrJQ84aHn5QKJ6AzKrbhlaQ0nG
0AyekXT9t3DvOWLSAZQ35iyMprAtE1OhtGkgj4hFLeHTtwCs3KGCdPJNf+X2WBoULg9U50DRAZ4H
ZgONU50mwSAIHpAnQ9JvfKOwRrGxhz6x6roCPOkhLdd0Uxa9F316AI/PdGjogL6eytLX+H4qdTy+
Nxmh4Z0x2c2D8uKT7MFOntBQuwbSXypPgMMGbDuImNDhyZZ8eknq6ZQYgpeQfX04Di4Y4SsHmuDy
4203XDwZsHgKNFcxOEhAX4+tGuskDAHQ9aLpfeB+c9p2CH6pzTa3S7eOTTG0eB5EGmb0Fg/7ak0Q
Z3E9L6wzM8vJzWT4xWxd3XeFK39UwWuib+vgXkFWeK27fOmFoQGqiaTzDGKC0v31YMeowR9NkehN
bkJNcSpNg1T0LOW2AGnJJkGeyK6PebLJvprKBn+vXSBhVpQbZSuA4DL4Az2b3KRvt9dg3olMqAfI
Djhb56YyMPsxF2BD0Xhb6MLkGXjF0ypyjHSt7PoDxogdemWDuee6KetVMYcNrpGdgcscmZMPauMN
3WasjyCWHzkrrIHHKwanANNE/f/9BczWzetJ7GiCuncBeqimd9GQASkC2R4RnQncvvWDfV+hXcKH
DvowOrKRbatmBSO1ONPoLUaXOiicgU6/Xn/0EzRjN/KTN0n9++hrJhfHK4v5g07pe6YvbDChtK4V
pVZRzPTkztod4TbcNvb7fQA5g8BtyfiI5NJWvlfJ2+5pliO67UtL9QZgONHBPPOQzTvreohxpwhj
OqLAfj6+fwakMDkzgxp1Yroo7HuzLgiQ4JvQPekrR/PChXZpmK3zTS1wGiBWmryOuo16p3UfQ35O
1ZWX15oVZq/oBS0GdKNPXguwqWlU3UOT6RsaI+UGmTLnP00m2EMEA4gQdD5eT2YJHfH/TWZnttbx
eJ87jRvZlDwSzOYbIKbbynk6/SpXFnHJTfHwAyoJdIZoo2DXcOShAKSgJicA3Bo8ihC8vz2w74OO
PXIuLLDBvYAOnhpZLRRl0Z5i6kfV7QHlu3+Gc6Kl9MU4GsfRbMkXtDnhtxHJLUDat6H5jLLK71fC
7VpXAY0/susmBNmGtfz9d9L31vcxy8ylrRLkEb4PYDvkF5H1S53YKdzi6D/428x07TsvthOndjOo
TM0qIAPhoO6CoOP2TC3dxHg9/rMWGuMCmT4YgD1Q6gFvKJtSRN5zqzjSu2mtP21x515aYg5IVauF
pjJQB84w5FkWJceQ9S1w0bPg4luAGuUTosQBOhhr5GffweCt+Z498uJ9kOA0yQz12/b78yzHUgHh
GG4z8q3APouxPHx1TmmD9nfz+/BakhoKLN9y4YHV7FdRQovXFQo4AlpaALxHY9P198hyI0l+SCfM
Rf1cgB31pFtDfSdLT5kgWJGTd2AGmExtu7LacwDAzsOlXSYaylVgsdsUdkUX9IHn5rdvEDNzNisb
fOnZCXaJv+NjLqI+GqQhSGAnIa3D7yyFEtMbyK+V4SydlmCYBd0A6pB4dzHD6X0pEit14GFG+bq/
f67cbYBeMIu+FDnugY1/t/LaWtwulxaZgdEAdR5hgMWqfABTO8B65pAinbhVrP4QHg3lzl9DDS1O
JiI6wNFntlmUHa+dhUNbHPgcAIU89hZSf+9R4gZbA1IjibkqObHkIJe2mExPhLywLiYTnm0dOZ7B
L1mYGj1atrLGwvaDUmGOI+aeDJBFICREtHI9Kj2cfKMaBGCs0SbRuZV2MLALhV22dcljAM0kp3HM
P/lRDyD1d9pLzy/y3YsBSTkchWurOm83dlugh26uLUOMF+nI62+JG0pzQcaoj/E5OGmmsDNbN4QH
/cHmX3FaaSFDiIH/Ncac/YOW+kNQz8u5p87nu/PeuYOr7xy47uOjYfYk3T88/7Zf7Y/KfK3d0UvN
DVrIrOBp/b25BMLW8S1o5cTrD/SizA4aRj1JDQ61gLaX8/2UZFZtpDrWnKp2A2T9ThG70DLoWNzz
XIDLyp+0fZKrxUuk5vxWQWnOjXmq3fXQdML/Vg6uBO7s+wZ/kagLjJUTbPEWQV83IB2g7kPcwnww
R6OwpJw/5xUs39V4Ig+QJLHijYW70dieis8/nLXZK9uOQL7Qvn3gLC2dDsEq8D4jxv4Btq5ycPKD
71HwGmpT4VMSnifOCUmpTCvB5pqh2WEv7is9zqTQR7Lf6zXvXe4gZdifSkxoKawYWgznL4fEzGes
SgWGhDSKlhPrvEc8go6bwa7fQp0oNnIqCroSHvR9ifYi8mvzcntCl1IP0E+EmN1cN/m5nFndG0EK
ojqvrAPIwh0V6bcMToAO7Poy98cHkw7PmTJo+HuVNOVOCOxEps+3P2LRp5AfEERpFn1Q2fxHm5d+
qiet4OWBm+wpMT5eG8dtA/Lg2nbwdrfbnbQ3nDpCuRKnCgsXmDHvPRSweRyHbCSsQ9lAozXAg90u
IUekXQabQnzwoUaC6SQ9dGQl3FtabjTuaki7zJOONu5rxxoTPZWjeb73EkhVRvJa/8nR41GSu1lU
cZYPrPa5KW1fNpvbkzzH9MwRC7H1+aEBeBsI05njvhpx/ki1yHv54Bj5exV8tcMh5UkHfL0UW724
Vh+ZR3LLILOFFDFX9BGJNi/+EoqjJtSWqq+B/Ra2KR7as8w2ntYqDqTr2cxEnlOLCjay/jj1NjUj
auXtSgPjEuboygoTc8hq0ZRhBCu0MYPdfXRKNrwtEeFLNCDNZKkb3ImbbHjhS3vFXZa255xJQIpO
Q9sXronrAUZqKEdGj9NWR5N9oD8ZwqHI7CyxASypxs6quYqMvzWVTJyZNl7xedtpFoaOwwEEyXN/
C6JJhVlEkEQLWU9bEdhR8aR9zVCMxHYF7Y4/+xHZAIUA7QubPtw2uwCIuDbLrCskLrhcL2A2r0/q
FFhiDlDd0XD0YVP3RI9SUmqOYeETsvBDeeSR51As+dC/GIlV1SvRyc8zAh8zMxNh/Ciksx3o6Bpt
ErxlRYR/24iE+7WizbzzrjfK9e8zc4wUujSkHcVguRbKvVs5Ck2kFk2F7vP6SYbkOt8cjdiqpm1B
j22/5mM/N+q1fWaykYQY+2weH1QGitfxoVGe/QQktY+J/0E/EvUe2l/arwKKesCv3l7ohdD62jaz
tUpt6qVKwdjT1ETNqm9KwhUP42vVbGrgpG25WSsl/CzbwqI8B7+QFZqZea93VCe2U6JUyLVLaNwF
WpPvM41oXYoGSm1Q5afEF/mnrgFHW9VTqphoeFck9PMmKrQ9Kh7Qwj5TpMkZKz3a0ywpS0h/DONn
Qofpo+Az+qvQgiqzb0/Uz4Pu+quZZwGdolQ0VCCEajkkIA3aSMBtJ+FeGRsz1tMVawsegaaFGbc7
Yz2l71W7iH4EoS31As1SYIV/lautHj9nazQeP68jMJuBfBjQZRBhIW/HLEOqD1I+9TMGJgOaMTXB
3rHlwsTSyhcptYYUhFXFWgpk/lFmp83cRLiAETsCJsXMomZ0RtfJMkAiSR27YZZ+jH3IrUR0CzEF
kmogQJoZ2EEA+P3+uJi9fJCzwI9C0VMbwPvTXVOTSD52oQiQrO/0fQW9tJpaeudE2blO3Q4avXlF
lPhrDVu1UHzBp8wCUbhCDDyb51W4+BQwMYHurs9Ezz+Wz9DCsRR7G+3KfWPZOqF2LhPp+bajLpSg
YXJGfKNrCZcGmxLgQn3qeAWlOvDDEzC+g3lMtoS70bxDI/p/iN+QhUZDNiqQPHSEvtumLwaIR5Om
RUMKEEGKmwgwxvIX/yGaaO03dYH4IenOKv7l4/C6RuW58HJDNRIzC8TRTIvCzm00qZzPIfjwwoKg
jjWRaONv27121yJ5u2/t3e9qC9i9h6fjyhts4Qi7tPx9e14MGm2ZWRqIpeQJPeh3SpcfCHSac4gt
p5a/RmO+Nk6RCUE4kQ4Fx2Gc/J/Squ4kaxvsMhPdoP59bctoD/ORQGxdcARWa/W0xa10McffD4eL
kYLuSc78BLbLh7ElnZtbwV5Cz53JhzaEqUm3x/ya2et/SPlcLS4bLbeI4LtEg2GttJIP2UzvlfEA
bu9nBBjpGo3y0i2IvJIETTekkhTgKK63KVTtwKVmjECojPuxN0GM8StQnNKwgI0ewg/arEFilg74
C4Msn5NIBYOGfY9rFwB+qBiKREQce0CLOyQdDx/+6y7FG2Tt9b5mlfEkJLrHthphdcwOfG42ndup
/2lk4PWFnDYOeeSSrqcS/BkdiD8k4G3El5aTt5JALShTEUX0Kono3Dbj9Xch/9P4TipCi3nD+Zth
Talx4XKbSZIANcUtCk0bZj3TMClKPsolbzDHbfrZbQMH87kWO4k/b7NLK+wilsWYov8QVuRjBoXY
0epc4b06F1uU8dcS+AvvVtz3eLjObe6QDmCf6FOLayZVv4dkZRu5RUhujo/689fwpX95IjFAd7IX
j/QeDb+hI5VEfszXXnsL597VNzCh29hQJQGXjORBXL4wzCh6kHbQfBs+ob25costRApXphg3ilI+
1rp5uPeUqL/cwCWvRNr9KWxjA0W328YWtgU6SACamqd2TscyLltPfjzOto6K/WvVS5Z/HW+4mZFx
zvde/3onqkFhSIXk1U7+LJpOtnmM3MbiHbt4g5tYt8ciLDxmMJi/5ubPuTix60TTAcSd14iAl/HP
4AJYjeuQv+8OT92mj1fmbincwKE547mBn4Fy4bxJLuwpulCVSd5Jng9N5mHXS7aoH+PP6AQKFyI/
9PUjTw9NXqyNc9EXoVaAtkod0AqZ8cUuRjJtSAbRs87ijuKpEpt3EHT3hickjk5reJ0FkNmco8It
AMZHsKDKzCq2etJNYVsCWJLZJW8lhul3kZVCVkCUEjtIdSv3U8zBoYQ+71AWJJROgoYADFx8/eQJ
6T6EMGwhmk2xaQECKQ+JaGnhEzQS5dpU3yXQJ04WDz4v1FFSd8UpliZLQJUBSn1IYigKM1lhCdT0
oHSi92JR0DNtoGLdb3gcjnjhVeg+fRT3VgOBJxOEOrdNL/C7YOIuTDMbOR4qJckC3DnTCeyF6N+D
/MqptwyiRER6BdWx/YbcmylH5O3NveuPm3y1sX3RR/EQgICYhL45PA2ufXQM0NRliLjewUOOLE5h
+gJpTfSDnob/8Jaf3xz/mGJmWvUj4IQpTL1Y1lneVZBs44hw5BGgbTbyCtpFWlxXZBXBgqeiE459
SyP7pgV1gqtVOTcf/Iu2H63+WbpL7GfNdA8CKGRCEp5q7+lJ8ryaEPs13xwI8rlPp8BZ2ZELWZpZ
X+afb2EWWhsnKZc4HXBsNJqCksmB5hip5bWMxdKQIVOCVntg53g0Gl+vZa9UWjLpVILq62M8E5i5
gT0iNMxt6L/c9t2lyBsa8H9tMRfDxI2iPxU8jm4LzTHGk2zSz8jj7Mk55B862e02pfnHXLG6lHu7
ssqcqD2qHU08iJI3lwCgO3nwd+qufyaq9WAfDjXIFj8oNcONYja/bg946aoCnw2yAiqoWIDmvZ7b
yG9z2iUqXhq62fcBGZ7i4e22iSUvmaVYkM8D9EX5fjBfXBc1jYRIbDC4dAIo16iJ1B3ibBeupAwX
esrmZwvINGYKWWSZGG8U20DXMg5DGdBONr0Er2gdfmhAyNBvCMkOX3BQPIm/evKbsz8lcNtOrrAy
m+rSdF5+AxOFNoocBkKkS14Bajm0NSVNqri5RI1Xoworr02K6TkAt+lv1TfUzio6H93iMhdqRyia
oBfQqPo2s9thygV0iFSTRJQEIQZRy4T/FDMZwJyiR1GJVBXXQK4n4EJs99gHQyQV4hR5qkDJv1IV
8j6O6meaXXPdJ0XLyd0UdmVPhpp2b8Djd1sqjJC/ygxO8TSxUZ+LMk8fxKLukbJoxbIy8wlcTqaU
g/nYboBoCvDP4fQWF1qNXKlQliB5zRCYtZoBwHkY68dEkdJNmWp0E5Zq8EtUUPM1O1kpzBR0pQKh
Wd/u9FzktmmZg1k0FUqtN0sx7XK0y6f8AAUAtGESUAkAOp2H9QefDjVP1GHofBONuslnhqlqCPIS
/Br/5OKN8XfpVBa8PUQ9Gjuhg+DFz5UOkLPyZIDjUARj/Tbc+xCdhYaHc3tnLJQaLl0WweL17pt0
FeqaKLl64UE1w6f72ApOgiuAFyK1U1dZ2YgLNT+YQwUZDdTY7T86BnQo6Rpx7sM77fBg9c7xmGwq
AJMKclbuwYD2UZSmXFlqappc4Vort8XyaFXkNlFTmek7mM2hyGBXVMdM9qAk0nMnWpySFxmNQjXh
t/ApTQJhUXPsxrtpDRs3/zKThASD6z+W2RskKMSspEoke8ZZLM0E6iCuWByK3m36h5VwYPEEQGwh
AVqApygL8UBPaFYHYy7jwX02JkgyAzSwUr1YPukubMjXbpOVkxgpPGzUznEPchFwBoXW42/fCQ69
Sezd5unPRtu+6Kvv38XBATIpQ2QPcNTv4+/iKOckyk1CQGVvH8HM7c0wh0k/1ujit5mIrUPqWJPm
3548e+eFAADe/v3lDX5hgInTNKhXqUYJA3q88d0QwMJz0aOkJ6Ocp0Fiftb+gJ51cRjalaDtO9q8
NTbmaqq0DA5YwXRhH4/v9w7QWuAGBd4HbIOHQ7W9u9uJxHrSwO5trV2LS9HTDHP9f2vG7LoxiKEm
F/Ly3HZwnP684z1CZBsNQtvHdO+Wf17fsue7nQcEyWmDHMJ/2vR/zbOoVE4oeWmIMfT+LBzu5weA
bz1q5nT/1AL96MYrXrR4yODBhrgfz9NZkvB6b4y0aAQhwpGaAO14nMxMsVp7et6BZ+eXv8bnuDS3
l8aYuTXGAQLYk4I0gmwnO81MHzfC24rbzncA6ztYO5woYA1Gbp/ZF3mfgAa/S2WkKpxyzzvm5vRr
06292ZZyCHjS4wqCXgWYztkIFPsCUgE4IaPa9P84nxXJfdwLn8b+fvvW2+GjXlt3JlQyvd5LrKfb
Y1yKEAH0Q0cTD4FQfMH1mqVal0lVL8perH5W08dUPGfcxyTat60sAGIR11+YYcbISVKeqo2E0+s8
n5qh2T/EQExV5PM5ICH2g0zIgTvpZDiYrakmIK+MnIlwlmGBu6tDxeH2By16D7Ah/0fdd/ZGjmTZ
/pVGf2cNvXnYGWDpMlPKlFeVSl8IWYYhGSQjaIK//h2qe6elrJrSzgIP2DcDVCsdgybMjXuPAWrU
AqLieD1sid2Ztg7cW/PeOK+mjT/shJ2CQeF/Utv/eUMw7wL2HC5Vx+4Fgd1ZkQiJd6vS0M+dR7PY
Nk028m0bvf76kpyf9iPUvTwfRjhgOB/tJ4yyNNq6RlMik1kQG9dLvjhJtbs/5DRur0HafSnX5FQV
W5fVa9bE/AZSmvUFWMkQqM4/s2f+WTUD9WboIMGYa8Varef7bsUqaiOySoKulR6m5NDvRYyyftJ/
q07rvXdC/GRIPhux9s9WsvdtHi3PMCEjhqrQJgINZD8gv7UK6s7XObpZvHmK95nqkmy7SrBepl9/
/QB+mgwE6QjwFaCdAJ89mi6kclelA8y3xnVbRblT3YXkyoFM0NysJkRsbpOw2yD8MtC7P0vC/3SN
fd/60Rrr0nERbqjXSz+k/UX0LTBB/Y1DlrxC/W77ybWunel4akRU4P8h5IFs5MeHu4TFbBnUd29r
0GHUrtuUfdKQIOVsBC88TGeWKvL060Z/upa/b3SNkd71qIHqRrYIbxGzf70rDoByxYdzGe9epouL
i29iv3eSs2S7Tb5+Nl38pFtBMwD4AMTv0Fk79mzkHYP3pqy9W/sVIiUT0rwptGrmz7xufhLjfWjm
aMTAdKziam4xWXhLu1lYiHtqUJboAhWIX9/Ln2VbAO1GJAsZQYjrHm/ZS5+33jJ23i1ykfGqmHq1
udgkfUzia+BZPxkaa2/40FuwuKE1jAs4tWKROVpl+GJ2U+WV020TVmUK0/Q+GSYyfLLK/KgavjYT
mACUo/qPif1oAE7IxHt9GY638zk/g/Xstj4gLf4Cua4NTbzDN5W5qUyj8fKTy4t+GA1HDR+NPY96
rIGizXRb+mdFf2pcq51T7yjJgWod1UNgP9c6IYm/B+lG5Jzkj9FD5WY1tufRd1vKWKX1VZfSQ3er
hx2n36BPUdlJtSebHj48I9gZMpUIm7PyBn6wVTLuI5hZfQvrhKT1aul3Prcbr0tgCunKbXvtdxe9
peIeBDUjZtvmAbYDlzLKSxv7XHfbguZ7QgECZfvaSic7rROOGmXcAOHnhdnkAI5iq5ifzSt7/9B5
dQxiEIrtyvgGNRPkBdyMHNxHJj+ltq+RwA9d5d0zXBfUd2M8KiiK0WEw3nog9H+VXeIoyCHvLYj5
4WSCS8/IJMnCq18Phx+W6bcHiJoUHAhBqTg25As50WOwPkArJ+cBclVFGX8mZfdZG0ez1yhQ3O9b
tHHqbsB+a0/tz8b0z7vhX1dx1P/nudVhV2KYQaw+bc4VoApfObpI3J0WD7++YT9ibY7u2FGXn3TX
eKO1thWDLOiJrVNl3uVZEbcxrKLy6dRKrqP6E7riT28hIDDYAyN4g2b+x85Ra7+TyuRoVMkhHwoY
NmqLz5mYdn0NxNGs5q8NMavPUHQ/zP/rxaKYAa4zpjFgqY7aFawOmhGPjrF7cwFfzQYb5qyh1oon
lrA8heLkvPGfqb1vX8zzPkxhKxC7w8Wvb/oPuZSj0zi658BN6sZs2LRW+5vcQBm8xyUXGUU9pzuv
Ayf/dXtv1dIfBuO76z4ajMwTizsr3G+3yxWJvQiOAfAYggGZehJeHCwwEBCQfEv8Czjg1jsebMWT
9TJOKcEWOzOfLaAIxbdfn9WPKN2j23C09ZOEDiKg1dr1RLXlw5VnJeSxbG+iBP5g7m64m+ie45Y0
sfRTbpxS/cl08WOdDacQQJ0BoR6MO1Bc/dghGruWQ9160630T6mPHPFFcxE5iRKYcr97BbxKtl4T
VzCRh7cCKCMsjq4s+m12ch1iZs9mkF885HKn2GEbZzr47s77FGfzs6l0XQdXAUsE4cfZf43qmGs3
Pk6yj/0TNuMB+peNu/PVppw3FT3h3r2MLjzn+pMH9LPlHlTpVSkDPt7Y+Xy8Ow52ldLw1Qz3jr1F
r+QyJ8sM+emOXjDnfvZNSPqc9HZuFSwz4PHiR/f98MmYPd4KgOQIf4IQXD0Lmy9sb4/6LjeKQHoD
SFZ37uYOPSRkcfgdG8uN2NQbOiRAquktz0EDORRXQFal/qEBlMR7+/+vb8g6PbwbRj+cytH9MAAp
A5p/MW9NwNodPsXcPAOYu6g/uebjPcBxQ9bR/OhAgmHkBhrqoXBIree5uAi7Noa2Xeb1Xq7qpD51
BgWxnHs9NJ/MFkez0w+NHwV5JV1GV0jTvFXiRjwU9fVintBxS63UghOn8Uly7Wgp+KG1tfO/ixMs
0wiVofF4OYo5/g2dYE54PaR1f17zz7gdn97Xo+FeVJE5Cw80zGZnZqXMO3PbDMkMwR0GWrfTbL1s
/lRe4+1pHXcb4C0grGD5q/HnUasW7XWw2HiaKIeO4Qb2LDmDnDbcIoC+tB4/U7j56VWukkaYKmC8
A5jnx1s6MBOiqIDi3zI386rEU1u2i5xtpy8QRJLqVUabHiuuVTz9engcx+1vzxLLq4m0IdRogN/9
2PDCu4AVGvQzZyDFVx+Ge5vZRkVNNKUdOzXR95qO9VcjdNjOMgO9rQ0NGl4lvtdL/8qtetrIwBWX
FbBw54uwgVsyvYdWM7H99Zn+bCCjEA4mE1xY3egY6zzXcGarCpwolfmA1ZBYG5E6YZP8upnjdNnb
DVkjDSBI/BUrtU6w7zr3OBZyQjkDgqB9ijpRwi6g0nlRX/oZe542CjL3RuZl+yCnO28zpfXOzDuU
yiBuesnTaAfTAsTrNDc+CzDXIXzcI9+f13EPEZZdOA7OK7Bf/LrajrmSNJuR1inL+2DCNsZpEu+P
Vv/2NP+f8kVc/HF8+Y//wOsn0eqeQkju6OU//nOQqn+o6EPzWzz0Lw/Db+L1t2v1oKhU9En+x3qw
f/74Hx9f4lh/tpU+qIcPL7JGUaUvh5deX73AMky9nQXOav3mf/fD317ejnKj25e///4kBtgW42gl
Fc3vf360e/777wgX1ijhb+9b+PPjs4cavzzHFYrxNziKPyCC6X/72z//pL/tZPXQPP/kcC8PUuHY
rv8FikPwpUd1cV108dymlz8+8b44b9rZ3qoCClPB339rRK/I33933S8ehjrUe/D5ykNEZ5diePvI
+bKqaILoDjA9OOCoZv7XaX94XH89vt8aWMEL2ij5998xgj90G4TqkYN+HEF9EeD1lVn0sTt3IvRt
w2L9rTeyK9jIuYfO8o3M99ijUEObgfWFbezQtY+KqSjnTQB3Se76B99u2wduSo20XQOR2rDyzrRR
LkiLgELQOLN/gNEHEDDd8tV1ZjvrAY7Lh14NWwPyO2ldl3ozzg7dLo6DIWMW7qmOJrG39Ew3VcOj
zWILNy2le6nl4ueTxR+coNG7WlK0suBocA1sk9qH4pdQqNAGBqu2dWDyfJGThIoCSvt8rMBXbaF6
1raFThZBToUSYYrRnQd6gQdNCQqiFGMcwXPvLORevwvC6tGCFXbY1Hvas+d6oY806AHaxRtRYX51
STfGMLPOIdLyHVgGCUGl7nqIqr1hhhJx40I3kJiAeK4h7kFDKLNRKJjeeG2bT1FgZIvrr/wSZSdF
yF/tsDhxm7k4CSDXv6UefyR6iBJJxHUZjIe5lR2chxQ0v0YQ45seJL9BssfABQONlJpuQoLzb3sT
NfrWqna0puQ8VAvMUCGuqU8LT+mNr0c7MV1x0TiMpEg2wKl4DsJNHeEh9W5h7efWPxt4BzEff75o
u3tToTVZNffVCBU7dwrD2JxwF9a3hF/dT7q/bnR5WiyqzewGX/a8BiorHQMEYzSeLGqJNAQmIWks
dSCaTyl2gkFWl24Vh8S/GRr6bMDPGSSU6r6bpzYPKj2fyKqnePaQhom1sjjgILNCOdzQCXxtkDGm
Zn8w8XjAeezvZpMAwQLucNJz9lq4xgnX6zkO1X0UwYo5Klf1cFNcdAueB2VkyCtkKu9bFnlbYUEE
r1sca+80Nay4Ubs+02vXmR3w3CLPQN1zHPZzMQz7wC9REjWgDgDxWFQur6qyah+Rvusu6TLcAVW4
sekQpguWZdHRx9byQZuexTX81OczJEjuZdFfFy6r4dDcXEucLevkXWPWF5YEwXiZZpLL3uAZs+vH
YODPmg0idd2KpNR1DHBj5XzSiMrN3aaFlB4pETIS44T0LTAZ6Ao2wfWqhj/bwruB4NqlV+hm49WC
54JKFnP4uydSc3oGcphMhY1Awq+593WgrNmzIhjmuOCGSJgG5qX3tmo2ytQpm+teY5zpiLyC5H85
ViEsHEFT24S0efVa34grAvtJ167RCX2z2VDD1TlqDDSRbMaiV08HRsn94gMvapSN2FYMt3YGzKVJ
CKqV20hNIi0MXe6h5q3ysfD8TJXLAd7oUzp7eJ4mxQ66CooS90JZ+3am8zngUw2MXiXShryoktaT
ZQYPLTthpQO2nAXnSpPjAJ7TTWkXMtRcFl1Bh7W7UzMmhEH7Zdqahdx0oiTPSkRPDnW7k8Kgr0Xo
brwWfBorQODqYh9ZIiF7EWBaxJbG2flN7aaVXJpNVOIGwNZSpnaJFruocVPTgK4nN/wM+6BDxUyI
LYYwCR5dQGeIB4M0U5JnKKMc5pq/hnM1wp6ghZsikENAmhRhTClOTUakTiamms1Q2vMuqBiJHbu/
42H5CPr0Q2iOFVRAOrpp/GY+6YqB5xYGd+xyiYnPBcY21BHoR96ImbYZ7UxQ8J5ZKMy01V53Mphs
2HKnac8RVC3bcC66u0GQKgvDttnXY9M/tsIf4GLaOXExDoe3fuMp2MNisEEUJ8SQivrFTgze661p
oZPNmI+2RqihxgAR+Y3n/rl5/LdCjgN9wiQnXtXHaOJjnPKPf/mtDxHJ/44QxF5x1v86ALkRpXgf
Yrx9/c8A4wvEToFbWhHNmEwhX/RfAYZhfoGcCtKm6/9CGBNBCvCfIYZlfQEGeEVye6AIosyKj/4M
MfwvFqiWgHqhmgI1Ag/Vw38jxLDfEi5/RaYo0QeAH2LrgqobCjWo138MMVoTWICAvQYUYcOmmSpj
H7DGBQhoEL5M+gA96KENhD7DJAxWOZEzg5ktjciZYVv1a0DsGSXDyi8uynouvjIw+e/JxNtbBD3E
zGx7cCD143VOg9XQtJvMj5DYF4aNXmtMBpwQTJuUQHRZnUli7o3DeauMAnaWEVFBQsKggZeti6UR
PgP9sIW9KPjzGkSz79YkXf3UFLq3vlkDK5Dzl2NENiXms/ngh5zu4Idam+nELL+7baxWRGVilJZ/
6xg251lrGWHuYumDbEUlkA4dA+V38NCEdIiTBVOrQWQXxBh2vrbGdsO6SFg5OBgWu5Ju27uJKpEc
KgbD9fdmWdaHsmW8z1mAiCflI7BykDqV/aPB5qXLQ1+hdl9ywc8FGK+bSQbgpoyWy2DSrQurBwVQ
zU695BPtR33eDxI+BmtqtU9Ut4xRugyEQka8416x17RtgDDsguGmsjz4ZUV2E0b50mkT0sE2TJvl
s8A8X8II229vPTl7Z7SZ6eDlCKN9pBkduxwuEehaz1FJC9g2ulPz6qoGAoh1MMuYARaddeD4Vknn
8knkLUCOdRzW5bNbFJEGCd2TPItG1wQ9rK6sMNcCgXI8Nay/DjmSaxuvjEad9p0oHMxUvAAR0Qan
bBcVSOtsNGPdXi01GTGDtxwyTSbHYuXponwdClm2yBYr9IJeVwXoB54xzrHPIgb39m7pnlHfkWQz
QcUCVFnFqAuUJQmGeDElQwqzk9Etq3o4UgpNDRR0a73ECysnP4VjdHEnq3akiV0x9yHwwlMazU27
wYh0RwBJBn7djQIXJrnLu2RyKrBGuRdUZ4g8zG92iCnwlFejBCTDk/BNtqGzfes7w8STSQOeCgOO
gCB315f1s9/5ckztxdYLFo4C9Ww77OE3r3xEdQvt6MtCQxYksqHi0kaE6GRCLuKxCsvptCQk4lkR
GaSGb5CnZKa7qrmbPVs9shIyK4kgdfBij5TKnV4i9lhGjFxo3tSwvQ8mZiQdd6AWYxPDAK2i9XUf
B+MwlzFrXerEnPjlDpAdakO8sGHgElJKzNjy+sVICG+Mc2h0uEMazWzSKXPUtGOLPeZV2WMNxtae
gHNpzPMUt1Q7Seso04jVIPFUO4VQ1IkM/t1QSqhkphzlMad0+8dKOxD7d+tQpcwUgQ0TrjootqGw
xxrI1bnxYXtmR0YKkDBOVRm2f+0wtzATf2nVY7+EUZcFLgw5cjhb95sIHG0vwTUE3iacTEQaGpIu
MikKRUpk+5Vxq7qiM5JppMVLBTRCl2uHlf0esSdi3sZyVBtHzVxfLoOBIl3VGk3Kloq9zMTlt6SK
4N7cot/3sQJe5KrUEo5YstU+Ks72iNpib1YPw0C6e/SY2cwQ34Ri22BGiXDJRXsSyNpFXmYu/Vs7
Yt0ULyKc/cT1Gt+Oa6sxTl1EVy8TVNlQWi5Hfy+sAf4TblW1NrxYSFNmbdX0chssAVLmIhjHARNq
726aiFRj6owz2cB32ec7X0AdKX5b1v4frO7n7UtzrfqXF3V4aI/jgP+FK/xqmfmvF/gEeYZefExL
rL/4c43HkozCKkiPKBYAbL3qvv2RRAi/uBApA6oIjtyQ00FS4K8V3vliIjG56qWs6AjYwP1zhbeQ
Q1g1eIEHRM4QdX/331nh18zSu/UdXkY2qm/IhCLPgfTYcS1DcGkVTlulozk0W7+Qy2nnTGPGjEV/
ksb+mOODUNFbS2gIdwPaCcdUN2VNLCyaKq2a0CYJ6WB5HGNl4Dk2/Y8+dCs+Y7t9zGT/0SDMFJHu
QxoGxP6jQsUyFBNxIXhCCKebXs2WSpia9asOJwD1Je2R3wBCDxaXfWR8fdcB/szVvM/N/Oy2ItWD
6Gk1jELW92PYVEwWFcSnaWNSE5ICrdvrjYutYpOagpfVJ7f2Z60hPkMHQs0M9KWjnP1MQHlxgT1o
LVARvhlF3wB4NoUtYH/t0I2fVEt/dl+h0oxLQ27Lc801K/UuiUotCJWISqR9wOqNay9Gqnhw53Lm
7QoR1EnYMueC2/jn1/f0Y7H47XlCDALxKDiogKMcF6lH3+MtZkxIiFllsnRd4nHlJ1A+eyr6SgKQ
AYeqX7f4kyt1UehDDg+WgIjAj+4rAibZh32dWg52SygNBNGWd0V74MEi08rj1t4ylwV7x+mzKhsU
C48HJsgfqIXCnA//Ii1+1IMA/xPuzO18VAbiNQ0bLgbHNnuq4gHTyfMU2MWBwK4g2gaF7XW5pYi/
I8Vg3hizWU7JFMiujzvP11fasCszbazQebHUAgQI1mgzaRFELglkbExQM5pB7B0pS55wa2geYUvs
R8if2O6FEfn9jLKBtOpbt+IOLCGbSZJYyrkUmRd2XpP4czEGKSpf+tyd2HhFsJbPaRiy5nJAt4A6
WF95RVaVbXti2II6gLNVYC+uiQGUl9zF09ncy8JOFx4M2JFS0cJAq7OEOA1LyheWz71WdW4rzyM0
DeqIaysRiA/HjW5d6EcRONCPyQzzOR6zofFHhDBT/ayqfr5jPRB1G1C2+JW3uNK/HKPWyye375q0
JT53UzJhH1x1TdSljtM1NBuKNUQjKI/0W7B5FEZy2FRfQ6PjLDfAB7ofhQeBJSSnLQgLs9b5LkbJ
RE4Ko/LisBf8vvR9TDQ9mCt2GnXwTppay0XOQUokl5BgaKAVHFadk0l79NCjzVKdeXq2IRMhQ3dn
Lr56IXJUSNKGEXt2hKVhZl5ItmTYE/onSPOOxZYJd3S/OqQEVAIxG292dQSdMRixTXKlNlENajtk
mq27yCHSBmVUIAN25vFSwjZ1MiwtMjbLhgDRIgWMvLFeFEU6q7ZsLyFMZBqnumOVNycEecsa1uYj
wpc7A/4GAbALHiHQjLQNmMAazdDx6ayZkc495/ZI+rh2hctyAhFsL60oMg6JJWZ/wlzYDGaUahOM
5CvTQzx5UpuTdg+EjDD6lU4YiTpGMtUIwAszWV3uLcACjDsCvhWoNOZsIHEdk9oPBU1DbXn6u13S
CvZqQW9X+6lzJOo5DCo5z52g3UQTMnOzXOLeVyP2mmGP53JmuQUtnyDILaxrFxkUJw8rSsFWbDsj
QMG6JvN0t5i2QJYyMvsutT0kW79jfPV9zAfTLlMdqB6wfCWC16FyoX7HFFJ1ibaWCcMxCocyMVXA
x6T0p/GmDjqFBFLpICns0BLQD+67+o6M0XSj59ljiWzrAjpZ7QKEGy0a47oMp+mudWh3NbhYqRNr
kcSK+2hsJTxZeXGogt7/7pSy2NQLNnqJOQgNMSmDuQhr68g9M1s5mHElQGiDoXAPdbDaFz7Zl3CV
wehj2kKa04Kes1PpJ8OarYeo59V3B7PIU2dH8xB3OCeVCWZWFyV27Y+9DKNnrov2YbILeKCZVY/i
9xx2YxBXg0bFtql949LvCLZ1IvCcpzIIPDu2i8a9bgbSdrFJItzPhbHpazGv806IhCC8ACXnr45N
PLimAb3/EEDluExKz0Da3B1NXd931PGwiwi8AtnKHdRO2XdrmBYcES6bz3p2sCvsfAYnQy4KmkaI
zcsEex3v+xJ1giTdwAkItx4rDIAnzPZra3qWTnyF/8REkqJJJ9rWX3mJvGs8WZWB3X9nt4DTI1MX
xmW5qD423ALpM8OBZ2IMoV08uKi2LWy9CljFTBHqOTH0cumN4TVLmBYuWYakp6N314bcQt6NBKWf
9gUSGdiHRsGVotjRIJvRFejvrlvfy5HJCFsEi8IDgYlywG4aEOzMcxYK0KBEyvu0YLqrD2G0FEjc
G2Qo4t4q9aGQ9VvaJCivINwEMmaNy9qFQduScxr6dMpqJE8ET/G7Koqp3Wh90fZDTyFzMrT9yVwP
SHMCoRRMJ66oLX8j7QkllxmjrUjF2EZQZTBsx43trqIHR/GiuImmyICrPLZKNWb3xhmva+pCF6bp
fPAdUQCo0O8m6cAbhE29TozOn6uMEs9VGdJKoYSfggmq6UvUjmV0W7ZBWe6JiexLDjPwqNoEgfCG
U8WqpY3tdq7IM2wSxn7fd6GGADgNXb2zug5yN7Ojp+6Ct6p1TzHnBhQDUbQh1ukhqrfwN5ftU6Rb
vkfJCbDHAvHg1MeRYZpAD7ltDZHCrlqWOzmEMyjvZVFqLCcufCuvOCsG+3wMvBJuhlRa/QaRSj+e
+tI29QkxF1blnRHRARKPk9OVj35jj1aGicCVLQob2pt24zQ6qMPBHZOmLZ3otQjNxdm2mPqgfz3a
t+VA5StpCbmasNU+VUFPoVEE9aRn2Q1ya4X1PAKfJwi4Rth7QudY++vIcykQg2NfwpHeRrHfy7nn
Qd0oCkv4mIdejT27VQs3lgv3QCguulluVCFg3G1RN3gCWbTtVp9rubGoMgC9QDbhu5zg3wmR4IJA
KakPn8DuFJh/qOweJ4KlPOORRK7OLa2y3pZmqODbMTdAG1S6GJGIKQsolE2smO+A9oL6EgqU/NRh
0C/H856WateapJXnqOYtJ1j9kbWKC78I59Rn/bCPBiQ6DhNrLAuevCT8Kss5InHYBuECvCpMbVFM
nJAddxfmq3Ty6CSuR0h9hLsFbE2YR9GZI8/AraA+GZEOqA9wMZRePHSeqr/Rvlz8O0zeA8eKLAZ4
r7UFQNTTHAXPJYoQd92iogdP+cYZ/HzAYCbKt5DrdKu7ouO+3nombUUCnnPjZ8TDrjpXpZjgn+FD
pCheeA2SUYOiBE0EFqYlcQxFauCULK/dupjlq7jE8MFWv9LrbTVCCDdJv7NR+RdjeQ/BMn2g2I3h
wY4IfmLHI8a93fr2QcKDEhkxj7gz1nQOpXSn8Jdnd6nlHpp+tX3omoFOCXdJYOS+p+Y6MeoS3pCT
MSgjl1Q6/uOMKkOzCQxdVNtirR5v1LAsUWz4slMnMuQzP5mNEBMnAoyuyAnXsswNUDKQ+ip05512
vfTFDfVIOOx7jizLqUlnTDOx6xetk9VD2SAkIwglktItMTAUaOT42J6QC02tjrp3YHGVcCmaFYvA
x3JlhcggaGCXJIGNRqAmyxM3gGhDoiLSPgbWAtffMrA1AlLwURc9hn3WF1iKEOnUPMqtSWsUvhXH
NMxmSi3AOQdHG2kL2pn/PPnU6pCtEy6yQCjul8Urc8QIAi2ovDQ1KaHsG0qrLcTIIty+8CmiPgN9
GV3sK/ix4tGIPIbLsTWIvgDJCZ442Mk/iNLUy0kjVUBTRoj9Os4VPVOTNX+XXVNfLQR8uOkKCbxe
pLYBL4M1pYf9k5qUl8/gom8W+GwY24BJAhgsZ/eoHjTfgDfogwSFxMFPBzpi1Q7Hkt7rcbbLpECR
EV4tpgMpgDAMX/1FVJcRSIo8j0Tff+9szdxE8AlZN99Vbr1fbKbPST8iAMT8WxownuQlT3k7Y7hL
JLZi2xo72N8MmqvN2IsG3ptR56JWKKT9sFC2fKv8ENJNhg7oc9ix0c2sprPxDE1vOpCukwFa7MKH
gUTddeR2hhfj0ZtbZQkmMlUVywWtG9PHgt+b28UEEDimUQkbYVlYxiOZvG43tihLJ/ME4ndiYH+P
JLjmyKDJIbpwJ9sz4HNR67EzNljLyc6RPEQdz8IWBSFXx6CsS/v6dmno1AG3NBtB5mNzAa1OgJ1L
SKPa9UVhzlETs0I6d0LV07cW6OtvblXwM0RkFmxUnLA8FD3rv+tgiFjuUIvvPUdVN37ULbBecCdo
hrO5r1AAbIHXiOlklPeYrpw2i5yR3E2FVavYjvrghBoUXqLSLvxvFhvkpZyW5UaVHIskYJYKGfpy
HqdYD9o+9erGI3nbW4pDC4E4N0gsEh63LrZbp4zMbpD6XcFDEBOgRhl3IIq5mwIL+WXVFlQkSFL3
+xr0IjsZHFtF8GtGYR6pRO3cqGnANiBCQH1mRrpuckv42MQ1TqX2EJtugLyGkpT+H6CN/mVR7wPK
6P+35OCvq3+r/yOt3tf/1u//kRo07PALNJ8gO70yz02Q65Hm+yM3aATOlwhedavqB2CKKBPioz8R
Rt6XNSEBhRNAGJGjfsso/ln+A+HzCyCGQC6ArYN8Hpa4/3l20IPSJ3ZaaB9VRtCOIbyEJMW7VA8c
7xtml73GMqMqJ1mIUv1mGBpXnJSLx9S/lcdamwOqCOAoeNc5LuqYRzj81ghQV1FYzywutfc8A6mH
ha8pgEm4Ll2UGp9+nd8BSOtd8vOtPYQCQYgrhPYWFBM/Xh609VD6rro57gyzuYI2nX/TYabffNLK
mw3MX0lWD1JNWASA+HIsPGb4nOBRvr+NeMsyLGJdnu7O8/NtmudxnJ8e8jxN80OC14cU/6ZpEm/x
V3o4zXfxDt85HPDyJE3x2TY9wWeQQVh/kua73Xm6xacH/HiHrybJDkfLNzEOicOvX8lBCz3sbvLz
3Q5Hi3G4OFs/znd5co+v4BTiZH0Hf+NFFsfJNtmiXXwXR7zYnOPwp2mKQ93jnV0WZxmOeJce4t3u
Jt5lUGXAW1mSQZ9p/VqG3+N468GSPf444EpwRldr85ttcvI1O1m/mp3s4FB9lqT4G1e9BdATP8TZ
5dl2nyT57pCvJ4pz2+CXV8kDjrrFV0/Orrfb6/U24UatvwbVB2x4NHud4O1fP7IjgsYPT+yNmPau
48MoV7omsy4P+fn9Lr/BRWXJQ7I9gdrWr1s6YvP+2NLREFOAT9kKfSNPL+8eYb92HmffzxLzM9GC
t+zoL/rgcY4Y1c6WBGs7eER3u6srPOcE9xuPZHt6SE+Tz3QE3riHv2rwKE1cWFiD/y9nZ9YbN5Js
4V9EgPvySrJWbdZiWfIL0W7b3Pedv/5+1AxwVaxCEZoZ9HRPu9uhTEZGRkacOGfC4J378wVv4Tut
7Jxy2lE437r5eH/6SLVcGF4XYuHxZnszO/T27uO//Pnh55az8YCv3jGm/fPuobQ5OHc/f/It7dsd
jsVc5mG32212u1v7Hg87Ojd73Pn99vbDHW9t537P9+bkcSxc5/HGsTmfm+Ojc3OD9x3XhBVWHWFR
8FVF0MkR++W+uS+cG3Zszas/dAyufZJ5Qz9t2EQkJ60gDm0R+ttwLDnuD/OBZ9ue+M/B3vFX86n2
bVZ4/LsvHMRz3P1+/7e3H59XRg0ggcLgtR9oEYDTBuR5Ojvlw+HlAZmgPcz429123vS7LTHOfb6b
wyQfhg+xsYmBzvx/3Yfti/tyeLpz0Tnhh7bfbn5t+Q1YysPO3r1869g+lyjydNjhd5sjfl7Ym/t/
Ivv4zKd2XahJHnGIn5b9fXNPJNm69t7dPBKHjndzgLnuqtrs69fWuWhFxbkwKCAqHwnYd/YbMbez
+bnfd1v76T+RmeURRG8c92bLD7Eh7l7/CZTFXPL5YVncQZMx9mM/b/Ub4f2OXbib49rds/vgOjeH
A9F6/5PTQrAm4nNLIJlSEl63W/acq2c/3wLuGx9n+9M9PDwQsPGbBxSe7B94EdJjD9wSmyOn8I2o
fbQ/Ytlhd3g4PP05+Pafp/k3/fXy8DO0Xyb7l28fCHbEoYcn/u+fP3gjMX/v3D8TY/nz4/5587z/
6xDy98/2C7fIYNvQLHBUf9ze3/+4P+433w/H/e/nR24K55HrwNlsnl37n1suov3jjfvMEYXR53hL
zIZMkxuKXf3YZlb+l+3mcsUid8v+jnv57sbZb5hyn6+yG/f1mb89B4Vn9+bx7Q1HdH6vfJHr0Ys+
7+lhNH0vFwyuGG7JG/7Ad3d3LlceR9923ON/LjlnxQ/Aj111RQZzT83GnWF0OWaxyXbcPXD+OWqz
1fn2Lm1Okf1rvusJl5yLg80/SHTYPs23Mh+aD89foSzJ978nIdjyV/O/ezjs7vnz/plNc4/O40di
w7ZC7sLfcLnxWeJHurA/HjmQs6tvZx982M7hNLD3uBDbT7TeusTjm/kzuvu3OzIdd//g8u9c/wDz
7fD/Z3Ie/KH7DrINgn2d95Ux//qnYIgqg+XT9KZQKwuQ6zVFB10XxcjrVk6/8n+tzINyKmmfDG3p
qZXcqykoKSlwnyxCKrjlIVxlQ/LTB/HlhrElrPAyna8K5hVQAfCRqSac9nMk+rSqRJoMzRrMipab
pQLsR6IW5MeaHvIlK/CPwJjP0M5MW39qRWrNEGFOr7IjNZB/iGGZHppimNyv7p0mAnPU0B+nPgro
4dRKVSYiGD/YFYe5huUE1pC3dlxpWmvn1piDgSn74OW6zdNW+vy9gFXS7DUZqQD4uCQNsjKlLNIO
DE9eZvJRFBg07YB734mtqa8s74IpXn68c2Cwm58Ii02UC5DtaRtjKukKu7MYxChCNMLosiUrFFLn
XohQBY8rmSo1oyLzW/KzV4DzzkwhSyswdnV0ADKu7+keNrdqrlgPfZUb++u7eME/PttbMmSNTC7k
eoe9KpOmYp9KXiFsok4PV+xc2kJNluBXQouF1/NiCxE5RNIk14CHJmXQOVE0RaPbhO30UwHyvWLs
0iaiMYLOGe/yWfjvdBOtstLNmpaL7Y9yTP2+ku8DXYdVEXYYVx9MdSVAXVycCXyTASMTzMPiKHdq
65lNSEtRSlqVGfFI3oSNbNgMhK4BHS6Z0kU0KDjNZGlLcQZJ0Gi1DmJpj2DU3EZO9HvazNCxp361
csBOU76PA8Y01f+bWmAquskoqlpiVdqUPwT0wXZmPJavhqSotz2d5dfKbN++7o2fTZ5tZCgMfSyx
kYGIjEjlaVvG3/yV43zJ53UmxkwwMUiYLn2xtooAQCRN74KS3Deo+yNHgMF8RUXsohWcncOsU/xf
ktt6mqeWgWWUdk77CKxgrm8pCOsrJYtLrq4zMkpRCjJk5thOXb2yjLAKS0DAQoWmmGMyM3lM9NT7
mxZ18GIRr5qVw3XRA0195rPid1Q/4DCf7q1ICKhP6kppN9TLdknXvgO0/SWXsrH5ujMYogpdDr4O
jfb8g3wyBA1R4PcaIQOkhuH0aW26agKly3Uri9fv7OYUdWDUYEAPmDNEAadmAsEM20QDm14q80RT
pvQIcQXRpigKHxx9rjBto+08L453itb0gl122YxMVoOVKHLuMCBQZoyJzCzAnPSc/iBWCC6m67hl
pKxJoCmo1aA+BEqb1itfcEHT9Z8l08PjzoQndB6BPLVEF98MpCGH6igM4qOYAAGmHau80Fm5Y85m
OFZ1kTNJSJ9Lwb4zjDE9RcNppMY6tED2V1Kh80hjcblyImfNKzj9Fz9PP5IfgQgv7UJEJQr1byvV
bbnpfcXtRYRvbABQ+lPdNumw8vXP9xzLIDpVxENAbi3To1FWaKHPaJ1ByU2nyukVTQqMwNd97OL6
PllZuNhIH37yS4I2z7rObX2IjfrSE3YpwI/Res8hrXevW7y4Lj4wGwdvOUMpp1/YNPpMIaMEuzLS
JBWsQXU6BgJWdu88+LB7UKKLpq5IVMUX92yWy15cG3RPY9/Sn3JzLDdKXEc7sU2iX01YTdvrq7q0
j7jsPDOjcU6WEcGLcwr4GjeSHvVqAdjDFG5kj3aTaab1ndyNVuMOPlngyjrX7C7Wqbf+UJY5c4lJ
mlU3UZ/nhyJop7uoFaqblnFGJuAiaSX8XdrcOdsUweNqBpwAp59wKMy0TCqGfONQ0t4aoR3ajWx1
0a7PLLEA4yI0P65v7/w7nr6zPqQTAMEyz0QzY3GXMN/TZ0z3lTbD9xldK5QalBQ2OyEbvp52kkqT
wUD6wfiTthxWYtZhihHfA/3EiCPgmandDo329WQazk1GMOm9IGBM0+Z0C7OxznMVRhBbMGaZ5BiB
gDgyHkXGbhD4E1e888KZO7E2e9Gn+6r3Zb0emNcGLAlk0lFCI9YdT66mccUzzPPvBAjLQGhupmAQ
lyyznOMwCQLANUkn1sfAFGB0yVLxmKcwlxWG3r0MvSCAdaOMtCaHcOEoWOLcrSK/5kG+5H8w4sGc
4obbfxIa6zkpNflBEuUWInX6wHmlg30tAk9bWfEFz5zx9dwQsMTOXNqnW8ubRG8UqScVlbzWLhQL
PVCJ0chQ7NbU/C4t8OOtLJHII00w/yifvqJZ1GOtMlVkC0x73+ht2R5SpdGOISDrfeMZIAGTsm5X
IsyFT0qJg7oDiYiJWMHsW5+sVkEpT02DVYADsm+DbTQBt+X1UcuV9n5Q84gxUKt2yrALV0yfue18
6YK+lyV1Jgr6qPx+Mg1PflaUJRHFj0zwBGKmbKnFdCvEPGdfECtcr9b8JiPdWsaWyhuUii46TNch
yAK7bqPJ5YmbwPpsZCscaZdWRHQh/ZyHOSxpEcdiFTYwDUyZHTMEBMawFQABg6w2Vq71i2tSgfLD
sYS+5DKIhVNUMJ/UotgtxSOjA6N6IyZtekCnt16JLZdMGfi/qACoF+kon/pH03tZnqcppkq/til7
gJCZxvcgF8eV5PDS5pELcQQkTbQAtJ9aKlMzCAdIJ+yKkQ8UHMh1gz4oN9evmgtW5muGq5HNA++5
qG3WvgHcJAwJYdo02KIOTL3MU/PrH4iEeq7nYWMeZTldC2zxhRzVs2KY1pFcEqg2+WBGj17pT+/X
F3ThAylUKTV0GglS5LCnpgw5LQPBj5FBK1tvO+OZnFjpkImUrJVezKWt+2xp/vVP5zXLx9KbYAqw
Lb17ZahW2WSyV6z423wznqQC8wQxL0riH3GXFv+pEakZyjSXBAbz9Vy8LaOhfE6VPj9YvqZOdt4P
w+76/knyJYsSKi0wtEhYXXj4VCZR0pdYVH2LDSwlpn2yLHY8q2OaMYDWeJ8Nnb8ZQ83aZWIp/xVG
4VhrWbENlD5+uv7jXNpkPuTMAUN9FkjF6fr9LElb08NzDKubXKEQoGkzsz9fNwJXtYx8Kq9PahGn
RvSyn8K60HK4Nio5dMZ+BkbWolXoK+fg0tc0GEEjyFvED2t23k8u46lxJiojzplF2eAAUtKhGBG2
ktbtMyjEVqxd2juG5XAeZipmep1Ta+1QA87r8sI2Gs27YXi6PBREUffrm8egHuAvxDyIiYs4ZQCm
V0afiBjVKczabZBuULwPV8qxF9bCtvGIIiLyoZY7F2e5EFthMOepRnCf9JbqSAAov1oqAv8D0JVa
1MwHYH60zz99H3PqhEaYfT8OlfQuZbLELbzMXIm555WO2Qz4IM2gl8LLbV7sJzMpeENNTBGJi1ov
vBVGU9lKyBXnPTxeutjdm732VAiitykDw7uh3n1EsqJYuV/O8it+CCYLIZjVqLaYy0RgKsXWauB0
sSdG+qRNw1h99k0dNLG71dq+V4ARWkl4gGqG8ZrrLnPhGPAaAIsF7QK8iMvUTsgDTWxTC2HzNFJi
JxD10e2L8FZRfdVpa4//vW7wkvfMCKl5QBTk0vLWbmVjSCeRKKIGASp9tVJtjXRaOwnnV4/EJ6VC
hgfBfL98DlBz9ocKzL2tB/CQJqaRH8ZsQlYeIOKKC53vIKZMyPF4e6MMunxQzQJpYqWxg3msgYYd
86SErQjsyHerVrTfQZ/23so5n+P+6U0EbI45OSqNhC8IR0+dNohLbfBLhtmKLBVc1Sq115Ipkl9l
aySuJGXyzBQz3BSBku/TSl5Tzj13V5gASQx46ZBJEtVOzaPTLfpdD8ctkzOorOrG76QyfkLApNtw
0KBkDqj/q04zW+TRSjeNKusHM96nU1r3YRTKM+o5E2QerWXb7jkq2cqXnMPjYluhNWPkVsM/uXsW
4VOOGlBwUHTZVSRUk2NmYQiCfoRupyo89VsZd1Nox2ZAzchIknrtjrjgsxpEbTxhVfp3vOpOt7Wa
CgOOsw59q8Qrt5ofj41jeVLwktcVjJLXd/RC4KNVwlPZoOo/R7/FYhVZiNW+ETn4ev2NuBi/SB66
zp1aJZKr1oH2HMOx2NuD19fNVvY8D/GIui6/BxUkUCvvrQs7Tz8WjCZcMbMexiLRkRNY8KayJ9iX
sIVQP29+9Tr5fAbC2WYUI76rzVep9IMvX2VsAm10KmfgNekynm65mFqJVhZ4sjaqSQ7hiadMO6uT
VnUYLn1bHl5gUBmLnwVdTg2lWcboTQs42a9b73s3RoqxGSXLu2lCtTV217/tJWNQhNEioMgz8/Oc
GmtUGTIMlO0YgtLFYyHl7X2fGQKjx3n/ct3UheD3IV0Gpy5pDXWIU1OSBybbyFiXERne76iRxu9m
Y3S7OEuSPQ3N4Md1exeWRo0e1LFGRWDmHDq1l6hCmLbwsNh6bpgukxieU1WMl+X8Oysn5IIphIjp
Xc5Lo1q88I1QTwsf3pXctka18m11aBlR06ZMOUhyRi3w+sIuxFRA7iyMKAc3wkd74lOEi4ZMT/xW
gFg/TSPHywMIrQSI6Uj2zVr+3YxVJ+5K7pqVl9Mlu5QbMal8gEkWvtIy3pHIcBvaUp9RwRnaUL2X
RxqNTOEH3/tczW/NLhBWkrtLe2tQ+iDU8dBFsvj0M3ZGp6aN4BPqGqoEXsYpL2LEDQ2j1ldCywUP
RZAE4IBEzRhBi4WHTkrfzrPUObMaKHYm7SRDMtiZ+7byIrfPfGGl0HJpaTyr5/YJ9WIei6dLK3vD
LweTuYy8VvWDLEzIKPha/jSZ4Zoe+eyBi/tq5v+l1wBbJ3u5uIdVBq0af4RWXGR4+F6tKB9FKoMX
1z3zohXuXU3W6AaiCnK6IDEt4hTygtxmjrpEsUY0bwIh6L9cC4NYQ6cigaiVqKEPfGqlDmi96SOa
zSXD2oYDEj0Z92pEX80dNVMsV0LkJa+gQjW/Y0gqkA44NScynl61IXEL5p7nrpke0xzGGp18yjbK
qFwJJZesUeObIVSUiXnXnVorshqeBwh37Gos/WMWVsq2jn3jIA5DcTP1U7uyugufDCpjKtFQuGJT
W0TJ2JCLfmAowO67oqAvG4hy5/o5xOorC7vg7JiYC2PUaFXRmn+QT1FrKFQpYPiX13rXGambgh1w
jTg3Q2gEoZy87ogXdpFNpDUJSGHmnFsYQ1poyJCUzSCGD7TM5ccp/80qFX1SD7Y2lcq/Gnw9OnJj
Uy0lJyHlXl7bMBilQzDIDFlBq+TEcFKqMhTtdcvgrepVgz0M0prWyaU9JamG0UZGs4Pi5umeBk0k
FKmgkmPWyVGmm7hJUgUJa1VeK7CvWZrvhk9fD07M1gQVlNlF24TdgVDdJJtsjLvCCeOCT3n9+124
aphy5C0/5ybcKYuFpU1lJkEtwQw7TM0OZj7h24TqrltqdbkRBms8GmXo/fgfjKJo9AFB4rW0MFql
TMKFJpwJdc8mhkBBkEHRvwd6Vm1FvVS2sIGoKzYvPM8I/GTV4FOBLSy5gmoTycNIqTKEsUvJ9oPs
aDHx/WP0gujfPFXSnwwzVy5Ea9VB7plrvb7i81x67goRQsmombtaHn54do1BScLMbo1BemyZj4ck
tfL/EbyyvZtMwdvAZVvfCUW9cvOdR53ZXTkp5NEUFJbXUdaoVthQn7Q9GeAQLQ1/EymR/Hh9eedR
gFenQR0SWBl1tOX92hmMBTOJSMHGa4Of/hR0MM9CV5dtVW/Ifzat5v9z3eL5hs7vXEpqKEjJtGUX
cQf+DyEQKzKItAnT3i7DTPtmtVOMwBJtla2mZGieZL7Y2V7hRWuohUvWP7L4mS1z1q44PaTQOIsh
JIo8tmFASCCa5mBSu8+DHp2QJJTsMPOm3i0gg4j3FIulP9dXfx4koFLDkbklqTVQKT21r9ORIE0m
SECFqRz445+4UPudHJjm9suWKJFSGaKV81FgP7XE2wHyxIRbMvMsI3OhnugRfIehD52ITmMk+rq5
81Oq4EcAZme4G4FhsbF1JMTR0MBOpMtJ+ZsLxI2Z6Xal2KMC12T5zk/H8r3oDagxR0V9vW79/LBg
nVK6SfJtwKm+yHeaVtfjtsY6yLHoRip00UYtTP7ykZytwFhG4svtrC8SAU6ICUq7J0PsBesYjep9
Zw7C4X9YCipInHrQntYSV1OD9RNApbGR/VR8A5TuMZktit0aFuzCyae4LVOqZFqe5HqRRdE/1dI+
azOmxVUNTiJGHRkD9g/g/Yajie7Hl1NSAGfi3OwwmCQ9Q4TVDMjn5fyJBCFSNklnJvcadS9IxAf1
2/UtvOSLIC/F/xQswaWfun4ahSLvLaiBDKOvD2JUqg7FhNSVxx6KCYbMjyX99ketiop35uCKlaNw
IcaQxrGlVJ0AxC+xwVoCVX0lknx7gw+JZklF8ZtqJgZ1zMGoXmRZ0DobtfDyRQ39sVpZ/HleQIbF
CCvNHirg+hIxlQtTIWuUX2xpysV3PgaU15nMYXTawE9qoI5x/OQLg/Y/BBwMgy/gI89EZYvA3kAp
Wvodj4BRKmuG9E3t0JlT8CZBqLGSuy6OOycP9VVQhTwAiOFkdqcf2OsCCIbVEXqGvtZcCc7unZR3
0UoEXRb1/msGkSWqiBz65VsNRYpUDBUF/gZ6FI2VtG7nT8ImFyNoUvVavKefmB1jRfjmDd6AYI1k
PXpt80V3PvsxFsFNLcS+IbkN3bCCoHbQjGpHYtjv4NeDPM2aNggfNTanmcIbYMbN9cO0uLE+rAPw
s8BUUEmlgnO611Ue5mFktDBr+X571Ep93Ih+28FE3621GS591s+m5nP9OYOeFGPU0i50W8sKN42S
QNMz1PnKZ10Evo8FWXNh2CSb4+Ez//onK0IXxPDGIZ3ghRWkRiIoWM+poQCqDsoYWeIzcg7eF7O5
2ShIek4jM+ZodZnzqf1kVBnVstKglHZ7L/DvNOBN7ly5WklWLyxt1gGWGYNgHsdYpsotwyKeQIEJ
+t3RTG9aKVHifaOkhrxnXL9mBsgoiPjXHWQRcD6WRutyRmphm8fI6dJyz/CCcFRDNx3EyKMBXLTI
esCK2EO1Eg/GYDmNGXT9zm9Luu3XjZ+5DP18fB+0AmB7Yu3iSq66xlAFmMQcrWz8vVihDKIDfF2x
sojoKoJNgMRJo2jTwqu4hPsgkcAASy5Ljh+OfueMSpI/ROVgbQR9QCpz5LZOsyLbKvLkr4Tzs+OH
aZPmM3g4GDpA+p/urhXlohdHqeJIYh5I32St6MrXsGlkAe4m36ibn9c39JI9zgV3PrkccPXFGQwm
NZE9oYAROYbbOulhLIP2AZ7tdqrcL5uidg8lqgzAiXO4WFrBRFcF8bfkeLw6Nh7iM7B1NRohraxW
PuAiI5g/ICgIWuz8YSBpufDRKNZLaWh7VlWL+Q28bsUOurXUkQWI0ZqOHr/Xt5ETpYNy2ytav/IR
z87lbJ7WCEkdyB089fQjwu5jkQMHsoOTmjthamQIkSoK06KgkB/k4uP1nT0/FTCx04PmIqanCU7i
1F7hD7EXeYQ1OYnVfZxk3aYMg2ZlU89XdWJFXpy9GEEiKDAVz6GjDweTqaO0O4C8kwLrsesUbSXO
XDJHdXYGZzNIwfpOF6UhsFJAWYdwiFFAPb6deXRh3Qy0REmQuUeIAMWAsUlCdfv13YRJlzIAqT+F
78VuBpQawfDLgqOYuf4OgfBbmddfhAPxkWA7ARRNRYcmEyf+dHVJPiaBboqqM7Kcd0vM4ROHY36l
AnfuGAxAzGIQYNxRoFteQ3Bgen4PKb4ry3R9NDPM0YYMpcNXNwwrc42IliiFqWVpqs6VPihMIXIL
VSYzY+R1G4r1mj+cRyqdkMgTlxFNOq76/OufrlRK9d6ooAbjCh20pkEgcr31UrRHJHBY2bazK25G
NJFTKTxePrS1T01V+TxlG4axWzIq9u8Ut+mLpvnlFoGkwa3NXDj6FFFX/P3S+kBCKPRvgQUw+row
OrHBfskuIlFR0jIGyl7LmWEPgtSvnORLpjhR3C+8V6iLLI9WEnQho190cCaleUAtB2nqzpTeVQCG
Xz5M8/QeGCQq6nNZb+Hn4lSGY9GasVv0Uw7/bfK3UvQ16MH598IfaEeA+5+vzWW8rRUJ5iAmW3FA
Y/ze5vAyT4Ia3DL3Wt9BMZjcZZNQrfXGzg/XqdVFnPD0MWdkC55RReqmfVeEzS6vO3l//XCd5yI0
NamgcW0ygk5/89QttGEM41LgUSKYbfgtjdsJNQT4QlO1kG+kIIL/M+w9Za8GzZoe9aUFconxspXJ
gQBan5oeproQ0G7gPaTrcDK2cnwbN+JaJemiFYradPep9jKwdmpFi1rgtp4Gs7PcdVulQPVKKqW1
uu65y/OmIRAqM3MWvbjFoyo3xBQxsyByxXby2l3eF7W8naIqTvdlKjfNSkic3fpTc5FlYI6BFAi0
eEXxmjxdVOdnallOauR6U6nu/LicHjMtTNyommtVVttZK25y4QhQ9YNaf66bkx4vvlXQqKrQIejh
mgbZRtNI9KwMITf3PFQQ5gJXftsZdZ1urnvnhW0lHgO6wSoqRUs+eJhCSb7KLnJ9Lp+tlkXTwQtb
SrqodshrQ/MXNpXkX6clx8HjVbXYVCsTR8Pyy8itG4g2GT8j9XNAH5i6E+pWHeyRzoIg98sr5BlH
GYsLDpowc5HLqUbf13Xbpm5GM9ShtuS96H2jIH6Yd/9eN3XhJNC44phTKKadu0RQNa1BFyDo4JzX
SLA6qdOcZLJ+/y9GqERT52AUbPkcFqXCB8/XpC4A6H4TZCLs8L01rdygZ35B+YRrbNaPQlWNwtip
/w8zQ2RF3d1ltrx8TCi7u2Jd9btglPQf1xd0FiDxd21uiJElMs6zRLdlVVbN4OrSjXJNefFAZnmH
cBoZcnVzr4JpnJu7NwNH7Ysy/hn1raWsuAgt1LNPx/sJqCQJ8owEYcL9dL0852KGPuNyM2pizBy4
MCmJnHzrkmnmt9ZTtU4nWw/TCdJl5ifrCDkdMxX12JFo3XmQVIailErPU6qMwT9hDBZDPfSJWQiv
gZFRofjhjTArR3tD6Grhd5ZGgmfClS96QmSHcZfF0UbsfdFTnGDMulJ0m452b7RrrKhSXrqhsNAH
1IOgn//5YCqV99II0uav1IhF/wNFZF25r1KjSn+Xsdq0jtyOoYQUCATqkR1JTZQe2yIKj6IR6ZDN
G1E3vg1B1tAgz1q/ioytrIboN49S3PWWTYfNROwxmdkSIiVIzFfKO7J6ozNLKf62amafvsc8CJXI
hhE2lzKHnUkNtLYEGPz54XNUNYsqShvkCdusf5ZGQWdcMm8iCOpTmuQxaoeNVX0fVKWKHqpcE5R9
YlkeBULWkmvvZTK2yuSiITgY2r4qJ39SNk0XQR/vJGJiqca+CmoBqvgUqBW88wPd6o00IogqO6lV
WincqIUnujlM5uNT3k5S9jsp0OMJdw1MgT/KmucsGsJVXgj34GVz774JIeTelK1UQzqvdTU/qg6y
5E1qfWhJbWXKsum50AswrZYPdcRmqMWycVpDS6LHeuahSREGFFrrBxKQRv2zQDwhaB2KTFn7XOcR
RVe7yxCuCnjKepa0DyD4HJ70cGhgbbf8qS3pV0aioEZ2Ilft9EMfjMT/HmomXKlbGAT6LjkkbdcG
j0bQFh3c1jM/9WPfG3mC1nDi92PkzF1ZcuwQPdH8R4VGjci7Kyus5nUald4b0DPVJuHRhNE7+Rfx
kRgq2lQQTL92p76KZJOOv6i1zzDNi9ofeZpUP6YoXZeB6AR+Z0SBE5pdhQLT2JYo67q+lfc+5jnI
1guy1SmY9bbQzWk3+lqWvZtaLEaxDV4iGLlbktbofxIrOxmK7laNp29lawKD3Am1NdaKLUdZhapC
7DdKW9loD8jen7rKZA1X9vSasQVUziXxDdrwqWZmXR2mCpb+SCjH9yKwJunYy4U6fVezqvWfFQuJ
lRemW4fE1SxP6FFDUybDNsUGwvgOlQXxLoXSiYF/ivHTayKAHmlQP9UxXvWlcTuOka6+NpHZTlvT
y4lADrC7OhBdRokkX0AOPKHzCl86QpPvmZpyULepOELTYBuxOAERySIhq8QbpZLTwnLmFrglukEj
IBKxEQOTMqA9yTG9gBsEquBMd6QubaffMEbTxXK9oAYFZEv5KObqFohQZjIxJyH0I9mROGX9OwhL
IfLR0mUdt7LsC6BU4fmZdWHH3PTjf7SyGorQMXxxEp/0oIA8gamd0bMie2qAyLQ2AVZr/02jEfpj
W5B9q2qdGQ9R10dDSkq1uY9zUUuqQ9UkQdHuqoHRYKQ+eBQYulsouqfdonGrpy3cRWGQBYeGaB2B
kZaspkARPq00R1YFRIGdsEXiRj5MKH8U/Xcv0ca2fcpipYytTZ1ZRi99rzyU9AyyO1NTorknKRh3
QzMNw40JaKiWN4U/qb3dW2Mrbep6hBbItYQ+qr6lUTmW+xI+jzACUQjBdmQjJNdbv81UpuexbaJR
/9vA327cSGJciz+NUK7zWeFBLEH9AVYCeMggaf5bVojJttyRLUAsHnbdjajDXPgy8kBuX8Umr5Jd
kvi6fFOb8FE5hC/xl9GkEBzBwFwcKm9Kdr0GL7Jd9qUv2brf+3e6JwcPFpMHWzmx4gf6agX9ntSw
au3FDLU03lBuqgbZpumdBw960fUM7xYKNM5vskLt+1/WFCpvjR7VlAVaQbB2/Fi0HKQgbkcHHEKi
7IBbi8kNnO+e5uo9aboTR5ZcvimtbAoIIKRpWdwKWmwlT3IcJuWtxA3sfSvVcBhviXfF26SiF/Tq
wx/t/WsgY5c+RrFgGo9NKU7WG1igMt/WuRAabiAVaJ2Sq46N3Q0ZoNFNKaTen9yqpeobsFWkEAb4
3K1fuGyOz3kScJfHSpez7LeFOK/OYGHFPmzyqauUP6HaUZ22BYjX8Wp8RBweNeQTgzchGxsd+eOp
nI4BQhmM9quDl8Svnm82YrZX+1qvja2oVf4g7VHJKLzBmXozqv525tiLf7pYLbPeDhpJbQWnRnlb
/iVXAyTjTNBngz65TGh0deLAhOT7g21ZQagxq5EHMyq1ChSo9x19zMrsj9GmIirKuVnWTMsGPmTN
/5RqhDCFEappSMaQ4+iBDTJs0mUnzkdFA5kitWmDYAQaHtXONLuEGXT6HuVdKGi9YgOUgTLIzAfi
OdCDun1PwYVWNjNUYUtolGLJicGBgLGUcgRBkDoOgRWJcaiar4NP4/TV64X0t58VkUm1MuliqsGF
9CoJVMwcBV9EgqP0q/Tfup3MJwBe3NgWWn/Do571w97nfHm3caAEkIQjefdmolfXc8F28XsNqOcJ
uvvotx5Cwr8v8kF5LPpef2Tw1G8+roV335SqgTnHWj9mfRm0z2QKCE1qMKinu3KC3GIHoYnXbETD
UwdHQTtY20+1CKwFuG/6mksGH2uchENVjaLkUhsNRDtAO7R1AOJBR6CVSRJtIx2tTF43SEgUaTL9
Ewrc34eikUt1UwR1DwS7adJNVUrxVkdoBgFnMfN3PD5gDSnGuBABtXll4BZplotOB2jcrehetLue
6+1dAYuJPKbHHYNcVcdHCccEZqAOVGvjjFXfxoc67IzRVjsT7BhscZYPg9DQd244CohG+9BejHYU
ZcY+TqtmgLKmNyVUirmGbGk25bS5HIP5kFpPdSrIvAVXGeRBAmTnB0+EO/lHreQZGtOjVX9XI8P/
rvmD9zegs/MoVdCfsCOCIG6DMKePJBqVyHnII2uWjqhJViGOKfTbwkuH+DHPp6zeyWodFYchZ0Zn
2yqNPHyPmTQvXeRGhdCOtBo9jTjHNfXaStWNN5oiytT8Ow/zd6ASPsZ55zSeJyO7JMM/5qoTuQi4
xDHlEokM1Kj1rJX/sXotvfGVfBpckM0haxCHRkGkeiqZKoeJ/mfOpwmdEAkR2NmRc+enzYAUaVqR
AftLY9nhsZNuI7SrkFDXOf9IrJoZasyR5L8ihRx5e9X3etk2yFSAYERoDzmWlBQPMST3wdaQIzht
rLrVm62S1yItfWuKLTuf6nx0gg5kry1oEhz8dKhFbTO1afHUG3WqPaexH0lOrwsR2ieDgWJPHJTD
cKcZfsGota+gN5v5vSG5Od+zuC/RGtrnfpRqh1xJhlkSQVDJLo1WmmyFyaDOboyGYFZPaKtss7RD
exNoVf5LyuPRFkxiJuI3Q+u7aOby2yqxgTZoZ3VkfLoRaj5I8cy4sZLIUHfkuKbQ2omVxX/iSRn6
PzrEK29pgr7LQxSEyHRltWVV/8fReSzHrWNh+IlQxQCmLdlBOVlW8IYl+crMmQQBPP18PesZX7u7
SeCcP55WWzh8FnfpM6alSxfmjtzjJtdz8OYFZolv+hwfQFb6qnixUdE76Yjy/larnOFS7TtDnrLE
4x/CQRY6I3gqIXax1NWTmTzvzyKT8q5qB/o+V8cvVg7DpK6yPlccjLt15e+ZdpU/YmhyiimUrNwX
b1uJLKBhvO4+mnlSYGPNsm79A68lLa7o4bn5wrxyxFPJXPtKZSfRLs7gVbeDG2wJ7QQz/7+Fst3i
UBRl7F/xUwXqRIXuvvCo9smLwm5SH3NdrXlawFGXV4T7T+GpQarTpAobU3TK1xw42Iq8K9Ny0O6H
3C91bRxsZX0ChFwuLQCoQXM6+s6UojrkEAVF0Z0F8/T4XtY+rahxRD3vUmycXTAbUUObDxbJ7mrG
7/oE9ubRFG5X5V5P0eriEBPsLLxfYSXUWQaOrq96Gc/jLbMKW1vDz1IT75fw36EjPFgOi5bY4TGw
lO/Q+t2P59riv3Ic9v+Ifym/dioI7voAbd7JZ0t/svXWvNJZ0uoD/QDyY/N7Zzk7dI2/zo1wODM7
1/qnSIctQ4FD8ywt7Yvxz6Gr3ebab7vlFZ49KGzGvs/2Ztfef5nx2JkjDqTxUOZ1yF0guLUyZLzk
Y+WUPdHRqHsWVNX64ROsPOEUFjNTckKj78wnEc2R/l33Sdxcr3Q6DemqnOhoW8U9lC5V76/Hkby6
Kg2FKD/rAud8imjN6V7rzezLQXVT7p85iod7RBT0ldW+DbHdbElILRaFGylCiuSfM3v6n7OK5N8i
AzZbVeeTyTZnCyAt6RPuMwR2VDZIt/OOecB6ju7lEhip3W762vcdp0tBG12TLon1/0KWsAOtidsw
Iov5d5xHw3fXG+Hf+LjTz64TxvQyhPE8kcUBCnzCuUK/fR3kaE/KcnLf1HAp0okHW/wJ+3F/CK3M
v5LViGeqHTaqPpK9OY9MPMgn1wBXcdRBOh2rup7oTumW6pi4Os7TcqvM/T612jm1ctffEZGkFA4J
s/6tfXISSHrp/fCQay86t86sHICbwn4tjlRY5ce411eqWfzvfZdbhKfHDF8jh4c9Rltc33u15/zz
tm5/UAIc/ORPS/ilirZ+LQNSMrA0tsvNFhaMSAFkCgVGaHzUFXW8kTlQ0Nb905MjvnsKxD3ON2N+
VQNtLeky2LZ8rKtJQptSa//jtgv1UbtJaOg2gu5blJvtdis6Pc4sCGb6V4Qy/2P8sXjeuMKfwrZc
P8s1iGl65lv7SwfbfKu7yWXW7/nNUzJYtJu19EI1aduWF9uuXJAtONJQ3My+uT0kM2s4XTLNylZl
ysuaEAfVk+t1uj+NThWAyLskGp0oVVFbWk9VEJ1hLt3PcG2CkHySRTzKOeB197BdRgBV7PAHja19
TmWkI7ZSlAQxbJMwyXH3NRaORuvhxsL5UqnksdgfvWmF9lzlup6jmu86TdaOCsxh87Yi3ZaIhyxX
Uj7mU1y+obxoX3dvAwdi8duW1B+TyUlzEhhCGuBi/dK0RfCjhqS93ykDKm50KXx5TGKGmNOsaV7O
mu3CqDi5W1CtFbV0vOkkeeVOp3VPBRVVJDi81+t5aMM/g/LFvaaqKDi5cVm+Fwys201UzMlLmeRG
431s8BiAsQR5ZuiIOcaujpqriVJE2o7kKGmS8TUioD5vbymqs29y38Y1m4Ml7Ik8MnRZGX6ZcwcV
uZ+UKu1HXmij7zgtgu6UeI137GS87tmEZIJxdixY7nI+PN+OScwHS7f/GjR+8auZMfqm1ToFXloI
ZoCD1xjnX1vV3S12v8sRDnoVnmZVjVGGi2Z9ilZaFFN+QpcvwO5hZrFlPZLr5lONONqwT1UswulY
MLYHmWilcx2onY+ZYIIgC7LboyjlfZZ/Yfjy384ol3eJnP4PNIG5Ldqt1tlKi/R7vKvhP5DA9mne
xu67Dqx/PfAxaTh3fNZfDUtEWgaaf3Rwe5Jf+/3Sxvy9m+GJEvm6H3PHV15KvSFt9czwOziIFywv
LeEeLPseqghOz2h6Umype0qQb+3ejkYEf5RZgvuI6q2vtmrkux9BoaVUAq3fzULyVKpb8M9s6YaQ
Mqmgbr2UFvr4C4aZIZmyn+LOBpOeU8OXeE+Zx6X5vdDb3bgVDCmOu7kHk0ftgK1rEiG1pkP1KZBm
fcZVSJt87o1YQhBuDGc51nmTUrCkWYGwlbL822qYzlTW7/d5fCkGCaFiacAqaY/KlnKItyNTk+kz
udj6A5l+/uRt4a7Sjv3IZl1xmdomqS6d22QSpjSdR0NW+Bj2b+LZzF+eMvI1tInk7Ba2fx76NX4P
Ct811wkFSa/jWg9/VyTW98RHDOZUhXTCpwMpGB+OBkilQX2uMP9Xk/vSqp4rIC+JzuSIDaNn3TvR
++aPrHKoiOVbqRRXxz5Qa34I6c1qb1an9m/bhSWZ2dcftoPfu+KjovGciDi+DRbSWBLmtDC13HX2
0jE4ynZSKa94+C3E3hbHctoJP6rZiLO2aJrH3mefAAeCUz63U17fzZaghHMuEvc6Xprop+hkf4N+
nSmmVYwY7hrrV5DlaDogQ6aKUsciLg9xMCKgbwHEiMvEN39fQTb93duVWkCa271TECom+n6tbZV5
87x8OtOePIWI+9Da90SSpE3QtXNGteRwC5U5BCnEW/Wr6Jp1zMa191pCWRWzV0xwlJ+uftH92hIR
7Vm3jz5FtdLVdzIuTMJVuFYvMUm8UdqNaxWd/HhzT/zGo2Vyw+rceYv4RFyE3R3Tu7ccgjZY7lrc
cftVA0v0GlFlV96QHMnlWDJW0yjnanGVlI5WZ4fuwegwBzEu9aDgkJGAZTe529rHZW2n5Gh12dya
3swBCxiNSlQHmuWx2kNutT4qoDHbbe6vqgii6EjXXvkR5KP9mhLtTAd+w+Zu06vnHpJ94eGmw7N7
X0UzfiddK4ssZEL5C8lg7utoX8sDO3P/QG+1aJ8cohjW4iUZAYEPevBXmnnyrZo/Xd90jB3VJrcH
mXt0S8Z9PJnvxgqH7q5m5S0Q8cqv4DCqsxkufuOfLwIALM7VnPwNg2ruj9O82P1zzzf3VwxxeGWU
U/LiWLV9DN2e/O22oS1Psdv3b4Sny3c6CWvK8nzRfToVt27qsHH/tqKmom8Kk+HkziFPaRJue3sU
9HbFR73lY3U1g3UvqddL194VLaVuqWUt/hXKBXjR1R7JAD4AdnuoaHzWKXGlgz7SJ0xBIhKk7lej
CU4gPt32ItVzqT9XWTOGepHbR8eu5R9DTeXEX63jKVoOjjX6nuF5Ypc1rZmyDkSvOuLO7zowtXH6
EkaFcfG3tRdIwTjT9BzXIo6PHnE9DBv7ZPbMVkEPMhVtlCcLo+3ApTLOYzbAaf/zTOQQ/cvvUHlX
QbKPf6Z8I+k0j7bJz8CYWWtM5G8gPSIcxptFeqIlptP3QYcI1wMlnseyo83QBk9bvTd3yhF7Tw/v
zipES2HIfqVnguTLeR33k+cxY6CAKZABd2NHB22Nue+lnjfP4f+uhgfXr5nbTG2d7mRBfWUW9lX4
3LWoBlJtthHEremiB2Lp/Chdx3D7D0M8ba+AIc54CPmZx0M3C1pj5zEpnpQhGCcFKGmcs0K1ux8C
TUInOHRC/d4EEnHf5vnyAqnSsdsbehYvx3f7VWm5cUyT4cYfr5imU5G76tWzMnkcKf3TZ+T69dPS
F653CMiIeF4TAhzJ9F5Jfe/D3YOucsuNScBZPFectgTI6K0r6wKNR10omqCHvrL3jWxY1QKuwS6N
1y3Qx9EKwjtFa/f2tppj92oex1WlI/z/a8lTRU+jaGNaeHFpFxzGFS9UhVaG5lzkXiyiYVCct8KP
7YFwYhrWg7xeizQmeDzPwi3XX7JvV+dMf7R7DabqPw7RHv4r/URunFvFauizg8VJg7a1zqmxRWOp
ffXU6x6ITtDHWZmFbAzZRpAwVdRlYzci+KZxWesY0YVvd2Be9LDNw06GWpDB0+4T0/4e30MSzb9z
JHIOhD9QCHm2uwX1c1eIAErvrMhMvqAfpUN2TVtXtt+irCygpEya1xyGfjx2kUjoYmU/eEp0zeSE
u2guU8dZLDizaZvr3Pfw9a4aWiYNSGboDxGT65xtcHwdv6QdWAC0DOYsqEf5K5ld9moX0+ULlI8L
hDG5G4PQRsPm2sRwUiZax6etYuQ9kMndXHdNyYyhCqEo2t1L9e3lxmmZ9/bxrm661r321ly8zlb6
z2h/ad0L1jwBYXX6eT52sH33dggAwMoiWH//n2RIExq+f7xt1o+iz9c3kQ9Te6RwuP4J/IbrdFTa
fu9GzI++6cufaSDCg+XAzx9H04ccQfngvalWktmrQJ+uIm/w/uYbRx4flWcMXtRuh03385+oFwDz
1ioSt7a4bLEkE+VCXlsdHLnn5CMM2vLCqmrHzC8C84FIWvzpYSa4yJJSLzQmu6K+J7EUPqlYJ/Vr
NDFNkJFvqT4YvWj+mR0yW5jWwx9BkKOTsYzGDx4FmiC9s15+C90xWZfr5ty39eWk0WWZP/dcn2u2
r666hRzBfYuQORJpTm1teK9pQg+hZrr2WbuGeZe/sn/0tAiJNlTcd3GkOKzogXdeppjqz9uFSnQN
wdSp4FBELTAlMdqxd7VNkqisgISV4LC6vfnHN3Q5rBg1m2wETn1z9xKwtNnYttJAAnsURJMEV1yC
Lrh2l0OEe7YbnptL0sAp6T1zx7Hn96wfjPdpGIvhXy46KbNelxOrsPKHl1ony57Bl1fLKZE9oS+e
rtznmRHEoc255EBh/J85DuIS8gn7CD3W7L4zQ3ahSYDPu1FRxGrA/ISqInMtcQT+xEFdy7RzN9ll
PCTmQ221eC3ceq6gguf5q29y0FpFmVyTblqNTyHxpH9nbp5HkGb3iczewXua0MLnQHZdQ/3GhSHW
dELO7znIn3OufbM9dY67dLd5uFqbTrxe4QkzIvxfLS6hx5e84WO3LMzyflwlFWqeRVQZEtvyu2/A
ZjFRziy0Ym4aaCKaSp883LDbcV7VfCzyBYpfI+Xj+zUeQ8XcOuFz4zbNxFddMCsMqEG/nQZi+tgv
HMWZqTVPbDw40b/Vd8yLNJtabsc45MoxeG7cLFKB/gIHj2S2IEI+h0TflteVRB5/uebIxBzHwWf8
owa1ZSwvvDwD1rUftVbuJ9WdsZsqrxG3mN6HnzDaAZ4JeiZwtYYCft/aSFFi7HRw+EERTdfdIvgv
d7OaGGll1AbZ1MTBP3iPALYDFcGFLO7wXPVyYc0iON75C3YCLN5zqKmsgT707szcOb9bISfvKOgs
rLK9auMLjpxDxkcl+O+BLLnhpdl9861Rcn3ygWhpYdlo+2OEOyTM5KSW9byTn34D4OPs6cAj9Itp
qW8PhZ8LJxtiK/yzcVf/0wn66g2VavlnA5v9JM7TLc/w1N3bVFfBz2yHUqcMPQ6YP9zc9zhM8l4n
8bTPx0Al7l+E46OlK70mBIA2CtlcO027v/fUdwU3Xtnn82FFDcKDjLHzH++jnkAPJ3jiSrWGEQ/l
zXQMG1GOx2Wu5O1C2gR0k+7lT+53IAHuEOeHct7D/RRVFjVhtQWOYGMYxFLcF0Hd8ZlhBkSmeV7N
adg2v806frub3h0cuGQMmT/NuK/PY28ZakW+5EFmgKv9Y9AHus5Gp/WdW5u3M63kdgo+hadhhPoi
9tZTzQL7EjV01GZJIIS5rubSe0UOSzKA45bMBtFAhsuwuqAzxWUOSIs8Hx/b3h9bDve9/yVm6DFu
aRo/UuuO0bOzhKo47WLt/kQj01FW9YDVaSuKgPvMa8fXddLBf3guwGf6ZhuidF57zBcfkiRD9943
xrN3zSwrkfpNDtqkiiB6RKs7NoeYe9hCtccTh5IINux1inSIU0GBS3vO2ymqbz2OD5DnclrdI12V
1WvdFAa4J9hFdRzQJUngPA9YeVxDm3lmQz3sNrZ5w9cVXirdm6Lgj8/2QGe4XVOuSDiOjZvmZyFE
Vx5gfNybcO/yhgzLJLwJm1hoAP1d/yr5Kt9GazEZ6zqh/1U0nH2ZKr2SyOF+mMYTkFDxtJSXfI52
D9034ZTbO34PXr9+yxGgmG7Uy6GU8SKzQoxIMWQee9dLzfv3hU6AA1JGPUSX53PYNoxZvJy9N4/0
7AIxEG6COJLcxIUltgqnlW6gzvXP7UruG7dBlB+lZolIZWOSU69WUd8FZs/DlJJ1XaWFIpkoa3sA
1avYhMHPGEzle8+RUvIlRNv14DISHWI0UPLFNu12Z6QzVHdMZ+HdPtIXfQ5Ur6osCDpENUwOoDWu
q9z50ClPAMDYgoenDILhU5mNDzL5VfHcsXS9a3YCLD5iIODAxmP+u4mL0eCmtFGUAfxDA0D1zrfj
yJhy6sDUm6wdzbxhn/XnB3fbh7+iFUF1q70wuMJ9vf0NVRscHa/cpgegezivFVOk4VCawn+J6qr/
DNzqTwv6+iap896wvpPoQ/11wfS2Tozmh0qN8nFF7oFCDA6WHCVlNJSDkk1mPGLICd3c56+oHjgE
txK0nJuEtvisbiq6nes94tFf47GXaV8u8i1BevRVtq5+c6Yo3tLO6/VXT0i0S1u1Es/MExaFysQ/
Poq731Ju81ujBydJOavdGg8UuhOUY3JmaDHFSFv6HvaW3c0ua1oRAAPUQII8MNcYzXHqblp+Be4q
f/tOtD1LwYKaLrFa/npO0TOPsASNhxxa87rjAzLS5Zt/WzGShllbqWVAs0JuNWGfPsG0akRkwavf
jWfuwvI7ont5JV7aWJ+cp6kKD5KW6OqQ8wW6GbLciHc15znIKs+vkC2TGQZ/PiLYSi9nMqYVfmCZ
ztRK3fUxcCeMXDO+ETDV/tdoaq9R4dv2sW+ZPI9GFSO0FvRud0hqJfVJ19Dakw67KTNRI/lkOS7R
o825YODGY/1nbJzmi4UAH3fVCfvqucbBtSKm/VUWpn6hPtwFNHLpYyf43B/GDL0GzHQbr8OjWvPp
oZOe/3vu2fSfgZ18mU0or/4YnHWfxWC6X0vYMGKjAK/RhFW5/1YGZsCBbyr/QUBzl1dDX0xfpRou
CkR2kCbdiXFbz5vTNyJVW8J9IcxWQydBJr6GIaKWuiTmMt2nfv1RGC7+hKygBfOGz/vpMyQwTcBx
Jcch3Ks1mxZb/HZXFzHRCKNzadUooSuCYed7rjrip9Nt89xn7e/6uaOcbAS6lPUXijqWELOq/zTK
4i4tl8tTvCyyGq7s2PQfA4QwD3TS6ioTAAMODeJ+maSATkBRNmzK+3Id+yibpTdzD+/8odNUyq2k
3qMEHG8dYdor2eUIh5ZCr8/FkiOxqC9C+1TKvTTo0TbxwW7ePvoBUDfffC0ex3ktnrDTEJ6bu728
9twVDHi+SJR44YKAgMhm2OJDBKj2Bqg4fjrF7gXHyGnBZdVcuQ9oJvsww1cCcMW+FsJK125kMs5Z
xBuMXv2z2aiIOYjJ5wcvV6jkA68ALo8Cxd6HKP1RH/zSOFe7gH7nDC/0VzwG+WvAFMP3FIrt2/Ut
LD8JnhU1M25gWNTFXr65eRXkN0Sy7o/9RGLMiVeBgw1pHnflENCFDAOrpoLJ3Z/Bm7ox5Koww3wn
JGdLGq3F2hzWVk42FaHJH/FbqBflxeu3oj9+vnLJDLntW6h4Jrchh5aUwRc43s7xF83F1eDjsAeL
rYazs08oe7QU4y0fdUHaEHllmRksVz8Vzw9/Axnup8Xpwn+jLNvwKGbVf12OB7Y0OA+yvJkkrqNc
d8Qawpd+TvHu4nco/aLnhhIx8AwYxUM7Yy5AHhPmDzZqafSzAHFoEUo7qEOSD8XISCSrGxv0INhj
jk4dAAP1x2kSpnlokoHLs5u63ePxmf2bJoBzIvPGGVp2qLB5cVZd/90HG/0p0YMjyCx9532xE0tR
0JK6I3WJ2qbwHDyGxebkjOWh8t95Cus7pPh/db60U+b3I9NeVDGfRzb2SITsW+eq9kb0TNpCcnJg
11N5rGNG9lQJNtG0hq5DbJTs3jWinDI+knRHN1PYC/+rRwzHaeVzDde9cq7KZeKVAPhPnhZv9J9G
EOj+kO/+/jl53Jo8fHL/9nrqhtK6qcNbtaD9SvtkqN52A10GJrUH93iwd55wxJXlcUPYN5MNNUq2
+aiBxQhn17nhh5vRajRavDaJLhCyXQSIQ0Dj0FlNquLAzfvPGRPpx+4vw0PvVNq/qtvROfVCr/LM
4To1WbQOaylRTQAJUgcEntCqm6aH/3QvTCKaujiNcJSqK50EHXxDV4ULJ5AH2EtRCkYHsvKht5Xf
8D7xI+QzOqY1CCE+VHzf7BWNZosPPH6PqQz0oNdNGNEtM6PPBZYAreDeKNejGqPWP9EUBKRdb/78
MdTe/rP33EEkcsE4H+rVTL+ixBXtHULf6rbmtOiyaL9sVXDM/COQy1RFGjF7fZBDKm5xLUJjR3av
v2Qp9x84Pv7WuVma5ABu1caPs+wAhGk4tOwD5N/CuvZxML/jgxuD2zIYqt+IDtaVgUuNG5KZSqAZ
0VhZmmweUWBdFUBqyx122uVeITTfshi4y17RkDhW5SNcq/ZeUVjYbwYvhR5eRzJf3taiwQpynIng
iq4FVP4XKd/7hy58vZ3h5OPhkLAVo7HYBOmQ7NeA20VkxWdCJBqxXXGYPJRbk5SowcqY4XoYfi3Q
+AirnMr5Fsgj+oOtmiA/Ig5JkEaxmnYHuaARgum+vAByM4QVen2spizmTgmZsCOUZjB9yes6TPGz
3fzdgay0fEwcytMZpe1+b9Vigd8sJ8MBYmR7KRBNb/BDbjOBacbNW0U8gn/YhmEm9QcVIENm0xmw
4iXgyJndhqU/RhjiIhlb1xVdiigbKAbBYwN/S4xjM9oov5rAlitCihhws8HxoAyh4PrwROzYSDYT
UWrxCeS+4W7yPag5iYyczLjZsi73s/IgrXxR/GJ43NWxJEH1hjAZF4TF6YVgOV54fHftkKow1Z3J
08ZwvMMjAvhckwrOMo3gJELbZWv3K2i8Bv9wT4wmaauq0YfOV/K/0vacgaKijSYVfgdGm9RogNON
w/plbqf2N8JEfzyy1es3VZRdeS0YvOE2qtF/jgqPhC3tjjyRa9ivLqyh697vDDdfU63iX8QFJ4iP
aCvKj21isXRa31sf5rjy/pSDFwWHutbOtQ2KYXyck2F+3k0fOGg3YhTsw2W073K/mTPpbKjCmMgF
zus+XN77smXPrYkF5ZBHxJkfQMblM8cBHBIeMyS5ft8KgfhNbE8cU1Zlft2gcRxrEo326f/3gFwT
lQ7OsN5zNMIToyPKP3BitFeGZFV9QPAAPYjMZ/o0+OOWw4TgbbqhN8X5V+g+9s+OAOPLgAlcrhIn
pEGSw0XER3f3WT8JHl//6wpv2Rmom+KNjF31bMpZccOMYfE1rcb8KyJkdqdmTprvhEt6Poa8WDAR
Ux1PRNDUEbpQw8iZ8cRDdstS8N7gYmDwY/Vu/oLR91/DGFV76hIN/waLC0azL6u5H4Y9+SL7BTUP
jHEwwQLYGsmyL+L/2rqz3xW7FZ/KbdG0bV2kZFZXdbBe6LxAZU4VtX8qsl0p7nEtdnsJUgfrWV08
HYtKEIv2g+0QnzgOP34BbXez7MZbUyfy9oD3QIoSlVFdzMd4TJBdc7dQqRQX0hYZhOz0QPOYYw6R
Ezp3QdFTNlC5ezucmR+b92ngVGaIQ3q0eSNHP4LH7i9y0/oJX+uKzrDyOnFEEZ4/rZxPZcaY77Km
VcP2y0Mr/nuEu3kNQngEye141w2t/1K3vuyfp3rfiNpJKmWuvFjpX0u5LMSg2tknBmhs1/xsBr9+
2UZ/AXnaDaYV41jQRmYXQlOtFzfxkS1JhMdKDqyLepnC+eCtvDXHYq0052Oyz/11L7W3YcfdZZyA
rQacD4G/8j+X2Hn+jpUdRUbW2kCiQe2a+jseEE6cichQ+b1ix0HQRVP9i0Y39yNZDfip3UuYS1+A
teeyRE5mUMAgb1id9nufdf6aM+n/RyjUBWY1epccBMyAR6w4/id+EJQeHfagz6nSXOTz6ibnqd0b
WFYcQt2VRt/5wq4yUmxcewvy+QBz0O7ayc2WFidi2nhe26IwASQ55Dk2GebIKHoCm2baDHAF3NYz
8rtDRcVkDHmwcT0hrvHfPDNV3zpG2Zu1bcSUi/tvnrLJifOnvpbojJj8GXKhXcvmNPhd+Et0HkKe
jdCQp0W4q82mON/2FPsbaqYxcobXJqrMn3gL3V8hhJZzdHPriEOZJJATdEMVVdbMHaNpK/z+2Y3X
+IX2xuHTEUuAYGkYCi/jPAQ+pB2uv8OSJnp8zbP/RZ48gk/kuN31jPFKHV1y39eMf4/zmuN5vrF2
H9CIAKD+tzRV8emBpqGonXRXwcTyiKWe3wmDUlBddJcI3BAHIIF/z3tTygOKJAsNH8XjGYU9f9JH
Wzdw78G+MRwjyU83n5y0YzGv0cNaB0JzVLduAPZX1x/z2FSvSd4kT9CGIC57nltxAbj0kMahwNqi
K8m4bzjZvhgaWDU8VJbpOmB2SDFW5d9hCVRxWpKplgeDFiJB57WaG2nDjqwL53LD1M7UVkepSmDZ
FkWHf3S7OHq87J0Bh8pmr5dhKeYs3xTYHvlN3t2irPxdNJxiKQGXFQ1ErCWneB4ZZwhvnv/tGP7u
qqlbvYOaHfjyKsZVwDfNA5kF61S0qbJGfGBA5DfWhkj0uLLuq68jolomdJce0BgjWro3g4fxpumT
57XJbZCyrJcMDbnr8kI4nvi9V779nVdqcxGEX3BmwuC2L1kv/pTZHRwmszRQ5JdcQQPhBmb01Jmx
EMhnWatT40fuPXax+SFOCgTHkdsx2RcyWimLSsZdc9JDz3uLgeq1utnzE0JRWVy17pI8i74kRSNJ
YOxvfbXDZkCHL4ecY3/BYsFdf+3VMhHpstKlvPazYBddod2PLKt9jQ2xHoZnz7jIAtCMLZhocge+
C4/cdpx0acbD7GhXZrHFAp1pZ9u+lL+L/bhvs1ufkjJpeKfKJGTSQoBqkc8VRX1wgQSr/3QBMHPc
rHBV1g0Y4BnMTIPkIpm86ob8saS731UVPwVV004HX9kWm9aAxu4Ryw+k9oZPgS9j8rv/3KZ3l5Mp
ba4PRgNZnYqSwfjg8i3OB8shzmxRw1LxxbajcEGFvPylmiJmiYnqC4HQUzGEGN7Vn7bXFKpX+D5e
htWQ8HKpAbinEGH9QDMrISGHJbyfAnjnzLdmRFocjzVZjDJ3Ud5ycqUCIuXBzV0kLxokFSXejiz7
0OIf+m/IR/N7aN36UaJKdy6CQbBj0NiIRXQY/8W5YvkD1wUrBD1k4qoDCJs1ap0/THz7mrGi9Iyg
ao4f3dGf3HMuY/unELtzj8VUObeYyfz/9sD1L+BMizyTLqHiGmC4tPCjTv+IucB30fD7WwnNTsFB
hgiINyrStfNcUnrQZIN0+MGU4wSv2zJDK09bCL3bOEtybUSx7ued3/uX5QbXVxI047oGPXlefQWG
RMbZdocggltyQH3ywHTAddE6y6BSuwBinONqmgGwPNwEv8AkW0aQQXnopfomfg67ATEs103xOLUo
iVPFt/yOQl09XhY9pDhOix9MiP9xdl7LcWNZun6Vjr5HD7yZmO6LRCIz6URShpR0g5BhwXuPpz/f
ZtWZZiIzEsOOqqgIlSRubL/2Wr8pmgd4kv6vpCSD7PbayAtDH+0UmAiWKt+ccGIzB2U4WeCzUtIV
WYywrocanv4rJdmGMqxahp9DPW95+cpO9Q2dITMlyZanvwKlqkFB+AkpJdjcaQkmPS8/KwUIAA5Z
8Be6gebxJmowJd+yi6fvzmTOPXG8BhZkIFVrgMIhbAQnracf9Qgug0sVyvxp2LX1yB3UaLvCD6hz
s3RrT26DmhC/LrXSFafztFNjkjtePLaksQ17BhgZ2tm9wKBO23Csxjsil7wxDwEV7ckLdcWukJar
pLum59Y8JEWhXdnkRNSNjcA8T/hiLJX7BjLg79qX53sTtmi7GQBWdId2Jv/2APfMR9tUsgrGJtSN
wsPFq7Vu59ZMyyfeBdKT5JAYpQxUyuDzzZgotx1K5Vuaz7pMDMjz6JcTxL204fkFRtFXIE3tywrU
+LOFa6hDycXJDQ4JjdQYONuAJDwAoGj6Arq0x2/Dgbq000q4PJuim/Civcy4FloCb8UNMA9A+hO5
BhmRM7KQC3J3qkyGUwH8oSCsq9+lrvA3XVJ1eysZxgdJShF7lfyAqWu7bZp0yv5y80vCt2ger1bo
+DYytlTBjrnWcFjrFthKtoF6xXMoBcrcHWRQghrszvKeGoWzmQ09uKnHFFjw5caXrmIYzNG6KstU
HTVT6Kcct45PmGlQuss3ic+V69WKz0bKsAX0El4VEbAmsmgBzGzq5xEvKjiiXpKDNiGIIeFdme3X
lS9acs+XX7SQWAHw7Fd1xnQEhc45TAlzGweO6hIqPVWEwhw81MJr2Ghe2g4G+l72tM9zMgDqEAAN
n0g5gCdxVkZqKQHw+lmYGArVW0U7URarRk7oTudJnGcB6Va4cwHAjpRsZNIUZrG9PApLbQjRmlD4
sIS6KZiYhUxKOeg5Nu8gQYAD2z/1yNKAx0GXIiwcjfEnRr/qiojOuWWI5J5iGmINKsZCtwSAZFMk
DXV46IDqgwnMhDBXAYvbyuMV6DlnX+ZwtwvNfJ/9g7A4NEEam2IF0r6yWIF2AQMR/AvlPoTwoFyR
/o3KL5nOXXBFJojS9uWhPe3ocXuL9TWZEsSUsoR4mMsDL9phupto9wY8hgZWvGq3lV1VHx0jDXaX
Wz5d2bSM+IyBqLGFH5X4sjeST81kFEqks7JxSJKvA7CtXLxl8U6tltfxxCSQZQMjgyTOcSs0HWlO
xY7WBqW9NgT0zc6Ua4rywycLvPXKujndF6hvc3xQPaYgyGweN2frju9kEiu1brnNWlLDLhnHZ8g1
yuHy8J3uCR2dDQs3cso96PuK4X0zfFC56nqMuBv8Sq2uiGDgYkEfjlwAnrCSa9K5K7brZ1vUEGKC
AQ81YaleqPDCrrKOPV+G0vDLn0h0OW0sMol1mDyg1miv6IycWyFYJ9gQIWzkn5bq4gOOEDqVW07j
uuO94sxlU25Lq+nz/2ApYkGEJryi68zaYiwjwOREFIzlXFkVWOfWAXM0ViutnBs/5MoVwFO4oICJ
P56xwQKnm4S00oIQMKEWOvMhDtXaG8mxUsEnF3Z5iZxbjI7sgB4gLOM0W+wws6iNYLLFElF653HI
EQZxxyCwJK9LCWpWTpKlSJHYaY5myYyijmrE0qakcLqUGBjmca0E2Y+Igh740AToylze2k0uLIml
tn+63MUzxxcXAyJkCmclxm/q8ZjOvj1rBiDRDZoCMDoVy983E/lWLYt3VerbZCE0fa9rAB5Xuntm
NhGBpdqMJhOHi74IVHo1KkK7Yqc3fmd/UyFex9zFSn/ArKzbBfCjvctdPbMbRECGNYumcCUtj5Zm
cFowdim1LOChWwNly10naWuu5Gdm0VJRdDMVVIqQfl50C7maIM7FnvPVRBlBvSdNvNeaRpF3Si6D
Ro5iebpXwP+GKwfa2Za5CKCwYRaIXvrxVPrg/scWN7BNbHe8oyHD+Fu/YW+QJGmUn5ztgF0HqJz+
SsNntgntyUQXiF2DbxMf9uYkraG8WzBMGdikHK+bXO49lGClR4cMysqJdqaPyP9pGJiwVYRd+HFT
VSqr82BksPPh/m2lGmjZaNQQbyMKSI8lMOWvieKs6RWf6aAjtOHxDzLIoMiLOYUwjQZzzyaJFAR0
5Bo4EtQWfx/IsBTevUgdMB8OLhvY3iCCedzBGNI5+SQ66CMItHVacExDZazpvZ1uBeG4IGOyaqD4
Zi4lAeXexsWjwgdGQkDgPhkS8Hxh3K+EYmdaEdp4/MPpiYT+4vjs4KtkueFQjLbAiJZKboDWCc13
b2uiaLacioaiKqN+djxioxz2I+E7IAtAI9l9jbhOsS1qqV3bX2e6w8GsoGYvc8mxEo4boqKkBzn5
0808oEwaZWrtAlhcURw+PRVfLUXRy8IinvBn0RuVgGUYc5KcdDe55vCMJi9qwH+UI6x/D4Z1OX17
75JDjBezRiDqhrBWWZwbEbBu8gdEzJpW8mQL7XJXTuO4vdzKmY5ZNueiLnO5mbzzjkdvQL81qJOK
p7hTUTJMQ+sWM5lmZ1td6JZjsGbOc749ngAYmRLfLVXxe1XuLIu8DhAEqaH+h50o1VU/gGkTy3Hx
2I219utyF88sELqIjRm3DJr/J09v9PFhrTCQU5hHMHcLqgtFO79/vaPJQ2LM0MSp6yyEhp3GhOMO
6WDTpbL/YI8Qnpo4mVbcK0/jAlJRBleJxV0JJX6xd30zRG5KyGdqWNuB1EaVBdbM8AnIvrN3BhsO
bhKMlPCaNttfHsYzM0e4hV6ggVehQi7leKX0kRxVFYYlm8LUg69QgIyvUPP0ZpcWyHZszARI0e5y
k6fXCsYUDKWo5HB7Li/tcFBzZ8BFe+Nr+bw3QGV9TyUqkreSyvP8wYfBq2yKKiSfe7nhM0vGRtbT
ZgPa7L+l1iy+lwSw6A1uetSqPsSGnm2ashzeHcfSPQfdSxXCFZLfi/urKEe4/DbALye18z28Rh+R
Nym32AppmhkrC/Tc0uFqJhsoRhTQ3PH8dRqWWOBUeZfaY7RH2wtsXRpJqNL7VnyHHuF0Z5C022sE
15/fP5wWw4jbiM3yMcTSehOJWBG568A0QP8DZnpQ0HzyCjQVV96o5xaopfImJoY0eKouYmY0n0oN
xXmQyWZibRoAC9+1EVVP8LfVAZ5Ic/gPesVTGqFbnj0c1ce9mpFTKaAIsjr1ooy2sNxLE5gXIlkr
q/Fsx3jli+CD/9qLtz7KVMBCUWhAwcWHQ4AzMAWTpnDG9JBkhtx8nGH+rGXCzjQqTFJ49zCYXOGL
i2FWgSmXMzybCcc2alRQuCZw8AW6NkGWbS8P5Wkkx+LghWrwTuVW0BZnSzYksGyR1YES1UIucqN5
rNKvcL+saoQhPg3q2qvu1RflOB8sLFN4WdmMK9HDYvbGzAkDk9LExmHbZV7Ut/LdMKIg5kRtfvBt
SkdKVDX7EGQkHoAS5alNMFkUBDM08laW7pnzxkH4hCNdMznbl+FlOIDMxB2qAFtTBx5GukD4ApTi
L4/y+T6/aUZMw5t9GJtt2ss+7jf+PI/mpu6EuBZWkbrhZprT3htZKF3JA/U1O0WxtkwpRSNcbuPK
E8srPlXn1hcz/qexAifDYrcWiMn5lk6XA7Djrg5a9UWrqwRImBxc9w1vtMudPzfEJL+5S7g5hanb
cd91c8abAlnGjWVoFbprMIisKRtWenVuIVsYiSuI42vMpej1mxEGGaynY8c7AQm96psfB9QRKzX4
gfH2WihwtkO8uYRCOdheeTGAqCMDEFAIOGpMxLd+DSKQQk24EnCcbQVSCQcPuQ/O7+MOwWvySxXb
VGyCg8jeIVOkd1teWjCgL8/PuZHDvoerlcQ7yYdFGF8T3NuQWmlIauWdBDJ9axW99VjCGP70nzSF
8LMjAms8wI/7lDVj0zoSk1SObXlv+21IhdMGxguaaIi//AeN4XZFCo4QW1m+wpGzCVGHJuDtKcDs
uq7F+BKE+LZv02x3ualzc0WIxgWIHDM3/KJfYJh0s8lI3WiakT0iZWF/MO3eXjmrxE9ZHpyIJFsi
PcQNsdRiztPenKKZdZc34CY3HVjRKw7H4SkkQ7UrO9g+l7t1bmWQ7AOiCFqJGtbi+tNaSOOZSekM
Pa3cjWfocXWMSRhxfbgyWad9I1uisyi4+MhkLPs26IqTNmCqBZu63od+9VjY9TVQOfMg11G/0rEz
rdnoLmOfgOeLgJsdr8Oh0yTcximvG4NkXgeZI33G2gnqjtLND0j0+Svx5un6ILOuYJxDHKHCdF3s
5Ug2AexLBaR2auzfSmWeyLmpw8fL03W2FVwO2cakMqh5HvdKknpznFFnAtGGAqveB/UHIJxrnkpn
xk7EQhRaeByQdBa//+agJV0PO8oGV5/3U/+gKL6ATMD6vdazwXxWKz/9493dYgmSZFJRq6fCs+iW
ZqZ1FIQ8CVAYI1jP1N9Rbr3To5rEAu8BnWOJA53LYxlSqhJiE/nc87wrNFR0G7RjyC7ruQsUA4Ka
zJyt7ObT2eJcN7Df5E1JiLksCFZ9CQOnd8DzpVV3a82xfyd3gza8+3SHUiFbOJdbnO6qvTjd7Qy8
DwCQBGWMtvCyJHuZBdSsNuM1G6yTDpmawgvcknkiq7iXLzYVSr+11MkQEZVqir5lhVR6SRu+Oz9P
KzxNCSeEWQIdOl5+AEFBe1vIDdfQcKtNkttI4QzTkGh3fVcC24sbBxAdPHk2P0qX1Wqd7Fw/xbHB
i5wThIrj8RekvHQE4Rf0Up2ClYlqLbzVIyN77/3PdSI8triYuZk5Go+bkZGH73SRxoMWZm8dbXjJ
ARkfLu8tEWsfXSlkPIVdiKiFO+Lf40bqKG/qtjG/d3CEy0J6NKNDJlu7QlE3ON4Q4ED6wq9hZU2e
ZBdEq5CNSOvqQjBoMYdgCVHrHc3vY3fthPZt1ntq4bupGW/n+evlDi6bIncsU33AJIeMKwzoxeER
oSsxAw2FFWyOwQfUTny3G7L+RkJv3ZNNeGpk9kLvcqPLFfLaKDV+apoqIcYytRejOmQMxRhu0O9I
HuEHpN5sT/b2civL2/nPVmxiXk0TxnqL/UYROkAOmK6F0JwGQCWSSMWiouTCK18DTJxpTJiFwEOj
4o1FxuLUr4sCmzJDoBFDn7aG0v7IhcaNObb+Oxc+/TpqarHwDdP3rbmiKbiJAySGzN8jrvLekE20
QuYHbwzyapwki3Ox65QQ5D3qjBwyxn6gakyxbbZ2l+fodCVQnYUFwTlFton8yPH+gnEwx4YJOdGP
ypJXbBOisJi+9+Sl8nPUymIX8yBBE2Dk8YggqL9BN+ubnCjfLvfkdAGQjkCaFXMOUW2yFrMyplKr
BjNSapgWmb+VET2HFIKu0JWw1qySXpfu22OJAIPGSBFQLaG+tHSoG9BI0KeeKhZVdFRkiBklyNpW
c1tLWfUB8G2xa82uOyD+qrpjFKtXqOSmK2fjydzxRsbzRAG9ZQsO56LHWYXCehZaX50IBkCFzKI7
mslaNHW2ERAejCkVG1NeNoLsCzLCwbdkqjLH0yrNuM7xqnP275o9gYjReQhRQqEh/E8WZ0WXpqMT
muOwwQwvBLlc2l/QTYFCqsfhyhtv0aM/myLKxaqVGjZ2hsdLXvOtKMkJbjdmBvm7oYPbLpWU9x0S
r61Q+nntDBaYSyTCXBTISOUhTJtQRYENRvStJs9rBbslfO/PZqguCPM9nqvGYtzQzempn0nA6Huj
PsRjNd2iItd9MLrA2Ic8mGF2jQZETPhbQ4KJCkTpLrgy0G1xmdK1jb7YhK+fY1IKEFuQgPgkH2nn
KhJ6SEUU05huGj1Jb0bkDHYR3LYVQ+5XXNibPfjaFjA5lYVD8Z7Y+HgedT1D+nliHsO4/txB7kE6
S9vPfnJAsvhgFPX3Lhq+dwr2Obr/KTe6ryMV6Imor2qTK3Tp1/IU4qxcfBAXuc2F7giv3CVaCIoF
rFwbiXxZqR3tJUP/NbnOG6qcD2hn5skuieZM/YgmXPRrjlCjXkErnRl8YWMrA1UCMIH43vGA+PWs
dsh/9hugYWj4mkWxBT9cbqswTreXt+uZPXTUlPiUN2+sSpnUcBLLLmxN6SphQdwSjHbv36m04rBH
QbKJu/C4lRpaq5+n7KFuDsKd6ozSrlTRmvoP+sKzSqEESBHCXKwjB5eFFOk11lERx99hRTcfpF4y
P15u5dziAOrBliA/Qu12ceoAuAjKPoNVnURKvMeyNbRghCiBF+hBeyuXqDqoXVlea33cf3l/09xR
oMrAepxuFKjVuTJkUAs1knN3o2IMP/BFkK6gehsPGapySKeZ5gNn/xo28HSZAJznvQVciWCaI+F4
AqWB0o5Ux+h32Hp1Fyd5cQidZq3acjq0NhVApk62ZR54y3x9KFe9KZfZtIGW91E2jR+9bn/2Z/O6
R8EFzdb2YOn1+2AtHD5kJFXUAkizqkB0F9ci/KOBZ3c+wTxFrOCrUyIMfigVLTJdJGbLEM3GJqAI
g0Rn/HR5OsVKOT5mbIV7CzwD5RcgNYumAc9AJkto2jYBZGujH3tFGVYeXkeQHdp6LfMgft5pezql
EDDJgFcXK3dSZl8PVPRwmgG5A3XM4uc0CPwdOOsYcqNVHtAiXvP/Oz3LRDkQiBKwUlbOMlse4jUI
MRp9RQSNJDeRC2mb6I2zK9HXWjnLzjbFmx0SKFqG3NjHixShthm/RkRmUA4cVC4QOZE934nybKfE
s2K+L2rDZcbmrgZQwZIVtfrFjS2NcKdtAwaGMaLdIdXoW5UJxmnvXCQCqU4TnJ6gFHlZHnfK8QGc
zWhQIZSX2Y03DWGcb1MzNH7DDbPRQivjNZ/hk3FcNLkcxxQCoI2jgQvVs9wqevISW0q7zaq0X+nc
ybHyCsMH4kB0Rd3aXNwL4TyFMpJIaIlOVXeFVknmwg3KV9bFaSvkNajCU+jkSkW7/XgIURXtY6uC
pewkjeFVYT+j2GTO+8sTtdxdxC7sKvYVq1y1USI9bgVmloLnE0iXzvflj6PTY5oUdFeTZvUbDIjG
j32xVh46aZIR4+EiYNsCtb1886WKpY1aA5EiamplO6JfbrhO0UoPCspK947dCr26qfUud1RM/9tj
hKSYSpgmYIc0CtjyuKPpOHS9nGAE1e6iTecOXrHX7tTtWmpjWcnk0DhuZ3HnEC12ZpXSTrn9/pRv
8d7Y/L5++HG5M6/vkUu90Y57M5pNCPOPVtQ9gIINXh6e8gGZly3+J67hUXrb3NSba+TzN9Pz5baX
j8+THoqF+yb44vmc6rWw1JIOuju4gOA3v6w76/q99+pyJMWGf9POmOboQeS0oz/6+wpa/ROA5mt/
ZV0sb+9lK4vrBTp+nEqiN/MObxAX4UA3d8uVvXzyTlq2IvbEm75oUa3osZivu8r7mbifX4z9j6dP
a86Zr+a+l5bF4tgFyJxOSkQzlQfs1EV/YPOE2Ob97Fpf0O+8WlkJYi1fam5x5Do4VnJ80Nzg/kT0
dfMr31z/4X5aCTiUMwfG2627fJxnTd5YSIGKXqGA5ZIscvEMcu2tuf2x/9Zsv6AVtDZhK8fFkgDV
2lrphKLNfsvDjg0Wec/z5teXD+Hmodn+4E2wQWxz5WJZm78luF5DpENNxfxN7s95J+9xxPKaXfgh
uvI36b7brMyfuOsvzJ+6OEUSHQ4l9ELRydDN+EffoPjpIs62MpzLu3mx/JeQHV3CiiikcrkRiPZN
70OFKOruuk+stT6trZXFoWFbcWPnYqPZxtfOP0RoJZcqZmd5ghTJWsH5Nc92aQAXh0dsS6qB4Nif
A5je49OwtXZ4wLlfom20/QPSPQexvPljrZev8eelhhfnyRBkeAlUNKx9Uq+bp+JDda399B9INyK7
Xf6YPufX0b32YHxeWTFrw7s4YIJ2jMxCrBiNNYPyAuuzPxDluf7Gcksv94Kt7druGmT7JNmyXECL
k2ZS8yRtxMagALmLDsr2c+bOmxd/UzK8xU7drN7j5w4ACoKA+AVbDhz38YndJHaWy2LJYkLsKewP
besQOeiuc5O5WPg9Ng8oWu/rvX7rXK2M8rlz9W3bi1FGT2ZKKZAQq2wHz3xKd+Fu2E3bZNdcqYe1
nNm5KaWeQNECUB1F8cWDIEaoOp7qstnUqL/LCuxb5Kn06aXL6208P17u2vIgIOwn70myQ9MA+QNa
OB5Vs41UP0z12ZW0Vtuhj4SqslJHeKxN88qZoy8ON5oC2UmhHw6SbaGLddxUaqvmqPY4Z/mw1G8K
J8/BA2vpyhm6HD3Rik4Fi9eAYMsu8yo6LtX4QSJ31MLKvUd00rqu+7Rx5UnN7uMyy75AZVIe3j2K
ZHB4VhG0UwQ1xfp5E00UCCXUTYlXI4aTpYcuK2eq3maPyNWna2tRHGFvTxo6yBuOxA1AfAP61WIf
4MZTz44lTa6V97njon3RfEH8DQ2l2ii05HOq9C2Cr5lVDhsy2420QRsxe0jjyX8y2rwtEBDo+/6q
ykz1ETRJhcdQHZX2ppTxTbo8LifBNzVXamOmQqoJXBi1q+OB0THRyFvLwsRS6Xs8R6Q0mDgN0awN
t2ODzysy0EY/xjscTvsfNZXHX0HjBPZWoTo47+JSM9cY7sv4UnySxvqgvIXUKz5Gx58kIdIU4RI/
ulgsJAgNa+oGM4rsG4l/xAiGsrevp1Ll2o36cSW0Pd1sGpMGPI18MBl6bXE7oeQqDRPsELdu7e8V
4I0vLeJD9yhurqFEz7QkmDQmZXiyCmB5jjsZNMLyzlFn5PRiEygFXKdtMcWohVKnerk8yaf7mhQm
OS9kA+BqyMuSfGDJY1YgZeVaSOF4bT1i8FQFK+WTk0cO0warUgOSSQGZK0D0+M0WCyhOaPHc9a4v
hf5mxFF0E2eBtmFBZddRNxeelfqpp8qxfkc1P30xsklZOcFOtx7fAO5GsJWAmS0zbdPcD0FRsbts
tJxNLyh86ZOeyGACnRYtnCvki5FyeffoinMMgg9QH4VM/XG/MyPMtCL1Ido3BQo4k57ssszSDu9v
BXCzKBaAOYApe9xKMPTUpqa4R+YFP0+UkFAZxkz73eOnyxodUcisUat8neM3c5hMWmK1AEPcaCjz
u1RvlG0koT4zoB66zbrR3723VwKzAaKSCggrR1+sGXWSmxQvWvTh5yi4jgtpvvLxZFl5JJweKLZq
wNmkU5TcTkCHsH4p6U124+IPm29lGf2bFJH2g2wbkmdnxoAy7Nj0V77U/AXJ+q9f438HL8XDn8d+
86//4de/CsSeBGxs8ct/3UW/aub+j/Z/xF/73z92/Jf+dd+/1G1Xv/zt7kfZ/G3X5b9/tFGRL//O
0Y+gpb++ZPuj/XH0Cy9vo3Z67F7q6eNL06Xta3N8s/iT/9ff/NvL60/5PJUv//z7r6LLW/HTAj7r
73/91tXvf/5dVEr/6+2P/+v3PvzI+Gu7KI6Wf/rlR9P+8+8SUcY/IHEJbg4TP7yI/wmG8h+vqC/Q
lBqwRpEXyIu6DcWfV//BTSUwN2TgqBoISCd76vX3VOUfYJrAcJHoF0ViXmb//5OOZunfs/a3vMse
iginMloVm/bfd7gg68ma4J2QfCLxdoIJq+w0ag0V2XK8FKZrhJmar32oC4fI2rgPYTDdJ2Y2YUVg
dx+kqNeukjHEHblS04epHcJo5YxZXNOv32OoILdkLmniCm0RU0hxEAbyIFlPOoJCWJAW7aZJ4wKn
QsvZ9GQAhZRSvptj1fbSKEV7SSpV12+T7F2E09cPQRmA+J7bUQSKi3PIn1XNz51OefLzOvXCIGy2
CQrsK6fdKxLiePzhiLFduYnJPgI3PD7uptTESlDtfdxz0AwjbY4NQibP7hwCDUn81t6PZntDCIuZ
QTMPL9hvhkgJGtaVibAwQvZ1ukPWvduj3JzjaTAHVzb6doe8d1QU3KN062NdcWOm0rhLykrfKXLY
fMla2LSbJosdT89rZBg1Ndi/Wfx/rbS3K+tVnmfZMyolXP5c+kI95bhnxtSqiAnq1pOU5zdlh31t
VH9AZeS2gt5UW/kBR8oNDjXbskBqKkT1fCKh0mENNVaHMOg8XfZ3qoaVSm5dZ1mxi2PrMBb9p9ZA
T0/y95I6uaa0UrsX03r61bZJeh1QOuiV469W/aDQhhY9n1A1q4NkY2Y4lTBqLg/O2VZUcb+xwCCB
L66DbPQLDGlz+wnImeHiMoqxaWONK5fO4mks1jCbmmsAjBPSJNR1jjsT4DcbqqkaPgvHksdOSc1g
X5djj2tLkDaPdaNXMrZ+MU4qddmhRawO9R22q7XlghfIcXup1WH2qrQKOhQ/0TrzMmea45XvPDMa
XI5wCgmFBUpqsQeStE4bVKb8p7gsJQ87JeT6cchcOVrObTXWoc6Aww0yYW0dj8ZQ1jKXmuQ/Edcp
BzSOy5tKlUtXzo3WxZZaccsmbrw4Lpv9nI+2O7WV+slBVuKboeI4KSG46yIOF+1wXfsdhY1zgF49
P8Tolm/MsMfcozO1W6dsME+bqcnEpansJog12yJp5ccM7eprDHyLFfrO64cv1iw4HgAnigBE8xw7
7liOqqUKz99/kv10uK4nemLW009uoGRvm5hUYijY75B0RLarSuq73EJBqShS/aMUK+Z1JwdAxCJk
TS8v8uNohNUHxojAH7IadQGgJ4sUIhKgut1h5PYcIPN4g20UWqaSrN3YflXc8E4tXI61+q7JmrW6
Kdfj8SYWLVNfhKmNDgnx3fGAtNrcmRHGdc+Znd3m4Hc/WVL8UuO2fdXG6Jpf7qe4ko6Gn9aELpUo
XXGXm4tdRjYm0TCCDZ+dFAFmp7DmLWB0JLiKrNmWFTLeKnqyKxeHSFEsGhVvWQ3mh4gdlg84BMj4
pMKxn3zwPh9C4Z+bI9frqnpefLVCx/JA/D9r3QwFuR/6lR0rurRsnfMEyAakHQBri1s6VmZ84Hmp
P+FKZbjQDL6HcoEZ6pQMK4P7mkxbNuVALIDGBWGVB8HxXFb4DeArGjlPUo+YBda+jbkPQI387Ksu
PFTacGsNtnVQhuqn7czTI7aah7keja0TWH/0clZtoS8WDxpC2oT180Gq9G/EVdZultRXcVfEeykn
7VI9+SPRneiDpjuVq+SJ4cYQKrZF5Nc3Rqc9Ix0vexgI4DCJ2ZendJJ1EzVF5E0Itt7Miux76mx6
utUh9OjUV4UQtMXsMPsxIdfvtrLRXhX1EOzGppS2Th03rqLP2tbCr2Rl551ZkZAigFlpBJFA/Rbr
v7GMUeshaj/lRu3s1B6hZQzgoEtU2Xw9m5iI9Bm+uZe3wZkVidSIjTiUxp0DZfF4onAskVGDNJ0n
TSvM27E3ta2Cbd8BD93xqpgmA8PMiiokOhVYZw/dyoY4syRJl4Fhgu5Hj5dqga0hT1qbouqNqwcE
r0xtH0oteKQGVaxEhosEwOvBhswuAQIJDf67rFLXEY4O4OKdJzOa8wcEcjARjjQMwE2YuWpoDLvE
qgd3sCfNTXpytWa7SqQ8DZQBaFCtpmAuk+o4QaCNWTMMklFIT2mRIUTZWrgVl0q1RxZ2xChOq6/V
OdVu1SmaDtiyOLsuLMJDI1fhCrbvzGHLpCP3wQWO8NMSSRUl2PQYqKo/jUiK73VCU6Txi+JDPBkf
21lWvMvL7MzaBqVCzorIkvf0EqQST4Pe57lmP9URbOBSy/1djJ/eraRN5p7UovphcMzfl9s8CVDo
ls4rjMsMZSIY38dLe0jRH9aVwX5qZCRnpij/UY/JGidhUeETy0qFmcMlYjCnLKvFrm2t3hH2LtEz
9B/E9ueq99pEm66GwTQ/+lbdHCgMjFDuKu4zAIj7UFGl6zJy2g8ArnWvl4ZybamLcPf49OUKNbgh
ESxTuGsW4XAq53mrFg2hBZpMnonU1C3KHTPePH56aI0JU1ZNmzw/qhApiWyhaq8M+6oNp5VpP7Pe
VbI1bG6ypcRuy5C5KJQ0C4oierZyLeTIDtuDg37xPc9W/zu8z97D7DTf43rkHMhUAW/tewV2Xdju
Ly+G07BGIOvIHZH7ZlEslVniUZPV0a+iZ0OKq2I7tYnyuVICnsJNSiFzIwI+oUEahM+t3RXayoX4
Wpw4nhKhtgR/CvSUyLsvlok+YgDWO33/7KMw7xalqnkD2uyurTeVS3Q6HAbJ758rDBhdH+/mfeU7
1Sd8hu3n2NdHXLH75jupxfI+0dXgUzfJPT6+aX3dzEm/7QHuP0SN3WxzM0QX1/QtJI3H+lCl5HBR
blD2sYOuXJ7IzjZOazw3UQleuUpOjxRdFwJCxOoQCEiaHe83BUWfqVDkDGMDVLLLOlX3dqya26Jy
+n0zqmt5s9P9LfBogGzhIAsm8mKVG3U6NyXOwM8GwoObOp+bvSaF+soNdfocQ6yIlAIQMUW8LJe8
GbA/uJw5WvE8mZONGjg+k5lDor+YR0+LJ+xJ5rHDzS6X7kWubl9Fze8hUuVfcZJGiCNn6S63m+iJ
0tb7ZNfE2cMLnVQyhzivn5Moq8jgqGBUlzyrUaBt8wB7M1xdtEe5lMqVBXy6f9DKIE4mTqA1aIjH
k4uQdzli9Js/z1OePwx1Uf7ESxr1hqwc9mFjR4+K2na7yJmt7eWde+YMAeHMq1gAN8W1uYglBxLb
zaw26XNkWuqnwOCA0KxRQs3anNTNOBQ/Y1/RXCLH4nfr+zgS2VLtBo2ivHuBi8eaSvcFfJw6zPEY
VIMR6r1u5M+4GmM72PvZxkSo18rxbWtkZNovd/w0F8MBCPeByEwXuUZ58UI0VAgJuZrlz2j8j8+t
Mcf7JpPbm1Zr4g16A/1jpQxs9KyWvVCNya2MmJVgGK7eWmM6H2Qf52lAL42Xh5l0HZUjkU2MqwlA
7eCuwSjAjUzT2AtTyG2c+TKE4268QYylfiyrIVrpz2kMIHDqaLqC37ZAVy+GLyhQq1LQKHhuxiH9
3MRWvZN1SnV9VTv7Xm3Q0Tdi+311H7FHyBpQyEJ1lQQs03Y8aVlho2vpp/Ezl2Xy4ANWvC78HqNh
47tt/qwRCvYy6uU3kP37DzE865VFc3pK4RpHktDmAhS538XqxWNCHpwYI03ux3arT9TlhxD5/8tr
5TSOphWo1SxOyjzW8u08wWGdzcpKnnVKFuTlxv4miUtrD2izXrnTzzZF5Ip2IGWsE9J9jaUO0Ms0
fU4LmPeN5WOdEGtfYP1ZKy2dia3gkgrSONAClEeW7B8nktBWph7/PCC5usPKMdhJXdUcLMEatxPJ
3HdN9xVzJ3s3YaTw0CVYYuM4ioadqUeeg6TXyhP6dDZhA5IwoIBO0RJ47fFqinB0q/U444t8VNAy
cnju7EhrD/XTnfJaChXcEWhsSAEct2Jh7DCVUCyee7uMbnurN93SHvNdU4TZwdE7YyuN+vt482wU
W3DZkZ4ld4644VJ8tmZRpXNoT8+Spb10CBLv+iZRvTFo2o+XF+vpU4ymNLQhxMsPKP6S0i7Lgd0C
3Z2fuwzzldF0eo9sKunvoMqvgzlQUO/CYDnEb+02h6tDZkbPVnAQJzNJYZuTnE0JIwgm4mImVRGX
2rivPQ+WGm/xBcCFPY/XhMJOZpJKjSACoSZCVpfyyGImdbXKZUkrn3u1jq6kRjFu5XEatgB35h3O
xf6hrcp4Zd8cB2JEmBSaGFfoNSJ/LC+7hrHHUHe203wJDPNW6eLHZoihMIfKExyEPy7P5SvS79+B
7Z+NUVhG6Yj6L7GY+Jg3NdlJn9pMKYPuSzYTkWGQaSC1aNbJXigduy1We3s8W0000DkfHFCz9wH4
Ty+xJOOKS6a/mU08mOTYN9FPbydMcvtmn2TQ8zM7Sry6m/qPipU6Lm+neG/nk72vjAa/86YZV+4K
XdwFR30BGvAq/EJGBJyFox33JWLLSbM/d09TKWXXiJBLXsAaucPEOtvYVaR6zjRgtCZVmVcEZEmo
GzeHPqIkoqMB/9RaauQB3wA3Z8e9Z2PiSfCdJ0+yleb7DhfzDyxp+zodDdtrmyH5JBHAeqjDW9tZ
R58bKXDphhrGHzhVj7iE+dqzCmfAJTce/7KdUI837VgVJLqs5FrXW//GDmp8mUND8aJULndjNVhb
UyGveHmaj3cLsyxY9wblS4p8IkW1OJHwRVAmVCi6p6GJMeA0W21TDjR1uZVFrC2aIcpj0fKeRssV
CNvxBAAly5xW9+WnqbdV+j9hr4w1+7bri/7rPCW4as+RsatqyTj4WIvwBJoiwh5Y7Srvj9smq7Nd
3eGzBt9hDfN6OgY6aWLiCBYuCkFLfSrbl+opMwc+zskxZ1NG5f8xd2bLUSNdu76VfQP5hebhtFST
bbDBxkXDiQIaWqlZqVm6+v0k8MfXVfh3Bfton7SjmSSlUivX8A4RA6/wysd7gQT9uQaMnBEFYvxD
WL5Y6ipDqhnjO+MUTMmwXYhhW2fEZHQonOKBbIdnNXGV3Nl230Ssi/qMD1SAD88yRIVrYP/rDl4U
o1hTbPDPu2fMMF15T+dNQ32LtM90iwE1AdrY3sV34mDehuKTME955rpbKrMA467JYk1w1XOHaj7i
gycP2LN8Q7ZcXKnIzhOQn1cnmWIwxuBbz57ON0kT1wjleYl1Ql0yux2wF9ykCT3KUq7XOCa/RVL6
VZpbifqKxqH5F+Ebd+S1bYrKPlFMlHsH7u+WNLaK7MZK3pak5VcW9mKw/+PZKKFJ4mz+qyVKzp/N
Zuo7c9LbtOhj5xM+SfaN0drNQ2h2aDfRRdhmS7nqwb59I7SwnNWW8X4d8vxdnrfXsEMvPT49BR9B
MZJKDsrzu5FGLlIWxz6Bt1m2NMCxAaQA2th572yrwb+mhfrCm2XH0/5GwUcD7PQX+K+zxALgkeTK
t08E+PiOvJA9VM/mPZTQazKQP9q957EeepQ+kwk4KJhdSni6SM6X48AeHrraf4ABFm7HCT0YKKa7
1Zn8e2k0xkfDz/y9XRTmUYUt9miBs9CoaT9YNW8h+2ofsOAdd8I1S7wnzWsH0nnR/XM38KmhgouK
AQDbi+/MK0rZQJY0T9NoOY+OXc1vp64udkszJPuAWe++zGofauiavXs9Ev8e61gdvBxQykHBkInR
+ZsAIlckThWaxDrL2mNXPu3bYG1v/vgqNDCAdMGW5Mellrvrr06+ogt7CnppwumlgdrJ4pqo2wvP
wvbVYA2tO82A7fxZfCBpCHAW7qmjV7lD9+9D64zX+sAvbF2HfD3QWbRWZr5IJ03R1mYwLe7J9KR3
kxgiOTpDXd15WWW8//NVCxxANshb0Ni2L97Ngj0l3ulcqq/wAmwqRpUVSqFXTvwX9h49W94Lu49h
5SVXntJLekM7Oyd86sRhTXz/UNaZ+14rT90tCAq/qQ0m1XYbXkP5IfnEG7n4NjXylKychiIs7It9
n9Ven41IRJ3MARWPnRGLJd5lZZ98KQp2/UZyqNiRMJvsLk3H7LntRfBI50rdemUa/E1KrN42hRd+
NGXSVtE6mvEXUXXifWK7zUPfFAFctwpih2MwU8+Un8ZRVWTr13KRmYuakJF/WfulMnfoD5ZBZOGK
rTZMa5s3IWq1exuFKA6BycxxFm+C9gsmF7QgReoGdxhru7vAR/Oe75tydEFnTW77tZmxX2l79+84
jf2voRpbG2c+W2abxO0X+42UKQ6ZFa1MDEmHpt6Zfuepu7aghR6luB5/cezR/4YNfePu5nWejmlW
ij7KsWPDVVHm3dPi9OmT7QyNwwyvjt/FdvdW1jkm7b29VMZN2zv+36EXMIBJm27akTBOyDOjhYCP
sNnlzTaP6+wudPMp3EBYHtfIq8z+Ta6QitsomuVtNBuV/2mZ2JabobWCPTrnJuAfkJliFxeYT++6
Yrbx3AWZf6/IxA5NO5HCqM5Z+83gu+3HPsdIfKOYgMOCUBPHqYtT05e1BB2ERItIbqrJYv1ie7G/
jXNPs4u0juDbVd69YoSX7osGMkM0lNOM/1+YZTaNrFqrG6Iwmx4Rfo+fRpYfS+q8Gk8J6gv/4K0i
jqmd1Q+6RMGrkBP9Zkyq9psdl0GC3UlT59GMqzqOiV48PFsFgvVb6pL+uVHrlB96sx/+CubAxZJ+
ds2Na7f+t1wW6xsbc1ymzI3fk5vVGfJhsPdz0vZ0kffKBImDVZ2rigib+PXGwc6FcbRTLe/asj/4
y+xYxyWj2Mb1O0Z7uZzb5a9RCayVjDIxb4sEWz10It0eUALyK+OmsGL1yWI/UiObWO2spQmv2Bct
LgslSJh/EOOin2amhTYrNlb7Y9C0+WMs1zXctFnqvOkTw8i3I/bL+dbx5uDB6jFpNExf/mWWpd3j
lTl6+6THOy6ifd25N/W61v+8HsnOq+Mf5xsnvdYN0xZWDA7OI7NYUfygjQmMjrPlea4X4G2hwuB5
M7P58eGNk91QOen+9cu+kGIjdsChr312mN9dVuXYIjazjN345AWT+1ZhEv8xrISVb9C8+Ue1bgwK
ZMhwKsvtbTMNaovodXxMSst5H7hptbOCBhCCovbjkwxu89pOr5yMlyvDLJEoDiIe+Cmn72WtMaCj
ZtdV3p+wtk/v8wRPyQD2uLZFT+CPO+Yj6ci1hvNLF4XbTzw26CPS3Tt/HVo+LDCwfiTb9bMoQ/gw
wj143Rlyt4R7f6y+vf4eLsO8fki6gswo9UsA+Xx+vRG132UWajzFqzq06MUd5mxJwD2Z7REo0JUD
zbqs7rmcLtz0LPKHSN3F42F24i02vt+naR2nPSrN+ICDZn2QdToe8cFsos7typ0dpu22L7P4KKnx
ori1rShrMrXF9NqLfFmEO25c7fA1CSMkTpGES7PubRj72GbjJrl9fZFeeCmAFnT28mOodglbcIqu
C6WL5m1uLd5+LJ0AWr1l8rFX5tFSQ7yTk30N2/fCm0H/BE0yPbVFOO4ixaDzMhW9qqZTqFp1XAIh
jiMIvw2o02mb9bASX3/IF66nMYRknBr98ptPzJgXfWfLbj4lifeIupliBpq4Ud6Et4mzXGPw6Lv/
d3rBRkA+ECUGIC8kbO5FhV32q5zoUM2nDv3OnUTzN/LC9lqF8cIz8TyMicjeaf79aDb9q5gZbWDZ
ORaqp6pXUzS60Ez6yXvkOOjvKNGvfbwvXs7nXaHkgp3X5ZSMdM3wk9SaTysyvxE4k3nnAoLGSrf5
RuOpvvI1vbCGNMm0wBEgL4gfF52aeh6nKcYl+TQFjtwDUa73tZ+Yz3+8LzgdcA5iIaE0XirxVJ4I
kEN0l5PRu1/cYngXWuP3ZJm/+1i7716/1gUgExMkRhoOwrQUgx6Y+kusQiIDf27AjJxKH00YK8/w
5PDFukP1xzksfiOPExnXRgRjejOOabyJKxuLAlkl+MandtQYrtxW5Aiv39dlZUHDDcKQpqBg9sJJ
ebHSYVqItlrM4SSScdw3qL9usdAOjkbNkf/6pX5rP+hrYeHF0OyHBNqlXxMjOTdN42A4DaTgG6Da
4gPa0NmbqfGand3VQBXwvI+ccEwiRJqW29npmkO8NsVNTyZ++H+5HeICnXrGQMxAzw+IwqwBKDpy
pB8g1M1qcfQC0JjuS+nMmEXQe+rG2gZ6D1LPimcHDtCqtoNZdfDEq+kKZOq3VveP1UEjSe94nTxc
1HjNWJeJ3wvaw+Cr74wRhoU7k8qGwBC2nrVCJpZldTCWAjJkmY73cxqHBxVgZBMvkxG1TbvzV9xy
Qia4USBy66Fbi2DnNq64H7qquF0Lq9wXcNgigH/zdpASX+6inq4AhC5rO/0guq+AIDCiT5AlztcV
I5FxFIBATxZCZajchfZ97lBi4eZubAIZIk3LCOHOyZzT62/Ufmkza/4ucYqzhX7g+ZWN0W45oevx
ROjA7Vcs6wdAqaTHs288IVUWbrvWcfeTq5ZDZ835YSnDT2kWW++HtWk+1m7m7wQpYeQkRnqgFyw2
YW66u3Zi1B3YQsBFCNm5rtNth1Y6e08hgKvVVDdrKOtnbMMDCMo2cy0vbTembIc7E8Thxvblums8
Z4ogGRXvhGV1B4XK/JW87vew6QDIQiuHhg4Q/0swSS574LJTupzcYMn2q11PFJ6pe+X9/r7KMJip
j5l8g8WhhD5f5aWtjalMvfWUuPUQiXb0N4CPqhvVT+JKyHjhgTR5DR9HclVS+IvohEkfFXNvGKcB
HOehW0e1L4Iy3r6+b156IGyEtTYpuGnb1Yffv87ShKEslXhungC8BBsX1tNmbcJ32NAOu9ev9Psx
Cj4a9C1sbG1Icymzmdt+y/xD0X0fzSOisiryzPJ9s7i3kIGdK4v3+3fIaBshW2b22FCQjZw/Vkhn
12zjzj6h1+VvRLIYUbl47VvDpL8X95lxXGqj/lgY67UeywuPCRwPDDXwSAbrlwu6inaghpf2KZwS
/0OXOF9MaRjfBHbzW5i605VI/sL7IykBaMyklcb9pbpd51RB3ySLfTJKw9zib+Af0qArI0t4w/Pr
L5Adwaqdp3eIeJEG0TyyOc4vZ/QmutftksX+SQbJXaeaKtilbZ+86WuaVfBBHP/DnPVdHqEEFzzV
PaiR7WSOeRCtk1fdhlYMprxeSEKH3iHppQZybfoDQWFE4VxXkrreyD7Rrk2eWx+CxrFzTISvbIf6
NcrCpqE3XpZ4mbbB2Gz6apZ2BGtx8uhSVFO2cwRpBYeogwd30A7OrT/l/iPwR84uqwk3HZPGUw/9
crssSU23l1QVSLo4Np1fP/px2Q+QE6QLVUWNjw1mHB6+xSz8xqIv1W29VVp/ebVpzzdQqs2/pKMe
J3fOEQyy+qwAMCSKT5mTZ8MhgGrQQ/B33WJbdwsY+ibl3pK5EzfakqPdyAJ7Ob/xKYcHo3/vZkDx
6bkso3V0OMIQSk3cb4yjxbtpLtcB7+Qmfl6WPAyp341RRgrA1q2hatIpKceYVNgo/Y3btmDysQWK
w0jS0zI5core2ag6bJgypO5AKwX1UzPKvWl+vyiDxpy7po3u4ST5HZRSEzhjnX8yh0V8JTrQgIMG
1hBPC+9o5lr43Gq8qdu4dS7nTWhl5WfwQfRidN/TjeplFZ8qIKAfWuXgZOJ5qVVtCk5OEEHt2j3T
vp1AvgOdejKMObnrRVIc2iXpnzojWD8j0Ty1h05WZsMiOS1NN2davUMA1DOLCvAo887roGU+V2uq
4gd3Ctd4Q/tG3ots9K5JzL8QS7Q2Hzq5oJ2YF1zkSia95wYGzXqq0i7qfa85Vnke7Htpiz16Cd6G
wZW59Y3syqf9+wHgajNdDnMtm0slfx7DVOrWxSxFeFIzeNPFyD1yxKvciN/jlaa70njVE1GgbZep
l7PGYkRS7kR61t86odcdrKkWUeAquStd51om/HvA4nr4ZkPz1AXcpabzVMfSR3xQnJoA3HJcp/Nm
7Oz7DpLh/lq8+i1ccSnGXRCeQn0U6Ef/19lmxpBD59YXp7Tz5Z0MzXVn0tHcGn7PaEfZYptkYfKY
Qah+6J2++idpknIbupO9zbxGXKOl6dzgPHrq2/ERyeVw0PTD89th0jeQJlji1K7esu2lSt91GJPf
wgnwN8qO1Z5PXyIDkbi3rdfQ5GR3R/2aXusJvLSxAH5yClNlMre5SGJMxOLSxEqSj5MQ+XbAQ3Dr
xEO8eX35X3jRnMEUPSCAYEJc0sDoUrfp5PfeyZISfo9dyF23WNbBa/r5+PqlXnggD2UEfKE18+I3
wl/seouo4yE8ZcXg3FgJClaNBHT++lUuwFW6jAWkQRsFIUu0f+jhnL/AMpzyYEQmFi42QhfGkHZ3
c1l2e0LwsrNCBhdeJa3dmkwmzn6ru/XkIt5duYkXdpFGjGiHPapWcsPzm8hUm+d20sqPscTX8tD5
VfyGKmcp92Xq1AngBX1MWpjOMBUZmucVIm1zy1cQPFuhgCLy+v3oIHSxqQF7QTuBoK9dfC72ksqV
kcSyhtTot6sVwa9K1N5aG7feShGn9q4pht647VQSJn98aYZ0nOWotWhC+iU1PrGCea6ImydhesM2
ZWYVAVUPoy4vP+Wd/X2uHbF7/Wn1QPP8abVZjJYHAEDMUXBR3mWY0nirZqerebG/F0CBNbOhUyfp
FAIEQ6xGdE+ssK8jz02tPKorUGJXctvfdzv0ZbCLIF8BMAKYPN8BXj2Eadpb0IMNR26dPutuHQH7
4PVHfaFpc36Zi+HuiqEJXRkuo8KGSZWHN5NP6LjzlWW+80VZPORz0D6XBThYa+zXLRWLvynyVN43
rQfxb1jUw6Ky4EoJdoFd1Z8hHyJHI0NnfB8hfZ0//9DF5jqkhjgJy6sRxnKKt47B9KWUsnlTeGu4
y6EkbdO0bKMqGQoauuv8WVjIKYVNlm1N1JevFJ8vLRZ4Wh3nQHlqebDze2pVGK/JOGuKiz0d8BVK
drHOc0WxZFG3jIxcKnM89MH0HQRx+NA4k7clTyTmz44dOUFXbPowmP44MFK//ZgCceaGBK/z26rj
xPKYMDEGGu1pQ7u03DZQ8a58FReqkz/eCJWjTlYoDACZXAQBWcJunNMGHoEosw9CreIfK7Ua3LWV
WRhg5M0skoySt8lgr9Umi6vhYBvZgPyKtLNwYzld+C5k3PtegBbxt12Tukjqzka66+PZv9Jteul2
ERpgYeC30K2+FCwyZex7VR5kH+0lD+7XlfGcWPLknuiOkgJazHe2L7pHdGPTWyTD7S0C+uUtFkT5
Bv38bl8rozkYHhxmd2izKFzTEf0fgApXPvSXdhU9Z1Q/mKYhFWVcrOvi0+qS1hycmmVtUegqkSwv
LHXvQKn/mszx+E3OrfOpTop+25k9ubvbzQBAYTtqrQzIum5NH4d+0Z9B1fUbJ+ACpGJsRbsLfZ3z
jeWs2SCcbA5PfQ6V0q2maps4Isb4KbxmDX9B1vh5LZK4H51aNPEvE4lU2EqGwxqfkEErb3KrTZj2
dlMEj8LbqaEvo6zGq6aVy3roErc8DEWcPIAbmGAse8HB9qspms1WbIwRlmBXSXlb0o14VIO1bAoy
mOdRBf3BDScDRITBv5wE2S70BxElSVmcXg+sv4dvRmWYVnko4APCuOy8N6OsDeRT8o854Inj5Mvg
1qzrL69f5PfkSwO9yDXR2YNfdblmjhObs5iM/KOcrRBD3tLd0vfE9NMMlmtp9u+HIuAfxiJsA4IA
INzzvWBlabWIJM4/NvggbdRgWFu05do3CB/3O4Nv4yjIqd7UTdtuhT0bt348I9RlD+ZGEr52yVp6
D1AtTSSZvG7rJ1my6+wwPriMx57wgrvKodeJ//kxTqmDo5a2UUQz4FLUhNZtkWDRl30kbfQAPMdp
8Vc5z8rahNM45Rpuoh7AVjQf3YGjeGOEeXEztt0MQMZZkIRLnWbfzLV8M8VL/MGd/FhuKjcrH4kj
Mx1QRP9OuFuF76eyyd+KmTi0WReaFrvKauQjvAoD6n6uBOjawY7fZGGsysisezRvkq5Lv9DfLCXg
y5Rt0tN0N1ljbxuW6Yy4oNXcBnlV9pTbY/nUOoEqNma/mG3k9fNQ0DW34E3x8ZoCxMPYP1RmMXwy
VFIBtSn68RqD7aXlJAUj/gMa1Yn4+QboXFcUHIvZR7cy5T50y3bb0JX6OuW13HHtP0Xha/AcoHjt
/AyGElj5+fVEbDEPc0T2UYOqt7bCtztAGSlyMCDeWZiwXSnEX0j8GWnqASDMCu3KcRHt6ln4a2Nm
PcodnUXjZgnCj3Lwlw/jNGLn4DPwfwuhH+JvWRQCyI+Rot0zVkUsruS8FzK6OhiGNLcRNWGsz4Qh
vKhB+BfdsFdi/Ehjpb2psKv9UAcTbgtTc+tBHrol/3DfQRtA6zVI/lYS7HYagl83hra9WU032RkL
n1o4mxM5c90daItmu2xaP1P1lFfUg34LQwAcOR5AI1Cb4degd86/KvAAYPlcZD0aCCXZY0p7K183
U/krI/4jsbWH5nv11Lffv/foqF2Kp53Jr/2vsmz/H0qsWTqa/u8aa89V2n//9n+e+i/99+7fYms/
/t4vtTXP+0+IaScTCyolhr0Gb+F/NNes/8AAY9xMk5xPV4Nhfmmu+eZ/EAJEvcXWciq81196a2bw
H4b71PUQCVABgNf0J3JrP3L1/0ZifUVwwqBh+UIADfzmZluYWYt2Se5+D8y4B/FvNQ7ua5HRjOlK
R2poMJ8VrdvtK7V0i7PtwYeht0a1b3wFYeZUIqoZZvmYP7qMlvNQVOo4hWXRvS3cskFxpM5nt/nq
5n0GxFt4XgGkDcilYzLprpfhEY66X3whsjXx33ZpK+8+8VKFNFBpph234jRuWz5I0+h1jlO4KKFu
6sktyzemj6dFuEvK0lzurNKusn8EU1P+zr9e6bufq/Fv5bDzEvtHxx0gFc19EnhN37gIr5wE6SA9
GXyPpxpz3GNfOoVzLJyxa/0jqKUea0Pat0X6DzRQRIP3r1/+YnTN9ckXCWFMiclDmeRfdBzWzA46
KvH0W2bmdp7CPGLiIjdhaAmV7dt5Stp+i3N54siNcMTawGKmAd9ZEXou3mTf9p6sOuCEtNxa856M
XPF7r9/k+REESp1aHO0P7V6oazD/4h5nmQpLtrb45jGTIwFJVj/x9cDM6W0DcA2jiM+5a8T9lcLv
4t3o69KB0F47ALuA9VxctxmW2q+FHXxD67QAWDcaTdExFoitKtlMWTqkD1UsexS8pKwJlleOA/3q
//v50AQKdRLJ++HDRvvAuajvJhS00nZ18yPCMi0KPb4WIP0MAke2f+axoi8FzRc0GQ0wZngM8c5D
eRlb5TIkXnLkMxX9zeiCzTM2s6VKfrz+Ms8TSv0y8dPWgqqacquxeueXSgDmCYPRzjfhF76yI3ci
Efjy87r1mvrFfSrM2nxr52oZnvIOGKYE3p4WV+/k/PziTmgm4ucMoonyg1nUxevtPcZRS17Ff8fh
inbQoVZNGS87EZcd7DuEjmb22p8+PD0NjyonYNAGae5icil9TalejPab4yGkNe8X+Ixmvnfbaeic
XQppzvvcDuwlBZiW9/S5NpaRvGdMa0DHV7b3Ra9FLwD0Sr59wg9QEfR9Ll6F9hyl/SO+glD2S3Gc
e6k/85Lct6uxv80cmDIpHjRWs5lDCL4Kmy1DDk9l42VLVAmzrZ7CUpbsR4XRn/UIDLvqvr6+Znqb
//czAFepcWCkOqQanEyM58/vcphiUNyIRXyd254hM63Z3GCxDCAklL9za4/iqbFyxW9V/aT3bZVC
rPzTxTIpgpj80ufSZDsC9vltBMrq+qXz6q9V4QpOpoyYvE7IhRj94t7Zsctp1iVDm38pM7finGib
sjXdYyAyMeYbhZ7wj/NskfytKl2L8c6Z86YurwTLiyRSrxeLxKcMBY43/FtbaLanqgmr1f7axZYn
yh0zW9q079SKhlkVTWpR3Jzwy5HfqxHJqpdtkK+LeJqaJr7pwrbIkqhcUQC7K6WqeiS5UfOM+why
nSgevTKkpotowMwEehTFF7O6pUNX8K/maTypa0oAF0IWxF86/wDZdEkNMoPNer7y7MxKjdXYfPZp
eDDOpFPgshVjZgJhG5mrLziw4uXnmcCMgN8bfoSxxowZQyF10due2g8T5em1D/rHROvfu5NGLSkW
YGxIvDqQXGyLfM67khZ58xmp0hRxURvDBOetZUp7ubM7uqRqE8ZjATpOzsuCvZRsJyUZ5lqAGhPF
fO7Ylk62nsBUdt59kHo67ZkdPArDQz64+vXUFMxsoWX0XebWbZavp7XwcmpZoyj0UZyy+rygugol
v2gjaLyeAmpe3p3tZgs/uhX/vWDbuJ3d7T2m7/ytfE5S0ib14/JhkAj8QoN6zvgnalIi7jwVlc54
oE6U+Rd04yvV7MOxNccnx67X/k3b5rBvi6JsrTKiS1DOx8QhZfhUBVXsnEZjNNlkfpCQPY2qqkm8
Xo8NlyGc1ddoE8TBkECna3yxNex4qRIzbIrPKwoZMHpny/AblCLqrC5ubJjDBIrXr3gZjXA50NR0
shGmm1TFF1fsWqOTU2lPnxga6804DY4OfxbOPKQk3qhc73Oc2SubcLKGvkveAhz32aev38ZF34zc
HStIzNA8UEQgNn7TtF/tcVAi9MpT6dAssDd9Pbjie62kIhrBaoGE08Z+nb4buyAh4jTSZX6EgICF
FT002qnAq9ZK1F0RB97TbLdFoJ0FTW987ANhpOAP1rm+YxNhsM0sAl/qjRNTB/KxS4N9WI+SnOkm
znLMFlB+g5v5oLH5zQLPEbjjVVTjReLAKIDBnKWfmqdlQHBxWuVeLKtJdf7zOFQGqTlQCIvUfITB
O23oYTnOUSLyz7ad89DmR9L/yNeF1+gtbQ/ZZMVPMX6s3K+l8IBtjymCUjpEqrUzzD0OeQ09xBXt
DL66eCp1pWAuQcnX6YM/vjZE/WGe9K/ggV4EOGAKLlQ7UWEFXn0e2RS8pbVGq+YZIh+djj1gH30D
vbAH/en++I5xnV64txgTYT5xYqUOKW3DpPCLkCbFiTm7+pdqlXf5lyLMfOcIDF2vg1qm2ruP1cyf
SqWtH3FJ6MLtc+G39p6W/AigcuG84HGv7M+L3JlHQ8kKOB2fCqkr+d75o/VzjvrAUC/PdjLqSNW3
iq21Fmta/90bQQ5mZOlrtZ58FKAIbqWoTV7I7JU4C+xoGpp9sg9tMUwMobqW5Zj8zGb32eNKNKlS
EbLFnKlodHQbCJtHhhITYa0nI+GCaR8b/B+Vo8lSlInDUvS9L+F+gYjO+CQk2Bb+7+f66FCY/1Gf
liEuVHyN8QN4YYKrukx1zWl1vMVT4sNY+jXR4Wd6a8lgHvOIelkm19Dslg4/ZzsKwR4gknRkgMUx
V7g4joysJoVEDPNDN5jsENA0yGIfOPtZH5yWndrdxZOA5bTxCnthwYsxrkhZCHqs0tTORf/O97og
zgDSOQHBgA9yfIROx5+aS8GH388VB9Wv15aoqWIp5yKo+Fb4ivTrSPJZvwiRpSY/wiULx0dDuyWl
BzfHfBncXq+r79e33M9O3fnD60OAIEHblizosl4jHexEgk7IBykXr4g3/ZDbTRRPRpzdgzN22gX7
SMAXAagmJvoSRxaVqlujGGy8uRuyHXHXJqVAuQI/d5sZRD0nfxsoRByneHC8be5XdfENA7u1fSxr
fMu/TKtZTA/OaBoztpRZFUKHUeSP3bCfJjcY71uA4OjkeaVRmjiPt2a4rao2NKNs7qErbeo5UCv+
rdXY4mOTzPnIxzCu7bQUm1m4mZPtcTUZnCcPaJQDfHxGqGc4NOEkzZj8LU76m176ZGaRvxbTulKs
sxWbmzlf4mGjuiaD/hL6CJ25pZjXD5NXW+lpcIokBnrXW2a0UHXXy8ZL+i7chqk15VFCD/3IYKiH
kGgA2o7DyjAO5gSFZp+ILpDQ9nKkOJ8Xd0xy8RzWxjx/wOPB7t+Krq/EIyeGP3xzmRW3z6sPYbDG
3qLG2fJ9OK9FfohTejb7tXaCElc5yk1LRoAMOhV8NcssqL5Jq6nHectWWdT3cIDhiAlcMXVmduzj
SrnBljrALbwDYIjcuwcJL/L8MHoNkmfyuwwqu2eVZ0jsrfMWxPDIll5N7ILkeyAHvcfksnLgHt4M
YZzK4k0F0o/BbjYm/TS+mdw4SdN97JTT4D7GFdLsaNA7Mgn27BXPxk1tXA2O9QINN2ifiXA81W8l
5t/ZcjMlnZDpYUpLTpsoDyeHADs2yFP8VYvBcztkLl2EC6PJJm0x74eGrCvc9IsdzN5DQYnOj/7n
L4o0Lfg9OvQOl1trZMy/roOC0XGbeW2TWEeGQQLL6CVz88E/zFVmlgWiB0DVp43hMugf3yS2y6Hy
ZY4XWv1R5srQTR6Wib6y/y6LRTYVez+3hdXc5MMSBuODB7ErDTcqRB5O7X0IuDI/+UkcixWBgQLE
x04sipD9lqitpHsn7Lj1izcm2phm8S7LJkR6dlNGIEh2dQqwnvmFbelbwq+8MKwd8uRLqrZGk2dt
AP/DEG71l5Wgf6+g5xdh+DwkgYI5QR3MylrBkHKCRPDE9T/C/ZOybJQKdU7vyI6njxppVra3zyQa
puHGLvqcH3WHDPpTVfo65DtjnwR+FE59zQZYK/KNQw+HiT/X/HxUiV4cy6cy2iTo8IQdFIRNIU2K
zMpM9esxG0da7kezmPU6V06Y0SETg2h5FYLJs3S+K0VBo/ZtmpJpRVNgLojRpIF0GTqy5Qc1nPqs
GtKK9RJyrQ9yQHJ1fhtAK+VWUt50sz4hmj9xBZvfUl9j0D0sg9cK/ebdRfBrRVjqpRlHCPYpR2yg
Ju4BUUsuG/16nra1bfWVNiI0HQjDTe095a4Th8ASppC21gYlHWhKu1+7J167kH/Sz4R+uLhffizG
wK5po185buiurv4/u3Pzt7aRtuLp11KLn3/8fxb555+jU2Dlb32rKbkBICZy/JqnXpO2h7SyFx5a
WevMtRLLTlLIDIaXYC3v/nxR9Tr2bDUq76GF32yGSwx2IJfj4j2E5YD90dNolSj201umcwiXIbTj
EQitseikl8kooutR4SeG+qrxUTxa3fAFEdd+PpO0Umo0JtuVN5nHZQh0dW78fLU/t4cX5wXrgzAa
f2Pn+oV++NlbJPs0MVt9GelIiHDRAnTAl8+rSJ2hv+VJbb28PzfSOiwDd8lD6n/FTNuOv4fwqs3u
6lBx4K//XFCxTiv/Uxd27cDZMDBszKDwuHCsDonuaBm7KR1qvukwg6D9BCGd95uOvqW+ml5SsX06
l4yVh29Hkt2Hjg69/getUf9wxiTgR1EZ+nNAe0rffzV40IOehyLBYmRfJQA4n6SyzcQ+5t2CefSd
/XOvQNgMe//wa8nDbGy5nTm1c/4RToCai2cN3mfpYTTV6hnPZG5ZMG4bJfoqjYwuibm4m8makqkv
Gjq2BQ0DWja8JomFdJ3oz3ngfOXX8mXwsmCfkyzOy60dwpCvj4wCjbKMitApsOeLu4R2JZiVgT8v
e9Xxg6TRLbRIMP9dyokmmmtMJq0ixYSiuB/zPqYpMLUZV0foAFKNV8UzVUC8rHrvT7DdaH3PtrKI
MEEr4b7sipIjttzNoorD7obpa7vOnwxvzog3CYp+eX781STP+kK2GQLUBfXu34vTwWk5NplkOQ72
j29G1UHBgnXxlMfryZZBPfXPaLv/X+bOqzdurM3zX2Ux9xwwB2BnLw7JiqpSKYcbwrLczDnz0++P
lmdfW91rY+ZqGg2oW6GYznn4hH+AXbnrPi59csKWW6RV05JyRWk4Yn1tgiUlynWNvt4+ZarWVUO/
al3iH/1Tu01H7oDSq+v1Qi1T+YIUWM3vI1jMKJcR8UK3HKhPWkBpj+LZzE8rnYLfMGdlrWEHo29Z
Vx9NFmaKWRPga1RDrd4DgVv4DFQU1tZbQFlO17A29JR+aaCklL55Tu1UuF1GY8I45qm57qdOHzFc
cMPU7giVmhnMvPPamUiTbKj11pvXx9raKlB7G6vjS5IVIX8Oo4irfBlJzwLpgHQgPP2zA46dJiVE
c8KPlQaa2d3otLHgYU1BAsRoY46VkSHpWwId1IG1UeC+6iFwoZrZ/+jw8BdJX7gqs8jX10ZuQFaW
RaM2jDq9jzuZdCWdaC2WY204jIuRB9ZNuvSjdNeQTNNVWKraMV+Jt6wvpKgX7kCCDuu6jKoCd78N
5eXapcpi8lUyaycvx+p1VVKvlTd9yszsbJp1NQcbXS3bTvprjMFEBT5vNC0zUFem/w1OG93N5pGO
5Jh293JYJyFOC/B4oul2tMht6ndniIdafWkDm9bEtkn7IYderS5t+rjovaqXouftgPZBpyglOSXY
R3x+elY5fjiqO/BNCYtza2TeNnk/ruTjWaKwR4PYBa03r5f1Pdxk2bDGP2cO12hC9r9u3rjN198A
r889CxJ1/R76JBK/MYfz+ouBRnci96nc14lNnAXgKxBq17rgvIBtqFApGa11Vzr5+pMfS5ackkiE
1uP6o49++BpOpdBtprnRLKGojWxf+sgKx1KMckH3XJ+XwFH34yoCF5GWLWs7sGX6xRedtKzb14vM
+tZl5g9n+pbrmacx89PXHwcC5corDfQGD/ujYiviZLFSkRRVr9+kHwEr/Wg01kDhWQ1SVq9NyLYx
Gx06JarlZYB7g9lLd31sVFxzNzKbHA6xGq5pHERMjmEN2Xpa/fcNJ0G3YF0HRr9u8kpdh6deMU7r
mrQwaMKxxEDAJc/9KMnYjZuPG0IfeA16qQ1Hg/DeKlKCEp6WWfYfGl+fCnp6OcQHVjCSoquCzme0
YdQxQ6Bfrd5FZWly1lYYTuyGsSTM1pK+7qBsoPESiQHfVs79D9Xdr4Xteni0bRDBhacBRPRznxXG
S4ldl0Wr6iM0JivnlxYH053sDxDCT40mdhOiXUCeIRcgDk1z5tfWxWintR2QSv7nGpHTaTVtqgJd
v4Zzva5ux4zWh9rHIOXuSkgsPLIfwfH3l/1rg9NAu4CuEIxTVB5BhjCo/fVcgkFTad8m4R3aX4Sx
2FDWfLxtAT75S0nq/Kf7/PcDYnNK4wC9J2AofwN1MFuUlSyXg9t6KnhRhClv/L01p4S5Hzv79xf4
CX6zXiG9W6yFV4C5wjjqU0MVBIkeFl1m3v6IGGO0rE372dRmw9hMemsP+JEGS3PTj9qcwFUu1niu
NYQGnP10XkR/OKNfVzpnRCkFc5qB73diyeex2OzI0mjNWn2bfWyqkbyOPT71aUBch94S8wgiHS15
FeYDLwdSCwTU+YJvat0vLmYt7E8DA0mDISqhBeuuuqr5dfZHoJyR/aGedMePeVb1EWZ/fxGfHyMP
jokurriQmtAR/Nx64r1bdxgaD+eoTdfItHxPhKrWKPqbWbJ7/Q/8l386niHzINd/TJRQfl2n1kQ2
ghR3f/7x2pvCqE6EXBJZMb5t4/C/1FozZFr+3+kgBG626t/CgTYGdKKHOOF1s2bBJMnr07DSjH1R
tGjhRX9aFSsc91/NJYo9EBrA0VSOR8ZMDPr1Cgu5g9E/Vc5XOaGh+2MBqma6JlWNlq+F12gPRe7K
ud6olrDw+eKlkZG0QSxDg856SEaZcPH7B/0DIvKvM0NeFKA8m5aG3zpa/5u4siwzWbFw6No2i4rf
na8a04qS6GVd7cu/2qVgJI2NaUh3FBx9sFDvic4IOyU/8r4FGhS6ZVrRu7lSdboH8iUPjDAsdzNv
d6M8BxMM4ml2A5Wh0Utb1zmFTJPgvYTRTtYvaufKpWy2uWc3Bs0yZJ2UUjMvzsdELjUpJ7Rr9CiU
ejqlYTTAlSVNMWOFrkYChGRHqWDFuZdJSUU8+5FiWBJ/Fon0IzEgx7YJ9+b3QPRRLKTf7+YY5SrB
l+JufZGPgyqRkpao2WTnQu253SRJZm+dtTZb0zHpIzupGG/y3OTKVpAfSFu0eBeBC6RTxJ5ZWVnS
i/9sWtS8+CLxIxX5vtiYjY3c36W219ewVQ/0hqgOUlP1K7vkkHlKXTAcZOYNcehmuNdQEdGRz5Ls
QSNxRTfAnDtHr/aJKUtrOd+CP1Xd+aOScsa51WovSvucxik9FIs5gUiizi7BsvdlOMq5qJEYMdSL
A3/DGv2whtVe3xuzMyzlPRODdSZFFgfU8Fx2LWOA+7iiXxx6rHMAAZuoqRVw+7lC2vjXTPHY2gfD
nEb1VUF9rbPPNL6C6qZwnAQxa9ixkkwty9afOhdbT6bhflHOPFtvnNSlmYUs0VsYXJIrxcBMDlmE
8Sp12q5dBAPlMaYeBqjOZDOO5Hary0jjvplyns7QBHVS5kLkVpE3zwW9E6kXcKPWodmPaFIz0Q7N
Kzsn8iabIspMNPh/ZEq0rtdMby4gZ0Q/6kikAcjnCitLKboaB6ROJYZGNnOFWBSWFqehpuiGjak0
OPeE4dK+qwpHwl0yNkIDSHU43hlzbCTeHI/BNtYHbRfL2rLPm2nY0YuAT9yYqjs5RnS24g6Kc60P
zX3Aot5B8cMGid0XvSXIoD4juVB6k6MEVJOZ1m0pV2kKqYVxtCv5tUzZjjBmzStkjyvP0iN8jWtZ
ajaJNel+Usb99ZJkneyTV3e+Pct4t6etmX+Nqv5OVfTq2OhSeMyHtvONliYyUJIQx7/e8SJntG9Q
YKmZzFfxe9zWgZdFVbiqqBWegVXKwV6QzpiDgjluURk6H23Phauj6L8Z+ci9TUX11kxlv1XnKHiv
AUtv00nJ8HB0EmMTJXJ5VyHGteAILdfoA2pl+DBOi/0lw0KQYrzP70d71XdWYYohEox1TClJ2pVO
o23TdG3xDUuD4Ib2XwyOqtOcd4VhDRWJUim3g5ogW1fNheSj5NrdtoNOy4BQ4LXz1B+0tplTYeQj
5i+Wg7rvczyozrwHQ9B/bVU9Ufyyr9DEDuM8msWgGfY3uzOs3JNQJT7kDoACT1e65GYatJRKJy+P
RtuhXhDYUflFTtrqaoKaeGxNZV2hgbFOQcNhPEwkpCc4I8Oe/jUeEakWqZ5N9HtXxlErxLLYSkTh
W0kvY1WP32pJmlw1VpYvbZuUQNGDCljjsrSs3CirMgHmqem9ahnT6WD2YR0KWani84wi4W6mKHKH
Ucu0A4qdWXVoprrZqFWvHo0MAyx6tY/GOH9Fvy846wrbZ2j7zqM5KMcinPLB8oy51Hzd6opzFenN
y4wv5iaRGVCHrUAFd0pT14pDAw3yXtO/MFsuhaYivl2uQi2qnHc3Ey5xN22EA5Cbdl34UEdz/dxM
Va6KeuoR/FKaKkGMVM6Ymdp0zdh4UwRff7JH9IcQKHWLZUi+JHm1oNkg549FGdeiqgblxmEMsK/U
xnb7Rg4OelzoX1rbnK4SOvYDgwO956BBJ4Jeqqkp+/DKtKUyFpmSOl8aibTEs8mwsPdI2vpijma6
IdCbpuvEi7XrEMS5gLQBnTFGzYNaFtV26CfMfarB/NJowcNIpfuwYBiHSnqlz2hb5uG3mRuyjTqr
730SuRl8smPARNFrZq5piEBgNAx700mrbU0mqYjQap0Hp+icNw33yfukCcq3AWvMbz0L3BusUj3p
QAO2cL1Vr57q7o4MEQLPWAxXUtOmrwu2glstUwKwVTSEz9Es67zLJiKSnCAczVs7NXcWoxW3aotk
m8JQegCdpXH+g3pQ5ELbJKbWvtBZqy9OETU7Zc6cuxxe/jFsk9qfUAReC9k8PoMu7w5Nr4+Xog2a
+wb9t69aOhAc1HoezogysHnoSl0rWtcfYVqP+3ictJLOi11sAxMfNgpckJ80Lpz9IjXBVRBEzc2i
2tGDTfPjpV7s7p4Xfrhjs1mnRZE6UEgmMpROYFwxo8Z9psudzANJXmis9war41AqkWS2o0s4lbCk
wXbIm2ZM6peq6/WQ8nhZrhpH749AjVLq+7y8D7XFQSQhzDEWslJ7pzC1c4dq0a/tIdTorTfSO7QC
UGRXs6EvsePO+US26lk9TWn7KjW0wYLMUjboqUEZqoKrUarCC32S7Czpc/GYdc0X/iakVRsrj21O
BpP0VnKenARYqFEp8QF7LvW1l4J+dLNolE+AdfqHWB2GeosrraZjKKNYRz0oG3vjyHnhHPLIrjwm
sfqCskQ0ehg6IvCQLJ2DXDt2zOdSYmJ/nKXa4l6b8tg1V1hCMapRpkYZoQfU+bU26dINTjpx5ZpT
E5V+5FTNbRLGQ+4ztJ2jYx6nZexJTWGAaQwCRdpaQ9sut7NdNH20XVMP2UM9sszQ8RyqcgzTQ0pV
3WSuYpG5uEbeB8OJfgcejtB6wvvRWsrZLeXMvAJwFyiogJAiHjtK6e7RiKnfGuJIU3WGSeKEDG4Y
7IbOtA6Gigxqcr9oc6AOYp5q2ekPKsFO3qOGNszbOpuLxsPJwOjvHClMEzA0IfaSopGCMEtdSXem
u1gD94LzoJ7dlLMiLduRUjFxZair8hWeMRO+oA2d+JOVEU49IG6LV9KbOiRqF7vQT9JDJ81Tm1xn
s2Q6i8btL+Qp9+i05OmKs6pUI7/uOj2xEcQ3EzNTaZG3JfvBZkDp9sqs5r6u9Fl0lUbMV0WOmDAu
1ngMFAiezIxurD5Jd0WsG6UfMuo7pTGNTi+Z4mmnhTCuPQiBkUVTK2mUfRo2FQPF3rBmoY7Mr81O
7c5wQSbLRVBRbwXmthrNNLpuj0olNe+DQ2qiNdWsbssyUKBZQSXsYWibaEqULtN1wGSjsCLzdpb0
0iIx6+05zlwiaccvlLIUT/FXglBtm35UZTCKwlqZYNfmUMEiv1LRTTVOijSY/QPj2DzYJbWtfwmH
4XVZovAhjKrXEM2RBEHPMb/D1CDxAztotjIvD+gpvdkwwLKWYzar2bnR4n4zRI3jVnW1wBYBaFmJ
PDfyu6bITK9pzFn0dqwTX4cu/9qFwbKxyoxBHEzIEzNCW3aVqR1rD9ewSb84baTdWUCAGi8e6Naw
HlgwAkTb+K6UVXpT1UVr+61lhVdtWZR3fd12qKJO4RDs6fuG6Ablk7NHm7n21KLONqj1GtSRWDg6
XVQe08CQTmo66Ue1YuxYhi3jZ4eyyFPVYPiCinu/XSZVzYQM4Sz3ZGeoW79SzPIMAnDs9lUzBpC1
Rnly6zRMXB1Rk0o4Sh7AagDS2O9bk4vzZ9rUd0vQxO8Bk+t6mzAh8xo25QipLG3OvOV5+cdmmnlx
Qn7BKQS3vHXiTY/8n9sXVfSYxKHySu9s2gC7cbal7OQbq7KSi5TIjTvkZvQsF/lDloDlCincNpYa
JC/lqHalMLSyfNHkoDn0mMDjptlMie3GtDcPQaVy0SHO5Hq8kvpgPl4nlCWHYVTir2mkWa9pECrP
qYIx7cDs1TOqutxrNH0faZ+ruLs7y1QJLZHrkxkEGnkrwXFdhPpXPV2x5XORr2/tSW3fysGWYj8z
Y0aZtINLc18YRVy6Ld6XHdOiBc3p2hoTxdUy4oiAwp4Yp6xq1Te0KLtUqBnnIJIM0qULg652aWCx
JqK5Mva52asWshxAMeHa8vo+oFvcPVVUbRF6mVhqvPLiHVFVkOxx2EldanpdlSB9XBvqwzr53yjL
kPZINkvVtWFMyVuPyxCvByrPTdkH4JnKwNCuGL41Rxi9uEg0ISnN1dT21VuqdlPstjQKBxEP2fS1
62b2CpuSOq2v6EO+D8ydBsxEB2iEyaAdaDOHgJ7iaSGZB/j5DSLxEGxyK+qO+kz9JiTSEbRYg1oy
fKxVQO3Ky2A8dm2WvVjVMLnoJLReJku1fO5HS7ljPmY74HrI4VaX1ijbjiRVB6JfMfpTHSGqXU8O
qSc4DKk8a9GoSC7SyiCDcMoyKr+pBpgPYEpYRC6ifRFqSMMmHEyGIXnqJilJWoNlKHmEG8zIMZFT
41m6PBdtX6TXaqmMrUdVEaSENMcsl8pt0OzK5q0kq0mhX5vwJW2BfFisfckAfkqFO0jYVQQbRl7p
JJ/SqDRLx6XanvRK9EuEnzbisqNszF7EBApvkx48tj57xTAHOZLrNpLAstuiiK5Ul2yAbKGJCaC2
0+N4UtXxcximSGt4I1uFQQgsIa1oxIBdjNltQnK1Yt9HvZT/1dbtNBh+BIIpL3yU9pT0LpBVpifb
CqhTV3jNjFRDckn6KuU56BKApz4Bi0wXfwCozuV/yyXHkrmPbVLMnlNFk/FsNIYa3X20W6VqHRl0
mbM2N9VV4+boIDlDJczEf51ksA8X6z3E62UytyCjF/ZbrbRO/NJXYyRBVEVNf5GobIMEEQKtIRx3
j31EQ8G+wqhUns5y4siz7vZh29cpWoCyytPilZeUGDPYfTHknpF1/VwctZ7LW0RcgpNo0bxotTy4
0zqjgpptAjWNtYPc9/VcgiSKO3Icaoew3lSIbRKPpa70UnBEJyRiZlL3yiFizg7OoZ2tb+POyue5
oo860AuNXUBRfTbqflhMepz51QhmxqF3UJT21ULqZ/uBlJkBc6whcJCRVvTa0X1rXjR9y+Quf6zs
PnuQwMd0Qi0hxSEKzt7xwYvk73KRkmWBX4+a1C9NlIG9AR1oaxKLWjM+XMx+/o6TPzhxOFwQ3R52
dHJjtPoDvP9Usz8lyjznfqXlwK0Gh1FuJWV3uA2N1r4mhbOEVlSzLqZiTItt08ngECe7GgtIQ0P6
Xi0yjtRBo0NlN3mP9h627fNtG0vozYajlPlkoFSIQVIZxhYXti73kFef3vBVmuZKoGpRK7d2GqeG
N8ZF8bVBNKURbYKmgVws0kA10iQKFkMNEKddHxnp8B5KSHjAcpdKJK+XNAo38MeGQNrkvWIDr1Fr
p3ADWS9LX59laMg4erxkaHbTsLQCNSxdGoqxQYVqze05xzILeVfZ6LtnwAsAH0RTgZNzQWXUAwmS
ooIMorl1Dqm8c6HX5OGniZHZJEYttXwrNbODFOIa3QKdhh4BOq7KAV+oc996NrrQDJWkLtrCPODB
WFMoCQ103K6uMpTBehpmbwuQA9YG3Otekkuuc6k2plJNl5mH7elOYDt+AjrimwT8iOZhUoVXEmG4
faW4HKMbK8mbNevS1HhHBmMeGqSU4jdCpDZvtUFPbstRC04AHcP3sMFNTtjjMgE4C2Bep8uCnlUV
y+ODPRn9ZWyyiEuAXsd818pLoqkFr3tKDedWoX1oeVhDj3uFpkXsjaBbnkZNh99opK2+K/QkAWDY
GHc18mubTi3kZ7NpFeFYIAkjTFrB2LfLLGAwzWfY+WrsqX07QDbLCiDu2Aw4wz40USgG7L0A6AyD
ceJ0nWwFN1ANu1VhzeqGGQ+TUnw+4tYLB20g9EowFmLRVRYAQS1sa5KCYm5PWl/1V6GqYPIhG2Fl
bYAyVPfjZHXghruCq2Seb73qDQKBIicBv66lNeNtbd0uBDn1HGMcEDgAStI6jvBXsROwU7RLLgvW
r61YzKoy/RTbldnT5Dz2F5R26FAYAOIAfuSVN2jVXyPacL4atJM7dsb8YhEthuPUFU3lZfVg37ZG
g5BfJxno+Eqgcg5arpYnLQvUo40LCiYRUjDnolEC5yhJkfo2Z3F6mKSqvYC2S1xQXOoXeC19waTA
cmY3Ntqkca1Rj2evH+ekFVljd4HfR1hlEX8bLTsmijobm84cjUcpiKrpTOcq1WgGlDkqE1WuvMQO
mAWBK3lzLsGIyL41GjNFgYOkhagD2cj9XEmi+9SYsEvnvUlWR37uRVpT2+t9M69HbaQNrallcLaz
XHuuwUmEYuizF63Ny+emK0sRxQW9RzCRQJ3CgSWfNS8oZsshudUkIXWyKKemh6DT0nd5RSFH2jcJ
m9rDyN267vquPHQGcgRU5OkVfQFrJwWy/UjHOEbttAjNt0pdNH/S5fZ2aGZ1n7Zlh5L7YI9rtibn
gF8KWjxW29o7xMcL08PJkcQpj51pWxjqkN3C4o29huaW17DUdbfWjN4nfVGOxVxGoPtGxBWDeXp2
AtQIq7aXoXQaqY9UZPAXwGDZQ/6ie7BJ97cKYhdvJRjyZ5k/MYQ0ceMA7T/DmrFPE2P6bTV07Dq7
/wLEuLtUvTwHGJyVssI+WC5OKKVkNIqeb3kfNAVlRov2sQW8hL++Gmu1ecIcSvHsiUKlLuNiEVOk
lJgrZPpdEml67up09fdVVSgMs8BKppr2de7p/jd+WtEPat54QaX54DHFhof0TEVb5tVto7elblx3
SVQT5VtUD0AXNTXcDsb805ygWwk1odLKa30GDDNvRxW2hepppTx10V7uozxZ9kCx5+4hiKfR+GoU
epnuktLOO90N9EZGdcceDB1BRTY2eBQooiAcEkeJTdkDOqcspI22PMduk5qNPO1xDqCLKUx1Mja6
Xoz2q4npOUGlrlIUr4hjRiQbHnkeSANPms0wBJKig5ICUEwaDy5qhqPNpgGIjqXVPERV+U2updlC
QJO2vgVarxrnNGLmGIcpeJ8qDFYYOGuwZgyC/sci1zeDZneUMLE2mU3ziMhBMCQeo1Sbug/STzwl
5yQp27702hHnFcWXK61v67cegUqMU/iUKp7dsdRJycRSRUSGXQDRMXEQiJ7XK9HNUHaybRROg1U/
4am2qIZApBvNAgGa3TKno9S1FMzHZG6DzHQn2cFUY/P78dyvs2SmhmAlZEaHK+eVUeVn+RRaZXaH
IEzxLS+rdaAxfKBBNKNoGCmjXKj3gLcGeZKgKsQJI7o/nMCvg9n1BBipQ3N1wBAA2P7siBEbMyyi
MMZx5eME8g+MRp46GStOKpmLfUxK/0t6Dfdlzr//PaGGX+Qctt/K85f8W/v5o/4HqjkwE4YlDrB3
pYbhAmGsmp7/f3WHc9n8VWbp/9q32ZfVAeRbgRLlvH//j3/7xw/6kHtg6vXvKzwD8jSwQd7c0Gp+
qD2sP0GH0QG1gmcyu/r/qT1IKrIOIPogG9kodRjqan3FWLeL/uPfJNX5dySvDRaIs2rGAOv5P/+b
JxB+Ky8fM+b20///LGawzsD/NYmGr44WEZ/Ecgd4AIrmE+kns0OQakEdPfUH3Ccy0T4vf/Aa/QQX
+fshVvDOT6IjHd3oRlk4hGc/hF+G5+x6QJdOjB5h+6fH8ePifr6YX3fO3470GQaSWVaZOjZHKv1m
d/kTW+WfLwRs5qpojoibov16IWFBRaxHY/Q0urgPAZx4CjbyfXX+k2uP+iuc6cd1/HSgT5QgcOV2
QjsvekL+XUP1dRHWpiHPfIs2e+rdg3HoDtUxuNDTFv1+9jBb9edImB7Q273plZvc2Sh/9Kj+x7v7
01mtP//pOWISFZpLNkdPjb1bsOPabcpvjt9vOn/0mi/T4/A66cJU/sAR+mxf+LFCfzrsJxRHBIpV
ry0OKx8Ur7mf9stVkgjpqX0YjsoBJtmlHeBHiOJwsO5/v54+u7R+P/aqIojMx6pd9FnSUqqlxNST
LnpSvhYDwGJRvsKyf7Ejod+TI+rXKQWab4wiffv9kX99CX2sgJ8P/GlbkoGCk1TWpTb7ViiURiyP
X8vd7w/ySUnk70f5tDNbbYh4Fw3Rk9mgBiQqNKmEkgtwixxwxaEieSW5SGj+/rjfIXCfgw6SUQhX
rHA1GIe/riSkEehPK070pDPyKFqaNuG8+KPtVKIykObSgUS70GlvciPJ3HnaayjFYY1mdkdLgTbV
AypA55/3sBxN5SlT9LPTpamXTtZdIjWvUmE/pjmacXlA9R4rZLmq9Fc5W9EOVp8joIbEoMUBdxXt
0zIvra8sVej9/io/qwX+WDz/uspP4QLtLQzPZDV6UrfSdXcJT9Nt7CpnyoPH+U150UR5/MMR10/8
3X39FDeKJJyHQV2iJ+1Ot5EvE5LQ/dwPhX0toeX+bKt/epLrJ/7uiJ9iQjBn9L1rJXoCWPSl3gX+
zEDYnzbZlexarSujg3EBZ+CBw4eWSxvYg1zk2O6Q7mKKXjRZdtE227e7bMv/p9eSpx4D//e3Zd0r
fztHwIG0CIjcwCt+XW2LPciID3OOzdVydM65l7z+/gDmP71EgXzyTkAd0gQm8usRVlaspkMdesoF
uMEt8+9TelveNu9dJRZBzet/HWnUPtgvyzHy5uvuiSJR8uPX7jj3p87emPv5ot7JhPPKnZ9CD2B8
gsa7sPbSRrmbLvVOtkTwDW3Ll1EY7yiwp4p/I3v1pX9PL2iti/E4C8YzqggvX0bxJ4nbz24m39fy
z1f4aS1nQOBB00nRkyHwkdoPXnENqWBTw3oRKM36I+xBkR6iO3uPsv28WdxAqB5Gwm+mADv9KgvG
RG59F/m9cLw/OXh+EtD4CGQ/n96nRzzP81LoeEU/Aem/mqG7u+0jDIXtsKOjCaQPNcnpgDb/VXTQ
Lg76zH94SRn/tA9+PoFP+wCpi1EeAlYAQ8Er/RC9ZN6yoxt3HC+pe2/tEm862l7qPjWH1nPcdVHU
B8TED/hWbprjdFO8Xb58nW4yn1m7m7jPvTt42oudc7eQ9E9O5ZN62x4p6KvTeOz/sI0/G0l8PF4V
jCSZIHnNZzviCKi6NKlR/MTUxiv2jeqZW+ersVG8YpNsLJ+YXPnm3eL31/F753YPoffX7/fQ9+Tp
8y5loAoZmHMAuPnpDsKslmbbTOKn+FF9VL9Jt/o7s2hIWWD9F4/uJM4U45+U1z8JlfxYOD8d9VNy
gVoXUAKwFU/JhhnRThKX9qrbRofx+Kct9MdDra/8n9KnprIqJ5A4VHpGCj0/ERGCTbwv/OBM4Cz/
EPQ+Wzh9PNKfruxTBlFrTplaZRE/6dvgACnXC86B23nT1eQRkM70qf35Rd63HumjGPftXepZXvz0
h6f6T5nsz0/1U4ZhQVdc6HDET2zK7bitdss2e4uuozd6zgfDR478hIdocgrOACTn7e+P/l319m9r
Cpy6DhSfpf1ZFbfIionhLfeg9xcv84APePEx8yJPcmOXtuULNiReIKqDegw9+h4n26Ur9/uT+FDi
+ttZmDLSWRYwZMv4BLSeeycEDsU9eN6/5SIWz3ent8dNfK5F4bHiWnc4luJtf3qzxJEusVC83PVV
4R+22G2Iy153c/dadXHMOeTi2dy+tiLZ5Nt7Yki0ufVTd3cVeRv0GPi8/cUH5OMN4u0x3Nzl4hp5
IP5yc3QLt/FaoYlTyCFa8XpzsjbHcvt6k4rrhb81xAavEk/fyuJm8rKraXO6HrzRb93AczPhbmfv
8m1zebn96s/X67TIXzaxOF3LriFUtxTHwTMP1yfdf72PXE38hZyDOD2+erW4f2QIJr423uxenxah
73OxK8V9Jji+UDaaeN4Ee8nPv98AZWO6kcentnzqIr5dv1qc3E3p5eLuPIv30+vCJXhHyfNvr0Uj
riDRC2PvbW4OjxCKxInreW9EvHnYveMczsnhRSt2D4BP3ffnwH98DfbAGd0LPSgi7R3COW7pXnMv
19UxHd94HqEAOMg1l64k9oa4Od15g3fad+J+O4nXeft6dN8nT+NbrxMXJbsLUZN3Of4uXru9fqVS
I+dy3E3ubheuMD114tbkqc4Xk0+hOemx7zZ8fid8XXQiXf/jq2/4/tYW7nTQXPfOP5wRKd/uL5tJ
vOweOFXN3Q7uvhUX3NdYt1dP57tj5p7F5WphOV/tDrDI3NrzD1cH//bKFgfHe67FcdeLu8bfG/4V
B3HJtIQbsLz++mJ7rUtGunB/ti+60Flxl9DvDrYgvJ96cS6EvzPIJUoeRe+e71Sx8yPxvmwMbqh2
+Bp523EjHbSDUDdfxPlh9tL7ULxGbr41uXH+LV8qcQjXZ5eIR0dYXiEKN+KbV98s1z9gqHf0D4q7
ntm30t14MottcM3r8xUH4jzdyj1dx57/l+8dtt/WRMc/v59699D7jnggoMlivPiFv/22uMmu9k/9
4WZ2T2i9bgZP2XTe7v9Sdx7NcWPpmv4rHbMeVMCbxV0MgLRMQ2+0QZAqCd57/Pp5UlXTTaFF8TZW
cyOqolSSeBJ5cMxnXhPb2yNwSEfeP7K7R5bV8XzfuevRGVeV+/B4PGv285YGk9255kbcrLZQqe3H
49UNTx67RGQrjHbs0b5qV+fH2LVz97ti3z3/yUq+bCPD/p66q+3Do7O63o8swNPmhelL7e+P2+fe
ZnZHNzq9HirbtE8vvvMyrofVftXcIOFl47i4EjY4M9jRFQYWzAuvIrMJ4tZbJrvY0+ZxGfUyXutY
ruYKlwd6WD3wdM1q7zl3N89vvX01uDUTYtjsvHVtV7v7R5E3hkMPU3hjuMkDTK9tcar2mbOvP8ki
1V9lHXQS/3m+XWgY7y42WTD1EGBb+ERH1X4Wrp4n9+1Ys2oeeVNs2F3gHFVHZupz5+1+06zS3VfK
BuXuybQPl9i1W5VrxblbFhVSwCeRliHUqLMbt4g8SROEKqRykO3ElR863qbY+TA87qJ1QwGqP+tb
M7ezleJkLLjfH/zSZfh/O/ffffzsBrYCK0AZrL7EhPLNl/yERxXn4CZcKSdvq5/1dbGPz+Unb+My
6PxDETeT8dzTKSzOv7MYxICrlD58AoNTrALNA8gbkWxI5WuGUYKdTUWOZkllfFbl+9UqsChYIi4D
4RBjuZ9XQZrCiZYEPrhfTTvxu/ldfemf5WcykuJoXAv35l8h939Us/4/bQ2MMwlfs3/gwf7ttf1H
/v0fF/HdEFTn1/8JFWiYFe9WlfvavP5dVb6U0P/rfx3z7PVr/r7S/OMH/qosG3/QgLtIylOakqB5
XqpTf1WW+RPEKikPU2TRYIdc8qW/dYRV5Q9DAytA4Zh4CPo8u/XvwvLlj9A+Uiy6H0i00V/+TwrL
mM78tBQNGdNcUFAyxWvk9nBGmcU9Bl2p0evGzi7lGzCYvtte3Wjcl9M6cCK32x5HA8ZTZvt3hF37
fpW59Ps2xnkifQS42nPmYmgvO2nubBSOja6yx+ehsvftOiCJX/fP41bbd9xYvb/VdIAt7mDa9emx
XlEs2qZbY2Wup+owArwqlFWqb+WUruk2dRRc6S9BAN4X6bHTbouQ058bwRm4NkyJ+oWHGMMXjUT1
puUpbogeVpZLa2oH9HITukQNV4jS9I4+HsA1B3ZrP7Z2cBBP8k2yE/k6mt2t5X1x0DfypnC1FwKW
hEEEV3xSt9U+WclvaNWs2u1j76DGwcl5+QTPVo1zzDl68NZKuKK/K952LzLnaGvfeA51qrMOe8J+
3N88cp8ery7/MzrVgRLK6ovKmWvYCP0fcnvcx+Cq7KuU6Ol5fc+9/Da4xaFx21V6m/Ob8SNkcdvI
nJqwU9yAiuR1hJODm137GKxhVRFXMdyX0L5nruxod8kNDRsf4K8WhSUMwk37rXpR3PgWiQ47O6S2
f4Jh4oQPkpzdhngAbiLalK3fu0YW2MpN+XXaiLtiCxoucmPExxWq1HBBbP+g3YTX2EhsAMLY0rmZ
OtuvVwHqAueQ717v+Uc3z71xXT0TtrmmGx78HevgETQmUav+JdlfgLzFWqLCBGPKyfrrEl7adRja
Qu0ALn3D8DRX7fZbcZYwRPymrcubdtNuErf5qhe0ve2rDHsRW9GI6jJbExypdEfedQey5Vt3pI8d
bxQ7qjexbT1lRWl3tvig8G2YuCPgOXlVffF3Q+LGwW5AjnF3nQW7l2rYBd9bMvjWRtkgWhNgXYk7
xVUOUDq+9DX6hzb9vApFpXIbqFyGvtv4rtRvStE1DoASuu5p8hFAO1k3lL3dYmM+FcfgIB+Vu+rQ
b9oHneP1zXrLsc4UzdBBS4XiKb8Q9/GJVOec8/+RcOz7Fca88SFHg1JbwykQTUiEaCigHmvrxaY/
GLtscCfNAZSkWu4IpANN33rX6nao2y0CbjZi+1AAe21d3LevYA+1Q3OGT1Dlu37ct62bB1vF9fbB
dbSLDlrLD3kkE8QDAObt6+vDnucvHfGuJAOLQNLbwACCZwGhqXvq64riYLBWf9e/6Mf0KthYO89c
J5fymbKP1wILrAopSK+0rzU/bbrSxg1WBuGm4+Vr/yafQJrZeo+yjz08s+pKusdP0nUMIP6Fxrjt
3YlfozXxNhCvTbtVj51ClUUnSfjKF7PsbB2s2/X1uJUtG+mLK/hzzI4KtND1T/AhH4R1TAQmPonK
w/gUxG4t2vUbz0WcmjnFs8a5YTjds3cTXftXw5+6uSq/CTTAbS93QALWyrocttom859KHwzVvay4
KNgcs7XqrMfViGaw3ewm91ystas3MsMj2ya8iv6MT/oeawr9FQ0RO/7mZUwJtijmS/KGTXe1lV+o
LluvCpgBO4uu5VvlOrQelGjXyS/TuGsc6UY5yi/moaiwwCRNau2v4k6ajuZ5NTnGxnz2bOGYHjpH
tYs3+Xqn3G5Q/jkF35WTed05dJfulP2p3EVbDJ5KGAK3RrwrbARD1YovBOS5toNt7HIsr15fgy3g
HGsn2nfBNr/eR4RXT6tLLnsa3ZV2Iwerr7KLJrhT/ykf+JUNeuQ5e31ROMwhWhFt01NC72IdvLZk
DAQtNrJgq2GVbDWHPsHhJK8lh/Skeqwx3DpPe74CIF0n3eUHcHor85zvRP4KWDAiahIKTExsi79j
bRLdTk7avnd5IP55OmDHCbgA0DDEt52aOfFRf4l3qrdvvmuazS+T7y8GQTlPcWoeR8mprxIS8+TR
WGHcmUP86Oz6UB76dSuzyANMR79HMlW+DBMQ2jbOuL6YsPCfS+DLLw/WpkMiSuOqavaCZntnsOi4
TUmbdly3Lj8DP2WTaGuBGqLpDCxP8ah+9cWK5sga3sC1tnkRjhLfwSLXt0fw0htWpWtsoDu4r8rr
AxWV/Z2z/S7sMvB/V/qVuX440W3ViIAxFX7VnHhXcW8aR+kU96SlkCxcInK3dJXN5d9mBUWlcIQv
3LE8vrG5FJbvs9cYkJK1qQ88lPmMheipP6DdrNsoxgRHq/wywnb9s1NdA9krH1Gss7e6IW3pub6S
zRieO3+rFtxz2kvCIwsXnDlYtHUhbJVua7lSIwLc2evW3wIB/1Gw+N8AOPwPgi4YxN8fIxVWTRDm
Rfj6PnK8/MRfgaMK7gBWPKHjxTJP/NH0/ytwVGRgByZmEtA/L8XRi4bt34GjpP5xERy/6NqLoqyi
D/rPwFH5gziUmi04aBkBDtwj/pPA8Qfo4l0OYyDlgLHBxSeJXo2q8Iw/pxJRQtusgRaDKqWUG/sO
Ztq1XGhIltiB7Ff7Kmp8+MaoNenEMaISiIbbxXjc1pBLSH8jVa6ekY1U8ZuzdP8iU9i1cnWF1g1m
xr3VBftgUAC8GUMV6q4IdjBeSWBLzV1TRkm4R8+d5gtYLkndoCPjvRi4UVxjIcn6h4UsFa6AgGsH
FFlK6fFk8Zc4jWEI1zGKxpsokaa7sIST54YVygQwG+Lics8URgO1vA9vFGjB19CjAqiEuq8NG1GD
n+wwiAYGq+yL2I2aorrCuBDv0WicDM4oDgBtU2ZQ1x7qMOqLXRkJIUjGEaNfvn7m+7sqbywKKGrl
++shFaGFKWJpiedMHYVqk2pG6a9jL6OhMPmyCT7cqDIrsnFKSzuo1QNelecobyYltXuYsbibeQjS
FjaEKmChfdNU8GXQtArwfTaMIFqhII/xMFGkhBJROUQaAP8Rn+Tpzojg39x3kHO0aRfm6OCYb7IY
DkN7lQ1CI7Y3nQHB1HPKTghAILd4CtT9LVoA2VQ6aR3kbboDOKjVE3B2FJvL6XbSIzmmMcKXgn4L
hrbqnK5TEIiCLJD7ErjqyjLWqFzW7UqXqH/bqV4qxRWcp7S5Ctsk/iIJ+DMTHxhBaV73YwDpYxqC
sUWtscq6Ox/PAnGlRkYLzWaQpew2L0sF0Txo8fHGSLq+p4kZVYKrZ+YUuFLZyg3AAMvTQXxPcJOV
kK73boL53+iOF/eF4eR9aYXbUZMhEGXoeLtIBQOUj2DTwhuKNLlfqX41GGt9vNCoJ78TlT3cbTE/
5uPFVG0Iw+zeylKwxoMU00rukJByJYU1Z0+xobogMI160/iTeR3U9SABwcNFwNYZ6sAbis6hFmfF
1mpN0JsxWL1nw4h6kTTG7C/rFpR+uNbFIRp2XZ17yJPraBrZplmX/QqmKqS1QUOAgpkJgUKiHatl
bq9Vg/xFFpoS1hAmAiYBPUyyK2vAnNtGg1nmDpA8v6hukD0zbmFz9OEWoYtas1FR9zzo3RXyqg9C
FYnphvYTgWXIWi/WcSLk7c5PvEDeeRY4xJbAe9KiowZokcZJGKKZ+yxKfp75jqIHEYIHaN8Gz13c
Gc15TPQm2TSAodUvzeSL5HcaFgDCOmwswcAxZYhz7zwNELSPGpsfzRXYwx5q7I2Wf5UiwNl4zgX6
tYiKvQUEZyJT68D+IOacVicpLsuTUEq96kidZN6UU9km22QoOvrteS1gbWxMHVBHhRsujNsCPO2A
txNs9Vi8kVFqBRwpBKPmmn48CLYhxqm/MibPvIPyp22twaqInaWwn1ZjogU3yG7FGz6VQL22Jljq
LdzLzKboBnVCb9UuWItpG+4MtSTFgYurZ27UtygAoPuC2Y4fjdYK9u0w2SigRrAyI8Hamy2+7oCw
/O5GHz3jNojCQF9xmhLtd1IdoE2Vw4qBJK3FwAi0vEltAxOrhyjvxtcaLZt4ZaYprII+rKVhXeKy
gv1qHCbf/NBKsTyko/c2TFKpurlYil/0RhAlt0TdbacGUCWdXpHivQeYGe1ySTChdWLaBS4dnikZ
dx2Y8iq3LsTTJO76yZb1QNxPMC9ZOKKSfodrlFwhBaE+YO1VAr+dLrr+T7FV9ne6djlHRsnqvuka
eMp9qNQS7OPIK+7DYFRPhSSW2JZ3yDI7gLjbyR2kaDzpg8llILciGrcIt9TmBgcQ8OVhp0OUrlLw
JCbCWvBbFTRy0MKzgumA7GF8ncVGTEdrythQPizizFUTS3rRhWbgnEB76KbSCp+u2+h7auRAcWjN
8yhcxODQ4/f8EtK+6FMUhuyCX21hiYNGsh0rvAI8bfViJSapyk1n6r31VGCvTgDecHjZhiyQsUoN
Agh2NFbAZ50SmRgAtQEKhzaUWf0mjCz4PmtVT2JwFqI2mXZSR+JTJSRCs9fHKETxWG5k0+ktM0Vv
lX76n7JYCfCmDETM9kUyIL8sygq3X5JVZbJSG8NKnADh9z+zWpyqjVxZrWHHA7xvSjU4SzQo7yaV
7sCd9K6KeMLvrk9RhXUxbFdQEc2CGAV7JK4pg5c6ZMMyrJT2AVpde+dNmqGTGiflNVuA74rbBJwk
hN66XRp6fG2k/vOnSWZtoJiA5bGN3kQbryLZt9orvZ0uguUaZMD4exaEhrm7eD7Q6UK6iyb9kAAf
sscRlx6ck4IsgzqtE9THiByC3w9a/14INKE4iWGDfG9Ui0hgQlMCsO5CNEVef9VMVWw6Eahy2Nr0
OSNxXeC6JIMbLwYC5agQRLeOOKbx5pDgHCcwbi8KNl7VrPKgAQ8ziclIfipOdO9yIaROC7zec7TO
CuJVLMTJK39vfDS6xrodI6hjMCYhG4M1ME59nZjImkE6fNakHjWPbEB2Zj/1MiVt1Kgt3K+iyXfj
uM1OltiHd9aoNtcyOhbkMr41PVmNp37hUbsXQFPTMYzBjNsGdeObRA+qewVCvm/7yhC36xQJPHD4
oUUCyRKjbpDJIcTrNMgtHSR/iOZEYEFqI8kVLwLKSt4Pjmb5yKqgpqMGqz4dpoNX96jRSJB5t9yo
DT5Zehev8ffy0w3Fcrr9fBWoTHFc3Qra0OPsqIj5wYrlCp68qeWPtdlXp86HeAuVsIhuAUrWf/Z1
rd3GsQfpXhILyQeFFHlID3klsR+wFW+TIH7fOB2+qBt0tWCAgYalPpH00H9h6GlpthaVJH9ADanY
owsMSVmu++LPZgrAHejYuj4ToUHXxq9D+coBO3AVqygsQ7+MG7R04FGfA6PIAuxnu3KAL5wnKcUS
TygcVlO/bTIvTJ1equPDqBQyASdSMl/1MogF5Pf6CmlP7cKHNsdRjOy01LN7DECU7GpI/QiRgdQk
5smyHOMIiNp6vbECcxTsoOr0F1GC8mGPSq5nh4ANWqD0UkUc9kJbYQ7UoDizmsRYylyoiT59P6MB
U5qodfeC3mT0jEp/ybAIrnDoTTrKIiIBDPwkq01btxMkHysZYxL+rCB8i3ZEM5vCI/4eFEjCEUZr
mtU+2M9mNB8un0/XePCCBLEPpSSlS/BEbwy78OjRc2OULUgOXwhglmP6IG1RRxrSdVxM+nlAFwg9
T3lQKBdEQ4y3I8TrY2vklbQRiAbDDfR/YvMCX1rIUUErbgfYqjWGK6m5yhE+NdcQKvrbHg6+v0Hr
XBEFTmyVGbMbaDJImkSt9i3nK4l3PUxfF6rakD3mqjQlFhUNNSQ/TyPyCMOSJ/FWkkXJuAf6b6Ez
lcf1wcuTTnDSpiluhEayaBQbffVklQkcm02IKUu9hs5ZcSKHRo4iABWpIkQzuZeLhNILwrVgLmK2
PJ3gNpw01HJL66aaLPPsVxlrJAza4dbT6wLhDqWQBjtDXRETJcJIyRXkPFU42UUVJXqvSYkWShUe
i4oDVguvtxgfTT8Ji6ssFqjjpUFPHULHQQKFlLzwX8OsgSI3jklOaGJ6yUYeeojTuGG3kYv9ESIp
PxLP/yj1/tDh8SfiwG8dI/8/ZA+oJMcfp+BwP7Kf8u/LX/+bEqCofxi4I8nI68mku/+iBBjKHxqN
HEUj8aVlgnzdP/NvjT/SaLKQMF7yYlP9V/4taX9gnQuPQUUJ8eIMKP8n+ffPUDYoyirtHwMhwp+z
bmru8EVhqF1DLe/XCuHMFpXj8ZOu6EejX37/XZMYozBUChrBv/asMXd6FdXqKqqS9bspvv6rz/me
APDR6LOKAVEqHClC8XNcTcgitdFgt55afNJb/Wj0WWvTN+RY1wpLPRce1e9GCI+oRRrOske/dNHe
TUyQtnVhEOqdNaSIqAo+wNIyFk76rANnRhVXK+Jx5zQINggBXfWx5C55bLQMf37sqVL6WIsU9SyI
4r3meZEdpxxsvx9cujzgv7rZ/28twtH5eXSUJDDF6QT1PBY5ntkxojMw57IvxMTGOofIs0LAW1lz
7chUbpEYNXI9+sQr99dvW7ZmqIEq9nWppKt6rhADgN6tbadO/vr7L/bR2DO4YQoPvvYGXgixzdm3
4N3m6M8vetuyNdvAYiygRaD1yrmBPE8rzz9nSZwtHPzyjd4tU0OQRxMNOfmsjfrXopweMKP5tmxS
Zpu3kSoocfh1nCefNzkhvVP0srzoZJDnZql5y6AhZQQ4nYW6ziVB3MpmFCzavLI127yijgC/2kTy
2eox9ej9m6AyF074bO8WY17BGjfTa8KZyh08X13LQ2ttFs353LJbUzBIaBQhuR77xEpsGfnD65Zo
6TP04wcLfc5h1JSy64yuohE4NlRNwpGedl08/P7hqSv/8ni4sPbeL0ah9TINsVb/Go/3e3wkLRfb
DW3T5ZE8Us3MunUv1NI33Wpxe4w0mlFmo+OXkQ53jRl1LnmdrC17T+ZsSxtYaiUUNMuzJ0WbKlDN
rZwV6e733/SjaZxt6RarSgpiQXluEnzQOjzV9clbdmnK5mxL+zL1SsrM5lmjRmxrZfEGifoTSspH
Dz7b01lTNWVemMWZaqj4oGIlEA6x98n7/2hw+efX304huK50KM4ZGkuAIZGPdxHRwx1h2azPdjUK
etCS07Q4G3GLBlnaBo7eBcr9stFnG9sqsVJpBy8/ZwB07NZS+6M2KOPz70e/rIxf3JzG7F5W0K2Z
TKs2zj2UBDf3lZBub6bttSoN3N9/xAfTP6eMKl7ZXaQAzDPSCisP8VMqMQtfrTHb2Yg9elVRqvq5
1a1go6DU6NS4zS07ro3ZXs0R8cYjZZDPpSGjbpUcSj/+hAv00aTMdmqG9i3ZYpSf5ajURVvQ2vGp
8opy2XltXD723fVr9tTB4FkZZ0XyEHjFt+szeudHC2a2Uz2UO0uqUMY5VAN15SFJ8IggBGWMsJU+
2a/yZX5/tShnG1YXzMKjXGqeU8Ok7mBJ9b70m7uioSEGUoUe3CD42WOY9043ld+nyKcNPWjTw6jU
oAPGQqK3UdAVjrpM30sIZ3MhlghIBkN849f1G7QsnGWK/LbNw50ZDpaD5VOzq8pUtvZDKD8uWvlz
W1s1LuidNKIEEIkUCW6ivg7zKlotGt2YHTui0flVKXjZmTrF6KQIkLnIfHmfyL5/tEBnx05Pr6nA
t+kCqIq+0sY6xJ18s+jBL0nr+8V5kbmFvVNaZ0PonxR9uJ6mC33+n7nzfzuxk+cWFgmaFtk45da5
RemRAnlxRjV4WU6K7cbPz52OmUqRicF9zQAk0aOu/vunvqQpv1jv+uyc8Vpwl3RujbNhJOJJK5J6
5YvoxPB+5RWG1+WrGcBBMwVJPf/+Ez/Yxfrl99+dDxjntakfF8aZfvp4KL0kRqq4weGiGTT39x/x
wQKa23mYqtRpJUpk55xtZRdWcjS6ZFnOpc8OISnDmCxIKuusS1Z0P9BzfW696jNlj4+efHb8pLJH
iK5wJ2ITsi/l/EshB5+86Y/mfbZnlRFNm8RPzXMlJeFJUwSkCgMBDqvZdp9cWjMy+j+TYX22c9Er
RZNkUsxzh1fCSzyiW1zoMqXfMKzvm0zLbwyz6rYpoq/mKpCKaUPrRVj1eSZtp6iQrtOxKd00N2gk
F1H2ddFy0GabHvy5kPqFqJ1BUoi2qtKg1IunZWPP0n/M5vRKUyIiDCvemiI93iIKq2XRnTbb9dkF
fuIZNSFGXMlrvMmiNQYHn4RfHyw1bbYPJyj7I90ZIKxRDZkXzbenzvS9ZQftDxbq+13eoSSLQYF8
bim+rOLR72whFz9T0fjo2WebEFiIbHQSolY+osq7FNntxCrbZdePNtuDkY/cUqUxOGZ/t3oqgw6r
tIXLZbYJRU1F4SmiNjEUSANZgFOiz2gVP0jivzjKtdnm65BqsnK8Gs4RxsVXKNL5b2prBHc6Wk70
/iID6XTdam5VOri2mYcGBlQApP0svUdLmF4XDeWnoBxLfdnyVWf7zozbYVBSLTnLolzg3KTI5k3Y
qfqy9zQ3gRb90cL3LEnPuKJvuHTfEFqUFj76bOdJZQz0jA702c8M4Ps1vSnkp4aFo88vXcwEBME0
knMoGPrRvIh1+Gq97IK61PLf369SJNW6T6Z/TjMVYycdkarUXXTYXer674fG61wzMG5OzgTCBwmX
Z0n7hJvzwYb+Qdx6d1zEaqn7ky4lZ0tM3qZwWoOAWLhMZts5nVKgJ0h5ngVBfMsqus9VM36moPHR
c8/2c2yCB0LHLjkPKiLzfSTXm94s1YXrZLaj6ZrHiaKY3tkbCs8Vorx0klH6zE39g2dXZtvTaHVp
lMJwwnPWsLZDAs3Bj8zPOhGXnfKL0+jSOHq/VsRAF2WECc2zp4rfpixFegdhtNvSUPOtgtmWU4fT
tFu0LufaN3TGO3UwDDAqbeZf5bKPhoeS1AtHn+1Wy8yFJNHS+Jzh/nGBPdxj3bFd9uSzzdr6eJdl
iCme2wizaIS5gPUPRrfsKLgoc71/B0GH+cbUe2iVeEkNMLpbi74kfjItH73g2R081b2kR0XrnQ1N
i4DhjUl71No+gSzT9GIKwyU0L4EW3ItlczXbyACB8Or0Rr6NTlJot7LUuMhv4xC1bPzZXrbG0qNX
L0foWAqhW6jlevQFabVs8NlWFiQzBufYxufRh4+jIZbsdI02fLKMPupC/ZDpend+ioFaR9h9UHQp
wxYyFn640yTFm7RGXz0NgO+XnTUScoNZyytL/dbkElHfou8mz7Z65Xly7KlSdE6b0DbbeItZ5Ceu
iR+cUfLsHga9CBpvaOKzbyZui/n14NVPy556tq1TISh9MC7TWcVeE7wQxPE2XXhyX8DpP+28SRhU
CT3YM1ZTnq1lfoYn0ycb76M5me1qmVcnoyPsnWRR/VNIyN7yUluYcsx1KAZj6ArusuFs9OhYEUMC
M0z/JsT+pOz3ee9b/qHt8m6VcuBng5hHEb3vANAlzX3tBT31/pMNfJncf7tydEAGP096r6amP7Vm
dOos8wuwbHg7uOVizzHUn9QuLmvjV58wW+kdzgGCFWjhqY5S1BQUKKGB4sMHs0ytix1Qe4q7YHXy
XWYL3x+QZ580KzrJ+nTo+Gr42iqffItfLiDG/nnlL3u+2QI3sHqvxiyITkA8KST0kWkT72+WDT5b
4VobgmVuZV5k7+krq9RQlouFh98P/uuzkq8/u7iiSQfZpwvRSaqlHu1hBWuaoOvqi+q8fKLCXG8r
MFIRKuHqiEWIWh2FWDGXRLp8+uwWk9suTNsCb0nUjF8jP94kvbzkumfo2QWWKSO9Q12JTona3hhj
C1o4BrH7+2n7aNHMLrCkLKM4KXknhCuRrTTNw5DHn2WKM3WsvwtHOLfMtm7Qd+MI/jA65SMWX05W
evpdPVgo/UXmBB2sp3b0NQHy6jlen3qQahXg0U48ic2WMpK60RpPgIIds0+qxHNlT5H3yPcj1C82
pl3qcfmGOqP4SS3tg8mYl5FFoJ+ghITwZOI8gxo0zte+f71ooud1ZLD1mICMk3/CTcKwLXU0bWF6
Xjb27FRRPF2bAkgITHNLKpE/qK2wcOifD5X/DUo5bZJQCk5NighWAzvpIIAi3i578NlxcxHrxlHb
E46BlSnXVIqbN8TY42XnzbxNCNxRroR2jE56196bkF0cwODqJ7fSB2tl3idMfUUL0s5HROnSWYYz
qWkgghdNy7xLaIy0ZOELRXCS5HGFYVDnQM/65KD86MHnc47lXlzSDz/RYP5z1CFIJzDulz345TPf
RQKSpwytqbGBVKGQbN30QQKJN8vGnp3vba9OQ5h72BtG6c7jkrLB2S/bnMbs9Ebxs5qigfq5ZxS+
YzWSY5TwrJY9+Oz8NvBPGLCOCQGN16+1HEEz95VutWjweU9kynqt5nUKx0TT73zAOrlV3i4bejbh
cZzJma4ODA0MyLGUHNi2Yi48V2YzblYt6FRfF44W3o7OkG6KoV6U8V2E3n9ehQoKrlGpVMKxE8rR
kQQPhEYBZWfZtMxuzACu1ECMxJMnjXTA/jO9j9quWXbZ/1tToyIX1rohgFwR47HmWnW4bKVcZF/e
7814UrgtoeOcVLPclHm/HdX+bdGUzBsaUCMVZFL6AIY3Eh4qKHzX1MxhWVw773ljwTml+DwGp3gC
E69KRoL4tboI/aqb836JOlVJgWkpEH8MoQ69GomOKevesrBw3i+JQEyIUYf2RQVjaFPEBW4ho7hs
g2qzDeobptH4jeFhkF1cYw531ZU44i17pfLPqyWA1eVbQcAeinG20pIwdISiWrjIZxt0wP9bH7o8
OAm6vNWk3N8WgxUsiynm/RKz8C+0VmxwKQ4nq0gMkS/IRs9dNC/z5oelpCbWGYxe9+fRem2878vG
ne1OQWrDAOOW8KT4w1bHO6oMu09e5UeZ0VyRq+iMFP6GQHiIs8qNBm/KjmXLd8s8Nq/6Tv/ux1l2
LD2MiYSWukPbldWyEEydhY8NNx1GXn5wGnJ9sr1x6lY+dvELX8YslBn1DI952iInjUnDZji249Zf
dur8W1NE4i2XEHpP0NALRxGm/aCIi/oLOsYLP+8uPfMT+EeqfzKrS0mydXCY/eRtfxDewcT46ZgH
cGoMvSQxtKejwpFNL0pQLum58NizfSuW+IMLMWPHlX6wwvJ7jrjcsihJnV2rba8HsWq2/kku/dDG
WzXa9kRly9bhvCkS9akwxKgSnOSm7yDF6avMa8dljz7vicR4lPkyLYpTCkkT1piAw2YjLwLV62gJ
/vxCJUEuqnRgYuD+PnpYHGE1Oi188tn29HMrLdUkIcTLpW6retlDoBrJsoP4h6L3u2TAlLKqT8WO
1SIrW6MV9n2YLqkfMyezPCMnQJIL0eRaHQCMe+KEdoTZFgtnRfl5xjU/o23Z+P7JEEbNKXqFIDKo
PkMxXQ6nXxQbldkGNf0mxu/cEo6RIHkQL+vKLs0Ejaqq/6xJ98EZoMz2aZrkFjwbWTg2VYX6UOyv
K69fmOMps42KhbqFtkHin/JOwyJQCe9qqXxbdAvO+x0yLsmRl8jWMSCQGaNuS7t+2UuddzNixS+i
fBKFo6FE/gnvh3bbYN+2rHI0b2ikodn1cTBaR2EoEiet8PErvfFh2azMdqnRIG5ajC3Wwma9wtTr
qkI07/dDX4b4xWKcNzRSOR4rseiF4+CXiIDVWA9GntLsOr3RnqlURevff84HK1KchzdRnnp+V1nH
3PBdYRjRqe3QEVw0uDw7DcawB9RLmndM/aHdR7lXb/t8ESYWUdHZYWD6iBEIuB4e8QcUV01Jx7XL
BOWT+f+x/H71AmanQTsZPrbJbFUKvJErimK+j8dId/q4ex1wenQKUR6ORaGBovfaa0Otzkkmeu5o
Kb6TW/5t0Ov6ZhhThGjKVMR3dbrLFS1xylITN7iNPyUwhO5QIdhKTXWuUc5AfM9CW8bogoMkpRcT
dPNx2YuYnTu4kPv0USbvGPCF5KFscM0s75eNPTt2oLLKlMYF8ziGcukGXnCto+ywbAX9qF+/u6qm
KMnCoR3JpNT0YA4GUgYsz0/e8Qdr/4e90LvB86xsrEhUrKNXGAc0Yq7LbFp2MvwQAH43dJMB9Uz1
yDomsCEvOgciZP9CrdNFPWCdrubPVyH8wKgKZMk6dgmyCX1rfQnTbtlh/wNt+u7hFamtpNbozKPq
iz7O2WgQ4E6T0e3+/Yr54KL9Aah7N76ElWKQ95zJcfx/Obuy5rhRLvqHPqrQCryqF9uJIzuJs8y8
qCbJjCQkhCSEtl//nZ6nhHGnq3hOisaIe7nLueeU46FI6uh+Saw8BWApOv3+J659Wsc5hAAs1uOU
indjSt+1Q3fRNVWeSYKrUbQl9b6Bd6h4V0JZBtoEuoIA7Sr6MvYrTgSOuQKnSFJdrOLdPqUgH0SZ
79xBuMinn42r4xgs1OJtG1dEvCtBJjAS+nWLvWBlKadOW2mBqPom9x4WFW5gfoDOY+XzTkEf1zkS
Xoam3zCzDJRddQfx6cPOtE8KgqWd8+j3thlKHtdPlG0UlKdRRIHcrInf8q4LA91T226qxHTFCtqG
fRIf7QpGGo97zkBl/qsbCEYJJeidrk99A614MPhAwHn1KjVhcSfB6SuyAy1erk+7QXwTbohUO4zO
H/227niwqgcQYQ+C4KllMv6xMjB6DO3s9eJh7xff85OPEWDhiwew5zy11fh3EA5PYruFkXnVfWHp
i8/5aekw7oKZ9vP0VG2mfi7GxYJ9s24/jWwxL35n47gv0aaWx2yYnljayPdkKKF8oVT8xW91J7QZ
Vx2qLWHmqQIq+X5UPTz90t5yL5fv95/ACcfjWGpVzoYwOpgnVnXxX2kkoK6yyP4O3Fb2brBlc6tD
frmGr/2QY7fpUifFNOrxCUQy0MPoR/YXdLv7zyvfyg9gZurLTNu49EmawWDuuDYhor4cNsNRBgEV
nYA4c+31nlzI0X+9UJFM072i6/BE7VZnUH0FxVwC1kWvr00dK5bNwmWpAp43enjUwcdgkD7PFPbt
WHAKYpylRCku36W1B/A33e3x4skq4HKO1B0X81512HYUl4etYQp8loVX+RNbd2w47oo26aOI5CSp
DtpAkqLzpL+gju12kVih4B2SXDJ9H+7keaFeVSHs2jHc2hblqjFdk6eg+9MBxGRKeed3SxyrJVAo
Wuy4Y2nbfaQaxZtZWZ9gDNt2DJVKjEjripK8Ikl0qCpGsknpW27g8sn+6wZAUPur9bRhVKegaiN5
jaJZJsFtBFLQ1aewCl0ExzQTNENjZizJgz5ckMMNdyDoS33yDyzuWOY8i7rUW0xyTZZPhNYgFi99
yh5Y2jHNEGSG81bhcw5cn2icPEjV/eFzUwKXSyS1JgDBKXZtuuYcTJ8NvaWme+1LOkY5B1YkM5jL
ckpBOL6P59541WpxHo5RzjwZt72A5YRT/H4eIYeLDp2Xg4V2xq8XMKC2sbPBtlGqebdacJH36T9+
Z+1YZRlG06bFRDAoysuDSuwfiQm8vHcgHKtMxIDaRIe1IWsPasllfY5D+8lr3y4yFESEwCIZXD/Q
t3ywCh2mEuSrfuftEohAJ7BsQEiLCziwzCb0vt5uVX2u3EAXBZoW49iEUoh8Ba8tqNCQa4BCdT/7
nYpjlI2KhsHWCy6KRisxAVGwvSWJfG3jTrhrmjGqSUyLfGIddHMJyAhDn5I+C1wuELxgoUkEdg1e
2RzxAwqpD37n4Rjl0iylHYuZADikk+zyCsc89Ko9YtuOVarZwG0bJvJ42D6h5AB1ud2vEYHFHbsE
RnURWsnhaQ8tyQIbfQpIeotE4/X8InClykHs3VVlsI9Pza4/1zJpzxvbP4DhjXi9x4EL/jTjZAS4
PfEDYB/M6jAZsipFfOX1VV1wH0jIEZnEKfhdqqpEnzMA++jk+VVdcF9SL8E+16x/khxw264coU3T
Ln6Ppovua/iFbCXasfPEtqdKjCAj5vTWMN/Fyl+JU5hjoi34cZddgbAnkKv9MxEtpBH33t6DNR5K
hJpReiOsuHJ/XEKQXrMVczUDOGoAR0ZEhKmh00Qi8QLGZ9jY77/ytR9xbLeY232j89Y/GcOb53hn
7C2v5bcOrJU3ItJLiPXaebkG3DcEI4oJaB3i2GRbGKX8uJexzGW/Bx+GsSXHQST8vHbUr0fPApdn
o+bbzMhILm9i9FKIoj50ZPz++xO74qKZ897WTA4LL4buKYQq1r0FRPo8NXHk95q7CGkmExLte4Gs
o1zF23jcoQGw+Y10Bi5EukdxCal2eWGNq6p3fVzQD2At3n1ARyxwuTZABV8QkN7PKHbIl3he/lhs
om5c0yuH7tJtlOAxU1EoDehlmudBls9zCopjrw/qEmss3SRpp0bzlNABUnZNf6Zy/9Nv7cvf81ON
aRrDJR6kMk+0tN8LGj4Hbeu5tGO51qKOMYeteboIIzzG4TAcwTZib5RJrviF1LFabWaRVITPTx2f
uzID9a4+1XSGEMI8YUjR73Sc51f3QbuNl6GpnoNGP+3it4GxH/zWdsw0AKxjCrdhewK37xtSsD9s
an94Le1CSEFrPCbLpHi+GgL+chs8piaiR7/F3Ux1GKo0mOsKE92bzOKu+QA6Sb8r48JIJ1AlzRgN
WsB0YJ+bvfiTTWHv9y1dECno/FkpVyLyEd24LAjN+4R71mICF0M61butba9EXtW4KNvUjcdatJHn
1h0jRbAgIULZTU97yh8p3x4LOb74fU3HSDugdtcuIvqJYUYqizeoAKLS6ecUXcKNYS5IOgwCrOSJ
+KOML/1q1PH8kpzEsc0oThCipXsHNo/hGRT7Z1ndMs0rEZQLINX4mk0g8YLSJf2774LyYIv0DzuZ
9F4zz3pp4AJJIT6RpBgJwq8wdD7klJ6ZjRe/Z9rl0ABd9wL+w0I+pd083YsAmnxKdTcipsu9eyVi
cuGksp0NODp6jHuyFHzjhCcg4U/8RucRwf/6JCkTVXKZK/kUVgxMu5irPvxbJ/S68C6LhtKaV2Cw
rzEMLl4IhJkyTv3oCsCf/evO+yThyA9p/bTu9d2eFN93Mix+PsAFjIIKsh33mddPUKx4Xyfyn2SD
zorfmYS/7juEhk8zsrl+MoVl7yDS0f0RVxG58VJfuy2OoQpVK0JjnEoqyQeqlh9TN99CNl9b23lE
makbEtW6ftJDD7FCSwE4aevY7567mFETAXdZRbR6gsrFF6C+P9vWaD/f6EJGbToxMJ0P5VOzgcps
Kev7eChKz8Wdgi81IFifzYV9mdTFga9llaVafPa6LZFjn+CJCWWXYOeQ0tIHnkB8UK5+WBkw17rZ
6z5VZuZzkQsM1B5GAbmGtdm8gJ0XXtxfbzpTRG8EMgX5KsWfIbdvhkA9+x2L85KS0uytlhp1oDq9
w/DRC2sDzzjURYzOc7rNval5TmRCT3KFOqseO+l5WxwDhdwElOM2zVAeE19Qgzv2c/rJ71Ac++yt
qYYiLFneqEVDPw5qIXXjeeIuVhSYARHrlRS57oi5h9LgHdlavzZs4KJF+7gDUYhp0jxmK/9zlVv6
zwrBQObncl24qO4pJEoqGedbP/DzaOPgZBvxj9ep/8uB+lNSV1RGkmVaoxw92U9s69/u/ewXobtw
0XAHwWy6pGFejqKHfHUoU88A3QVxWsgbERCOLDlp4+40Q3QktZU6+x2JY5373hQUumFLHi/8LYkv
D1HkV81zyS8GIbt4LoMlTzYqnsYd0oDnFlNZfgwzgYtI2gbONWhYprzeoYqjUJo8tJPxc+YuJgmM
nbTdh2jKI2IgXh3tf4uN+l1DF5A0NMUEnqtwyokOT5gmoxlruKdLdAFJA+gdIMAWTPmipvvdkg+2
uBX+XwkqXDhSAhhMv6KWnPccQoPBHkHrpyIvXhfRxVNWEY/XEYOjedl151SJr6Iins1HF4tUm3la
wU1r8hTySNAJbM+gDPcMtVw0EnRcIWdWMpNPUfypgdgcm5WfU/mXY/8nf9UsGFJQAG3niYwFNNSg
CviwTUniF4C6MEpZ2xTsNPyyfPVDURRboV7n+Xi6KKQdTEPLXCcmH6IKamO8ZYdhNx/9LovzfAZ8
biQKijpfoSpx4LZKDuFYepqQizSKoWsK+5c6L8ScbbaFQiD1i5xdpJGEPuGYBLUGViI89vavENmt
15G4KCMrlEqmCSubdC3PwPv3x5JFnounv4aHUD2Kh0muXb6KQj2qZgnlwTZtpU5+m3eCWysgwzbv
YQfyn60YjjKMzXYHavHdD7hDXfjB0JazoBBOwxx2+ybZbXSsxOJ3OtTFH2yUTEsbBtAj3AuIoMvm
PSnFj9+fzOUE/ltSoK6KCXiGthGpM9ZOwMhTTFH0/RKC6SxatOdD6mKxdm7oBtljaKib6u1sTd5x
egNpfuXJcLFY6OWYOYHeZ95G0tRZAPgqy6AQof0cgQvICtcyakkyqHyGhCVYTCDt9k8AHa4Pvz/9
a9t3MoBgtwXYKBedJ+2sP5MeSsIzUaFfgOTCsiI1GFEFpcqFMi9NMvyw8fDFZ+PUxWTtQ8v6rZc2
H7Y/IQD6PY6Z15tEXUDWbkAD1DZYeVqCQ7JjHmSjXrE/deFY6CPaeFxqm890HLIupgdZjn6JBXUB
WTJl5RJC6zAvbNJ9R8Fo/4QsySt4gQrcr/4Rk4tlElJc85qDCr+Mto/pnniBNKi43M2fgoB04iXE
AOMu77dBnJRpMdANIWzP1Z2XtI923tQxdDuDMYUUczEven+qtUluiZ68bkLURSIVCizIZtzHnJcE
EuQ9jum0kTj64XXRXSzSFgFGvZRLn+9p+dTOfXdclfTDw1EXjaRttXEmd5PLesDUFnmqC+mFa6QO
Jd3/uEqUlbtC7DXLFzGPd0kyerkVyp3LmLQawruQu887SdgBieOLSsk3v+N2LmMlp3kAS8KQzzH0
UOUePaxm8GvnUJenbrflXpGoHPJmiNb3vAj3wyb78kbodanxvfKSungkluxQUJ6gGjx1VOij0DP/
U9cVxIrVxCxopGx7kCptPUMOF6K0m3Uo6kENOVmD+FC0aFadwJ62jsfff4oryi3UhSmNcuY0LsyY
9w2z7C9oedP5HZ+K7it619x+Uukw8wYczSXr7qC1BnERqFzQ/vNCWTi+iZmOIGgaENO/QZVbdhmK
c3bLpr4B3d0SRPsB03kY6oQGO3kphqZsczvSl9WMYnlYio2ptzWZIoupz2rLyrpcw2wgEdN+z4GL
krIh01u/hn0O7d47YLq/juut7P514g+GOc5fnSov+BxVpB/ybrB7+mYVmvI/QM+F9IfrabxoVm3m
k9Zbszz0thtazIkbKJYt2kSn33+/K47R7ekayMtHBrjsvCnGM4qW30BZ7PdGuy3dUld8NlBKzPfG
HLnQ56BabuSMV+JRF/8lebcUI9+HnNUgqjpN3K70OO21HJDOEO7F1YHv4yQcVOugN0005HyPjyLo
2LFJISXndfIuEGwgobK8CYd8o739ELRsOEFT3Ph9Vxf9FaYBlO+aacitrIaXTqnoXBPb+AV2zKnX
pWzZW0hvmTzaCp1R7BrEnn69F3iBX61i4RjCmyzuzYAmbBYV/E3LiN+ddJFd+0y2PZw2HHpbYLxG
zG0GxnI/vTzqYrtomthq6NYBFZ7EZGGZPDCibxz5lSvvIrsslJznYi6GvNjb5EBRlnpgNYMCmlpv
cSf9W5175XFyAV5h28YUGmV4LJRQfzWd+WdWRXcPFw+C6b1c/4C8Z/GWkEIf15VumWmUvbeCmnMw
2Oq9iubqOLU9Op+rZOahKkL+pgJ7+5gF+KcbB3HNYzlOsxN9FJgedlNWzT9j286HuljXOy+jdEFo
KWTPGxqxBiyg9fs9GqpjMgNe7re4404UE0QuDDbJ1vbvqtwe+sFPVQYX7VebiaJZ7dXWjjlU7E82
bd6C9P+H364v3+GnyJ8RaPcmRg95qPnwiIsn7q1Rk58XdHWd0j3QqC3Ckxu5vKPsuUiIV9JPXQha
s2J2GnxIQy6G4IXZKn0iTG5eGT91KQwx7LkCx1uighatyFc23h2g5PDid+JONlTYCmzdDYpoogNH
Mq94m1kOI/r96gzf7RUjd+FnVbJOIynLMacWhVyikvmd3Gj3xiRJ+0bFkf6MyMremBq44rVc5FVZ
QtNHJyMSo5YUB21Vk21EA8cLqPDh93/P5R6+9vc493NgPGDj2vd5HJA3yEvvxnH3S49cAr+oUl0v
KIKjms3J5wY1h/dr2k9+vsbFX8WJrqqmxWeGLiw56BqV71n71TLBjPyr1bZjU68LgdXWM9HndoG8
Liv5N78jdy4oyqRxXRVKI11nP+JykdnaKy8eTEZd4NWiy2KjDfKvdCTrEcITdTbMiWc+5CKvMNVD
hrCxOqekfrtjsh1jn0jXvc7FRV7tVLUWvKA613v1tUcwbdrZz5u5sKsCMZFo1rnN04FMb4wWB7TX
R7977qKuyr5YF8zv6RxMXkdISn9puvaz35E41rlXGl0jjqVTwMWOdVt+17vw66hRF3U1LNNQ2KZH
8kIhhbmm5Z9mDz3jc5eoL4LuOllquC49meY+jMkzL/Ry9jsWxzzNuBRCQccgny3Tpw34q2Ndc8/P
6ZhnKQPwETWXOiCZvrGqfNsN7EbidcXZupgrlUgQzaxbn4N7NLpbbBllIe/ZG69TcVFXNVkglLai
ARM0eCPqkjx0Q3/jJbq288tz+FMYsw3NAmKxpctJf2zjOMGAfVTceFKvre0EdrHm3PAU7wSdu+9t
ZR7qDZIsfmfiRHamGiHxIlBalNGWQfPlMJae8agLt6rqeU9JAjduDfuchNluiq9+m3bywwYIyDno
ZlyTNBTZcGBxKjzPI/z1Oxb9UnZ9Xbc5BDZE1k9Fe1jiG9nhlWjF5eXjU9iEZZfijpQCkQqTdv1n
tHLIlmlfXvyOxjFOsTJoT42sBRBtak+Ey6c1WYaT1+Iu5gp1dLEIEbd5h4oZiYsHWyxf/JZ20q6x
2rstpHjbGG/eRFt8Ltjw4/dLXzl2F201TiWGHftN5z2yzYcp7oaDRFnnIWa75+YdA5Wa2nVYCgQs
iwlPQcLjd7Lv/WhaqIu60qDoU6gT63zk9hyrsQJypK39PK6Luwo2EqCOVvZ5VyZ3TXrsKr+5W8wd
/mpJdiRNSZoaDLpNS7O2Mx8nqA78/pNe8Ygu6sp2aTJjYqbPwfBuMz6wJxMQv+fNRVzV0yzjAGSc
lxrOVxATvavH0S9acfFWpgkZS7a2z3lrP9uNf0jG+pvXibhwq2jm0aRHfWkRTRAuEj0q3cmNE7nY
4CspkIu2ivpmaVSv+hxs5v0hjaroAwOv+R1PJwGm92KBGDolh6EcbrUx/vUor/2k85wm865qw7jO
22Havm5mwWxvpQp5slCPeavqAL8+Q3WjJ9PeZqMSzQexU4SvmvVf5MjXD2k32QOqCfapCQp117Ry
e6Eqno5lzT5EcmwPuun3gxGieZwwz541TW+Po+n5Xd2P8m5cFn6WW/GnNorc0W2lpd8T4zKjzbRI
gm3aVJ6k6XuIb3wPisBryJG6+DKe2DImtOvziE4KlG6RzcZu9IwVXISZ6OtyrFPcsckgmaQ7eBLl
6MeVQ12E2SwAn6ZQEM/TsoRsJYilt6Rpjn7W4fiiVnZlWLCmy7ctOLEtlFkhmB/enroIM61nJsJ6
bfNAQRWRJPxZRPXffht3AnkmgwXzk4nKy2D4mibifgv71O8euggwPoyq4eAizpksv5dEfQsX7hco
uAiwDfOeorA4Ehkk07lhJ9D9+4F5qYsBq9kUFLNh4JXWoX4IqW4fg1nc0t654uv+wzbFyLy0rVa5
DIP2blu29n4HWKDfWXVoWEyOJO4SsNcmfsR91GWgIrprqhn9jnycw7k6WYtBuUQF8EVeN8jFPdmK
qZ72XQeXEN5FDDMypAcJrN/ijl1tG0unQiEVnOv6E4kXcxyqXdz5LR7+GkBsRd+FUOGVeUzHKJsl
rbI68ZvuodQxrH1Hq4GGVQNluIpkRRO20BRj7/127gThaRyNUwsablAuDV/rNQ4zMUGwyGPxVLio
Jwjskgh4ap1Xci6Q1j/ucb/euCyX5/U/zy7WdqJwA7BGGFZlB3BcscVHamx9wDTBcBjGNHyIlTVv
ddl5hUP4NeeRr1ljtxhzMoDl1x8r9RCn9IvfGTkBeYN2N+Cbk8q3pWuyqEuXjG7qw+8Xvyzy2iFd
8oyfUv2gJ92mWAhE2ybOlRDHRPI7Kto/gv0WKuDfJ/W137gEvj/9RleDrnbaY/wBE6fraUnrH13S
1c+kxeAlmavgZV/K9C2oYac4a2baPEZgebCZstHwHBcMO+mDpQZzfVGt32cTtLdww1e35tg8qBMC
S4Eyy+tgN0M293hN27LoH+sOnCMHFSlNz2MMstoeecpdxcboMWYk/NptdfSGDc12T5a2AhU4S48A
fg2H33+Wy9G8dmSOuxBhCW7igah8Z1tybGmLYSPjVXrFVXXcxUT3NJYx3mEbCXFOlrA9bAJYTL+t
O/4CLJ8pmbTR4FGbK8wxLd2xAG2b3+ouOG0YwzSyXY+yQ4Ap72kvbbYar7wjFS40LUaZawKyHqkv
XViWlkMKflU/uVThQtO6orJbyqjKo3056Jb+U4Rk93OjLjYtEBJFAYWqQGsYrkoXywysbTcypldL
DjgVx0XQuR/Brdyh91LK6rBX4Xrotoi/hZyiF/wFP+F4iLYD9V6s0yZXE+fHcVJv5g0qTb+/kNf2
H/3qfsDFVadoByhM7vHlgYM59NAMQQRjHphPqoL9O+Za1xFCcC1VPqSJ+dQu9XNEps4n0cbijrk2
oGxSFETFObqRAaBv4nM5AUny+8O54mhcSNqCTvjadQt2fpmcYPqx5eTZa2kXDVat8TzyQkGQZV3T
TFJZZIybb79f/Mrj7jaVQ4gFhibomryd1i4+lH1Dz2kQyc96AEmIZen2uNqoPf3+166cktsJK5Rh
VTiHTV5sVh0GOr6Ylvkdk9sIAxW65BJTfbndKn3AwycOUzJ5ega3FwbEQJducoFlxTT6uAhUFCDN
3d6491e+ggvKaxVqQN0I09p2fSra8S033b2O+KnGrFyYVj4haCpcCNvWjyKhBSygKYuvohSPopu8
EMNY24muVCHCBSK8l7Xnv2Na3Zciefn9rbkSW7motXlGyzoBEhGFvQGl/SrquwcKCNBd11jxpYx5
8/H3PyRejxZcAFsH7mhGV9Hmokz4mLVQiUbLc+vupp0uD902rMDmr3rMeEEbYIDMfGsQ5d+6wCuB
itsOFUnXVXjuFaro/fxuXSAIyKYYBEZz2Z2nidgM8A9xqLsaPLBJSQ5hJ+uXtGP1o9qJV4sQH9F1
8RTeZUnxEbsg/Fq3zZ9N70UTiaUd1752FlyZDdoEMVPnRmGWtxvjv37/3a64FRdhJ7Zw0HrH2jvZ
3stoirIeYi9+nt0F2A0BJGaruoZfYfptUSbyyOt0Onvt3EXYoWStZ/TtEEJaRQ+Nnf5C+9erlpMK
F1rHwZI3qpHLvK5CICbTecqiur8RzVw5cxe1ZgNZNbosGzR8t+9LME6HfbkpEn5tcceZAL0dkmCC
P5RTeJ4n8m2CTLzf93Rha0lVDUu64nsKymMweOmvpkx8WhA48cvf81OGNs966dtha/JypdG5gAb3
AWyu9Z3fZXGtU4RBxKCalG9mJB+hWPAGCm37Dd937cgd++zXYNtUjAcu3vbqXgvePqDEf6tbfSV2
TJ1kphW6GpACyLyicX1KUjAsB2lSnrZGe9WKU+FizCLGyn1mtsmjARyXa/sB8yV+/sWVye2Tzhq+
ztD1DvqXdWy+bVb7tNqw60tE8NONaaVawmEZm9ysrDrNRtsDpnhKv3jLhcMvXa1Jiiprvqw2zepY
vGkpZiG8rqOLs9u6WEBdBOlvGOu3gtEKdz3xIiDCuTiWRFHNDfsFWV5SAyUgqMyoxdvvt3PHkGi5
6XlYUUgBCCF55GErMqrJLRjclXDFxdgNQTMgI0oaMDkHGZmTL1NhjnRUn6SQi+df4OQyWxW3KPrH
Tb5jKnasQZnf1H/4HY5jqhioCaehF7Aj2X0Cb3F3mFt6a3TnipdxgXZJAiy8gNphrgbZZ8Alr1lR
TF5l7VS4bFtBG5PVWCCpVRAfxyT6tIWx36m4sK851mFoONxjus9fzXBWC/NzLi7mawlQcFYgIszl
Ojy0i3xp2uXWXOmVgNYVZx1XbqY5HCW459Wo3g49Y5/KqKuOuutATEplBS6oNDJJxroq/LZaKEt5
3SJXupVHZA2NXBWY0mNAiQ2InvfU/uO1uIsIG+IItGQiwhVNQ3aHekd8N+nZ+tmWiwhTg2ihUbM2
OSHh/TwWXTYL38jGVW5NJ2BCYksRNjVz9NKEOj6GZp5vRAhXnlmXiCstxyRJ0gpJ2LCK+7TaymcB
tPU/poVTOvgd/uW3f3qxeGxWavWMv2BsTdbZFhW+bvU8e8ftdyaJx3hEPNwn1d+q4PkC4kXPjTte
f17QqK5H06Dfi/bm2t/JJvUiB0/Ff+i4NN/TsbYqH0vSn8I0PAcs9nzFXYjYMu99WCvECCMnY0bC
8qIW6Bd/uMqtzM7tspQwpSUZwWoDMgT512ABdfC6LC44TMdbPcYSqXuISc2DSS1UJmXISs/74nJy
JekWGBX3Kq/T+COtlxZJu/BicE6FixFjeGXroUZtrOyD5hCHpMuScrjVVL5iqy4ll2y5Hewl8gvB
m/FQ7dN+TxoVHpImJH7ZpQsSi6YwkVs7tTmNqyGbIDVEg1tSGNe271hqGQLki05ggxr/2ELjMGnG
09Cs3fu66ucb2NxLEPxKUcRFi1W0aAHDH1Hqp3t/4nuzHGwXWARruEALY19tOXhpkuBjh7+6tWRb
pJURwO6ipOxpq7h64HXsmZy4+LERrLRtq5CKz21/p+Vf6bie/CzMCdfmvSFVuiQSJEyJPc1xkNyR
ofjktfh/AGTjkkBNBWlbMTF9SMOSH9dg9ZnWT4WLIMMowTKoFb6hCEMFxdmpO5LIfvXbuZNXdWpr
BS92ma9x+l312wLWLuGla4adO+UJOkxTo9IJhRUMkt+3cTG9idvOr7DiAqpGwKPjTi5t3ptiyeZJ
fKsi4/k9HaMF0IkvIaMyt3wSDys0Do4brVY/d+OSdsl2ZGxMADMOk/XDEC7yBOUqz3aoC6hiI91H
qH42OciXyjdVOqpnUwnjuXU3n4JiVW8oGmeL0T94uL7V/JY8wuVSvOLEXGSfXXRKZSRxzYdwn9Bq
FeiE7wGU2RjaOPedDtIbMfe/9YhXfsoFb9X7CjFzSCADpdq2WVqXRdYwyu9nM9mHZATJ+VSuf0e9
MOoQtyTOFGUmw7S2uVeQB3ocWZieISUV3hWj5IcgodVzlNr4uFlq3wuQJIGWogjuQeOfnvVE5bmw
yIsOiQEV+THc9uVUFkV0XkTfnjoxF9CeHqb4ntkF488TWLRP8b59qkinzqNcdXwOVt2vB7TPiyGz
6wJWwLLtw5emDhU/rBNR8xEITwhHFzs4/SCocKL0MjtVg+zvTk2yB06+2hnPeJW0D3XaBx20k4a0
+BrbQH2E7g4aHAHqn595aLZnTMOGD4wj0AGErH8G5Wt346m6kti64LZqT/WmGjy1IG/Iw3A/dmN3
I0S78tK62LYFPC8pCUa0P+banFMM7UFqrmWnhMzlg5e3dAFuYWTGtalxR0O+Y+JjoF90P93CD107
msvf9VPCQFgsGb4U4m7GxGFfI31qFtX7DKmlwoWyqQGEFgNSzVyBDTf7ROPQa1QFK7v5At/BmbKh
oGiaLbpXeoOUGG6nXzbi8ndVW881NFBRwZlNd+AggDwt3OiT3wd1/Fk5zrKP+h4wuVB3h8gmTwYT
5n5JmsvelRDGJIqsCP1IeZ+Krjqg3uIX0XMXyRaELWpzSmMafjPnSM6PAPB4gazBpc1/vYl0BmY9
AYA438oNwp6Elp/EXMYvvz/zf9+5/7pf7kLXgK5O0JpEd7uOS/Y2Qlz8N9rQ0XEFFi/bt4J+bpTZ
DlNP9V0EZ3juFhpVhyHY0gfZLWuN/4n/5XXBuNu3SloiacpVDfi7lo9xEX4zYzPfcBivP2rc5RRL
gyKaY0wP54qQsjuEfAvBjYqO03GYLq3TcIAAmtd14/+hGIvUkiK9kDmvikedVM98pYHn2k5AJKJ2
CS+iCPlS7g2CLYX0VHeJlxVyl3uxQ52HIgGTmKMxa4aBvRiYotWr18Rd7sWqX21SMlaDyCeioIsv
8fKp2Cse4i60ra6WZWoZvJMWOjgUHcMrui63cq2rluIkLQx6UaIdB5TI4818rOWa3G2AEp2ARDY8
G1HMe9ygzfROrQoSBKptnzs+mgyzyMV46JPWPq3jEt24y6+/T9x9XyFdFeqo1+IdRjTPCecCxacg
uvE8XftT3acVF6xrZimLd+Vs5XGtLT+bcDcHVaz9m1BXzf85O5cmuVElCv8iRQgESGxVVf2y5MfY
nhl7o/DYYwkJIfR+/Pp7+q7cTJcrgs0sZoHVFCRJ8uU553IZ9LcDDeg01YMoHtfYBpc+lvq+1ihQ
LdB3vrEeXxdbEYnLlReCxLOwUZHHNhyfbNKYJ7l2bZ+qIywvbaIZ/PggPfjnsA5Fe8LVPlpSvuKE
OlMi1NPaFurcRHE/p3gA3p/a8pju1m0SKg0r1dyTBn35v4+mz9nBf4Np7EaYZFBkroY+yc0UmUtB
pyg7zCY+QbwqvhGwX//hYzewtAxKCGKNklyV7HtJ7be+F14aIyJ2tQuLukXn0dAmOWAkBreSgafL
Jm5khNc+3MlMxu04uBybJC87+pnjoew0h/bL7+f92tj05RkJzHVCu1MS59hw4lLp4x4l2fHsMzhE
2l4OvoFUjso5kXnIgjdynO8J13/4De3MSSkTJJrxIPP+oJ/NMEEpaBn8mIHkP8lai51w6FHm0cz+
aOz62GKz+n23k6ktIqID6yaZl0Xyvmjpt0VSz8DmRFlR0zEaCYYe6f5UF8nPoI69ho7dLG2bKg62
F1sn4qY58XhCBwlQZZ8pid00rVL92C06SXIp1uZczLi7bn1zIwZeW99OYYhFRbt1ZZzkW4ITM2za
A9Bj7LUIY/fYlNDjjEJk9jk5ivm+QMMBniHZx99Py+s5V+y6JjP4cm1tiTkPNrHcr20dpiwujrNe
D0SYmsgbdbnXq66xi4ajMwhPnWxOoPs5DzZdIX9YQbmA2LMQYfMQygU3igpqIL//s678IC4sDv+1
/tgbG+e9Db9KA38qQu79hnZ+6wRMJa2CIc5N3dqUi/ndwZv3fmM//0q/3GrBFyPfhwxQPvDtox3L
b5Ay9qolxC4oLuJqEmVNcS6NXQETwEp9hviwl9aoiF1GXFAmjw3+TnmyF8sZjQB/9Tz2y6dRSXk5
K0e9UFsUGLzpjyTNJKuTG3Hy+Y72Sj7gouFrxCpaQcs47+uIvYlqVj+pul7uI8iwpjrq1V1D5uDO
hKW9sd+u7AMXhoRXRbUlK9h2ZfjTipegVLXlz3iL8pjM6kz18slvKTlHgFYymfdnn60dbqdvbTCS
kw7ixHM1OadA9Nz/W4klzmGUi7to/9zZtgV+54DLph9NP+OVthZ5HGl9LuGGdRmXWz1VVyKDS0XX
XTUMIrYin6XK9Nbcm6H44TXlLgnNVbU0aIIUeZQoeT5q+b57VvT2G9wJDc089gebBc9x+0/yHmTv
x8E25Y33gdcVXGEw9Jwx/xJ5OEAoOjUdlotkYZca+Oz9VUkevZXb+KUj/X7pmmO6YLPMab8t0xsk
W36Ud+wS0nMSjhswb56jfFyeJxM1d4xq5nc2u4zwvHS03I+Y52QvIhz6IXt3hF1060px5QB1MWFN
qwGywbHI5VAB+9pFfUbfMG4sxRBuHw42ICHwWwHOnsPD5UE5rl+5IGz8g4txO21c2xsH9JV94ULD
qiRhW9dM5LySyWVAL8sWVndeX+4yw/FUkn05Jp4vZngqbfSjnG/Vx659tnMa61DhtRZP0nk47vOF
0z16HPlqz34f7m46LPkZxZbnKd/mU8daduZQa/Yb3NlySxCJvmkZZmVdm1TWYfAYtbGXSaSIXWq4
HIwdFoLVEpMOcsvNRu5l0n73+3TnRFaLArhQSwSjAFrWHc3BDPvVU2NX7nKWhy6bCoFuFE2Y2mO+
gzuiZxR1O5PgyQuQoDt4Xo5BeC50QVEpSbzEHzDnzg7l/dbtSmyY81X9jBexnmyJ6qXXnLsocleg
7KdFi7WoTT2ewomOqSgY96uIxi6PDMcVieCoMe/L/kdowKVMjHnmhy6RvJtl6EhjeK7CoHicBvsD
XnGTX4R3geTy4KFdDae5nPbxsViS7g5I1q2XsisRxiWSY9qoiYImwF2afA0ZybZ+/PL7n/R5p7+S
fro8cj1OeFtMDpqzpqEfzBaaRzsUw0O5NbVfWHeVP5EirD38TFi+lTYABR6nsAQQp99//7WpoS+T
BoZKNOFtwPKIAMUseXfH6+hW+/e1wZ0ENhqOpA3XHoOrdUrRjvMkzOF3z3KdlwOKukvAq+e1HkJJ
YjUmhf6yX4kkdnlkVQ0FQacyz6sEIGmrT9s4+X242+s4c44lIzqeQwbp36GuvzSU37iZXJlvt9Wx
qEoSDRpfHTXJu2Or7xdyyx/g2tDOMTodRWVspWge6Y6ft7W3ad8FfuB97Ha56aJa45pZmkND7wtR
wXkM2U+vBe6y3/As57xXEE2aJRRToCth0q5kx9lvdOcUXRZ6NNvQsXwi5i/JNVZ5VFV+2aJLgNsZ
j5ILrrc5ngO2tKnLMlUJ89z5LgPOk8mC4lpYjq5km0IS+Z9ja//2mxbnFD36uBxGubK8a+OfdAh/
Jj3/7DW0y3gPqkukWgTJ7QCV2BR9Q/pPw5LFr8boStzt4dAtZdjTfCw7nrIufNPIyW97ugD5QBMx
IC+iOEHDszBNeNJVdasL/8oGdQHyblpVWJQmynmhfzA8uWjtt4NceLxE8xFhELrPw4O9R0PfG0mk
Z6boejjTZa2Lsl9JPjFAQvGiUdctk8LvPcQVFTW9VHJnA8kbrU9sR6dN7YeXxJGz8TvQVE1EegzN
+L+yrP5oQS35rXDnSDYUD319NdBcQKQBkFLwr509K58uMp4Mw6Kidac5qafw0nbJ3QLDNb+yqsuM
w6ihrGGKE+WVMZ+jo0X3UT395TUpLjBuI/CPy7TimjJuOt0G8d6iDH3yG/y5tvhL5WTvNnA2iaZ5
3AnzT9SE1ceSVP/6De5cb5+N5/a6m2k+BPv2EK3Nh27aPF8tXFi8KEIWlgsh+d4H+1009sE5Wacb
3OCVkOJi4iyCB2KN1vp8subTEveQXpq8dPBE/B+E26oWNZaJ5EvZDKcS6p/pQcrB8wd1tlB5FG09
WVxqddP93MoVOwhGIH6/p5PUArxtxVHTMFd1y+/joJ1OUWI9C+Wu6mc5wjWqIjbM28PAv4RmAav/
8fpwF9quwAtaanSIaHjkFU/+XNrVb6W4yPY60L7feHHkzQad4lMMr4XP07wVn37/5VcuWa7Ncjsx
aM6vYZjP61S157geOpQwiyj4WsLj5kYt54rUQuzS27qDA485yjCPWsWLE4us/kOHLcQ+j06fErQ8
phszIMZx8SYUWg/QB90ChNEjKPfv3FbV5fd/7uv7Di/rL8NR2DZW9qw98gQCsPdJIL70c+LXCha7
GDnkEKpolsWe27rf+tM4oC8SLqQkgSxKkRg/5jt2FTrtFol4DOWRm91sgHhWcWq9026XKDe2mOw4
Yr21+/oTHL46seaWp8/zjeaVG70LlJtFyj3eyJHH0pRvWU31F3hh0csetvxpHrqa+wUS1w86xHyU
isYHqmR8/xIrPpwIWvlvPQc8x6PX/g4nB7fH0qukVkcuI7lcVtvX/6o+Ed+Deqge4ZpV4WcP++HS
LQc5Cw5ZHBaTABptR+1lAwztLWchl3SoRjS2hPnBfsQIxekQKs/aggtWl2SbOjyehDlQcX5qoc0f
qWa4kYL9P9y+Mnku+7UGJLbxEh35PoYlAPN1SDd0nGdTtXfnok7UPbeieFq31pwKdpBUy9qcGtJB
OA3mGKkY4Us1cDpWaTIE0QWthXhLrRZoY7Fq3+9rG0btuTBDe/aLGU4Ksy5tR0fdbDks9ObLKPGu
fYS7X5oOlZaXEckqK9hatxjdlFWKl/nlLmbJ6vntzzvxl/QrDIa2CDe9PVM0+jTsOq2S0u+4hmLA
y8E1LQM5Hsmarw1epoxGww9EPry+PHYhvgCS0c24Iw4FBMLQRf3Q4T9+4cFl8uR+TJWS3ZEvbP/a
a6XTMeF+NSiXtzJMJGtJzJFD6ezb8v5o6u8+yzB22fipkyu8EEcEZtNCP1AKlKPTGRqknhNOnV8z
PLTltDpyhkaQN8lq7YkN8y0lcYZRXtv1Tmo3F4uxtrBHLthEU6gJmssOpzHPH9QJyDBApF3fY3So
9hepqPowXXjjlYFB4+DlxAQmLPZKiz3vYbz8qR7J/l6MY+D16ehjfjl6B5OClgbJnpuq0xe9K6jG
s2n3ytbRY/ly9KDWrDOkX3LYi/xDyVCfO0X8+sPQlPdy8LKpgdH125bbdqlP46qLe3CL5Y2D4jm8
/nfFoBnEGZ0dETXVtOVENPHdBk9bfZYqjDPd8Pobf3aV3eISJIGcJs+/yOWwiiRaLSD7Od8qBJt+
mN8s4e5VMREudIVihurZWM45WIX5sYgIuePN6PeOL1yJzoitWsABeMrpQCD9qeL4nuCN2i9tdkU6
V0t24BtizBvDHvT0cZPWC5URLng1RpJOR8fGfGyKH6H6qSBV6LezXOqKtVu8FLiZ5YYfd9CzG9Jp
DX/6BGPhQlfBcvQTvnwEVfsmbjabAr66Je//fPK/svBd7Go3Q83pTMZc2mG443afLgA+oocIgutP
Zinot7hcvJTDhXAVOvVCcCmu8IfAm52kvJXLh20c669+0+TsYS0nux1TNOSFnY9H8O1LCokxP1gJ
xPfLCLGLrlTd0Q45lNv/XYsw54O4keK/flwB2Xs5dGQaMnYx6/NFrX/yYPuqZOB3WIEmejn21CwS
rklY8mYcu7ymwp6fw47fVnVFITseREUQLEMOz/HTwsMwlZva/baUy0GZuprhwYhPRyyr38QHUBId
WC+heSFc0ikam2Arp3XIg/qo0SU9oxFimz54LUUXLQQsB0c6aNnntpnuAlj4pRAU9dM5Qc3t5U8a
46ovxkX0OQxxg4exlu39rkfPPepCVFFAykJQ1efG0I9oQji12/bt97NypTKDi+TLL99sCcENVCLz
iI7iodjih35dcHR0pyLq3geEXwYZfxHlWj3pqazfMAP4ad/aW+8IV055F6zaqw0ln3Xr84To3aKl
RbP7sU/od1NVWwal3JKkq47Wb6qvar+l4AJXEAyH4F4ibW7IOGZdN9iLMWz49PspvRI6/qPSiHlr
EqS6Odwt9XkJpr+s9rsDCOFe59a5JqOebD6aPzcUONJuNKvf3nZFGuOOwyzEsC6HIOt5IBM6I27V
fa5NyfP//+UWusNKMGhIgylZk493BP/xm2ondx5snOy1XjEuGn6g+t+kLGC3DHSvfbSzp200BpKL
zeYIc/1dDBfHS0RY4ZeYu6hVw7vi/8l5PscFSW3ZpkMV+KnooEXg5Xw39aZnHZAuX0+NCeN03I3n
4eVyVmAVJuQnUZcPVWgy0Q9LRrvjs9fv6UJWLe3HKlG8zUdFHo9l+txut7pnr/yaLmKFFue2hh2D
yWuRfEUbWpn2q/rD77OdXdmItgANsnc5S+inJdiymiMH9xvbqbHAM5uGCu9yecBErdPW1mVm10D5
hUKXsZLbzEJNhc6Tbe5PCuZcJzi+ex6LLl5VJd1eGCpNzmTxLVDFkc7T6Lf3XclHWtNKVUmksVZG
cjmiYDw3RL33m3XycgN1xcTQ9Pg860P4gCvKnwNsUH8/9PMP90p278JVKmIKZky7ztHpIP7ukoCf
+YF3ghHStTcaYK+sdZewaliyR0XRIZKz4BMERuo0koHffc1FrII4ovUmDp2zbUnOQTyUQETN5BcV
XcoqbMVMSlKaPDHLforb/umAUP6NrXRl5l09eT5VYjNBZ/NViPHDxOh6joukf6MLUPteP64LWz2r
4aOnUHU5PbCdjnGqT6LvqovawsMLWRQudGXL5ViTqcaeEl0OIesHeOzcqLhcWzfOcVp14YEbctPm
G21VDsHW4lJv0XZjbq6NTl/uqbqZNhhQjzZvefe9sYWERdv6p9+8O/s1UVEcwHC+zauwPR7LlSeZ
tVtxhhb3rUeRK7dyV11z7SBStvCizUlgw4/BumqVRs06vlF1At44qMVlr6i4ESWuTJYrXjbWdhz6
JW7z3ezvhPoHhtc33mKvjezkBmQqYewHH/d8OPifMug+RI1fV79w+bFwKCnYtKTLx3jUl2nIjp76
WdAIF/AKNISPUZdG3tF1cdrWyxOB/Zzf0nQBr0mFSy/XqM2nrmrTPViatOy9fEyFcBkvqIQkxHDZ
5Zz83BPQhosSnsVjl/FqhsWOdFU2b/YC5S1Jm8dxXm75jT7nL68cVS7jNdE4GlXQ63wCApM8Mcqr
+gRqcoXsRczLfzW3zO9YcZmvAaDaslujc63D+3haPtrFT1APvd0v4846JrSJutXkTdt8QzXtbxvU
9dkr7rjMV7cCkLYdkpBKVro/aQFz02Ys0R5Z74dfA5hw2a921k1BCHK0bVyXU6IP6A4Wkd+J68Jf
yETQBrNTnZOIyRMRc3uxySBuzM+VoOlqhTIVcNlOI85z2fdv1rWAZ2PcQWcMr/H1ciI0tvd7q8mN
2HblhHfVQ/nYhevRLwZvb6S7xLCeAyaHJkaivXxAhXChMFZyotGjiiMyaNKEmiWlvPTTJRAuFNaN
xQg1aAy+doxlLZnve1EnnnPzfB78cgc36yi3CQaUeVPQ/SKr/gdMeNVTQ6m+8WM/j/RKuHC5sxbe
Ju06kjbXdD2NRaxStrWffr/Rro3tbOJJrrsK2lHniyj/rQL7eQz6GwnVlTXqslszZJOOcl/bvOfr
9IcAZvlXj27PEkbEfEg71RtouSZ+LLFwca6lXYoBD+f4Gbgi92Lr1VkWrPLbzS7NtSTmECi4I1TU
47+Kjg+EiVvqs1d+ApfhWsRW22O3GhXrypy3KnonmslcvH5fF53ajEbXHLT8ch3T5CyFjS8N1Fb8
qvkuMTUr2WsqZ53zrX4b4c6SymH65vflTtI8V4xUgFh03m3isRtFlZZQ2/f8PZ1lr8wRxl1hm3xl
MK0L16d2mv1u/i4iNe9zjdSE1LnpqzHVfbelZPTz2BGuAGdAJZubeK3zzkbtCbRPcCrJ4ZcruOgT
ynHbNB9E5YMp/mxwTzz0dGPoK7HAJZ+CqVB2RHtiDtH4ENVoZYtHZofpaQ078r4MAgKFdN188Vo6
LgklocBk4Mqm8i6Z5QO0PMsT6pl+/i/CBWiqsdSCN4fKZ1jufV33abgrKdmfJmiB3gidV0KCy9Hw
ot5LtU0qN6pAew5sa0+6hw+E3/Q8/6u/nFhToZNhbUuMzvfHpduqy9aL0e+C5dI0cLLf7NiKEj0d
yzvL54diPHq/64QrXUTENhVMR2Veg3g86VJEaQBda7+Y4DomN+icNUu8l/kq57+bCrKucfXRb8ad
u2E8aziRgPwD280/F+Pwto3M3z5Dcxe8LVhpp0RpDL0mD7Pu/qI6+O43tPNWC6FvONeUfZmreYQ+
DztwhRN+eB7/D54Xbb0tuiDIYj2e13Z8XIj9y++7nbIxDdYQNTQMXRD6mR7CpnUQ+skhcJfNg9XL
sYhalXmAkt1lA5AMyQX4EPt9urM18b48d4rKIOOhea/Ylhezl2W94C4PVRp0h5UbDbJE2fjdtHfx
u3IuvA497uJQdF7LdrJVmc9dtLxLKrZeeli6etVductD7UG8kr3jJXgo8tx9rqDFHJIbecbrRxN3
cahKYf+0ET5dzSqoUhmw/h0ne23SYqfT/YwX7TORwa2b7evvstwloYBeLgmZ1yBr+kDx0xZ06tyV
YvqZ6Encodhm7nbbB6eD8corJEP18WW8J8FipIpVkO3H3P0MkmA640JReHUfcheQInCGKuFUhD+I
2G9jVb6PIXLmtRtcOqoqOt5ai9+di58CFn1nRTm9cQhe+x2er7q/HIKw3UEqYoIyNwmEmFph7d1B
puZJa7wG6UjCahxt/U94q/UrMAM/fPkvCtj8mGkag8xsWMVJDRnVxvo19XKXm6qYXLB6UVsjm71A
ovO9Hcobudvz9/33+sldbKqQU1SDQ5TZvOyf27V+e9S7V56DFpSXU1ItqwoMWhZyVuwxjC53+Itx
z8XjnLnhukNazuDMZeH+FMXiZysHP5yRu4AUpfAXF1CfymYzPuq9aFNKyC2jqyvz7SJSMxuilZdr
kTVN+6hH9mVH/6rXhnIJqbGKo2kpoyADM/mD2NXeUzL5KYVwF5DiVdv2w7HJbArbnxUBLzygnuZ3
MLqAFNNY27QYcARYyDIkevkah7AB9JsWZ2dG0vZqWI3M9nr/QoLqw2LXv/2Gjl6ucDZNqthCXmTq
gEzoES3f9oGXN0Lv/99kX9maLh6le85EiYMkg9iOyXcST3AYTea3ZQ2TgyeFS8R9j5b5FKLHxX1c
8uA9Qpx53C0MZtN4mNe/iZzK95Rw0qUQNGKnaZtkktqlmX4wtMF8iruo+V6Lg5UpvN3Eh7k2cZka
OIaUuI9H808FPvDvKGRgm4K+0SAdV3rRZaJPUxLO36rEHnd4YEBT8Nq276qKwP53q6cVNgdIhFMb
yGlOKyyZvBPsgJA5PBhEmRjoKelwTVlV4XF+HeI3AC/qL1sSVJDnTBZ+B4vmJivbQN8HENN9FOtq
8Umr9IPmIBv48pezrBpJH0WQ6W5GlR71iKf8xu9EduGwnY/g9AdZZHzeT90qunSmCCK/X3Kvvy5w
l/yysL9r5ucPt+h5/zngsveoIjRSxW35tqTd9PD7f+ZKmHJhr3GzA++ZKDLSh/dFoj+uSOlv/AnX
xn7O1X45nJXQkL+BU3xWwNElDfR+4aw//EKJy3rBukgcQCaKTMxRpgr+GfqEfomqi3oVC+ozWo5J
pklSpFHwMSDkVuvd6zV47iprJV0Mx6tgllnRoAV+ivbyvh1ncjLjMfstS+EEK9Eu49z2UKafxGhS
wfa83vdbZZNrvyl9+ZuuB+DcJhBJhqLMIzlqcuoWUnv+ps5mpQs46Lg5kmziy35m6Bw89U3XexVR
uYt9lZ2aguqwMuvH4ofqyPdp43/8fhc9r+hXIriLffFjgkBVOBVZtbD2rEq6XOJIwkAz2flJmuB4
PBLhx3VzFwPTKMtsUEsvss3WFEU48563sVcpmLscGJrL2VApRJ19kuOpl9ulXGM/ZBC2jy/XzsLZ
mBg+4sOLUN/Z0L4tx8JPbQ+mki8HR2sK7QXal7PFJAxSBEl94aJNzr//ga8sexcE4+0moBqArGgc
RXEKSF+n8qDWL1C6INho4xkyRFxmzOLZT20guw9Wf/b7dGfHljVR2P6BzISZ/9Jz+EOxwi9Qcme/
zhWcp/cWswI144ekf+ji3u+24mJgtoS1Q3AQmSVBl6PFFoIefPjgNSEu/xUHg5nZ+vzVAg3WYdGc
4iTwawHgLgCWNOQwfX3IrOuntLLBljJ4GvitE5f/wrIrowIm19nWybemnYdzFdbKb4m7/JfaoxGa
AmWcbcrcGxgPnuqk8tz6Lvk1JnWlG1WKTG3qTdQWj8nmmfa7xNdWKdEJXoksgp1qash6Twf51W+p
OEepJRWBs0Etsmb8c2LmXdMtN06MKwHFVdhqoaMdxrUSmVbY7ZKKx5AZLzyTu/paLSITSXYrMjkF
WbB8jZrjo998OLfxrSCtCcnzXAcizEhQBw/bgHKb1+guIKXbptqHvRUZankcwgDrdmoSciPR/f+D
9StntItIza3eYPUA9A1ixdjuO7xwTlstysel2ZG+c/lDBnGV7snG34S8Fd+wl9uHfUTsqYo+UmnZ
hOtFRBPHM2OA5oISB9q7zdKK4I1aFzCi64lfYHXBkAgy5mKVmmcbSZ8XtZ+pIHcJEFHOHa81xg2F
WKFj0oWpqW9cY6+saJcSK+iICx6NYuzD5g16LaOUxvHqlxm6lNhqjeQVXKkylDu+i7D9MmM3+q06
J3EwnewFoZJnuwnXswqH9S7ix60C5bVZef7/v9yBmqruRlKWPOsX9pE3tk4B/fjVgVwqbJMEZj3g
ZGBIJmGa3n6X2+FX8HCpsGA+gLAFjGcSl2fI0Cyo1jSJ5yHpcmFSlsjMRohaQE7v3yWBphuL/Hxt
uYuDHbqB3vgCyE8xG0Awp++gGnGT8rjSEMZdIEzTaOj0gtXyDCGly7MRRSxgW5QSnG8nUybR+7Kg
w6ewoHY4FZMcVDqJXt6bfVpPZOp3v2XrolbF2C9hIAuaJVv8NjhsNheRV0c/d0ErpVBeGPaZZWMV
Za3tMlKUnkM72yFR+yyMTaIsXMC6Bcbk0VTfwumu7DWXsEJMU+FsIppZNZ8joe/JsfjFH9eLebLc
joAjaYaH1Ivi1Ztq4zeGfo4zr5xL/2GZmcKDgsRMi86aFIfRz2jk/floqL54RThX2aunyuiJBTRD
Iv14kPHJe7e5dFhXr3UIkSyaTS3mRIQfrJZ+S8VFwQgSAbktO8mipJjTOFBvyFH6hTcXBAu5stYS
siO89fVZVnOcQsHG+BVgXBQsiCxFO1IVZnajP/ahx7uIuvHhVxaLC4LROWZ7PB9Hpiq5v7Ht8yKf
ljpdJPPMwlwajOvtqGZLj6wTfZvKovhia3nrHn2lqunKZw3DYFSZ9Adez+zyybCy/qDXvvrCN1U+
sL4ePG8FrpbWgeIjk3zf8BggP6K/Eqzo5JfouGhYQVvwkCtfs2TR+0NQdt0pnmO/PhB4Vr1MGEKJ
RwzSYXQZxecpGfs7rULmtzJdNmyK96OBqipmZW7XNJjkux7lvBvp+5W16dJhh56b4cAlMlMINjBg
NfoBBrjl/VI19EasvBLhXSQMvfuzTAw6n8sOLAuEvU5DR2/drq99v1OeCsJAU7uHaxbvcfk2JrbN
oKqi3i0Fs3dekdglwoqq6WHCMa5ZVPX9wxhAxrpGJfvsN7pzuEJcpoNENmYnAo6Qakq/RPHsl2u6
QFivuxpWX3pD00oNUQMZpwNsm26snGs/K3255ms69wNse7Ys5N1yF8EB5z5s0bfsNy1OlaoNJUls
kyyZSMx5UMO71Yw3wvG1D3c269JHsrDtvGQm2N8nukpOtJxHr8XOXCYM5bpxYjYcMj0F59l8hy+M
16M6c+3sKONi0cc2ZkwSuH2a7rIujd8DMnORsKVn00b3YMhY0JUnViYfgro6vFIZ5npw9jFrkzrs
xqySn5uwnXHtaXzn+zku/HJVC+QSooEBY8+s+6LK8Q90t3rtTOZqZOnGNr2u6hFcR6BSyHn20aS9
Ng9zibCqjVD+4uWIGyboiIqGp0D0ideBwVwibN9M++zcjQ+vluNku+JJTBH1/DGdjbk1HXRB4OqT
wWQsb8L42y7rjz57nrk42NFDLnVDu11WQN4lraPpvZJ+5z9z2a+5n3GMJu2QzW34b7GIT6FevZBn
5jJeqBwPzTph6GLUb4v9HubDXtdF5vJdMy8qK6kasorM5VlbRU7wbLj1WP16HGQu4qV3xnsLK9Vs
xCtYHhki7p5L+H6B0BXBQpGu07wMbLbL7RM1JK9s88lrnbg0FwtrWGx0pc3ELo473YY/giP2a2Zh
Ls11HLZvanQBZlO5/UMBpszTzWTr2ow7R2ZcSGmOXXXZFq+5GOxpXzevojdzca6aVw109zeTzbA4
fCOFXB5D0voJQLLEOTIteI+ZgVnKkNqqE7oPz2yDUZ/Xz+kSXZFWilAU6jMDZeSLZd18iZOevPcb
PXl5QBSrhkPDRvts3+Uj51m0iBspyuvvx8wluszCaI03DJPJogmmS790IHvGcO6+xzC2/UCWKnmI
V31Yvx3lQl5xI2HpSSbMExPhpYhneWrG4ZvfNDnnKOUtdHxFrLN4CL73Jm7TpC9avzPDFcEq0DdK
jkC2WTl0nwkMipUkXskccyWwRBkevZq6NgviOXqYR37WxSG9Mn/mMl58V5IW09RmIweTPAVoEk5C
VAz9ptw5SREfE9vNdZvxNrTnbhnQfQl5fs/RnS27bLZqoaltsqOMv7XdnhUz1AJ//+X/L879t/zF
XM4J/FEi0YRqMszO/CAKW5m0N8N+nlnbvoWyl7rjPTneD2s851M97peWdOSRm6BG7Isn+IEp3Z6f
g6FMV6aL8QQpxv5NUc8LufAB1Bft/8fZmTRZaitR+BcRoYFBbLljXaqr58kbot0DCJAEYubXv1Nv
5Za7fCO08cJ2c2mhIZX55Tlqw2hDjfrQhggHTF3Or+A464f7Q8H2932BTDBs6iVWL9+SH3NIL/20
eeUaQlctq2JJvVG4tz0OfZGZDuaa0RT6peFDF6FS4b72tEYeqWUFHLj610Xj6U8eugyV5GLm2Mu2
fDbq2sIH91e1mOrHf0+aFw4/F6JK92aZJ1rveSDnH2pIjwtL/ViM0KWnprDokaVu9rwiHLJTdICm
FbqT/CwnQ7fGadZGrEIWcQ4I4Qkc5ZLVpv7kNyxOTEDMCgB7U3sOgfr+sKLr8jIkoZ8sXOhKcsVL
EYi0GLc8mVaWF6GqMyh6TF7AB04dZw2pUYhORVG+Tnp/oLyWh1bum19c4PJZdVqgaF02SR5E84cE
SZ2sSovAb3t0eawE5kRdFZUxpE54lC2IJLO6jPx05+DI+PvAjAoVyT6ethw8eX9ehqo5L4Wfbyuu
/b8/3EYQWRsSyvMlSr6WWp7DofNriA5dIKsmE7byqOG5gUzrln7UhfE7S10YC2UAEcdasJynWPtJ
ZfkBaWW/i5LLYs18QIABw8A8qKe8mOCxTRLPpoDQVeWqdVxoXNdZjs7Z7TikSXisuV+KLnRpLCGS
1FT9wPK9p/awGmQYCoji3jmoX9hzXSJLaPRx07lYcxNW7RfFxDJcq51UxC/T4OIZAfrBoLHR8jyp
0NsmZKZI4wcihy6aUCUmwF1gx7DHnc3oAiXEZyFNr13XRRNgANfGm+7WnCzzmplqSI4WB5Tf5uLC
auvM4PQAS668oaXMIJl5a8U9avWFT+qyauUCS5G9DbCZG9llSzdcezJ/9BoVF1VL5y3k0IVmec+r
8KwDNAHMKZIOfk939i2x8AbaeeOa1+PGDg0bH4pg8KOQQ5dV03KP96lMWB4f2o13WVxaz4nosmpq
4km0FynLyzW8Qi8LdpnqXvnlpa/Jf9/L061PRNPHcd5O6YdlLM5o6bsn3PbSs53IYlZd0pR6SXJa
8TfoKH4fbYnfwe/Cah3Xra11uuY2KNvyYGv2LPEfbfDj8JsrTmQR041Sm4RYQZDlRCH/cz21n70e
7epLkVaXsSxwECEdA3OS0cRws4yl31XX1ZeCEieQNTjE5RHDJahE2eiNXNfp6vfuznSpO8a5Nojk
TGCHLOnEGeLM7/ye7UyXsoVaejBMLJ/WOafjct323XO3dW66/R7FW7rNLIeg6HoOwgklTLEQz0Sm
Sw+l4woIlmLMuw2Ahyl4/UEkPPAbcxce6vcUIt6xXvN2TPhZIOQ9NWpt/VaSCw3SQSrIC/VbPlY0
zFBnXzJN0Mvl9U1ddBCSijXMYOWaq3ipgXowe9UoDvjljFyaaQyTsV0qw3NCqqdpmW/bnPi+uZOP
Si0xbIuDJY9mkt7SapuvMV1Dv5Q9e94y/1E1UjMciuA3t+T1Dpeusanaj0loo6PfqDurlKZhhyJY
zXFgiGNckBNcwbxaPUIXaRqWRIZyUFted3GfBcjrHGB+5GerHrpUE24tcT9sePHU9uwhFZs6FVCK
8FxIzp7O+yityxCDTqJGPlA52bxQ+z1JwueJ8YeUlAs1JfNS8RY3OGwC5XimJOE/2jRW7/k22Tt/
gedA5U8/IX6fNWS0bQBJcZrbRIvXpZD22MY2Pq1KBDhDuB/cGrqgU9rDrLxfEponpvoaJv2bouB+
EZ5LObXBHAy9DilQuIa85oLrrBzj2C/x5YJOMwtxrZPPT1+StyQNVDZZ8rfXonIJJyujDgJXy5rD
tbT5qNpqeb0kHDrj//3452/4p2/rrNlkm0gCFnrJVdBt7zsKU5sMxs7dqW1YcNy5sm+kLdH/oKpK
ffrv30z++JvcrXdWK44qCHdNuWlpdNkCXF1lEJwJILfPcPTd3oy0Ryb0v3/shWjQZau2kZutsSE2
1Gh+hx6Ab0kq/c4wl63q42qJOo1TRi/iMJnh77LbPc8Bl6yq4QrewzVpRtqgrQ5zN6N2IPx8RUKX
rIqSlkDGv59z1sTTA6zf5hPumr1fDOuiVTQMuwkaMnM+WohOPBeiYMnmuZBdqIq3CdIE4G3yNjI8
ExT/KNc78/KFqeKqbEWs6Nagp3hxugTH9ZlksYny03oKXZyqJgloMIJZr0ro4CzBnE1kWd96zXLX
qc6usN1oYZ+c4wJbX2USFNm09eJOxe+FA8DlqdahRZNL1y75DE21DyOD2lzW1qjj0rGClt1Ye0od
ha7cVjAGW4FOyCWXO/s6RmNWzMhr+42RE40PoOUareM5n+UQZVBFacDR9l/8Hu4c8p2JWlC/y4wj
oNQwwE1frdPqleXjLls1Yy2pZumnPE3W9gR3E4MUZfLD58W5i1epyQAkmKclt2U4XIZuFdDQgFWM
39Ofj4B/BJwwJFjihPdL3pdlfCD7rDIiIuv59Of5+o+nmwLG6SjEzfku+ylrBmi/q9Tck1D/c2TF
XdmtaZhS00IhP0cCNzwT7MiPZWjEdYuLxusE4S5qBTa6WuayHPIl4E9oBvi10NjP0ZO7qJWmZR33
DaY76+rxFE1ky9Dl7FdmhW3C70M/qnQsxqIY8yDczBPr9Hxtxii5E3H+eSfmrvpWmlYEh9S+5Jvt
TLay9H0to/deU9Ilop4P7LgY6zlfQvJQq7/m0q/LhbtAlAgbFkeELblZNnPYxp1lO5+M1/bFXSgK
opVc0QVjwkk7n8g2ymMYcT+Reu5CUbSZWdCn2HgJ2+pcTxXE8GEc5Pnuz0vsHwt1mThNhrnB06E+
fpb7YA+9GLyu49zFotImbdaAyDnvBf0IkcmnZCd+89CFojDFJ93UGHPDlD7VunijSbCd/Sais4RC
LaFsRfiYSzTRH0pi9aHXd579wt7lYlEqmhpQG+mUw9pwPajOtpd1HJqjXGq/nBx32agoDCtZjnLM
a/y384Cs60W2kV/Yzl04SpearP0uxlyAa3kMgv0znbW5gxS/MDqu3NU+c1xpE7LmyIg2zRUyf+3b
hvT1w1Cy+N6PvLCHuZhUMhkNO2g65qwer5qGn7ek8or2ICT2+3KaNhW2zwYfuaGWZ6MNbNaQ7c7D
/3wjRI7/94dLiDcTeAdjf5QR+uvtnJ6WdYJrK2jm93Rk+sC6khz6Au2+XgvBxaTQkcWgRj3Pue0s
O0wxaU+k3P2kArhLSrEl2iikQmxey+FxjcQbXus76bSX5pGzgmXYdoyMSBvHmoUPwdIDfZ9Yd+wh
JHQnQnjpJ5yglQh0rLUJCnaiYutPQ9L6tExYdZnV6b0w6oX7uCsNJSCHZdiIe2za19P3qa7IaRq4
OdZyow9lPPBrtJHWK1DmbnkzmPCN271s8m03P3Td16eY4KLlNZNcPisl0GAVtptzxcXnsltkZkv0
tPo9/HnB/OMQq0CxBmSNBlQJo5/oG7+haeiX36OdMNnUIdJ44/MRBp7HZFzP7d/90FE/UxTuwlNN
LCvapcmSs5a1r8uiguvnbLy6bbhLT+m6k9FUDEMu1mzZtfxh24J89xuY5831H2OewItjVlNqkZ4y
nxWTb60Ru+f3dFJfHFYBIAM2k09yG7KhjB76ht3JCL6wicbOzlCNz82mfWTysqDjgVc5I1pmc9fQ
rImW1zIp9nPU+lU8uUs7FTpGahnicTkoOXngtIqyWLTy6vcNnKttSlIFDeltyidemr+QECHXmUIR
2+vpLu3Et3Q2VOMrDHABf11sTXGh81rd2RCeT8R/pze5izutJJzmIKVTPoYbN5lZBD8kcJApAVbg
JFMJC/xmk4s+hdEgoDZIhnx+Fho0cJbKWLHpOzm1F44Bl32KYxXMjdltTuKteC81LATaTtPzKCAB
cuc30hfGyjn4AxPoaRflkqdrSw9bgoaojeng1cKm+tikVXk2yDxnYqEM8o64tXqOnLPGYfxOxiYe
6C1ai+60wzP7FKx+fAR3CSk7z6xf95negrLiWbFH4Jk9O0m4S0gtbYjSYoSHt1WrM8j7mUj4nQgu
HxVbHnec4tFpDN0TMWqVjcC7/Nacs6L1ts+zSdicp/uCUIJDqDnvm2S9U6x7YbK6GNAmZVwmIbDm
dq6mIusHUz2WOuG5WgW/E6U+T44/LGwXB2oC1pFVIT++xvIXakUHOULd4r+H5/8J/D893DmOK2Xh
6V0ONgfyWqUYeFDM23PtoILb6Aldgt21KBv7sGy1Ooxlp85kVsWJG6V+/vcrvPTXcyL8pGnVtOAr
5ZGCSqoQ3+Ki/+b3aGeZN2xdR70Ncx7QFV5O7+rET7WZu8BQ3e8wTQxHRDGqeQOhDz770YI8dI7q
JQIyqVMULKIoeIvc57ew9DOj4//SttJVgZ4qi7VA5K84QS/yIJq//YbaCd71XMDTedv7Z3f1b8P6
lgWj5xJ2LQzbdtHTKCp6U6lCQLeeuErv3I5fmHsu9V1QvrZ6K7H1KGANSbccwkV/9hoRF5xs0mGv
wgLPLicJ/nDQaICI/ZgS7sKNaPioOTWyySetv3IV5ZITP2CNu/QUn0jQFUlKbtW0vU/D4GMyNXdi
xRdiFBedkiZetB4Dcit5P12DHZFD2HXiSU0kOkLRaP/gN/bOIkLZTJs9KcgNqplZ0RRPULf+6Pdo
9nuYPiD1XsONkt6KVP+sB3mcYC17Zzd+aTo6i6gO1i2KF0Fu6IH5SZLky2aLeyoKLz3bOQiDootL
XWJISt099YpFR3jixievQXEBKixPzEOGF+9V90aKHjaa6eAnH8RdfsrCE7jui4jc0sW+Lvl0nTY/
FWruwlOQh0uVaPBoscqD4NG3Mib3OqheGHAXnTI2nLtwCPHaHKXh1HwPcE3ymyiuElTDO1FKwckt
Fs0H3XafhNF3IpqXXvv53//jGioXBgUoi9fmO32YZXqxQ+R3/3F1oCz8tBLZP49I9c3Y7SZ0fCd1
9NJLO4uSKM3mlmI8mGlOYjysSp79ZrazJHlRBz0i3+edpPlEmj3bOr8eMu7KP7ENiqFWYjhsXb7W
bZNJ3vrdY11SqtymKoIBmMoHMneZUOt+3KvhnsnKC6PtKkDtYRIvU1MzuDCWH6pgg37avnleLl0y
qqrYwomV7JZOxdd6Tr+KZvU7kV0yahL9svL5edX0xZNe5CHWxG9qu1iUMlU6zAumSTHhPjeWEoph
RXL0moMuF9WmZbOVaDrOrezkFer9/DjV/N5d+KWv6ZyVLZB3EiiKBZ9OX+fWntZu8hNN4i6RJMQu
a9PsDWhDLjKuwr+7ZfWL3VwkqZYsLoJSUSCpQTbO02VflOejnbNS12shxRzUOYMfUlhn6/DV60u6
NFLCjEqLFQ9GUwc2WHNQk/CLS1wUKYLOJFzhp/02RzPP6tiu6JSE+ojfizvXxDVgTRHRtM7nqX5F
6/Z7H/d+EBV3WaQx3JtEFrXOsYAAUBGgtDyDPNjo9zVdGgk+F/PSkKHN56bar3HJ1TGefVM6Lo60
ls2QRkNj8rru/rK8+26TxU/Un7swUhsUqlWr3m+wIomzjc0kYzL0i9lc/mjvzczqRO03xbtjqIqP
nFf30gov7Cmu2V8vFLFAu3Ue8OZrsaPtfVCR5zWWOKuTDEIYYyZ2m8Z1bQ+RrRPI7dezn7c0cxmk
YpbYrKht8yKI/gqgt1GT2i/CZy6CtLYBsbRMNCrJBTQfu2E9c5nea6eN/pgpYq7E0zKQAUJmqcm3
rjPfliYk76yZ5PtyTvnFZyNgrtCTgEZoKHau833Z/mpr9YpJ4sV+Qdn398jTsp4UFG3GeWqUfBV2
CXloon66M93/z8//O9MFq5DfH5+MUb2uS6tzKHurY7Kq/sxNuJ3LdqMHFoXzoewNKTIqx/HjHov9
smAOf1uCZfyCskD5heF8L47wNS8uzVzF31aLFEdMbaUv0KgcD3DQocWJkcgeSznE532ItFcEwFzA
iVcTNAEx7jcUn44w7GsyuzbM6zLBXL5p43KLwgXaqWLas1p1l2a81w/4f13iPw26Ez7XewjDCmpM
LgNswQcJGvoIZcYpudbAZLrDCHeY6EDqHupvcP26AnkNukMQFOthTsvwNDQhsoLRWAdH1gpaZ2jp
GD7wlpK8KGd5qcqZHBvImlwSdJJ/mXqRPKFJHY3kMk3tsaAbPgx9jmo0D+mnZSqqM4R17SvLUF5W
clgfoFZo8qLv79Uv/rz3MRe6KgbZ1P2A4YzVD7ukOZn8DGSYC5Mn8EiZdDcYhCUhedvP45qxMU28
apuYpr+vj3gEsVh3Eb0NnO3bmyJe27XORhi7p163EliW/P4LrWnSybYbuWk5j1Nu0zJNb11dsk9e
e5N7XDYchS++RfyWRCdtuz5F4ahfijvj88Lm6p6XUOQLOQRKduTzlmF84EFTQIA+RazCOvRG+q30
f52c7QQp+Kjkt1mE5lNs9fq54ML6bbHu0ZlQy8YhhmPftA6jPQYBQOeVwG/sTl3tz3OfukdnV1dc
mdJst8YG05BNwyqqzAZd4zWDqHt8wpqBQ9zJstsu7JpVz6D5GQYWdva67VP3AIWdwFKGS8Vu7UCT
A/redJIFmwmE11ZL3dOzaqzlWov1RvZAfu1RkXpM5zK9c8S9NPrOCg5UYskwIFHOlYIBlOoTexxl
vfkdFOhx+339ki0purC3621MWSuzEJa3R1klmx/2Sd1TrkyCcd+oJTeq6gEVazXgoKtq5XeJoe5B
B1NSUSw9VnBLwugEpXsYwGzVvrz12X6oS/IOGhdpqsxyS5uGvmFLY4qjgZ+88FxcTtybtLOtJjZv
t6gtpm8aeo/XHbnLd15v7x5bkI3o+DRUy20oyZJXRuK9hVCjny8cdYlhBoF+MLcYnWgfUgOmjpJ3
oOvWn36v71xQ256HdhPbemvV0h5Jk1QNXP+49cN6qQsNz1E8IpvLl1sBbuA9LhvTdmqaJlJ++747
PHKc5zEtETXAuu0pXr40nm1EzIWpU7iGITuH3uAiLo+QHvgqgsivdYu5o2IaWDkXUdDk/Wrfp1UB
V8vCazNjrrhkkwSsRQt/lXf10mSjsPUF3nl+UjXMBakVWxPdtV2b70HPX62JWSFf5ul5xlyWGpBw
lBZVKvO4Tp5iQgB6tl4ZJPYvu2CyctVCCjNHV8LfRWA/7jS8E+D8+fhgLkjdzTBfD6SUOYb+TRKg
npio1c+QHqWg388OVUsTwkVQ5iUygtmmAKd0Ze2V/mcuQY0+MJoEagluYR381Yyot6BL1e/UYy5B
XY4q2Mp9DG58k59ZafKw9ePKYbvz+6DItgqb0iCRPtqhfrVq+dArHr/x2RGZS04PwdbGlZgrNNwM
T4jx5qweOj+Qibnk9FSsUZiEXZlrVq3HqdMwLCp3r2QjcyFprsuwhHsoWCMqixMUCDbEAtorU89c
Rlpz+MEGqIXmqg3Wk2GFyNCL/d5vzJ061D52Yl+xim6oGY0Pkdj3o7LMD/BirmfuZsTSThUVt3EP
+1cKWMSVqNQPHmcuGq2qDT4PMPm82XCdD6aOeDZVc+AVWTMXV9bG0maBPPNtoGlzGOh+XPvKj6pn
rtDjViYI1+NN3AJjRFaHyV9RN45eYRdzpR4HCzU9CpmHmwx49VQE/K8gHnu/2ejSymKkbS8QWN/i
qn5fGL6c2mi/1/v8HPf/Ifni0sqiai2MH4r4BkmD8JyEvLqBX+6PpuN+FybmKj72HQ2atSLxbVwn
eqQ92z6kq03vXOj/L9bxp78B/32D5Pvec1K1yc0mA0v+go5C8n5pU5JVu6S3ESZeh5hDsnXui+ZN
qC3MEQe6vd+qcH47wub9xwg7pvYcRtDWLtqWn6N6WN4lrCCvQ6SKzrDcJB+pSpvLHO/pYYI/wwMa
8jToSTjDe+0JLi0bVTMN576JbhFX3ROkQvmrwcQQUvN6vItfwx0D4GoRR7dwKb70gXlPkSDye7ST
vKMBpsxzLHMLWrrhyt2vhzJO7+XJXpqdTkSgRQqZ2H6NbtDGUhBd6OP9wGJL31E5a7/AwCWuRxbB
13KdIpQKyu2rmMR2Strq3n3y+Zj+w+x0iWtD4Cys4ep4kyDS3jV9uT7U2DzLQz+lAz+QzkLqLw7Z
PXXo+IXfe/73/0AzgB5Ns9n76LakIj1CUWK7VEhDHSEoJs8aYcr3O9/9+RP86S/2/Mn+8UOE7s1Y
L6AzWDvR+b0JRW0PndX0KFqrDgYeINnGI/O+VBEJj/BrZmgwp2bCFxwsvILS564XZqPwIW7q8LOM
1vJD02zpW4DXg8nCfuZYj4qAm9wXwDcBvEsQ1L4VpK1e12NQXqB/uXxoIWf2MGlbDRkpdZwjaf9x
r8PyZCrTXBTaWW2bCT7TS7rp7dLzQH9suQkeTRuPSxYlvM5MK4fPJUM+5M7gvDA2ThJEj41uZV/s
Nz1p6BhTvZ4Sye+UKl/6wu5+Z2eLykET32qs6gtkgOpzpEJzUo3t3g1yq+/k0f7v6/SnL+wEKtU2
1L1OOxwNcAcgD51aethtgVbMFhgAnkAY688QCuq/ozUxOjWs+klZE2ZUbW0mgSFchmoTd6DAF+4d
/2Jpw542Jbp2boPZfwzQhMsKhaH1+lwuThv0Bsq7ITKG4RT/taqsHcY7+/oL38qlaXlQNnXcIngn
gV6zWUt7IGSJsmQPxcGS1C9xwlwhvqZRsaRFz/CpGn4IivGiE89uKfYv9n4oewj/J/SGtZT86hJR
nC28Iv7+78EXL6wVZ4ufpg3imBMNkbFK008JGdcbr2P1GNaJOQ1lac5LJ7ZbEorFrzzp8viWzFs8
N314q1H8vIWYqkc4Ghd+VyqXxKdVj3ThqMJbn4b2JrWmmZU0ff/fo/XSOnBug5uJOUH1gt/0vmqd
WYOIpFwE+/jfj+fipRKoayWNcnPXShRsb4bEVRkeqhrq7PZgCA9ClqWQGSPv9mWOhx8SVeRUZ/Ve
r9D5YfUSQMpPChYVNtsbnAddBmNZXcdvSqA9c3uwA53m6jCKWACa2c2w0eYQJLwNP43/X4LZuAJi
+lVOfVquGYr40/5Ux01UfoeUUIPU1FrCtolm3a5q/cTk0p7slrJLCQ+T4DQQg8NinSd5VZDZEKcK
SgpfxqK3F0B0j6zZahgB661A45mOyCFUVXSEeDJkWWmFAzgd0YB+7QMRPbZQ9n1LJSnCI9lltWRT
0VRn2BX8KmWw/yieBe7aaayznqTj5yJZiydTtvFXla7T677S5Fwl8CRZ9kLVv7ZhsyZr17gtXluI
V31RQpDgUkEjpX2dTAOmRzYg+lOY5LIOsobT/nUqG3scFKkzaKPhG2/NLI52ihTuurx/lFRWP6Tp
u6yJ2/dds4ePKf4OsGuoxvWAykRxjIOmPjT1pN4mdoU5MrN9cu7wOd8QCLzNT2lbrOZQRDp6DYeW
4nVQJPLaTooG2QQnjkOzQ48f2eOVde/RDBWbrFLpl6CGoKpIypgduWIfw1KS70XIfsVbY1Cnk/ZT
lIrSZGgGJvIAers5on8qOqpuGI42HKdzLcoBAKYMCpRyE8j52nnoPnVDy+DA1VbwGLdVyqbrUu2M
vE6DFS1w1bz0y7W2xco/9qbrk1NgNP78tEXrcxU41M1hTmJ17WVMH/ABDN5S12hte+iWErJs3YLs
z5hJGOPWn4pSLND9HJp0q07YNk09HgLdCv1IBf5oxqWZD7styRupShIeWvQzn4vSKDjZT0s4Bcdx
WEz5MDatrF7rdbJnifn+2G7wH554N8BgNumSox4kzyJcSvRRt8p2b5NGtOQcDX1CzhpVwfhcR2tq
i2OnduQEMpSwTfdaJ8EkXkV90VefdN/H5LURdB/jrEDkSA660k3f4E36Nrggech2fZAaIMctDvXU
ntk2LPYM+YqSf5vHWe5vgkLDlU2iaa77gtpAs8CX03C29BkDLzBnTTfP+pEx0vLHFViI/C73kspH
Kgf8rwpjEr2FhxwJsg0fIzpXMtLxmQ82FddFF1YcNCmAd2cdgYfdYR62VLwqdJKWXxN0ptgz+syg
iicM/sBxVyaAJNCyhmPxFg5MENNEq1W8nKu+C+VPSGwOIGlwOZvL1x3HRLyIaZ7jmzFdDY/VTknk
G7pyAmM2wt59ftOIqTzVNiiAVPVlPyfZkC5L/LnlnHdf+w3GzW9FqCJELERgeYYT7fh112Gy/qpZ
FczQOlhkDzuVNSgfuIIQ0pFWdV09jHHVjT95amv+SpC6Gb82Nl3FFe0QMvhYqrBDAGmGZBXgIWse
HkSydMUn/Ck9ven6aCdJtvBA6CeZkGG6QPA4nk6hGoj+0CbhOr1KKOY1RPlVkJx6Fm/dZ6hbThFu
mm2FeQyTqvTSNVPav9p5OVbXtK5V/4XsgqlXW9gNJT3MtidTmcEik8cPCQSA9A9b1M/dnAY9nZea
Qhns2q5qK/MODQ/0GlcpInd0Ua3t/rCmal7KQxNFRh5HsobPu+tEg/mz3mMznrup7/gjw260RScj
TVHfGomG5s9zGMfQ34t1GrNM66UIywyN7IBmW+wV6mHF36l+a9H5a05FWgzRA+RCovarLrYhuVUw
eT5LW0XtpV3w/8MCZDfFCVrcon9bMBhEtllNG2auCGO2RR0jPZP2inZ/uerzngoYmmwtPsxTEIdg
ceDvPqn4goMIXXs0lXJ8WMy06J8JPLbjKzMQJsgkZKPKbLCxtcduaFr6Y7dzMF0UhXRsnVmbzFsW
V1FwLAcqA3UgyvTTN8OSlbzRrW50nWGnkSVUHinpS6SpYqSRhjatyZ7t1OCASiMli7+ho7EE75Ke
0ummoYu3XkLVJuKRNnQW32vDKP04QlBQn+uYj8UXTu3CXqkk7Md3YY1J+mtmwZw8VICnepJ1AaPh
31AHG+2V72FA8kHPq84i9Nv1P5N5nrcq4zMqWZ8TJgd6NhJNS6+akcTr49JzXI6ydi5F820apyJ9
ErQdqq8rFsJcZWGyDMVHsckiONfFwuIzS7a1fJRo3wsOPd9oVB0VCzmEb4MluDR26qN8AUMmvyF3
xNoevcMzrYdjIVmKPAvBYUK+w4eWyCN+SDXN8XlxDNuhgO79tmRMM0uSE4tp1DxKRtEjf9ihhzX/
2FU/NN9qHdXjt3GXQYLr2VZvH4URTfWBGzCaP6dW8s0crQjiKTrHkiOfdBrHjopH6Lcq+5bVARmq
q4IarVgOUHIY++tU9Ssvr11ayO2nQrMYjgcZ8bA4QXYhVTITbdxFaxbvSkYxbAmg+RFmI+uC+ZGJ
XhaZToswwWlbFANk6GM72oieQOXFYjhWXEcmvCQTiJWvg4SMXXRZ4EcEMewtBKf+Vz1F/bgd4mkG
qqa2Am3Ymdh0OcdZrGkgZjThyvVStMIMzaWAYEFJjzJORaBvSM9P/C2bId27HPiaxv23Wump6zLe
0EreTPUs6XgIJW3VnrViSRp0Ds/dHh/FPOqkOqQggsil1gGcDKEVy+voARLPW3NNAk3nXxHp4uSy
MBl0lwqpJ3GM9tguhyFRNQKmVQ5VJM/UJP/j6LqW48a14BexigkA+cowQdIoWSuHF5YcBDCAIEiQ
CF9/W/dtd11rWzMk0Ke7T3fHJ4gyB51bOhzBnydqx/Rn1Il5a91e5J9DYHPyj8kjGy+LQ12aSfO0
nkw/P6eRI3FFx2TIzxPgRnFf8jR2qFElhfMXEpLsrkDnhMd9beV46tboiP+bs5GHlpZRR4YzT90Y
PfgtOpI/hUzjS54n+XAu0BI/tOi/2MhRlwc6cm+9iJP0ppxHUl8Nli6Flxcen2cu+YzMFnkcGuuH
mb9G+zq33O4Ii1925AsfSPA5l4BR6y+YqGAbx48MQ8B1HUury0rMrmRtkRXwHVcBpUTz1QJZ4tTo
h36vSuRPvxRwQM+6Aqqy+Xz2o0nT1yRQx6NTxmLt7iRV/fASJRsCZFEykQKu4dVNkJDFsrkUv3mU
6fVS9OwugbvnKlLEO+KELdVPu5TIBtVbGPtmYD4triTZ1gK/ts3RVkVg4frfo++w/RgOEYk7IGua
/TArbq4nWOxl+totIR6vhynwAFK4AyFsmIEYeXZrpPE3KcY87Bd8f258CZSgbXyT/V+ITrgMhy5c
OMqNPxnbBIw79piP5TlDK8b+wBbhh6cMS8HkyTuQu998hiWYC7YEZC+qYxIE5RBT5v0JhUib+lcm
SUROEzdx8TPf2W6/kR1rVt86Ltfuz4C/K/DOyFgQvzrDIhpjXScI+hRkOSgEF0yTifGTxXSuRDz1
WG3cco/3d90Ol9RgbHtfqThn/FqA3z4NTsFvjPTEpT+n48E2nBVuHJ46uvMIiHKK0TENU2FfShg2
26Mo0vWN0BgNy3XcyzX6tivdL7aFMNGR5TJNw3QuWYGr2rCuKEW9lnOUAZwFwv52CEDNdE2PxcaP
9LCkv6YuEFWlaJk4B5kP39gg+QKozzDHndSg8r6obLzH8pYX67yIahwKqR/TbpxUUu3U7xT3c7Sm
G764iA/hhrxwsat6WLyv8N8jWJsnIvaXDRcEjj+ssXSwP/Gtn5vMr275SzofvdCQY3qXCLm9nwHT
TcCJlq4BfF0e8Tc8tUgfZwiVttetAIiusMjt48fE6AJibFeSkj9QVPHmgAyHKvYWv/F0GREj5N4E
W0rrbrpMFv1sVedZM+3TFL8AKPQxggxGb/gpkjFlr3sJtHKaV7oXL2u5CHvedtY95IVBaEdJ+BmQ
i49Y/IzHUp6xAJUlTwEwULZLiudKtSsSPjZ9PYgiiwai/uL3RHJEt34f9PG52cGw3xZBR++WpsU/
DKc4zE6ll4j5P9LO7c2CoO+/HgWJdQ8p8WQ2JL119Vp0PJ9rHD7Z4dvBYn1Wn/MdjKi+crko3WLA
L8eiyfdM2jexCG5NA0XWaN5EeSgy9PDsa7o/k3Kz6TOq5KOfvbYFzKock0FRZ37ux+IdkzHSvPZx
QYMv+h/RDM/qIVpphMxGUKs5aUQ+G0RnmtLchMvijy2jWiy1G6Ih7Zr0WKKEVXLAHt4PneSRbaLM
zftYjcF2x007O6AuzXRAsjvkrnhK283xbvlV9Eth2xFvBHkt8EPsd6Vmlkw1JB/TDHrxO2xbhZoq
GdGv4tgZmfQpxt1lOj5URpLk7IuvPryauWiN3nHISrpido1G3waBUjJblWvqclLpBbHGZzoKIm7e
rVl2segA3/8dBQLNRGW4hNyyBSgT5Bu69cb1QSKUOi2RwbvjJu3irGLrqHA9giO4o9NXZ3iOXOS2
sDtp5oxnabOOsfvZ2yI6szTNn+bdR1ETOfw7uPfsn0amyXIygx5ueFbofV6MJUQo46PaHEt2lZk/
3gZH1bedkdFVSBMtMa6ByDRVArXIV3GWMFW+0Tx3kCHm5V82wOMDah2WExjdQuV4SV+KAyMWIAlC
YBOMheceJy2M4CHHAr0dn7dsxQnvupDd9Uqu93i7tqRWKLID0V2G64hgqxr2WgP0bY8LiQ0AilsJ
nIWFrLHDtJ6H5eBNAmfUZctId2a8s3dDjwOqSA5VL1KRW5KAsEnEMgCwwZZe5N2K7pkQt2xbkwqJ
uGNdpJmt0TiszseRLz+3Y8OhhVzPZuhY0iIJkgIiwNGYFfb7asoRY1kO4GQwcodpi1sx4MzYUxbq
0VBbFQpF4j4D4WEG+p6Jw+CRw9oZDoqujcCfpPgMou5kxnjFxKTM1Ufuj8kXCtTIMbBJhr9Pr0ZX
J27r8PnzNNlqORp9XwAiYArI90+tafLfMuH4yPvo+DmpzdY6X+kzylOH/4Zs6K6oOu7uhkLPOE/0
VmWRpjUMjrz1fYbstIRK3mJnC7BJlDq6wFW5N14PgHSoozK/dj8U1dJheWmAT+QNO9tQm2jGT0WX
ysu4AATC9u5CXpNIdojMxdjs4T06w2FN7+E2UUtFcDScuToo2u2zzIjWdXkhER5J3G9YIgGAMdzm
z3pUPcZ/5pZ/WF2IL1se+dccsQtnxdkxYuEw4EPjPWn4oON2yvTyZz5scb9Tun3jbknx5Kc9xBQK
JlngYThpwtF6MSz5hQxctqiqwIO+yvky9asPtS+NPclIj6KKdSf+8Un2T0OZ8R/KjrRKj0jKNhOJ
ep/mzvnTCGslvetjNZ56aejeJPk0fyOcLy9LPpGPLln6T7SpRih2pABmZVH8F1QUZTfUBomnY527
q01FGVUOuU8NYmGAAfy4q3MPEejD4BzUFxpAczWD4N15IB36hvNlikUd+s5fujLholVxFNmKxeOQ
NItSBOTWdvgV1NGwz82I66vtQueTn5t0uJerHrbx+yRnwbynxKDwpiRH1LcT5pitxbSe59UWSvGY
BcZvWULHHdXpbAKJJP2fOPbyJ4Xf4EYjRK3iu8OIiLHyAJ+AezJqDSvWb8gwRcL2uqNo7LPrh3Gp
Y2CoRz6kjmKhw+SiYmPYnnkCiGnCsN/5PUXf5pwUmj9CDVvGxwD4y9vR5PwpT8u5bALXX+PIBHxR
F7jqPyh17AqfnzqlNFo/OxOvAZyn7e6wWSNYNQOrkhpPx8DrKUZ3aJ1i5espYxavkT2+akRZQhDB
M62RJafUEbZWKytLxLJvbJFIURgyfZ0Ybr9Wykx/VYIsPRCkJC8i1Ru9Rasp/sasn0VNUSyJGW9w
8me85AxPMRSAuIUhBjCF4VtV7VR48wsYb/uO0tXun9JrRqqkiHhaU5sDGot9PrCL5TBl1v4ojx0v
yxb/6JXdH3EoJB+rFvbfClnu2RZY3a/ieMQzGdlgbtaW9M4KLv7QyZDfgGzs+xxLhpmMz0d079E9
8ik64DeY7HM/NBw46fEImwh17rLyPuFbisPcbOnraIDeqhjPv6jCMfH7FAhE1HqY0+3UuS3MJ77l
h7rSRMk7nXxRIAx/WFnht5gNcKcEqTFpMdUZ9hDZ977g+dRwsmPNJ8WKH6l3iwbgR0PiEUndbME6
+PPmGE62Isf59xzC3kU/HFDdHVmdaUdEy9ImxA6MK5IHx7KFwcN8Q0gxOmzi3BUERXAdL18CtNYL
GA/MZjgU4w7EUDGpB23iWNds9hH2YjTOC6E0Tb8LvpRPIXXqTSXI9GwCM91a5+jbg91bd1vYcR24
TX+baB7+GIMYVBcXW95GXs6vmcmjX5GS7KzWwvT3u84A/4jOx+3ibd+/09BnRxNjnn2xiLL+N4Rx
Gi+w2IW9Xh2ovROVCE3AOuIkf05YRnrC6vP8uDDszLYdUWJtwVnQo54xg/A7DlZ+v+D/KO9SWIzm
c8YSOjQ5XRW+p7jXvHZFvC4tpdjwqUXMBGYOeD5MY9Y8eymtxxeK31voiok5PMUSm0OVwmWBKq3M
4cpSiKqe7y0f7EdPtm2ttJ+gZ1CdF+c4Xw0IFO8BwvPNYgfo6EfLQM5y0YjUR6HtM8fVXR8mvKkj
rBrpFZ8bpy3JzHDtSyh8djZJfE3x0X1EuwX1PgGY3MoMe4GnLl42f2XjqPLrXObsx7qrY3xmtE/n
ah/DjBcCNxvVV5AHYmxXBoLsEiJ30DrfZXHfCeex14mWMNDa9DiSJ2AvbzAlHEbUxeHiHiPccNgG
6wlf92/aqbK8cMPH73kfi+WlNImIXphPUl8DoCt3jrYFDSmjZ8nzfszDx2gCBmnSe9CZCFQboa0k
efJnEgwIJCvIxtvELFiBirGgsN9y+OMNZtojdk2ve/a0DNHxezV7j3zMUZUtJjwQK1isXSbUMIrp
gxxD1rCwDykedX+IZqZABisGM3UqSivOK8IOWDX2JPoTDsZuYCQKevaZ9tev2ujhT7as8euxcolZ
aO3kwxLvUj8zkcVXUJDPYrLZU4Iq6DvksuKTVV4h2WBNOwaycZYiO8+bg2V17nf+cyknP1Rxkh1X
Sc2Q12nv+Dmk6I/5YVAH1MZ6WwHwlX1Y8iHHlG7drBviCI/PEUuW73rZ0rIB6l0VNsfUvpy1P0Zc
yTsGs2oZ06JVICrLSqoE9VxHLpZbmhSDqTYgS1nlmTSvYkbcEk4XK88qmcJfke1QhSeBePXHJT1W
05YlwjbuiMbRD5a3ALog/bx9JfZFAGtxqhH3VRnS56JxNKijTfOyHC4jjQtagx3N5AlhiNI2c0z7
srYcMTp0sxSah6fYy6A9GJsqiS1O1Cyfy0dSRK6O8qL/47JxPDBj9PFxGuJVMXQyO2Ce2PMTTedy
qKISTWSYHBCBW3GhpLmGefG6mZUXRTVNh5KN1LCwoUBlGa9sz+gTeGvSDFPGH4sux3OS9uydmhR8
VYExt0LwVCffeWTQSjC6cgLUG8r/l2Lmw9gQyI1fPwpMIJUtd64rm2TmjI2ZEFdyy6bWESJ/drsw
p9TuGPrFJqGzHOX6uq/K/yLxTpBrIyEg1HYF5G73vsdJAHd5ET8LdLu8TSGMSMDslvE1GlGG+KgL
lLlhWLeI2VKQJnxLusiBHYVFeTkrBxa3xovH5mpb0N1SQUrzr4prvzfg9HEPpDv4v8os8WKuMZ/Y
By/FOH+GbLFDhfESbEG8KHxIM1rq77s1G9J6nvMZftxOROFZU96N51VFhwZCNuUDvPrmudsRXdrS
uS+KpodpzTSOlWOo107zV4e9yqP2SDh6g7K2/lsS5lFZNiTDhUzJcMY9j5uJa3knwYthxRhT45ey
cIin3uKZQlSsn8i90FZsd75ndIGgBp7hsvNSunYa/PShQXa3XHX9D5vT4ycC2f1fj8HmDgQ8nrrM
uzdkJ2L7bcKqbHEaO50/7Rhtrni1etv4LNdTPa9YF8Z0M7EMwYFZtL0lKjf0TKWaluuXRd7XEAfs
45zDF3APAWsuf3kXEqhxK9A3DoxV/luW1f9Zg0j5ycZH8jZwqGO818kVzgV6v9ukQ733QrazC10P
hA4x5p+hK54CXrgE9plsYRCGqcbc26EnnVAQfwc2Nd8Ka5/SjuSNJPl4XAAQVDWkXgBTaPO3VG47
bug6n9N2pjzcjzlNr4XO1gdjJTmLuAhLDVpOEHC+6DJsdCfdVeGLBkGKFPurZBsuOKC5fquky1fQ
DqBLUaGMRYkz7PXpX6EhqlRHBHEGu1rH54Ht2x5H/TFWivfdu5+0Y3i8NqYaHq0HDh6rzY1Erv+U
eQkQTLAGR9BklENlYby3t8XMWl2UKcZvLhIQObGy/Z/D1YbLeAs9CEyXQwjWxXzXyTJ59VGGfGIR
xe2xpKpNYmhlA84YHHQZkGFWCNYivobfhWWfTzbDH5/ERpy2XoHzK7HstEuIPNXMCnECLbzwyrKj
1w12GfXrOJaYxBByDel9jbvb0itA3mN05uMYRt10KyG4VaJJVkuRhlPXI18XmhXvanWU6cWy+Xhn
bt+n2qw4Q7Bxwm5WsuWS+W7Ooe309AkTGPRuiGb1PJEVJEDHs5/b1B8nIzl/gXOgaAxltnELsd/3
aPNNCsn5VbNoepIoK6tBc6qLYF30jrcddtEYDTYV2LDkvHdr3NoNBALuQn6eMux0wffRYSwpUEda
S9njvZRhBoTz2PegVnwkiUb4ASkURrd+f1wl/J5FB9xbJ5C2LukGDiBeeX/bszmtQIk6jJwGUcVu
zdcK/ZJoPCjzrPFSvx5whTRphkVm4hi5SNW5S55AjJ1n7x8wbPiTwxvxfJCov8CSRK7TpIqTiWQ4
I/NrejATKdtZD39mLJLX+F+xEr2sXV/takTRuVe9b1TpyudxIPG77VXaQJiMn0DqTo9LL5M/eNiz
JuRC1Vl2dF3jVAyVg6e8UpmIq24OXduNx/CRcXCGmYz5ZesT0TAeNpziUfQBu1kHQrP/SDyVZ5SW
F6ejgB8Lz0X+l2HxfxdtQDEJbwbKphfBenMCIw1ZtHOuyVa2n5nxLKr67viNoFtQM8MerlrlfwG4
/2lu6StCMnyzI9Tn0Q3QrCx4+reYx+wM2Tdt+siV16Jco8fN6g+6qKUdtYC6wrsS/dqQ9jCCDLgt
B5a/gVnYziCtxruYYGUcpkONi9wP/9LcqAt4SPoyreZtY1P/PsUUpag7MAA2lLYO4ajjeI/c8uI1
mXrWhBV8xCmipaxGsZZppZSXlTcsbro5+YOt7g2f50GaUK4S/hXhKWtnZGasNZwsc1VacthawD0h
cNljdaHRI2xN2hn+7LBFmg7I8PwQds4ccrpZPNO85WhWrncRhMzO1uy4CEcaQY951n6I+YPctzSL
Tp5itQqslDE8ELwAkhzfj1C6+QLY5t03UKmDgljl17z8T2xH/oeMXomnWDimW5UUfv3sfRbMWDk7
kqURm9DpLZQoM/goeh2rO3zcCIshKZwEkLnXRTylKGrJHsIqxybnh0y/+ywJ+i4dEwm5MTNW6NcS
K2Urrr0jwS0ZTzqx/2FzXOh/RWSp9tW89MkKOy9+AWgDcdO2QvfDLuo9Hzg4XZ+Uv3YzAUPnrOCP
kD/HpF2Puft/FsDQpsyYN2H3XlZ2K9ao7Q49+BqkLgO0zA2s47gRUfEOD+miUvHh9ZhD8+qinE6P
Pe/0OwbKBRhpwnEj634K/j1GM8f6UvaFFSfESiZxXU56uYFUSWFnGLtx+Tzg3pvfloH4+TVB3c5a
lz0ufofuLbsOVY+XdXhQ26JlXSbIt8bcCRkrr3Atz/PTbEzAJ80D2Npq9CCs68kmK6SGLIdl5q4s
s9w/IG2h4z9MpHzxBLQV9+/ekrBUYc8X+97PGg9TmkJ6StrM2/QnhNcieR5BsvBPgfDdz53BiY2A
VxjV++YgcYFpVoFhuKp1T7IaTFOIngF9DG+3QkRvpcVTgvT5fBQ6hjGhZ1iM55oQXfFo72f0qZoe
vLEhB3oV6kIUu/tmBMSZpt/geooqpmD0hZdWGSch+8ZdvH8mdoGDr4Wep3Ly4CaBsr6NdrA+4N43
a1t2SbT/GEk0238lKKUiRWzt6tYZeAxJ6q7WuNbBKeN66iH+bW7h37MhgiKOdK6siK5yEVshm2GB
3exuSmE5GiHGo+rnVnoikwv8Pqu/bmu0SdWwTRbT4+ZWV56ZGIpFX1HeyAGLUHkffuXHLnltYyy/
w4S2Q2lqpEQG/X8C1Fb24lBItOjGbWynHaKqCCL1KpoE8ogarXKHaJ3CoRHn+ISOinQwDCxVFHH3
sCXoeJD3mEkx7VZziqjSv8QTQrZTdtA+wP4jFCiLe8RqcLWeXH+AA9tjTqebhh42/YGANYfvGw4s
8jkkJoYwSfvJ9vElxhpoLoEVGLxy0LZG/OyNSWVfJG1I6DxjdhImMsgPD0kEtuEs8WXy6YrzBAMc
SmZVGn7E/GBLk22m6MdXiAXeqsciTpmMG2R/6fCbJpy6j4ntYoTC7en024ER2PWpzzIuTkvRO73U
W0qCvvEAARttDxSZHg70gDyHr+Sa1yWg6RcC/GF0DT2UYzJCmHOMpdAB+wkVcovTT/D9I2vx9k3F
0RTGrze40qf5lhCMZuqEu5QVU9XtBPOJz3BO4JOW0/IbL/OQ32KT9rrSNrP5KRmMwNs/oiC9PpKt
QPqXKT+5iPuPA/jHGehcghRbjd7qUvLzkvMwvXZ0w3UdYrk+4zChwxXiliTfxqLfuycbT4e5RQvc
qXeIiUJ3abetsoFnnbQDHjdgk0MXf0U5jGXlskHjFeWAFYCM2kTvEme2avHzT3vbwxo9Ib2myNqE
xmF/7HIQOh+EB7r8guMr/aszFwpQCxBQQWvbIn8gEKkxc0DayM4dXWG4SlQ5vRZLX6K/09GY0uaY
4nRFmE8+/RAw2exPJcYLX0MYZfqGbfCiP/kM72+7lBCBq2x3YUlrLbAa+G6VsVlbJrHbKswP4ckr
ZYOqDix4hHoYwL8+R3C9kBMkZtSiDQjp8AAkTt/rVO+u7rqpExcktgqoksKjrQ4vD7Y5VepeNY9s
/j22NHYf8VykSeN3DOQgRw//7tLkWAGOEZr880hKdTYWjrWMU3YtMwPaj8BbWqfjhHq9Io3xKoHI
GPCi9wwMdokOq7rEPRYapeACqEgQDAU2eADSt24kYImWKZqwqz5Mz1teaPq0Ae0CtAizO6iFg7wb
x56FK0XCzBX2dfqHlC4WLQwb8Q+skh3fOL5ZBP9a7ZGYLincoCxeX1d4BNhfCm7+d9fhbbm4cbZz
gxQiMIMsBhS8Mqjv+R1MCcdL3uceJL+cC1Qdkvh4tGM0jPfDKBTQRib3j3wpM/cYu3L5BS3P/ZUd
k2NdLp3IK7XnOVQ9jj2RCO7V2pbdUdTDMQiJiwM9ZqAZ8Y87kDCkJnxZvOpDNN2WqaDtzOVxJgVz
A5peLGiI+OtFVmkJNcQv6y9hERtTb5DTcVccC2egQtPxPd0O9W+CUPgX/QMqfAs50b98hLWDlwFF
hN39uo4REv59dJSnDgr52sI4GZamnDcJYGIzMT8S31s8tj1IlBN2vobolcLfgWWvMK6/Icl9+Yy/
6Pqtck7tYPSdWCDZjTxeOygxfMhq2+9wwBGflQoFmkU24kIlcfcEAhe7XhX8ruP2iWZHnrQCVhaA
rbjcy7GZiZfJOVrWKP0Rq07pd7xVzH7tP4Dgshr13U8laOy1whcn2b+tXMbffaJ0gmco7OKEFOyF
3sNDhqu637D3RctRszpESXqBQWlANooAsWA2tbwcNNUgN1dYFfpnnqqcv4Kooq+gYEf+l26YKeJ9
OH4oJCe/YMXUzXVCcT5gZWrfcPZH+xS9cpxdL3nnOKsZO0jRUidG2E6ZjvL+3k5LNn0f82XGcclF
RC4WAxi7lAUooxOjoEdOcHj1e4PwB1hUpC+wu0O4hseHTUPsv2n8qlsrtL3lOJdYPhd+a9H9g7Cr
jHOdvkkHctedp1SGrBmxuPfMDTp82hyuJDxXQVpZC1TEg561aQnjSoVaFqaehB9F92si00AeQAgd
XVHTpSvyCiRS0G2mKSO3ggMaP6EZcr1K1Wc5ROhV41zah3K7M4W3b8sWtKgikm6iKrWE6qAgcZ6l
3/mVSZz0l8Pvm0UVMgx8EDhwDt0vfgvpPeyj8fhN4VaCqX3OPX48voCo/EHCrvLWlsg8abPDHmtj
Q4+fgvbIH6d7N38rnWVvcUnL76nGk1yjTDWOPr1bBP6ZzN2/1GTrryI+mDo5KFgHAoMWx9spgDqu
I8Ay+ifF2ReJai+R8fVaWEpCe0ix6fccm/3RaUKyWPd3Bsxg38NCjpeVp9N9BKjzui2FhgcFmTIX
OXXEQ2PYd1bFUT5sII6ZR85GtU+zFs+5nqf46UjgQ32YOhM9LBKOFtycs39cIsAquLOHcXzURkBT
gfMTC1dSTFNLWIQgDTaZQKCWJzx7m+Gbu6rEUP48y1XUFlNCtWCYPipLaHlZZ/g7jznSP1Det5XV
xFPxtCQIvnsmOBVFEwajfmIy4TAA6ByoS4HEmW+jnFY0fqJPcIJvaRxEHRe5wyE2pyVC2TKX4owq
RPhJfaJq2Ja3/csunz5P2xbzF3kMq/pWoE57uK5i0l/YH69KFXwGeskfGXl11PTwXqcw+J0F0L80
Fet8gPcFXOU3TCSlavWaHo95OpMbXzp9LYEXYLQoozR7haPF5Q2GrW17D1MKeyWzVE5v/dLFc9tz
B8dOAg0GjKDtNv4Yow36aUzimUBhGLfxxG0ni8u8HKR/gIlvAEF8aNN9QlIYzE9dTot667IAVQhA
yuAbCHK7dSBk8xM88KYA9Xjs+MXNKH1GvBV8/1xAY7qUyhz2OsHZ+zrs6ZielnTppgbSsOfPSegg
dYsIZsxHCTEM8W4ywWxeZSqN7WuIdjz2y8iNwZYEbj5yg8CNH2LuUxgVB7xV2JQnG63mLhh9y1BY
Iy/5GESAwGLg5QRHHs6biuRpgsfnqi2OimrAvsVRA6iaxy3a9ru1QCDerBR/Kdmm7syRotu+jCjc
QJGHe2qF1kJagm7xG4f+Vas9Qo+1Xrss+wFE4WnNolxl1zyQ8DkseIvebJj62+RS/WvDygmvBoV+
0RrjuvU3Y0oKfwWuDlNDiIXzb/FxMtzvUIdsK3W0XS0yhvHX1Io9k+4riD7as/3RT0v/ey3pcmbO
xNhPMpmLL7Dwk/VU2sCQ7RsAkuv5i+W5A5fZgcfpRDjnqBM//hUlIazOD5vM9d6b+QobwvqqVZQL
4E2f+7IhCldXDRuYFc/HHuBCwJtoMKqx+BPWCVlLo9KxxR+uc8gNmmb3mY6W8rpJvU4N1sHQLtuN
mMH/4Knef/HgTQufF9YRctqptV0Sidk+n2R6nFK+LQCEkXsi+ihOAx9GXx/7jkBOk+CwapSOzVmH
Tf0Fwhrbg4z2geSJPGFjcm8c4N3DzsFrKuwc/LKlGvBALuP/ODuz3caRpts+EQEmyeRwK4qaLHm2
y/YN4Zo4T8kx+fRnqa8axv+dBnzZQLXLJYqZEbHX3kEM4do2W6cfqnuRx221LzNd3CGNVIdULNVd
Z2R2xFlmoTkuetopaqFNHqzBQba5vudTHsaIkrBsoUlccwjpcKFL7TbZjQl6wUPLZaN4gIRQPZkL
G/qcoB23IBVEqS/JCKzqqACiuyk8xVhwnbkv+t5BE2nUxZFr8i5bZ7FeciUG4exnXETWm1J5xsqf
fC7PVm/KJyt1/R8x5FsS4jGKp41vIBJ7mFf7japy688CHbVuzGCaL6ls5kNpF0Aw1YpAW6vr2IDd
JTesL/ETPntl/7Kbwm12iKt4B5C3yyqcahbDHJMVfqISVtIezFgGNiWBRV6kmThnnhhlwKJiwKpC
dGwVMJ3b2M8YkbqtYww7iTvnbkn1cOGHvIFtEWxCEMH6hPcQU2vhq0KEcTqah1VCG0VJWRhNqODl
VjIRuSv8tU+OyWwsm5b26wA+3j81hbJjZkrupB89v2bQsJKL22wK5Rn6FmAWLpyiz3hxJxs5fFbT
9a5fm72wpD/sEbr0EtVcieYf0xwtdiRBOhUhgwkYw9m2y3U70OfqO+bCwGocLJ1sI2MV1cyuB8Fd
sWLsafZkzznGtkMdTR8Rl9haOBoBjcUGca+jsMzNwAhOcZ7GCtinpDsKII7kjTeMKKSaC/rAMQiY
NdRtTIM5N9M9/bzzGbS9i+XImdJlUxpO8uoCt51Mz+juJVmaTuSsqhG3lJtjvBUNiPwPMysMxoKm
4UfevFAt86X1Dx3fCeo2Cuw0lLSPyGKCbZ1bTF2j3lSe26j7tZ7TmGHeIjom330SQ3TA1j5RqUwj
/2+WYMkom/qZkHDPOM0tHV/UB6J7cZxm2XKgJM9sb6K0JdY2o/zO1sBlQSqSVLqB0+YgYJzIKW4i
AtySTUvRhSo/RTxj8WnSmETp6Ei546qEVUjAhtC8CirpjZoLyJNZQ9heJgpWN+Q2Xfozq2C6fCeA
QPS9GLteIJqwfG53PYfZOocsafobWUIxhHhJRBola+669/OCN3zTuu3i3gWV9NY7QL50PsJFXPcG
mbxVl5xXtTpNnuydg07ajN7PXGZnHzSxSP9YWA5I6zUyRh0pguu8MYvYfw8a33Hv2XHfO7zURmrh
NGrKZOumJgtjxyUu3HDgUKhD1Q7YTDYd7Fv3oAfuXo7+pATCCslKNuuQ/LIYMWKMB2jOUNvAtudg
7JQEomWYbbzwZyfnuGA7Zi297Z8r1TTxRSi7jKO5XpJXe6zTT+xhjLudVM7eViktGd8GjuOPr6ix
Tn1TzR6iD2NKsE1w1g4u2+76XWvSQW8mLFMWc1UYgG0BHc+wqO9fLEw77a7qvczc1743/UnSlvhC
d+3bw2DTL2xYS653HtRngjozjrddM4zVbp20rx7rdSwMoJcsYU1TnLYqjaagLn4ZiPj9bZ0mfh85
TqD3rmfMejM3ZWps8qvLgHq5SnY6zjLMI5iVQ3dx/d9wZs5jF7fZOW08FFA/tehs/TkDNlnXQe8U
pcQS4pIx22d0Wz56I/FMpvAsW8g3STnZ8WFs2iq+tY3VvLo9h9oGKDehxS4O8cD1ezP32V1d157e
jNqVz7Jl+Tc9uunnZ0vimrzMPeLEn6Tw8Hmtdeo9qSvGhUCHhnxymGhXOyuXK3KUsawXvkiCSrqY
10Pfy/i+XEErnyoa9nuHSxeGAF/dNpb9sp6tPCu8nY/M/UGxRaKtVXOKZhs45/WHOchA4QVUkNe+
tidG/WPmbAprlXxxmu69D7p6q1B+/riJqSlVSJM9GNOc/kjnvn7mbUa4lLF1GFF5f3WZXJ+WRbpn
q+7XnzrLyx2ZSPnZMz2XfVYwDagPAIaZyn8RdNHWYWlJjelaLmcDMK8PR9UtqH6JeqswNNCatqN3
W+EM5Ybg7hRGXeFMLBiRe9bQvgeZayCnlesrEONyt6I+HkvDwztYxUEW5SySuTGWJrsV5URnvMYG
0y+vIxqHVszyIMyTcdcJa9qDjgwfcGXG3ZxmKOyQmDcYS7sgwtBW/waNMkMcM0zr+9l49tNZPTa6
XT7ZibGcBWaV+8VbTgVfpD21UvdkTh13l+mpcQ98npz8SaljY1jQ1UZBjUn8lxkJOf1iLoEbp0/z
M1QYLjBrEaxOC+Q74HBLis8SXC/GCiiH3evNcU2kebDmWl88TmGAk6r50SRAtQZP5Fc6Zc3funQx
syyD8bxADT2SZzCfi2kZjw4QyNm2c/W70LZxZNg3H/lRdDaU1enFd4vgnExXoq+PRQlJKLB5Kuri
cmrVlpPMZ/Ao6gQxzNQRmikqJEC2ZDy2wNwEOdokLnpcMMnoto9kMi0TCJhvdBtaz+rBsgAc5WzU
kTVk81s1VYxcGW6lwVYT6njo02WgLWZjTKhymr7JdrJt61UWV6oJdMpa+J7MG8mEO0zKADxiaNUI
A+h1yaU3OlAEFTdlaBbisy8848h6qPgU+4v3vhiOzVDOlxc0kOGnzo0RaMPMX2fhobqMs3VGYJmP
xrSONxhh6m0cKD9KiEc+taORbY08WV6RRYlB981lM1D5Xt2HYm/TvJIEvuwwSH168LWHYQ2mA82s
/el37XDTr7J5YGjI9NXuqbVJrguN1ptK5BbT4cjLjD1sbIE1wQx2CyZM4rTj9dcqcJrlmMF/uEOt
fiY4aB6QxjE8zwiVrVFOe1akDtyQfI2gj9W4ZYBl9aGuvfWV7y/QStf4LzH6VrG1JjP5q4vaiBAC
6FnRrG8F7xzi7RibA1WpWV96XUgRStsRT4khuwVp3qxOOilaGul8sS50YeapRfDksmEZAhAzqg0r
j0QPV5DJ11SrISy6Mck2LPjEIu3PVBDW2m8LawQCYqqinwZjbP2dU+jyh+86TGEZwUX0Q7By3tTn
9zBhTHUYFBhH3QbVobHRAFmSi3GIM7reUPkXWzx34y+3drM3/Bk9ooc3EzTmFJc2SavHoNdu81A5
uAjStK3e+pot8ZtAk9aySQfHp8HBF42jroQosobiti1sEC7Asn0p8/w0VjFj79geFjTARZ+y1jFv
cGirvYH2UkXUvsXzQlEI/4fLDTOGUaIwsgZUWq39o2qKj9p3O3zHw8hFOLo5O3kISUGYdG0rFDNw
9SHXCkiXLFMUaFzbW6qKaesyUwAfGqu9k2v5aQHl3fZ4SbaWX3PT8lhdbpGZFihFmwipiouQb9ny
agKZjRukMfx3Ljv5jtJcgMm7ng49NepsN0ND4GtHb/BO+CHth2Z21UOyrvrQiaqYUJfTEaqpE3+L
fK1OWNRNeP7KgDsMHBowoKwu+NMxWU02+mr9C4XNMnjLGYsLCTiDd4O4m0us+bSGBxB1Dd0EW5Rv
KHbqeDNjSjtQCvqXLlVxxDAYnES1dlixoucnvjaEZEiwITL7bniJ8WCKH0QZBA+L0IAaSZeNZb5x
7RkPIGaUcedVgzhWClQHy+e401OC5yvtqngMJ3PwTl2ZkMrXBE29nATZBJRmg6j3Q78IsunNdr2X
LkV7EbTTtPXccv0Ru2kcVimp6PuCOJ6PpHH7PxQV8qBpqXarLM0I+0zzbK2+eF7tSfxpG9wrcvRj
7qUVyW+2y+QjVZOVgvdYzjmt6iEiix3MmHmOLDY2zj0GcDNh7EFmiBPExcwccjA+hgAzHgNmr3jp
5so5VkNmfDJicOqDxgF9g7mMiPaiyo6z2amLTIwayDNounNhTHw32OB3m2r+bYGktuWNYiRFRnyK
h6mfgw3Tr+Wv42Z9hONA8juZ8nlm7022QfJGl4PefSIDLL6YwCu3id3We8ZtLX6kTu8GxgfOxkim
No2I32uepqajWctLRjFpbje3Oqubn3Vm1PdG4BoH6XXrcwf9hf+TYdQaDsHY5nhdciaVrhvsrLEo
H9Z1tndiXiXDhyb44+JPIsBgNa8wdlEcBlKMWEw+BPe28rNzEev59YrE3Foo+y+e50xvZUr1gZ9q
/a1EDyw+TPQOGxrY8sQITYe2GvuTAf//cDUZYnsx+FKEXWBOl6WvMNMM1vorNW370QO1PhIyXt3n
1jr+tJU925g33KLhtEdqgPRlykrMWoEIQFPXY4EQHISON8Y7Z4mnW0g+Qg6JVavz0OlzhtnAES5k
VOI3L/6EZzbiptF3yTDmddSzzffJNbkmCvytP5fRAS1aAoToWxMvVv6ZxQKdSWgo8YDZyV8T0jBy
1FiufzKiyHb94Iz+nT8JuKLBKMezSvBdnNhbaL72PWOqKJVmBwI4tF5+TBMYk4ahcDIU27jPYXCy
nGi8Pc5rv3oiaiUQUa/T5gIpbLxYLUPoXVA7XbprPBTssIB3THaYieTvNo3dZq87nDKb1Of+JgzJ
qszXQriu2Cs2o1qhLnkIBGpM06pcqL8aV/YyGvGp19MSdGHLNUBunZYi1iEN39ydoew0y3oDhZ2K
cVI+STw/6ajpQTFJ75zRsHPmAWA2y04Ngzwanu6sjwpBPhzKWEyPXILe8DzPfpIe18aanQei1dZl
U3QGby7NnH3j6X/w8j7Wd6BffnmuYqMkzY1COu9vZd/ly8AcTqw7kjpAwheVOf7WaLvJaHa2dLst
ELrFCjvlmW3LHyXnfTS3OvXM+R04/yoX0ukaWI7axifWhJCYc0n+nv1aoycFz2izRcPJWBb6R5sy
gc0urdvbMA11N4vIrIgS1Pt+1fS7yLKFvJCWYs0h050ONpLM8WZ6XIaCNqhwgV+q2HTaJcyl06sL
Mprv4zappErgyDzou41MarXetGNg14+rgry7M10T+DvEbriqe9unb4dyljJ4NmuTqOhlcsblzLRN
f8omAAbZ4JMZd02KzhlsVAzORkHtSXdiqSTmFUILSNEHpmgeYgAcbENs6v1wFx9/BgPCxQ7Rz7LH
ihrlDZ2wO/EI+6dAFjFjBMPBrOFJ52eH3v2RYFo5jZ0DpS9mIhyaumKqFKCY/eR1YTCuSKqh21R3
qRiysJEQhtJXICjz4OKmwMD3XttDTZ8YlBedtv4zt0Kwd9qBiykruHstv9+vcKv0CMzAt3TMzrtb
mnaLr4F4tQ0kgwhzdaViGDtWYenTaG0zZiZsTmrqnVuCsvd9XkrmpnHpbCGQrPuiTOTNoKbmBNnW
PILS/xRtkGHby/t3ysZ811tuHumEVyNwKvFk+u1wT0R6+byMU/zQExwgQyhi8+IqD/+92fdT/FRc
x+eha0zJtO1Wg5sG3bLZiVETeLB2SfHmBHE3v85x5rX7IGdOQFIJpz2RbCrh2nOEM0FpOqQ/+DN8
85ZbY2KVV7PU6T6VnMRU5Jlqd26+cLFOMbwiCQY+Y/Z/JqPVbM3igArvP/A88jJaF18Et03u2wRz
DGD926L00+Z3SthHvMtIbnFvYYYqHbIbT1UXr16yfGela9ftJcI1J8PiGZcS9wpsFtbVD3dc8fp2
TfbZW2BwEeiFfW/G3UJ96ZIcj3hj2ME7MUuo0haATbvripFXeQlI6Tm6sbcOR7Q75g6zqvvPGdA+
O2KtKg0MbgurEAV+2oC4mxxW0QOpK0+1286f3exN4BagEg7ziM43N7Yycb1hO1bFYapqjgUQi966
X9nCN967fpIPeyUt7T170G5na9BtFmlNEMiB4dGEeN+PxRCCtgxVlMjEWqNSW1n1aDFVoOkGcMJA
AdTRvBXVqqdzV2M1305pPlJHy0aITQUESJNDLdCeWWBPyeSZiGJRwRQhXOZqme5r0+O3LPLWqLdt
3Kxy13pyasFoin7dYCCzaG7y0f1rlxVXCleM9zpabX8Ylqz48JnWyOuYbuLUdoOjyd0i4w3crzti
QC1kfPEmrBXvnRng3jEXhIvHXppWflZsezY3esQjxFaIbOrvdYrCn1WZeOodDGxbXMx6P2ChUgCq
td9urBimheEWvrOoWdjNEFpLUlsgxEw8dgxpWCph8mCBTBITKRh6bMnvcKG0H27fEug4tc5IKUTG
4bKZCXhAOUsUJ00/sT6KYmBan+s1Tz7yop85Hr2aOSMEkEsKjshanOc4e5Zzmpfem55TR4YFG5Wy
48h6mii3lto4O21R9PvhmkCyh7As2w1BjsmyF4w+jT8Eo0952GeJuvI5QZ78KnnZZjbiTZaGPhcE
s34aMmhhV4njqYtHHcQVr9I4FMQNjLGTOr+nLO+qv0PlofAz2C/Koya4gBIlXgjHSVWZTtvAUjXw
ne8rHB1rWmbJjU7ZLfGBc9nzuB28WraPQW2mTho6tE/TqXTm2dvj5B17DExNL/d2NnvqQNxA/YiS
EjyqVkzPw9wuVqR4KNWW+3ipLsZQjfMNM5P8oWad7I91cnUZuj5I1M52qznelQTVHJrWaW+yumD+
StuP4EIEhTgtfO/CtOj812xQOE4cCtZfmRXr+GQ3VBfvOYFALs4IYkfh9LT+1MxtOzaUzf0nsDcR
atNIiXkjVRB7ewbOMo46UNVLUojsc8GM9GQb2vkxUPsgkIO7cCjJNHNOI6EKeqPa0SQCiUrXf0I9
mLunPG5CYBDGTRX3aOsHNzHZApGfj7jbfGwZS0TGGjQ/eMnw2DC+3VnDat5qQgkuCIkSEsRIBvIc
STQi94xRywsAQw6gWiTx7gpVwX/loDv0ZzILq1GOxzwWctzMswVmZJb1R1Jeh5fr5M+fjKHzp3Rc
yj/LguYZ8oZBzA0UQVsOsOrA6CbesXabzRuIe+3rSBzZfvJS96aKCZBwAsu4DRKunbFl9rxPxDyD
1hoocRU/+TYYfM/al+vQ3/bkUmHR7GPvvLhQM3lg9XmUxlSXYWEWxXMwGuKtDiqblF9rFEc62Zxm
PcmXaLaTxtwyp5foTyD9XBGrkUPtMGDbO7Ett4Ev0NNb7TVEcGBC2axtJTBDVYMRI8+qjDFejr+j
6AknUJ1nopqt+igxHhKC0znrPqb12JA7PH12XjtjtS+GYD6OgfZ2ivJzJ1Ve38FDEcQD5lKempxN
cyh8821ZFddKIU5v6yaPAWoG+8WrDFGc8rLC2z2iUdz6Qxfs7TwwtkoGD9p0xMkhgwd5Li6CE71w
+3tAMTl4+dK793UXB/0FsfIloX2Jcs9qtp1eyJYKjJSTCcGM17pbH/gt5EVbNAQM7ntCZeeBqDDA
BaJYqhO+VYf6tJbHnkZvuCsJmcG0Rk5wQjSBDwccZ2n1xyCt+aZZuuKE4WwOVzfG3Vf0yS/Q0eHN
z2oF94dJnziBnkgR1+fjlQTybcTEUBqpQeFpZRthceb7PuxL0jyishx7+gX8otfO4CrgzKPC7ulC
OW9jx5b8Bmz9iPBu/CClQoau3f6urFbcDjXBepwwGI3TqdrXwSqfx8zsf1WLr1A0huCossJ+amBb
yDemqUx4FQSMje+Bcfii3dsGQzEGM+jy7AzrKDVwO7obUg30jd0vMzUHlduGd0w4jAsdZwCorFXM
ULBiuNQ2BcNXd00vsKT+qZq6hf8mInEN8XLWr0sn2igmv+Wcto7/2RZz/7Mhpuis3WsmjauhoBCS
D9j5BMAX8sipd4kG8SwnuXXm0n3kZp22lWCyShSGfKJLMc5uOY/nTqTlsHV4+vUJAFCcXIf9t7z8
RIo02FOvGMAYvNbw9SJcuJOzs1OW7WenlDi0qc/HKmEKosQZ8kNFQOxNEY/z1co9zIeJNbdH9OBx
GyeD9ZPyQD+bsYXU7S9doxhVJV2E7dXdzTNLiNw8Dw4WyxTxQ8UlJRfx3e+97GD2O+xDGwlJvGdq
yuvIoqdWRw7NanLwm6J79pWYX9lGkYCs1QYJeC20wGLxxQRT4AGCyrSbqZ8of3rMwiul4CNJifLs
i384idnqqLkMDlXkWqvdVINZ31LKDXBnkkFAvEKSl6nqDrrs64tMgzganHi4WXKEdeje+OR0hvmi
mB8qhC4D60JzzYLb9J35u+1o7+YSL4hwRfrIpV7cuW7abRPLbV/NYiwPIAruBSG132lr4QxomfPu
824ItszSihMHG3KNm2b1uw1qM0VDtbqkVlJ1xNB1VzmIdxX5+d0UWv6Y+9HYGYuTX+iaMEuLsYw8
G/wyafyJsDZSkn4XWL5/rtfzVntWcUevJvTWz6rlIsYGL+a4DnlEUITA+9LQp5GkRWbnzK6FjMRU
51haRFDpXcCKhJyQhYxs9J953ljtOedSS3EjzbLr2VUDYl9uCA2jYt4ow5PxrZlStDE9Zznd+Ahk
mTk5RXFbMffMScIhhdFOA7+C9SQtDPYJIqi6d+nTJTkucTpwsFZuu/a3jL3pL2hdhqq44x7G3bxp
3BLG8oK8zm7u3UrESPJHVwRO7/wV2u3RADFr/vz/M1P/VyTrlyDsIZmBcLxEnKjmbgOQyg4/+/d+
9JdsXHIcKm/WrXXiw3nv+uVUK/M/UqT/x29tB8Tx/iu+O+sd4ZVlLU5YJLGE7fty+OZWHvua9Puv
H20I6JSCMvq0DJrWbXU3vTm338tqtr8E4CZGzOxDFdYp6cc72p0fXH3/EXj9vz6SL9HpOuYQA8uz
TsTcYdZOnowC4PtbT9L+8iVxZxNWxMIm0VTxT2fQHx5f9W/+7Ou/51+fNyoDnIvtjSdSbErOanHM
jG/unrC/ho3b2DItpt6nFKZ+a2eWTQSNr775ML8kjIPP+7k0iUKgpMTkVOyAn76X6m9/2UtQdS3B
DJlsT6QCb5o3O9f/8Wlfn9j/kYpuf3knFRdoSk/WnlzYCyMs4eDAZ4BwMgJkv7lnxfrydjqexHjR
KP4SUfy12+oOL/D2W99E68vbuTAc4I6v21MZ+B+Fau6ZZPz93o/++m529lBUXqFPXKh3phPhcf3e
th/ry6u5dKNCUMr0ySSI3l/upS6+FyxvfXkxCZ3LcEon+pSwUXjriOt2FZqL733B/9lZ8q9X02uF
2Vm9sfDa+/YdtER3hLgcv/kov7ycaQ9b3PvjfHLn6aYXyd5s8m/tKbT+SQf/1y/Ok1w78umnU20N
Eeub3ntv+OYn/uXN9G0CAAfRT6eYRdQRoI2MvE5b3/zEv7ye5GHhdgfeOQmdx7dqocUltj773q0p
vryXBeENnbRhVfurT7wd3T9xLL/3m4svL2YewDHMisRYmaL8B0ZDs1A5xX8cW//jchNf3k1lVG1c
WetAqqQ3AGQzU4pT8b1HKr68nn7QpwWppRX7Xzxg/eSsnOZ7JZD48n4aSe8XU6K6ExgFiH2JrboT
BHp968QS10/rX19zJ1kkEdQkl3OAExJhJC/5ks/fu4L+2avxrx/OHuvVksXYnmIhrnY0j2K2IErp
e7/6l7vTF6Akq9c0p6RefYIypluG8k34vR/+5R2tyUDKRcavjhmk2JAMshOYXL/5w7+8omPZZ9U4
cbllZvlMugtaTD3m//GxyH8u4v/jgja/vKNYuExb55IPBo/ss2Xk+8YZX1ERSUxr2bNILk1zBZa9
Y+utp6VRoe7r9Sz9oFp35Ekkrxgai2Mu2WfjxX1Ar6Oa8NroINP2v+UC4QLCNV4T51WI1P0QK7pd
MhqgSQy8pUrDJI5QhlJb8tRp4t3n6Ze3EI2Ke3HDMMC/n+uguCtN6EXIteUWN0Z28giT2qSpcSxH
5ylTwV3Ohqpxnn4sOl2iZS0YktHmrTV/bevVxvzs13WxG1wzicBqgl2hgquq2j4U2EuiMhkFPHA6
HQWAoARRIDtd3yyLl+zWRo79CwsADnap5maDrcv4TQSwx+RAThAQpPFOhKIA8dj7Fo39jBO1YQiV
EySbZndBF8d35GFGZtJP72wPxuE4uFuW/9oRPP+N8NXbilx7dMbyzqgnxIe0M5491SyfS0Bl4Jo3
VV2QJBO33kEYBPLgqSSUwM+uSb+emAh2WCYATKNfNsKuAVDw6tYYdJwNI4ZzlowAm82NaMsjTWv9
tPhxvJcG4dcuGPst0WVY2zSI30QioGPdT9K+n3w572gCK0yj3oKbC0N4WMfGENn5PIZuHpQ/8gys
KhuMvQARuS8IuCKD7Raxqt5WTf6ylpUfUp3Vere2xoG8kufW0DNjESyU1JvbAEVMb8lXvndw4YRA
oYQdqUUfyA0gyr5I/TOpjDOUgT4beC3xvslQJHHMIl1S3A1benj33WUfkyx6cG2ByaD2dvBX/StT
RnCECUWZzH+mlV7lBqTVlFCMoUX4VkiwiblzZ8NyQ5y1eNFcS934Ngn1pNk4HQnL6HaD3ctj2+nh
HAfDbcOX8RpOG/kBMX17X1FlkaMzy7Ca9GEc3POc1C/zoPei8Mc6aibMTU7glo89Sv1ZS/OSk0QZ
9aQFh6kXYFkSRGdO5Mze4G4awqEzXwREyM4kBZsvWh5UofSr4uStiLEeXL3r4/R1kj2B+WiP/VXX
9flA2/FvUPh6W3n4sT2GT8cRS9S2czBIJq5fsdFiJRd4NP+szvowDKydug8SryfGvFdkC4nlTPKd
Js+ZNdGZe+tbUDQIL8tFswyNLBTdrfgj0YuwCw6TfUrYU/HmjCMuSOWbT8RSuGc5NxgJyK6tfsyk
vfAhOHPIwqtAPxFec5HMNayXuBlZdNAcC9s1zxmRrm9915u70QruOyNvD+uMOuSlW2KMjq6Nrh8s
066/as3Y20TUSbUZHeaXPgzW3s8S8nHIKyAvge90eLX24IFZHgqSgHbVnJ2Gwr4hx+ynl0z+rcgt
0psGxZut13Z9W7OyJBYhy+Se6H8rbGZmplOXnirTRvOqek3EBBG3bJkIAMhd6WXrrpsy+ywtL0+2
1riYO/KaLzILLH9L9jhgGmlcEVRFbGxr3V4rq480ZakFKSdlKHO3+SPi2mBwXnSvWYbkLfpaRSl+
z/O0xq9l5l79YetU3TmMfnZW1ZzQ4Hk3CN8NxusMq3GgBoHmN+TmcMzEzgGXwScGSfEaGDRxIOts
hEU97bYGE04YQPBZ/nsy7yRBF9EyawMdvr3CTZ4yjMjHDfOS4paK/F55W5/17/wKieJZpJjrdGbW
516Xd4A18YW1DXcGR3hbMwG0bQM4G4aGXSIzEWMcB4II8Xfhtoe6UAe+YMZdgmVnF3spoccIDP4C
p9WoCjpAdqRoYfTjdY679XdbA0YVvV08AXBZ0IRz8iaMYH7KTcd9U/VoXMwG8jGcxyEIPhDHx18G
4buKVJ26e47V+Adwzbgh+w5WUvMoIVzHU2IQSad5ottu8NZHiop1N1Rpu25BgEEAUMl+TY6in55c
9rEZGFDMCgeQdsoPBuOalaZTgXmutaJgVd02DVRNYru6H2aMeMXAqj3bGRI4E7XwZJzGDYgGDz4Y
KSYHc+iyHyABQ3OaDGfS4QCBd87nKfBCOxjeVQ8HahMkfpqqGZyu6H2NkOMOnyP8Q1gHwwqW4cjn
wL7CJAMGxBjhYEu8CY4yMopxfxBBI4gOCfu2VYdgav39WjTJGeGEyGehTviAU7zVnXMPYlFtbeTG
oxGYSA5WG9mSMOlQV8k9c0cWFK3OOM9E+dgpkuryF/nW9W4MUsO7Dw95JywWlexl6xHnFajnKS3F
D5NHCtdX4bYijqJxWtm+kN20jlu/U4299XPLeyunAKWtM03/tqvWA3nM+uBI2J+F9Q/7Ll8xuRpO
8ZkUqVttGaTXAGf2X2I1/MdGoZgOZfbbNpHqoOpE8zbq2rxppyB5m64KeYe/d1tyIJMz0aRevqGm
KcM0GwdsHxm5F3kppjtjxE89xhXpVN7g20dC3Z9xaIljAi2IzdRLX7yu1XdGXjn7q8wBEewsIgos
TGgE0KEyEfZ3lw/Teu+YK42HLU8caAmRiSUJ9Lu2L72cLRZAHaGHjtuFlVkqrqzGhsUOBKJH1db9
DTQhcVUsZhofZkyPz00+9Wffm+oXzFJjNEg7eQVLbSkQ4OGHHVuB9AH1f2lOhWALEEl8qWTbVI9M
N6Y1Z1BeNpu5pXk2VgcDh5MaW8D1KIs7svRdbW/nxrnMBOVusExzqs3li9PHM6sK4ocOhltgXlLl
3uImpa4jq8Ye+RuKf7wlWfcSU4iFsGT1vU5ynlzlGd/biWl+6eSGBqSNqDDnNDROV4S51UnI9h6K
5j9axWtf9X+VuF+aOaymAyED2iazBPJ3Q0gCn7xFHM7/Y+9MmiM3tiz9V2TaQ+XumMtKbxGBGDjP
U25gZCYT8+SY8ev7Q0rdT+SrVnZVb3rRMlmaZQZJRDAQ7tfvPec7wMQVAOd5HP97Jzvx6WSXxvjb
Y6qcU3YYqsi+xcJJ+xXAxY+Dxr99nf49eq+u/3jS7T/+g79/repZ40DpPv31H/dVwf//sX7P//qa
j9/xj8N7dflavLefv+jD9/Bz/7xu8Nq9fvjLrmSYPt/073q+fW/7vPvx83mG61f+nz74y/uPn3I/
1++///q16stu/WlRUpW//vnQybfff11TBP/trz/+z8fW5//7r7fvdf+WJ19/qb7/0sXvv2yrMqo+
f/v7a9v9/qv0fmPg5kjBf/yJL+vXX8b3H4/I38AZu9I3PVOZvmvx7gDl7+LffzV/cwUoSEbQviWV
MteTbVv160OG/ZuwhJLEE8AzUXhZfv2fT/PD+/TP9+2Xsi+uq6Ts2t9/dX9kPv/zJvSEJ3wsKqTM
8yMdB4/cxzO0MhxYratGypmBcCH4iy58NZtESTVLU54Pek2Jx2AIUHT0l3g6nZhEPsdWn7QMYGku
UwMYnrVd5hF47xgCZgyY8uRiUw6VUwV9Os/+NqM9dzcX6PA205w21S5r5+RR5f3ob/MIGTp72hiz
FUAK+F7a4Mb3s+yt+9YVFQtk7PYX5KSghFiEuZjHHheueaBoY4xmTR0qvtRdItBvBM89IjL2i5N+
ICb4yXN1M1PywBQOEDlGkLUSaR2VxHmGlImlHh4Gc3eKUR1+sboEQMUY9zkeAGJE0KrgIUQ8n1TR
gHKmAKKBLT258HE0o/9TSBhA58wLdL/eyN6A1btfBLsZeRemPdfQJzz/cSFe5LnBzDHvo4maPfNw
Mm48P5ffq64L5WbmYDWinKuck3EaO4hrSZVfx1BLqp0Jrg/cCb6EZLfAgJoJPJEdaUhVQiaBvXj1
fQJlCt6cTGYrcDASQ8HtsuUO0C/1dVna4Z7JJ5jnUfNiAolP39mZU9JDzq17fUjQFH5pkwE4n++U
7rUDP+ay7B0FgKxdVnpMT8YD3tsxgywHQxpAG8bUVw2g4ZbQJA4cbdI5GFJR1c4QYl3zvCT0tT9Q
eAK072VSqkCuTKgtESla7rVwm+KgGgdlQeMxM75ltt05t+QHjckxGcTQnsy94dYnK9UIRQq8EeyJ
vuwXgDpgt3bs9CEz0HooJUVGi4fC0Yatt8PACOhgO4k17+yoW4yDgeqgO89yv+/OEydl/YsdvI0Q
5bXwAnD6ZXPakuX03OSukb55c6raHdTMFW1o+Ki6lXQainyZoYCDN9IA55+siMy0xlxAZ3eN7LaF
aQoOUymUItRUJlkzjP/netegcMFTVoxAFF2gNBJxypBIb7OQN2Hcg9Bx7H0k6yzfzrPRpqc6G42n
pGi6iZQ2VAYb7aRRcp7UpnRvE0yc/YONDhtjR93N40uRpEXNNjl0yX2OSSq9yDCanYKsAH0BxFMN
l5yK/PGKMq0b8e1PrbevOXyS6dJnZviM8j0j+AfWe0W+LuLEoOUGsvftPEOodCsFu8Qeh7Lcct5S
yT5GUUK5Dm6MBI446pITmXpMwiA58d4Uztzkl7YuXO8qR5e7rJE7hnlqLlEFaTe0BSkfsJC+u3bZ
jYGVIb/aCZuCBFtT2po7nRR5xXHGieUuQzcTHyezE+nBN3OMmt5STBpU50BvJg/7urhEbsfKRaRt
p75VaUnRh8KwR3oqEwIi+wkd6N7GCUWDhTwTh2IPi+42bnPR4VcjH25Xl+ujCld3cjQtqykuVD62
6RE5aVtdKpCF7hFDYh6ftC2ElWPelYm9JaOqCDGRDIN3KBfCCbfUPY21RWFBGmCWyMIIbDOOZYDZ
FaRKDvbFurPSHk1UnQAACtpp9h4tH80tqqGcbyrd1jsNp3KgnPeq9CVTrv5O88nG2DTJmjDCuXoS
43p1MLn8A50h0i0mSGomH7FCE19nhXXI+iZ4FOAMy02cdLSp0Ln7uyb0clLSjam7gq4vB1zWtXsZ
DwvSBsuuGngwGUa4ESO23lSjm7xL1biXwABTSk4MTk8xPujvnSAX49halqY4NQCOKQkhOSPDyUai
0Fp8WOO8evKAaqmtXQEdCCvF7ZPbNR/Sslz5UX1YI9JAA0HpVy/ziz8KdNUxTSXABQr8OP6rKM0D
HJf1mt/Re96J6sXq/09snZxoD+3bfiHr4HEUVtycIz/N7uuuirPDiBDPOBl0QjYmG4YBuAzl0LON
uxHAGOQd21zBntJIt6Rw0UicM6HwQEzkWlspNxt08mJ4KAAJvQNDykTg+P18S+RQo8ESIMjbRmEv
7uPYtlHnKrsBYYl0CFpnG14MyjK/YWIYgRdIBz61lh3Hhi7ErImCCdY+MM28O1eVY0P4Ic+m3IOo
qy77sVeI2aEY3RNEqpMtKqnOBwdnQecBNq3P6f8n1bY3i/lGMyHhMJD4vY/fM8xYi+bJdAM5IdE8
QwbGcT2fhLpvuHy2cYrSBm/Zz+osjKZhhEDutwk4BnJOcGkXyz1S1PYGRrLzlMIQQS+Elvc0ClHC
Aa8f4ueslNS+jZ6iL4q1nPd70riV6rFx5q3rN3RFycHL7xehs3MHs1a6R4ajXzrTiy5QLMtyj/Ea
9MzclE812JCnMoe6hBqW4x0ZI8V17zRwXZ3K5yDAtDB0d0MYDc1OwQZ+IL4oNTemBMa21R643SDD
gXiiUao02AtnAxwOQI4UcaNyietjkVVztKuhgMsgc1LaaY0y3W94Vyqxn0ZnuEFf266QxhIRr+EQ
K+iQugK1zBu9K4oAgvrIoBvUNiobtrfaWzBt5EKGtJ8Vpt1+qoiKKKZE33ag2t9WxXYZxLgC2JhN
k0ODD22S3xAgV+wyqQtOrYPI8mSNpf6KGZi30tJWco1F0MgOUJRaOBJVMt26piXeFBOvhzwhBzFY
5aHmtp6SeqC/tCjzYPqyuqwgJ2GshkUa1CorIGbQhSIaSPhvS2/n9wqu6pmMJ/MRClyPsReA6jfb
xccCeDahA1lXk0l+KD+42Tv+iifOtW09NazDTUC8z/omO1IeKy00UnakTUWwdi3jbSqH9muCsjtG
7Vz5yVaUtQ+BIcXveLSY3RHnByy12rhkQd/BZ4Ehh1Y7HThMp8N1owYMENxP0buNdHI+zUHJv5QR
rJ6N4Qo1bLGkZhSC8+wlgd05wHl64cVfW9zAySbWhkWbYxLc+lFVjogbmyzb41H1sOINFlGwALpR
iU7wqSo0h7o4rWqDvv401osXSNweO9nUtKhCgh+vq7pT4z5v+MiSF8l2iiLXxnGyIA94Sewc9HRK
5M5GQ2GesKmQM3PQY2PVW8NFSEnWyjDBXQ8jwnltnassMO06vyAilfQVaVXjreWXbr6bsyy8LnI/
bnd+ueA283Df4UagUklZK5LoGRqk+R2p1FQEQpDWwY1JWigaY6N4oPAbr0rKAvT7WTdf0BoHGdrN
Jv1gFZo0G+e4wXrbDHjD9m2dhBjXiAwlOFeP5WuS901BL98kAX7IW2/EWOe5X+pwsh7TKiUQV8Rp
SWQnv1GIMCTk7XyCdHNibPKMJEFOqx5L2TS/p10P3SPt+3CLERtIup23X00sRpA6aPg/o3hk+7AQ
PmGF8NFOr0UzdWri0HnYTDWuKPzgTnFNlyn56sHlegE0Mo2blprBCjIWWOrsSKQ1CS523G64/RFT
kzyLm7MosmUzFqD6Nr3prcG+ZuPcRG3svqBWHyi6hBN/Q0Lu+kGTDssD8vXqATTKaK0E6pR+WAy9
AnWrrr/h1UFQRxHFJuQPq3pzyiPP3KSgB1EcMgX4khYuJp/YownI3pY44c62y+I26tnW6D+LgUAa
HEJY40xnjZLGQkS9FiN79OaCgj6MIutrPdlVT9uvGp67pjXDzZzK+utI/gFucCYFES00VS07zQYn
6YT0I/kCeLdirCR1UW5DPbOiebYwnlYUkYNboY3BFxXDl3kZo2s4mNlyYzstbeRyGUcH/hhkpaCH
cke5bnflDZKFsArypKxpqQiN58YWVniuORGboFQdcdra3kBwZTlpmOEmxL3AwyVwQz/ctoHJVXmK
rRcIAp4D8R4r9JPQEibyUvMFhClmN9aVNhtBTISzOV6QEK7yvQMR6y51ZuKI15DMzRzm46ODqf1p
kmnzpobJgF7B7vxY9ZrOrcBUcAcRJFwAgrFVbEwA6U/pUnIgog0P6b2nUL0h4kBdzq7pvRTMWVp6
lvBGDjTlhhfXJBwZ+w/e2GAxoMfTOadwaRpyumh+mfEbSsd6gDnUQwqJZh/Uy2Bb3WvRJskbpvb0
rW397jnKNAj13JAe5nzXTs+xG3Ei5J/LW2JR6i8cb3LCT4gxu7K11T6T65srEaBET/vnfo2hZBvg
+EZntFgZR1aRPZCF4DyIsjLe0GVgyPJa+HOL8lYREqZzjGWTt6T7yIr7W13hg9+UlDsX81gU35dx
mp5wji9vLnFtIYZy0b7TDWvGPTcWweMlzFL4MwOeRS8NsU9FrQXIamwFLlJctF+EWBuGLpUfDGJc
s97eW4M0N5oQc6pmen/AObLSeeiUqcdLPyUwYAsa0/fwi3dJG8wjpSiEoTjaCZy93xI51xARzMhK
b+I163Wr6ACvC1gx7MlwoR5kasM/EKYYcfRUubycYNEVFAxd9WTZPdV6LUMfxLAwo69tNkiC3lEi
XFEUK3XZ4z8btiEybhMIUwdh0ho5TW0gfZE6kDsd1AiTsGwVKJZtoDEJluVNDFiwZXdzZX/Gpurs
aON78SbpSfSm+UuhuENGAQvGX8oWC2yGYf5WruUqXzTF4gXHfEothS/IkMM26vJ8IWfCg7tvLkuk
nhKkxNcR2nZl88uj1/6HROq/1Em7SL5q1pDv3ec+2YfW2lX9Xt51+v29u3itP3/l/4MdtVWz8r/v
qG1eY/2afGjBrd/wRw/NFr+t/SnX9TxGosrzETT80UPjkbUL5tCotm0cfRaP/NlDU85vJo+5vqTF
JdAN0NH7s4em7N8Y7eEulPiebAZl8r/SQ5OrVuOfLTTXpChDWWYr5fvI86lzPrbQEPuZqZvPDSgj
D6s+bsqgBG5znwrPPV+w5wZm2jfbLJ0s5sL+8kXFGtLTDI7MBEf8M3HTx7byH09H8SwkTT1WWutT
/9quy9EgOoJZW72wBxC35gNp7ztSP6p+2GCKD18NNFbxpu0YBy81xJmmTmrMlWF6kdp9/IWDiHUN
4eONyJn15DKad2AUF4zS9Wg9gkgVkIIs48XUCfWZ1rZ0tzqzaPrBp3UfFbCCbesOxmF2u0Rs58TQ
AAMdh0joDhZ/QCKoezejSdi1hJ1vWyJG6XUQh2Bt6rQi+aKLra12ASjlWEkt4m0sjozKGefvEg42
Z82smMzNQIDzF7AcZPQYAh39X27AP3ulf+2N/tBSfn5fTeU6Fv5UYdGP/fi+et2Sp0bMqbhx+50s
1E4Bq51xwmPI5VRncOArvskad1M+7Mz2C35e0OG3bFubUkT7yr0L9d519wnHWD+dTsBLbHqm6DX/
TAIGiD/QRBLQleUdrcq4+Punv951//LsTde3OSRiqvqs415Y26qIWTp6hCEhVQ10nqTjcvj7q6w3
0+erOHSqTRrYNgOlTxMG6S7YgTQza3cuMTZjWtyV4U1fnOdu8WVx8QrmDaedv7+oWgVMH67KrUCJ
J2xenkD7wkf7r8KvyNQtKbcYs2nfwRGwCnE+FjMpYEMCQ9pmWAhp0OIEBja+urEKE1SkTkX8ta6K
4pyQrOo8N5GVwCVYj0Sods5FqtKnlD7fQzznTGbBqjEJRP8RpITE/ezWWlVMn18Aqxmtf0+tQL1P
L4CFBAsIBUVA845sAHMk+YMO4xYsF0dSZvKwuUxnuwyhu3dEn+8JYeAzJxhzUldMJxSB5IAaMTQn
7EybbnXALqYBO2a0vcOc61NKwpsi74Yt7uM1UNR2L2TFMYKZqnlwanHbLXN5laVRGYAC7H7yAtcR
1ofXZwshWaupwyi3WRg/vkE2YTc8bc4bKYNsjM36pMGQtI2U9V2uUVHwx35yxX9Z9biisiQTEcXh
hbnGxyuuSMRwKLhirfU9VirsjZCPYLMh3qW1+Pc3oPyXG5CrWYq1VnqebbOLfLwaBgkahBazd1uQ
Pt4RpQYWzt1i0DXgx5revuEIsKmuxdEhlDtIpu9//wR+LOKffsFsXZJXK7iN1Oe1iRRCPfdWhP/I
8QmsqQrrNIfsQyrkEm7xEwEHmgFy9di+cBZByatg120a22Vu3XE6r8m5PBeD7weVyzTX7O6XgQBg
ixJ7C8RLgDxAs+5k5PyaBRDsEiwYP80xAx91DIgqYcODvrG8FPnKKI1r9GAN5Zdt75ASRLdtaoAn
IDjykBPEtXOxy28WnzXUBtGGiqkDG8I9SZdWQ8SaLEmCppmeTTy3xyRuevj1VOqJy1vHUX76Y7T7
/6usX/EW/+VOWueiHwaXD2XSvX/7BWNz9K0q/jqx/PGNf44sf3Md36MuYmgpucVW1e4f5ZaxDjO5
5VifHMaFf1Rif9ZbDkWaI5Xr2ewFpm1brAl/1luWz0MmI02UZWwVrv1fKbfUujb+89bHrOspxqa4
gBVryKoH/fjZW8j3sjC5Fdt9eke6xeZyezy7OQu++8Fx/MmiosTHD/p6MYtKigMxReKPF/fpYlkX
L7KXCCsUQJYY4I92vT34nZbzdm34lDgMl840SucqAN4hqY6aBOJvjb1OhG5yySnd+x5mlfw+tWV1
aiROdAK9x91PWObvvQhv1cSxV98tyzId3LKprwGUOmfOrKzncmz0ofJrhOR2V6Mnq+xZfEmmLvni
kGKUbFFYOE80X3Ffe1apxIYGegNPI8+YDqxrLov9aFh3RFr2/lXm4zcOSLalflnoSoZBZDKSOvGj
wpH7gtT6Z9UDlAwqZkd61+fwV/fADX1QUKEzHrvIXmN7CckhDGIWcjqQ352i1qHdj1pStmO5Y4RB
pnvUFEAxsQ0P3q2i7YX/MpHTdGKFCAK34BWQEMJqzfn19axiY2FOB8RPnv+AtojzppM30RHE88wl
kNa/xNWSX43k2FsbCB7GcCy9vN1yfl71uZ4BZ6yo5+GisD06ruNC42qbk7HlHgrTIrhK6Tje4vhx
z2kau1C8HfxzBHozJ9nbg4WN3c+t+Ru+eXARec2+f6iHytXX8RhKUq9TsQ6sEN3pTWLMOU5i37lS
a/90N9Hqu1CzQUasHecT7vvGJ8qFzh6BFaad1KeMTxFkUj/DNWpn802i0PJumMvNet/FKU+YSNMO
Xq1Qap/mTHk2XRbXVy7Cmf5+qYg+2BZ+XTYc/Au/PenqTrwJ2c8HuNQ0/+w5jeDQ6NQdz+i7ey+x
FbkIV8JoZAbbztGR+aT5sEidNNu0qLqbYaxNHfSVk9z7nUu4uKuM8utY2+O3IXaa52oexYVF8tWx
sSP3bO3I0hmKCIUJRn/A1hkLZznx89q4z/wWJt1EpyUYyRkMzCJuzqw+SoHcYj67q/MCrV2j5oVu
W0XHpR2j7LGSurlGipU7m9Af2yPbCL3zFl1kShtrCF9tjD1f6e+33tb32uXA7AT5nOnqYghSWils
banbQLsqJGI9Yy5fiyXNjkx4zcdG9j5WXy+s3jWkUIsRvwvPh3zLRWz1SHxjbKtla8qwukm0XR80
7S4kPrHrXoFHVAydMrHQG0rotdN9jlzCx4ucmIneDNNXj4SH/hCnRrnXzOsvHGmb1xkkzXE/2jEw
Gs3E+8JrMTvDLWt7rO8iqhkX0S29MKZsJj6cj+0blHsmD3SQZf2T+vhT6W9ZnHhNii5HmcJxHftT
dVlINnAE3ZKmflAJahAdHf+ya1z/sdr+9Wz0n17BdIh2VHjdTf9T/dPi/dE9EwKUgRu9uEcRpf+X
V/ikS4EFPppFzRWKBjipOLpd+9+5AlIapgqclF17rWH/YvCQMMC5XWwQwfR7bOuIKPQnV1DrVvTP
rYrS3rbW8oyDERuisn88/pdLRDVNYeLtuQ/Qkk2EWdTibiFo6inh9CzRhTZ1ySuLOgJsvPKC8jHc
qdrNyTSKwNah/U6dfTP1xRMAAcCugI/n5VnLQRTHZiq1PIToG6ZzwfG3CCQhreont9LHsppXwN2D
1si1aaNYHv2Nj7+kpsqmxmlcybxYnovum+dnhPYIEiqtn1xpfUM//K64kvIFThAS2/D9f3rDDSao
saDpulFzfR96Oj0b3OWmjIsl+Pt79z+/kInaybIV5/tPF1ry0ilIRlcbq3cC3CFbmOKPxJc9//1l
/vU35yr0TJaLlYfEic8fQpiMMMclUATh0AAa4E3mpfcyEQNujNlPrvXxuLW+Sxy0pCvWP1A+fT4P
M2jpLIGQh/iM6QQeV4PceqqXrWrPYnf/96/r09nnx8V4UYJBo4l6jWPex1siIzrEAoxnbaYC3rbz
iI6ZPQIJCWKeV3e41RCBi3OTwfdPLky751/ukbWhZ9OSoeXH6f/T3ThatYamoWncKru/x2eSOptZ
+zmnYq+PrsrRB8hWzTnDXlKdTqOuXG7Ncah2cDEbK7B0nFRHNvoEH4xFYFYGpxnvTxXGVHZ2bzzX
Y5EfBrsWBQl6RnmWyr5+mH34bxsbhsF9OCfyJVxa/0uIcCnZkC/XcGC3mxCducOcbWMUfURWiEmv
ivTDmukp+FnzPK0BeZFhzlc3+D3f8ppA+L0bqfHBqb2J9lkjQQnarXdr98XY3kaktiG7gTMzIf5H
5XEW1aN46+o6uc4zIuCJCAibfjs6xoKv1oWqbjIyvjX76J39IVq1ISUKASRnoJajuUNeTrdQ3o0t
zPKz3quVc+pPUXPXLKOuTkhNRXNXG+23ZI66a7uMq5NCxeUROEK+s7oCsVacwlAM2npQGkaNY16Y
1tgOq/C6RjjhehVxqgNJGAE5rC6j9krWbynOA7IH+qWm8MSIMV3VS8PYOlSIbQo9D6+hhxOoiRoz
iJtG3KCn964lGCxOppZz7i1hvDWIwrO2UdGnKQNWUV0pWJLFfhg60d8hcXKTTdo0EIhh0FQTvGSG
fmeR0w4GZImwnRwEOl3WH1oV038rMted6clW411duiAzW+Z9L0RXnKJMzI52NYX7GOX2DYWhfwdE
ujEPeHz2eQFIR/SI/VJOO48oJ8NzGpsNAjCynM/rhISvU95MtSfpamKQGg6nkIE57pIDOyGBrtPy
fuRTs2No7UBVViwf54RRDdVGqdi1z6FR5IfFc4zHWi2gspjhtbvBSXuLu9rR8TXFA0L3Nm08oHYO
8rQOWMlFj/x7h7GB2LOOluwJ2TBxddt3s6j3Uzj7/VnBr/LKjz1CDYmfKI7kyo7zPYmhC+mh/Djm
kDGgXGqVvLE9/76zAIX3ijxkDQ6aXMN6nI92W3Evg2MhejaCOkdIVJ6MsDqFm582I7CXA+atMcd4
liihrsYsatOvA84VuQunsDOOs03+0x1jxfSVOBm/OjOnEKo5JB1Qyn6VO+j+ffuetoNOzjuzZNBK
fnRhB42j0y8NOJMa1E3f+mEwsKsfLM5kE+xZYKrFRpJscQJiw+nJepP6qcx8be0T1Y6IgMwOofzs
38XM4vbEtAxAzoTqXlVuxcii+vGI7FpfIyxwKJ+t+ruSo3VM4aruE1oZx1TrHua1AAQUJS0frmlN
IZQWUb/YdZp+ZMYUDsd29owHetpKgQoq8BekUR9/g7/j3YbhkBhbYySsUdP2Bw9U58urH6eq2tpk
HOzdcbBPW1UDagLi5eyHNuyeHTP2Xue5keXGnXrzYDhdR6hMyvNA2rhgVwTalDhaGq9IMvCblW1i
7EjeXCPOCAvLA0T/kbFzLEHHkP5MPxyyJW/PYVk9VWTUvAIZxh9YpsvXlBm3d2DgSEoS5/yG4Nwi
FuMBGjZZTRoF0sOcaEKditbQBwb7iGoFi3iyExhUvo9d4wVZbY7+7UDPwDkIvyaCXBCoqK5I+23l
qvuA752BEMSxaSVIrxojYphQ2GBTjwaRKGJloE43nDDH5kJLGLyPAMnGsAwQ71lNEnRJbQX4qxhy
9izRewRrwJqAtE/3PO8ysBSMMgQUQ/3ScVra9oXF0lGS5ePsuyGdjTOGNaV1jCF1izUDZjiUjRzx
GeAQO7huWn1zKguespsqfUogjzFue7BtOzf3GVIMojVuY+EStyD8MnlYwsJ+KHvwtzPBS6d+LeMo
wH8RBQ2j+UevNp3lXLaJuDDmZerRZAlAnQlBdNedkcaHnhnW29hLwqN7H3rJ3skWTBaiij3zIffg
gBJXUZ/lOtIued+WJ0+aUI4aZuJMhAg5fnM93nH2S5fTXCRJtXe7RVnXbme1xTM4sLHZW4nqkxtH
ABEVRS9OYb9V8kvex7KEFoRw8XqkfgQklQ83nMAW6yibUYWg+KM4iDBTXUqrdG6x9Cl03k4NrMqT
4YAOA6clmx2iUCd6dTTv66Vr4YOBask0e096s4yOE1x09dhlVc1BC2LqmatBPlVt7UcX8yDNaD2G
65NZGdVdUQ9IjcuxS/KzyO5tcj4xWF3n0aj83aTmoj4l5wTpNk1n5HWyi/oCDKGmJUlyr58mTPWd
HAdhLjSfb3RbZ0SwQTJP6V/cEjUO/WnIHOUc2Rv0EZR0VVxqv2oPiYjsp4IgM1RgNB1GCHZDh91M
Fk+RMWLMYwFwmc4TdtsaqIQDVtuBiY4DRM5yaMdvMhXLQyR0f90tyeCi2IsniS4NcjUesolxdTX7
5q3VkSKuODce6pZPX9QlGgAU0R136CUERwI8uGjWwt0C2geqN1XFwS1SYi0k5nbZM3V2OPLHNiuY
u8jqEC9Lgv4K2fWJFoOU59C4xq7d4KMpb63KgnKd9YO4K2J8r4cWPRiDP2Qg7qVtztGtwSGFxPd6
sR6WOL5lmZZpEIuhb44NuW/pc5ZFPqIfrJ9bty2by6Y2LA8HbytoEzH5YdCuOEXtQcDSJCAghGeN
EpAY1AaPA20ZeMHhnE6nhNPk22qhtJoygpO+GFOe87mDKUhPB3U5BFwzIUxRZpNFKCDGjTfDQHsN
cFI4NKpqgT8LNRtU4zG1j4m3zjukTiUO6Cby13wvv5lp2Ui7Ja4ofOUkj6FaWiNRCMjv2MY0goZL
YnnT4kxPHghUj/kMTMywjEAeCn6EHhZkGb6gD+GhyzsMUhDVZRtEMB2jFvktSU/IeNGMg8r2mrGL
d7gys+hWhiCHAzp8WbMqlUGjGWW0921noYKq53uvLdvhDkHNViZJeupFjV5FvVFABNCxEXZ8GVt4
xMPRj/fIDpptKJ1oH/HpLzZNLxC/LtN0nASdt9yzNXmmuGjPM/L22u8kE7obNSAoG8kpAQaF4I29
NkMOggW+GG7WwUhGJoPKfPiMsEBiWJsvRTPRms+qfs1tGuazoq0R33qdT9Y53dxp3o9E3ubPI/0T
bEpVQRxnW80SNmyLN0Il4HfFTJbZBSpyuO9T7+dvKZsrhYHhRycYPjMwx9nonKE7da7TcCmuIaNV
3usIFSJ6JJehDhRxMClbmuO+hBGT0disIctW40gxYYgX8EgeMU9AKm4mU5HpUBStc6YK6dF08NJq
5/srYLFJY0/tvdAwiaCMl+mkJmgBrnNFluapRaLUG1EbFINw0hlbe1gJthZzWePOLWPPpeeUMK/h
dz+/dmmYzd+UW4bNmyRBKtn3oBkJoMgRo97ZRGAfh64Bp9BrHxavoo0bVBlymoBen79DSz6DjBum
eDup1rwn+IRzQlGL+RSNf3hiyKQihMciruWcHWPY5rEfAY+3muZ7ieB449HZ3ExpdoJm8KxHFlnO
pWntSt9B7Tkv2jjJyCrfE4MYHVM/Da+mFcRQt/uOUr6lM7RJ/IEPgEA7X1wtdkenWmZk/ULng0Yc
oMYP12n94t6MKm1MYsxa79IjN3DHKcMmW3rmDGUV/Xf0R3jy7Jypdp15ZySgqr3htcZ3GfHJ2rI0
zyej8MPx1A7jRpwtGGmpGucy+uoQ80DoHCb7h97MzInoPois2yqVpVxrVLGHAoLhaAYbMDzWuKA4
hfnpSsLo8p2GBAAhcGF4rYGBn7eoq4jsIsYMGHpTKcibU7ickI49R2TixMjOZVuIQzGSfb4d82FM
TwzcowqRcBOV517uVEQ8cNM+J9otwY3mUz1CXeir8jzrl/GsipVJFLjQMbTDPkRg1Joi2cl0nL+y
G6QAR0muTsifFbDLmvXcReYrVy07bKn54B7TqBu3laid9linUTzeepMF41KDHr2e07x5a9x2uECw
Yh9CN/MDrMs9JAqwiKjQCQl/FrjY9Qak9NirAP9Nx7IZdZO7IwUxBSBPF9097UJ0yvddiVRs0/F+
urvGrLNnk0NxtqUWGW6nITdvjClsv3itFGASJmfB3Sm6s8HOrdepUBEJM0zMywvkgni71Eq6vXVC
gfUwxS8Nuq835jOw3PO4aywxXWbQXdH8D3pczybZRFwF83QkyfprXZIjTVRp2Z7QdczerMgil3Mg
MMIu/Xq/zDLMLuyGTE9bUp8HqtPkfxMLw5Fwbhm4dxLJr8m2m28HevT5Bg0r+vWO/Qf1eavwjTha
Ex2CdzwyW7c+N1NUjidwCGBntDY1g98ThAlhcY8He9gn2dDt5ynNb2uJVVyIxt0hFzXLzQgj/+AP
MTxlumv39VwTVF0SoQPyL09uKt2KRy05spaLyK5selE7NPEtwOqkCl+Url0adLI581ClX8YLZIFg
qqOm3lkxlA8CJZPvGD1QPKjJnw7wGOZLwvc4l3eOnkiPZE8MCHXprubKUofMdmT7UFlkRMHoTIKF
0fay5yMHUiG3LGdbjM5Xp1XGBRQL+CpFJMobStLqpR+kBWaBF09OYUsBZKE/7lkmov9B2nk2xY11
7foPvapSDl8VOtBNaMCA/UWFsVHOWb/+XGLOcwa6Od311MswGI8Zb23ttPZadwBn0rcaN02KQvJW
0VRtrffYZSRRkqLTr0gL5zZGPqSrDlD3pMdBTR/8nDABLDYMZQUAOXMjlRp3FKv5nY1GuoqtwVJX
uIcM24n4PUcGNs+fm7orwzV/m3qThEpSuhmKsFiiFMqbKRoJiL+q2A6zIQ1OXjZAW+Oau4hvqNZP
YHjCphgB+tjC2AApVxoMjO1U8efRM9SwLAnsisat2A+eBCHBT4Ob5IuOuU2xlfFCImle6ZieyaWJ
YIcPtKjHNucgROb4U6iD7F6vJCyhhWDcpRRr8HnyCyadZEg3halnm35Skvvabw0ProLmgM8ubtsm
sjZ6YvURIgaL4Ab3vczVW334BWQHYy5DbvQNCC6NtI5Uad0qDBcxWoR6EenlQBHsYeQBnKjK/R8V
VID1LMmCi2uTRPVvIv7GWWEXRs28gWuNg+2I7rqNekDr5kPfXGWTOj5alHIOIRizDKfd0de9KMJA
xs40YXbBzSsPcEv09dw3WLWNOiru2FNNyQb9TjIWsJXxMe8aHT9wCR71IHDwGBPOEzb/uQcbEqZA
gmtxMrALtGKu6U1Mf2HUjQdBNkOuyVW9V7u+dc2S8qEfTtFaG9jXNNCeUDCQCJftxsqypxSeXLJO
2D8mW9LSYKWUGJ8OvAj0VXS53+cwyxtE9Gus35qk8Djp818dIiNtZMb3fiMp/TXwNM1dgucf5pQY
D1lX4PIjFUaXvM2mVT5PgP37lYADXHrH62D5jGU/4ZQ2FqAYOhNr0XbOhFtp1nWKfktukDgAEsZa
lQtj2kRxK077PJC01yJSJTZj8qJurXCxWEVA0gab+FX2RDhAlotXI4hZzHuSVRX2HEdthQqDr3ee
pep3qhQHlQOyXuYJhaHfdz1LxxBEXAxZU3dNrpl/9YnM1JTJA65mmAK8WLmvvvjNNNyTBOMuaUE4
2ZmsLol0ZdOZdl4lXKFxSaIYN1Ow8fBOih58CxwwQi6GhyGZH61K6tK4GqRMAq+mnqTYphFWmoN1
qrHXeoqojqnUwUGvpxT8HJV4ol9mns1FbOwf/Bk5iidhTyEvztaihARfU1DkXyWw0TpAIFgmelYm
/GknPF/x/JjEv36nC5In+Jnk5BIOGpqPy8ZQGwWVSeCW4QYeC3rnKqIEolGoLjDraNrgQETTQ4OV
jy2IfX1Aw1e6HVMGzkpEZP6tbHBhWYBtzqTWv1GLyAJ6WKnwZUVc9bRr7EEfi7J7Ncy6v55NebpX
eyvaz5M6s8uCXQbXtA4PCdNvM/lt2joYKcI0NWqtQzsFceMrsc1Gdlvswa7JyU+EhwWXplHGNQWc
r5pzf6r0J+6Gw9WAO4gng1vvNwFk8z/of6NTrSFb6/YlU8OWULKFDTPn7uwji0P6JOmfWuLg32mh
Mw61ztXRS1olxLLKxCzJNrAvkK5zs8ixycaLFs+mcgR0SdhZXYeDye5LyKYqTgz66oeVSXAEI8ok
2L/2KGkA+mLjqFSQe7iWVb1xg9FqsTL71mgcIMNAbHKKtL/lDnbvOm2MbiuHWHCvfWL916SL9XVY
9smroKhm6RqDjDbnHCMJw+VhGtZ4XN2yLA9JSOYgVFT8MSIk1LagQ1VtBSsMvkNOnGytDOKha/TM
ZWDvfmm5cRnUL2XUg8oEIg+j0cr855orj+XInTmMOHyb9ZNOEtagUhQ3yr1SUCz2+1jd6hnPvxIH
OJMuLguETUovN5MbYd7X2G2qkhhU8Ou69oPJ/ENC828hZ7itYNBuN6Mp305aVEirmVJ86gWGnz4o
uAOto1qOcIFIoFn7WH6liMZkaO4ZBRVnG855BiE3AYYOVww1jKrRcuoUejG9gt7ORCx/uvFJ9cFb
YA6exDtUqkDEdl0qKVt5LsVu3cHG6B1zaGqsiTJ9MetQ4SigzIVyP2pz2Np7tZRRn2xFofcfEQ+v
W9eIghkEvIZngE1BEHmawIIH00QlRgxJnip7AWLuYtgXTNYmzMjv34RA6SY7qDVIMsitRG9wL7Me
1f8s2sdqXmFpoQaTsYEUFSNtBYLuFYiDNCAzI4e6awVpty6LfE4OgVSZj6Weib3TMbP3HQZOpLLK
QEy2FkZPglNrJFkCMI+lHt/JliEgr9MXwJbZwDObS2o1vGJOD9K1UqrqFX5ENP9puWildz1x7xYL
X3nc5AAGIKqUsnwAYYlnnQ9J8FFYot1NoCpSg2M59sMttgCeKgjZbe3rzUMnJRp580qU/s4Rei5j
Lo0Cdp05ionNqJSdA4Mn3qe899Wo1DoZaElcEZtE12rf+vM6FYL60ARytxmAEnCNqq35FoPY6I6w
brjJFRzhHEOCWjA1osFP6aP/J0cXu3aEGAqoQ602wPk5j7URuc1sUHeKlgtQ9xr/KQdxikRJXpt7
YDMFfqktWfj7TmZhOxGT+Cmbc0LGYA4FQgMpyJ5q+KOTl1RdGnpzjwgRIAnyp3YnBPFTVJMOYG/W
YZ+lqe/OutrsAzg8EP5hzHLumlSAkFSjscT3AP1UD8Is1D/SrFycbDmx/qqIvd/BnjPdnL2iXfe6
aXqpjs2GnZlNmO0K0oUP7TQvulZFosj7SOus97Tl5grRqZNmF7+EZlgr4jxFK8uAr2GHc2mCA2+t
dDPmyWLhgM7MNs8SqP01qg3rBLfbn5k24TXQCeUWC6ThQVRQda/itE9t/69VlsIhE5p6FVt/kJ2D
SlNLLoVOMgcjASh+GzkmsZRjJPFvIw14YvVjDMcCl4hY2SVhFj7Hi8OtF3UpVzOxZj5TU7Z+kBW8
RcPnEf+JpHAVPOsqGEhNySjCkmrbseOiUca7DLvsTYNvKjCVZup26AKInGW+amEMaE1VfVW2mINt
cSPLKRkw1DdqW+W9l3c9RluWn/RImcvQhHYiIKXCw8a6RdvNJ8HHiEfkz7hSpLcYdIgIHFIYcsG0
hD4PidsYIhZUrUCU1Nh9UzO8x0IQ37t20R3SrYXqbLK6f1Hok/BXybFuh0E4Y/8Di44AM5/lxwYT
61t4qESC+L0vlStub6uR3Giyhk3AuZDj2oN6Y1RP8ZUk9caLlMjRThgQAbuti7aDMAyJE+OAUEL+
Nh4iwL9FJdsJ9YjfGI3ji1jXczo8lyU1Czh/WAet8STksK0jo/B6wYcZxxu1DigczrsQjHpyyCnP
0TOzDdI7qdXMQxTJbX6VxlOBgE9uCDDqSvFWRMq9suFKTzstqbLFgGwWudTJukygY+njdVbOxjO6
CKTCA7j2sqdg3rpnLvkLQ1FcWVPb5YiMS+pvIk7ekKZJyEVR6/qB09BMPQcnRKxQssaY13Jmmq0b
B0EMrZlQDK9fRZIKEotzR3udMDoUjhZ5D1FHr0o3BbZrvM+FpwIbmk1scKRCSEqn3wycdA2uNE5+
QWbobTmLZOGBomhKcQVZLWQMBEN5GFpTWJKOPmxjqN2LUFo9xEvtqd+2mRUkmzkoy3od4KryGGvI
Z7jpMI4/FlKmW06Bsp9IVx+oose/8raqN7DtshrNv7ZMNmGdgwIbNdkDO0iOEmMUo/ZUeKsPuTRV
pj2USYFByjxYD5lIOHCdtsKQ3reFbwROZuKOYvu9KS2+cXqZrtK6sUgk5qByiUYM/V0A9JJu8cZp
KdZgohZBk0ubbbhQF3+XFHGmH4Ke42PQ+BmUOSDEeMBPk0pKH3nw4Uffxxga+2OU/2iG0SJGbnB2
s6muw9nLI9LmK9zdhfDQ+m1J6Qtzpp9KEGTbEg2qjRoWGM2rMdbFUaOo4B7H5CHUSvJKqj/4AmOn
4xBAngMzRAQ+xtohHVOKeHkFUnSTgGsX78NwYobHzC1jp3Fkb7HdkqKrmCozd9KQt489qdy9guBs
bzA1qAB0NZZ+iGT2YWeo2uzORE7wAVNDkqe4jJXRld/q5SEIpLHbD7KcrzCrC37qBEJYvI4+ucZY
xAqiwWH1tUpMsPZdgDCKE9QcLo7MuT3uhDmIUDdDerZxi7GL7pQgVeZtqvkVTMM5xtsF2RVu49Dr
n2GBALQUpaZ9bDUdWLpuoMen6qVAsj8qrsy5qvF8QhAK7RWlSzT87rlDANlPZJJJJTQKEnrpgWcX
JBcSUqu+JVNX7/pcq+8kncBEVqv5CTnI8LrQEPyDdVgieJf2VzppE9xwNCoH2JjUwhSsJ7Q1cxt3
JrPGmyeNjfE+jlsqn4ZYy4c47+Q/qlhaoRtGSr9KYArLPyNiQHKfE7gIm9KjsWlYL1vYtN2empvx
Syo7cwcJQCOtXouVC3XTR4ahFiOYfnqkrFC2FA89inVrOVpUlxExVX/4TcoO23dsSEZbdeGm405M
1TJrpI3cqVyyIoTmKg/sLG5vFCfeObIkgKtlbWL+HaevTVfX10ALw7tiTEAVMq1wZNTJ/xX4YIKE
tHMAs919JVfyXRN10SqCqn0DU0x+kepW2uujpHlVyV+1mKr6i/0TJjJRRQkxlTFxn5piYpYgvmD3
A5o+ntILsXlF6Wd8JlOUr4icxdnOJqT9aiUMrg0N5pOIHS5lBrm7KYfO2kRBQr0zpQbNfUUKSOBT
GMuJSSn8/2Et+V5fNtZdXOONLqZoUVeBrqyCTBJvlagDQlmmrenC5FaeO5HgXmRqemAaTfQE/FDO
3uEYY44ZITWJYC4sfazRU/bjDUE6CFgUYcQtll7ZQyw1wy+I4ngAkhhtiOoDq1buwsiHOAKOL7+K
W1XfjBZxro1te8GMRhvifgLfQDkzruK/ouzPP+VGozIiUmmrN6Qrpx/VLLbidUgFkHeholKxHZQO
xO1gRcpfCOft2odsDFGnjdFXxOMsvQ8Ck6wDQBbpfiCHSSRF1g3+sNyjhiFQ9rSyFunLIFLMH5gR
F5qn951ReU0M0dPFWHtxgFNmfGmsQAjdrDNKYUVEUdZOSo1wk6fBjDJxhDdmj/bOXiauszC7Ypdb
4UCs7cD9dRIWU1l+p5kEORNuVSaZVwkNCobWJ25ZBm6F0VSR35LnNINf/VzJLJRaW4pbVBHcIOuD
6y5CLRGtgrztn/SCMMsKpmZEjUHQxm0nzypZZ5NEGkscs/lZmCXXYJsUnKbRZcQMjM0MRcfTp3LN
fpHc+aORRFcJRmP3UCcoyzMUGMEZ8w+q7UFzg7aLH5M/VIIN9c8A8dqIdTV08U2AihfZIEMKQJQQ
p8crJIa5wnKpZ12g66d0DhIDtTvOQjVCNg7rN0Q1B+Rgi7b/pWHk0PHcYXbXFK01ugn1rdQh8Y0E
J1WJ/L6j1Xt1yrMdptvGDVcY/RZOYX1AdyqCmyfmVCz6rMHdReC+glNUjwlnaS0xfaqu4qJRDS+U
NQzCTPZhxzRE8Z7CGYlf1Dl0GPWa6m9h18n9YqLb3Q5VD74xrWolWNWL5Kw9klnI7MjXE/SkUFO5
U2JVvsbmLlR2YOuKcavoaB0g2CsWd0KbJxR3epYKlf6Iu0ZV3wa1qrE2hnwdE9/sJD+cX/06GR7q
FiAlfjnasK/RNG28Ej8gy9EMAqxVCb3UtNEq7rdkruUnncj7Gcg5/la+plB2UCvptSv8GV958pHF
3ViOiadC6MIze5zUqyGJausZTZZ6n6MXnWCBiMzAqlazKnPqFgNW2+hiql5imtzGPS9oRZggmeSW
8gYvdrLu+YEqRDg9gCRI6xfCnroBalaFG60Ok/dGFE1hnVmotcBpg82/7ohnXKVJMflEqMBC9EYt
TKytKONqdqWb8MV7YDj3bAN4cEViwfkxldm6Ruj0B+zpkWrhAD1TmcSfQPvQeOo1zj/Z5SZDwM/J
PXCJnVFQgVnXp2zLWR/71IcaarpWQbkGeVAB5ZWWACAh0YelkKzuYQvg2psBjPuBBIj6pCqi4SaG
HP4xMXmqN7U6lg0FiMKMuS1KZKZ44jHcTWYzPltzEumryNJr0WPHtQBicRgGz5ZZm3+CCQnFbT4U
pJFAJ9a5RwAP7x/hc+l6Qi8MuIA5TC9trsa/ozFXXiuzb3DRTHLzVwiyqXWUCs03qvmB+Qd3XBS5
4VmMBinUwag+SFFsXdCukCmNMyQ3J6gQKAOQRrSMqZw3sCesAylMYCByYEYPfVaL5U3ii8PAMow1
AhZ1KPvbTA3nq1DqxzeRc/WvUlQhwkeJzL6DI+0yz2NzfJFLSX2YKkFKqbJHkb9ZwjODaiGppRX5
bKzSBzmX4j1YtFy2/cyURDeSkS9APcDfxWOY1DhlQSB0UWufJjvuKSZDtJCXnTroyR5kbWCJbqli
tYoAtaIl3jz75L6TQGielG5Uf4c5Ab6D+pbPYcLR2l5FfotMHbXz8dAmQles/6cd0YXJ654tHI+1
whV6tX83uwZHvZAM9H3S5eZa0rt4P43B8CrHbUUOVhR/nkeHnqJ64VMa4D4knShKXIjgn9HcxSD1
TdhNKFo091MkY7oqc92dL5CrvwHaUosUTQqhpobM0hH3SCxjX5jamGq8jACvcB9ZGMgXN9RyS/Xu
fIe+wbpaUAwtMPaaJmIu9LVD4LPKtMnI6M4hNzbRf0wQRj3fxDfvDKkInSyPQn9E8wgJrSmlMGJV
DnK0PJQGXqMeSfzzTZyioE3kKkUFfJkG/+uDzPUJAZ8sVqpkq7F7tgYXfXQ7StYiMNk5VC7Ag80T
bLApaqrEaY40pqQtpLXPEyCvDMVCWAksCeqKMWm9IcLP1dzo41tmXkVITZ3vmXQC7td5ZZD+wYiA
IkeC4GuDRTknNThbVGDQiOhJHooSDl/ryLqOo+sg8HrKvfoF8PXpiC2wZzBssmZKuniMXZcDipoW
2Dgbn2y56DZ93q6Uzjvfsw+4+FcoviWSAdcZLgmqn3rE3sXDuABIQgyNGKbTePq6d0dXsAUblqZX
OASZruWQd3TQE3Jab3QGF/V6m8DQRhjJpfzgGa7mdhcYAqcrgseSSAOA/jZ09Xi6lmbaRbXOY0nW
7dg9teYFeyJFPplCNMCbRWsCjQkoD19HVEgDstQmtJ3KW/rdu70rO0g60m/0lP9fv+GvOVRIHfAx
7j+9BmvpBK7vkEt1ygsr6MOV5stoLGB7OD2GLiqQjRde5eeJLQ1l6ptYkyIrtI0oSgTuIqaA+upD
s5JufPQld7gHMgI/Qvvhz6WX/mHOdK75Zd19WsG9GPeomNG8EKKAZ8sHE57z9tctAns2tDMzt6Mt
NrKbN6AsNvqG9s1kvw927MQXhv/DceXrk5gSGxWEFADsOjv91ydpSLsbY63rttp0TiWJSKY9x5qO
En0Y2TLOwUIp2Er/KjdPDfkUUtLbKDYuyCqcbDOQU2DycMbIuok27/FoFBlsAGsm56lot/hDorTU
3k+xjgi8IN3J6INSgbog3/xBqTjqOWtehJUoaiYL/2hBYocIZDeUqK3E1k1dPZcDQWSjDocGM5Qp
l71uwJmcyiLVrRp4rNreIePloFy/R1x+0wTBdRmM9+e3ie/Gg6dSNM4QXga0k6/jUTcTxU7YX7bf
/sZOeYd625UWq8guFdem3jnBiNN63v2wZFxE0MvNM+U3FP4L3JdvB8QSyfNYHMuyeTQghkyRNxiB
WuNO6XSa4FqLQEcVuCTINgmZO0Bjb+d7fhIFLHPgU5NHSwKLGHAfOE/YNRNfI1GGw+VAjbarh00R
XtjyT3a9o8aOxn7UAoDxA431gKqI86h/G9xCz/fo5FyhEVaWoSEXo8gM5tehBEc7xV2ONqY4aR61
pnWZgM3mCnG+mZNoAHEJA9UEjf3bMhfdnS97SWAIbSu0qKAFmnk35eK7bmqk1LIGR2qjeDrf2MmL
M5GDUBDIhi0OPlBcdvtPG5es1X2Dfy8ymsVPRd3F+oXOfPf3Ezkx/Xlt7AhH079EwFkNCjBr01z8
bklpzINxoQsn74sufG5ieYRPXRBioQfPQhMikCquonY8oOLVuS1AifMv63QCWKpIYEv0pKs6IefX
lsoM3d9Ww/1CiMS1xIUkUPonlvyFoPZ0sdIMYjGirCg6zLilw586VLSB3GN25NuG9NTGqww8Sg4K
BwZA92Jg6Xy+U6frlGBdgqi20OJgyB11ahD6sLVQWrZzWrXVqNv2fu8lY3ZIrNnr8/lCeyfDZdAe
Qgoy+zS/Hm9FUWSSTpdkH8uN31h33KRje59PqY3/wQVvgpOWoOGxgOiUxUu09KMdSFgqwXmsG3bY
GAd+stgEfU2VO1ZMN0S94/x7XLaYL8cPEZGMzBVBPNoO0EC/jpqI7loH2pX9Dlkn9UFCCQ6uVY57
dWx4Wf+S95ccF0+m49KiajBF0PVSteP9CL1KnKVRrreLWHW0CCkC7a8/XXLT+6YVrnCIPCDehcDD
8bFKKneSLTRN7Hq8Gcuf2iLenFyIF74ZKdowGSuVm4K4+Ap8nvEUi0sTOj4XH2FvkihT6ysjfZ66
p/NDdCRCxnTgSqASIVKtxNlH145upn2rTCaOQdzlGkHaw/dvka2qxm06Iqsyddq7j8gQOHnyucim
b5IJSmNNhdSTY///yqsgP/f/cRU4nS8EKdQjll2XYP1o2xqaCv9mQ9LsWFYHwDlgWsxMVR4VtU+3
JJhI9qldfiF6/0fY7GiawmBcqNyg05mnR68aF5emVyoooa7r7lz32t1d891q+Vyt7NV2a9v8cr1a
rfjO3trr1t6u1/b9mi//+dChn/y27+01f7zl13t+jp/1lj/ni7N8Ony4yxfHsV3ncHA3fO42tOUu
X/jX4XP5keVHl9+4f3ZPh6fdn13plvxut+Pzz275X3jO3YXVejrjEAlGbAVxLFhayLF8nXEq9jvI
QUogfBBGS+o3WZxXfrL39cfzU+5kdyUzoeisHdjHwJaPCdvBpFUz4qXADZl1PWo9baTtcLhC4twp
rffzjX3XKRapKuqqodLuUacypR8iCUVZO0nLO4jiW/jVgIyHfS8Lm/NNnZxR9GuRGRTpmE4EcRRQ
JoGCeGyQG0glJ27hP+Gb7pIgdKA/eHn7BgLhfHunu5CiEeeg04AfHEfV0vVPZ2KIsHWpxCHmfWhl
7UQ/S10gCsXVKGS9d76p042cpiw00yziFY0Q9mtTUaMHqtZgwoncRrKVKDbYUT9l7jjpGNFQ/dSv
AmPqd8BwngxQOBeCjI9X93WFguVbwgw2dWU5wb6232shCvB48NmaXdi//rlVK7eApuzJ41HW/Qoe
qps5f4cV/AKEPx9gta2H3WB39lPpivb7H9MJVoY7XQkXVs2yJx0/msJFm5THsmbkZZQ+jQISptwu
m8K0OwUDCBlVAOVSjHXaBPZ/5ockhCGrJwtm7KcEQFhncEe1qEhDC64ueJWe5qS4jn1u4mgulZLZ
GVLdM3cjKd8UvTC52lR02xqArVNN4FwUKf+TCH3lDHl6q3Ri5ZyfYt8s1GXj4baKNBP346MnyFLf
D9WeJ5AoyTmIm+xxgSHKm15So7owZt+1tTi96CQYNa7iR9cJGBkTZROuRmkbupJwJVrXWUa01fwv
2zm6SdRCDydcoh0QBu4gXfsgiCKUaar0QrDw3Qyx0ANULG6XS5756ySs/DQJOgnUS1VIh6oM3mLj
0jz/ZreB2Ey4I5FCWab61yaGEIuQKCWVUAP8tRuldzQZUwbEhC8sdml5+19XFAPzqaWjmTAiIWCG
BW+tU2E4RnczEy/82wrIeWqZI6BgHnWvDTh/XbjU9DdbOE1rnH8UAvjmqJMxwvItEEa2FekxCm6B
WqjipmruBnktAmRQo33RX4njuoQTXN+H9R5gVWettAQD1dfz6+Ej73z6Gv59lqPXgCR9hPQVr4Fn
mQrE/m8K8ZePJoyi7SF869o6Gh9Sf+fHPYAUT09W03QhNPpmWhEZ6jKIXtKbynFEIPW6Uug1r6Os
RYnqWsl5DV7tfEe/WYy6pHJgIgJHiu44MdYByEd7gnoZXMN3jDZWcCX+QlL2FkuG/7qpRUoOaW/S
7yi0yV/ncBUsCvzYdeIYUD/30XQoG20HtvbNT8pLm/bpeuGGgOQcxR5OBeO4riQMclWhocQsVoR1
VZlvSiKj6mD9/G+7RDNciOVFVlKSPsL7T8cPJgiYnWg0Y7T9fjEBgALkRdg9kXu4kE387hRebvqU
L4AEcWVdpsuntixVaKqyD0nOkU4wDyUV1m0gK8LwnLZlFa+UmHq1RyXSfFaVdowBVyw+UEKUDBP2
CtixQ4rXn1JEMIxrxPSHvyjdWfMemhfcIwMgBHaQmcZlBwXdMcSgp0nfJx8aqavPkfYkQ0q/E+vU
umLKjC33kaF/LMMayuCo6Dn53TJP16qyuCDg21z/MPQ5eMRkKv5J4bjd4vTT/fWNuN3CDxvj/3qz
X8oe/wYCR+u1nfthgEhowv9FuTlLxsCJC3HYzMhHeE0hjo/nR/6bDYIqtywRmJGnMqiSfR2OIge4
3ZnY6ACbtHUF1+4kwb1xQPUERBMyUeCqHhHZuFfj0TFDuElFviug5huwXiQ5Ppx/ntOwXqfgiJAA
IqpkTbSjQ9Wq5ziNDCx2pVy9V9UAlnKNHkGziefwxZylC9Hv6d5EvyH5UNTi3saU/Nr7ICl1Qe5E
AVBC5O/jxngf5na+MOVPFjF1neWisgjuGkS+R32qxhaLcgVNPK5ErtRdzXgKGJgTn39zJzvgUStH
29KERNbcx7TST3CNqEfgeNbibItw04UN8Ph8kyUUizlaNY5xmYvK0W2oFwdzqAR4y4G4BeHnDPI+
0PaK9FT393jKn++WdDxEBOpE7RbTT4UEehIykJ6R+lkoQudl9Xu1/Xv35t08BBere9Jpp0hccHow
H1h/JxMvEEocPucscp40m0u6be9tLuaOt7mQO7OOx2npD+JVzDlNXrJnS38/7X+yL6cFldTIIUVw
vXq5/udjRWbgmgTB8vnPZX+58C+3/vWSA9jy35d/Pz48z/Zye793uPofNu+Hjbs7cMH/87S58OqP
L2w8qkLZh9Qbn0Cilj//9KhYvoCKKjp0Pp3GIXERfWQdnM2lE1U+LmZ/NERyjysvpV/m1deGxKHI
kmzi5S8ZCfIldNqzL1wNvhthBAkllSyYpZOnOrpZ14oFWybC0S+xd7unnXv9a7V+flPtZ+/CEJ/E
nh/d+dTS0Z4qQvrDB4uWdtfXDJvjXerKdwMjMTTADVAS5/b+9X1FhVXEDWw9GnDdl+vVX3vNdHA2
F7aUj7z75+hx6cjndo46IuF6FIIFj5zrX79+Pz4+BlSiH0f7fqlHz3zP72ja23vO5uG9dB7eH2Dg
8c870iF2uPxy4XiQv+85xSILaW9qRUcbdk3GNg8biZmyLJftLWk18lwkuzYbkl3n5//HX3ba/X8b
OzqMB4N8gVYtjZHCI3l3T6aOrm6WJNv5pj5qTydNoSpPMos9TjkO9HCm49KwOKMtmcMlY7hdlv2y
/pc03kdK71Kb37/LT20enRiBlYxdUyHy42a2YvMlAXKR2U/0NgFk8Hf9vL7b3+333oVBPIk5PqbV
p4aPDpCu6mXoyzTMDljYq9Xj+qdzc2lT+Xa9S59aOdpojUCSyzpauudeU7tm97xbM1N/XJomJ8nv
4+4czUlQn7UkfjT04q62ayShL8yOE0jMRwuktAmbydGdgDAQiwO7PP0zUjvDfulXneeu1ndvpff2
sVU6m2UNXDh6v1/+n5o9Wv54dGbZLNHsMj8S+6VzXp4awCmDg3G7u0BUyJ2t7m1OSnQG+Cfl22f0
Qz5gOUD2QWTkrE73wsH0kSk8WS2fHuzovDDzcJhlrPI+VguTyL3++MLCWRbPcqJyVC6LdfnCVz72
/PqxmD4S6LwtlvGFNbyslzNPdVwEESrEOwA/fHqq5cl4oH9O7+UplmdZEvnex0l66QmUZUofP4Es
Ah7iAiwRxxy9lwK/PU2FmfpPbLHUGvhgi7y3n+n9jXO1bJPuYXUpqDmJaRDUW3IMFuglsmHK0QpQ
asTfepQpnL4j+OxAh8pWZ1uJ5ilpcH/+NX/k1b508qixo125jWFYhKbC4VfYt3AJ7MzBv9D+y3ez
jTwI/xC5efTXptvr/Z1zv71fbz2P7r+/H/7wWrYr9jmKIjtqJ4enp91h09nvcJjsP5eKfMf3mSU+
Xl4KgRQYx5OirAbGPUf6AYgr/ja1U0xJAbEEum/jVCPZ2PWMh8k2qPP0wib7zZDoiy0QurmqBurh
aEjQIqoWXmbijEjr2hqYdhS35xdolfEVAofShTvBt81RtyBPAWpA/fBM+RQq1lhcIV4F4rkXfqko
1QtoEVFol0zv/OifgJF4oTpTGxAsgBELqOXX0CcAV7lIdSSOVGu2pEM0RvUCn4g52PsKDI6XwP/R
5ADun2UDCxVnkh+QUjH19YXnOFlqR89xPAtxVBM7n+fQY+y0ZfQ54a1ndypC7eU1JDo/3yOQn2He
jL2sGe0t4cKtctl8j5bBlxdxFANijl2mk8wDqIj+Ofic2TgcwztCQicXMRoLfK+WtQuv/5vp/KXR
oxPBhyWtxcC/nHYMvRhxeZIkabhCEV8Yf55/w982ZS52C6S+qIgcDXTjWx1a9qwcCAD4Pa1L2cOb
1pV71/cvHHTLX3XyKikW6x/pL2Rov84pM0HrNahl1op1i1Bu1j/P7a/zvfm+CWVZIVSgqEJ9bSIW
1T6v5JkcANpVH9JT72nwcr6N00BkmZP4Pf6nkaOALqxD5Db0KXHEBo8+W/XFxhOUoHvJeiv1dDNW
N0Eyiw/5mMartCyHPRk3o/dGJKC2GPJqly5C3y6STw90FOhVIVoGkSrSa9nFbaUOVeQOXM3fGSiD
hAcr2lbwHDrLhUmNt3QtXXqApYHTkTUkCmsG0dMxaFNuE3U2Mh7AALLaSk4meAqaEOI1WjAFnBtY
xVbtGIMzVm+qtr0wHifX2o/x+Lf1o/EQJnXSEDGC4i6uw/ZmBuAkR7/J/AzDs2hCnF019YUefz/P
/m3y6I2jslD1qNAmjuL/SpP7qbzO1Pfz3fp2YaLF/p93ugz6p62+qMQZqjRNzNEvsX4zo6vMvO3n
dX8x0XSpM8uff2pJzWDypAXvT4mnm6L7JVjiClFo93x/vt1IP/XnaCe3EkVJ6n5ppXWsEFUfdT2g
I0SVCBivYV3YtpcQ7NyMPNq2CytPNG15e+N8Nwy2at3o+n7M11HpJu1VIDnnO7fYFp5t72jHrgQd
tqxAe6R45xf/HX7TZv6d/g62xTa+R3JynTwyIX9rF97qd2MHj0aWJBSbF9jd17HTlQpj+cJKnLI8
RMNrEHuLfNP5zl1o46Me/Wl+oDEiZfg9JQ46draIKsUizTHn3vlWvgttPvXkI9vzqRUZTbNBr2gl
w1UReSWva12xHxJbUi4s3u9mooKYIIUe1KyomH19Z0OdqKg6CuwX5S6oV5l0G00vHTI+nbYb/PX5
bn378j41drSMpVTTx16iscEfPD04xOrk1v3v8418++4+NbI8xKd357MDEhXSCFLZjoxDjr5CXg5t
kEtb7be9AcBCeRFLEIB7Xxsy2zxA0o8jvNSABL0tTvOThiim5NWV7JnhQ6qIroSw0Zw7Xe1Oym04
vtaXwDTfdvffp/jIc37qbqWFqGzjie7k8T4bXkftSkHi7lIR/btWSMhyn4AIQDL+aJpY/4e081qO
G1m69RMhAt7cAm3JJkUjUpRuECMH7z2e/nxQ7H9PNxqnETM7pGtmVyErKytz5VoWd7geZTH8Y49q
tIFUVuihKl6JHEs7SnrNmI+uA4Kci+jp9Ogq2D5iZD8YZba+VgLA9vDTbf+4LrFxRYK2ZHKO18o0
X3H53YZOCkVrsiKJAhrLaKGDIUS74hDRp4NEBuKH2kZ9qdx6kdk8mOaYb0V4MbOHXjcqcDJmbBa/
YJCWZIjxM8+SnTH04c3yYvmXWMUM55eu18vbTEvFYsfQQAZlopnU9altlV7cx7B/k5mUKsTeqpJ6
a+jVpY8FomfCrlLao7l1ucA4lSWhCWrmjCWINd1tItlwytrNP+2yT+8ik1bxpH4mkenP7hXm2cFQ
G2xkUXrNDs7c33GurSlHTjFhfnkBI2U8ScKSZs08z21UH6UUk0dPVt0HHkrPqb8SAxf3i1mKaezI
AKc1S5R1VPtgbg1iB54qaPn7byXUeXoP8WFfrLXMlpbD9DS0p+D06WPN9ozZ2KyAFjdyIia7zey5
jZ9uu/eigQlVh+j8NAQwW4xptZoQxyxGqzUup2NY//g3BhgAgDqCWDDHIMHd23twfaKF3Rk/rVhk
+txfm874c8HNvzoodp1/vLoZtbl04ayUIaJHZNzpK3cvQdcn86JNoEbdKNo7lO1MVp4moiJGov/N
6v42PLui2tyjlxnD220U6V+guhzVk1fAKUvudr622fGUqhg6Np+1efJXTWZovd8KprZDge32UpbS
PqgaJZrNBgxpc09wVQRKwhG6gdJAMswvfvQlj/buS9mGT+ig6GDU4pMYrWVhi8sDrALcCsgfUlCX
ny6h/VgjTAq9Tqv7joTKSRQa8Acq76nw8/YKl92Ee4ICtU4fb96UAjqapHqGPHqbK47ungzoKPXH
iaRa+ZUVB02D5vOz0R5um53O6JVzosHLFUVnjzb+5QphDIYXVmOFk0AJYhZW+rPo95UZ7dVud9vU
4o0IkElWgElMEIVLU4UPsedQEcqFwnrsAtmROgXRlGh728zSN6PQ/18zs4w9riCXqHUi+eAqaHR3
kEsZGRPM3qewiVd2b83WLG1SI8WUhRZbbfrVjO/T6CHOH5v04/aKroChfy4nuq5MQ5nAW4yZGQ/a
HRitMcNj5FdTQeUmNsi3QFinq5ABlk/ApzZZ8T0o05UsZjECM5NPeKcqyRDj5TfL1NY3Chn3gAqi
diqpPLheGP+bOHVmRL40EopGimdgJOii984VPxvA/G5v4aKbc1eBDpryy/k8vjAYFtwp3CSD0Pwq
vOCYg4YSVOtgdt+Ksl3x9MnFrg7VmbXZghSRR36XERWh8CORhj2VkqsNf4LpC1/c1nqUtC+313cN
8yB/YaLI4CsxNgAC43IP4TqBb1LAJFOtz90Iu3kevEG39Z6KcE248UZLoWBKoWd2lQ8FXXi5UTfo
SG0NuAZv/5blvf77p8wOILShQxwXXDuW1jmFwNF7hA2q0WoYuVdMLWy0gcotRXNuBl7KM/es4ACE
AArPYVp1k1dw72187aAbycYzv8Ekdntha9ZmnzVoTKSaElghofuz9fGt8D56yP+siCeTdaenh9vm
FoKLweuBhU2CWyDMLj9plZfaCD0Q17dm7Kn7NcJPrX6Bdmxz287C3crACa1RgiagAHGWn6h9iXZP
0sZOpH2k5WeUYjXhDpEdKWYiGTavJl+pFy/to0StWOZGZ/xyXtswkbGxRpebLh6f+sLx0/5e3kL2
uG3ragWTveCLADKpgDNAiND2nynosxelCP+8J+bcORVMZz15BToXET6SeLYbGU+6Gqz4yMIlh8Fp
YFHRFZEpv8uPNnroj0Xw6DghcOVGMO2alkbHObv9zZZ848zMfBakrORcqyczLs+isHrIK8dF4AH1
stt2lrISZr2AkE0qyhIDmZfrKSytQXyuI0POS9mBswsmwTqVi3voqlEqqIJnE3X7H26hQ9yPfsrO
D3U0alQfNreVrV26BmnLWrQD+ZYTrurytwiIhCQ1c3I8UU+5WdmwmyObMOXutqLsBJGARj/FKv66
vQeL7npmdpZG+02c9K0vk7/3wnORcRB9/R2Jp71gjU/wjqNNkK0cyavpfG78i6VObnbmtxqKa2gw
KrGTy796NKYhClOPnnUyrKOhfrLqtybZFVoMQyCacCtPyKV4cL7Ns08Oc5wEaxLrDfpvgfitkyGg
hnm7udNEx7MQL1grsq5t8CyujpVbBJmOwQy8ZRPDxPgGYZotZ/DCJ98kfyWuLsYEk4FR6A8mgp7Z
Vdl09Zh5GW5Ui54tVIfaUHat6YitZ3fVSrl6+UNSU2DyzZzgwbPNjDz0sYSAtSk6Moso8wEAQWp5
W8O3ZzeS+0P1QjSe/E6+YyLnVYDNbtMZUKxRALa4xP3keNubl1YPyIDhP5raPK1nAcrqAIlrKVS/
uYsqi5bfq+E+rNA8j/bMYO5vG5OnTzfLhEDF/9favKKXhYpX5yjROFL6qUEGTyjKwm7qZ4IXmjHq
pkvCTVrKD4UPUz58LcYRVes8PBGkITAEUR8+QV6zkcKVH7aQ1/K7pj74NB0AK8nl+RKYs6Wkxi70
9EWjIv/E1bCy0UshmrEmC6AvrDQMCF6asCLXL4V6ilYREq+bAXraEvLo7gjrBiLzQW/Vr7d3e8ni
BH43KciAJZl369qCjpmZQpoxBmX4CfpT6mTiGD0UrQTNhYes2G17S3cdrxGgK2AkoB2YbSKPD00A
ycyjvBI2bnMc8Vj/120bixfQuZFZ9FX7sRI7HyOtYFno4obOpIgYa8qmDicmpX4/UklJQ+u5NxC1
HIOfKz9goQtpnH/HadfPQvHEGi+Tz5PMW6GTQarevOnjtpMAS3zpoSqDbkH4etvmoncSmPBADqlq
zVwnEQUvCktcJ+4sSEOqU+dqKznYkq8whM2jH2gytBGzICi5UjQCrIElchKRuIdNVpD3Vvd8eyGL
wQZyLQ1QgATZwWwhZqaUxSTI6ORe+hQpwl3hF6+DGWy9pnn0IbS8bW5x35iJ0VVK4TxXZ+ZEFFih
dybaKE1R3Vd6Zp300Xy/bWT6I1ch7czIzB/ykCe6jxyTo2k90hiIBofRppBXko7FZIdxeGuauGXq
YX5LxSSzaRjp+L2aPJedhBJxfgw6/yC4OSFFPUDPed9pvwzo2W8v8P9jehpombDkyCtderwORBgy
NouHR8MpC75KAuPopbxrfddBznyfaN+6rN+D0l6JyteYU1WDJAmb1JMp9M0hgHA7M9KN5iOph3XI
0hjSamPjBe/KAH+roN9V+efS8+9prWws1XVcJiWdSaQpJEGpjTc1hL8auV1V+nF7S5SrFOXPD6PU
zdAlyKk5bKr04NECzowgQCZUG6HxojtfyxCQQVc0fJddcfxqWrF1DBTEaGkFRpuyqelP50AoHK8e
XbsYI/9LWubiU+rC2rARu1qLD24VNaqddX19l/ZKD6Ji0JUNlJr5zwbOx24jC0n/M05D9ZfvlsGu
UvuhhxxPl78bbalBmTlE94NnMqzieiV6B1Ypfc5rMfrqVsUEjPOrXZGgdnaCy8l6iMQ2W6nRL+2M
RPUQRi8C1jWgDMgmxLH4qTEIAQq3o7yl23vM87I8KkqWbAbTdG1Us9qVCHZ12Bl0gpCIuiUEQTRV
prh9Fpd70zfCcfQSp0ZxPqXMoKyBD69O+szCLHfroLEbwsRn3LXIyXpPenPnuiuH7SpCTjYQf5Kp
f8GKN5+gSgbw7FYXsgrpJPawfX5tjZ0CG2+3Erb+uOhF3PpjiSYaI1QMyM3Lrw3Kud7gkh00Tv+D
uT0gnMaO8GXLr8FxdPLn3qlWXhLXVamZzcl5zr6Rmcp1q/NmdPodRLL33dbcjPvsFD8WxxoqAO24
9smm7PXWImfZbazVcAy2GBT33kvyFpyiY7/NHfHldjxYcPo/zFT/2ct5Wqvlga935ZSU7Iwd4mvV
TmM57UoasGZl5n9h6lObn/Kr/se48Z7dE9wrwkY53l7Lypb9SeHPv5Eno8XUYSU8uXt4Er9Um3Yb
7IyVTtH1rXLpC3N0RiOpNe027KjP0q49QLy+JS58wBCxknQsHltow/7v40yB42xBo2wk5AcY0sXD
6G688ujKb7f37DorJeGlayjxhCTqcYQvbdBhaEWUgimzxl9z4Y7Yu8na7aC/uMbOtPaR/NsQd9ka
feFV0vbH6vSYnM6vNZ/e0fzG1ZU4ThzXah2kH6HTPhRcAtnauZ08a3aMWB4k3qKMyC2TUpfLk+Im
rhghTpwKCbVMmVSWvmTiB7c+mrTS1mxdZIiFZg/CYeON0feV3V34giQ9UAKSgkCJMQeU5khZWGpG
ihUi1bnNd5BhoBzp5PfuYaq37jV4fvbSq/fltt2F7b0wOz1mzxwnRs8SAcPpsVrdja0jKD/BScRu
vvJsusaUkUwwYcCgwbQ4c951pujb1nTDKJC3ZSo6vu+3D6QH3e+goRwhqg1gZD3K++9mqjaPaIoi
3ye2EWWCPqruOmg0XxC/qDy7hn3vrQzU6KlAdul7bgnjyu1+Xb/gt1LHhMhuIhu+apygYAixj0Eu
KD8375adbBWo7zficbzLdllri5+rw+2PsHCtXxicfQQNJQwSfAyiGQwfFBPp29sGlr7y+Ypm2W2t
eqjDkKw5krINRSCstEQC0QnVzW07S05MEfgPORDPkXmhRSjaognQmUJDiu5HEyFwRS29LVcgQAv7
xfOYlJlhWLDR87FMOL6LsJukAFBy2wSIapf9v0hRmOxFehBmboWh8stj0fmS2k1Mho48ADHeyum2
bVCSBJdfSsqKrYWPQ61kQk394S6e12VaUYWo3yV2+5ndpt/K/lOdbcNozauXsq5zM7MrApKAog8H
cqFhb716sY248YtxH39ynwKn/p2iUQon7S7kti1WQut1RYxrEN4GdpIxDHjIZ6FVVaLajSJWKL1q
r+qduhW24Xf1+bv2SP0R2bgjnLzNAUCNExwVZziE+85bCUALLnPxE2ZHLNKsQDaHaZPTr7r5AB/O
bc9fuh0vDMyOGFRU6A1YGNB+KIiFuHZgt7YKwb0t+tvmu75WZF1KlM73dPY5/SD229DHQ/1j85Ax
NrdxT+NebezxLrWlZ2E/fGngNH5XPtcrKdpihntuenY4BCFWYlVmqeVHeISy2Ny0X1QYgGzErn+n
Tv0S7f55gLzY3OkInd1SPojQNg6muNIjTyRsPeRkb3+/Nf+YTs+ZhRCxmjqZ1pQiyqC34SHLV9aw
fMz/PgTTBz2zUOR+XIwDayhSb2cpuYNAhM4EpLS7vZJFOyaVUCb6ILaZVzK0lgJ6m2AnkZ5HjRa8
+VetPFqhv7JjC7Eeaue/7cwcULeiarDgzHI84WloH6rui9CsedpCTnZhY+Zpke7KFX2oxBm9F1Tu
7TrZpjSfvO5Qjw9y+RykaP39NfyL6/LC7MzdKJ9baDNPwUKFoLlyGvhe8+xeWftUa1s4dzo/Y4C7
YXmu+arln0pQs0q0ue0OazZmbocIoZvINTZK72U0DxmU0+rq3PTi6ZnIG8mX6FPOi5ANc5yeCtrX
KSyPHdtYwQEVzzJOHUN8Q8pDDd7L+LVyU9uVMtpdn4W1zGPxqcXUAHgh6Cfg0prF36wqkqrNcPum
2CnGc5vsUsnb0Wp3Ewv9p84W+xPKtLc3d7nAwHApk0LaRFU1+4K15uvlMJUN0SnauMf8OzKA1Bcs
mOW9T5qTP4gvCIauMuxPi5m9Vab+9H/Nzj5qKCghu2Dy3NsbvCv7nWfb5X3vNB/Fa3G/9oxdiijn
1mYPP0OPxqGUDCqUySFXIVByzArc//b2Xk6/+caa9Fltq7QS068nK1r5keYbdXww29yOKuLkzk0+
bhtbTEnO1jQn9pbQlEIgC2uV7e37jccnCz8Zj6RAKNfvef/IHx71Iv/lVblDpivcdKXThmtJw9qa
Z1kJenw5smi4z/jpW2BHDzDfO/6rtf0lH6udy6BNTufw/n5tTnIpJnBaIT8DNI2Yysxrx1yKMlMk
FYzLTVmWlJEdQ3i5vcNLr6hpvvu/RmY+2o2AvsuBtdW7dqMdmkdqin8lp0mBot13COitbebSZXFu
cOamTQmLTiVhUN5L8c7d95+95+yjHx1Jt+Hz+xfXnwVGXyKnhhhmXi5gnEC1iinfC1KS51MdHrq1
Z87iZ/q72juHQGZdiUZqT0hDVNcGsN1Hnl21K+tYCN0XZY+ZC7ZRhI5vQNkjC3o7NR+ltex/IXpQ
lZra4TLQYSQoLvOe2GirujMp4FQE4Uj43dN28x/8tQtgYbMuzMzWUftKjWYZZhTv5IWnFqExdyXa
L27V2UpmV8woI3jsRUni9PK46Sq0Y7zPtw/N2iKmX3CWIwqIc1GPYBH0XcDX/fZb5N3zlbnipZOp
y9QKUeeAPeaqsTOCdGbiCCuhp8J9TC3ARwhFQev4kdIM9nptMynKZW998+auUYFNx3AW5y+sT/5y
tsZIUNqQ4ULy0zbcV5bxKrYgq4wUbRZ9W1bxZmLRS81qf3trp5h2y+ws5gVx6IElZdGjgojsKdYe
eumrUn5T1jj1r78hhQMD4jEVXnOkCWZhKKm6Qq9EI3SCDJWNqCkeE12wY9Ffgfld7yM4DjBhExcf
YL+rPL9uijoddGYMU+a2m4e8f+0KmNWUo4jstvGUdivNp6WFTfTogBfhbb8i1e/zRGcAHLa4GDi7
9Bb5L0L19fZHWjExh/hpjZ5aboaJXGv2pfqhNPqmWhvhWXi/mroFvQacvzTTrgihXMmqeSIxkjRK
dvLbzJ3kt2Xn95Vi16VtfBMe9Fd4tA+3l3YdPC6Nztx+EHKj63qMFgazk2G16dYi+UJOgwl4RnEJ
QE6Uyy9PVlHXnh+gZusU2/Qz3KxOsgv36dE6xccKuK6THpT03djnzjMKgKdwb53WxtevY/3lL5gF
4URFpFkM+AVGa+fCEb3oVmm5s95v7+WCGZhqpgIj2i9TMLlcKMcLdoImYIHNm2bdK/3OED83axC9
P9XKy5ABVRoeAve4yHzon879WaQSIesskjghI7WTl+hdQoJ+G0oOZR07uAv27ia2Fbg2H9qtt0te
rdXscOE0XNifRZIiHuXKovfhwP+4kzbxTv0qPQ472Y7fzIefxv6vn7e3deFiuFjwvMUHcKpEuwWD
7jdNsjvRid7be8lG0fih6XfSb2Cfa0nbdVim4WEBGAPSTl97Ppgaigj2asCHeUAJr+FT8di+AmjX
T3pO+WzcW98kB6SJ6yjaakNzyYsQYDQVWvlTpXfa/rPPqwmDLkWuhxfFbmyPhfsSi81jNwrVUUJT
d+X8Ly303Nr0a86sRYYWjoLC4GAaFJGt5n/1afxZ9r6ao3wY6t+3v+SC50wCG8CBaJgxETnLVMIw
992i4ENamef04l/90Nh6/nrbyEJEM6cjiKwfUCe4KS9X1Et9nRlWQ146oaFQZ62NZ1JAc8Url8xA
zMud+gdffvWZAjOBVLzjiU2hPyBhMf95Ko8QJ12/iRyRUcU5SiCwAiGRI4AuI0TssvHOcDH04pvb
u7X0SaAIBRc62WIU7HK3VCMO8s6k0SaYz221i5sNcL7bJhYyAlOFAsCEs3KhQTv4ViIVbQ0sxd1F
44dfImrH1A9tWmnH7BjNhWTt+P4ZlJjFSG4cuiQM97KqeV/Ph2fZ8j3mQxTQ6aONdPbgJK7oPvWK
gZ8bPpU0NjNXHcNsm43V+YgVSibYFUpfAkAyiq6Vo3YCFf9grLpj1wnqe+JWvEYCsc0PYa5E46ZV
SKjERK/9fdPFirRpSa5OVdk1J9qN5WMhDV5znxuB+qSPOjfPOIw7uR78e11OxG/ykDEKEZjVseEg
Bo4kMcFpq6MqFQy2REKJzoyl/07ErN+Nqjl8D4RBe84qhMh9oYq+5AyS36uQH+40bDznpqff52kq
I/3QW+2dGuv6RwvOby8jUzPNW3T1sJE8IX3MArPdjGKMUvdQiu1f5N0gj2VPyo6Njr8haQMFVJeW
9XgPNq1znyxBVD6FvWW2TmcpVm33qZ8dDc0f3vOm9HdG0FqejS44QxBdpO/9QBkDmtVZPmw8VNE6
e5R94VMMe9hHVIzuc1ZXAbgxQyugKRLCjZEPXXnXojrgUI720/s0j7I7PqPibRUrGn7JhZwliINF
yeegkXPKZ5oo7tKqCn5XdRGjmWyUKUUgw2giym2QBaGaU3/NRg9NUWi6w++SVypbhsrV3gbRppxU
v6KqXusoBt92+esCCiVo4IJUHie1wTmUKCBX9YUi482fjA5SzLYs1PsxFPdBnTtMsf4KhbU6g7wU
kBiugQSaBJ+AMYt7bVIUvlcT94RXClTp6SNzDBSKH1TITh/b+wCdS+0x2hab5in57m9N0jDZs9fU
Yxd/BUPokNNCdMwA7WU80VzPUFN05x0l2umeYjf9av6xcEGiGfy3idmVpXRun5k1Jix3pzW2/DA4
36kjI6b9ZCEi/1wcg1NpW8c1pNHa0mbpHVzqRlZ32PUUwD8xs3zp8bbbrFmY1abqQWpgGZkiJeer
Ch57+fm2gaVUipSCvAIA8B9g+uXnqXl/ZGk9kDtmsvDNaA3ja+p7FBELM6XrY41VvEtcCz4ENdHb
0a59N5A3wK6TnyV6PvhvUN3nQdeuTb4tLf38Op2lBrHn9p2ncp12zZtASqv7K835Ja85NzD9gLNE
xyzrKJOLnl5AJ79HcrovrMpBqv0ulf+FpfMrdfbasJKUiBICw6z6b5Gmb8Im35QpNPTKGlXh2uU9
2zQxa7K8E7i8q+EglXcVT23Zue0xC/khAxNoRU1jE9rV2H3QDnJLNCMbjdJdomW7ZK+/wi6+VV1p
/7+Zmu1bn4lJNAjUvt08OHTeMY2BJdabWnzw//HckUpqdbaq2cb1kuG1kUujghHBTa0Hm0HdxNm7
KhabVNBXtnDpMkBLCNW/SQtamgMpCi9rm8piC7vcCSpkvXxHUQ9Wqdhaf+zCNadYcvRzczNHr6RI
HVIBc0NCt7/dDOJvt7Xb+P3211oAiCPYDYCV/hKFF5RILw9Ua2ml3+Utz8BtszUO1usvesg/uHJK
ek2BrezFQ3dvHfKPztqsYUuXHJ8kn7ItsnjXgB696Rst1rDtC7UNttsEJyKN2fb2EleszN+dAxQ6
ejBwo4Z+aps+I6overO7bWPpa52tZF4cSUYmkKKBlWi5pu87+NtoEEoP8KpKtJXd8PV/Mzc7Y8Gg
FnEVY05RfsTGj5QMOUeM2g+/3Laz0IGc5Nz/+4Xmfc+wSExJmF5hwV/WZ5Faoz2eKJpxeZ6MLQ0t
eFcezV3wfcXs1I2b5/1w+gAD4Z8Gr+qlU5aEkNJtmKVpuUETjbn3l0Z+lQbKuMHGz3b1sI5sWDrf
E0BSmyoFTFLPgonlS37nTZM1SpbmTj4q91nTvDZdnmyl8rGlySxYK6ipaRnzZaK9oLNExDuBaF0u
k0y4U4xpLlTo1AZizCctauBuDVLxmJvFBwoIa730RYsTtp9WOgKcc5FevanVqoi4arIhNsADSMF4
iJAS/CZHruA7hYrm1j5hJGWlK7CQFzB/woQkNCU8K+boXj5xGumQJjiprx2z5sFwi/1tn1k45Wh4
TVqFcBtNfHWXeykAuDbVBvywGEXJVhtFf6OXVQ8S0fh129LVHsKeBIKW+sdEJcD/S0sMyA1SZzWp
o9a1LfcHqflZqs9a8ENfI7e9iiqTJSqtGu9fBhDnX6sJm9qQsjZFQSVyQrHeKMFBp2LmrlwCV64/
szNbUVhZDRVRVqQY8Y5n1w+TyVqI0HZRbH3VXHWS4Flx/TWT0+c8y+OMtKNiNWKSRwaEaBvff6kG
Dwl7OBN++Cj93P5myzsJThAiIPmazGNgcjOWjS6lKUW3pH3Mu9Bug2ct+seJ1rSVGp4xlXpo+cwK
MaNLpiWil+RU8RcteRDiXUltIbW2BUqgt9e0uIVnpmaXQJr3ltErmBoEiJpkW06abRzfeXAORdFJ
+8cYttnKZgdMCRRftMppC6Gti3z33uu6w+0VXScjMxszR0wCKwnUZtq94VuqvwwS5Cu9bQ53dXhX
jruog8bJjvMD/XBBGxw9eOusF71+olEFev7zyq+ZNvAiPM9+zcxHQ7nJMlHl15QtFI33qtbaVCTt
Fpx4rt9bbmnL4o6xSD/dNmsy99eIz8k4NUlmH5lyp5l6eUAEvYg8sxpS0Fvy14g0AvrBRwEiCFOK
9oOVwRsJKqj8lloxuaibrH2K6e9fLR5Cx0mZFJWj+XXIa2HoAmEip5R0xs6AJkO3mDZvok6HIlEO
AjivNnH/UvXyQxVXosN1E43VmxJF++mqkhl1vVx9pjStHpusvu2+dKm+cWUoMs3E0bzi3bXko5EZ
27yPcI1+62nRR9elW1evT2WSpSvHbCl0nP+U2THTXE3p45qNgK829/ytaP1S/Aex8P7Njp8bmh2w
Gt43nuQYKozciaN3xdzLIpqU2Wed2qbAU7et7DB/Uvx6ZYnX8LY/2z1dnfB1i5QULrfbgqq2LSy2
e6qJKPlW038q4jNc8WGvbaPwkz88JvL29vFa3te/bU7h7ewGGFVOVlNgE6qKsdjKkJ7EGz1Mun0Z
B/3X1sq7l9sWly5uFvqfVV5R3rVj2cQqSSR0542TuQU3t/GQBq+JlTqUdDe3rV2Tn//ZVAYQEaAg
65lrSMUQrmSNKPK30Rb0R0cUnzU1tnPjs6l/DzsnzgY7UD8y91Pzj4mOLk3Pp36rXtAic8B0XfQ7
6EaSptkkCjXwaC1GXmXqkyVgAiais7T35t0No+yFsZSxlGTvvrsrB0f2Hqg0w0V8B67NGJ1xjWBv
MTSe25x5jjGOcSpl2NQjIBDGLhZVR3BPZrgTtHu92I/uVhc2gfTXygedDuA8JJ7bnXVMg9YUmljC
LiMiTmkdy/pR0wmETt2dkgbkeL1x4x3PE4Y5XH1tBmDxvPAWg1kQ4lYGui/Pi1SFQ2QlaorflG9N
F0JijfCN/x4La3fP9Jeu1nlmafolZyez7ttY7DssZbCc5b6/Udpglwv/mMYa15lSdgiDJ1GQKwCa
1PbwuEgsSKDEboShh8YkMSdV1W+R1KyMNCxtHzUONHih/0cGdxbizKJMJEEUUkeQUwcuINuq0WMW
imdXbZzbjrK0f+emZv6p0IXxFNozlDWSchMpUK3GZqhvcsRtb1u6fp9Pe3i2qplLGhALtG2CKTQw
K/mbbD3p0CUWJz//QV9LGb+J0rvkHuT2Sxa9SD1A/ZVfsBRTz37AvLiS9sCRmP4iTch+JsmdaJ4k
NXRM+SkJ1rr507bN3fLc1CwnaAtXrSzPy5xqNH5H/nuUMtyvt5ucJoyZ+7tWjVcWt2SRDf7vtTjb
XX8MchS7uTA09Wco3Ee5LbiZ7feOIj6E8doBX3Kbv60RTy+PnSsVQyjn3P9Gmt0FKIzmlUvC+eu2
yyxZsSbyX5VhVCR2Z7sohLoQVa2Lc6ba0aqatyb3N0Xrbm+bWTxuZ2ZmWZNi+nEgqZghi7yvM3U3
YiLotUOZyCtQtYWvxPg9U5WAF3XUlucrCuL/uKBhddU2dlVr04lJyUiC8RTWgrjRyt63AYqWK/nE
9BqZOSSq9RPHtYx9fU4qk+aN7ieJn9GFCYQXpUkMiFHNdsUJJyebW1EpEoFeMSifKDMnHAvFzRKF
h3FSvKOZJAanYbQr95tpDTaTy7a0Bgy+bkHCOUGdG4g/vLkTydalIxZZC8lfIWZOYOa2whBd3LR2
MxrO0FCK67SDJY/bQFbtSBOOSiPZhuFttTrY1yPk5l73GKTgsPVuO+rGZzGTbNOM97EV7UIr2uSp
5UQQad92twUfQNIbbb3pzYQLTJ/q7MoaI+oJsSChy2OQJsd2YW51d1s0Xz2lQE9gxdpSvkw3GBIe
iHFkZjhn36Q0KSjIkzkjYa7me8c8N+0oXXs2xoPUbbtmL2grl8pCoCUOGZCA0txjznH2OtAy01Tj
Uc0cGBk2gUeTz9hm3mNpngo1WFnfwuHFASyuSdiMJvTN5W4OfRcXfc7y6Mpvcpd8NbTj8GdSP//j
r6YxDE/XgbFtZp6nNZ99NaNNEdFuWVNf7zWZWp1/9LrPcsQLsz4YRPr/zdzkRGfmMqkcRWPawt57
yyzflqzHsP3ku29p19rJv3lUsTqG0qfWhiLN6cqSvAj6StQzB9KZ2LRLStlhJG0q+T0w7Uo7jtlD
5q685Ja+nMFn4wxwFKCtvVyiJzda78dd5rTlpobsMI1/pcPnTixXtnLBGyEz+NvOLLx7iYUCiURQ
0sxDC1OrbmuCSu/GifNVFNDk2fMAyD0Fr5YMCIjO2+WaBq8vSzXAliE99eqT0Dsy5Qi0/Zq6tTVr
Z0ibLN+VALdCZW+2v247zdJZxzkxDRsw/82Zkya6EerJ0P9x0lr8ERXfDG0nt4fcckQNIEuzj/uV
czFFq6sVn5mcOapfu31a6XxFHUGJcbReE2VtgGbxA56ZmEUwX1eGTmsxIRT+qdDKneAVu7YMHrQo
/tL6wwq6e+nNdr6Lc+y1rMdVbtbsolF0P0v/kxGL6LR5n6go3iF0/Sp45s6i7FurH5W5llktPcUv
rM+OhZVZ9ZBbrNavjlGxLUIYn/IXofnpeu+mf8ryV3QBS+Vzrq68Oq6RGtylZ95jzQ5KIMhyOphY
LotwI5T0z2r/pOnhp1LP3qo83g3dy6D4e8FrYcJ/HRSAwPFKOF/d/NndESn6kHU5mx8VP2P3uSm6
TW05SfipLZy4PaYjr/Uv1RrwcTEWTV1lQhEgqnniMgye2KcqVn1pk9avRvXkdrswXUnCFm5+DWKa
/7OizrLmKHSbTNCwoqlkSA25ym6UDrL2TZ7Qb59vB4OFXIyyEcopE4kL4xezUxMYQ6pKMH45lvkm
pNFez98HS3gtRXg4M/0UaqCntTUBkhWj82IODDaS0NUYbTMocd4QqwspOfjod4gnwwtsfU1/bAqo
s/DDiCuNUNjy4CGbPxEYsrI8uST/Y8Y7r2VbLo8D2LvbW7ngHRdGZgdDS/TEreF1d8b+qaaOA9Ml
0ids38pNtbaYme8HgillRj7ZMb+DWaWzQId1jbdzIZqSfjK5QhWDAeW5q6cFk4gRrTqHzqoav1vZ
1hy3CJtSrl37OIv7dpbpztZjyQxAZCKmcvfT2P4qulfDe9XqlTfVks9BpMPHB2IzIdgv71yz8jPZ
NUmVssS3s+hoSW9+9mH2va3VP0bQl8SMf+4PpO4AerjigRzOjtZQ6DHKLVgEcWsLtYuWgHeSYJuS
438MrQFUfmZqXrOg5xBpRTSZgtAeBqCDIH+BI9EeM3Otj7H0tSBKB6UHkJKe4Cx5qKACy3tPy5yh
LuOfqetl381cEj46ucpfK0N2te2QxR60k358isfROOkDlNx7SbL8Y9QYWWabfaDWT6CrpWYbjH7R
bkQlaVcyjoUoSiMbVe9p1It202z3c63vq2YwMnIqRLXknV49aZARxcyEKplvd+XX21976cCAegAK
IJOl0rC/9C9Pb/I2r7Dn14UdZSCDv/YkkLr4ZAb+yvW3uDbavjTtqcRfNTcEtcwaZVrbWJQSBLP+
sJWN/KH0cuYsx/wxirPgwOJXIA9Lz2g0KWnhTVKf1y82P1aKgKJmzsi57r6byEa8GJ4qvY5BL0vO
/+PsyprkxJXuLyICkMTyylJb7912L34h7G4bgdh3+PXfoe/9xlUqbhE94ZgYz8NUoi2Vyjx5DumS
5q03iNjpNGV/StbaP+2Bd37dgVjQGVDz2QNEzV7xYAlHB/wh1qMVCya2Sk773jPKjnO/6gzxwjjk
1lKD1F6sVNqfcCLId2haqK2G4gvZfjA8o6cNeltQj5IB0UEBHpVeAPxc5G86vdFtqGAYD4X+oOuD
x4dDTX2UJC9vlYXlO7E5H7GjVxs1p6qjVl24SoKiZzJ56fhzzquyJHEawHcblPMvW1yqPp6YlE7t
MPbhYNLZZOWrYOWiW/B4zzVYzdwVGkjiir0d3iDP1JSbrHgo7OfLH7A8ZJCZQSUJPkMOM3DZgrMp
acGyqN4UuVc3j1aDuhw4klF7wGa4bG0pRsVw/zEnBxgCLUNFoGFVYxWYRn2X27djt29LV0F32iwA
EBjPBZj/UOQxPoZqTcNt6YV1Yl+6bKCpCnaGEMMNp30M+ejoBZzUoeqO0XdOdgN7LcJ4ZcwLUcGJ
Scn/QLMbRYl5hnX9gXe/VegWtn8uT+vCFXpiQrqoi65LpkHFrHKIDOfAZ6jahqG8aqe7dPKqeWX9
yxYXnCrYr0AVQiwkdkGOcHpSlF6z+4lMIDO2D6MFSVDLsatfUbA1V9dsyRTe/xA4oaBaRQ3i1JRd
pWjFCYGEHZQfeeYxiPFYAkx2qTNMa5CahTsUnT/obUJcpdlnOQ3agE0HRD3QwU1RxcyuEZv6cfze
lbvL07e0D9FVgrcEfNuMLJaOvdapRtAlWuHSlgG/nJm0TRyaUO71dZNPzlirOncgs55dG4rV9F4a
o13IK8MhXcGeL21PDeS1ECiA1OVZC2oX8sDKxhh7p0STTwh+VzTQB5a5EhsvrCI0MTToNqDdVcOW
P11FlapWo02iQCHVScCorOpPKJza4hdZYxBdOgwgyCAqOseQopdxpF2GLiMK6kPXAvNl9lyMsaPW
BxDrpcqwTXO+x8W3sprzbpdeMTPlHVg9bQg3InVzOjhLqaqi1HJcv+ofVWwR0jpaGzno0e8GsRH2
W54/h+Q5ztZoWRdn9a9hU3qRDkUr1IbAMFU6t2xBdqB4sX3Pgp960jllv4mCg11u2bSLbLem95X5
GoVvU35brzL5LCSSjudA9ghDM6Zda+BTFKVyGTZvrwFIBBVa9Wds1i6pdnp6HU5eNjqhAuyyG2TD
v/C0eClTtKvgMjvrPDBJQEJKSvy0Zfsxu+McfCn528piLwUmwPXNNK4mYhBZJEg3Gz0NDFjpUI3o
N4n+M0i31ryRq008Hqq4cw2zXRmafE0DAoqeTtB1oRgPRSRVikxYkYwI8UrLSSEUBymD2Poooxph
5m0c7821Mpe8rT6tzTgLqGqiHPTpvY7iIITRJFNpYzmKNe0IQecdaNq1truhaYrY4KvZm9kcWklR
CcJzH51G89Y6MqcarGq02gZypdYc3vqM9BugOTSU9C6vnezrgPKeFTaAkkH5Bv5O8rpd1gR52EGq
k3Y/QWrxILi5UUi+krk5nz1YQZcDroqZH1Z2daLISDREPHSLWntvigwkTOO3AZIlTjdjGrXa2n59
WCC3x1acBQfQMHI6f4C2jp2iidA1829Z0UB20nQ1Y23yNPlyxFUFvDpafiEliEeGXGRI9AGQNyXh
7tUr+jWc0Hl0tu8vru8+rNBsngXFsAR1Z9xJ4E+fOZqly4Kj5hCwzOYgQKq8m81mu72uwVHgeiv7
4XNmjh23bEjaeT3RBzFGAXeFk4LcrEfzfu/GruET/BfBIOd/Uvy5en31bmz/5m7j7Id54Nv7d+pc
gyzSYz5AbP67c0+dBoQKifOy9Z/c3cPHx9VaE8vCCpzMy7y/jw6KbnERViHmRTE70LK0WbTNNMR2
eigeTdZrK9fL+UaelwEdOyDCBQj9U1fhyNygMV3rNcxO3A4Hq8o2amkerL68GYZm06f9yrKfn06A
9QFBJypaYQ3ABk5HV7R6lkUtB4nr0B7qEolOMfZXha6sZErkAOE/i/53WJIXSALFbKwSw+LQNiDB
a4veNFH3u6kddkTYjsGQBjK+3DePYip6UCGrMzOPE4CpT4c3hbQm1lBCUSKfXANlbgbpQYt8MZyb
rSAviAWDepF5lh7UQcJW9c0AZfv6mlVoI56Eq6zp5Ml3PYzMBWLcghrcAULl06GU0FxSSdaDHaVt
oTeooOqur0TIZ5sBJgAGxl6At4b6suQC2ilsSVJhHIC5P3OubmpDu1UT8+t7DtcbUkM2M+fMiTQS
GrC61CqKLW4Jh5HKa9Vrkbxe9s/nl/d8h/41Ir0A06Iax6SEBvEAjVRXC4t9i7Ym2uP+Jso2Cf7w
oXq6bPKsDoNNjvQmIhS4Ubyd5Bp+B44GMbZDhFAseoBA2YaiN2Co1Hckax4G0eF1o75o4LAswxJk
FGLFs565jpmDAkwU2CVzbl/OUretnSQdh0BjD1Isp+nNdzsz2c8SEA5XU1jmJWU2fr885oUtg4OF
lwQqCaDSlnmkACNsm9jII7eK9dI3WC52al5DrqjHob5s6jNve3JxYHwIw2DNQksVcJKnJ4DHeB13
tRaBeAA1oNDhmepn03OQdLtaPLfJ4MXhdWcqVzyZpxrMLN/GYWuk8aYQ6l5pb6vgt2nuWb9f+bCF
o4k8OjXm1tGZQVQ6N1M19qKkRgQKEM3SvS6OEUXZWY1sQKgZ6Y0Y88hwDaMSlRspaNLa5bnO7nmi
K74aVW2wSyMr5IcKN8MIZcaAeEyU+gPSVEPnVd1YqBtNGZQrS40y6moigRhcDkKo0CnTkry2JsSa
NzEt49a7PLTzLQ3XNqM48TxHeRwH6nTOKxaoYswE2pOqXQzmDI27k7EHRrabNqaeeWVbIAnh87Uy
yMK+gl0kHxAPEwr+pFO7U8mzQCkSOG4cIQKZ8hyvrNDU/Mvj+wSPSXtqvhtQmEAsDGCRtKeMerBZ
WmXC7ZB9DAvuKNEDin+08sXkVwykwZFfBgcSbrv8GXyNg4VqoMtBxQEdQJSBkBBt74Z0ZdoXNhTi
8hn0hkOFrjpp1g2g9VnUF8IV+RZ4N0eD27o88LNkyHxnHZuYP+EozmiH0tZQpABZ2jvKjQADR+CP
P4yv/a/hLVmpNi04JhDUo0ACIXo8qCzJF9tTOZRJDltWmzpje93Xd42OpFnt1WLF1NK+QTMLKhzz
mwM6rKfDCtG4FUY2LvwpRBtRABUYwfZWrq5M31lQiJ9HzARsLrYn7mQprkgCHeBmtYLCxpSS67K0
Jq/oITOmTp2606LQWLmZF+0hXYMLDXxiZ5e/qKZOq40ydm2eHPTmLYz0TYjYkH59+pDtQ98jClq4
SOR4KUpEp4cR9NKLsbzFjfXeoJEzVKxvl3ff0nDm5zxeTyg2ABl2ukrwgxNH6ByDGveHxj66bmOQ
j4KvhADLVlDfRncGsKNUOtsRksC8jfQ517xvpo8Jmy8c7qPu4/JgFrYcgasCEIzgjYug5nQwcdIg
uA3syI0RSW+ViKWHFJi9yIHQWb5SuljyV3OJC9kAbO7zOzAeWZmbkYhdnffq85CadudkPNYeBrSD
5M6olBky0Yqu/qqz3tyARKT9Du776TrtY9W8rwYAuOC78VLeotitlo6p1sFHHVTDt4mHybtp1mxn
WtnMONRZ5huN87U+i6X5Mgi4IPEH4BmZqrlscU/1agB8Fx29gIcOtfOdHdje5WVZWv1jM9INkumB
ACoRZhJ0bIzDLmzATiqEN6111y4aomC2BMkY/LXceWDTEqhuingfAGHwQmUDpS9gLy4fkbQh75PB
ERhcHtrCDCLVhlwK/A8oWOVAr1BTbbSKCE0Vhtgr9gC663gTAKB72cxZCI3ngDF3UwD4AF1A+e4n
lR6gBRrUwQGtiFO3NuJa/TDarQ2UgO0VZeO1a1WVZZsmNDZt4L3PahxNUKHuYMKmHY1+1GHb7gvt
oQKQkqT3Yo1NduFiAvPY/EwAURF6D+Sji81u5ESAE8AyrlQEiWkH+sD2T4SqdWd2m8vzubRsyKwg
OgfPJdLW0o4sA6tPdYaaWzhZB5UFDmo9vl6vuIiF7WjMrw/AQ5E5Ql361B21rBeKrYAxQs2N7ZxE
iNPC6VNeO1m/clssTB/2O569KpDSqBdLYUptxwQOZUD/8yQ6P1M75QZO5BfAjTMUVs38PuzLlfzI
wvCAkgY1IdDZ+PdnwHoUtyiBpZSgkovdtCfXcdm70H510Dq6C/p0JWexZkoKW6yJxEgdIPEr8ufC
gn4XEolG/vpl8mnEKidDkqYxUtWGkWzWymUgYatr32wAWJjo170GHin4g4Q2tD3kmEWN1IpWWjDP
HBTZwXkRoHCQRdXKLp8DRymipuAUQ2EbsEBci1JoRLoqj+O2Fm4ev/RGhQf+05ePEeg0UAXAwYW+
qMxdVgSF4Oi8FK7BIQDWpJsceIo4+HI+fn75zF2PUHFiqGtJp1VltcUVI0S+Jcmvp4g5Ua0e2uyD
1cKJovHri3Nyaue9eLStI6rEiJ9nJsTK/pZUBUEj6dyzWhnjGuBiYYFgCu4BVbO5LCg5CCCtI/gP
mGKlsrdG827UvkovN+eqjk1IoxkZ78IigIkKJAaPU1jFSCuG4ePljbBwPk+sSDuNj0AyTjasWL3i
TPA9FBWMRwJGyMt2Ftwc7KCPERQdKATJlca+MtUpGwuQ5JT0qetMp7ODHWgS/XIUN0QBK/Nle0t3
4JE9ucA4WoSDaA09k3YBgpO64oDpdaHphHr5FgTWJozCLc/FyrldtApo3px4xsNGfnP2ScjqMCrB
Y5onB9SFiuS3rg1OQe9TokErbcXc0gMUwctfe/M2Pdrxep+ZtQKaWTfsdLBbjo5SMwddAm44PvXs
LkWemI2+HfuXJ/cMK/65N4/sStufakWoqhx2tWDaEr6h5cNIvvV022C0Y77N6xFy8NmmrffGWrph
cScd2ZbOBRgs0zZMYRtVJewcg0FXBvpHSXijMTBvsq/iDOSxSieEDjYu/nweq349w8XKmm8MUKNc
ntLFc3g0qnlnHa3kVMRhW807Z7Rtf2DNj75uoTMPUE8RTStR/XlBbHYtyLCqM28UbhhpSEmThF1N
kcptGHQIeVs5RQmGrDnXFwXfoLzVOnS8zipQm6l7lW15/DMwDLcLX7t8xf8sbCUEjxQVBiRbQSol
JxtUK2/jJOgZ8JM2ecwmTZ2rJ+xqYFPlFjYagtoc0twi0HGLZCmU3NoAsmpt3Ps1iayvVyFmGqEZ
04s3Lx6Ip8vQ6VpjQhEGOaqo/p1a0QG3MHr7rHAl6ltc7iM70iYmVokKhI0VUHQNAEvdVRodEeCP
6F+VPHASkIxAjgW9OeR0RGGJSK8YwE5mKaMNoKpdOqm91jU2T4sUr+AtBTIfhh5Pdpa0R5ZnAJ0v
KC1baC1ZYXHNkuC6baznrx8SPGlmRCyq7WB9OR2LWXQKRzUfuyE2sm+GOib7Kgjbaw6msmeWipfL
5pYSt8D9QH50RnLiqEgpFt4BjVNFI1R6QHzdNXukQfLuzcBjbjy0oHopzZuk9+o1lZP5Z89m85PP
GdBYsKxJxzMHmUvXhmDDxm64tpqCbiH0pgIRwup7qznw5Hloc+gk5D9Xxjv/8KlhUMloSFJDRmvO
U0uGS3sam4i0zAlrGynpqTGvFT68KjXRfYFMu5O21osSd9NL04PruIlH6tYiegwJ+dFrIdhYKnGr
GCOAoJ0KkbgQdYTLn3ged+H75rgI9TXolsu5tURRawU04ihfk29NAdqb18u/f36Bn/6+5IaztOY0
5RryqtpWKM+m/m1IHpJ0yyyvCL/KgQCg3slgpO1F44xOBdJhDigkVPDQJiTcgF18ra1sfmJJq6pp
8GbIcQD3CDK201Oj102HghdyxdBLcaj5zMQPQtCaMzgluxb697K/qruNGtzoYhV6sbBec44XXHN4
a87p0FPbmdnlSUlA7qBrb5rwZpr/svNN+sdkLgAzVd27jPW+3X8PBPS27JvVuvInzFIaPj4BMBNU
51Fck7eMYuSGNXTY1OZY+FrhiaB0yujQUJ+jP7JQ7lounC7GMTbcodTcLN8Muj+BaxDQd3qvQyaS
70pE4GiKEXrvNvG2M79lIKCtPAIwsApFgZLxTW9RF0r3Th4/0Wo3gnhhsConq3/SLPSEctMUP1L6
u66ebOuO2tt4hFg8kC9IMCbpU2sesmztkbcQHuJuPRq6tJujyAymLMHQIZrkcSNxBjzBgI3m9G5o
PQKy3jF+ZO0aLGrhEJ2YlRY9HgYIlPYw242btkfxFvP4hBwcNlt4jRTbSuh07i5PRkkkLOHU98Kq
Q5jLwX3ZoD9KTQ4CXTgN1Mo17hjjh2qtoQbPL7xTm9LDNiqazlCyjoHX1nDRJAHW8xTs+atM5wtn
F1P5KeGGNwWgLKfnJxjHwBAt7IzT4CZ2ChrAJ/Qr2+ygtQ+mqTjC9iYQBowvfSU8Q9vo5ANpC6dn
BjCMvaOg8FWQm37Y1qpwFKXwL/vLzyv3/HT9/UDpBRKkIWW5hslnISbfOsQT9jxNYQ5n3gQ05Xcy
atCh1H0zvJ+iH3lxJSCC0KiZlw024OtQk7UfWlI7anlngUehMm/12li72RbX6yjKlHwg8pDqONaY
x3DSPcV0bfE94vsSQC3gkWI79Kj5aKEEi0y6Xb6gHtsOHzS3VmZr7Suk86iXwWCKAF8BoQ6HBh8l
YINZm648fRfCe2xOA+1PkKdCVozKg1Xtqci0AYw65UOqb3i1J+DU4lEKphSvtV/N/E3FhONljH9+
oi8UfG1vfQX8yLeV3TFbOtsdR18iDThHYpiQGl9Sd5MTl7sWcMxMlFeWfrADBL2Vp6EBX9Hv1PoR
AgfhdDuM36kSeGG8a1GAjOPR0dvDTA9ZW37KGjeOiDNQEN4mr6YR4a1ZbC9/80LQN8/ejMUFrBwa
R/ORPHqJKSLpQZIyMoA6XwN9C9p4hXCnqukWnbpQNJjcBngC02m1NTaExe0xC0ICQYSGQvmmCq3O
yLtoYpBn7aHR2tS5lyrdB21QM788yPPnxzzGv5akdQmtIKCkgiVU/PAwgC4k3zSg6DZaY8U5r1mS
7gI9xaIFApZConoBrsopQxkiuadr7NKfKLvzvfbPmORrgGalZY4cbgcCXJ5FocGBvyaHokU3VPTQ
KrGvwzeFmjspt5q61ckhjKAogjDkObFfSfFsWhP+40c/3iDt7lTtXWZDoK/0c/0ZoeZoP1xeg09Y
xNkHzxlECygNkPJIb0CDJAEqhfhgQwluB954ZmU+hLP+ajOQjdDpZlAnZHJML7XtHyJ4ryoF2Nwg
2k525+XNl7sB4DBATvf3gyS/MXFaDoDQMiczpk0+Fq6mNg63r2uuu7aClpnoqlbv+8ZwzMi7PBkL
Wx8QEnBlzFkAtFtI2yTVU6WPUjiKrOHIVyk3aDLxm6RYKXwsHW7YQacDWmQAyJFRRlCSQS+ZCQ88
MCV2lRBaOPHIC/TLNcDMBrWywf8bbINgrjBVuNLA04/icGet8Q0sDngGPCEHAzctV5iCktR2hkq0
EzXxPgEcP5oyP2/WQDDniGTE/Ehm/GNHCiASEowxT2EnruqfQ0i83NaeSWN4OugA7Jw9BWG/R7Pv
ta12bkr5g9FrdxGlG9aJlaLa8uQffYsUK7TCTsAVhUVu52QH23bVXjVu8sl07PCOAMOspgeTXbfp
ykmbf1c6aIzp8yzA5QELJO3rBKUOLZrtivhgaKFrNyvtl8sjO7Ig+VOto2OkZpjl1L4NzZeB7OsU
nOEvZHhI8wPQa1S/7vOVM7MU3p+MSzo0qM2HnFoYFzO/a9NLoATbRD0o2X0V/UkaoCiAbfl62Rz7
icywA6j+zSXY09uRNXi1GiNGSsFxmwV0l0KWIM/slUfrPGFnS3ZkRprQSq34aM5mZvHdot9y4QeZ
T4bHnBhAP61kFT6P/SVz0kwiytYbpcAtJfJ7Ld0o8Q1A41H4O+E2Mg1+muFmBH3gh0ahV9mvRByL
ruCfsYJx7nRKkzhNtCaB2yU193tbvetIftMl1sopWDOjnZqZEoEcV4IxFuyxbu5i43UKHi978cWD
djQSKXTKI5Wr7YBVE5PiqH3pdmuUPGuDkNyZyBuVAd0AF8L5lgx4XA7hwc5r//JA5l0s7weg0oC1
UwHHQKb8dK7CclBSC63dKBwRPypj9BXeaGUDYOOVYqzh4D7jOskaYoAZaYAkCXql5kEfRZwhtQpW
x1iZUjt04x/G9V3W7Mp8cI0YstP2nTq1bjkgJjETB+RtqllvreHJbnct+7DprUo+cvNDIR6FLFST
eXWee7S/UsyfllG5Auwkl2dnyd2dfLAUueQxKp/FvJViodd3OkhX3TJv3oldgFsGgFOAs9PoOQzj
7IqPUwTpBvXO4mgUXfmOebXPJs5A3DDj7AHFlJbJbHMtoFxjTgNpXJ9bdunppFKvtQB8DB0LbSfJ
QABL7fiJJ1CNNvoJHTMRGGhIACCbZq4dgCWXDFgZ2OeArgY45XPmjpYSQmhDZTaEoQn/zQZ9E8te
Q5E4ZvndsPblULum+aRQ5evb9WQ9pHlAig3v2xzrwUukQHSjUfHYaru9SFE0BqSkcMIGereXZ3/2
iWeTf7RrJRcdproVNQqMppOfIYXWo0GyijIf+DC3jamjku8WNKUvG13eerNu9pzN09G4enpWaD6Q
zBhwMllfOfUhTiw4GSA6Pes2Me+ysfpDjfSxggDhiuHZd50N969hS/LSYQcZWMzy/Kj+1vZvmv4n
tFWvsL7l1b5BR74yPRTmVdkOTstWLsMFp4er9u82l2aa622NBCZMG2zW7H7r0RrTrXFELaAirRMr
8swaYMsIRliJccV2ot5G43MOGs0RmULrZ2U5GqSBkCOFMhz2lDsJ7k1ZjKTbUxE3nog2efOq28iU
Qsl1el2Z/flyOp/9uaBvkZloX7q86iwr0mLESc/b78N4lZA9STYd2l6GaReOwF5epdQVayJ1Z3rO
eBFhTv6anTfF0XEWE/pc7AwPyd5GMlH4An4lSiK/QetQVXuWZoH/+SdU1DVeOXmCapAJsrjMGcNt
ojymuqebLgRdYqQhG+uqXvu+eeHPZmUmINWRMsB1JZ/7GAqfXMGsGLT34jFyBNj+7PY+MPe1eBun
x5VVWLMnbUQlD0EDU2M64mjYIYejgb+Ya5ui2CfKISq+d9YTYzdNv+NDi9TjzWgKJw5/xwOIxh+M
olxzBotn8mj80paFzmiqdfG8POw1a6d9lUClGS6vjb7riiva55HqSKZ8K0d80YrP/R+u/p/JlxEm
FKDsAQQZDFnVBjHVdRIUGyO4CVD4SvF8Kj5s/h6bm8tLILuCmSZu1tUBbm+GVsmtFrluWR0nvHbL
aj6MpcvISyPWGkfkdZatSPd7UmVUFQOsqPF7rfl165X8nQl/FKUTxyv3yJlLl61Ju5gpaM81BZrC
FWg3jKbLmnvV9CLoObQ1hKy8lhUbs3mOwrXk9dpkSttZb0tVYQB1uk271eOrIfk98DUU19pUSlu0
IWOupSVs2LrTT699ugdNjoW3TGXqm8lYyW/Mv3bsEKSp/Oz+OvJXbKyitpsXLrV8BVRYoELOPpQg
3k96B2TJ1aBsL+/Hs1tDtig55sIqlCiqsHjJHuJq+iEF5u66ubL9xIlu6k3s1MR9HDffk2136B0U
4VZ2j/zkkO1LHprZU8CBZcTmEY0fmqbbZCtHbt5+53PKUCGFjCJwXdKTo2sVgB70uHat/Lnle9O+
aspnnvjmmnj0mqF5qMeLNyB6hAxejb6RTck/JvWQoebTe62xRsown99LQ5oPxpElowOiaaCwpObv
ee8YposI0snzlbhleW2gTQOYKWhaZBTrGKPFKDFE7caoc6SA+Fl0f3n7LZ+uvxakEzyqXJ8sY+aT
0GJnjMAwHeXQWabXXQ4Jq5B5db9GWfbZgHo+eX9tSifaYpzbpQqbUVa+CN3MUYvISpRQknRn1gWF
agJiYyT2YjG+RS1NXVGn5ZWRQELdySKF/NLbqX5vh1y5rpC+uVb7ofhB0SPwCG1oeoOqLbIMlt1F
4ECqGy8ujAotgo31J0HHx3M7quMvkNZytygH6o0CEQqY8xQ0/BthiA4NSI+nwEKDFK+wxY3Zhd0N
MinhPlKN4Tlumpu6mV9AY04Hr7RJ9N5ZY7G3hM12k1nT31xFi5QO6WkIcyvMj8nwpBZmuhUleyKD
Yu8o+i79Sonuc8i2ryzo4hlAXwvOGTp0AE8/3ZlKppsV2ulrN9TeaIlWnMgxiUPF9WB+9f7+9BxH
puZPOT4EVW9bipLCM8f63lDw0LbAV/ymQJpBM68ELyCl7idrCqlLHhoojLltm4LxVeYKKCFKomQU
Z2IEZ1gFCWI0hrp93u4rlm05yl5jio6+Rn25fFCW5tVCmIj8PjL8oIk+HWwGxG07WkntBjUOu/nQ
sRjCUEX9KwbmQtXW+B6WbtZjc5IrC7jJFHWAOaE+9Ent19b3GHSVl8e0dPiPjUhezKwse8o7GAnz
32jbigDRSh5AX+gk+ZUeGN5la2dAxXm/fCrpokcJra6y6HiUTKAHRs30U1EnCX72gPdWtkeACum/
tTh/aNiw8Qa2x8YJtF+XrS9O6CwyaqIJFPtHWr9EoUVsQUbeNfUPoPrdCBCsciWLvTifRzakRStT
0AiIocKicR1Yhm0f6p4ZI4J409sPWq/kXJdHhO5FoAUBB5cf8hYRech6nPSMEEflpk9/DSxfiYeW
biALqZj/GpEf7aKnKlVEjnA5r58h5rHJKtv/Nyvz14QUABnFpGStgnHURYQUlOKUY+Maa/2R/yNI
/ufWkUcyBpNZGTVunSz0lWJLB+jdxy3C/9dSdWzlesq/m0B6d2uHbGmZ5gv8v3e4TJafjVyDxB9C
hSwAAzbQnQFcojBXXnJrVqQoDkrY2ZQLeMVy9BlrUWXf8OD35YVankKC8wP84Mx/NX/EkcMPS5uK
bISRNn4Kp63af5/YVuBpHoTbNNoo9a+Kf/8Xijx4sR1ZlW40quh5DTqQ2fP+jMrnSIs92l0p3Z6I
J8HW2EcXJ/LImnSpJWYETAOBNUV5i8g7BYHEtHpzysmY/9ycfydSjrqGPA4DG0bi4iFo73T7dlCB
V8gPI/dqqG5kudsD8lYoKw5/6RIzj25saQELDm6OqcGNbVbBdhpAjBfx27aHwIc5/jTr9F8E/kjl
zoS/cLlEdvg2aewoQtkUfGnPjXB1A8xFU+whWQ+hnLV68KLzPTImbRPSkEnPBYzZ3VNg3GtArPXs
l5XkHjP3vPkizH1eQQRZ6FNBKACmKslpBW1WmIHWgt1OL7ahWTmzhmEmVi6t+ZvlSPnYinSqYzVm
gCzj0gJZaiAavDO2Qr+PkxUzSyHVsRnpbmz7YRrpBDPhlO2Shm7rrnUqYoGxBNkfpKCz4U7VmpV4
YOmkHVuVbktbBKHdA6Pjhvqb3f7Rm4Nuf7vssdbmT9rvEQTuajQkwGE1Q+KM9sidAkKngCFd1drj
ZVuLwwHxJJtTrEBQS44jM5O06WhXuz12ArjaDj1lbxUa8C+bWRwSxLw/r3w01kpmiiaPRyD4axBO
AlQyWPZ9W9A/JMwhqD1sL9tacBeoEoCKCZc8IWdigFUc0TITFUgdrd2dXhVu392SaK0ItRBinFiR
Dm420hwVKGiQJNWumBqnWgvLFrY3DCC9C4o8EzRB0vYejTEaRQADTNRgUzWdSaObvP02VcARBso7
r1OntoKVBpUFf4RGAEhGoLkMbetyatkOuEHCqqkgtIqoSQ1Atk0fTHC7gAu0uS5Y/HB5sRY2xok9
+U4JQdobKLCndBvSOnGd75J0P61ym5wBYuD6TgzN030UBWTcgMwKhyGt3Bd0z3S3MdBf4Qv7GSgc
Hcn7ROyGGNSjrdO0Fh6Bayz+C0ft+AvkxDEeRqwvdHzBON4kgCvr1k6siZueZaelYcrcP2nY4nU0
r59QRj8YUpfGtgOtpesaoDZhxn4Lb8K1/ilH1mvlkP8P4+huAMmKDoIc6UyIyZzGXm8rlyBoBJ0V
6Dg3SfSS0adayR1UJ1ALd2JlxeziQYH40P9blXwLmI70XjW7yjXbjRZ6mQ4+onqjgnsld4oUdLbx
SjyyvJB/DUp7tg9IlioThlnVN6V1Zw8o0q88YBanEjwE2kxbiU5wGcs7UjMowqLHdlWj5naw+eCp
5Rj4gUZSb7AziM8ZeuvYXI8dRidU7mhO/sU4gWwBPA/coOhRlO6h1GhGRfRoxwvxvA1C3dWnW77W
fLTkrY+NSHtGSdCZNHVj5WZl6A7iNdG3auDZpttXK/fCJ5mIFJeAz+bveKSN0kCivQoSjMeAMDaa
PoqHiL3w4gkKazb0svvCT8QNT34RdTu1O3S1TQTd6qjlvX3d5x1/h7R/mgjdWEmF71BS4DrJM9QP
PMTWTmx/nWAYHBNsZtNj4ItBN9yp0xMoGzFe6hgxYe4IKheUx4p8c3k42pIPP7YihUTcLnhCE1iJ
WepptTeMvyz10KlXvNwG7Koz002gX0fiRjPdoX1j4k8w/UI37eXPWLq5jr9C2q3geVP7BtQMLol8
c8RyQrCjBESEm45RIW/Z/JvTAWAAiCUp6FZkWmU02gaJYsIeRMgKL6kZ6jum/pM1bO2VTJZiDcC2
QVkEMwTreLqMSVxyUXBMMPAlXukPHgBKzggOWHGLQut+ckq/96NDCyXCP2hB2kTX8cvvwk/v9NvI
07a4zF4Sl1+ru6+2w8y3zdGHydhro+oBfOjxYaX1JAIOquW9WCMIXXIQOmQd4QdBXIhuzNPBT6Qf
E1C8V25aPZcqfES8a8YDm3xNXyssL83zsSnJF0WjrQ0TwXCa2ldRtxD6WllwzYLkgtKySXoxwUKe
jk6tQd9lrZq0eHMcD0LyLujCSiPawUQU71l1xanfpz+5uoup3yqHoL7WhpV6z9J9qEM/BtTbM6eS
fFe1VZaOsTbvArpRLb+Mru01E58VTNl3gxofL3Ib7etgzDzdBYB74eUAyhwXGLNDvam3tu3V79H2
ZfTaTeGkXuAGDiqRqenUu9xXVu7jJRd3bF7aGUqeMvQzzZNaVK4KP43I2KSHaPo3dhDrW5AcASJe
ZkG1jF6N6wjDHIe7yPBo/MvI75j+dNlVLi7YkRXJYau60s9MeXDYsYouhJ0BIZ56rTHjDFw7OweC
znAAVMAOhb+fLlkPDZG5DRSpDSu9VdRthd486xmqgu3kkP8j7Tp2JNeB5BcJkKHclXLlutrbizDd
M015779+Qw3sThVLKGHe9mEO7wGVoksmMyMj1Hwfm3cp7BOIGyaOuXbSlsxDehgpYNDooODC5zqS
UWOBlI+1JQ+3NXAyg36vB6/q8CVnT0JJg8mutR04KFvlVs5XQtKFYz6njwBVA04EZHPcMa91vD/B
HF8D2i78NooSzERq9x9syGhtg+YX3rp4sJ1Pbxt3dTOaGnKnkIui0qi6qh6vvM4W7lTAYJFFR+iA
6gOP+hZ7SYurLmgsNTDoFDrTRGhlfLehUw8VDdd4TRZO2Zk5znVpwZiKkPFqABwFJ5tggOZjoFWH
mF4dNtePwM/VxDmUWfAeRIqg8YFKNXenBgbpKt9MGqvfQbbc7S3fzqka0Nhud7mH7sCJ5s6nYZdU
fegsaGRbaGy3v1I7PiiWSPX3Ne6npbk++SD+LhXMhPQTwQcB9CuHf0Y9sOGygyqhHbspqnHlob/0
IMYEEBlA51nLjo8NOyivET2DPUmiJhXQBALyXeurfgs2Zkzf+5TmOig5VqImZT71l/P+1yzne+Sq
Q3qyhtmX1BlEykraeuhIof6W3IWHaWO63R4Ny9R0zA+k6FP6y9z+qjc+xNYoc+vPYz7ZjTtaa6Ls
S1Es5kNHhxCergoArufniTWhiFolPsx/FtziwOzmqy2pYfsH5khgSqGAuVrpdo0AZslVnJqVz836
DNLckwKzrFYgNdpR4/X6Tr9o1cXyng2M88OKCDHbUoeF4auzlQ1xwmN+jN7q59DyH1XkgCl7JG8F
wknAEexd4MT0+//5Cdyip0WssoSljTVaNW2d5lM6EDt/vktvvt6LG9XrX30LKy3YBlXtcW+sbLol
tNLZFHDRgykzhtoqpkDY3Ay36TfgmxtV2xjbr7fcA3DPh0bpB3rVH01Pvx/p7+vDX3p4npnnogfI
gskRFH7gRm9vDUvzuk/JHig4k++/JAvaTY5iVQNdKbRe9Bn+rDvkPKB/AZEC5PTOd5YZF2GRTnFj
tb5TFy541ZEdB8ONBj5oS2xuBLZD6VCMLKOxxI8wcIa1QsDiHTyz+0DNFEDVC3rXsdALTe8x71OD
x7XS0BisF3DKFik9Rdnm5i3kRlkLlFB2nIxjsfb+XbpQQOMC5Rs0WMyaXOdTIAzylEOoCk5e3RsR
uou3mcmQD365vsBrZrgz3KNJQa5FrK8P4papzA+ypH0JVfAgNf5KrH3RNPKzqkAmg58NDSpE5IYU
ZEEjqfNeMm99q7EDz783nGQ7PBlPkqdsuv3wINxk34/qb0QdLq4St7ZHOlj169qpWvaYJ5/CDbuK
ar1nAmY3HnFsO7yB8TSN3NRC48wA+gdLpp0nutNO316f76U3zhzzgGFEAmM/khfn6zqMkgiylgiT
0IBwTB88kMNYTYWlHdIJHe/jLRKsv5pGAUVov+JMlhw2UuMQ5MHRAtUbF9slQqWUIK9rLJkB9Pun
W+slWQjOZQ1yIjNFjIjHFPf74qiaPZsvSIhxjgN41XOduYPEEvTCp6x0rk/l/GvcdQysO+I7pKYl
pHy5mQRXWJDpImq6aQ3JSMF8LCvDCtWEGuFHV6wxjM8u55o1zhFWvlSBYnzGXmXMypKbtLJ8X7dz
7SHuaxrXN0RZ2SrLFpF4AVJ+rlxz49PigGRxDYenh4lTV3gnktcIolBtqjz27XfiM6uL14pqS7HV
rKaE2BLFVuC9uCs3IlHXaCrAIVJj1SqILRiF1jkFM77Yb+UEFDOQ0xBQNP+ltjmt4m2prMS3C+t6
tou4UDpiZT2WA3ZR0jTbrNLcplac0ejQBkXoGLxf30WLZwJbFmhP0IoC8nl+HmtdYn3b5w2ukhDQ
xPowiMnKy3hpTmU0TM8iMchoIjN+boNF+SiKStFYeT5SEHFSMERDPsFwYj/fQ0Rv5/cMzQfhZlZ0
nGr0bUoJksiKJatrjTnyksMHtlVHPRM8yxe1OblLmdK1VWNlguEUQ4NWM3SijIk3+MNGSmQ3yxJX
7x+lXAPHruIl7bjNZImWRkErNTqgG9AKhHzbgian9T+i7FeMYqUKzc0sTm7G0ACDC8SGQeK74rwW
PSf6DfHuUSCeiDD8fBZjIgcCE/HlUvmm9wfJpHLzXhheG9ypBR2yvYbe/+ubYwlBNxNB/Z9N7tRr
vlqJYg2bbKZ/BeogUwSL9U6qCK6Y3w7mjQS9WrMFOtFt/0Na+Mw4t20CyA0M0QjjbS88NzU6wY2n
WmqcKIEeJyihyPi5Mtylo3c6XP7oZYZaD8083AJYS+T4guw9RkJaI7bGNNqXNrQFRTA8KgRpl4Ym
ohcK8IZ/+nGvm39WvmZ2NZzLPRv/7CBP6p6oiyVMHPA1OjoBzeHwgxhWQQPgTH7s6P5dmb2JIDHK
4tcy+SMYjyv25/64C/tI3oKTnBAU4zlXqMZSVaKTDfMvP1WIcknwguyLLG9VDX2trhkDa7hWm196
SkOs9P9scs8NEkpSMZAOvjd5DDoXdI6joFFTcbuhoDlb8UwLzu/M2XPWgrFXBGbiUlP0/C2r0RVl
NnK1EvctbKozI9y5JWEvMBAEAn3esS1joaWp9xXI8VFJchvSrxzZhQmENZT9ZkGeeftwmyZq9HSY
cGuaoejo8mQZ4asUhk9NbrhjhABBKrbX98n8/dw2ObXI6ywjbJOirp0Rm8DzFnKy8aGiECf/IcMP
M8DvEEQ9aNPlvIEAKvY+jwDmFfAko4UwfYjir+sjWZ67vya44+/LStHLM/ZUjLINEqNUG9wZdgA2
uAFacbLwdt3e4s4AjR80NDRUivk8jjKEAJDlJYaU0U5Q3Nq/rULPABt2NtrXTS3dwWD7/2uL2+pd
Zo6g7oMtfcrFu7EpbsxQu28n0yu6GOUfWXiUSVhTCRllOtTJeOcj3+OAJm/XJml02xhp+rzyTQsO
7uybuJNhdkXfmSG+yU+jFyWvP1KxOCZJ/OX3LykKgLHv2z0oMtQ4ohNB56rPvmSNrfmchZDANJGO
xWsXXIuggT4/MgVTABMvAa0Dg2Rf/mobaAW/piBfWxnufPT4g3Jqh3v/IY9R+mINTaPGBj0Uc8KN
b7coZlNCVe+XcDPa9e3kpDZ7FA6ac9340iE9tS2fj7Ezu2jU89m2HHtqEkHFytymoFu/bmZpKk93
GRcv5LnaRsaMuK+zYzdT3tWgyhxe9HbzX+xAdAzMsqB05zu8pjrLUfKDnZBZhujpLN7maGFbBZT+
eBV+zVAK+D9D3LEhajeESost2hlfYtB62tggu+zrzyzINkryrpnGRjIGqoyNndavtdzdtar5WmCz
Sll8BGWkHZrpisdd9FMnH8WdmxxYiAFc3vBTM2PfgSA0g9BrqgOqjKafYVxZ1KW9czoH3KIKgtAK
lYzJbkeUERob4mw5oEn/ZUWxmkAyokWEr0T24pBVQwTkJNSOA71w/TyjKnBssbRyHS9P3l9D8/8/
iaryCGroY1SjZyL7TdTpTgfTmOFCJrAdvxR/TSRv+UD8tcZdx1Uf1CFQuzgQioIkABXN2hMgQgEi
guvzt+RcQBr9v/PH38I5RHhUSLrVVhC+1yhAJKKdNqnVqK9lYOtGvB/WSHCWspSIMiDjbuDBTCAD
dD6TMSSw858+iikdNkM5UAnIkCwsaELyY6wMlqAVrqH+hlqOmv2R0YmMxxcVM9PW2tS7PvylPXr6
LdyqTqpcgqQSV3fdR2BdARTD7kslsEkYxJvrppaW9NQUt6SFmidGRGAq7tk2gTI3C9ttNKXWNMjW
dVMro+Kbg8e2GOQB3QiWKgk3eYniiSJvNP3+upXF2OBkRD85+JMjgV2T5LoPM76QeG1IXoUc4Hm1
cQSm0ATMX7EEUGCveYOO8nYXOToI7mtCaNiv8W0unU44WxnMX6qGrDN3Rxpi3wqlim1cs95KQJmt
NbpVm+qhbz5DCQy+2bR2Zy1FYaB/AUjFQFJS4avNPQK+KjDgTZVReTarNqR1HiUwmpV2qcjQpmHS
ymG9bGxBogWNfTLQeUixQ/Dw/OjkSMQISTpHAULqkszTp3fmH8noNTVz2upeFp8M5dsU3esrPd9W
Z7cZZ5bz5HjIK0aqgN5CjXJXUDxDG1ZGdrF+swWUtecUBbAefOWiYhJT6hr86wpUgxTJkbrnSPCI
sGmB5UzABHp9QBdnEeagFolbdubuEfntok4+RJECZIskCQkR6Gk3oDePPnIhdK4bWpq5U0Py+YLV
hZqxWgfBOymyx3bKnpTsn0HG81h06MYb2lzU5jOPIfETxehkwL2aNwMepbzL1hLgS6tzamIe5clB
V8UmKVOgO6ywf+4lVweVr0RUq2VWU96Va4p3i4tzMiBuk5uxKZahj8UZ451UdVAShyKXgQJDtOL8
1wxx23oQIrntYgwr8neS8dwlN1X9oAcrUdeFM8b6AFoDGQNUb9CNw113QzQZk+bjdcYSA6KhwntR
lJueZSveeGmn4TUI7wAvCD4zzgP6gahORIdrMOKI7EX0/IAKSoqer+/nS5+P0aC6jH4i/AuKBG5x
xCbSs7aHilDYCh9tqXgy+mGFULRGqL/2QwC10k8FilnlWLlmyxyGI2UUzEoAsF/5lHlEvFeCjDA0
PgHpUIH3Od+VSqH1aC1PIZs0NSAbDruBxkNEK5KDqgiNaeiWz0EUYBbwzNFk5YBMX/+Ci9jpZy7+
fgB3LDSzTFIdeV+Qt8V21rqxvs86N0Gai6Wi0+Y5XRWiXdqyp2Pmpl/1+4gVbBY7qgY3bD7r0Mt7
xZ6az+tDu8zgcmPjzoaKd3+oz7JXozqE6KvKaNFD7E+vdqxBIhMJJFtvPpUp9vo+cyJUmhPlnynA
ADHEZvs7wdzRIZBXNfp5guvUp4CJE0BUiPFnUr9K7XMMbpqhtWJ0gbX/Guv/2AVHrgruHbDqc7Ns
KGMQEwV2AynaMN2kZu4f5OixMexI+4w6+/pkX0QSnDlurstcEjSBwBwLptdsLJ2OaLuirVE4QOAr
md/XzS3uITB7gh9AQ1GFz8+GTRiZRg2Brrg17LG08+I4iVApWIMKLw4LffSKhMN5iQYMwilvSQg7
Zfo4H4qu9FDUtI3yxlhTcVw0BS2fWQMabZz8fV5UaaBVETSVKlGyRLZRBDsF9t3/FSp31ydv6SoE
UBOgZKiLzzHLudMJR2No2rFC5NA4jQoe/vsuvhW13tKlQ/3PgHNsjFNj88ec3LtSGBcs0GEs6+oM
CDVJRH8NgTpNq/xzkyNninudxPFUklSCKaU/6uNXItyJUBu4PndLGw+CM4jwEKfrhMdbSbWRikjF
JlYBmFXc5pYmy7SQBWr+p9GcWOLCLpCWmZOZwxJrQOWpgADSP3bd+/XhLLn/0+Fw909UdkTMMxhR
SQju2Ie6DKmkepL0lI4lrYfbcq10vziBwH0i24jayoXACS4b1mbjrFkVHEnuFuI2TJ4gVXR9XGtW
uF03pp0JvXNYKbIMYupM+JiSaRdK8m0S+CtX6NI9M2vJ4y2D8cAhca42UMCPHxnovIHUm1Mh/dVD
j0grE9pCOSYRtkRBa282qDsGlktfltDiWa18w8KRxieg1wBtTxpectyRHopyHIv5EyBWI+tOV9mF
uu3whhT1r84XVg7BgquCFhC8LoiSgPnm5RHlesjraX4RpCqIukLBRfXiiWjDxhTyfco0aWV0cxDC
RUnzxIIXHEkXQyfcLp2kamgVBas5iZrTa4YDXOX1/TIv0YUFmYCLYIYMQwvx3EtlNbL+lQKtrkD4
KNgxBYQlSlagbWs2uD1JklDU0xI2ph7FZOMj1oUD8qfu9ZEs7HxDPhkJ5wT7MFYVtODhGolycDSD
K2sbKo8SJDz+P3ZUngd6goajhBY4iA6TjubibRBu26gAE9LKSf7plOGXBjkB6A3jH8AouMWX0RlX
KhWe1VMFZBltqxEF6gCdwLYvDWFgm0Ye5E7alqbjQ55qG/RDvx1qCVFeqGQbEkLFOh41HbpofQAx
cKPsvSkIIhfW2j8ZNKCBMAzKDGJlpp86cRWJyT4cJshvpmhl7p0Gp07ftJmSiGBVAyAlTgqZqsI0
vPr9JL5HrGYHMyzGj4Elun8ft7LyTlooIeSBAKZNtHkyVLYk7bcfxki6JjKoNgWjy7yiKDIQmg2s
B3B7qFrfq/xG7w5mFQulq9Sg+/AkxoLXSu36V6EqkUjN8jx4L0ZDCqnA/DQDeEXuNn4hZ24fVdGa
pvqSY4FGHrq48DKXQPl8fjCmAtdgKhGIyGWN3ahehfC1IEh5HgripMbD9U21dEROrcnn1ljUhmMk
w5pe9rRF/7bQBCAXW8sFLJ2RUzPclqrjCdtnhBkJ+kPpfew/dO1Xucp4v/C4AxGuLhtoSgc368/O
Pgl9Kl8NTAVCVlZdfhWKLaeeQm7jILKUYi9Enp7fmuWdpt1fn8OlBNuZ2Xn0J2b7JmAJ3gOJ1Sm/
O4hH5OlDAgiL1oGspkOH+G0tOA1ortvtiuGF1Zv1DmW4z5l6kKesMcoJUDyCzHurh18k/5i6wVXV
e9Y9t3G909joGHgQsFjdDs1xitV7XKXbKQATi6J7179l4YY6+xRuDprKSIRGwqcQNINAR1K1BbWw
idIwq83jrZyvSVcsBFIYOG6oubMQ5IGc2/U1PwtJ2qdI3GqPeZI7hlHElpr6x1bIv1nbbuqxfiyI
8fv6QH+gT5x7PDXMUy2pqRT3gtSlVpdPW19MEOwYKYglBdLciFoH0vkii6N9NNV6vosDwd+LehKG
VlfUwbc/KqJgNbEmoQ097e5EeYw2UWpIOQUTFSQUx9Zv3oNYHV46hiZ5GpGg3AV9p+4Aa0vuxAgX
csbylQfK0hZGVAr2NygaqTpakc63cMSmugk68ABIQtdZvtHeiEatwiuQd6KYsVNV8RMyMndq4k1l
jA6Eof2+Pq/SpeNDPhzoa3BZYDlFvsyqM1WvBxNyV9r4rBaiG0jpi9kDrBAlj2YdUGaIENrsLKmu
wDU93AHhQhs1fGzkR9JGN770NOiFJSjq2im79CpzZ7SGTDPAaVAW5ebGyHyFVGKZor/dZIjZUaMI
9ekWuSUKInmnmECnPn4OXeom9Zdfqo/XJ2bpkAOjSYCxhSYN8gvnS0MCfRKUUEwRKaWvihJ4Zq2/
aNJaZWLBRQP7P2fFkIbBW4G/d/po0NQS23rsJ6rJbqeiBht4aRusxDELCz1nHNFnTvAYNnWee6KW
eqC1jRH4b5DV4OVNIBtsV5KdTmgGf4byEwR8g2CjoMiXMLRQKrdJuA3YRgRGE//tX2d3zuQjrQEZ
HFy6Ghcjikk0CThYSMeBPD0PNu2YWclgXTey4DOwcnCuUC4C6beszfH2yQ0hQJpvHAKgeW335vZp
/nvwKLV21uNINwHdbFYi38vFBOYdzVozJwzONQ/fbINOV4YSNxI4j6gU2oP6Icsvw5qwzeUz4dwM
5/QRPiplncNMCkLvnhxHdIRdn7nLa2W2gHePhs4McPpzzwR00wJmoMJCrrTOKD5nkx1niZdM0HtZ
OedLg1HQgQG1aXggha8madrkYyvA/8Rm1Nw1WVijDggI+PUBXSJr5XNvws1ZxAS105oK1fISPWxl
B0JAYaSKFBwn/7uqQ3cUCKMT3hPDWg5vaTJRv8J1iUsTTp67MvMcrCBTVsPD4skcdjcyuhQRHPnD
forXCkxLO/DEFl9NDnv0+wQhbCkTMJ0zEf6wV8K9sfZaWRzT3O+PKiAEZPm8JLSbkNvWEHekSNpI
4JnTE7cdj0nzka2RWS9ckli6E1vcKR46UrexDlt4vCIm/yNKiMk3mp9bRP+ckOAOwbw0o0efru+Z
hTHiKWZC0BpkLRgidwHJphHWOskzq0+/WSZQOcPNDAWNaKebkfMfbCHNgO2BLOKlQklfpVnUFhkI
yYHPI54MnpUCYrw16I7+vaAqoecMtWnEHKCS4sPXohlLmY0lbNWeJt1MYCOsB4lO7cr8LdSfzg1x
Z65QxkpLBhhqUzD33kyFNyi/ZcMZkCTVW9ple9RcRPklz7dG7bRr7dHzuTqPGGEe7B8g0kOzDkZ8
7v0z1UwYgtHM8tXenimFm1Cz+rkeqj8CCGxBlDVWvevruHD+zmxy95oCbyanBDbRK+yakSul/kZX
dmqzVlFbGxznVIqyUaNiqFCAVyIKRTAMaqRt/CWpvt2QzgpFNzTerw9uIVQ8HRzhQJS4y0eghDC4
TEfObdfU9kQ+pprgkQ/ej2r779YQlqJFB+GBCmKJ8+UbB7GrkEbHwz8PHWUsrbg6CMj0xeXggrCZ
DsUaAfvSgT+1yC0eKE7DrNfFzBKkwquHX0IKEmhDc8MgpcJqdLJoTcYLFuWWWTmHi/zAhRoF4CHI
rGbI7THTqaoJNBxzW2YvmbD2SL9Yu7kfD53TCIIQZCLoOp9Nv5f7rm0lAeVWS0DnE1RjAk22IvHG
iO7xYru+dheX+mwN1AqAviC8u7geghDdVYkPa4L5C21xVk8+rhv4ucjODjdngbsU/IA0ZR6hHqF5
01e4SbbutPmjeMKueAmtz47GlkZFG5PrBiut+RcnD5Y16JbjD9ki4F/OZ7LLaz0sQRsPuR28hJB9
aI51/hKNESraYDipN0UvrkQvaya5xUvSHk9RGduDjR8JqpwQQgUhFZqYCulXZ6iW6a+cvYvHDzdG
bnZBhd90GfK2dBiOhuwqoOCQwn91lZwN7nr1JzalegAbAVyyz1zwdlIB5PdragRLexGPK2RqkOjE
buT8CHrioJQawk5VPCVKalXFyl5cnqy/Bji3ocXNOKX5bGB4REZCku5XZW3WxjBvkJOHTKOOShQ3
MGEEzIU0PKDya3tsxYTJOfdcipDVmaepDjRK2Ito/qc9paPZc47ydcJFA/4gax0YijCGqKYgdayq
B1l7uO4WLlva501loGCpmCA4vIhtei3QBK3DKLRn2Xvr7Pgl2fa9J3nxNvPqTblZsXdx33P2uEGV
mdqKcgF7nSs9Sm/dm2w9xCCVtuW7Q3+QD7oN5Lq9YnT2MLzvOx0kt6NJA5UvAMwwkyy2WalaVWVP
5r5rrYiATk2/DYSKlgA5gpoURIvXrS/uE+j0AoynIg/IU5BKLNZiSCILVPdvyhQMAf/6hv6Z0b+/
z50m1nVd1Kb4fWHULKJ0aIul4nSTqCuzuDYO7kiVIFJVx9nF5eBwSaWNL64hAi478M+HwlOKVgTy
1j2DCeQ5dGZ/hPfTodt81ai+fWegUdHc1C2ey5UJXDXLBRahb4bT0MOsKVvjw336LVohTRER7vt3
EHKl22fTTtWVK+rnFXuxKXH4JMhoIMz4ecWduKhWbAURtSSBThBn3alfsjd6xk353dhPIJem422A
s8BsEJo8i/u11pfL5/081SfW5yNzYr00a2AifBwJiJBOgZO/NLSp0EHqCJ78GqwcgcuOkR9rUEVG
qgcIFh5zlKehlE9zCBAdyu/yRbaQDt9rW8mDEu7bsKsocDT7GDqTK3t2cZgzohh6E/hDD+D5MI1o
GqZ+wDAHqHlqql2gzBAdKwW45m2h2pF/LNfqn4uD1VHaJwAq4hLln8F17HdtIWCwaeq0juhkLS29
bK8+JLQ/jC74we77zeBFzj9jGzDLp4Y536rVZVN2IgzH5rER6Sg9EeAWS3XFhy85glMznDfFWqJO
IMOMKL/r/Vw/+nPdYy7GqqcWOJcm6L4v+8B7Qn7UQnPtrnDJXUMpO9TM1qhBn+tN5t0rW/Vu7Vws
XE8QZkTlGEQVSGTwbBXyUATqVI2Qv6ifJdRqSnsk28F8uT7AhQAIVnAZzFCJmVHtfFcqUQoJ42qC
nyNOhuJJUMUoXwcr2dyFdULSYuaqQVYSKBTOYYt+pSttBq2LyHw29XsxWBFC/6GbOfNgyEBC9R09
CSqovS9aNTupVOsgTwNrP9iGxTbmrUINL7J9t6SNG+5jp9mn9wRdfYMFzpyXu95TjxpeGtCjv6tv
4Wv2vkOOx8nLrHwrg4/sOVmZg4uZ5j5xnqMTNxfM2q4A9AagpzjG/T7WHMX/1+MAE1hDPLjRMDF3
rJ6b6JgkmVWfQcgqOojJA/ln6ov591HT0X7kEgFDOf99oRNBMdLngdUo31L12De7Hh1FvR2EKwO5
2PucIW6umOnjXLAisOR8or2/C/UPkjhitbIkP9pQ/Lb5iYXAZq8DL8f5j2RCWlLJWwzI1l4GqjvF
IXaU40dhA1hhMa85hLsO1GQgaT+q98kDejJtRACe8JQ7a0WzizMCyPoPmyLUe7CJ+XYtJc3EtMr6
wIIQLrg+WnQuXT/qC5N6ZoBzZWkTSWC+hwFVv518N0i3BRCpa7iFecq4KUXVDXtPRVlABrXh+R6J
/VTy1Wa2Ut4kfk0zedN0uWUkqKjY1we0cKJOTfGNwdJg5oo0wNQw3ZHca+tdZ6wEZEujQTYE/CsK
eh5R7TofTZIHBJIUkIaTyBcpqJHt/bqkc0l1rW1taflPLc2rd+IeMlmbgC+CpVxF/TZDFXuVRP7i
7YEddmqC2+1mBgH2vCCYL7QXoyeVyo5vF07NvFGmYIizpt/XF+jyScdZ5LYcM4FxSgZYrAQ3fBFM
SqzSyvbsUCLUIl+qYa2BoS8T15xJbv9BPxtXBIHJdpcJNwVKptYf0xos8S1MLXWkUmoL9uhdH+jC
TkSmGvsdqEaAS/jiYdP3XUxqNbBSZOjiZ6I5UbWCN/gppnEHCzbQeaRgK4I/gtuKiqBNXTZogdXZ
5ZFRnRo7/TZ9GGho9W70rdmM5hZ44A7Z8VtxenoE7I0aR5D/9ZR9Xh/v5YsBym2nH8PtVqNKa7XJ
9QC0gxG4s6EWTkba2NOBWMFn4/huRofSysEdLFMNAgUr9/2CKzszz+1k9Gf5RuNjLhLlj0HA5KXS
MnrIQQZ1fZyXVWhunNwGjuJcLusJhkZHoVAFOVau7CRPuZU+NBtpM3nPnUXchCoOsZuj6Zm7doPi
zAoPyuJwQVAOIjHQaCKwPvcNhtGbuV6YATSo7EixIoSexu1Urwx2wQOhWjx3doJ+TUGP4LmVNlTk
UJva0FLBYSQ8hat8EgvO9MzA/AEnLq5iyOeFDQw0XzWcnEmTbbhnjrENPqejeKt6zEoDxzG30vb6
Ml62QmMZT4d2cXbCUi47WK6dHKyvb+S79abbGnIdlnojfJSHOsS9vhbBr00od0g6uc2CVILVInbr
9K4pvq8P63JbAHuEKgsGh2T2RbgXBr2p1BUD6jSSm43pN0eDTPW2yQGkLYdgDT52+RZCQWCuCcwU
szO2hhsPpMKKuO2QEAkUq3eA9kcXXGP3vyZwuTapU9ER6sQv8RNSBsz6LaLKs7JDZ9997gLxAWig
gP9GDyvh23Ih7SrEAA0ibx/C2czejtyyOyimr7jzhUvk3BA30pJESSKHMKQ+JgegcqEDgPL1Ptym
1qv8JbsGWHVXYtGFPXpuk/NpcZpNaq3BJsCrT+JOtMh7i/n8Y9yGFgC6NP3MVkwuTSciTRFYSBNH
j2fw63QZ4kdz75kKMhcSOVkA/ZM7QCDFyM6bnvprQN3FHYRrEho2CDVwU3LnUBw7LRKmAJ2gB8WO
tinEFUwHNweqI1Txom/2pN90hjVC1Hr4aqHStbKBFi7RGa739wO4hQ1NDf3VOj4gpYorbCZ0khyM
7+bw9hv0S7vBZvthj+4EBxjunGb7+IkAT2iJu2MzWaVPgctY+aLFM3zyQdyq47E1TGYUIrkwOlqd
Q4jPDREqs39W+sPBBRwPtUoDUSy0J899b51Mrd+2fmyFw60Ece+6dPvirpVrt+h/XXdLS9sKTNOg
psdTVLkgf4GqMRCYBKaMvDXv40wcZsXa/TTG1SbvahA1jf2nUo/DPg6Hr+u2L10uDhFYZ8CmAb5p
kAacD7Nn0FOuDEynCt/k65lTr3VNzzf+hQ/C6xP5BrSyAH55boFFpZZkGggIwKXj6AJiH73ZgxD4
tdFHqwNyR8/WJN4WB3Xid7lBRUobBkUDzxCWdxF4Dpt/RiIDYQdWN1CVGsCUoMP9fEygRCVip4iF
FQbDfT195eFbM3WbMVYpfL59fYkudvxsDEQoP22RULbgMk64ylgVtVJh4fU9S1cJIO+Tsrfc1N+E
BHDUf7ZmzgzRiGgQP+EZdz40MQR/qZFHJZTx0lejaLqNHBqVE+Aqu+/8cQ34MC/F2e4wQAcNwjAk
ugCSvDhmAetCozTjEhRlk0FbkJ5AV0qO6dDgRfLvI4Po39wbPgOPeCWEMGGdGYhViQaBwguqzIEk
9XYI9U3T1ivx58UGxKjmtiNcvNjx2Pnnk9j2vd7VNUwZUbNJQQoc6PXKrliaOPQ0wV2gND/X6M9N
+IEgoqyTlaCISCTw8te/9UBobXnS/1yftss8PAaDKBpzhkOMi2h2XydRaInotyiqvrTwnLKI2O67
RJxlfreFqHtiUx1judxJceFK/hoQ/sIzokMMPRa4fggYCvCG40ybysimfCgssVWOQmI4Uv5uDg+6
/CJPbUrV9jP0IZe3MuB56vg9ie4fkOUiVAR9Grd6Upe3ERDRpSX7o9P4k5M3yVZKO1crqxtUXbcm
q2kqKHaaqh7kiaOVpZ2vlgv7KD/MrNrA4/FZyarNGqVUxNIqeg345GHU0fzaHdlQBQ6JQJAp6q3k
XB/00nbCbv1fmzzdUiuAF0xHVtgK0HzV6h+iFgNzIa+9Dxd8GXiqCapmKuRYoPR5vqApVGtRIZBL
KwxNyB8PX6WkbpC13yCj5F4f0SWUEvsWiCoUxuE0Z0rpc1thBRmLCehhK+9la+4YJR2xWabZUtjY
sYgepLa00+4lZqLVdcz7f5rnhmoMqcJYCfN1O+hOmuY+BXUmgghSHoJQGC3cILeIW0a8xNmnDipe
36g+Vz5iBjLwW2lWI5z5M1FO4AuVISoVutmryCEF0Z2mRj3twc9g+uUvaZR3ka94bRwf2gBNB/BZ
K1iRpcWedWeAUJAMEej08wXIjGo0KlMvLUK0m74eHgo2PYDy962czPfrA13aviemfnzYiY+a+2Tj
DDeJRZqitfMxS2+jDlkIrSL+yulc8u2oF6DzCzlwaNlx20oeG0NhNUwBje8oZfHeE/Xr+mgWdDIk
oEMMMDjCtcuA9J/PXIqeE0R/cgG9om1JgGtAMPi7jTdJotAMsiiNttfY81hs/eGxlH5HZmGVyY1Q
uOm00TOPjBZEyQrmqYXbr9GYX67q/5D2HcuR68q2X8QIejMFXVmVSl6aMNRSN733/Pq7qPfubhaK
txD7nB70RBGVTCCRSKRZC1O7aNjDIA/iYoxzXH5bPSi+nHdhAdhmSwSOVouWt1H8ioyH24uwKuen
NgPcV6BdUGswGJ3UVSWmT/PEI8rokQg9U4m0kzP1XwcG0AgqzUEwWmjpom/AFZXXh0lhjphkaKYH
TX4bvdOQft5W6NpwRKwY0kWoLqN1lBZjDIrc614Mko0eBPYl16hAnEfUf1vK2rLhJKCEjQmXGcyO
2p6WAxNw0BSYBRuSvcEjp5tXomqJffCCaa+a0SB4ffBwQ2NwCAGCIRmYcbkUJ6CTZJg8YBxWGgh6
m9ZVWs1Uc1bAvbZ2aARAOIqi63UbN6J5KU7mPuZB26Tet5i83V612Rlf+kmoAaAq6IIZeITUl2po
cdCNatoVGH63pAJcP8BzCfZglkVZYSu3v29LW9fmr7T57wtvJQheKCUxpIW9Yk+8f1ATVt/UfAqv
FPonckKMeClCSvRSRVUJjNPcBnxqgeKOvMkNqRsCqblFuxTa728rtWIJooSM6zzFJiA7QvkFfQgi
oxukwixQ8DEmh5t4Cxg4t4VcJ31wcAyASM0IMSir0qPL3tDnI7AmSjMBwaeaD6amA8B9ivBGjl7H
SH3q8hc8Za3YOwNa4Wvkiz34VIGfaJUia5ztGiOC+hjxcpHrPvB0MPCWpmGcuQket7GBh23FuI1I
o79mLdgA4tI2Js5O+uMwjAyPsrLkKN6gOQ33kDJDx17KB5q8HEQ56gaprz/h3eabwA0DjmOdsIKp
2WtQ5iRLPBorQHqAigqNkJIXgNzGzBA4D0cZY6ZcAwOa+PtS878UtT3FJSCmbu/0T2sxLRIxuAKg
JQwLImN7qRwK85nea4Crzg7ix5wxDe2v98hqSGjHZuBUNuA37Hbz3BOFnP/9ACEQQJF1A6YJ3lb4
j3Kjss4FitiDWLkGOWZF/LvsfoJYS7H9Y2dKL0AaxqvuLn3agFraua36ml0BLQjDfHOFHfkgyqn6
CPs5wEeDteZYHNCXsdO3sfmav+Xb2GGSjc1GSq0z4IkAxoDzgCceXcUYJA9gSA3WmXusTZCemak7
oII/2Wjs2ESM62JdtYU0yvUFieZPqgHVSlvd+Ts0RJ8SKwyJenqX9xnrJbXydsXBWIijjEgzklIQ
Oig3noGegkE4gqaFxNJcYG8z/N917Ra9/0tZ88288OqqEOGotpDV71r7F5J1bvtWvqEzHwYynFhh
2JonvBBHWaggt5gFnVVr3jC2+KntO9LtMMAlgx/Of2zc6vmcss7k9XPiUkXqTZOBiagXcsjUz+km
sAAEZo1g8zWIg+JGaTW27Azue2DzTua+MA7F7Myu7FRGFhw3tSGh6flyefvE4GqQZwC+/sv4jj8d
7yiintE6yA5Mu3zL3M4Vl6cg4fGPPMpSlbDl42LeTvmIJ/cJ6K2o3DZvJbpcJnDonHoLjDZH3czc
24qu3NwXcimTbfrRSLkSclsTaMMR+fWguDzPNtd1/WYa27nx8MrDJYJYBIIBrvp6J7rt7/QoWYGF
xkfTMCu7+wy3n0DK34/M4dSV4Af6/ZVL2ZCRYYhLjkAnX73Fn8gy+MQ7VL8qWzAHO0vI87llHMxV
gcirCzMnAayHMhylkZRMnA2n56YDxsX3TcbCv5JWnehCBmUs3YSB7CzEdTGaMqrZtX0StqN5enjz
0FGHKgnR7sTtMXz+rZLxHf1f4I90g31oyXfG0zOLDW0lLFAwyinPrL1ImtEJuz5UQj0SwRAs5E/F
+JBk7sg6HSuvDKT9EO0BtR0FdvoROCl6XHqxUpmJPFjAYBREoHJ4R79jXYWrgn4GUvEKxjODOg1c
Hgl5nMmgu0RLwS7cTER8B73AWQ1I3pPaKg8gQLWm+5ZnWM3q1YEQEy9dSUfvBF07DeQSMPkjWugG
p9M3xb2PsMNWT5yLacPbJ35Vx4Wk+e+LiwO4CxhAHyBpBlg00fpFMoOhzaoIFbcT8rfoWqXPQNgm
nd8n2K+yew6AJ+JJmzLc6qzIZVXMjKuB8iiCCTqWqDIkrLsRlueD8SF7EEsUDM0x29xer+uqKG5a
ZJRwmgVAveJoXS5YrGPq1NNUXH1fgwWEQxK7mu0TdasfgoRMdrMLyF1P8o131LYiI4RZO114d4io
ZiE7c81lOQYg19BgkZre3o+qvmkbwwl7mbFj60r+lUOT8IKFJi3bAXLGHYboO8kEPhVnCi585EPv
GvakkIBD21JuB3PJ1RhtEay5hLHUc6hJ37poTsS4AYb/EJNSzrPNwkCIcxiOeqw/9Qcfj64DgHOt
8Utzqk3wKYFA+6Oy/Sd+A1y+r9AxOsZCrNoUXhyiCmeDERzqC2JfTkE/iC9Ip20/nDUQZamKrYus
i4klh3LhY1rqYx5AjpdKTgBMI1jYcxulGD8cGeWhtSt+Run4X5UopzajuUV6C1EjVx1VwXN6xbDy
MjdFoXup1K+kKjDtyAjeVuPTpVTq1HBNJk1dBanTjIUSY2Lm9wgeOMwao6yoyVvgzKCs0AB6Rhe3
Ym3ftqSVWxhjcAaQNuYWVIz9X57ZCjF/FmUeDEmLzNRrSM2CbFzZQA0VZnQCIzWAkhVlKGijBfw7
x+HBKARkVMmkvQPWB8j+txVZW0dkooA7Ml8MM7DrpSaF6KNlog3BUwlcJqc4yVvPUY78d2N3Nrg+
jiKrC2TtKrqQSO2cJo6tUQMsBN1YCbp4xPv+3gB5MdZwU7EAE9b2aakd9azoxLgt8llWWKI3UjN7
5PVuL+CKA73QhgoAxa6emtSHhMLYKkC54GoLMHS3ZawUf1A8W2wSlY1Ki0FtKwN9G7yrngOrtSNw
FNm99Ti62jdD1sqrCLMgAJiQxLmITXc4TOAr5as8wqD5F3YFky8pwUUEunhXPU7vDGErkSaiOh19
FGhEEsHydGl9Q6iWha8ktSm6xom3p73nGGaBSbPPiEQus+N/1RwW4ijTK6VC6pUUZG9JJ1l1hD5u
nbVV835TV8yFRpTFxZ6cTZIIyAqttPqz7AY5iZxKI4KrW61BQEl9np8koMs7hH+UJ8Z6shSkrBEw
jaU6ZZAOls45tXT3q3N407vXLf4x/67M4PdtgSvPrgttKcPkhpYfygIL2hv34IEFU5ookSj2wETJ
6PldkwQkELRXoPtwpgm+tBRpGODtebCgjOm+Aii0hxTodx5aDWuK5rq5GdNWS0mUTYqcWE7cTOui
HiOO9DvVVezT/YkvSLEBbbCbkJ1I+JZ4dssqKK8e9KVsykCnqtLExoDs/NwRgRimd4rdzv7ToqWT
EXeuGepSFGWoZeyLQBsFb5T8kR2CU7Phjty5Zghh7Rplj02bBmGVQx8Dt1gPOvIURUarRtvoxMIl
++kcok+eCtJYFR2NeC7SHTGN1oihEIMpBsgmDiBjQGYE7rbYHrbV5j1w8jfjKD4FD+MefM+7+Fc8
MkK7tRwWDOfvB1DKAqC1roweH6B76Lmv3sr8bh5rzb+U0coAX9V/yfLXVN+hiCspFanFFyZbw/VI
04/x/v0G6kBW6dQOIPbAIhyj7XhWXWGvuwMmXPnvdNsRtD45HRnQoS9g1jV0NAy8Be5wMsiLtv3X
DdCX30IP6JRp1fLjiG+ZjIZ06lnOT7e9z0/e+mrLJaC3g84bPev0RHtcheUU8uAj6pCWQAjjgn/6
LkAM44NVy5U3mKPaTPe8yzo7a4lfIO7/FUxtdcZhtLgeIBhzodOWx1uXR5ewYZazjwfHFqsleS0a
XMqjtpUDAnpczfxhjSCSHpWLyiOiAIxmw769pPMP3VhRevBd50Ygds10S/xoaoJZe3s53M21atSp
FdmRgq/b8q57rWcj+buSdMkVrV5RBBTw2vzwd3VJfuMGwamdTAS9Fk9aorP8BEvDOSRZ5CfyHFCk
vgoN22iTFVYlo+7jpApmHkiR/tFY4ubb4taCUnG8rvCxojSzpQAPjLeG6pff3DPWcC1kW64hdTcq
Q5m2igAZmPs029/eU7LnPiKi3kn/QVn0Yreou7FupFpuBCxe05pAXE2Fu6RjWOA1CAJlEdQdmKhy
4/+/FXOCLWZAd5mVumjpaWAR8bZ20A2/EV/lh9uL+JPNud4owKthsgBQCHSrqFImcaNqUM14VHfa
Xno1kD2uyX2HXAyg45zCfIXnNBOkdvkNbwnv/0G6CWv79wOoXezLKA6zELsoCEQsDwDqDyR3YMHV
rUWIqDajhVlCu6X0s/oL868xtsVNyAUC9osneLoQgzloOJv01UrK4JOHNiAlodsPAmNI+FaHIqqL
upgZfQcBEe7Ce85K7MTtt751e+vWo6aFQGrlQGoaeYEBgQoCDDL25PVdJPXjuMk3PeO5t24mC1n0
CSiRyqs8yMpt3rNV4CrEhJ9ZYrcNKvZEJWlA7r37r+LBtxsUr+KDBKoUxlesbCIYX4AOgDqACCCr
2SEsNjGOKy8pRQCrqSheg2RUszplqBnxzHyHUds4N4Ojiwi9KrjqKM8la/HURIaMElFZWZzqVvEb
WnKnDgMq7SnIGJu4ppKOtkbwMKAz96rTp0xkdZqJ/kw14adHtSmfR2wpI9u5ZinoHkQpAcVLoGLQ
SAQAHi8nPGhwf/qWN1hJDT5fldT8i9i8NYmtD4esOE8sGNGVO2Aplb5U0wkMS3UrodCYfxeJ8ipW
oq3X2dvtY7AiBa1Sf1eQikla4H7leYIGxT4E3rMs7hpVxltM3dwWs2IWQMlFxnpGnUZJkQpFysgT
oqwLsITIZDplp3VmGYNNJMvyU1kZ+oMnl+VTmDDRPlYubjTOIchD1wZaN2is+qYLvFbn0gpwOFtf
t1vjvkJ4Gx3L+AOUQHF8vq3nytPlQhx1Dck+1NdkiKtGnHLejrnCjsoK+UVLgJneFrZi/RjuBLqC
CstExxHlVXzZKNp0Ll9O5bYDdmGSsNp7ViLICwmUOlqSKEXQDFCnEGbyYxAxPsjpMa8HxkFeW7el
KtS7MuhxJ8QRBKn8ue4xRuUX9lTuhTwF5N5/kOa+0Iqy+UKtxiHnUX5tJ648pUE82GAo9c/FZJz5
rBEZuq0cMRywudMbUD7zDXrpd8e0lYtRgbjOOGfptgq/mQWCteVDZhkuUIbXRdftpYiujId0FCcU
svP7UCF9u+ljKx0fu4wR8KzFWXMp5B9J1NoNHpg5pwKSRtdz0z+T0+x/TSjKaLbyID/694Ur+8j6
3Tb0Ne+xFEqtINB0wLIZQ6gebVK4J/5e6yy5tcbgIegYz8O1Q/VXFhKMl0uptwBSCHLIaobHsN/p
rDr52oMffn0OcdAEyxv0LJOfaZMnxPDr0ynXTd5Oj707zBj7eC3h4u/xgDEsPGBYOGFrZriUK14q
NvrBgIQw5Ib+TJ/0GnmJxXOMCsu6kH+uSvph1ueJUaQ9rko8N924QBCe5DtJZxE1rRkEUGLn9nA0
h18xU3kGSNd8Gbpo/J882fTpw5THpKsA6I17+ddt61u1+aU0yguKIOVp4hDSMNShfujREG9VA1Qr
6JT1JiCjSJI9wDrvG8FXTCCh5gdtaMYtZoVqG5zAoTkkXb0NolS1+qrR7SYuvm9/4lqlFM3ymMTD
pAcgP2hagTCXsjFVRxhVLNpd89ri8d0GohVFhtOXX6IGkDbgBYJPyxT47thIo0z6Ehmv9n3S75Og
2nKCvEPV6KTwwPcwWDxeq2u4/EDK+oYqB2i/gQ9Uj4MTAUrJ3yR4ocmN6W3kx3Sb7QIcbBcTTbdX
Zu04L+VS8WgfaGLpRagJ5PFrIx9TVlJnzRKXvz/LXwTVuRzJsSzDXYg4VRJ6BpvO0oJdFN17HTFS
RtV07Xgtpc1/X0jLig68uJgVwuTvx1jNefMXhYXutXbnL2VQ1q62+tSXBVaMS5wofpKQv4ktcXy4
vS9rBT0MGwDZC+NlwFGiX86g8kqHNIEqk/gC0ESzKreV0JAcGUXFVeudjHaCkpX0WNNtKZTardqQ
St1TYIV995zET0qC1/JRZb1KVl08XDsY61R0eWFq73KbZPSyhCPY3czKwsGbrFPthpqN3bKLo2fr
yPn1RH5glS3XjAPT2hoKYhibuxqSDbW2S0UdK9oXsR2WqMDV3cuUqYyayprFL8VQJ1lPdY+PS9hH
0LhTbuFMk27CpDvwyHk+JrLEuJDXLWWhF3WEuUqte/7HIMfGHIBeL2NQDI+JQypFVp/zGhBdghO4
iYhRdozIg7WmlMGIgSf5Eo819fhz2L7HrVsNDELbtdhtuZ6UsXCilk98DGMJh+Sh08FNpAO6Vque
qqCz0UnE2L613KmxlEedbzQINLqXQJ70aMm7xNHeJFDOPdbOZI5b1BederRun/V5kaicACYegU6G
OUTMktINbCiMKWHtQaKacL/HqP+VJTJDxNo+oU1+nvDDM/0KpVYKE7npDbRDyel9H98l2hPPszzW
2kYtZcwHY+F8JQTZdZdBhiaawx7zvg+cGdrqto/IdG633Q7MRO7wLnyzkItWldPRNwLEfTRb0QWL
Tk98PU4RfyhT7XhdHJK8LkjqeYxExzVyERLLGMnBW0vBhAMGVC81HBWtGdWhBx7Bo+rmtvDFnTyc
aNO/C0JkyCzBQqO6y2/1lkwjkd/QBrzTv/iv4EV3QsaOrgw/zB8DIk40FgDJm84kNaHmqyBRa9C+
oDg5XhsAUgEDp+YIdxgojYgP+KT6IP0Wtn5CMjdy1WeWq7te+MtPmA17seOY6horQNsDwSPaGaIt
oruO9bS5vpEgAoOEmIUDaidABy5FpLUslHw+a1l8t9UfQ+5IiExW9+f2Eby23UsxlO3GqLcHfAkx
Ccg/ul98v/XyYy4OZORZeCkr9bVZFl44SJYhK08P+cVTPEyBB1n+ELlJ+z3J6r4RP5GfN9W+IAII
mdHcDoT5+HejhpY2dkdDAbdEhS7zSHe45H7w46fb+q9cIpcfRXk9GSzlXseXjYm3C6hHaptDl/e4
HUNLUt+mcqPzdxKLEGU2j0u/B5n6DOsA9KPriT2+MsZcEpFmSnX+HKfqYxJpjPD2+jK+FEGpJQUx
N4xl1ZhiJtlVZPaCy8cWV/jbkdsFgO69vYyrB2KhEWWtdWs0XFBDHJjSSI/pvSCpgU1fMsSsWutC
DGWtvVqA+M7DwqmxsPFrJ49QOpHm4T0MsGz/A5WAhAEvI2LYie5c8vsuiDrQq5gCColKCSz8xsaw
+m0hq+ZngPBqhoQEjhHNTaNmVdIMKTSqhD8BuoiQqUNgHXomaKpIGpmBSkRxc1vomvkZ6HbERCoy
/mAduXQt2jSopa5gs4oUA7eVdJf0FSOYWPNeSxHipQiuBFBKGUItLoxMDnNMYKlAalwqnm+rsmYQ
SzlUCBiWMVa1gJxMixHWnvCwntByD37chmPYA0sU5fNLMRfiWoaoWMysQCdFJaKV26yaQxJ+3dZK
ZO3QfNwW90uVxeqY8g2Wb9MCClEk+rHZyrZhiifMbJrAjQXasGBP7k4/BQ/PkfnsW4p1+yPWPMhy
aSkPgnaLvuWb2TLbzE4zu59yp0c/giLsOd/iuO/b4tY8yFIc5UFKYGyMuQ5xGDp64sQJKT1MU5YF
8hW3Ba2a5tzega5EHAIavEpAdkPi2rYx5dKZJDCIHXX/c2JZy+rqLaRQnsowwiTFwGljhqnb692G
A7hT6O2HOrUL/d5vndtKrbSZYaxlIY/KhGZlWWjAZ28whEr0P5pP0jfJ4s/Sq5ISvyOFb3IvaIHY
iHel02A+zH+8/QGr2ydJSLthkAIdU5TFdpLCDcEIfbkInDt+aIayqbIoIVaPxUIIZZL+qAbcz6J6
aNXjxdewZV0wK60483jQPNc6g1MLdKP0FAMVZPCwjhl3KvP7zH+vfFcbvkL5u+pOarRTi6PPuTH/
9B+s30LurPrixHtAi4iD+cTXk28JoFtVNERE6cNtKbMV0IHHUjtql7iqS7vJg5Qyu5Pz3/J4EJFY
Q2HPLzKQhCR2rv5rnJPL9aS2bMiL0kB2CnZR74zoHayHfv2usO7qlTM9d/wCCgN9zYiYqWugQxZg
akRIKTzOjDTJSVAqivVTJ4SMW2AlhQMRC1HURvkgCe61DE8hMOUZj0JHpk14nFzuKN9XFUm3APzY
G+8CoylnxZ2gCoZEKBJiKLLQM0pFzbUSSNMbsymOujcQFUQvYIaVhRwJdbvNGamHldN8IY5SspH6
BAwIEFeIh5R7EKKNwDFM8ZqGFngfS5UoWxzUotdLHjIq5QH0f1wFvKFjm1hdBqK+0Ba6P43sVPqe
189Vt1ey+zo8gSehhWMLGKu79qTEt+hYWhkzCxpdDBZqHuz2fQx9Lf9OOrXY2fxTNh/CQ3doNsFD
66Qc8TYzHLJKdsFzzaK4WAkuLj6AOiaZx6GSH+MDBs/xBqcIrMB474y7ItDM2y6AqSt10VYlHyah
AlGSb5XRhlcwZSp/B87v+PAVOdFrLljh1gcQanZoSfhUuIB8vv0JLGWpu1HX80ErQfIKOkirly0Z
iGFVaof+hxS9/HeSqFsx0fKxycDLZQL1p/P2ZbIbk4d6fPRC1sUxnwjKsy43kO5OlYGIJEcVJFXi
oZI/mpgRUK/0mmBoUEYzGdAe9Bln4vKCqOUC1CFy0pjjcFK8E2ZchsQpJWfK9uNgQTnJD0A2yaLz
+UEdoxTDUDkOhQQANDRDU4+FwK/rAqjrjWk0klXBvw2AP4/cqDGI2NuJDuyh2PQNdZMWe787csEe
HNGjslelu155U/szutCIOIL6z3djz4ryzgbYdM/v48npc0ub8PKRCNhIIt3bt95IQn2wO3CfNxln
1qBhDwrMXX2KrZukqqmlIyni/VidtIZ3hsA08GDygT/P8oArNiqC0QcYliJCgSviQiRk0No5KYgD
4AHRIZsbxzg2Dd4ulcq6baQrvv1CFOVs816emkScRYWHULXqAIh24LIFhj6guQuGZ18VhmlF1Ffw
7wr43Z/6NkklCEsAmT2kk8NzKmmEN64/5O1dVDTObeVWbuZZ0D/yKMfW1iOgxwTIi7kXHkMskvjk
16oztfZtOSy9KK8mAGumqNVZL8UD92Lq6OJXrrjSFLiFpm/1idUBsyJQmmGR5t4vnA86C8mJge6J
qt6aQmXzfrENp4+xOXJZeQoF+9+PlCMJIWKiDglY5Mrp6z/NNMDC+UZriopnjsXziPJyoDp9xrCO
lXv/Qg5lioUgBXINBEUzM05DfEyEp7BjuOQVR3khgrr2pUkyQhTbWrPxZDDv9qbK4nlcVQIIo0gw
wl2hC+DSU4qTpPpZgMWSg/a1AWN5VwQPWcSIGVb1WEiZ7WMRsHeCzqkhDynA1iMSOl/zfHPbpFl6
UB4/4gJDROdRa5bp76IE8y1yXUiT/ldC6ElqWcklHwcEHQCg1GqUba/L8LyM6jRjrWjMHj1FX5+c
QxO+VU5BJ1qY37Nu67GWXMaI4T+7/oNCsdiPqorLRgHGDEbqp2OoHsDpZ/Y5MOtGySrC7JA2KAYE
PR7jPHDsNLsE4e4QCFbQZUTpedfrH5uYVSeYt4i6PC8+inqXZGgZagwOq5u2z3r+WI53vr8HfHXn
H4XY7lpGk+GKs70QN+/DYg0ij++ySJxtMuzdLjQIF74mouvFjMoraz+pM9x2hl4XxnyG4+i+rcp9
mj3d3k6WBOrayEvf0AceEnr5zctcsREYdr+WeL1YK8pLqGEyYQgGa5Uo/JMeRSDPnnqgLBvj/dBx
thHrzhDmpKkfDD/+b4VTziPwJ4wM9B4OBP+UehUJcMjbUzrd1+puiAygsewzTmRIXTVGZL1w9aPm
gJG2S+uoK131ZS4ABRU8lpfZoRyh1cfUBkBHfqoPfPP79h6uWeMPkz3yzOh/kqkV1ge5LgYD8lqj
+5NW+dOAXFgrZBYvMRdUXDloS1nUgvYNMA/KOMQI7gFN2JWPfrniUzt6j8/iQ/WVM5rZVpqWMMkM
BmHl/6tGuWbdkxMQkkNc98XfhS/aY3w3/i4NsDoAt12yLWX7opyZgwlzhyHtTRZSaRziQhPBY59A
Kl6ndv8HrfPKUd4C1SMgBQsdjLF5NJWfLhQ5nw2QhUKnlQHyfMrMOHrQWaCFa5fcUqd5YxcuK1Ai
DMpEkJNKxlZN5H3Qg4JoZCWIWGIoR9wKQSWlzSxG4U2930XIrrGy9ivgBxdWoVDud9RHbWxnIRyA
73S3eouesoNgZfv8TX6MVBIy3PDqnbdcPOpEA82G7+J5k+rsxf8E4+9HA9wxzg7dzkTbKPe72ItP
aH40zsnL7bPNWk/KP8NvJlVYQbIkffX6iyjVpOSfb8tgqkc5kG6MBY6fbUM9SmgH/BBIsw93Sma1
PVTK36bdcB9bSkFEV2c9txkORaEcCm5tNRhKyEZdHB1TwklGIZ6oGLT37XcebQUaI0Zaab9Rgaou
KjME7g841eVJ8MY0NIpGwKxtEeJtf0qTXRzZiWRh/N8Ko8exPGbepm3dcrS48i6KXcZyzy/5S/cy
fwCauNHDjcI0/aIBo6xvJJmMkbW+InGHLsxCMUeeYG+BkRVhADhQ7cmz08JmSP7hhLglmjo5ue7r
IRoGAM+p7tHy11QpEIQ2cb8N4yNnnNL8UJVvueRW2osBsicxJFxuS/xvQfhU8UZRCD/EZ2PGbfF5
W2rssD/qpbeZutjUiidkSUTuLc0ryygiUgPqsKk+hoA3m+bkA9ZYLjaSGKBAue1kDAQifVEf6ilG
oeZDBzwp18jmMDqCuIkAY5pulXKXc5ld9tuMc71oq2YTadDgqbvq6FbdYzwcPemk+BkoeX0rzb59
EFOlgHFEVJGiL266T6JTJlqq6KDhsAAMQHaK0m00OnyDeDV7SdH97W0ibaMbL3lxlhpkBEATPZ4T
cNkIsaVXG6181BsnjSVSdAdF3UX+Wc0PHACstFcDBf/pEFf7XAITTLzV8oc0drP60+ufUDfJjEet
2+Qq0UY3lk4Zzg/fASAq/KrBt9ac+skBmY8dApI9fePr91wLTZRECIKiWD0GuikLz1n0yOWf0lhb
BobTEbA0qo/lAsBbKe9qzjLCLzFXTNl/58e7NDpxBYB1UUgRO/Tp6w7Mz4zyZ68EXrEzNX8aMDUY
B947IY3V1c96/KuvQMRUHjoQGDSgGAbgpjGYcef4sl3z9ZZry0Pjj64inhKpJ3yuu3r8hm4hJw3t
1GDVnVaqa8A6Q9cmptd4lIVoYJFU8b1KCdq5GccUttq2chrApoQkOdQYwyX8vXTUnisbFvaI6byR
EbiticcMKYh9DAEt3Gj4unQNZaLkbSVCfHRILNHsTVDNnirgHpLXR/XgW9nuC4Wj19pmjQaszCci
Rb+QTB1MNR9VrcKl9tMe5NniriTTq1+SFKGr+aDZ2hGUj4dxE2w1q7AilxsIb4HvluEgZm9L+YeL
z5ivo2WU0NV544M70xRnKBKI9izVhTPugcPwnBHccJZ2iMmb8X1b8HUUdKk+dc11RayPvIZ62eBb
QfpRiHZdFKSVWPrN339LP+qm4+O0LzUF9auUpHeyKe0DJ4aepdW54D/c15vWZKWUVgpZl7pRN1wa
AFm+0bGm6UtJgm3mlDIAHZB/tD6b413iKmbPCJtZWlJRcyJVgCmfzVgzdpLiesOdxG1ub9jaLbqw
FIwWUpYCeGk1riAjUv1fvLKZ+GxbRDWp+09UnCwjGT6bXiQANY8JOCXMUQDtQ9id45j1wvxB2vu/
NxVFu8tPMYxELIy5JI9g8GwE4AjLtpEV33nWr9gdrOkBtxqo2DJSOzrpwLvZmL21UyLyeHtNrowY
/EggugNW8gxkrNJN5z0XjAkvegijRhBOYtiwhHOttSOzdf9qfyHoB3YXjftw4TQhm5FMSaGCxwOJ
N8DxqRkpOFsSndvaXO8wJYU6k2InTclQQ0oVEh2DPYjPSB652cZ7zLeSmQ0kR/GKBe/L0o06oRmm
EjS/jHqTy89N9FQoTi+YtzWbf+LCXijFqAOJjCVX8y0U4yKe3yZxmb6KnKRG9pCP+VFro+QP10YD
I4+5Zh3ARwfUDMi+0bdBWWkcoU2mm5Ie5UCXB9gdj6mLai9Kb7eVu34y/2j3Vw710JtkEbwY6PE2
DcR1ljA4quvvxHfOMP2D/pg9FHvlGG8Vs2Z1Ql4/y2bJwHpCr6U0o3hTW+drk9EbYQyQ4i1O3Vbj
ySsmE2zJrbeRjSiNhanLFEhtZOuXbVi1EKgewfmNzLBrmMpZ++gBAB3s9DtmOuIqMUBpSDlWThmz
XgsgsFSAXJObHdBcSIVIzclMJo3tdeH+UtpPZm1xGbdZkncjD2mDJZx0t/sCC2oNhE1zfp9Nrnqq
ERiBBf0T1jRuWPfW6kHEWwBEFKCl5+lS/SjkeSZOaY/GKrS0dpt+zmIpKivkWj0WEvCfMTgHvhC6
iKA2ulYYWFYEWy34XXnwuXKHclf88u41G+Rl01167zsNi/B83XYA24HSxRzq0ZcGZqxaX9UhF4Wl
L/mMxnrHs5Jf4hPmCc3y1P5iHMv52F05nYU86lgqnJg0QZADKFZEJ0vTEPSfmqFbW7zVAzAHrz/G
yl73H8zms5BIBbNa6yVqykFD/cMHvxPy1E7mcB1w7cA+BUKB0wiwJW4bAWbpDygsPoodd2BB7c9h
65XWGBMFHqaBlaZ7AKukqPVcmp1RcpCFPzqLxGRdyYUAygWgs6xP/Qa+vBlUdHnnBCywZsTrD1mL
9tS2MNDvglJ+lZBolJGCDog3oMjdBxu/iEDCpxBR9cAUUp76ot/GukSEvnrUlQ6pPi5kPTCuw/x5
TxafSzmQLgZkNS/Ot5u6VT9mEt5cdYLHYvNQAEdT/0qdqbeinbQbTEG1BnO0Hv91B8zlJxhU4CZx
8lAlClYMULYl/8G1Zz0ExdMriNYYFri6+TPO4JzlwGOOug+iTinDqIb/mlDryqbibhh4l3GsVt0H
xo4EHRwZM0TIZew3ZBqep7NHBk6TAqC6u/bOUfYS4GTeG+I/KTtwEKBH0qmc24JZcqn3WuRVsRQ2
kGuE4lYupgOq1Kafj3bAgtpaX8W/Gs5+enELdNGoTI0PSbrxGoYvcmjf1mQ+IfQRRZcLWl7QPICg
lYpLtLoI/N4vYZK+4tZIenj3YDfsMxccw3cpq91jTZulNMoNpmoxBXUCaaPx2vrOTFh8Wx2WAMog
VC1UBmEWoOqPsvAN6tDbv78WPP6gl+P1g0YdjTrBgjhKktpVvdlpv2oFjMtuHTqYZjF8RpS6Gn8v
JOnUQc0HYP9qMSSFEt+BOy9AxjmOjqn/7Xvx/5D2XT2S60izv0iAJFKU9CpXpqu9m54XYaxEynvz
62/o4Ds7VWyhhDP3YYHFDrazSCWTyczIiCDSCcClaevlvf0+8Bx0RXn7pvaYZjCs4i5Mmw2P/4zY
ReAAgwsUaRatT8C6Lx1ximhF+hy/J/kNKhLbawEqasCHegeQEgoirbrxil07YmCExDwhKL+BoJHC
B+WEWnHVDG4UgmjCPJUkw3SNXzTe9S/6KdFZ1Na05SVlQtUJOjuX6+ozAfqbqoTyMOR1Zi+pHnEb
XzfxubC02IAGKzMg/KoC73Rpw2wrpezVBmr1X8d7gVtq1wdB5fR7YJ5tF6NXPmiBJzCoZ94WDH/d
NrPAjgb5Xh1035e2LVaPGrfa1E32onPG5xxcvTGk4BsUIV0FtQ/718zc+TYKxtlpbjaz9NX9/WNf
plFCY6EkdIR91FYeMVxeY57R8ma32A3+YXaH2NPc5439/nRKl/0+syl9Uz72ogPCBqL34PE9cCc5
Qqe4cL4nbvUDYDaIX/hg03wvb7du18+nZHn9QOjTwjvIhJy15LWlXnSoz0aoKvF3M3RVfqj6/QgV
RCtyCuWh7xIPnNY5UwED311f9acDI5mWcqGyHbWWE5jWzfEwav6gMX/sn+ZNXuvlpF9cGZIhyaNa
rmthPsMQhKF+1sH8JTvSA7nF9JsB8R2OvGsj6H5m17i0KPuQaBsqUhUWwW9Jvxb70RP302301O9T
J7tFsoSkPX9UA/6KzNY8lhs7+7lDJtmX/CkX0BjkDPbjg3JvP0dv6aF6Q43pZL1MkQ+9SwjVutWL
fjcrG6Hj8+m58CdTujC1tB3GVosTJFGpw5L3OC+DVtlY3/LBrnxQUwrtdcgH0QxY3gye0rxDFU8v
nxobFZ5WfYtACpEtlaxhSxDkc61C2tblMj/LbUasK8F8Pz7rrj+pYo8Sk8t/TbaDxuMibjQe9Rsr
sD3ycv2krG7qAiYEHZqtQkDv0m45NIk6U2xqmEJFSezq4i00NvZ09TQir8LFhWkJWw67ehX1Sr/Y
qGyG17Nh/0pm7b5VpnIP/YCNy3l1QX+Myeejt0kCUhoYi8kvA4TsAJ5EWwiCz0ie5WudGZEOgRkD
M8kw8OpS5RRSr2cnYfZ+DqWKWj82mJIrf6D9d/1Lbeyi7P6xmO1JC2ETeXbu1am4NXow5yR2ofgY
7e3/cy5wuUTJMTI1zEezANBaJY9x+FABU7OVAW99KsnnY1vEsxlxfCrru0Udgr6oGW3Ey/WDBaF0
cN1pOkhDlx9xdrAM4NPpYGAdhn2raKCnuy2o0+L2J/swPRj8xVQiN0LRIQoq456mHlATervV218c
4lNYOfsVy8c9+xVQ2Sonc8CvGOuDShwdcgR67ZvJt3i8B/WtM6C7FEPFfSvdWnWaM7vmpd0YACyt
bGB3Es86c/VkP5fcY3wjiqweCJgBmZi+SDTKJbJm7oSRh7CjUIiZUqxDY/U+DAsPou2jE0+ZW6ma
pzTkGNcb5eTFTeS9BZMdyOagYU4gZ3K5xooIjsS5gBtFE9o7lZ+kWxXAZZs+mVjm5yGyDPUpWV+r
4iDq0XQsL6msIzXBA6uiczKSr5DWPURbd/znwQuEF0hs/p85iN5drmjEIHMx6QD/p1DMMH+Vo+ZF
6I03TyUE6Oq89uIiyPLhgITxv8eYc8PSVgJd3Ex6BMO5gJYXYYeI14Gph099tCnpuVzXn/YUIwEL
PBCMOnJ6mHbNCDkj2LKaLHLQYoEA/OzkRupNDC+3cvSX/71uyF2ipXs4nzdbGyQj6xt99hukPLHq
hjZPB/wGxRThS20qw03GcsUTc4F3plpq3qBE8y4arelYcr2+z8Z611rWsIXEWd8MA5pKGmGgTJKi
lBanGfRM8ENUJtyw9foOYIwfShskBgAIKI1BWAubBLjJuBUh10IEemigALQw6Qe23Etn0yfbzgZW
YQ/4VysBPuOnDX1cw73uWWuxHvU+EMdYkI9DveDSilBGohRlveQZxrFjxT7uUESfvl+38rlSgJPD
VBB5LSwmpirHAjMtuWYJpFF6jxA7htZbbkIu0mhLNPC7VH8NCQlEm4VuaA3fx7L40jTmY0VD29Uy
8hq2lGxEp9XQiCE/DFCCdQgQJykE96mCi6kGJWqCQeyQhE/cRNV7rlxlaKGLzB9pl/nGmPnRlor2
aq6+EJpRkBFpsC9/WvT4e6KkMF0+1Gzc8Zp+T6fEydqnWWs9LYp/WQmehfZrj5n3vvxoBW6hodYP
jZEgUdMdZn9c/0LLiZJPPb4LEGeQPEAqKEWYyWyqqp0QrPkojkn/mJFplxrECdGaL/I+CJMtZto1
/z63KD0byt5OpwmUjG4p5sohSNcaNf3gRusaSrERP9e8/NyW5OWa0s6jPsBWgmzaHrhjlm/lsJHS
rF1G50aW+/Asl6gN0J5oNoxMiI9CVA6Pdop9DPGQ36KyX3sNnZuSHKhI2y4u4hJcu60OxKdvp47J
v4ZJ5Ol450H5G0zaGzF53SQFbgDs7mAnWf79bHViKHnSM6xODStYEm6d6IfJRmOI2Xchaxwju0+U
eQPX+s/QySe/hBgjZLmX3F0uS6Vhx9CXQnyiO/5O3cnBM/ZU3BIndW8Uf3LDg30aPQyqeNlt6c1O
+ALpWXoYj/wl/FL9pBvfeC2nMTHBaehMB3DekBwJJNHGFGsIyqgXgSDVuuPRZs626qzgPbR1kDgg
f5ICU5FnswHlKoTkR/qkBcUx8nsbnRY9MHZRkHjl4EBk9/rxX/Pd5aOCwB/koCCDufy6RYnaQdG0
SDCYOZUP2dQPmZcgahoeT8vBFVFrPDVNYW6Rfq4tFhriBqyCbx4cyJeG6zLDXQ/osptN9wkJ2hxq
PltZ4lqksVCKtUDNDkirPC+rtuOQc2NI3K77psx3UfzK7VdmBde3cHUlED7AJ9NQE5Yj6GyOU4rr
FAfE4s9d17+JOnasYfavm1kt31m4RxfFWh0cjlKkbu0wjNQRI02pfWvEPktuhhzo0V3dPaiGX2g+
wUOJnbT+5brh1fWd2ZXidTxqXTzE8xJDUZ9NxIFUT0W2pVWxdg+dr05yRBHxOcoG7GJs0tKtiflr
Mbq3Oc1dvczNgJed5lV5vkFOsW7XwEsJ9IO4k6XwZgx5RZoWq5t5BjyBddObzJtmkNtBeizXlICx
39f3cy2UIIL8a5FKj4mwzXhPchWhpIjAcHNnd1v99dUU59yE5Cp44dGKRTBhofVXdjhZfhw9RMN7
yTDMvNchrwaFyevLWrsnAMbQIEO88IzLGxkapdHMwoCb9IVvGR9DXoCQc/BI395xEGO2NDupw3T4
/7IqbybF/Z70Paxa4/1c3ovuQY/fauWhoXsgNCq64S1rZ+FskXJDxiZ2lygE5gbxXKQ3MaFgUt6I
J2seeW5DOm8F6JBZpMMGTdBWg5gzjR1dSaEa4E2tP/9Nfe7cnHTwpsxKpkqFOTP+lubg6Br9utv4
Sp8hLVQHcwnucbj9QqsjGSFJ1FYNEgm3m9KUA0ffRx+Q02U/+JzYgV1o+fNYWMkduLFrUI3WkXKf
5SpDOySJhlNcpelNi2m5LYG1lc+J6xz9fzBjGyoaI5eXkJXbvGzxvl5EEkKoRUGryeq39DzXTiPY
A6iKJzXSB0yKX1qpQWRckB6FwmGojJNiVfpDlBk36QgqfjT4dlOvDx5yuFu0hiYnFsXsXj8ka8sE
FSDGhNAdZYC/ST/ARCc9S/GYDa1niz4U1l7bBC2teC07tyGFHNKXc26jZu62YHtLktmnbeEMs+qZ
Ye23XDnprenEPSagNCjqEttNst5Rc82BssN+ylNvJDpw9F9N1ASvr34lC7j4ZdJ5skxIsTdL4bSO
fJu8DR3O0DHa6nCtRHU4t8UoZs4hoSMX3FifNigj4FWp17+T+iWuX6+vYu3vE9BmLhSByAHkyMMK
vOGZib8PLVDQreYuLvzrFlb9FHwGmBjDzzc+pWTRXIWtEeFxUbAbu92PjW8Vbmp+UIzJgHd7HFBy
2Wikr9UHUG/6Y3Nxq7PXRR0bTOttiIeQZ1tzMM3haA79AFryDiSy4q052R7dqP2unQbQD0DiD+QX
2M3l389MpgxTgLRYnmvKKWU7BY+2TX3dlcuQndtYfPLMRq2pIYi8lmVVnqaiRuTN2W3IX1VosetO
t5WCfsZjIr6i/wG0oIbE8BM3FMSqTK0Z8Tzp3N5TX0fu9A7aIK4FmTF+su5VdPCVmxYcxFugltXd
XMR2QQy8vBClPL5ppmgRjkD9QDvS+FiOX63NGcclDEtvQQDX/9iQnARKhbTLIzyM1J3p8H3k6x/h
qQvsXeywJ1ClbVSI1pfEELFRt1pQJZcfL6soj+MZS7I03Ao/hux2ajdMAI2ztia8p6E8hJcDzvSl
kRZ6NlPCFeGmCq9eVdxP3yHs179RKyv3XRnqX9Mmtw8hF8qdmYv2KDIt8wWUZPZhocaHSNTtBx1D
9VslinCvatEcCMXAXA4edGRX9FEYjJHeHVU295A/NPP5I5kwxsaiMYV7jFQtHaWyQLk1ie625Sl8
pGGly5tOv20mU7mvKwASHdWa5l2lVdE3XWjpLcu68jEsm/FEBW8fUqXuUJWKSxtIhsweA96BoCtS
9e/WnHTCxyxhqDs6rtmXruMct0LP7wyzBqcvN7iY3ZIABQJWBrOxnLmYmreWJXSHjRuecKVEB82o
NB8TZvHsdJ1F93EJPjm0pqr6xAlZfhnG73rLNjy96vIcLEKxwHxbMQQVM+pAzQcbE+eAY+/RKhgO
LMx45KpzTF6jdLaOA4PoJkYHc8J9THRPJSbeVHrSS0zfRYM9Cqds1Aay1djEYMgwimnUs/IxasCv
7vsO+h0dhnbsQLCe77LZZl+yNgbmQFWVF4Er7uscWuF9Uw7UV7SYdJCaoiR1eGtO1CNpRHsfOGrt
ncyQRR+jkd2kWad9w2it/osWXH0YzFRgqEzjeFOGepZ6Sl6k71nCMLYf2UX6Mw+N8SiIkr0Jre8P
Ra6BTmmYslv83zvM6lm526YmuQ2VSUMDlsQHa9TFrc6NyquLGdKiFdpC73als8chj2zh2F1NIE1M
rXQIwiyK0l1XxvqhAFvxI2YFqgBzJjamawiZjsqQD1/NPlZ9U6nRVLKUItoNGlUBpeFG+gB68uYu
DSuBqVl7SXPsMXqOkix/KvKZFZ4o4/LQFVX1EVEWo8mu1cM32guldlJtmo2jHqftF5GYSiAwWnIM
O5W85F1JwgMdEr7vEn1+1AaSYxByMlwlVMxHw6zCA6ZoDbTuKXr4ftVVoeawHM0Tl4pk6ndp04yP
adlPEGBM7fA0GEq2Z6HS7UNeKiASH6view6gzgvBvsROFdfKc6QZTe7lZp++FIKOz3rUal/t0hZu
lNqgyhalyF9y0lffjBSVR0fPASF34iSu3oshtR9DG7RHTl4SsusUmt1YwwiARtePQVo0w4teTXrt
REpd/B77YfQ1IB5edMahvZ1aaCo7mV6MpY8R4fiZJKE4ZdyIIQuM9+uLPulKUIQdiR21UFOw34bj
8EbqCFzeaVbbTj4wdjOAP+wuIi0OcKEaI04ROLfirOxvhiFRP0BIDZ3IpKL46YYVZt7UF+ZdVqPw
5WjwskMVcgWhg9XJtOPQeTrSWkkeJjF3kFegcXWoMHgV5EaLuroxQ9CtaY3xpCD3+gkc7vBagpvl
kFmpDUAbmgWYO439PJqq2Cvrov4WWWF8h2jYeUqdTd/NTAc7KyUKnpD5GGNcqQQ8bZ6m6Ib3HK87
e2LhDqDq7HlEuA5U0ejL1AONDoVdVoFFrOSWloV4UsIp3rOYGDgOSYmDxOLWj0g+YqB27oNiZskH
JkYVh05x52dTYu4H1exBsRgZvVfXEyTwFE1vqsAEBWNAJxO0krQafC5y6hd9Ygy7krHadq2MGlDw
IFpjO0PBq9bTgSmNUbeoAV8xSihzOD0lud+ZvCWuGZmJz7QkBfsIQSk1b0ZlRggz6smdGzqXYBtr
kt8xy6FWOhZV+1YVduhPpC4/TBq2+z5Ok2CiafNBIqXdV6Cydmula/3arEtQ7GDT41yZ36nWqb8H
mliOaSbFI2Bi5ilqMSRrWtZ80OCIr12mAJF2PaVcTb2XwpiK+xvvLDk5MNQmnBrcpJntVxVGrlNn
qjwLrG7X7azd2AaU3PHMAtgaQezyMh10gbdlgsyVhEdd+QWlDyvdKINvmVjy87OMTjUmTH6NMNFZ
z3bPna721Gmj67hlY/n3MxtFUvfgbEFmahW/q8RPivuxfLq+U+tf5M9OfUpMrQ6XEZZRIlRUxrtV
fA2BXa23yrtrz5XzLyJ9ea7pccQM2Mm7o0FeRf/fCzHs/O9LKSEU+QY7pNiqKvOrOHUb402z3q7v
1dbnkPJAkeikT0usoW2Oonuv7eckfLxuYmOb/nmSnX1xO8xNptUwodMvcVrBq/4rmxseBpBbNUzU
N/Df5J7CpHbJpIIWx820Ix8hbMAdNdx6xK3l5+dGpI/Rk3Qw1RZG2GP2rbqL7ua94jKvC4Yek3Xl
N3V/fddWX43nBqUvk6SArC5kP5jM0nC3Pcz7h/4G0KsHsnu1PfW09chZS9bB3rlMzkKnBgSxlwdT
tRS9slvEsSkD3mN4sJTHzriNrHugk68v7fPE8PKSO3sXSNUKQtOxHhK8CwwHENag/tIe7gc/sly2
Ew/MM6Gq4Axf2iNz7F35O3dxRbxSzdkPKKz413/LGhrj4rdIy465MiXECoXbk6eZByrgIJr5odvv
y8wdlq5AjHgKaB9ct7t2KABRtoF8R3fo02MWXPNxoS2IQaXZVWPmpHW9scurz/MzC1Iwj7pSj+wF
Lmh309dS+wkeMMdWQ4cRdLz4DxCKPtB2S7d9tb4C/S3IfQARYWhyy6sRDWk08c+n1cG96RgoPOwh
lwMxlHv+/foebhqTzmTVmKIbFRhLLNTW+MHogw6H3zICHu9H/h7Sn6L6vWF0cU75oX6+QulcFrVA
8T+DUUgCkX39MzuirOzSH6qHCeZd/rphblnDZ3N4bBjga0afT7pkqFpVUags4JLH+kS89PCdu9Ft
65iZw139IQyaA5oQ1l10v9WtWnMg4LL+Z1naXbue4yhcXLROg/KQ/o5O6o/6TWwyAv0j+HltidKO
5nbCwzqGIbD6gvLrLZh33AGdv0Md9jO7NZ7i73ju3WGEmd3Vr9bGOVmtUgDBA5Yz0A4DzCdVKRo8
6nRa4oPeFk/tvfVAS5BaVUizXMxsu+Jr8TDd4FFte9n733zbM8tSHDTsuLDjxZXaL5bh3CMt1nbM
I6ZT/LBiZwpqh3vNDf8udn0OPpYN66uOfGZdinxcIUqOxFm4FSbhnWh/r5lO+jZ4GETd8WBrDmXt
egHAAjq1yGEXnMXl9cKbOMWoJz5yEd5x7gwsaMvd0NyGW62ltYzm3JAU9/qpnux+Afgq9UtXfyHR
oVM3XGYteJ+bWH7CWUYjKrgrX0LrbB7GDMAFjfxFSoM2O/pJhNiQk5eORGGjaqcvOEV7uBkmDCn5
trFRIl6yYPnUnTUzZIC81mSNqvVoGSizdRqs9NjyxNMK7hKxJQC99u3PUwvpk1R4hsZ5vKQW6o5i
9Le2HMoe52RX2N6GUy9tnk+rMkDwBdgFFDpknXWRZgbrM5gKH8W9qfm4f/oj1El0n/wMn64bW/O0
haf4/2zJia2ulWGVgwzd7TXPonczDfrhb3Jnk6CKjwbCwk906Wn1yPRUCwGmgx6CYYOmc0spY9UL
/hiQuRbTvC2YFS8tnf41HwIW3xThjpGNZHZ1pwBhxigh1fAf6cCYKs+rpltaBeZuiAKlShwMYV//
GmsrASELpluBcgCRuxRginK2MEkL6Egc504GLBGbnBQafsK/bmcNo8LODUnerCqiplm7GGra8oSC
cHLMUZD0zbZpHswaU2d1D8GWnmHYUNUaj81GkDJO3I7yrXxr7WShGYdXDxCoEJuT7q60JXMx63gk
mEmg6hjEip8i9abF5N2obaDV1oLeuSnpsspLvUKyAFPL0A4nj0O8BWVat8AApkeiwzQ51SFpmpli
abO0za4s7ki/cZhWPQQN6n//vpzQ5JCMqUf8/Sr/KTrhRTkqnbbpE15uhKG1gbl/WC1AcKgCpCJP
dMERAdkAV7Nr9czD4A6yUSUwoswpUW8GLTOw1qajR9yPkuKEoaS7CXX7uelQ1QZDBObnyaw6fLD3
nXbXhTaK1ht7sQQOOU4utBv//kDJidu+6OZu2YtOebfYQ8yOWezHoOJqjxVoArcAlqtbf2ZOCgDo
FyDZ4ehuJcB7NLwFw+Tk6sU+QnH3+vFcCzXnC1t+ydndnNvCUNIJCxOYWCCvrXKnqhsRYNVPLWhA
IR1He1X200HJF3ko4AmFfooTDT33TXDT+n79MSG56sQKigYG9gsc15UbZ253lweRDzpvj913B8XL
f/OX7nmTDnRradJ9089mDA5D2MUEG79rH3TFQePF+amedE/BoHAJkq/r32s1gv3ZTJkPg+epXQCd
CcQfV920eWnMIE+/pM1Jybamy1Y7yOzMlhQtwyFskxj0mWBImk/khnior9/ZbunzQwMVV9ClgeLP
QPr/NG/0Qjf21ZaCZ2izeqh0uEzMy30h+InR9C/u2PPFSfdfQ/RpFCE20mbdriADOg+5k5rphvNv
fS8pcFR9UlMN9BvQZ1GAbXHMvHeqxKP98yBS77pvrJ/l/50CmWhtKlV96hl2TW+px4rXjCUOszb2
7R+U9edQ+MeKFDEweUsbFf0eN3mzT/Rx9OwgxDj18NHehEF67J8mZ8sd1qPvH5PLJp8FqVDVuGk3
+FYRhIkwX1M3t9NwWzEU3piXazubBNd3ct0gUPVIjMCLLocsrWN8NNIOL5YvA9SDk1PyMB9BgPR+
3cx6bmRDyNcAsa79aSSvFFMyUAo7JjResmM43qeYHtO1dzbsO8A0qEM1F0g5B/iijUCy6iwLfB+N
V2J9mrnMxzlBcxKm4+aYd7Grossbi93GAlfd/8yK5Cy9MBMjXqw0PjBWz4YzB/xYvuelHzG3vpkO
1bN4VRZ1+633+tb6JJ/paT4pbLl1bGsnzF2dNRgZ/ZswdbY66dqpcj4bswEbYxYBLY/g320c6dVA
eGZBumCioSy5osACPqMTKuBw2xr6+kzyhOoyBpAAR4ESOjD/y0aeHa4stPU5b0cgadxhx59SzwjA
Y7Znb0GBik5/y77wIMalZgXN6RVEXPuNh8ja9O/FD5B8ZDS4BXQrfsDo3Yae/YPf1AeojrGDuCOO
4oEw8lj41/1y9XyfrVlyjsIA/0iRYQogt8SLQA7kZNnQnCAfDi0pMqEtmU5PgCl8wzTC4brpzeVK
TkN0Prasgm2wJvcYpvbse3Cc7fhj/m7cmrGr7KjtaD4PzA1fWo02kA5HjWRRXoJE+uWXrpKhEdby
pbkRPWYWGHnsl6Gp0LIuT31jgiNTfazH73P7hhlWnypb2kjLh5RvDlPHhIcGhi1ATqUrd1CyQa81
rDwTWiIC1ZzUPe0V46edluCmsArt9fper8UAODYD/g0aZRg9vlzwyAetjXssGDSrWgKe9vx+Brnc
dSNrIe7ciOS+sD3yksJITH5wE7iNfYqcqKtfmu7tuqXV/TtbjuS141hNUd/hJV2OEMkbgOgAWAo0
8C5pP65b2to4yUeRDrEUeAs8Le1vUQS+kGdzU+J6yR4/eQOojDDzCOE6VO8uPw4FkKJRlmNfmd58
oqAYzk7KL+M4vHQ38e76epa/9dmWhf4gUAfI+iRbul5VoIbFREcefjNBgGUC01YC5QRRcvsbUYIq
+n7d4PoG/s+gPINgpR0mGUEWj0cb8dkIuCcDLzuAVdfNrB9p8seOlKJD5UHXpmqxc6x796URnv4T
DJ89MJ1R62jC+89McrgtgGb+dyepfvnVysLQaj1ffDAJWO5T6uXpM6EboWrt2ju3IkUKI9eLrKtg
hdRfMpTzy41i7tbfX/797M4zOZvHKFNRnBld0UbOILbSq1WPW9I6IG9B7iQXCnvRpBBs1JD4mM91
O7lifKtVCkgU0FwHPqFdyjd8YTUOYbANA9yg6wU/2OWaorYwgX6ARVs7cdA65yLII7BYdxoqCMF1
v1vdvzNbkhfoVqoYRo39i8G0o6DFTzZC3Wo7fxl1/3c1kgfk1pTTeoSFCqNX4ljWz0X0VIOYsdp1
gLmhiiCOWhQMAOZpGGDKt5KSZQWfIgZ6iDpo9XXrU2YeDhnTIDuJcn+sQXYxM/vplXIFsLlaWAWI
9MIcLfCxekpNlt2Daykp3AVJeauBzaR2gDjbOnmrIQXD6ZjLViE1IOdpph4NVRMS/KL+WYBxfji2
tn/9s26ZWC6gs2NBMnuqeEqRCgrzLulyyEGJu7zONjx19WycrUS6x3C59BafYabp0/bGMCHKHCra
UYyLzKUhjpadQsNYRDe0KrbqXavpFyB1/9tG6Wob6lKbwCOcuE+QcDHudT/8gFhDvldvyCMkonz9
CcFzv/WCXT2cZ1alC2hoO2705bJksnBpB3XyXMS7AtKsW6P0q0fzj6V/Sq1n31CIpreiGpZiSP3U
FKp2W1TrG14iBxqTFKZZF7CQUrypykAHWppmG9i6rWVIEcYetRLYX3ymXnszIQ0yPl939dUPYhFI
uYOEApMtyyLPtikXIh+NCu08jvK8argZONrSWyV8wOjRdUurg254nuGdjXiGsWZpKUmqiRS6sbgy
rckJyU3f/05DcNPfKXXqtpDsInsz+5jC29J4wCDUhvW1haLRscwtoIDC5NQnp0k88wJ9iOHRDuiu
eJr3ReLQQ+ufwKgMRJFzqt0OQtsbwMV1u4AIWBAPQvK9/PvZBodMyYUSAsaGq/BbHWNodvyKkYD7
0XghICC9vsq1iAImHjBWYOiaokh/aawoUN+wlvEMnaruON9k4vtILMco3Di/6ROv2RKxWzUIrbxF
8p3hb0sGlRIpSonyKKA0xc3UfDQWyqDjXWyB2jeMXuZs8iLwIlxf5fJH5TsJSYO10I9jVEnucpuo
15i5hvn4hGKIJzno/c3UbyUuq0ZA/AmYFYYzqUw2B33FDk0l1NpqiB41IViXY3XXRMy/vpZVIBkw
JDaWg/lgQ4aR1IOesARq8m7G01sIN88TCvd1c0cY8zGMFcRV/EBN7WkSUJ5Kv123vhZdQN1k4Q0M
3Vy0Ay/9hdlzzip7eXuAdlsZT33x87qB1V20lgoDzjvGSCUDiU6rUSVIH8xw3i2Y11JRgwiQvetm
1l6E1pkZ6cJWSWqBhgFZkm6CfEPHGFkWdOKZ/gXnFDu3Ix1mrdCGHhz0yJeRw3Lg7xKAOjWws2xh
HVfP1dmCpNuZWyHryhn7VugqOG++AVxE0+eW3nemlxd831h/gRxBiodrwFqUUGRYRzl0tlpXCI9R
cpzmLyrba/Vf4JLBQgywO2hLDGh6XzqbQgQq1QpqoLYQkNUEBSHu5q0W2JpHnxuRLhmWzILGOYxk
zHpQWfdo50/XfW3LArlcBiF5VkwZok8F0mYNavPpxqdYfcwCtQE5XooyJEC1lxYSdeLRUONUNta7
WoAE4WbSn5XuVcSPUOWNb5VbVMHnrTf02hk6syq/1GLk2qmx1G+GZMY09Ftbm05peRBxu75/i+vK
0fvcjuQGUa0OYw5BOlerWL7j+vTYj+/1bD+w+UcGohKID32/bnEtCJ1blH0iT0iRFDhMCdQtWZO5
pHtKKv+6ka3tk9wi0xs9qkMsq7d3cxI7M3Mq0yHxxot9y8zinWfpRGE2AxlNmCnx4kzHycnY93bY
l1s03qsg2fNNkyI3nbTU1AFHcA3U9KPp2xzig92G5VMNQdwoKaG1riOT+wswB9pNENVBNwg8YDKc
3BYRRpWW6zDt1WObm3d993L9Q60dr6WjZdv4zxLupCAeGsUwYmoSJszqrlrKAuXs8LhzMkEwPl6h
HHY0Se4Nxpcx+qKXf0FiBywJ5CQwYg3uHZk/j/WdlnEdl4iKbvlQ7ATmG9SvBt84Zytef2FGuhPR
4YhoYsJM22J0rx3vW1r9bvMtZfGV43xhRtrNtpurni8kMWkjbimI8kxMuz6Opn1bF5DoQHng+udb
uRlNvPuBnwCl0GcUhYDmaSUaXPWCVW9UL/y4+x2HYBUbnuFSmAT7bkPd+7rN1TWe2ZRuY4Uqg1G1
+hKyvHp+rpNHxyGQIRXtBlhq9ZvhnYC8Frzv4AO5PN1lU2cRXwwNU7HrrDjo5+xYzdHGm2TLjLQe
MtaROagwM7a7ij2IJkjj/fUtW36pFOVN1YK0BwCnOMwykqkNqzJPMPLo9gOmULhv16haYbQ6c9qt
5urqakD+AKJGJGdocVxumq1C2aFbTI3x4HVsT0aolm/VS9aNGBb+GlRRQNB7aaTJCIZbDQtVJ/BL
gJtxAtWEEW3c/Gt+pqlA7yIVx7bJnCtRNOpK1ClAtAttF8bobAgK4nk6eXYPEdF0ROGUFxtfam1l
GrgRLLykEJPkJ5wYGB7GZQTS/dZSXbvOKs+0+yHgZN5Y3srdBU7aP5akiDTPJsM4KZYX2xTUS/QE
EYxDlMcebprDdfdbW5QOpBVGHtFX+fQQBpFlmNoJisDlyPxBBVe4YP5U2xu38ZqX6wzvUPg6wytO
uvQrs7PTgqMEZCe5w6cdxS5aN8x0JhFcX9Da3p1bku79WMlmUFdhQbkSgLfRYeb33vZ78nzdzEpy
a56bWfb1LL3QFF2NsFyYMeZ7c7B3RVFuBPD1lZh4tuMoQWZIOklplppoiaKileW/J3Bf2e9m5w/G
3zgAmHr/tSKFOJ5opIqXKnFXPhQdtJn9cdxd36u1eTQTRKWo7IC3CR9f2qxy7LNEXWi9MozypT/L
E3+aji+Km96MeyOob/jBPKKfew9y/jugl28eF6qRrWmQNU8//xHSoeJZZnfD8iPa6W403pSOu2qz
8cm2bEifrB6HGjcubFg0oNGXQQNL9v8j7bt2JMe1Lb9IgDylV0oKk5HeVuaLkFlG3lEUZb7+LtWd
6YpgaEKoGhygD9DZiC2Sm5vbrrXW0Ldk+1CQdwmg3IECK6euhlzPgCWNNwnIF191EV8LozhkRrrJ
89yzGoc6Gqh0Lp/gki8xD0rM2TkgEMmemIWhrJ5HWFciamDR3KZ4Npqioi2LPLsOgN7Rr+WulizG
sUjpuESt51GtwmI0BblFR5yn98V3UWugZXY2ghQrxn1thdLJmQyd0aGNXR2ruvK4OXyGtdLuc9F+
q4T6rrpRFYSJe1ugH3llc5dKV5gQUIEuOWO44P9ObUkq4rSpR+wuWsg2RpLsga3taaIMBOE7PDbI
RqY+gJUehTA26B8NnOhTVaL7PF6xBecWB9AvFugcwOQDz0rOF/Y5cBwS0Kd5eecCYmCf1B+p880m
m8vatKzBf7RJMjkK5omHvMZ6J6INW7VGvhAQn8IviPI5VOG7Wmk3sbVWUTlfHKo0mCqaW9cA5SKD
5URToY+1Mj9B/QHRmjFkdEo8Fv66vLilPCXk2ESz5xEm9AOenqYJ1I8BSFswdrp9o2a2N+a2DwKo
baOkhyJ75w6o3wHaYUXjLrK675fFL16bOX+IxDUg8gzjVLothGCAeELMVH3nWYGbkmz0SMCT+MQg
3IrmLm7pkTDprTUsNQkBtY1cGNDka/s1m7K920YbS/mXYAY/99+ypE21AFuR2gzLGmOgD6nOgZQE
7jjZdUN1l3LVZzGnzrQ6i7K2wvnvR898iU8CMDzkxmm9A5Swl1og4gMMBQCob4Zx9NCffh9helBP
1V3Y8aeitu9I0nOq8HzbZB3VQJvwD0f8x1zIKHGAnslZ383XBwWDPN64kW+bPmDX6Ph1WdLiRT2S
JK2+JwyoijFWbw4fpkGLfJej+IUmkXCeFRUrqrv4eB5Jk0xwNQIezJjXBWY0qo7fQqSntWhNZ9ek
SMYn7jNLsfJZkywMgASASaFwgleOaPE1OVrK/PcjtTG41cXabNGnjn8zXH4dd7YvwlfMNQamnQRJ
/FliOObyaa2szJbCO3Cw2SGmJeecu+6DOhscDMm2VviKj7Pk+YK0DlEQsO9B/iOJIXlbWy6IPr2I
gLw6tXfAVNr+y0r+iNBPtw+DPckQKbArrYiuUhKjmz9+DadpRczi5T5aiWQrK4NXDh+xEnOM9qyt
bzTxqJUOenxWaYDnn5KjfHhrAAnFpCGayqRNM13eKkbswvkEvPow0Ml6zIF6brwS89swbbrwzgKD
uwmoiy5o1yZ2lwrK6NX9I13azxhueWsyLFRHIq0yH+z4Kna8vj6AribvvgAahFsAhkCho0WwDy4f
5qIRORIu7XJL+qZjc0KgSoAznXoTCLuTzo+Kl9Kl5hqKz1I69mSt0psURXEdFwhpvXi6tURQo+ff
EtspYXDfHg3lMdf9YY0GeFGR5l7o+UIYZ7idipv3qltBZh3G+5IJEJm1Qeko2w5LvLybi+/7DMsM
DCoTqVlJkcRoFWOoIzVgxQItiVqgdOY2RyAzmd/gW/61QwjkfHgzrkpUIHrKNdexikxLMSvEFQZp
KcvyH7xxhadHdkIn3Xq5vLbFhDPcT0wQAosBhLqSqkSV67SqBXFofDRB1lpf87apfItHwx6wtva2
s43vPGlaOjhd5RsDSAfrcHoC7eoavdn5PsMVnmH64USh1iwb075iRoeOwtwznT7Qhxz4BJkftybN
jfdoML3LKz833afSpAs6CV2kKYM0PgGfXNeDnNw3w18nM2chQN1HS8CcFZ4/4uhR0uNsiIibYHS1
6L/3gz3cO0S8VCmvVpI9C6uBsqBSbxsYVLHk+qVlKvEANzj3XOWjBehYlwT2GkTA+QtrzG0UAEJW
0drgyGlGrRv6HLNmuOb2Vx7upxxUOntGAFOSHarqbXj96wOa+37AuYKMCzKO0oOuchVpuGgEyegY
KM7Ocp6mv++SMo5FyH1Ytd5bKqkhgjU3efTegCi+3PztKnQCrwSdRSau2Blfj15wY4DDnntp7l6Z
HbguGnKTr2YoFmwwatfzVs39QzO97amm8TQSYOUQKAMkj075WYuHClRHo/DQeRmXQasoc8nv8trO
bTBkIrmNeQUD8PFyA4Xi6HFShZCZFp7WPiUOA8HSvurXkLjX5Mx/P7pFRO/SCICg8B+Jx7unsdyQ
6Y6Zb/9/q5nN05GUOu1Bd+hgNRYwfmIHA/fak6mit+X5spyFq4pdg82dEX/BFiJZ3CaJQYHJ59Xk
T714KNW7Zo1XccGSnoiQHuTYqifXnUUM5Csie435UYWGpF/TWh3v3DHF/VRBaoG5ODTgyg1kHECR
yjgPbwz1Q8TcR9XpVqpOixIchNbIlON1klvjDC2NwyRESa1jHk/fTGOlh3FJt0BFZ4NRE0kKFE9O
T72L67EdfpfPyEtrbIywoll4V2Kc+/Kpr8mRYiB9KNHu2iN5bRd+lOc0IgCyRTnXXFnP0n6heIzy
LTK/AAOXnJWOIxqpbeSWmXunVz/zXl95N39njk/9amQFkJgEmgGQhdCXc7pjtkJqdRCI5uprzETt
P/SIEr8Jwo92OwYFVenrjX5lbKwAE6cTfSsw7SCuIh+5AopsCPq0P8MgQqcI+Kq2l/d4AfYIn4ZD
nFnL5gqL9NwyzEeWY4lwrLNq2g7PahfSGKhSGGOhrLpx3V+mnT5wo9tk6YMq2h2qp8+dbviqxgCw
XMF8NWvB78JdRG4P9DJ4agATIl931uVhC4RNhIh2fgin7sASbWs01mbEtRynNUy/JXGgocWtRIEB
Gi1tQVWBL6An0DPWTvX7SEJghxaTQ3SvyvM2p+momQBL6xprVyoFplZNUxA6DaS/isAvG7jdlDsU
QCNVCXZPZwZZTkX7EiI3fG9VwrT8y2e2YA3xBIMqHW2aSK/LZUVg107cUPrcS6bdaL6p6TVba4pa
FAHzYasAw0DDpHTFY6FrbCJ45cXwhGLemF3Dn768iqXnFyM3f2RI13u0ALQNTHX4X+zb9GHidNGt
a/3Uk49OPOQRo1ZXrMhcXpYB0+ti0seQlb2peWdWSEx5FttH0a8ERNnG5+VlnceRUFpQgf5fEdLD
G2qqU+DQAdMZBr2yy361lp+Wt5Mb6O0/OLDHoqRDcscoj80OolyQUkfark8+UOW7vJyFu3GyHOmQ
sm7sW02FjCYZaZJTk7yOTkFd7WCsWckFc38iSnLHNNKwUKshqq++a8pV3v6qB6+PtpcXdK52Dgzx
7PRpqBDBukhiEjVulQ50kIi88wFL4mDjAj2CkyQ/sxgtuySufTx8ZQD3KfIb0rNfl7/gTAnxAfgB
DKoC/xzPwfz3I6epGge9zjk+QGtERPEfo2Qz9l+h0q5R6J3p4m9JqGSiMwqRuIzCOOf4U3QJMc81
w7cyF8JzgU4ecCQuBwvN8ugQpcwi44p9OtMZSaykMylKU6GhQWyDlkOgvifEN7OcxmVIo78G0JRk
SadZMobJGgWbmbSArStxoPXuX47rv008C3gYCmwp5HiJcwswbdr3B7bW0Xim+qerkENRp1PdKeTY
sQiALkxB95pOKzW6441YsRnzfpx4IrMktGzACdH0+cWXlE8fs7wzsZoMHeKkG1C8w3Plvk7G6LVJ
dl+wmo5ts9IpsiZVMoqqncRWaLbQiPSqB/tCbV9jRoWOmjfMIEf1JubF5vKxLSrh0ULnvx/dMjXu
iYqyKFDwhe7XlQbM2O4pKxtftRRMp6z5UYsneCRO0vmkA56140Jcbo0g+tzb4qFpR89Ye5gX5eg4
OszcYHrPlJaFPrJSG0c49rZbHeKQeJYoAqUGIEq5NmKzuINHoqQlAWXFFZbgsFMt8AQ+7WGXZANq
LKXH7LXc77IsRMXou4GjLIfine70dVHiAlhG59Cx+iRxfoUMU+wjx7Zj5urw0uzTn92DOQz/X4G/
OTmP1MMiSlcKFXYDI0Z7tTav7KQ9tJG6L7tvPG7uMElCUVO6bgoV1yTfX1bOxSdgLhQC0xGpIdkw
N0NehTnyzWBEqf20AQXt9BVa4YodXtSVIynSAVYgUeh4CilqnPhKJ/ZqnG46kO7mVrVywRdfVeB5
oAEIwwDkLK/hAGmdRQVkKTzQRQ5eTbRT5r4ege/ApE4Ewg+Dmmt4F4v7CMw7FLLxkJ+95XpnN0Xe
97ArIyhg7L6mmpH6tsJXcpKL9uuPHLmXfoyVPiwUwbwqc73c+AAdbV+CtRgQLJhItth3yzWDyyoy
H86Zgh6JlILSwdFLSzEgMseBubGP91oUXtt8pFpJVXvl/NakyZldp8bktYONNHuqh0+R8mi7N7H5
hDRYtBZur22mFAz3dmmbpQpZtmiCSfGRm+ITnJHXUmBuSfMzxLuX93JN4pwAOLrsGWhO0PIHiRr6
+Dh4LlI3CnrksCPcbBQjX/JkuMOAzo/LYuefvXSE0lurlVoinApiI/SqFE3ux0A2viziHMtsfs/h
SgK52EQnh9xIoZdo5ibJCO9EuY7FK2u+8fZggChK34FBhJW7wtxMU07D9MFRwSGFMULrQLq9AeLR
KPnb8Er6GGmfGfhbxJhjwcJ+LLoxqLMDMnorQhZ39WjF0q7mBrrj+gYrzrIrgw1BM3L/8qYu2k1M
yM+lK+CUylN0BEeVczHBlmELNfGjNcMZ4sxp1uqti+brSND8Icd6aRphnTYQ1NecVgLkOsarZq/Y
rnMhYGDCCAYmOsGoocq+Jcs1PUcDMAwJkhgKqJuqztwAWfivj+VUjGRBFJJERmbg7IGVKFBVVMHd
kvA1KLjzozmVItkOBcAGXHAsxpl0v0hfGfi9mvCrtz7+VgVmOUjSY1AUXoI8tuIMtZXmNnwfk9tb
UCHvmEtAxdXzbW/ra5mQc/MEYfMYM5RNg2ZLpl53sqlGJQrjylCDeHwyUs8hfjzzoaYBYg/c2hWz
cX6HTiVKh1XEhp1FuYr3zJ5uScsod6OHyzu4qHZz98X/ptRcSbcFGTDBOWJRipF/lWVvvmUmCbdh
Bg6py5LOfUcUtDF4gwELDL5iGvH0FuW1Mg3aaKLpKavAobUT3Lg1W50270izXhZ1jrKAqW/wGczt
pRiqPJt57NpKz5zChts4etq3jfo0UP2h8uoDeucy2vj9t8jrvrS1Wb7fKfvTp+RUrnRgGkIzZ7Qt
5hH67Fzl19N9G0x3YvOggSad0I6W2w7/mkTUpc9WMHjird0qgeNbAShJd+mr5tlU9V2vuq58HvRv
xo/LO6PPX3DpC6Wb6VQVA1XZ/IV38TZ+rt9IEHuO7wb4gkMd9EhmT1cO1R8BexZvDboK+Hbuwpxu
0azzR8Z0UgEt3Q34ALAzMvam2c9aujeL+9HAS7Gi3Avu7qkw6RFKVD2qlAnC9NzXzBvDCiLQhalo
+WWbsH5iYTDVKyZpUc2PVE+6UGMv0jJJoHpzrc3o0NlAQIxeURHuyNoLuLSXhq2pqLnh/oLs9XQv
MTIQikohuFIVHRSDYr6OjgLweZHwO3ZY63k/b0bFtTqWJ6l3mYAIPQX6hldmLxzNC+ptUX8g+vPc
6kYZ0Ym0cTqvXUOJX7K7yAVizgORA8DCJcMx1IMSZ3kIjRnuwKyoJC7No0ADNV+GLkr1xVnrU1my
iebcn4LMI6q/cnneTYCcNYI1wOPZpmcfpHodwpV7eN5Eha08kiGnqxpLr3XOFLxcjD1N5eR33afI
kg8T3K9s1O612jzUVu6rTo9ZsSjIpjeMb6yY5PMWGekrJAVK8yTGZ2ClfV97tfXVhOVDMVQbDfOD
if469RFCmWtFSbZMdCil5H+btpbkSwqVVZpVuCV2wcZUTQNItMl8m7RrK70nwwpY5pIWHW+4ZPiq
UtQNabFUFdlOVoNCg/hG98NoN3C2s3ZHxL8Yn2OJkqWrLCMl7QSJ2ficNtuh8KKqoKgx+ly8tCQK
QGLM1L/PtJ4qlmTyBmCdmNMsdSAvFaAczTWfa20jJQPnFJrVtjUEtOUU0wggPApQ0NsywehIFRhG
+FoqJZ1K6/Hy07Vk7I63UzIDShvWtUNcmAEDREXDk5mBVocTr45/puk++fuszLyPyJEQdOGBa0bS
l4lj3DVXoZpR8avnAskYWoJU5q8xIn/fgD9iJCXRm1BoZL4BfEp3YTvemNwMVL1ZiS6WHPLj1Uha
YSU8UlsDYtT2seznR8nYlLVH0HB7+ZT+Hyblz4Ik9TCacEwjBZJYXHtDzgMrebMnXydbMFmBW2EO
4S1vin3DWutmXHyf5jFeB2iyGlCFJXPmDK1WTWbUen1u9T+LzBy2MzLFvqwJSK26IhSPSm22b2DO
bXzBuurKtOo+YGmxxsa05AWYmo6ZUs0E5oY6K/ORl2PkdpcQFrdeIUw/Tp9rgDsgSjDNgCQrpYLf
tQDZpTuWNV/YI1nhYIkka7FqwjofMJOQCWFT+tJgXIS574Ux+ljmgVvZttHtdwK+URU9nmLor1Xx
S3GKDdR/n6vfXS32MB69NQZlmybhY8NSsFOAcd1dGxRd2x/pdilxnaHpG9+sqD+Hct+zTa0cKiRx
1bVYYE2SdMFcUOelcQFJjht5FQnK+rlSv0VNHFTAxbms/Ium8ejUpVsWIYFlgpgYefh8wxmwQzwM
EQOZuaaFlXhK96Ylr5clLnq4x4cvXTd4LwqZbFw3i2xTa690AabxldT2QgbWigd3RH6poytC59O5
pHGSKXbButtxgj016gfSQZusQ96+5ZMWtABFLBmn3ZwyfBgdytwrEPKtyF900ACpa6E4jPkyeXa6
McaQtDxpPUu7xoPn9XZHwVQ0pbe45jX7cKIWM++P2uDZ/XPvXtkqhl3XmGT1Zc368xXS1pvZ2NW9
jq8gd3f2O4Z3tsxP92hsVqnpcXhvtPfVfeV9r2lMf6FcqG4yX9nkgetP75d3ZPFtPNoQ6UC0ZhIM
Fqf1BgWg+3r/gSQG+O7K0e/UZm+ZrT901lqP5GIsaR5JlYxcHkVu3GqQynxCy00c058f7m1Cwx8x
wkg0/2MDwB1CMdaJKa69shvWAu41RZBMX6IXWZWDqcTLGMXgsdfHflWvsfYYsxd6ru7/HbQrTVRW
SICnuQUpQCIrgm6ng/DO3n+Bp/7LosaP0YuC+i1UqOMn+/JKBJyiIeLdePyuecmm2qNTws/89Uu4
on9yPqprueGI+bOiQQN6PqttaxNmseZVERteFOFojxrADHqP9DG/arsEg7xpkXQ/TS01QU0aju4X
0GDSg2g190blhcNpVLrm+DANIX+vRNZca6INMZ5GrPYRLdrdZoxTDJTofeb6lYvIlieDArrIunY7
GsdNGAUg026uotTiO4CWGocKzOdUbRTtYVA7+wnZhwTJWkLMXRjXzlvR9uFVxqIxomiu7XxcKWS8
jX66LYmbb1NlcLdt2VZBoygYC3a68rrAoJ6P5DJazArGX/Jq7K9C2429QW8qZNBdp7zJHdO9qzCG
+wl2O+em6Ka6A1u3o6e+Wglib0LLLK+MeMg2VkhUv0TPKQXpj4kUb2u8Jzzr7iuoduGDHL5GHXoq
/YkX8bOSCptisNW557kYATRksq6l9jRpO147Fib3+Gh/V7GBh7iJSo4MYadGXu/WqkEbNx526DoM
9yC9IUCuTcHf07kue3UmMT4Deq+5d4YhvmtVwIGhX1fbN0h+Bnkv1F9Jo6PxuWLqu+C6uxdljF8M
HVZs6pE0IOceNb5nKEZdRZmpPqhhHxk+qlPOi1AFv4mb0a79plHLH+EE6vowtrtwHroydppT1Ghu
jHJmXnVoorOpHnO33CCVZXaUhaFVoNiUdQNFOUgfqZPqwMUb2ujBDHVQqld1Ht62rq3fI1CPDWo3
TvFBWBS2QJmMgNfSEqag8a4h7k41S/NeDTN+FReGcuPaPOderQLvndnh+MtubdOrprTk28sG8nf6
/NIdliJNc0KmMFNxWfSb5BG+4Efq32dXof8dABJb/a7aJ/5bfyD7cRNTkMiuSJ8txCXpkrtTxG3l
itlSOtuvDkm1XfwEPJPpoaT6+xQ4QfqAoU9yTe7CWzLbzbUp/0XHxMUMMZiXUYSVy09jjmttRhlW
zyuT8rG5sc3JCcKu/yxS53vGumtS4tCsatxfXvqyTz5DQuPKARREfquTxiBFPQAlPtfaTWgA2bFy
3M8sbswNMwReBluB06kgLavmTUIVDYmkqipXEg3zW3x2AEdfIb3VhLPKUVH38lCTug2VYWsq+6nY
gkDdv7zeRaN8JEh6iQVaVxUU11qvazqke7tM0DoNry1Vee8Sh4pV/LhFDxCtwWC0B/ooukCloEfJ
M9caTMBU8v5g4MUZHZ+RJw22mUcIbXwx3KRr6PlLqwQ0wYyXA3cXITK2+yjkMPmod/kMjamyr5Lg
nbfebGZRp3uz1jpplteHTJytGw7QMuVAPIpB5N0y7KitPkcDJu0PFoallc530KxGzE3S+Im2RjS9
5FgAxVzDiL+BLgm5WCHcJKoFL1sYoxINrukh5klQIzy/rC2LYjD+CkKK35NAkl2IurFoRAhHupp2
LHOprdzo/NdlGXOAI6u+dSRDCoAQ+4LpUYeMiNTNRmNc7JssCoPLUpYu2LGUeaVHGhGOo9E1GqSI
HsOfWUN7jJv0us+GaCXIWlYIA0kZlMxR+pMnzxK7rFNFgSirZ8HUw83GG+I0k9e01R6AYTYtkWeL
meObtbFmypdODDN8aLWeQeQ0eTAI0XGEPmwOUFg0QmAMNFFtakRiJYuyZK9xo/9bomSuJs3NuqZH
IJkp17hsPqBcv2Fy4SVV8g8txCXPTVrztQrd8s6a9lwww6wi9P/0EK0M0QJGXFuvZrvQoJm2FQBt
1r1J9+xpoI0GHus1NPalDUX/DMhGAVmCWp1kMM1uVDA/gqW6xqMFfSlGcJ6vPEKLMtCwZmOQEP+T
mV+Gopncqsa6cjs6NPpWF/Wurn9evgGLLx14Pf+TIl20lDss5z2kJJg51cYYz1j22IBUqzUdDyRs
wisYA/Va7/fMenZZqfzD23P8AfM2HN/BGoOnVQEvg2fjN3tA+m1KvitGvVNBcMr4WgC8eOWP1isp
qVVoohch1lvGWy5ek+GNJ6+iW7kKC60zSFxirh7T0C7KT0RSyrCIC63q4LtMXfZjUp0fQF4JLJJR
o42uhfldNCDeBhYT7YzkytQL6hRZQsFg21PXjlNaDz9qR7tJQGNt8jW/YinwPvo4RwoNS2LzJAqx
5f1Em+QwOdsOtFVW66UqyE/WcEuW9RiToxhbIA6mIU8PWMfcfxjNWwF+ClqXms+Uam+W5UqyeNH6
zNOj/0eMpMiDqfVgqIKYVLzx+q6bUn80N07uAM4I+AzIGq8BqK8tTNLckWthEwtIVIvJ406UUwdN
xxUfmhVPfE2QpLNRbNem1s47SF4y63YAQ0kN+NHLlmBx/9BcObfzo/dXBnU2SVYnM2E3uHcR/GRv
fXobjanfhp+YUsQDRVuEYpdFLt5FoPs7GsakkW+WHLK87jo71CvYHmvjNA6o2kHjdTN22uaynMX9
QzesBYg/8CbJcGEZHL8JoL54e9E1PZn7GDk/ICcGl6UsupdHUqRTKpwZQGvCBjZWfV1i9mgTceWd
cGeiut49VBFQBS9LPEfNQh3m+F2XRA7czXq7EojQlO+8ow25jlE8c8LGUzSUmwwKn9pmvpoGevwR
NQPA/clKc+fSGR5/gvQSDkac52mMTyBN4auxtcnMx9Ec7ln3cHmxZ9uLHiaMmeA1BD4XKHHnQz5+
JyYRAj0Rc3sjYMFomKk+WnOunKS6HhT+o0y6v/bYfguE0szdv5jpkbQTszpkiJwZMURhsMKt6vdG
dw2WVZ9Mo88aFyhaBXjG+y2YQ9bGBucfP/F/Z+EYUjQdzPCg+VgSDqJJDBJNwLgYhOuzXt0pqrsh
KvhyLGujdMbLlPTAvgBpjv4s6mil7DzbyjPpaE+cvwBw/PIgR4nxgAkchxi9jr76GI017Vp34pna
YH1oVcCEHkF8BAtwepq5iIbGECFQAsPAjPeNdhjKoCu/XdaZc99QEiMlUEBTq6Aaim1UX2s9iF6M
L/V99AFKZkZ03F4WdmZlJFnSOzeUscatCLIE2SOAoElz5zprN37+EflkEHgh+kHrGzpypVvQsimZ
WAsA1tIaNpi2qSny2ZpHuDZuYQ0yWlp95udVhqb4lA+3IHNAJhRP41VbdA+CT+PaF81bKH0R0gPg
e0Uno2Wf0UJMaY8IuMOk5dhkAWDXUKXVaNiJA2lQz9HZjrj1LWaGtqMV3sQkeoibv21emjfeAhQk
5gPwT3lk1UjC3gTNB1Aj9F/AC6WFcxuqyn3n9kAkHVberHOH+bc0OHUzng9CDumYDdECvHrG8qk1
RBtgErx2QwP9aE3VvIvETjdAE7jj0URudUO9SR2F+OmUrVzQ3+cs7focaiEA12CfwMRwen9Cy4kH
EcYAMqntHoGkKAwVWanCfFbcVPeRCmZo1xuyMj6AqQGXLEkzJO/QNj7tCUnZ82Bk3US5QsxPRyDp
minGhBfELLIrtRnLGL07+CXacrt9rtxE8+uwRtq0LfkYRJNdvOg2x4Qrr7RnlZvKr6Zsm62bKvqr
FYbNLudj4aexOV3HiVkAaTQM0XaBNPt9hzz/X8e3KPWiZD3vBOBWkFI63Q01IaoYtQRXT598jFOg
qesjnNbI4s4v+KkUycMM3bKw6hxSEuMQp08dOhKy0btsRM7tImTgnQP7jwP0H3kEq2ZFFU4uZDTo
3JhAIAt4H6DOx4Ayuyzo/Dk9FTTHCEfPaeaWPERzPx4YHbxhyveouXGNYGK0WevtOXMs55QDIHAM
omtI5MoD90rY5Si6wGQBas4q70Tic/IkqltclazySbESB5wFN7ifsxcLeBfgYKBFWFrYgPY4XZQ5
esVB2KqT+9L6zgHZmmmMdo6xGdZoaxYtAkB+jHnCf24UliSiuGL2HUH4jKkE13nAgETZvZXkORaf
nfuQAIgO70271iJwro1YJzQFIdXcNSIDC/S5PlokB2IZ6mS7QQvhoWR3NjNXtnN5dY7rInUEsOez
TG0KRgDWz/hXVdiDwuarHQHUf5hcirSmYwY6uRKgia7XfPZzrcHyXKQxMbEHmFQ5HHFMTkIbwxKe
zV+m7mmoUZ675grNlBeV7bQ14JTzDiCoDRpgVWRsTXAXykjTXdXVBUg5AHbFXwrhD4anZn6YBDyj
JP1m5Jiz2Wn2rVNvL9/DJVfrWK50D1M9LpXewTqdlm8TMuz6cY2d6vyqY2kYAcBmYornDK2Q8Z7r
eYkTBBN83e6bfjc2xUxDhAb9lSBySSmPRUn+VlZFSAEA88JzIo7xenvnWDlVi3xzedPWViTZ+ygF
fSuLISbUkFIc7ofsm1tUXjj+iFc7JpbsCagJkOtzYVBQizq1JzOKZVv2HC8tKOfcRzd1qWs9sPCp
w4iDvQZgqS/pgw1LgigV6F62bEy0RkFqyJgdPNDCcI269ZM+4eQCpXlow1cQsyvmTRd9jpVXODsD
EBD1bYzxES3dOuKgmj+Y0tCifsqnXWn7SVk8/v3WH3+fpK920xqZFcHxQCd8qlIxbhh5MNovnqy4
OOfFT9xImFPQnKN+AhMnhQgGc1ottrATDC9UmWzzEWjPtIkxUJI9NPboxxqyvbwM8gqWPf+oUbcP
vbz5bhlX2fBaOgO1B0+1H9aT+bN+yd7X8adJat7pGEYY5k1oisOoFtj8AIUDlK0M9zktNjbqV9mu
Uvw8KvzyH0DSkHmGeNAvIOktB2dNAwQmlNlztCOq6JoAxT0aANSVi7xkfo+FzH7KsXvQ1m4Jfla8
Lto759TiW1JsjPi5t3ZFeKevJfHP3R6c9dGapCe0aUYrSoAe4NkW5pNsahq3A0g/3bWwc8lwANwH
qVkb3hVqMafLQtoeKlfB2hqZAGHrnk2PMcIWU/vM16bJFuwGnsvftEQgyzgr+IBXGG0rJkQl6ZMd
MbDhonu7uos0mhkY9V1x5xbO60SadF59qke5MuMNZul+aipQdMcAejCprdPC/DBA+gvG5suWYMHW
n4iUziwFj3NpCYjUmRGovPP76kZdU4yFAzsRIpmbqU/TkM2okFFf0Ca/gh+MbaUO+gTXuo31xRPD
fUJNCrhjaKA+VY6iTM3cHOc9zJ+SYd8nt7w00EbjW1Fgls9JanoxBjbLH4l9HU47YjC/N1FIU+cB
EkDW82jDQozsdAGIGtFFjOYisYFHkZm0iu969+8fQVSG/nyutDWwj12pJ/h9hjYMF+1qGtuS5qtX
nID8uHzU5+UM0OUcy5rV78gcMAeUf9PspYTNV2X5rfKWAJvN5TSL9+oYsGRTG9euFujVPbevirH0
Gv3Rtb7lRbyt156g8zGUk69Baez0a1o1D3tVxde42GZAF0c3FgblM5W2Ym+XEQ37bx0btpZ1XxZ+
P/wD/CE24z9sT7ngqCAn0KI6N2/G/eA+6xMaqKqrIV55ABfv1x8x8rCNMoWK2yYQU7bfEtb7Ub0r
m3LlEi/ZjePsjWQ3apAQgPsY2RvD2Yvxpy2edQOwjldN9FU5m0TdrijSbGCllxN8aggGgfHnwLWX
PDfhTvHQaxZiJZZ4aMLNkxdSBXl4NZgTJsHeDKRUOFyclWX+PpMzuSCBRcIRVWKUiU9VhhTKyMLK
xqg8bV+7zyIwvgw//lGhdY4me5bR6AdKn2/8xjmMK7IXzhGMP+CpQTcIGIV/+zlHdydjvAkJYFln
RDXH8Qu+FUNweVsXThE90xomPlQCJntVup51QeqhSRQ8n02CShSGg7ZoaQMkHbUSH7YoXYO3XXiv
jwX+zrsercnWS6bVQwi1MVOapxiBSvZTd50aK3nwpb07Wtjv4PRIjlBB/2oWLuIJJUJXIpJJA4Z2
/uGAjoXokm7UnVWWsNxeDPoxN/QM961nK2WShXcMhL2AHJ7hYKEJ0tuS2cpUGBn0D1iB123VeUaD
KYU+CaqZMVGkK/u28JSdiJPehkRBCKGo0Llc/5GhQS3RNZorQeNcOdjLNR7GNWmS+jGrQ1m2hDTd
9ln6CTIXarLdkPmW/pB1vy7r+sIzjczVjIYEZBY81HLqk1i526BLLPMOALzcik3+P5x92Y7curLs
FwmgJEqiXjXU3PNovwhebrfmWdT09Tdk3LNdxSZKsDfWfjLQWaTIzGRmZMRzuZ0Ozb712d52lZfY
pXfhCXJot8p3EOD61TY5eXA4TuuH3vXf8vV4Xv4UYZsJCcyCWwoUatsaj41DR3vAeFbi/Ne7BiPg
CUBBENCuL/NBxpyjEzRivRroIin3agwD59ajpeyvL+arE4GdhWUHYnLoo4vpTzKHJali2FHVz9Ty
Ucaa6zetSJzefMitwY2MlQD3FaK+lG3PLArbh3d1ogYBLOp332NXf2/9J8zEbbn//NN25vf48Wfe
+rELeFYM4JBDvfhUOdmhfAo3s6/7KO1t1xosX+/p5U8SjnJGhlKd8mWzAx8EJ719aLtvtuEVa1PQ
ktbUuSUAiQSvY5NqKJZjPANhhCJvEMQbqwvCG7AMJZvYzg1kTk35QSMzfIxUFm1NbqfP17/5V86B
i08ANYvLX0EmNRwGE79icBu8GjBWb/vdfxlx7ievAudAjGtzVHbWysWRbjOFbgxbJjHANXZpNmjs
Rs8Jqs9dfdNCBSTTHpj1bTS8ulnxhNJTfWZpuV1nESQ3EtIUS507HUC9iNEtEK0QqE+UdBcNbz19
oN3KaJv0vp5ZFFw9owH0cHVY1K1tOfizZqEdcRdU/9CJwgn60/UQqZjpGBXjtPQjiOXGJsaKMD8E
0kfUAhr+GdBHEj+P9i2kaq6fGfm3+9NsEQ5uEJIkNItlfaoHEnWnUe5N2y9snwwrtWepe/2zQLEJ
roYNBJhLWFKoD/jsMN+r0/v1xciv4ZkNIfirilJhGCyCzsqi0F36OYrZ3dz6dhBDNOOlTxxl2vdr
ismSlZlgY0EBHwUu1LeEM5JEQF+yNEZun5ws9T4z3vO/zzhQPTwzITjXGLDFZJhQo0qL+067b/qX
usS8xZ3GV9y4pGR5aUnwmWMN1A1ahHiIvqc/qNsUTub0r5gf2YQn/dapB5c60Y8Dcp679qAnzucn
+Z6t1D9+Q1gvE/ylWIoGIOIkCNvExvgE9hY2cjSBVRUEFg7dsgP5UWdO+lpus2MRufNh/BzbjbaS
PEpuw4Vdwb/UHEVKq4ddFtxn5CmpXcZcCoeeTLu/P6oXpoRDA15oZlUm9plln53ybv6KBoyxTE7L
b9T6VU1uwmBtXkviyy5MCocoUygtWILVoZw0qO8z2Tb2qVjr9Sx/5dq3Ew5QP6XtPDEszFY/pv6H
rniB/VhHj1m8C7QVnyJdEQM7Kfitlxqq8AAlfGijYUClkaJQ0KMrBxhkmJ30NQSo9Iaf2aGXcScd
ek1PO9gJ5zvN8ILquV/LVZY/IW4bDjw8yFInN8SErehYVGoBpCyAoQOj66e+VmmWG2AE2swEACjx
WakzVAesGZKaoaqDDkZ7mle5HaUmwDK+dKYA7BJBVhj8MwYsevFSH2X1aEIa6vqtkX3vhcb8/wwI
/j3qVG2cixys3PkDQTNdS++s7DFaS+dkn/vcjHCsmqTuEamwjqjdz8WrVTtJsHL/ZZ7m3IRwoqKw
DTH6h5Ww8lWJv4HZmSkowE2pk62xs0q/Cph5GAM8S1NFyC5L6aC2BP01IwaSv3LbfA3SumZBWEyK
ZKUsl65yh5CAOlBlrGRh0g9ytoTl38/yvqarUMOzAQNQopeYPuvT6CbDyheR2oCS0KJohqKf2BoM
g7mo0xEt+HK8UxSPlSc9/7x+fCXp6yKz/T8Ty/E+W0bWhG1KK5ioptuOOdz2KPBc1U2t7HhVe5g3
XbkvMl+sMSAO0buAfogYR4FuUNGWR9Uxmja12XpaiSfX5CnmCf65XmXPlB7qM3PC+jrDjqAuD3Os
OQ3qLrZeLd2bmh3YHa9vpPxb/VmXEDyHntV9PMMQH7+bybYGnT1dOXLStaCJteiSLZ1iIYyx2s4h
MoOCvF49D9VLHO1pCCjeU5KsZFwrhiwhA6/5wPO8huMn067Pn5G1ZpXbA5dl/u2kF6A72p8ViRNz
ocYALATgzTWjNyUD5WcT+/Ya8FzqoW1oJkB/Hao14okjULJIoKmMIw4SX0hlYQSKcMhErmSIUo9z
ZkY4aWqXJGoUwoxGHhTlvV6bY5G9JBaxWXxiBuQKEvvLq1omZlIEC1CgnnNMfkdHlqSeHms7zLMf
yXA7FgWwJFpRg5KnXZkUlbREUCUwgG63lhwYolOXxpNCjy3WzXBFt+ox36Lk6xHFQeMWtCgOCOMS
Z1wx+bv/IKYf5yYXT3LmmuApONiGYFLbFvv48bnYg8BCfbPd2qs+UT3YRrfqg/pddxVMfDjKx/X7
LDs1YHXTbQMaaPhP2O1Oz219LnDZRnZXYqbSSHaDAszX/roZmdsADmPJH1CZxTTw5SKjrtfnluEG
lOpWC371092EWefrNiQQq2WI7H9GDOE+Y3qMQ+EbRnjlAkLjYfg/sL5Ra2sbLngG5+IxAaFAtnK5
ZRfi3KpQ+gknHU3bxWpbHGPMWVX07fq6pJ/IwkXA3cZUiVifaDTMDc8VLkQHgg/uUkzgbEGCotVu
baVm5xpQJsi96zZl8VIHclIFch66hWLmMuoziAcxn+8GHS0mB8qFCWi+KqV2rbhjW2PQQNjfVvGN
0gWo7U25ur3+A6QH5s+iqfAt0UBuU7Ysui5/5Na+Zt8431w3Ifc0ZzaEL1djgK2uZthQzT24TBxM
5gF8cp919zNKxG3glQrYuPzrVmVBB4PwkM1DTFha5Jc3IcsUpvMMRilSqUz3a1y6wM4cJXvVipXE
Snpylg4hKvyo8pNlk89cC8l13ts2R8usiT0QK4AAs6udKNOQJ64ywki/2Jmx5cecGZvLIgvGGtIw
pLqfqNcNLylb+WLSvbPBzbhQPqN1IXgRBePgWZEN+GB1AUVsxbHYDzysgcGDullkrPgT6R34Y01k
fqnNugMGBguaYpCss29z8x7a80NekCMpGHIFTAnQNZDh1wiE8L1Q5UI7Ctg1wxDWWCYYrkdWUrrF
tBnpHSace9CrgOPH7cGSwG/gyzj7ZE3jQG7VU421F8WXz7jYh2wFW9q7qmYL9gOlgGxV1wMWpx2G
+CetH6JwJeZ8BYle2PhSs58sIzDMBjZamz5gqMvJOXVH8jMxoGGVaDs9Lr534fQt4YqjcXVfpWvK
01/Sc+EXCFcfxFKdmTH8ggVkaQPa0La3VdQdzW70DGTnU7yq/75E0os4D5OqCaIGbK1k4KHOlkkB
lZauUgH4v1UwwP7O54UohUxD9xgZffVQE8XIN5pRgVcmMKwwPKkhTXdWVfb6hmeUHBKbDWuP7i8R
DL9sybhQzFmAreLghzn25VjqtABJnbFVZrap4r/OGhcTJoawMKwhQX/2Zp5OFkI+RmXDfa0xV+vb
lZD1xdktJkAJYKJatOS/QiZD+FTbM1rQbpXnO60OHWU8NbEGXYa/pztAWFShFAtYGh6/X/arTLIU
usVgSU0gOQcBqtI+GOVDuBYqZCtCOQcsB8ibgEYQQgVmbmkLLAa+S06OKvlJ6nrXjgRid4ayEpWk
VxLZNhIo4JsXnMWl99YwKU4jK13QsLfB8DIas0OinZqlbl7eKeWLyY/cOOT9S2SuPPdkV/HcspD/
9oXWxFGTlXiF3Vj1jVrsNVVxDf3Wil7UeSUifs0RcUoW+gY8L3QMP4pizAmNwnwiJejAASCgpfY4
9c92X/lhWG6qpHM6fbghJD0xhR1aNfh2PfjL1go+EVuDZiKwyb+/wlmMBHGeweuxKF30jV8nI3K0
Ut/YCXOjhrzjsB67kK5cC/mKGW6fZgKpArHcyy+rjJMeBSFWPKbG86iRgzKp3qh2aOWZ4clUB2dK
7QOpdNcIPnL6D8O1cHvYa6A10Ka0xICiB5Fq9R1uS9meWOV07Z4NGO7FEDsKScz2mb21g02mQyoA
uheYZVn75EuqKDpeQMAXFDhexZr4+m7sOGg5gWMYkr2ag7DMwBiq8hnBN5jKLpv2NLgZB/fvvzTU
WHQMIAFyjWzvctchEg+WySXAYOAvOaVdk0POratuUNt4mnl8ayUBKJ/tbgUfI3MZNiYHoJkM/OUX
IQlVb4osBs+TS2tUATjkw8zpLh4Hh6jhSgfgSzKG7GAhYQH0wIDKrEiGElS0IVaJUdre+Gm3fIvx
Ra8rW8fumr2FJvj1/fyarC/m0JCCLB+Mot99uaGQG+U8XaYTkPo8jaCwY1ruliT1VVZj4v2+t4nb
82ATqmvKNJI9vbAsfEqlNJN6UGC5De6HIHG7okG2Hm4wIrJ2V7WvRxWmELwo2AMWIdrLRSoTmMrs
HP6hm/UDjRMHkf8UKaGnV42f5hQTCdGmZI+zGR3nwdy2ZI0sTLrYBdq9DGos49qXv6CYQTUXFVjs
rHzvjJtWwUxS9wiBi7+/H0COm6jwAYwDqTRhpZzlQYs7iTRX5YeG9T5cNWB36k+l6HZKPu7xmNiu
HCHpiQV0EW9ajAUSsbJEK8sqmAKbabw3yl1sHNRw22Q7SqCFsotmL7feDOVU2BsteVHw7O2GnWHd
8bUSlyQKgBQYpPZwyMu4r5Bic90eI2XC70ggnZZuqf5sGTesCdw0OtqZsbm+bOkX/WNNrIr041TH
SQ3/X5S925G3uo28ccS8z5rLk22vxpDg/SbOQknr8ugEmKQbOJ9BgUJA66fEbmLzx0KtjpGePo52
83B9XbKUBU9BEF6gXofpd9Gvt2QkMQTqS2ABJ0irVk7VbkBi5NDqpshdaGgG8WNQvMYsdgHhuG6c
Si7que3lIp8F8rQfVNJAuw2TwKE7B8lJjdZYCyUPMXQPMFhuoodAAXm9NNG3VRWxgIGAGUh0lnDX
IBOywHh/fSUS8gsQEyA4L9xFkD8Uu5MGp0YPmim4t8Yut3EYURDx55j5ZKHt9caYbTEMBhY5E8YB
ZmsnQFWjcEJiGBovCoLNvi/zacUTSs7SwmSC/wOWDm8vuCGgqWk+WXgslWnLTRePoODEohRMnLaW
Ibe3Gj09GkqQrHGpLHdPSBbQcUCKBiIvYhKxJ2DGqclLlBegvOVrze1g1p42mwAmVm7GfuQt6PvX
PoDE6V+YFD50zAt76EeYtNjo1dWL3RCXjLlPlfQewxEYeoD8LTKb0ck0ss1s2x0CbaWt83VKDOHV
WP5TF8lbQMsvT1s+IUlLOC5To8dOn6EYBg3t2vjo9e5ISe4GKQIe/WHHJmpHzZZyCLWpxS7O7xtm
7lKjcwJwuyZmfAyYuY00xRmr1QKv7NYZUDuhOp54KJEIp6JveRJONm5d0TNkcweevieBg05X0IYv
Ca32NH5XW0DfwfysYVoySRoQMq+NfMsuJq7jMkyLSo0hhi5cAIzIz0h8Yl3p3Jiq464x8sLV22bl
aSS3hHcmA94Zb0DhZKiAw2Z8KRkkVNsxNdq1feabmbUSGGURwsLo8wJ8B7eU6AFGoitg1M0rl0Wo
DLaQEP2Iy3JD19jepB4bACIUPzFWDkoU4ZAVU2wkXVJXblkHgeZHMck3Bmk6JG4KMGJsst5Urqq7
HJOYp9Zq1RMzG/VIiwqqgyDfW4kgknXjqatingD9TPxvcUJnThxvsb5JZhB1ZfH0HmfoySnNTaeQ
PWvXBuak6SuG2BDvUdNbKD4ubZVKBaxVgMZE2zh9fArKD658ap1v0XdD26Kciebwdcf+tbG0lO/O
TC7LP1tenHCwHacwCRksr3lDQeTxP3Az4m3r8CNGQZ37Q/QL/B6u5eUr7kSysxemhZ2doqpp7aSv
3KT4VhOg5zPo2twNerfyKpCEiQs7S6Z1tsQgD0jZcthRtAwUQoqb2qOrjO0e4uGOrkQrWypL3M53
VEjcBh1zE/GAHc2697kZnbl6GuJHonhlAOTQ2mAa5hrw84VghBoFkhwM00PRTIyCc5InVqEjdUNl
zeJgEBzHZtvWaKT58Azmoem0WvdD27I3U941r6RqtHvFsCf90Fk50N5DpY4bM9UxmMNRfws3dJ6m
B20qAXXVZ13P7uFk6y0Q1NTaxUE6/kjVsQQGdgp1P5pDePuQhemxre1u8LQmoiC2MPsy8kdDaQ4Z
QYckXm6nXmiB4uacqB92R9qd1g7p5JHcVmKvj5LCctsxYLeGUieGo6qsutdDSp5rTc3eDZIzAqYt
NuPxCPZr4tJYDTQnKrtkz/NBx3NoslNPtaIGv4Hx294KdAMKVEr4Q23iykMxvXnSax3QZLQAB58n
HfmOXidcGiWxCTW1HORvGyOqtUM4lGPudNXSYQYBuRGB1l3J9xXcCwRO1Yx6QNGRnV1rAAB3Gddm
zI6PaNAkY1HDA5OpPwxpZEPeIUzYR6liGGXilv2ZhpW6z3U7BvkamTw7A8v2AXol4Oboph77VmKT
nbBNwAZXW5yDGKEzA5cTmv+qq4nfmOCpbF01TQK+iQMegX67SYzP3A66H2rcTcyFZkbzE0jJ4qmM
yzlwjBp8vx1T7M/MwPY+WqUV3jbqiPHRcMpK3RlAHEO7ufb7BgOtiGkInQNm3/si0EY3qrp93vHk
MA9DsUf9VNuTbmQ/6rECJ4tWRHm5aVqcMKUZ9eJgGJOe3xRGyXwNGpWh12S8OOplH9wQrVKa3VSo
VghVYaKAdB1nFxrRWvmuNVMAojEb+F23meYaAnyWYZcP1ZhER7OZdOqiC1fPTjHWNTr7fdlCHC+N
wk0SDe2tYszqE23GGByLdT+DjVwvNfW+Mvqi8vmg8hA9yEY/jYPW+jreVv/19gQKHdMsDPRiNTNf
eblKoxhq5eDNXbz5F56SpulwevIKUZkszEzbqL7Rhm9pfKujIZTs9PKzmb1JP5lgrLvu0mWm8VhG
6ZDZCKPgr7r0d2Xf2XWbIgHqYuPU9v2tEX6kYL000mqrwRwE6DalNhxrzPa2AJp0dG2KRuICQayD
aQNAP8EQJLanCoXMeYQU2eWK6mju1jjxgeJWEjeKi8315Uq8uw60pIkUSwPHtVi5VJXMaNVOQeWS
O6Z5W+WmG7e7KXgO9DVVXNmyUDNbGGKX5qxYzKqmAW6zBtt/0FJUSWtaHlQy8swB1gkM+PAi3JtD
NYW2FTeHYeW7SsLlRSIihLFMAchVMZGI1GO9Y7UBIXB8Yozkhvr99S2VrBOE3dRGhR+D2ZBPuTxA
+jjZDZvAYJX0hR+Ah8nTlPJJGQc/sXKfYbZtHNeGHCVZ+4VNIQ+xQNgY9QlsZnxwikZHwv50fVWS
PBmUZcjI8SxAW11EjAWVHdN2atH6McDfUwCtPjaQR1jhR5Pu3R8r4tOwiBLezwMHdT+3EVSV1ziF
4ElhuoqVbayQbvtQ2f71wjAwDtwiLhu4+8XP1elTG0OHD2EMfA4t4Ug0gn0Wq3+froFPCnylUKhG
9UYsO3boQLAqgvhGonZ+Y+xAOIaM6hnDateXI3tlYk4NzyZcMSRuoveYwEusV2FcQRZpGN7rMbVQ
g58gF+d2fQblBYxQ4VdESTrNjjnQwHQmJCHfg573NXQfw/RUhKp1jNre3kWhGflBUIXHKB4UX6VZ
j1pla6aBl3ZDeT9mJqsdrekxlHJ9GbIawdlxEwtPZQeu5TkFWwDgfGZ2z4JPbdzHEHvN7qP8yex/
XTcn9Q5n527JEs+S3KSLNYx4wVwU3LBxB8Dy3LzSteFT6S09s6JfWokNlLj15XQ3FsppQ4IqTxqt
zSHLnkE4Z6itaIBwwAEtv+JsLXYfFwbhDfQmTZRXoxlgFBDPzN8jvXDU6PuQL2KtOVVXEneJg7gw
K7i9tC1yrUlglhuDX+WAMU/bjK8Yke0ggcAGBLwJCL7EJ16X6e3UE7xuezT2Qj26S8O1GaE1E4Ir
VcsGsTKEiTxPcTeC6EHr1iTlJHsFR6Oiiw6ypqVld/mJGqjO9FkLtDoj1WPRKj/CINvkQbXy+JZd
onMzwqnmcdaYHYOZBbGa3ZVdjgziBqxQme3r/VturrhSSTKBZWFJIEldKHKEI5DXaLfkBsp43QSd
qLK7SxYFo5EeIIEK9rw1mTKpOYa/CX7RBY4gmEtmsza5ipdpgPaUOme+UZueVoF0SY9uqrWZY1lo
Amjnf9aEc1H346gkE6w1yt08tI6mfbTpTWdsIrS0IQJ13SHJPp1qAiMESIJtfWGUommszdEww5r5
i1q+bW3H4TNLnu0h8Gr+MQJaf92gbDMNtKRQDMdMNWr6l0eS6iMajWFagx1m9I0yAE9CRkeHp4k7
RdbkcpP/d92i7BIAq2MDCASEhy6SQ+XRWNqlVaFpXYaOOpp3YWhsoXwV/cPK8PBZOPqQupgiGzOb
JivGXStATuL38xEStWAb9aMGz541ZJlsE88q22KSpAco/c4ZkkyreS8Jccr4ZTIxMRLsprUG19fS
EwDvaB/+H1BPVCdrClbTbAZQb74jkRs+FqjfISu7tf35Nnbjffhsb6HDDTEEDzH8ttyvjSt9cZTC
DxC8SxbWihaq+AE5+N+W2Yt+bXxXQoVyuUYhYFoKyZUxATxw3Kgb4yl6jiKv9+gB5ZRjnThz5FoH
N/wGXIcD6unN9fP55WP+Xh+cPZ5FS3tIuBF5DuJ6ZNVAkSaf+qw48+CgImIXL8YaJ+yaJWEnwX8x
Ru0C6+QE3MeQO7NdPX7oexCkfPuXNeHKLYCCZVTu8pZ3IKnTO3MEHg8URFZ329Ruz57BUtnjVlw3
9eV6Y/t+c1RaOoprEBe/NGVC3SzW8+V8Gr2fQgW25hhp016vW/n6XBfMCG45jpSk1BqYUXbBTfkD
vfTxkaKRfxo8A2JvDhAv1y0uf/CiYPjbIHgF8W7+TRV7ua4SHXWINk0YOLN+JPrniK5eHdy15grK
RHYmlgT+N1s0gHDC6eMtH8ImwpcKlRMP90S7zYajVj5wc+XJ9bvD8WVBZ5aE00dyo+RRt5wJtdrO
jX1MOrBl6YWOPmDFPbWHEH1ZbzWUB8e2/aiM93/YUKyQgCIaoDiRb4Y3bJ47e9nQBooiCvXC2u8A
OA4/r9uRHsgzO0uAP8uLmaJkoAAi2FF2TIwjTTbKGj7yN+Xl1738sxbhfuXqhNQAqYhLHswHdR/1
jvbQ/sJIYrcznzrLU16C0Jnd2MMInn99eV8yhuVc/lmeLqD509GsUDvHNo79GyoQTj3ukhFNe/1z
Al2HNt0SfXfdovQmgNcd2ACID6riEbXYpA1qgA3NQf0BHV5T/YwmL9TWCkfSqwDuAQaqO3RNRdBD
PsVcS9Akd1OIeCU/qvhZGfy2ujPWhrulC1omCZeCGCpvwp3LeNhC+kLDTciUvdl8Mrv/aWeANjT1
yu1esyTcuSYL4iloYGnQHmyGNuCb3louaCxXDoU0gtKzJQkRFOOKwLAFKpZUs5u5Lx3dbNy+SF7Q
/X9sUn6KCWSMometgtpWdI+agqPEsz+wbxS1zQmQqNmMXatO9rSP9v9wfs5+25JgnF1IniFfpzV+
m1p7re1X9IZEmL96vG7lS96+3AsTuAnMTaCbLI5th7U9aGoPGjc2fs/4Z9+7ECwn9WGq3OHjuikp
s8O5LeGzRjniIAbAMKfkF++YNbsDqyIUT7yw85COQdzEBbat/G9N/0OWidEF6wrSOEDfLeEj0ylR
B5YuF2S8K9W7tlsb05Ae1zMDwpdKdaWa0hoGajPzEv00dV5W65t+DSUvddFndpZ/PzsRllb2uclh
x4i/x/nsGJjKS/+7/pGk3uTMxrLWMxsKVdC3WWxMPHeS9H2sQjeFLnvCH9kao49038B5Tn+j0ECM
dWlrCHsMy02w1UCiGqYwh0AwhLFSWpSe8DMrQmCLmnYAIwI8f4QrayZ+B7xG6XOCqtmGsufr2ycN
M2fGhAgHFdtBVxcNjZjcBKDvbMEgurHV5yhE231Xx9+um1vZQRFZV+AJoBnT7+TgnZfbEaOa+nNI
vOtW5HEbafEiCgIksfhwo9Wkz5G+xO38aG36d+KHDkkgr+tM94XT3htb84l7P6DNu5JNSk/8H8Ni
wVutypQXJQy3CtvOaurVZncTdNaKq5V6iDMzQmQzYtBjBAnMRFCqiyPI4r6t7OAXBPjiZs8sCK6v
1vU8pRwWZu2TAiFYN7vBfqX0UavfIlD6KeqBlWvRTXqXz4wKjm+MemLSFEaNCtEM48rIxr00jhw8
fjzd+uBQ64qKR27iBWJ/G+PIVfhbSYrnHroedQIwFR1erm+E9MCe/STBVSpQozYwfJS5aMdgdu6p
qsCr+9isdS1kHxSs6yBoBGRpkX269Cx51eV9ifkqt9O8eILy4TyvnEzpy+rMxJerZ8QhKzEN6Ia3
qT9ChNMJNvHLvOWb9AOVchSGru/cqkHhkJplCGDCws2YnPhnsQ8OPWY1HLSZ5k/iaMDWbK4blH2q
8wUKR9YOU7PJY4Y97N9G4o3Wg2q9G3/deMTFOLcinNEgwXHQa6xqyn6N0KcKU6cbv3f25/XFyBwJ
SGkWlKkBCQzRg5lD2Sagt0IyjvlhPDgMupn/XnhvWcsfI6K3YlpFIqBDkAeg+Z2HT3bt2ckDa5w2
ObZl4lUQV7u+LFlsO7conAmihTbkQ2DRrDc0dLmGO645U3EaPtJijUtmZQ8t4UAwm/fAV8OYUj6n
3Bv7F30lnMlIDFFiRW8fHwljMiLcqOsU2kwcuBijaZ8tSBTsxknbWPX8bpdq6qQDG7Zj20xeHPba
gZnZ+1DWmEJPfDv+aWCeysiHjT7O3UoOIfOk4M9AncskcONiv83WOI1IiRIU6xWM3MYQaAowgfEj
MZ1uTdxats3ntoRtbsKSKDlglm5VDw6I0ty5+UnXCPlkl/vciHDtkBKFbOIwUkAodghVr8z621xJ
nfmfuKd+K+su2iWA9i7rPcsokfaxqA1HhD7VM8bUiYof1y+B9OMs0r3/38Cy1jMDJAFM3MphIFRB
fAnWa53HTtC/ltRXizUEqSyyQC/MYswCRgNAlEtjnNGJxCNdmIK+V8PPethcX4zs65//fWExdcSp
FQY6XqQo34Z660XWczeuIYhkW3ZuZfn3sy0rMIIZ5CDJd8tk3xvbgPhU7QEvxwv36R/WA0UloJ0Q
jcEecWkpG/KSsYWuG6B9t243OgakNGvFb0g/yh8jv3u+58sxgl5rCYwEoFVn1hZgjxVHK7svFuhN
dQ1HGdQswjKKBnSyY4Iwpde7GWLRBbBij8m/0LSdWfkq52ugY6BhHVq4ydXPEUpr17/G11ELhChg
26BjgTc/iKWFdXBuwL9MsGCCX6Kge9QWTI7xvC1UOFmwr5o33NC02wIiAZpAz8Ar8/ovkG/k/36A
KdThoJyeNMC0LeXUyG2YE5gvZfs+ro00SK/Rn3WKQ7YhidVSbbFOVcXkAmJD9mSvpS7SS4TOGWYs
gafEtOPl0Q4mvdX6BAWaQns1micj3pNiX7Z+sla7lEV5ABX+Z0j0CVo5hUmEchiqiNpwMwwvk7Kj
3XuT7+gaYYe2hBexRntuTHANtLR5A+gp0j7uzBvryXZiZ0oc9OnuT87b2+w6/sn3TWenr/V5pLf4
bJnCQ30okyKbLFhOgHWdMQBYxSthXEpwer444fgn+ZDY4QgT+h3PvfZRcZVbxa234Y3l1169r1zf
Gf3wafCKF3oKvbX3rPQlffYDxONfsMaMZgVnhn1Xn8Lb8hVyjJ2TPP1Svrf36sOBe5gXuVmbgF45
QOJtKLUR4DQGq1oeQREaxCUnxk9159H0e2b+LcAPLoYtwmsYLcSUgTi/OYc2zfjijMe03MSa5nLL
2PO52bWqDa2p0emaaoXBSurWmA7qPqgoq0CMCOmM3gVxHGRITcvYDXTigBhFxxRRp9wF9d5gThz8
Qq7sJPVtqp2s1OtWJztlD/zzX7Ac7rMQpLCmV+MevyAsb7URSE2QeGyq7CYKbxqcr+QxwIP3uiv9
CmVadppCDw59DW3BQVzaBONe18XcxqMGFOcDRaf5Pq7uleYYmRD/NiGzU6YO5GRWzC5/VvQQIC9A
9ID6BoAsgofIGCvywoRZG0QtH1U6t2il2MORj0CxF+1CnAuu0W0NKQtotSc6HiTagEcqmwl+Gbib
ej78Cyng0gzEvB5kGQBMvtwKnkAWvNFCTIk1j63+lgHjGWMi4vrKZbHr3MjiOs++sVbMU5cHUe5S
xWfRwWR3SJdAwHHdiswNnlsRvmo2zVavECwF7wzHqgFWXeMfXVuHcFYDouakUGHBSB+GHFVD2IDa
eLQGUJAFSBvaugBPLxdTTDZSRsq6apLcVcLmNbHs+0ZVbnVzPDKTb1ut213fOFnMh842KvxQSISe
hODca5RdC3tetFNI6RTde80+K8AgrhuRfp0/RsRUc0QLkQ42JEZYy92GYlJkLdWUSDQtc31AggNu
i6av+NgswyEIiwDriGKnzp38U7mLj+Ox2hRHPG7ik+UPCBWzb95GB2N/fXnSdjdm0YDuByII0Dth
E1UUSljd4myUkdvbDgLUKb2ph6d0n3rJFhiF6/akR+TPvRULdUYKqcuwi3OUf6DaE/7k0DxM7Y+i
ul/VD5Aejz+mxIKdSic2xDFWNoaZFyfzKR4jTxuHld6l9ID8OfRihE/zODHmACvqDb4d1fFhRvi7
vmnSlWCKD2xOC4Je1CEy1cDowxwm2uqnDoWlNPKH8Nt1GzIAFeCXgEijdw2dXUvw8rmZNYCSQl50
cOeNfaJueAh/NbvoLXyo/kPhUX8ElYr2AQHBpWcPmFqxT9+u/wbJOi9+gpAQcrMNjVqpcpe0U0AB
NiXkHkLLieXRAiQj/nVrsgIrUw2AmfA60RZ08KV7J3oW6D3FiikGhxIFwcs4BQBvcQsAHbeaU4fx
hZDoXm+6Dea7Vq6CJEm7MC9EF9JrSWqmDb4q3ShoTUGUt8cMV+3q5I4oK5mwLHe4sCZEmRZyDGka
w5quP3YoN8yA3YND3YpeuY7AjgLcKej+IbRdGBUCjzHZlGJgEDjb6q4KByT5a89L2fPlwsRyps5i
dKizMlcyrEtRHgJj0zJfj0KPkhsjeE+XUUHFaT70XMFoF6Z/3zBRsfDtoqrjWqAejY+D+ZOE36b6
mfVrpF3yPTcNDV51OWMitSuURPI6HvHbePWaQ++1/2HMm6Fi27x5prOHwwfm6VVxEcktYpgsRidk
aa5/YSXTY6PMIoZNnw7kF/1Wg3V6V3uGmz6Dx++o7mt/ICCWXblMEseOZzxBtQHwXLhD4TtEidIV
ioa7O24mX/sRfNf8GVpAmOcLfxW35ia/s3Gy98nDWviULtcAeS+Y2FDsF6MnmWhQq1AbcYPRSfRX
E8QR3eb64qRrw9MGvNooaVqi9F2mEH3ENCxuqqZvrfEnJn+nsHXHYjsm/4+07+qNHFma/UUEyKJ/
pWm2UavV8poXYjSGvujtr/+Cwj0z7GreLsw5i53ZBQQomGWysrIyI7zbUCuh2szP8geK2TElmDIN
LQdUKDmpADrlrUm9UecYtHJmXaAwkwXJubmrDyhG4g3kVBs83oTVSVmYMZu52JV9rOakiAAQE1sL
XqJuE/KaBtYil5k9Ds8hc93vlYhCGFZCFXUg7tcj0YUShWVIbpZ8ohknku5kCGwkGxBTQVSHR3u9
tq8vkJlzSpBTqAjLs2RAeW7xLJ6hlOUTycEJ7xSFU+GRjpfeWoVEBwEBm9pcJM7ewSQz9lO5w0MJ
sjRp/ZxDbApMlQnY48bWikExJoy4Pzi3F+PKLM5tC39AWTtFIx6TmRGXTg+59iBKv7Xhx22IlUPw
AoIJPys/mORyAERg2OJoVbql7QLQBYwG57T9qptkbrFLJPaxru4aFQw6QJKL/llty33sz3xwMTiG
Rwyk7DTy7yp916Qn3CZK7S4bQhB9oe7GsMQktgw13EWdhq73ygm0F+KLoCv9EUEiCkWUVqfSh6FX
TzEU3m4P0IpDuPhsNkiJulBSa3x2h3wGyTe99GqiXpK6t2FW5wGKtKgpNEFCw+Y2AyX0C/QzIm2v
TcprZJrZtwDLEOLHihziGqLCszdUA8maiE70f79kqdASwx6W5lYmOD/GXaRlBkG1CBVb6VMuHmjK
se56IeP36zicAKGCc3T++cIdZR3oRf0Yv7/GQy2abtFHnWxM8f32GK5UFwIGhbvIlOCdDliXMHPB
h5qrUI5Jo0dQjPTJRpS9IXC0IAC380mdnLKzdPOusctnVbEa2yaWWmwmnmtcM1dDnznCjlkFgK1E
bcJCikcCc8v8V55od80oeGNLeJXS18ci+IrwDzp7NTyMsVnGJqVSmTYlknCjpT6LXueIr9nev9OP
amU3ln7MflI7O6R7ngbdF+vO5V4GMnhURLBQoL2KrZGeRLEVChEOuNe0KbQEXK9/Syg3PKD9f+Ys
ThvU8jczg3GUy/U5H1JIBk2ZVMmOFEX5A4gfEGMHaR1BhsmsNUcGv5Hb11WHCnmtzagFdo8Azexl
Ej77els/91OOuZPFxNgSP+adx/PCuLIHtd6gFEM+E205lwunbLNUU+IKL+1KgNxMobduaqaSrQuG
YZUkuxurFCF6CmUaxFm8csbrHlkEbmgJwl0ID17XbRCSn6LOvMLmj3fkm/9dtoo7ATlq01Z2YCR/
75Ci3qIDnVr77KTcg8GFE45c+7gL/K/Db7E9BQlUbaIJ/Dz9HWgHP/I6/03NOKHV6q74a+VXPLFA
AWFBF6uzJIZRPybg9qigySm93HYBa1sCfbqosAW5z8y4fjmRbQ2m/ELu5iag4oG06jE0ZU/zJxzR
uWUIPueAvo7jUC+MBmowZ4No9IqzDEQZQiC1MAntTxASJxYJOW/tqwjINyPK0uZjgfWcfk4ICecQ
QNc2poJuu4ojZrA6ZAsEJlQcS1SYgG0bzwf5ufPBMfkkxgczATELr2f/+ozDaJmzDiuyXWB8Ydxz
63cVpLB6LPPpHu0AYrn1Q5f2lgoyXG6l+XyfZrf0AuyKyh2RTUXndrCqdDJy7EcvK10D3KHBVlM2
g+zk9SmL0F2/NUDicXsVrgjtXljKNsP5Qjb3NAK8vK/P4mAJL6Y9ur33Mz2qzhHcbqGje2/S1gp2
hSWhoQWMTRa1wXDmZqjM5XzO2sZbDgW53BRoW0bF1zzuYnlX4UXT3AYhx4OsOdAlBJPdKELT96W5
+69NnXbYEZQ8Tk7f4GVxIxh2zSX4Xd0WYGSRka/CYmJTRwNNEoWiitQOik3dPIjTO4m3Rn0a0YLX
/DLkXap8KwTwHNPEzsXvtfrPSUdseiTYVR0V7rgQMNvSL7UgbmXYm0EYFUogVkc43nLNQlTnowAY
zNHoRGIQxKkoEqLNJbIytGGyI4gvOctiJf8GI/CMBT40iCvI7H6sSkEs/QQNM1Ac8LVDNj5K5lZI
jkHj5poTmIlV1ih0w7+c58M1R7AAZvdmondB03UARrOaKXiS/Bk399L4Uhd76d9r+C+MZLdiPMIV
FbORBei+6/F7MZG9EEbO7R3Ps4jdYiVNtXFu5gpl2dKmU0oPuIn42qfYbFHozEFb29DL8WN2W4uy
vToRZ5tQe6V/q5t93H/cNmjtVIDwjDjr2KGZnb0RFIVaVWUDHRHDV1CyUkW/og4Mj30+jW44BJML
gVkey+LaIM5pOjywouodBIiXfmoQQjky50K8LHlqGtDS24L4kkvWaIJ+6/m2fStDCCJ/sMKDHB7M
jixFudJ2Ui5owGpMJH6Joj0XjTZtUj0aOdtsxTXO5Cd4YcTFbibiubQqEH1cfKEHaUc0sqQxug/y
BzQz3QtSsS/k+1CUN4aK8Pi2fVfzh7Q6HuYMxJNowwG76SVqLvsEReUU+xf1X3n7UX6xyUQ72gZ7
5L13t9GuZo5Bm3++CO0QHsVaWwKtK3eC9BJXe7UPz1PVg3YhtmQj4jhHnnXMmNJs6uKoAl5aD5tM
lx8KrYZiUepGTXw/5OAevG3fVYB8aR9bJ2Y0JNX1CFRtndQgz/lc1b9L/efA6w27TqkxOEyyoTH8
KC4ocBqTfKuTOLSqmAoHKI3fkSyDyvIwaCCuHqCcAMkLtyHdb6EpEo574VnLOLM6MkZJmq2thA0x
nAIlsS1aeQYu+fnqNEISAesT6VCQK18uG2gmZMQcMY1hcczKzZCc4aotrXoLeS/wqwt0gaRcIvWC
btJpAJJJXvGQBIpEimorsLq3iWEFPW/Pr44gCE+RDgcPCNIRl3CK0KdNBFY7uymBFElOhg3eTOSo
oWv6v1iaC6j5UxZbL66SQixkQBW69GSAlS5WkYnstV2l8gQur3zmvDoXUIxPqWOBUtJgEJXAPINW
FrXv7adi1ByL1nfBAofxJrGC1/g+LGo0oLry5FDwiJGwcCjWRpk+oxc7g1wXOrJ5oQJv1hivkujh
0OYVhrKUkRwiZm6lVYsa+NzpqcpzKdfNmV+jCWYaCbIk88BeTlyZ5cVMFVlDgmf4lRaSjYKpkzEE
uyaL3n2aIdtYt79jkIIkJr0LDRH1IrUTl76Dp+I3BX2ztxfSjHdxYbr8HvYdvRN0WvTt16iDmEms
bEPprDTUwL6yETQHHD1F3f8XnganL94OkHfBsc+sKCFPVXmgFWZazCFYQXVXyUdnKioHRwrnnnud
woeBSzBmWaWdkBsg3a7RknKQuwOYHJXors+cXH8B6WlqvoV4PLg9ptcZSQaTmeSsnBq0DAJTkfY0
OmUNBrJwmvgpQZjYOkp+DMRtErs1yOua42hspX4fNo96hPjqEAW8is+1HbwYAlZiTxAgDCOn+Jxa
Db71Sf1TI4lXDP6/3o6+rEYlIkq3Zwlsxv1JCLXlKAdMrKMkQ6MfyPedb4/s2tGBfMgfCMbtmYGs
+ei+wcDGtVUrhxqH/yQ8SMmrL3JSMDwoZpFqZjNruWJjVBAMDLNzLZSbQgcVPcXFljNy6xP01yxm
jTZ16Gcp6oFsOCIwwjuBgGI+hSPjsg4yk5kj3YiUP2NQMphGVAvYdUmNWpY4BK2/fyhkypmitTMX
TIZ/YBhbqijN/XKqa3uix6F61oT6vab3edpsNKREQhCGc6K01YNjicjstgmCZmLcALGloLrNt+Yv
GCffj4W1jwR7AmtU9++EpXAqs4jaF2kzKEsvvXiDOLRpB4ylGDR3Mcq1BL130+YeLciNzOGGv666
nffVAoyJYoo0oIEawb6okN0BhL1hhmLqorL9YtMFkiV1aCt5zc0zul0hBNxKVsrjpFgf48U3MHs7
oFOKbDEM1jTL9L8NyiPIFrMG0gU4wSDA0VeWoZxq/eP2fufiMhseQi6hjgcC7ELUBeHlQezOOVhF
yKYAg7CQZlahgfJJcSREBrehV7fLwmJmu9CsE2I6ArnAq4DY7Sdt8DrejWaeOvb0xVMRnCUCJ+RI
mchf6KEuIARtbZNJdMCYgFtT077fNuQrnr4FwgT2vVk1ujk0YJw2T2BUa8ibaXqVcJcp92BptMs3
k3h1c2/kPxqTM4irzmBhH7NPhDJRhM4EtJw2oGQUrQm0KSFaGkAjrJnbQtB5rypr8QxEyFRIiuNR
FVynlztTLWgsBhMQheJ57I6NaenRxi96K5VLq222/Pbvq5L0eXv+RWRP184gaT1SIHa61xBXyx/G
ZEJjXO7QcGYwQl9qgbcxXrfK6vqUod2E0k0UHrGttmjvSag64MkvF+7q4Zz4Rxrsbq+c1dX5F4J9
uw9aWuZzK5NdQiIJSg1On/II/zhWsGVEmeT3QjpboeI5v0pyJxgPYfjrth3rMaACyaJZ6go6bMwy
FAMpjQQDKGkSfuD/PakytpVeuLE/gedc9nrtTPG+hMCXx4m8ugMW0Izznqosm1DAAGjptRhCy0w7
q4/aXet/yP23uuTpHq6u/wXePOCLi2GJsoW47+YBNSdPngYP7PZukRMrM7tTUGqeOHMvpDzeVZ6Z
jJ/Ohm6QxRmWmMKr4H92aRmCAXPc5PI3qcvcnhS8++Lq0sFD+1dfO0p0mUltQyUzmwkjG5FxQ8gA
DcniGIE9zDCm+1h6iaRxO0Cbz9LHqECcjWJaU3gTE9Myat/LNV5L6epumQm3JVRGgbWd8TwKatbb
WDUqeyoHLyXt4xDKnA25GpP+gdBEpquvK3AhnUJAyK3Vq/e4vMSJZyhoxeYEpGt3YgQ3/88W3B0u
V5HQqnpmDjpCDAgXRCjxa/F6hRaULeU+2a1P418o5nRCV30eifM0ds22085G/9ZIvEPh/+MA/oIw
a4VqzSSODezRswDZPOgloAg3SfeRj8cq6qK5nAS4/ta8VhYuMLP90V/QFpDFhHViAw5rlEPIoJja
dujegazIqG3l8r7UOSE4b0gZHwAxysSIBYBS4ugoXPcDT687Tti9CoLObPCJ4w9KNC+XiEzTbDDm
eaMozhiiwlNGzQVlj33bd68u+QUM41hKoo1GrAEGaXarLT4r9FoFOarW4o3vDxyw1WW/AGNiPsls
9LwaAVaO1BrT+6JT7DH4Xue8pxwe0OxOF15aC6QKdyQARfQh7j0JRukG5Mc5L268OWJcklrgAEhi
LARRR/4jyJ5CcdxkZf10e47WYVBojdZZtIWx5GZlkYdZPcEtSWgG7OUReeynAWw7/xsK4yhoUlQB
nj4qe2jUrWSGz5A79GJqcq7JqycZWtD/YwzjKtpIT4PWMOFjce+fQk/xqatG2wbXyTJwJt7tlTd2
jIOAGGSvtDng0NAYErsgnRVHvFIAnk3MXkWyJjS1AUOXoWrNqYgZxtC7yL5HqTG5Deosa3RA9bIr
p1P7fHvWVvevJqMsB5V54Cdg7KvKOm000we0ekB0PEiVIzeOHNqi9N+kMsF+8AeKsbJO0XRCC0BJ
cnsnByPE1B6HDM9vYht8dlW6k/GA2RcQHLpt4uoULnAZF6WIydDFiYDYB6ujBUsRSq+DoeckMlfn
cIHC+CY5Aem2PFtnKE6TPhZgR5HwkA7q76IyXW5px6qHWsAxHmpqu9aUMhiVBm6HRHBXeHL9TdFa
zuDxcBgXJaV9Z5QizCJlYw1z1FhGSD4nT20e8yLGOWq5ugj/sUliwydIwmZ+ZADLDF+ifheChzKB
2EJrT71vpcnTZP4exOdc4XVMXrejz1fEBTATTg2ClmpTBuCoNlC0/rv2zWBjDJCdgisrE8HLiqeu
Gy2zM5wewWrRgb0Dql5EBqd1pz+CaP1hzETey87tJYWH8ctTiDa6gnd3zHETvzTdQTXOTR7u4/RV
074lFU8Zb57J69FHvzp0jdA/yjasy9JYFFUKJ1SlogVlkC4frEiuLSrtBvp9TFEiHP435/lXSw5U
DtDDx3iEIfEJiSo4V1zQ0XPl1s1HLf8qeSzJ6xmWBQ7jAYR2jOPah2k6uA3oLotApPcjrbZZdx4l
TyK7ofhZtS9lekbbjHPb+6ynyHAXEPFwiqQHW7OhtELY9D0WV9W4anWYWhcE25ac3xf53mycWLfa
srICEI7cBp499/V8/sH96mxcxDA0mMqxS2D0JBErRUW/P/A27Gpq5a9pbAfm2AlNmkqAMCiK72FF
oW81RLLohkwgmjS2G23cpME/18V/bde/ljH7QqcUVc4dlo0q6Ji69nWqUu/24K2fGX8hmChD1aK2
FiECYJv5sYKkaJQ/6zj+b4Os77i/IMzZC4ZhQxjBwmzjjc9ShF098xQQ2aoxYdrw2CT7SdjehuQt
CmbHpb2Y0ZYAkvqoYdbTvZ/Tb7ch1k+Mv1Yxm02TfRRlGAhqS5QS0+pI/dxrtWMENqr/BuhvPMHM
EcSsel+R4R4VHZ3gWRzYhBpuN1ArN5S321irrnjhQZjTXTFK0mjzkgPxUaqhhix5rfEC3RqbNkA7
Gq9DdHUMF3DM6a4VtQQFKMAFkCSM7pXCLo0TVTmuaXUxLFCYsx3CoBpatoDSJdNOVdufUks40fpt
Q/DseHmEpWJsFjQCRFRWTojoRJCtSnhIy83t+Vndr8b8DCOJimKyMiHg4CZNnKH7kAz5UVDko5aJ
r1qlP96GWXfmCxxmcaOHJGl9GX5B7t/wlCXJbhxtZMlq1MAVK8jFbcGIF4LZlIM7r+UrZ77AZdYf
GYW6bqf5EEFJVdWVe3+SLVweHZ8OFk0qNzS/1zT8UUBmpih1i7b1na6D1O72d6xO5+IzmHUp+xOV
+2aOSNJ2XyjFoUZRVzYMFhF4LcyzRbcsZhZnZqpFj9tXZbfZTxULp4pxuUNZcf8G2laOV+SYdcWK
Xyc+RSEutlu1CcLIBpY52qLC8YyrTmQ+u8A5BpIcg5lERRm0WO+xSMvRU+pfqNQp0CQZiY7avFRi
zdndq6fLAo2ZK7PVk0YfMFdi/41UL1p3IOZr74foWTjQYjM2LWcP8gCZGUtqX1Cg0gPzaGwFmk2F
o4Tmiyq/z2RX1VyZlw5a9V9/LWQLltUwhEwRCbHpDdAiINMwxc3z7QW/XiqywGCuBn6Nch86wCgx
Fc9m1JuznGeH5lbSOVI63Jd9fBKb+kcl95OtK9NL7U87wfCRP4xOUTWzu1Vp7Oap7EMsHfQy/ZiD
UdyESC/nS8nKhpnVJOfCPXUWKmdcrS80YgYRIzuV8axfBx76vdAclRdbEqMrs0z2Ydd4SpGAUROe
Ku53Q2PykkDXxAMYq1mSTwV5Ouprv0LxRdQZFFAabuc5GW1QzKIN1Nbf8R8Uiun3am017of42dji
o3BHveYFrDHpWbgbvdtjsXYaLD9iXjiLj2hkMHkUAoaiBBXm0EubXLE1Wec4wzUUEE/9Zzub84Qs
UHy0GULIGEsjFqe9gHejtFDugxLK3v9uzRKHiXMglhoXsY6NjCzuVvZzt9TRe6DwkvDr3gkMR7qI
11mN5Q1Cq12OsjaYo2svnTZZdea0DRozRxfsLaLG64VfP0rRtA2FHPChoqr9cviCXh/8RMFKSRM7
1Ucrb+8yvAFDZmIIjz2FvGJsCQ0ojFTOTll1GwtgZnUEkSmkOQo27FEvPSiuej1Pdmv1PFkgsFsx
zFSEUhjKwUAIPG0KDVKY+jaH7PTtpbF6SIIrEN02kNNDAu9yDEErZg55j6VBw0e1dCMUXIiIShUX
/dEcqNXVvoBiRs0fSCdSOkOVZ0XqLa0WQe4cc84QHgozclAHh3rNnKsTojsThQERqj255LWrBxWK
m8FhrMso/mdAIGYtlHKN6ZFAphxEdyPkNkRQ+dQnM3XjJLVKmXPyXzM6z25x7uhBhlVXoaN0OVFF
2iVZogOyoVZyVB/HB+25vicP/kZ0ZmEy9Ph3u+A3grrbC2RtUy9w2ciGVAmNpa870rQzdFdF4Wz8
QIJDKzljzHnWum6YvTSSfWeAAm/SIRDGWemZVuDqgRXA/0NA9iHbZxBjMyfrTbTSl3IDcfLGgnKq
wLlurO2HpbnkcpjxiCxHmoLlMw2bNj6MI3LLz0blaNL32+O6+nC4RGJ2npqZlPQBkEh8gEtux9aR
xYOqorJE3lbapoRGdsnr57vmRGNGmNmEhtEFpBMwwrWVHyeE+egKtYYAEjxW+Na8+I+HRrbQ0+J8
992A97ot8xYTs2/IlERiF8NjgyRv4z9rD/Fb7ehu5OIVzgswoefYMRyIy+/Ux9IRvjVgrfDq9wKr
u7DrLcImE1Si8W4rf1Qb8SwcIt49ac21z4QGEHAkEFRhG43R7TUl0LvHGTbc+9EA2gbesbXmoJZR
FjPvFc2aVBxxeFDfUsGuImSez21UWE1YLlGYea5SNVKm+YjK4NChT6enRzBNKOFPuUUtRSpAS8Ut
xZdJ9Hpzo46ie3t184ycz7dFZKPgVReFi4CX8nMvoNUQ5YMZ5T2yrkYASyvZ+1CTCdADwXpC+qEy
NnV9N/WvmgBx+fS9jl/EfKuWu3J6vG3c2uG8RGXuRUIxoN47g3FKKeyTST/06W9Q0b7Vo/DzNhJv
GBmnX3ViTilY3219fFCll7F7avzf/xMEewWK27SlegBjSDLZJCKgfZ02U0qd2zC8qWL7NSfDDNW2
nwcNrGzIPiDQaI1dRU6d6vbSz1g65JIjatnuNi5nBNkQOwiHThJDwAbqe4UUdiedVfJ2G2Pdq/25
N7FxqGqAmyArMEtRj2LSDnRcvfBuGP2hUslnbDzVRrS9jbjupf4iMrt7NJMqVXwgVuXRFxHiZpAY
4Rz8qxgQkkXDJhqhr6qvaG3UUj97ENKG97nZIxVkKnn747Ylq2MnKaahgNzMUNmxE1HtBOGNGQWi
yqNgjZB7SkeHCDIkik4BEuf/Gx4zclkwjQnIieAxysdKOfnJJhnvYuMj888DWHlug60uvoVx888X
XlAXozgRNYCNHeTRlV2V1GAB4FSPr3qjBQjjapOg6/G8DxC/L10QXNliZCLXYJxQ1MJZdrzJYtyt
FtCYJCKgwGkqmyjPcZvpcxyeZHIQGs5r+OrY/U0DsI+JelOPReojUNHBAD32e8lwopLHN7AecC5Q
mOVAFdzyUTIK8bxjeKq20xbv7bvsWEC5KrbwhpJbkSPvqC0cs42YWenRcAln/q5Jd+aQbPENzCpp
WgUkMQm2QPfjBPWj4BX1iz/fn4kKRb/S6WzV0+3JHt8Mt7Xl/aTazUbhfMPXhYXNlS6/gVlEyAMP
WR1gHFrwVThZb6uPw6H2um38Wf4IzzKIO1083Evu7Q2yHo4ubGdWVErJqNUlcCGSZQgWci2HZkt+
+j9b2cJruLghVvmJuo5TgcJ53c1474+rm2eBP6/4xQ71FSVJzAj46tPRBEXHm3/Xxy7mXtxAhO2x
PfiP5B40M8HnbcN5uMzBHmt1oWoUcw4y8wj5EeU4CS5X3JeD8nUFWVinJ+hHGGRYF1WfsX+AWEQS
d9ZUcu6m88feWDxfR/8Chqi1L8fmPIggBU5D/ZeMOwRkKSxR/j2FIq41InLUvPLgVWf0d+q+WDAW
qAqdqrAbgdoWPwVfcdIEtDMpCO6eNeRIo3pze8au/BGonOfEKMi/UGFusu3+U2FqiSiArD3Oawdy
qq3uFaTk7IevV6aLoZwJo8lcSoLXflxBmMsBRCmDMJsFAkFZO7rKEcTKO9mhBzyC42I0wSOEzmBb
ObXxdkg95/veNtz9bUuvM9bMRzBOMdJBEqHMQo+jB1ZXaKJ/mgffqY/RLt+ZRxBn/Ux+3RErORWO
wQmtr4IOBprxhWjyCaukmpX2tNEawDAp95wz7NrdMhDzplmsG7msjM6YhbVBjYRMjfLtW7zRPn6o
e+M0bSGKfm7uom/ZOX9u7qdPPNQGii25Puf2P/u1W/PM+D19QmAqyvgIkNiW8UMsbiR5m2V3ORRC
OLPJG1LGxQWpSKH5BCjdSj/QU6UNVvGZvdx1r8JvY6ugSMDVH25jrkJCVRziTqB1RQx5OcQJHeho
jDNrigQm5Na0i5ATNq6wTn7RA/2BYGcxikQqTIDIU0c6oeEh8xpHsPTTM8phfqCn+rf2/FZZgmlX
buaVTl9YBhioN9Gndt8eYoEzyleeFotKA2uRAtYuBbokzCNP0sd6IRcylGWkPen3VHFH43eu8mLy
FbMRioMUEH9DPO2qFEhNs3aMRBOLN47yjdkG3ZaiqGCydKpqgaOboXGMxCy8D8ywzZ0qz8r7vk/T
p2iSo32akSz3fKgHxFZZIslLND99IoJR3pF4gIo3UYYSNFoqdHHrvq99K87BvOlqUTQS8HtG6hMY
7WKUDNZE28V1jYIdIZUE3mXx6kCBDBC653ErAHsRNFAYL+iPSeBXFayUE1V0x576tlLXwq5vZsCy
AREy6RVPHdvew1P2PzcGzvCGDvIktF6JKCu7XL6Z3vdRUuAsiwgpN42eBO/GKBdI2FS8NtPrUwVQ
M38M3rpAeaUxlg5mLMU0hhJG2qI6UJdotAsLzUAud+g5S3QNCjM3y8SZMkG2/9KquJCFvE/B5xyO
RX3IDa04k7gxPo1CjgYO1vUjHrodNbQ7g4eKgCWHJZIc0Dzb10WJY8qmz+Yp3w6OKjltCg2kOraS
O7RKbJK7wDMc1U1dOKI36vEy1ysGX3wD4/ikpG36oMc3dPGdqr6G+kcCUrrbno6HwQzqmIhBmxvA
mOjJb09VuImjp9sQ1870YijZBHw1THUjTIBQpnEjSekWMY/z7xDgMUJnNv6A4W62cnEk6r1CS7B9
45oDBs5I0x96mnCsuE5IfvW//sVgHHbXgGmzEYBRumnoxg/Zi3En7kjgSnvTCy2psCbe5KyN3NIs
Zh/XkR6C6Q2Q6VRZJhhqO07ge132yxjFLLEAieRcmBGqO/0ptEmF1wr1UXE0K9v0To3Lm3HS99QW
efe1+Rdfxg9zN/Hf0WTWnQA+K3MIK1ALntOHuY7ANj7UA3mIbGOnu6io2Ziv0mt39G1eydcqskLA
Wom3LwlEVJdrRVM7aCWVQNbyyFLoc/ye64mlDg4efMXh8/bCXDkIQGYApt1ZwgWBNwMG92KmbdVA
FEM6jd3Mk4RaucAeNGjseaOPXkdei8HahsbQol0b1TWQuGccchuHuVnk0B2mCP3EYZ/F39G8fduq
62ABCAuMed0utlslVwKod4EhUCv63dVvYuDEIW/DXZXWzu/wSN6BiQYahXjMuESp1cYgqjJQ238R
98WTNi8LsikNvO6MnGv0yjRdQDEGhT3xh0oAnQ9aQAQttrLwSQMhZWhakoYkqF1OnFe6lRHE1gJr
qmqAUE5iuxdTtTNRJQwa/KI4lXJvJQoyuyiJKng1MatA4HpCbYeMFnC2pCEgWqnTpMPLCfrqx0iy
TJBKg7DArZXy8faqWPFWIl52/wPFXtb9QsnFqQHUOBMw1fQ0tsXHbYiVxY0VMeu7gt/ZvLrDlkqG
mK4ARN8FTubLDwnyTWHCK55Z8/V4GYdKqTxT28Kqy6XXoj6iD9IxQ9vFpp0eo/QgxK8B2anQ5YhQ
k1EepsHu4/sifQDx020br1N6s4akjLlSQUAkIxi/BNcaVU9CX8lscsazGjJKd8bOTbzEQ+51tMaN
eRZwj4VmSmu9CJ7P2dtrs4h8noj3Q9zhCXv1EQVB76JEzWwJfahZiy0RbW4buDaJaHCfSwBQtQEa
skv71FbNfQ1XC5CFvKr5fiJnbqh4TUgyj6EC6mrkPMBgzarAKVE3apmk4W6qHpLeMS266azhHB2n
c4PiBmHznWzL7W27yNpeA0k2VE4MKJ5cNRlOhZo3agnDMqu22v177TaxhaYRELq1VmadOod45j0K
mO79bQWpmV1mJ5AWsgI72PA+5joxOY/A4mPI5SgnU1YVaY2PQcGDZFpIm/k2ag6s5iHe4DopvuuP
EK/GBSmy739yBmL+3czhfoHNeO4WvRASqB+gfPWe/B73jhS4paU8tB8/jJ+TN2xRA7Lt7zTdis+6
l+eWZHP5rVYX2cL8eZkvjqi2VOKimucid80n+b2z8Kh1VD0sOntwheOZnAtOvv+6HgJ64HBJuEdj
acsglGYgcdj3QZVDabbxQPc7uvURea9TXbvJw8ABWzFvvqUbkNecVchZmcsxSPJqqvAg3idbMROs
adpGEDO9PY8rrgB6fSjXgRdEaM0ewIaal1FhSFhCo2SjaxCMwxyE67Q9wvW5ORuHIEIWyHZfjpkP
Va2a5joEdO5rL3xTesu/I60lPj0k76EbxFskJGrrtllrW+MCdN7Hi7VBhDCjRgbQ3q69YCtZBuLf
bf1RvOlHsiUncNxUm/CYHaRZpYADvhJqQDsaFKioZ9QI4r9LcN2chsLPDIhmOL5XHuOdsQ8Ua/gk
DwgLz/Q1ctRd9JG8RU+x13zcBl9xUCCxhfyTjmo5QDOtCFkJnYPQDxEb0qMf3kflUTd/94TjB1eW
zcwIr4G6WUOS5+t8WwyvkUS0SSjaFvvyVVLetfTf1z7yDDJy2QaKfK9SDrRumxEk2xS0R6XVJw6h
J3TT3h6plVnC/UDGygdBj4yz8HKWSOorWt/Nlz00x2XPveHlOqgNd6L66INxUeC+tK55D1ANwn9A
IxO9h2z7RpR1I2h/R2o3jde7oOv6bnYOtWKwr/NuQGu77gKL2QACKoRIWAELncfZfXY0foYbzWk3
ZENONjjgj+KnyLtprqyKC0wmpJLyEtqvEjBzN4QkSI4jMnQSuGP5GN431t4IeNt8xUdeIM4XwcU6
FEQJTc8tBAl1HMA/xNcksBtr3I1W7Ziu/yTZ6b7d8RRIZjOYo+8ClFk4fU1yMEXOZppPk3BA21Kv
2XKTWRQllrfX6FqUusRiEyt51qlaMwAL17DahUgS3ppt5YkeYudBP9dPgXMbcHVAwZ6AVQoHIrE5
YtBuUng1Ec6yHe0Jx02sPJcovftHlFmRZ2YaQ3sISABZgmhR9MUJlxSU8DUJaKmdQkJjLI/V7MoU
BoRZG2UBIg1/AIjqQykL+sAy9Wqeo7pa8rPoD8RTZFzD0ZHFXvJEqR+0YYDqT0yw2GWnDwrOErhy
6F8IwIDezSwuwmTtm7YowH4O0rmhNB1aOob5KKUonvj85ylBBAAxEVTF6yJR2FM6rwrcIwuoJKED
Pi0HdHC8Bf98LYDUiwKSJEnErOMCwtgi1HmoVjqIz2kon+W2c1QqeSTg+KGVib9AIZdOYUx7v439
GUVOdujr9aSoPcl67f37iCkz4xreVBSk4Rk30A1IymsTuNW7VL1rBvmo6+gJztr/AkZFjpig1hNM
veyb7jgJRKtUPIvXkLlGQDOLRAs81u15L1y4NEwM1OVwCkJOGeoozGlB8pIio69BTVlVN70ZuaDa
9/pAc+o0fhyE3glDXub76vhlIJnDIjbQwDc0Ogj3IwWF6W5UfA/8xkkGZOzSjVJ50Oe8PWFXfhtZ
YzxgIAyFYBWEKpklrk+5VqgNXlQNo0ZQjatJX4DjofC0yXjs/IwTI11XE854iHiR2ALrArJbl+sw
9P+PtCtbjhtXsl/ECO4kXrnUptJuSbZeGJbs5r6v4NfPgefedhUKUwh77hL90BHKAphIJDJPnmOM
0VhCp2OO2u1YhI19KMm2BgzfecnzV017TJKvJJZ0xkWrxFyUaaKkgeSJF+ZCVjWnZYdiq9Ed4sSv
l8Hr05t+gbzzJKnwCkITunvIs3WmN4ZH0fkC9Sov1raGKSTB+9KIjmORY/a1/Wckw+P1bycypSMh
xOQXbg1cTuemTPDSz9YEb7HsScXoeDPeugkdjk3fKt4Q07+IVBB4wbQJWGls1vo6tzfrABZGOg5E
p9shJh4810E7UlaIEX0rKDghy0UxBgOdxrkVQnIK70EPsdZyB7MzseMB1fqYaoUJ+ES9oVX19fo+
ii0abG3sdud7ea3TTUXXugy7Yf0sKIj5zNZb4673Mjff9FIgucweuz9PErR+6YfaSWCvKdN/1GTw
+2o5LFBUx3DKo93J8iVB6Afv/e/lcUec4p3ZFjk21K3mTaN80WxrU8u0o4VG8PoBux4jFeXhoFVN
CZR7sYYl1/et8TgAHWxr+Z/f+45+YoXbubgcuzxjWJ4l0TdqF30dh/bWWD/jtJMgIUTrQbMVQRH3
C7jNOV83VvCGrBlFJJ6eipn4saJ4iSz4Cm6YX1NIGv6Djjl/9ZuZSbsIwnoYI9SCRH1T07cIXdYq
6h/b9HvpSOKF0Bx4V11DBYkW5IHP/Y4uiaqaDbs11+bg5MfC+NEBemr/bOZ4PxnP10+VIAt0IFWD
JACJDXaRi/SdOo9qPyHjyAn5VECyalSp5EUsCoBIzwy0fJCmXUxz4RCppt4j1qKMs1fHKhhn+o6e
BhCIluSeFPkDsjQHrSXW8ucbWqnW4g3nALaSOTvMNXqFumMD8Ne37LJ8i9vx1Ap3edhmWlakxYKG
wix/KKtlH6LF6B4g4khfNGV1duiuNFugVgoU553+JmvQKwfVRkbudTJPz3YZ6vO0v/6zRF8SW0xQ
uwFz7wXDwlg0a1UkJgp8JHow0uZhaV+uWxB+SAPS3AggeGPxw4x6bFWEdsxC2ubpYVJLLdsuhgbO
qayxou9DMskqpSKTKLxB5QSKmSpc6PwwRINhRL2FIIzJya+z+rbmxmODfjrmAMrN9dVd1ji4z8od
PJJSK0psOI8Chb1i3tpjaK8YbEg8Owvq1sB4z7aX3aOi0w5UE65qCIKaOg/u1JS4c1YLyKamG/ap
bezXdDxGxbKjCGVRNx5yswuuL1RmktvTqbZpVMUwCakqbzBtb3E/hygo4igE6rJK/yKe4X1pQTQK
j8yLycqJ0smMFcSzoUq3o6N+rdTmUDfoyTr67UDBS1Q64fUVirwGorkGE5eE1DYf1JJ2XayMIOVy
0IAzV4CNy+rGrNFncS1JKU6YKuO8sfgJg/j/uYfqTpZb9QgPjdC6MfIZU5OwG2+y/HNxwKZy10bP
jr6RThYLQx08Bj5jAm3Es1YlgMuuuckgcb3jaVX50A35JpJy+IiyIFTX/2uGJ6nqXRpDDxRm1C4O
4+FVQdOirTcJXb1Jxi8n+mwWxGSBDoN+2gUBcGwpWqZDQBaZfzRBedj9QdrZ8ZVhSSBmlm+vO4nw
vJ/GFu7qi0EWB8AWvpY9Gndp91S7Tu3l9bwtrHijr8W3ZcVQU3kPHiPJjSj6dkBAoCOBxBlFMs5n
nHaqojiDz+StlXuNZf5DhvKAznIrycREdwIwaQjV/8sZwIW0dDCqel0U5Ecj/Va3JPEMKhMBFn41
C/oRGH4Bo4TBFnuSJ2fjUs6AHjGpVeph2MirswxXPQizpTRxF5gLRGi89VHiQRhhxNXnptxaoeu8
As5nD4OrHQZixMUtks1m8SAbSuxtMmW969mznt+Zg5U86Yk+3rhjl0jqNJdrxnMOkQW/BCUUl29D
W8ZszQ2yAB+djHC2PRqBeH2wvKp6uu6kl8cPhlx0n0wg1jGXzq3YmGZrNAgq/VF/rOz3BfJGRbXD
UxWIMklac+mU56bYmk++I7QMGwM8iRVYMcG4T0JSI42SpRAyI5xDTpbVtxqDwpWYf+4/iDJ5uSVJ
hEQ2gGVCVES9BLN13OlK3alTlxhwGRDeBnYx7Uqn2BiKrEgiMAPoNW40F1UEA9388/2iGtKFRkO9
ueqd76Aa2ToR4kfcxH+c0+Ld8dsOLyJgKCiHzQYaBXYJEYFG2fTKEkaWJgmHwuUQzGT/IqoArOl8
OQpBh6dvbewajSZfdWvXI3ZdecMokzkSBF6IRyJRRd0OlR7Aus9NxW2HM1wQkPZBe6R0Q9fB4Myt
W6eB273bTbJxtdZfZRjyy7SHtfvwkkMRF6MfPLmTnfZJFqWw6hbFl6brXvUGt7QKjIpa9Z6lQI4l
JuH14yuIExoAYjaT3LVRheR8ZDLirBjXtPYjR91MxkdB5+2KXItaMvJ89pfOy6BwxN+WeC8BD0fc
LwssDe6L5RJcoaESWeG6vFuYOR7CVtY+uPQXxGLAZFByd5xLvLOVNiB5Rq/az7vhBSUFKAToWVAZ
jUzsTOAusMCk3hH4EQR5+Cw4bxJoOyGbQyXgYLgZiOfjNoz65D2a5h8rpAkx0+PrdfWgoSJ0/QPK
tpU7FcVQR8DKY1uTvvWcGWncXTZvbP0tddywV746tuTGFnoMmJ5tAlGSyxxodMzRWvq89jUbaKrk
cdFpoEbe5EjyVtFpAOzzP3bQSjg/gx1U9JrIxsLAPoLK9ZtJVj/KfMX6WpI3V5Hx+F8mIhpMWQQH
n91lPPOIgzHkJO4QLFv7RgcZhhH/eWNOY8KtyB3RBWBp1fmClrZAoWFE/GpcXcWcM+YM86EkXus0
leRUixaD2jEYmH5FE74Zjo5aoRS6A+Bz3HiW9SBNqX5l1dxptgiaWgxcihENPtEZOzXPuwixarH6
ymsi68YprWGj0Ow+UZX7sjetQ6TPR01RDq7b7RW9fmnb9bbR4zhQKsSaPnlAD8lELjsdah1qygoy
slg1ps31A/JrDvDip0JVmbVdkQ3xEM65mwCiy5Maqqf2ptHKnZoAAWurQTMRP10SzF9Fvrp8xqsV
ZFrsk+mPMcWsVWBAlga1MhTM+LZB30ToQFLIytXaIZ4cL+6edE2mK34Z7pgRogGggmK+w7fMyqJs
y4bGCAQIQlGvbm0dT8tqd303fzXFud0EB7FuATqFO+NCY64vzDXTCY7lsrE2yt3HEpTfwScJVpa2
97b0s3t7YqD36uaY33de8fqsfEkOzbsTSEGml7k2Foy3M15+DkZM+LR+zNpKM3IsuF7ysBpfHMrG
oIZlt4KcruvGgEbdk9Z0rmdJ9S2Fm41XJ7OOHI4XcUfa3RqpBdtmRr7TZfCXRrspEhnMWXCOscTf
ZviMt+ogqz3CTFqj01TYd0OSfrv+QQX3B2tOohiBwTULurbnUcltmzUvFXxPu3syo7up+moA5Lg8
uf1X09yNkSRXFFQjtDN7LOyfJPEDhRYyTbMaGjpB3d3lFFJF/qIF83owlXdieMP8okwSrxUURGGV
FUAsBqgi/ERXPjWkBTU5VOl3yrB1H9Ww9vVveA/ZgRmU+2mbf/64vq8iDzm1yK3TQE5VNoAZojmj
3lOjPiyxdZ8qX//cChp3AOgC64wiHXf72y1hVHRlDZZGGnYD3bddH2CITHIXi2IoHETDsQfmGKzS
bLWnX43M+QJ1any1++S4bKY9+DN87b0+mp8YlZe0PqXWOLdXNTVClRzWhg1mOnf2FnJeN+A9vys8
PKRl+gSiQ2YQIKlVZN6AAXB7OGdu0iKfxyEDhbzR/8Tb9fpHusSLIf6fWtDPd89xGmtUS1gAzW+x
H77qYDRT0Vr1bC3IjxAe9L+jfvzn/TogWnDj6ADT4rV0UffLMEw92T1ilPpFsw6GHs6FzC+YF/O3
AUANGPFT8aBF6nu+ssjq9Khb5tqv9tm9e/vF/qHvyd16UJ/zwHeBFMNcHIj4gusbKjpbABfaCL9A
FyJ0cVZzmtQAACBmlV1QdbYXG6hwyMpGl4x7+GynZpjjnDg9rWIn6ZoJQeO+pt4UICOsffcL8LX5
1rmtj92rvWtvyH6VhI5fVH6Xu/p7fdxpsxqM0jQl1qdv3xcYXu+r44yotTGeUf/72RxbYP8mCI8D
bIvO+ZtyCMfRL77TgHrWXgqFF10Rp/vAHUdbyexYtfFzhj60ds4ziEpu7KAJ9eemDvrNEpLA3LXH
9D5/80HKd/1bC40DBIbGJrwML8jzjxDbbk1Q8sTptG/GYlv2GPeeH/MkqKKf3RyUMqFegUcDbYaB
KTwcIYzIZxXF1HUmyYfGN1IVyEfwUs/QzHhI3dQrshSjD5ILUeDLDkZyAPEAjynGctj6T5xMoZPV
ohpU+3kFjqDB/ZxipKqG/sezkLj5UMwFBo09C1COP7dTGVoTJanKnt+dclhnfUBL2pLxKV9SR8AM
MB3oM2ADkXFzRzNLnNguQVDs2y/uu3McAgeoyuiBpB4Qsos/BusBslHKrbuBGtt1TxGF2TPb3Hlt
s462Ywvbut//U752x+LBuClbz4WTkgYUOgbosl/Ut+tm2V/lDuuZVe6wunkLhylgtS9vlum1/mOJ
B7ajqJvA+yFYpfIYRR0k3DXgOLWvdGGjokGUA07yReuP0OnT4y2VDSeKcqUzg9xt1YAQZ2gaZvDG
3g5H7ejcrDckVH72AQ0wAafe9LvrWyg446jUsAoUCl+MP+HcN4EptOZBhW869XIYybJF98+zyT+G
84F3phdpzhYEShLlNOF3A/Wyg460ijcZ993mqWrnHM9SpPDDzonnu1Ixg+vrEnoklqWBXwPfz+Qf
fuZoJLWF/0KEAYh087VI96l6O6CKMfrd9KKDYmh90PEgTL8X43ZCciXLfEWrPP0F3MfMLch2tpWJ
MxGtysFwRv3ebK3P6+u8jJk6sH8I0JBNQMfIYD/iJIaVihXFS983GHJ5Vis0ow8DaJzMe0U9mObP
67aYL5wft3Nb3GcDZEGpSxaf6fjdMbfg0MyWo5bekkzy8dgfOjcElMbJt+MiWWfkGrwD3w4UbqGC
f/bTsHdS2f3GLk/eDMOCYEwS6EmkUed7RwmoQBfC4jJekUPj+hokGbT0vq3rzfWdEy3oxNKvKubJ
V7K6NU2TUqvB7r7uShP8CyQL19l+um5GtCAQJAEygH46Gm7cvhW51mYj2k1QQijvHRJ/LF16q6L0
gpE/yd0pytAYBbOF7qGDeRN+8wCyLwsjhi09a27GMX5Yqb11wISI8sUmz4edajxomE4vWt0jy52u
PUNn8hj3FviZP7o8lyxd9Lg9/T38Fg8tqtz9iN+zWtFbPWmh2WkHCFYfsjx56NFIKADId1CuABYh
8Zbqj88hsggMDuEVryMr5+PoPOk0nweg5KueeCVEtzQf/E1gV/RLBY/6b9c/tMCfoOOBkjaAzRrG
9riMYrXjjpYNZL6qdYF6yZYW39dJEqRlNrjwZUV1XpAoaSCFUHlrtK1oHLRSiiSBy56thHPZuG0W
VeuxEhNau8M3BRPeRZBk4fX9klnhomTSkHEwR6zFpn4VAzW3R/1Rd79ctyLeMbzRDdD0oB/BxRNX
WzMHbthAjRqkGuaOYICWEkkoES/lXyMWV5tPlnFW1459euW2Mu9LZ5dRfxklIITLawXujAI2RsjB
wwNM7XlobCsnyhYHG6b0oD2ch31jtMfRbApvKnR/1qKtPsu6DqLtYx0ATMchTcYk2bnNInPyjpRV
Axw7FMgoOULtaksG7eX6V2Lfmov6LtI6zDC6DAPNw9eh8JBBLK+FL9j6LV0xxRt9XLdweU+yMhcy
KpDWgfOHbyaCoX7UOwPvCsdNy2CeErDGJ3MZan31PtNsRFyMS0n8u/xg53czc5uTG4Y1TUezxt08
gF3AvcuiFxJhzP+pro6LLoHiC5puwKSBWQgNWoKyusl+zIkxomLEP8dohZ+k7r5O3lTD8rOS+rYD
zrwK4Wj5VOPiOSKyrO5yZ3XITaDWBsADEH98935FujMQE/nxkAYT+WYaYTQeZvN9VP0//YQwhDI7
G6JEWOdvtzTSjLGvkaE249fF/hZ1+3h87fTDKiOhuvTGM0P8tQXROMcqZmQGWvcV3Anesmyvr+Qy
wddRXANkCgU2G69ddupOvlVvTms9DDZyqeVmHR7saqskb128a+ebRr+Je0kBUfSFTs1xfliDpnbs
RpgrGupTdb/Sbhul78qyGzIZ1lZoC1QPAP0DOQwAzPnSphU6NognuPLV18HNdqa1PtZGFyrd6AGu
Isl4LsMT44ZkuHgXWpAg1zq3ZilDFtfsPpzn0nOczey+RE14/WNdBndmA9NXBH09SO1yN0idTS6t
5xzZfP3Tok9tdkwooJCS0qHI5zAQhWcfoNBAWnD7pmltWRkOs6I92lGKsv/j9WUIgxGuDrzsfsU/
bqtGtW2qps0av64Cu3nRo8/YvDeyfQnK/VxWaxV5Ac7ov8a4YITabjKOBS5EFwLBab63nEfLajxH
3fey97nIBTC8gMcJ4PAouXKfZ5jdubISbFzbgh2j2xJwSltQe76+e0Ir0NUBiwsySdxV546WdLWF
Lm3R+ER5pKTxdPKkODKtBZGnIVH51wi3a247K4i0MLLicNb7Pv1ctYMKRZXraxF+HLT0kRWjZHzB
qVo1Te/kKcy4uXVTgqFlh6pC75nx8u5AVlKPo1JyhIQWLXQlEe5UjC1w3yixkspSI9xNUfmDJRK9
47fKXpmbYKi31xcn3MN/TQF+cv6hJrMa+qyu4Q501+f7FjyXxELyKjEj9IcTM9xxtSOrHccZZqIi
tKdvY/LUpK/XVyLcNPRJHDS0HOcChk2yxOwAom98XX+css1gHVQSAavp2zLAt3AxCD4qJowQHfh5
3ARcTrNRYjFzn24aavgZsPuLSSX3t/DTnJhh//7k1ivK2bUzZiYfwRyeQXwrpJrtDfVfhFI2XPrf
5bCNPbEDvr5C13LY6axkb4zua7XGf/P5T0xwJxXF47hCwwWSzvGTBVU6cr8ukoRO/Pl/r4I7M71J
xtZijtxr+SaBvlC+bWOQVZq1N0kLB8xdz/NvZKq/18M/YEAtOvetCWNjlYC8bmYjeutWsd7t0Q0G
pwyn1YT+wJiB7Xna5Sv5/+0nnzXYDmao2xj2EV5H/ctkbqNeVvGXeLmln7uFXoCHym1go+hI4CTQ
GCSeI8PkSnycn7hp7XqG6jiMaHFAhnByN5Z+cGSlK6FvYN4XGDvUelyb/fsTDzdUmiTaAitz8xlV
XkvDqXiEOIDvgMD5ehQS1GzhGie2OFdPtDldnAm29K22GQ/pXX1Xv6DLtXNWD0QzSB4exp3zx692
ZhTDUdgsXFA84W1iOj0eOQ3Cq/rFAEFm+dORRXD2uy9c/sQES8hO9jCLi8FwI6zLrl7d6mPRvufE
n9xnd9Y9YIMluyg8YCfWmHOeWIuSodCKFgtqQE8Fmftv1U3nObfKNg3I1vhx3ZrYPX7vHhdonQlq
fLOJ13QHbWAjHYNkWUCy4c3WR229Xrd1SS+Hp9/pp+J8MR+W3uoTGFPprgxVP301fSiV3U2Hbpfv
yYvikXAKh4OyNbbdUxpAuOD6L5B9SM5B+zie1LbG1iadtQOoYFreoI+x1YxvenM76X/x4jhdLheW
Af/Lu9iENb0yPyCymHoAP21op+2vr0pQOz3b11/AsxOPwSBUA0Ah9nWIwy76YlWBAyTSmu2WMajt
XZ3iDk12kepItpMt4Mq54IGfq7YkVgN2Dj/q8teJZHuyfLEiZhPj9iQDG1nmt93fPE5+Hw+Di811
tPZJnMPoOHebEmRq7eyDv0Dvv80lxHxmSWFYeBWcmOMKnJjDanOVhZdqxKASiC66oXkqFEeyKtlW
ciFGVwZrnUqYUetPK/Ob4eCMEaqPu2T2KWRvZe8H2bK4IBMXTaIsBuxF9NYZ7ur6i94+X3dL9pOv
eQcXWqa2aFrCTKzz80I/DCrJeoRlrJPzdYEKdqPYziYYcJfhdaXKk0Yyr9GSR/BnhtS2btLqvikw
i1jashN3CaA8P3FcIOlcvVWzFKah2/pqlOMxK+IbSH4fCjM9dET1V8jg1JodWosquR/EMQxZvoPn
EaM5O78eKnB3jMaAyyhTTL9QP9Us2SblutHWKCi77BZ0IpKakNBXkEBgVAmPZlCGnFs0MIq4FBk7
cdYc2u0cVpoJ9jMZHF94FZ2Y4Q62ObodySj2dEinTem6fjen91OqB6XxMyEymhxBAwyf8KTzyq3K
xssvNUtUXKN3JfGYbIW9b2+7XQy2nD1uoEO2eNq3bC/r2Au/34ldbpl2NxgTGCeQ9g1Qri9zn4zb
AXID6urp9Vs+SWK0eFd/N5i5+GVa2drrChrMUf2qAM/rvvV1sPYbQ3a3itJZVpEHC4DtgIKCu9wt
u7fGFeArH/IS+0UhNzj8j1ln305JInMVUbQ8tcUdP6gmVLVa4Qwser5N4mCuH8d1h6pOSBQPKrbg
AHb/Yh9PTbKfdHLHmmXctEWK5fXFP6V7o4z/LMMLyHL9BHJr1wOnyEPY4xoiIECmokN4bqobp2Ep
wK/lr/nGicB58a67x4jWG10P3FhKySeKZafmOIcsa8doxh7mWmREjrkvEt1T3EcXKKOVHN06bMqf
o21LFil0l5NF8n6ZFIPTGOwTAtG0bKcarwMAVmwZJaQoeJ2ujrtYjRoz3APqWH49v+eqryYPuYzC
W3TRsfo8NPjQNrzQfkeTaIztFvGxduu7qYmekC9ILhyZCe4urWqlceuhQ3rQREd0dsK2lz0UhRvF
JlFB/sw4ZDgHR1GpTSsXgcLA2LKWfOvVxctkrKvCg/uvkYvJJBTCUrdfEPwcSt/X4UtKkn2Kgu/y
0SvPWao9uiDvvH6ahFsHQCiaug7BKAuX6VSAVLhRj6+T0/eOPJh/zmKBZtrJ3+c+zaJWdFJYgpja
9s4l6X2SAzEQ10oY0b+pfYB11wVGAVhEw+C+kZ1M6QweFHwjUFl4saOUXjoOhzaR9c/EzvCvIZMr
jY7OUui5BUNqgydF8/a/88KSkCoMAb9Xw+cVKvImJ8VLFwh8MAIUngvenfElTSTPMAGwEl8IpNj4
TADWgM7hPJ6i4627E+DIPn0E30f0GCyf9QFU+9Gm3Fdv8XY5VFsa5PvIKw4yBLAwlp/Y5oJrpfQD
dQ2skbJpmrhI/KRMMVi2pP5KoCaVF7sZr6XrLi+488FmiOloUPwDln+BI6qsLMF8GxDXBbToA3MC
dZfX1YFCXq8bEr08gWAHARDgt4wjgztcOZjA7NImQAJaY2jScqsU6ybKMcjerbvB/AlQwJ2FAlpG
7WNmyVAOonUCLgWsMaOVwD/PP6y9qnM1Z8AMmWMLBfBCr0Jtzok35vXg4xBVgZqAMvL6mgXxBANp
mA4AAgHTiDz4Ua/GikYammNFBE0esn7MFNQL120IgKQQnTBYVfqXuBFfZp9Wq7fLEZ0qm5oP5QRY
FqwNN67mVgeFUjyvF+UBdSnnRkP+4etr9h3sGgBw2VPupTHEs7I/J/BjPwlgdrADgRyBb0Q3VFfL
xcC6J+vTap/zOA8g9IRdp15kE0nQFsSfM2NcUB3RBlYbG8aWeAF0SbGor9ud5SkJ/bi+1YIbCZbQ
ScXLBo8P/qxULYoVpEde19EphwIj0v8iTZVAo8q+pam16QqieSCM+zks9ZfrtkWrBJcTBBfQXUPu
wAWmKoncAZB1BEAn2VcxuIEqFOBG2XyuzIzOHROtomvtYIlA63Z66Zlj7M2yQU1BMD/bR3ZsTvLj
oaIjOB3RKVRW28cssKMHzWCEZh1e3zPRmT/9XmyxJ3ZohkJlD8loP6b9nYOssYX6VdP5CnjNZ5nG
rcg5LFACM7o2TDfx4S0Z1k4vFixq7PvJbw0dJKCqvbzWFebfVLP6kRZQAKm7KXtRu7GUvLtFWwo0
o4vxOwxVg537fKnDAjrzcVEAB12bzsvWbniwhr4NUqvq/XVdRok90daCQMFiFGAQEeAJDcBdMMVm
jtW2IKOYxlfSH8Zop8W36SA53qLSDSZQ/zXFMxqsdWlaqYn4Zi5W5GnW5NM6+WoNtp/r0Vs+dnvA
Xj9po++pKnuo/mrAc4Up7fTYcU+PNSdrHLOnh3Vf3hX3w4Z4afhQbUBJukJzkbUp+o/pFgRaloxd
VpAOnJnmTkk12a2dsuaZRR803denx6F/0vNjiYK4TCBYZotzn2JqtXXpYSte5mM12l4H9Wlz6sMp
Sx6yiUCDdZJ8V5HJ08/KB7TeQoEdtUWgybKHSQNjiqXdK3Xn5xPmD1fH8SZLebgeEESnhMlcgQ1M
Q42Kfy27Wes2M4NbjPifrfpK9KKleUBlssPCtZ3Y4aIouvj9lBmw40ZzcFsFdYV59/ZByTeuLolx
QlO4FYACB2MugPTnB99Rxnw0LATsGsTXMeQ5QcDaDsHQaTvLvHFlo4hCcywvxh7iJuTBcpHVlNav
FuGoxumuXW0NLHlAe9GypnekJFpQpNFtU8x/TuuAKXgMPYCHGG/WC6SM0WICMqVIjpvynjE6QqBP
bbfX3UO4uBMb7N+f3BdZXhmROsPGkjkfw5TfRGnq40X4jAR6jyFFz1BkRPwikw5018C/Cx7uC46i
qZxbd2Vo5Vn7oig+ib85676fv5RoF0qLRaIr6tQYF1HqUY8SB6Vo9HMzP5l+mBk0xH7pR38vUNeM
5pvU+mNkOaSjUSUA2gR1RQysnW9pk6STmjGTirZuFm04rEO6GWd7c/3LCWaZYUdng30qNhJU8+d2
Vgyk9S1LAvV59GzjOU7RdAU7HcYhAj3+RIsLlSkFMpilbBZPtKkQAWDAURwHi5/NzdQMQycNzrqK
bqjipmGZvqjO62gfYuepMlJAaySpoCiK/aLFw+Afk9dhv+jETcFUEGe9gj3VEv15BNnFWOphgiHD
rpJxJQkv3xNbPILDXRJAn3Lsq5n/SKDhUEILxwdA76WL0zCt6r0+LK2nNuTeVePX6x9VlGMwomxA
JEHnftGtRxNt6kcVFz8pwHURPRGkVADLeUSJ/aqRoHtkxrizsa6Y0sw0GJuMTxJv9aEIiuytbcMF
44zX18X+FJ9TnK6Lu2y7tQepC8NkTtqrXnwHh9Ff/H206YEExqAYZoPO/SNWh9htCP5+T8pnLZk+
9FIJ/sYEAYwIImwg4eZMNGpnkBpNO3DQBwUYt9UmkaQHAuobnGjozPzHBE84WTVqqRY5knfnvk79
5rjs8y19aL+aG/vZ9r43/0AtPKzDPnS3yuwZ++sLZN/g4hsBUszEtR2w7/DxJBqmOUMt2HfUwbcq
j/ZQrpBNDYqCP8Mt/9cIlyaAx9xwO9YGMchL6+zLItBXF0PJhl8u9+Xn9RUJve7EGJfJgkqTtlYF
Y/qieBo4/UxZEincM5BIAzINjqeL2Wc0WlJH71DdpDHwd6D7gXJb8aJlvcS/xXZAuICgADpp/ttA
XBGHlaHkXDeZtypeOGGOwYtA03pZdUz4hQgEFxBokTTyzxxFzXKo0yH8EbULB/uQQfdq+Gk1uadW
X4zo6c8/EaP7wrgDAB8X3EJkhURF5cDlG/o2oMipyIpgop37bQBjkOeRgbarWxYuDNjzdweLaJ1D
IrsyZDa4k5Ogy91XGWxQe0OyR8O6Q6J9fZ9EF+DpMrhz06ijii4UTMzTMclAfLtvxkAqwCZbCHdg
LKgI6aMBK53Rb8o231Ag+8qhC68vRnTxnLww+Ze7o+hkmFkQYBrorpeQlxzg4tz+rMg/1y0JF/S7
hOSwbT3JGzIyUqTWsNRATciGEkRpb4tekvAJy5Gn62HrPbHSYjiSNjO2bUrXR8tVvLnFtZ1ogW3m
L5M2BAkZ8OEoer9gBVqHyavqdFMU2V3XLrIfI9tcLqMv1KKvTPZ8Hw/KPXmmj9Bwhoqtpzke2ar7
aEeDKsxe3DeZtr0wcTrdBu6GpKbV6zTDZi8ueZ0xo5uu9aYA4alTJ4fFND0Ery34IYKk/AsI4lnh
gDvlCd64o8nAonF6uywfLQgT5xAEbBQUJ9rzdZ/6P9bpou4F/ltISHHr7Nqhpi3DO2KCK9oX1Cg3
qBl+dcp4n7ULkrVitPzcyp5rQg5qS5vN9R8giNB4POH1hDsaM2r8g3Ryo8SogbPy4zrB6fycaxfe
5Vvz1pwOmSy4iZYLc6YN2AJK+uhlnHt30c4ZsTOUD9xEuTM15MXWgJpX6g9QN8tBQ0kTO6Rq76m0
2F1fqeD4npnmjm9hdkPfFVhpqd1mTVi0r1UkMSE4LjABdKzBKswYSjpfXWU3UbowAEjWPmZjoJhh
RjbRdDMYEjyWcC1Q7cVsDaqVkBE+NzTRXLNSB9s42TudHpL6NZu/XN8u4VpOTLB86CQOFYod51EK
E1UaZuNtC0pQ8OWuy47IBBfYxnO5Igb7fi+G27W1m8mSN/gwIF4v0wNt3pcYoxUf19fDDtKFFYxY
sVFwSLfyL+miVKZez1dceoWnTR7xq+9GOB51COZeNyR6S4ODDK92cPJiOPcXb9LJzuVoThd1wnz7
lh7iJ3qXgnBQ2cf7EtZGWcdVkJeeWrsApEIHXk0UFT2yY7LNjs0x2aS37lHdxNt1a207qbyo0CDG
9gnTsQT6iItYTl51yepgeQQKqhP6j8MsOUYi78YH+o+FC+RCrqdk0UZYUJWHCbrY/b6Mgr/5SCc2
uDTLhbrIHE2wQR/XgN4V4AP50YV0E70l78rmL957OnjvQKCE4McYh84PE9j+9Gllrem4VBeAJMHN
jzS89K4vSnSQTqzwlX6nGQ21mfGAGM2vg+mX+k2VvQ3r9roV0Y1xaoXbOTMqRyVJsZaMgEMdKlXL
TZFtlOyNGHfV+njdmMgVGEsHKt1MyoA/S+4ImgxQFwFFTjsdNTe79+a1SUIHA62S3ROZcuHOGpMp
BhMeF/AaQ1shPIYwVOc7tHdp9j7KkMeiD+QSNjWGaXoDA7fnbtAs82T21QT8SvKjMwK32qQ9Zoxl
ZC0iqADogv61wztCjPlhfQasDVyBobaJQ6gsoaj2YEVhESrHRgb7Ee7ciTnOI5o8La0O5JW+2gMK
34B0lcHEJSdWZoR7tJCBTHrasftofm7nXdE/ZfH+z53tdNu4W1Wpi9hNgXL2NQsLgPaanmBOX+Jm
ovCJVA/QLzg0cMXcZikjHvbI+li7fQ76dbihqgy6JDqhaLKjfOWAhR5x9NzNLDeZSh1M4n4CsZ0m
Wvya1lsdldusJo9m8uEapWTnRMkCKKPZ3BPYKCDkcG5xwENvjllJoV3AdD+1nq48WUXsWVTxUktC
uCEzxnlCawDaVmjsxVeFNRgF6XLo12xDNcjubK57BNspPmk4XRfnEQwK6OZsQnZa7lTQbUP314uy
sCyDPhow2fKg4Ml53aTQz0+2kgtD3ZxPdBrw/gPu9pBX5OsA7g3DTGS4F5GTwEfQhIJaGaDtnJNM
K57isYLLYgE2Ws9fW+eVAGru7LV0FyWSh6R4H/81xhcj66GktaPDWBMnu7moMKs/7qDNu0/NylOc
9aduL6PnKqpsulAYcX+vkmcwSdRstjM2wVL/D2nftSO5jkT5RQIoR0mvlJSusrzvF6Et5b3/+j2q
3Z3OZApJTA/mzlMDFRlUMCIY5hzTZl31OnKNzdEtaGMkn+2Sbh7AtifnqQlW2QVwuv2i4qCV30PV
qBlpTMSS6WiVo58R3YtJeD/an4QGXmG/ImXbxo3GWjrca+ULHw20VCNGQIn7Dwa1kBoAVRh1uIuh
TF1J9dLC3Rwp3zUN8oKo/VPNtSQtWL2V6DN80bksBL/nLkBtMGivK4jUlLw0wXOr39f5dv7Fp/d/
UEdDyqsusP4XiAyDU/VKNcN/JrHhTih/OBY212WjSqvanCQDgjZV2mRhZUAKockjfoubgAU3AOZZ
lhaHVpXlHusR+0SeYD1zMc9wZYhuKOJorCa/5vBbMWYu6YwNup63szq9BOTVamqXpjJ2o9VLciJc
8HLJqPRpwhH3NJLe2OZzRoLnJJw3Fk72v/94oHDB2x9XhQAd5NxIeJZ0gV5AUlEdwVZWV8dQxlm2
WmLAQCYscYGcBqDxuYyoRNvDGgmin/2zm154aDGwmGFD+66DwYwx0+JnG3ib1zVbC+unUheDOnn0
4YE7OSBohIcD7VZLXIrtiOsSVr4SFEKJCOPh4E4XB6QqjC/gI+GCGaP2muh4fEU6/9GNJsaVWtkc
24r9Y+DSUNGMUPFuEQP6MNGZtg3sX1F/AQfBo1OyV/LJs82G6fHP65qthLwzYYLxWyNXtXCAsCw9
dGONIMSGQdKfXD29E4UEGwep46yrPUozM4a8Zu1VS58S7LKHyq/ruqxEujNdhPA9NAppSvznRtr4
CqiAjdVi3sipvNp2bqdOfwWhkk9jmfnJjnD59xPzo7Pm9MOyYaWgyUsxUJIVgHPfX9dtxcbPdBNu
lm13XC1r6MYBg5LZFRta2VycTA/hGnUY2BpTDj3iUb/Bbg62ixwokkr80Eryc6bJ8u8nxxWCf7MA
9TiswdrS9mi3m7HWlvvEzDZzC4lNrJ8b0GoBD438WHz2tZmamU4D5w64Wk9vbqpIVnP62rwXElUo
9B8R4osvLRWwKisQYW70HdZYfcMdWX6jvN6R++GTHzG3/IL5m9tyG/hJzZIf2Z9E9iPWgtjZjxCC
ptnU9rICgspQyLqBOepxNF1gTlmgXgEiQae6aM1Smdh1V/VXdcF7hE6vtGoBqWllskZ/zLLPcjz2
4cj4KHEikg9pCU5EH6OkqZayKwXh1jBtbUX2dF93H3+VWX7BiWEWCiAdGmeRgJeGPbCR+0O8zZKF
EA20L9tBxpQiOz3BcURoY45zBoEgusBW6zw/REPidpE36N+ue4/1q/1XNcF7DLmT1RmBJJC+TB2q
eirLVVk1dOnNXLsHgv+ojLxpuwgJBpkwHe3R6L3Ov7XYoe3Jtzz2Jo31MtQ4mVEIvgRrmthgMKCX
rr51wTdpqVJ2bkLOpFY9eI1G/P3WCb8r07AD1uN7W5qb659nLW86vb220PZqQRjXz4txl9zAUuIG
KHENBwovwLzDW5p7uXYwZZB+a93OM6GCy4hqOmYdhSOGodv7yCclU3f5TbSH/zA0t7pXXuBD8ta7
ruxqNgCocqDnmxj2vqxhI/MJNIi1B+5FGdnrKFRYyk8LS0PXJa1ax38kXdSyazUiWddB0lRj47Iu
WNn8y706kSAcYWFZXUeWWFYDc93qf4J0lcvQ3Fbj5YkM0cfaVRPXOmzDTD+p8zzzO4wmjClw83VM
kEuObNUlLYRFFrYcTEfsEarKYFVYfccd1h51Fd0a2xubYxfdl8r2+sdZvVonkgSXRJy46xJj8RbN
EzE9k/hOKfNI6wbwVxvBI+lci4p5gDaDgoSp9xW99XPNV8uWVapb1AOYG8EMgnHLtyT7LHp36CQ3
W/YLBAcFAFfk1i20bIpfVP+JvZfrp7gas05OUXBQc+rMQTYuGuZvfHhyVBD6PQQdLq6XNWCPK2Ur
DRIDcQRPZc55YOTgSHc5gCwt4gazO3DgJoZuL2tFyUQJl4sOtTZ36mKLKBwpy/f6iKaPPjmYMpxq
mSThiunYoxusZpE0KBiUvomU0FUbRsefo2y4YtX7Ae4f89JAEEYB8DzJqOYJEOBLe4DY70oLOjv6
ozUfGtk4+OrtOhEj3i4tShu+VGpm6zu21vrhSANJXXHVtE9ECJertXu1s5aX42A/h+2fydhfN22Z
CsLVMeOKArgdJ6XlIJBKuEe6rR78+d+ECPdnMip76Jdz0noK4s8MoBxbnX/8T0LE6J7VddyiToB3
KeJQrPmzYjIrkmFYSs5LLBvUvR4bzVLGUq3X0PgW8W0qA+D7KqRepHh/v7ktXBRwVlZpsmhiqczZ
AWDWvP+mPYDX6UG9q7z4HWCmXtoyw2uOr7wFwTOrbhSJS129rCe/QXgIVDYmkO0l5wP4hmv2b1Ff
uXVxTKKjik3j619u1b2eyFruwMmTQIm0MLEqyOLl9wAspnOVvpFY97qB+K3jeFWVbUyafV6XKj1m
wUmEQZGrCI9IOzfqUcWiMZs34Ob6k7nx4NH9vC2OwU3t529k88h/NIe36/JXM44TrQXn0bYqTefl
zcyHb0b5qoAMoq/pJlVVNJiozfIkiSQHvfzJa4YlOJMi7IPBXpKctgSBUsicwAc2IVNkm1uySyI4
FYvmtTouqmnT3gYx5fAupXSRiRBcSlvPBkHMh306G2t8ytMf0tWGL5CZK8clRuEJQICFM0ON+Ni4
xVZ9ihjG5B6QhNazx2/Nba665bu2CZ7id/pO2LDT7jrX8V71beZlsiqARGOx/VDltjJ1/OvjvaTd
g9M8GZEk2KyLwMbI0ubE20GwjzbVh4osN2KaOxbGuyR4xYbvdbNfdyx/ZQi20VEtGFUbMqJ0eo2y
lkWjsUnGgJVl8ZkbsrmU1VuGgRTAOQLmH/Wpc99S1WDGy3QkHRbWmICSyZxu09eRV5WHMN4TWQ9/
vUKExreB8WwsfYlrRhnNm2zMJlR6n5o3TGjDRKIjFvtMlj0Yd42sKbd6o0/ECaGiDrB/OllQLyKf
xnSwq31YuJm9v/7N1uCtwCP2VyshGgAPI7eHAlopO/tx8sltdNALL30vv9VM3cfb+JA8mG7gXxe7
ao4nUoW4YCYppkxySG31I+YZyfgeKhLNFjdxccWxNaiiAQDwePElNtSpRjOOpkaK9WSyUxO/AUaw
NnoN3xrWyObk/R90OhEoeP2605REV6BTak/akSIldoPOxDAOmWRgXavHdyJKuM2zXSbxOGMesHOS
xzkP3YhbN+ko2fNetcATKcJ91nB1G95BCk23tg7+hYeM3JmyRZg1NFgM8P79UKK/p2CgGZ1luHHm
HjbWU1IzGt5VpT8Wb6CGtKMbrNVFwU3fPE0xYIc2zj+9pa1lBxOYZAs29rkrGQwAYw90aYChM6WP
R3P6RmXecdUeT2QIp6ljVMEw0YNY3uuh7mXZD6v93s6+GvyqDL+SQRKsfrwTccKpNgpvSR1AJcP4
MKefqvZCnRtp4W31DQNuPqCPGWi5iajB9pSaRb58u2Ya3b76EQYSG1y19BMBwqkNRmhEpQUBdbtN
sgMg/qSkhmtxBOUhYB4voQud+fOPD/QBJbQ5HK0+FflTGbYHx8Q8ztzF5qHFGt0dJyAt0owm2113
GGufCFgpNmYEge1hXiDEjPloOvkIh0GfLOsRU4ijdpPIKihrJ6iDG0QHHAvmecVZGbBQKmUV6sv1
0rwAmHvcnEEPr2+vK7NiCZhzxHI2Gjkoe4nthQbMAEpkm6lLsP0O+LSAMOB6/gMxzJkUIW70TmWN
HYUUIL08lCWwy6t0A/qd5watGopezXWlVs4OpII64KAW1DbQQZybBhCWU8MerdS1utAv6uan3o4u
VYikNbMqRkehXV/QXS5YmCyQHAAzx07dPi4/8h5rM2r94EjxrdY+EZgfsdQIY4PNLT/j5DFmRTQz
jVBJ3cDOTd+ukviJ0PBjTnjsR3p3zILyLonpe4FhX9bP9Dbgmc5IO1dsDCpnnzSmDOdtcaxCkF6W
e3X8Jsuk2B0+/0mZWarRXIUZNm9DNoBiI5nvzNZVk0PmvFz/liu3DUhoGEBYkBIJSC/OReVYRA+b
JM5cbMhgiaLjgRvkiNHqlASI1I3Syvpha+eNadz/S4sBqjjBBatBptS62mRu1489IzFttm1ZNJJ1
ijWYEmpiURpXD0gC+LDnipG5CepiQuu3DLcaOfS1Hzq3ueJm1ZanHgoO25ocaFmzxvgZ2H5ofIb1
PugeIhlW8BqA2tkvEY44iXnE47HL3OStWR5S9Y/Kq0AK+7vbJqhA7sOj+RD6tt/t6J0MXHHNkjQT
E2KY4QRRnojP1PcacDcWS1om+wenmFneUpVZeK+64D4N2XL81y1qVeSC5QjUH9zcrwfDyX0KR4tX
uZpl7jhunO4Apm78/9tkam4pW+taa3DRL9zI/ydLeA0YEe1jakDWBEj+LNzlfcyayCXzXTt7uv44
AeGoVvzrCmprd+ZUquD/aMDjohlTICZlyYK9N1rxraYWzbcgsKdbu430ezWg5u9gGO1yw9uuyVlK
SbDnRO0fhynN0ZTVVHBpKyPZO2pf925TN5i+KPVOzd1UcdSfYcOpP0QcIarFhtXIUk0vd0ES8dcw
N6bUq5QWeyFBb0qaT2vawWIWhGTLxP6Y8IA0K0zVmDbMVYmXsekdqLYj/ubMEjGL1Ys+DtzTwJEz
gRQBfKbz++kMaTWpwFYHlbq6rUd1YzehPwW65GOtmgiIq7AJp4ETBw/iczncpH0z1IiJwwTQBD8b
QvOP0tddwqZAi4ONE3WBD4TL9imFC7TcPsceC+NJFso6lF/jXKLKOkHUxDw1gD/EoZF5intT70At
om8APh3sVQ/Ye2z0f6oex1B/98h9/WBNTEmZZrP4EO/Bse5nO2Cq7cebyc+3Hev8Z+1YPefuP+x1
Y3f8Pz9OHDfR1WJQlIX3ZDZBNq4/d84ePzI0toN1m/eSee+1j38qTLCxgcNhKctJAEBE09ig1OS3
CtyXp06J0s/r1/Ui3mAuEUk4fCAoq7AoJhiaCsKCKOMFDIDo79bUPDbIXP57EZqpYgySAHYIhZBz
GyPj0I1OMiHvKjvqApindRXeSLKutcb62RcSnF2ZzRbNli9EH+vQV2803/Z6zHUwrDVs8rvAJ96f
63rJPpPg6KZISYoqWQyWP7XGvlS3QSI5ujVQizOthDhtmAUtmwEyrOePyJ/3vZd8w1rQ/VF1H+bd
Q8CykBnHaKP7fHNdO+mBCq7BnJ26qTSI7v5YL/NHf/8DmOVboHwfHrLt6Cal5AuuH+ey94RFOzhW
weq1Usd6dIdgnJp/xvxB626kpM6rIlA2IFg+Bq7RV1Z0Enw7p4ijoUYyS8xpmwyEYVoC7VrZePHa
QiSQixwHmCrLdqwtWIaWdonWfVlGVLBpMn7w/GfWpUetgYua0l+1armqEbtmluxm8KbyJHqQfL1F
xIU3PUmSha+XpKRVa30xTjDT+WBPfSeOMmxMB7vOVRor28A0nkltp4yQ6GY0I+XTitOnTO2oD3hK
RWLIa2ET+J44EkQ1ipeR4APsfEj0JZGO9d+t6g8YPKzmHZVNUsjECE4g6OJqUEuISYq7IPbK4LaL
8QVkIFXrHxjM4BhEokjjxPDcDWkSNVWSuTyx4k0PMp3YiY/xNL043XuYp7d12rkVid47qmzydN6b
2ofkA69UIKh+8hOWfz+xZVWNQ54Z+AkW98IXu2RxyNI/k1/595rC3gePP6sTa/bOvh9YLIlQa1ns
Qhq6gMhZNlb7zoX3vMl6w0Rm2Rog0nuDsbGx2NbRr0w2xryq5okkwQHqGrjgyiWHrVvTc5KPMOxY
MhIWovgVdcO+DAZJ1+MiIgIWH08+0KGCuQ0La4JuCp/6Wl/yV1RGRpYl4+TVnfEP7RuUVuDrMK8P
ZNiLCzFFRktIjhNECzd5HdEbILMnsZGV4UAwhZJlRd8G2oG4CYOtEcuoFGR3hAO/9DBOb529qeej
Dfh1EPiplmfJIGnW1oLOZC5X9MQueRSAotKBTA2MtUXiqXA15fdev9ODTaV5M70PK3eCJ1I+Ks1N
gb5WEK/N9rTYO4WsFrMaPwHFs+Dv4h0PjPbzX+PkzVK9XfLb4oY7zDR+B+MjqJ+UgA3aMw0Ayumr
ICKt783kBj2MAIAq1aHr/HL4TCO/iCVRdc1BGVgGoQ7oDR1gAgu/ZyxQR0nxfDDJ77n5KKkF8G4b
0ErSrctVSdjtNbAOqdML/F/LCXhYU0hq/NQrdsYW6cMGaIvHHiOhO3PzMTB1Y91HzLlTWLPtAKvC
Cvcz9AEm5dpsvFH9ZJ/f2eC/YLv2Y0KS0b/N24A9ll5wG/pv1211LTSbsFTDMdCVu0gSu6RpRtMY
kL7hzQfLmaMHWwYDtC4DGGeqjncxXjznh99EdtFhjztz88ncWWZ1axXqTlEbiXNcKdpT+JClsIIa
KpzJuZghSQueOqitDE3uRGweVHLfA0v8UJMq8/S6JY99p3WHbGoJdacszN+vn+X6q86yoCOWjmBk
gpUh0Co1ymR4pO5AQNOx8cdIPbPeYM8/Z7ok1Vg7VRAGgzAIaMbgqBBirhq3nRUkPZ5Gw8bRv+UZ
I4psO2ctCpzKEI40wRR1Fc7LteHebLFE22kpYMiLDfBxqGzrY20SBK2JvxoJMQeN4zyMOTSKarww
Ia5iAJf9/Ci2GeOATSi2FohjUxcV5ePsHsxf005Gu7YWhCzAlgIKEhBLqHKe21AH4HnUCPET6hmX
odNiFnexxExWP9yJjMWDnHrqTBkRxCEjsLEcCcpzda814Q8ra2RFrwtJ9gILAoMk6Prg3gkHGhLF
oH3U5+4cWNtI5a5mZV7SzJvrdn8hBrcOCDEweAz56fjfuUIgro5m2uHiKdWe958k2GYyt7pmiKci
hKyrKvUJRXKIqPDwUoLjTP0Iwx89wf6ODRoE/x80OinTCh5LrxK9setFXK+5RubchqPpT9H8dF3M
qlYnYoQr3FUYP24rXC9A/YPByaprlivvtHlxlH0p3Vdc/pr4NDmtPQuXWeORNhsDpKHS0KYfM7dY
mL0idw7L99b2i4Iw+zep9uB3YNf1XAxAlHx6qwQDQc/YUniOIJO+NMUdbe/H+ZbE99HzdTFrx3kq
RjCSzB4qrMRBwSB55o3B0sJtDA/81rOxRdYsUWot3AD8QF9wfkyAuwrX2OjHXOM9VmfrjwyN7xCk
nvEheJo4+4cBDICDEhQ/NeQVwK89v1+12VLQh0ISMW/seJtqj/QfkP5PRXxFthOfpE16XQ3V8oWG
93n4pTWeWruZbHV71bv+VeSi1BBpid4NUKQlhat1DQPS2XUTWHNF2IMB/g1dyEsuCMuSEr0FU0Wq
oR9NQERkWM2RdU/XPvxX85SgGI2aqXCPnBGOtsG8CvroaCBsZ0AoZHgdaSVnY7lt88SLB4k/Ws0s
TmUKnpzmiUpRNIaL5aDdzY8trwF/cUOyzTC5Db8D9QMG/K+f5cqtXeIHdoB1At52seSutDyuscCI
FwVWxPoFzzf7HU8Yxql/6DJAs6+OnuAiIAxveoQQE4Bmgo2Dc4F3UR2gZ+Iabv88GCzL2IRFhrfo
pt3rm+wwu/mTkzJA1VUPzt7ZdjlzPMpi32hc2Tt7rQh3+nOoMPlPiwDoUwp0z4/2lrr5C/eT22DH
lNvwRj9Ez+Tp+llLBQoRhw+ATC9i6B9Rhv0kZnv8sd1ZEDW+BW66L7e/JBIXM71y4lQ79yrzkAV6
n0DigDlwprDEHQ/x5mFGtT8H2XMiuZlrT8KzIxWuTdgNA7bhIQ+g90f9OPeuwxJWsPzecMn34o6z
d1p7d/jEWKRv4E4lWYr0iIU7lId1QZvi6wc0t422gY3RzU9+eEdbI7DQO2eg4JFs5azYNdDZUKsC
Er8DlyQ+CUyedrnVAxekMzEdCEQOavdsSvzeopvW/GUD2X0wP0qUjBwe4j26QcGeJc4fPZ5vM1Qx
u2ZnjEfHem7JntpPvMt9pU49C0inst2ry/u+/FTHBkiLheRX9J0kcqZyzvBT08aPhic1+0T5oid4
pY+/r9vectJnpgdiHgr2NmTYBAiNYhGmccAn04Q0dbuiwFtiNlqWpHMpcZoXsWCR4phL8wiR88J/
AeOrpHmESQ1Ae82HpmheR0cDq31OX/97dSyNaqDZ0zFMI5ade70NQD+CpiEJ+fcMFd1Z4+51ERep
DXRZEJTRuMbAjiqOBOetoqeo+6E1VX5O+nM7gwoLbQHOWR69mfQfTg5Ff5RLsEiuWSIYmp6XUzKb
NTpHUf1mqvxoh/Wbw2VQ7kuGdG4GeKcvrVaMVEGUiCiYNKMyJ1bWumO6iRUvDx6SxhscyRWUSRE8
q22ORjimeYua8c6c/rTOQ5x73Jkl0VImRnCndmnlk6qmrQsGlnZPmuin0ufVOzD5f6sYmJF8IZk0
wZlmaWs78N0tUt0/dPKd6IU2h1TWi7q8p/hAyNeQAmBUBY/i8xBhWo3thFPcuikPQftUUu4ZUySz
tlVdTqQs/36Se0ajgxW7NGkBImd7WWdvtYW+QFm6NJv/9hYt+iDFoDBtUEEI75AizSJgc0ASSpMo
M7tK5wbZ9xam4dwDalAS8S7v7Lk04TkyG10IwHJYxFi3N3rQN6wqm4iVvdpuMKYyMToAhylzHFnV
Zv1A/6op5FLYNLV0h0PNenouMxV0kg7LZ7wbdIlXusiEwaeB8SwHT3/wVgKY7/zLGVbftXmEq5Xb
AaOthTdkxCZN8RPEM8w6eZntuIMuA9hdO1hMTiy0dV9eUTD+KjJ4otYw/nYElQ3Q0Z65uufZj7Cc
wIdkSZS8zL2/tPwrTsgbwAum9aSHOMDu+Il5Z2FFryC7QH8wh9co2mSdi5z/v7fUUxWFm9eX6F6k
KWTy9ou/N6+R+QKhnfvEerRl77LLdYkvFTHYh8lalcIjn3/IcQSarW2CYNGJXk2C3uW2UfZJzlms
H1UNUQcDIbZnIdxcV/NyCk0QLN79oQqoUkJwH+RHUn+L7e9F+VopjQvSSczD4X7oyn5qAepBy62D
BLEwu22f6dsmxBIJtkiCMvZIrm8o5kKu/7hFaTE8Ybz8P4ciWHdbNTzXFVg3gIOZFjzl9CMeJTIu
cq5Ff1VdBsVMlBzFPkld1zSoJ8gAOGfNJgfbU0049KynaedPXX6H56estXfZKhKECo6pz6yZjBzb
0pNVvMbjsLXCzivzgUUR+KgxN9qj7RZXnyU61LH5R0/mW0N9TQnWha3ey83JM/T5WAf59vqBr5vh
yWkIjotQ3o1IOFtXBzhTo7xr3a7vt+n0E8RyLB98Xt5a2aHv9tflrn5ozHyClQszUGhbnVt/Dvzz
MMaePEC78p1ptTvNBoBdXsrUu2gLfp07xh/g3UGzZAp+CztsGdqfuNR9PblBn2Koqfdb1LRNEBao
hvZihIXXW8njNIcS2WuRfIHm+/+iBR9mDJimdxYf1tH+EFXVXjdlwWD9FP+KEHxIPmhJVyb4eE47
AuXIgAsBmZOh/pPLOFFFcBkDzYkWT1ClQgnES3boof2JdhihPda7fJfb7oP2bDNnYHhe7KanfzGV
v0oKplLmLR9SjCK7UYLlJCf2U9r4w5RJctbVwHqio3BDraDprGYJrHa0N+eNXTw5CD3JEVjvNdl1
yeP/ppV471pHx1QyjjRVvWa4pfRIx1/XRUgMUCyoxHEwOOWSHivFy6jfS5PI1b+P5yR6mRjOgC89
v8N6YyBZBdSom+b3bf1cObvrv3815zAwdYLyK6DxxFSHZn1hpQ18REuS45BQpqvxs1m+UKPc1TS9
6cfmx3WJiyldhJ8TiYINVBkllaNBIp3QpHcn5aFSdmbxK2glxrZ6cU8ECV9/cAhPsFQImFn7vgOU
qNFhGVQ2J7iqDd77ACRGo/licicZZiU29AoOaEB4y9JxD+KFgoXkg0yV285E8r3WcmAMgC1jT2h+
ASP/3B6MrgiCIqsXpXaN8W6D1sTZtDJGgVWrAAAkUl+wAKkizKSCahK3KY6O09SrWwz8pBVid+Oq
fId6E1OKzT8YxV+B4i502BYYGx0gsCq2tnZXg+yo+E3sF5VKYuLq9zoRJLyauWJXfKwWzYAmQ1tv
ApZb8kNTXWeWzP18cUiIho66L6YP0KVE/USwv8yaOJ/CFilfzkIX6w8H6o4bOrFoF7GeJXvzdtjc
xYfPh8Bz3O7jubnpvPTG3FabnOHIXdTfJVfishWNUH3ymwyh/luSoa512oCS9/5D8flB37U3xWP6
DmC7m/kufo/2s/+YEGY+VDccvKRIziWZ4WW5cvkJy5oNSBLBrSfySCR1CYgOp2vcCXXBg74dvdAD
4VDvtj5Wbx50pm1DyQTFZY1WkKmd35opDYB9YEPmDz67QNV7Jw/TA/movE/w4XiTC8Z5LzwYNzj1
nSmxuMvtZkG4kB4Njh47Tt5D4cMyN1P4weQmW8UdNsODucUz9pjeAS1Mds6LeV2Y38k5C6kRx/M2
KBOIRZ/Qq3yTAQ07AW1H8/NYvRj3NlM8emt5xNO2lcRJfa37XJMteKl2qgYy6Thv7GZsZvZm3Y+b
H0+UdRvqqQfyQO4dV98a3sSS9+dugwxdBpS7+hg4NTMhnerzth5ogJ8A8G8VJtb6TzMbN4r7dfXy
TfZRbq2D7ktX9FfP3QKcE1qoWPISs2HMQEwN73HuFgNeHsalMG/B+g99A7CvDYgEb+IJo1Fx5Wab
AC0uSRq5li/oJ9LFr96kWE+0IT3QDGb0vuZM/yDBAOCBjtYZqLfFJadSSSOY84gd6TR2MW3sxtKO
xtoRGhiqwoAH6HkuELfVPB3iiEBEg/1/r9rBSbc/YDk3P/O3kv3me/4ysXDfuembLTvAtQB7Kluw
G6NR9VkNINtJemCnuDz3QpQOQPF4PeKtlggwh6ciiAPR9IKCiPZ1nVQgvXb1js0/HdYsFN/fOfpV
5mPKzNoFg6xbfKJAMrBpK/VKa9nRqXjBUECKFmV0XM54YubP8SO5jYFvCrgYbAky202+63hoZPe/
JFqvvRUt7OGC+kbH1Ly4HxK3fRxUg47jVd+slNnJb2od++Ql0d5i0wuTQ29IDno15p2KFBJOK9KH
EPvAjVtHLHnsd1jIuwca4025T3aDySi4nO/MBAEIgNDoSsY+trvDV/Rurqu+YtQm3sZYj0GNFu9V
IfMI6iYLxwpN9ZG+FoXrZPelsUVNETxsANa/t2WZ6coHRmV72SfH0Bd40QR5mjbZOVWr2sWUYL8d
HQy4GUHc4yEEtpnrqq04HRCwLevjKLSZpjgolUZl1BsE0Opoum/scvoO9BxJNrWqzYkI4SPmUY9U
GwC5gHSrWFvMXjvc99P2uh4rdx+cIktLbSGLxgbneZpAqy7WoxJCZh2lUJ74HdQBp1bweV3OWul1
YePBjhTeDCpKT+eCuJrpjdK1NVi3DyPSQ+D99gaA0RhXAOmyt9PbMny+LnPtG9kAjDd0TCJgIEHQ
jetxGSd9V7uNnW3yoNynVi0xg7U6F9T6K0M7V2s2Q5qnCWQkJaZsAAap126Rl6zVN3XrzRPjsxe2
m5BL1o/XjGPhnoeRY3bFuQhJTl5Gjo1ZEX26C4Lf0fhcdH+uH9+qaQB3HxQtuFQYjjpXjYzFlE99
XwPb6qVysLKoA+s0RoR9uy5nXZW/cgS3HOYR2qEt5IBvItHvjO5OlaE/Xm6b4BvZmG1EBRgbPeAM
P9dFsaJ0DMhifVnxOMfBsuhavNWz3mGM3OC7ic8z9rXL/Fio4b529E8Ha7RePvPs6bq2X/PpQqKI
nwJgAw1tFkR64VhVA4z3ajLWbp+OPGWNYzVvQxHyBysdy5+TkY8a4NJKK2PgpEu8vsntuzAJsfbX
KUnlwqHlO/zxYpuDsgATNMhLjqPdDBarHcoLFgGPmTvYDoyUctxGRVsdy5C3ryYltGbpUGJpi3Az
eshHw/zF7cR5bycNfc5xst4iB8s/HsA/uscoSFQYcM1GbQQVQqvF90W3lKyCcrKZVvXRBkwlxZ8h
VPBosm2N+Bxz9A9qXuHlXKmddtC6zpYhrn2NmAvn52A/2MA+BrjkAI5+/ikHpZ0nu55qN6cKkMJf
ccQ+aC82szPvGltl+gTMnDj6wc0/pGqfAQrEQi1+R8DwMhMTKZg6zetvicaZ0QxYPlbRTev/W2QJ
cI0v7TQN5eFlg0wwtxQDJKQy8Y21NroZMJ1SFONhtN6vm9JKeD2Tslzg027rbOedSSDFacrhDpAt
dchCG/OujNBo3pO8SZ4SMEVxC5MyIBJ7uC5+9d6CTgXQGRieu8jmsIhQcGLj3mIw5JiqmH9W8mPA
+T+EQXxqLIot1OpYJzrX0hx5Rst4rt2ws+5L0ntYsw6xhiLF6VjJ0xzsY6FuQTDKgGf6uaC5Uofe
yhZ/50zUd7oU3amJAkoBQz/PNUfSOPNCc7VUHRi1m9zXupy/XD/TFZ+7sMktEQUxC5Q157+h6qcY
PF+Ln0K+1Hd/auALGKY/yvBDZXKEsFUXeVbqGFJ2VS3dOLQ6EjN4i1P7MIAR272u00r9Ccog5tug
3lny73OdwmAs03gx07pAuVB/jsGCDY7TfgCz0rS5LmtNr1NZgl5GEOItOkGW4hycemuG7S3hx9SS
oZytykF/CQk9yoUYSjrXKe7h4Wcwq4CVTwN+m4bU2VQa9Y9DOyzeUDN/va7XSioDUjY0F+FH4ahF
kIF8TKIZe3S46hn20PThKRtkhbKV63wmYlH5xJv0rVE5kwO/OlQFdkzVjaNOXts3/+AasSyPtUdk
LVhnFU6OR7ZaTMt1NuofdZa7Y/AcK7+vn5a6XNWLGHEiRDCDjIdmg/nW2q2sr74LSdiYfORkr6qv
ero17RGzG+7Q3nXOFgP616WvVJJxkHjzECAXadgeOz/IGVA/OWbgkFLThlnGDqSdwJq+S1AMDb2m
l5GyrUUBFXk1puOWiRgR7ibrgdMx1YvJl8M+iI2tOo7fMFNxU/D+aBg5wEqMvakPb9e1XLPIBaMJ
K5iY+oO7PNeyDLiS0AZaxiPwdbTiDpu2/73nXxbN/iNCSAzTPs50upiKSaLHnmRPcbgMuMp2PNcM
H18LgGMoXhmmyK6I2tX/Ie3LluTUmW6fiAhmwS1DjV09T+4bwu0BxCAmgQRP/y92xDmuooki7O9i
+2K33YmklJTKXLlWBg0DhrOwcQOoam30aty7xRBcnzCy5Bd4ASEamNTz0Mp9OWM1QUZWN8vG7xKt
Lr3cxYJ5DUhyArXIGmvTJ5a9cfpaPoHMs7+t8jwLcr2O8JcUfKRHVcoHj6hJq3up5DXxuGzKQLUa
ZfCbJAVhJGTbTgoSoGE+6tV2oj2ovEhV5U3Uk/FgApT8Jkc9Ree4G9VvPHKL0Ek0UIaiLYHeiLYZ
H1xTVM9t6o6HHli3oOfV6HjImxC0oo4c/9SoqhR0gLZRWF6M5MYPA6qNfVjqZblTmOYGsUyie0fo
Ne5KnYhNbkrmW5XZb41autDSQj8OSirJPaif6UbV6ggyUdE+KxV9TxQLNPejsWEVGTajqFzA1Nzh
ztXVEY0finlj1XhteUnelUVosEx9MKTNwNApTWM3jO34OjS2VniCpNW9MaI+7uUy4ZEHYfg8dKyk
f5a51LZdXWTflJhq/tBRG5gjJQLw6fqKL715gadCUIGDDq2q8weo7kJhJyd4GKrEJDc0qqvbTjR8
DxFo8xXQtij1GtbJoFKkcwsK15R5Mh36lW20dFeBYRF5GIQWIKqaHYYgEExVpuAreKp65dD7pngy
nHBoV+LBpXv+3M7MvzGBxiALZF+cJobY7qZ0M9AQBbV46ntnZWrXxjQ7GqCHm/c8Q/yiFtTrQF6U
AOtchHW7Uj1atANJOOju2ngIzs/yLna5obcYk8GToGRBY50q0/GItrvuKkun6bmnzNYoR02tEhbW
CPHXjczIY8a67XUTS/fE1E+DjBI4skEvdXn8CDzjWhMZWCD8NH/sQPpWos0lAYGUkpefJdp4otTZ
V/Za+XbJLcBHgkwZXA+9i9PPz+IK1xVKb0xTyLQbnfqlEns60o1pvkNp7h/c4tzWLGVWdKksSI9p
rMB+7kHytdgotvrM87p5BFTd+JeddRatzzw+LuqhzQmSZ5Ybfdp4/XoxoF9tkzueKMnj9fVbdsU/
T4OZyw9gS6lBNDWFtpCUjL3GzsJKf46StUn8umBoeJ5wFyjhTvWcWfzSUAh/QrO38LUcaXHxbAC8
EluPimkgSbjCM/p1UEB4YEw6koLIkM+dg0ZF7w65iQDJAZXAb0ULivG+k69/O3XgGdEmCgxwzZpo
JLh0wcESoMAorYnEQT6kxicE404Vc4LaXoOOL0Sek3jTxEox5VS/PCJrM7YLRmAKzD+B7A69gUzT
zsXVaB41y5djaIMyIRXfUnLEvfv340RSEG9HC/xfuHAux+l2qD9XPYJqFTdiQrbE2aPDHomgNc2G
r8cVHiJAYwDxb5rY2zMXcQyaV+4AQ6A194e0u5Wx+XB9LMsmECuBVBBP8jkHqF6qTWJajPn1EO8R
yaBS0Vc/rttY8r5JzwQ0dMhMfwE9x0lHHTOCtvlofTogtSDfmhqaHWLFzNcAU52WRIXnwdPBe3e5
LHGXZgJ4V8yWeSxr91SYJID27crir1mZnX1gJRKGRmEFaIPtSJub1DJ/FqxYueUX5wxd9Zg30NaA
oelyMJxaqVv2MBPb75R9yjzy6jZYFdNdSKxj0v6/HTTkXNqpbF5aqYCdnLWBUm9H+WGUhzFBNs/O
PMu9LdFhXfv53+OALu3OXFuvXUSz0WTX5CHE+nzWu7isnLCXqC4bjwil/L/2QlfFAWijJXgSKZ7t
WiYjyiXPECO7ph9LZHCBPoqM10iuPL0Xlu7C0OwGsSEPpBkDDLVGXjyhSKjvwSRYHoem+shIstaI
/PW9o6I4Ac16Fxk1tIHOxtUpUO7VDBwSbZW9qjWSCXHXeVCi8xCPngwQC0Sm/g9ziccw2B4AQnK+
cEtmRFMcmnYMsGPbFz3Q10ngssGL6r+uv6CfFgne//hfcXPNBkd70dQOwdEBpp6DU7DEszUwAhl4
Jv29d5wTP8wMuYNa9SLDiAawWFD9uXcfjDykzRrmd+nmumCYmF2SMkoAwCtgKBpZkGWjb4hNS0J7
8Cv7oCGBUiV+rQQtdCW78UiNFedcOL5cHbp+WDp0+VnzNAZzy4kXFAQXLpSGNCUL9cEMNb1ciaIW
gptzM3NNo8jstFzJYSZOgMWKPoRRP5lqGXBd25XVmpcsWptuyInmFBxfs8OSyloqwhkxKKyXWpVH
1fyk9Ffct0GC1szrnrJwYyJBjjw8yKPQd/3fAp8F2prSquDixdAMyu6Vwrgh9ffrFhbX6MzC7ACp
1aGJCxcWSNr7DLCJUeOPZpZvrptZHIhloaHQcOER5mzWOGVD0asCB4cTP6hEPhl05Vm37OxodgLF
PZpH3Xmuv6T430Vpwdll9BhNrMXlMwHDgFl5zhNDar9/IOaJ/FLxrmQF314f4NJBjCokEqBT7IHU
+OXdxsy2jqxhYH7q3KU2XkbiB+3CSB1XTsOlE9gAn9A0TEdHm8KlncYqhKZTEP6mBjlBvSKQpe1F
AyBxbr7tUSujxdodswD9Az4K3dGoC0EgBjmHS5v5KBgTU9oRnaJvZiz3Ni26D5Ibx4pbJ9a1tj+a
ybPdkEcqpPCsLNH2jSnUQ1TUe8tsjE3Fa7AEacbL9VmfLF8mhVGlwvEyNUaB0Gmef2sqSxN0QCms
EagStj6ys3G9qYpfEVpSBve5S1b8eGmZp+c2kDh4EmAVLqcC/eIWtZuY+WAX8aLukxCktUb0G6ws
8+LAzuzMIj+nJonilArIUvoXLu97tlctiWLnrnJPWrWpxD/cfQA9IJs07R5kni/HReG8SiQShOZO
imQSmCwAFWsbbWVYS6fNuZlpes/OM5PztNUcTJ/t3gtSehw6JY77fN0plrYIMgZYpslfgae4NOLQ
tgAylzJfk7dRcioa03PIDpgezsJk+JeJOzM2W6hEbcq2yFOcOqbq1fVRp9s2r1am7SsxPbgZgLbC
s2xicTLn+Wxwp4E9x8DZVtetZyWGJ2zQIyDz4wmZ7vUy2ljCBKAdGRIrzXwNxKoWO2WQ/eqhotPX
wqut31a9Ju245KUIJ9GCDvwPOnZnXoNjPhJpggcd4yQAIT92+O+sarel9sJG9JKcqiK4vrZLDoS0
pwk6KZSasO8v17YiCgd/Y461rYt0V6u5CXxJIk+lkdv/YgrzjujdVVHemp16JvwoYi4GVzbjyR1A
jSjVZ5uIp+sjWkCSo7EQViAsArLxr70xoAcrAGjHi5VZW5IlLz2np7b/NUQ/DSH2TsJRGu9UHzyA
TxqVoaU3VaDoqtdb3Vr71lJwc751ZmPO2riFegO2zgBaPILOWcjsJeUNpy96/y8n6Z+NM8fw9wDX
iTyGqVj7Vjk7mT00+nNd7a/P7uJ5fWZldi3brshka8GK6+zd6m2o7qAJ0ouVy39pH0xdJhMWTgVt
6cwrzRh1LVrgFRYbceB2v1QkRWGNtNB5VugGNWDfGdYC0aWt4CL94AL6hDTYfCvQtNSLhuDkQRQf
usDnpMjRO+Th+gT+17Myv2LPzUyR3dmRzbU67RQXZhRUK1+6zOoBtGopT8PeIsOTCaG6aIMOdGZ5
gD90RVBpbv8dZ5UAqkOLoSnn9LniIyTQykdHV/ir7DQ6cY0CJgVBAsB+NkMCIlK3KclnMYzuY283
eYVMgOY8pVHqPkgbvfF9EbXfavwWkP4BP/ee147c8gT4xk2smD0HwxMktr2Eg2TqoRHIdAXYtK30
07QuHV831GwjEmmwUAC9025Im9ueGEcjaBtS3VdRPRYA8OdAKncVJz6RVrWpQTJXxBwqkK1ZMjR5
J13lgvhI1Lduw7XRs23Jfiodoe+DmoGohxLwG3uQTserSppg0WFtHXe+mVa6fch6YgQ6idUnUfcy
PXXmYN9rSeHKELrMAhUWqed3mU67ALzfse0lJvTCzBzEoFCiVKPXpHIlOSUFiAKBJzPIHWrCzT6J
G7KRaY/oYDCrVN2azOW27w4peRFpDfHTruvzrdbwclOYTsU2qctbUHxRUxxBWiy/R2qSdr6QShUm
ll7lKyfp0iY8d6HZNdGMYmz6FNujAFVVG9120SNB0sfJnq/76kJxDvUwkIu7k0QEGMZmhtpUNRNt
SjAO8o6Vu4SEqboZ6hcHapRVeozI3lB2120u7sIzk7OIRqJJgTAFGZEGHO2VXgMCm1QPcTV+u25n
cQ7B9AGeOVBkYM9fbkO3rcee5bCDAvFOQGKhrNOX1LAfq06sLNfyNP6x9d/Pz7a8HJig2pQKHu2d
5nyqwwM3qT84380qHMewzR7SZk1KYuGRMYHrwPwBqhlEEs7spAaZadyAPRxJOvcU1/elODXyR5x8
H4BcsTYDNix9xj73oD6Itkuv1AOavfP88/o0fz3JL79Cv5xmqEU5EU/wFX2GDoLoqRmygKnSj6bu
rreE+nStHPnVgWBxwpxPL3yk32fjZhb0B2nCmZ+htb+qlY1Jnb2I1swsJF9hB5EaqK5sUC7NWYMi
0dtVPpa4CYX9ZLr9A+2TZscT92AbtPQKPRN+YuCRx2mzp2Vdhw4wdSuu9TW+0ED7h5YiwCih4TIn
sRqBTK3olImlbXtCLJtso8LpAj4o3HPHAdlYK9H//lSYRm5jcjVEzviAyzWNNNCWaxmMFjXAsL+y
ZPCMBiupfFOK7/1wC4nJYVyr2ywu65lR89KoWkR53JhwJGmNu1Sz33nSbUr03V/314W9isFNJQhQ
GkOPbJ71UCEcEpVmi3wAqNmK4rZxnwtEGwU6MQDHCov2VERr/OFfz6LJ5oSswZTi7p25bAG4hts1
cNm2+NW0mZ9CViBCO9ga5mtxDs/szDZjBO6dAbVYnK3tocw/eRFqYiW8mZbhMrq5HMrMN5rU7cBH
iaHw5mFUS08OawIea5M1cwRHb4mVMAwiA8E6bop9Rp0Hkh8daGF4151h8fA6m69pPs/O7aJyUpRY
MBjm3Cnkp9La3ij3Bp4ukXYjtMhrub5icml02FETYT+AjOCiujTpGnUnhYMMs87NICnuBnrLgCI3
1uTel1zhzM5caUgkrTGoCewkGjvaGgs5WrrHPA6uz+Camblny7w3OxVmOsh9u5AISYomqIpVobnJ
c+duh5OIgIEeJFMIHy6nTdSiosBZM7+iAk1AsYjMjc47OgDTyI3iBKEU5MycWrkFQqwPDZDQfDii
6I96CzpnTzQg+vz7kYNXEE3yBs5l3EWXX1T1buVSFZy8sY0OhKbIWz+uRRR2lfbr7y2dj32amzMv
JUZj4pmAsTtR/1RG2s+WmAEpV57VS3vh3MpsY2usHashwkoS8ebyytNKiNfVD0A7JOqI0PMdZft/
GJeDhBMyIVPwNLMYVzSrEh0pbkqdaJPWqnUoQeGJ2mZurSzW0qk19d+hHR8XKYLdyynkbc4BW4ep
rjPA9FPeU2b710ezeLGgGoanFMJpdNvPhpNEWQreB9Q5atl58dSUtNPVHe83Bg819163E493fw2+
QUeuZoCqHOkuhIAzm4riqkMlkdxGhwAAWaALGYd9YZqhzfjKan1NEsIU0vSA0KGMD7j35RSSzK2b
keoMFcXCG5Vg7GNPs781+omJA2ters/m0jF5bm2WJSSF4GNRwFqCtLHDtobKkVdpvZKuzOBCV9TU
1Iz/QHkNFO+8lUYZm7xl07gGSw0ci28MtwgoyJx5q/gp0QIxvEFHzx9qeYpysonSYcVzlsaKD0Aa
GYyYk/dczmxRAIMmIfIAHbh2ExU/OicJChCXqy5dWcOlPT5xh6Lxyp1aLKxLSwpQb7argN7bTY0e
TCWjaLxIaATNMq0JqjJ7aO8sGgvQ2qA8iecgYsR/+AR00yESQnV68t3LTwCzvsPAKTpBWu56R2wm
HmZ+bzk3RroXknqENCt7f8lxUf6BzDza16eqzKVFx46l1ua09KXzfdQQxd4XIFNvtcQjMojbv+/0
wCmq4l0y+RTKd7PV1OuygiIH2gf0zqmP9WA6B8hoAKAmzZSGBrIgW86ddhVnO92A8xsSzbiQmwD+
FFI1sxvSoj0GmhFkX1nkGYaAQMJT7XqSfVjDHc3QdXxn29ux5pvrO3Wavq92kU2zIXYP4rfZ9GoO
6cwYLFY+V74rpn5kyI6weK1WuXSAI2BHjgIAdQMdUJeLaINKW7dAIOwTPfGaYVuW9zJ9sAvk1LaJ
vVPbG13fjNT0BWIp7VuhrsQ5CwWF/yp5UJieXtzo5rr8gHLU1MxVVIBtt+2j44uwP2pHe888cxfd
QCAQhBrqkez1x7+d3cksoCNICALUNn85iDjqC2GY6LGpnTcgBXdaaZ+cxFob3jR/l6t4aWcWY2hW
6dRNDjsJ9O7b+gUcm3sbzZ+tPuAiA2Be2ep999RSsNaJ1qs4RYI2f7k+2K/H0+VHzBbZJIVGhYrm
YWsw7roo8anZhmlu3ih2DGF0J0TNJihh/rrZrx58aXbyvbP4qs90cOrWMJs1BiJ+w6s0EhZrDERr
g5vtE6QMeNy7sNLkvoNhyBcA/w3jfYi+59kxkmtvm6+3yuWoZg6rlnZWJ4gd/cYME/B0Jz5z39Q1
ArlFKxYkzCYOQPTxzpaM5YmK0w6NNxAoUOUWujqiA/HK+/UV+q+164t7npmZLdEwOgSPTpgxT+M7
6TzjEzB+xPoH/mbv+UP1aCMY+aWs7YqvZyrmcHq1A6IwAXNnMQ+NSUsgEYPdhz5pEyDSQ/Ob2AHR
7/rSI3kge2TbdtfHOv3OL0M9szmLfGLeGmSoYFOTmyz9La3OmyKQ9JYnaymXrzcjMLoThAt94QA7
z4HHZcJJ0bTY9JZzatipS06NecerV2N86M2VuVxylHNbs2F1ujIOXQlbJhpXEzusosAsK08R++vT
tzam2fVLNZOWNrqA0SmboyUadYDyJ7X1Tcq4ZzPDtzsnvG5xZWTWDKQ5irirm3iaxequjH+R/oWO
qeeu3UBLfoHwDD0sSF6hi3/miw3LVaEQ8MNYJPOc/NYWB/BteqDPQ5fT9REtHYjnpmZrJc1clp0N
U1m6j8rvKtlb8a//zcRsmVhZodPSggmhSdRV7pXqR40nzHUjiyvzZ8rmORC3ha5lpE0+RzsTlQ3W
AHJsAfETOfad5kZrwnCLvmegTQacw8DWzHM7Nq+cBkousCf11zFNY9QDZNCI4ajmzBta4812/x7s
iT2MLC2eLoiKvgQILuo3cSMi8G6UDRCLuEjA+5oEufn0D3OJDi5EmMB7foE8x6XWoBGYoPmWiX2O
FCbKDK4S+9UaGcvSPYnTHM8DICTQQzq7J6kw07YdMYl1/72tjkB4eEa5lZCYaALUIjW54uyL++rM
3uREZ7d/UbFY6BL29HFXCs/Qg5h/I9qJVR/XZ3CB+WlqiUAxAR0YNp7r8x2sU4GTHVMoTu4tchHa
W7ardvTUHPIXzW8VDwRX95BJ/+V2u+xT2ayYX7rMzs3PdrXRJq3qTub7TXnbgTQD2dXP/KhsadDu
ktK/bu7r3kOmBd1O6HgHoAiKfpfTqhcK2FFp2vrglgCCVvBTNAaDvnLaL1oB9zA6ujCtZF4LgnCt
pQ8jUm91upPWjR2/NDJQ3NfrY/kPfX55Jxug+YSoJHK2gO/MX+iD0EZZoIELVH6KR0Mdf7Zb7Wjc
6gewcMZeuW0NT0UKy0sOZE8DSPgcaVCvPIK+eiq+Aiq5eN8BN4nGpNmUmm4KXWX87hyshWOgaF5R
bZLyvmpWPHX6RV+Ge2ZomvWzLSGcOEHBEcOVxg8wExU99Fk+V6Z0zcZsM9i96nAlw2DUB35T+/be
2RjbHtNKfb7rNvE28asw2zIPMUKQhtZe3TqheVp7Xy1ElgYSL4DmT50p08P5cqzmMEZCBXWMH782
P6BZDVK2O3sbe8ovErIdKFNO2mFYgXkvIG8vjc62IrVcSfXJKP8BZHlAvHHX3FDP3Lcb5aO5HXbX
J3tprs/HOLtsNSdTE6WHuXS4AT+D3f8o1xALa/M4j4K6StfrdoSN12rvnIhXPCiepnrRzZsL0Sd+
0k4P/9OgrFm+Q7pdxvXJoD7sU2tvqFtlLbL7ehVdLJM1exQPRUmiKIcJ8mS8IXwMKo8+sy1ZcYcl
mtJzH/xCHamip7wbpvXZN6WngRfP1zb5xnzGXgjL/bDpdi9OyLx4m3sRXaUM1b/GLZfjnL2uYjuO
zHZyRxFGfnJj3vJN+q0I8bo6ysd+x7EHCfaiuqf729/yXr+D/nJIPyM46pry+upczA65UmWpESE/
hv3YhUaQ3KQbBrL8jRuCLvwTUsevyja9fUpOwk+3a2+vhSzP5UzMTj7XGiwrm1ZiONhhtHWQnDwO
oQbuwF83wN/8QLv8g7NzV95G0/zOz1uUkqbbBQ1Q6PO7PIMqpR5UrjmNT6i6zXlxbOJyhQp36Qg4
NzE7cUADp8qJMspHI/KuquIdxW6pO7YC7l26onA5oUncIVMfyywdQIyco56KaLQU1vcsKZBPKQjA
pon1KAR3NszSVy6SpT0K4g2Cmg6YhXE5X86dOUQO6CGm9x4Sunl8O7r2tu/DZNwnQP2iE7nIVg6e
pZjjzOJc5imqLXXo+ul1VL7GZR3Kmn70bNJw7ddyyUsbE/KBU+u9A6K0+eWEDHJGo+lBgY6hYxbz
R7vIoG1X289SRI8deKCQsn+5fq4u7oFzozNXQQNN3RQq4kQSj/dA2QV24fxw0tF3yccAdYcsppuh
wdYoB+XBLttbtEluVfKi5uCzNvsDs8imyuLH65+14FnI3qMZUp962r48f0srbpwxpSAQVQDEOaVg
7yRVYONB76xVSRaQP8jdo86FlI8Gtff5EwS6eqpbVohdkxTCISBprZRA6yuvosOG4mFPjFJDh+yA
tND4yKw0vD7Uxb16tuozl64ZcNRRgQXQ+LiJuuZWisovk3ploRedCyOxURfF43H+HAFcG8x0EkdC
IT9sDiTREPtq6tvq/Sh3LVG866NaWEBwAU3v1KmdGfRNlxuVq82opg5GlRffuME2jlY/FONv1qMp
xlpjwV4c25mx2c1dgwSQ1D2MRS3YXVi2y1qU03w7ObZ8r6G+dn1siyt2Zm527DUA4llNg6kcI6De
exGmoA6WVFl5AKyNanZPd6BxUPoIx4GEwIpifIfEl6J+19K33jkS5ef1MS0ec2djmsZ89gjopdu4
tMUUlrnuIVwNav4zlmyfoy/pf7M0u3RbhTVUnV78NvtdgnxV0b2sfWbgp7puZ3mV0IQISgfUP+cF
elAGmCTVXGQWDNMD7O+WA7iRtNnuupnF2xxn9f8zM1ulGrvNIhXuwIpnahCVVNsNIjbC61aWfeGP
ldnyMAriXafDYOz2BiRcG4O892Jf8S0IIWvn23Vjy76AjjEHcFpk+md7F8rDoxsp8G/uKFCZw3sQ
fWMGyJcSpq8EKovjQoEY1Vqgo/Cov3S72paaEUFECklBEAPZj0b9RqTijSXYYDRfWwObLZ1KSEsD
5wlOAhRP59NooB5tJTjqWWN5WXPbgLqurB6G/r0x/5rmYyKBRo4OcGv0wc0BycxEiA/+JWREYs3a
9U2MOFpP6ZZV1n0OEqnn62u25IagFUGRf8LWfBEl7VlZmgWPwTPepGGhx7dDLDfXTSDxh9WYRa4g
BoIsKZTrwLo/p2pMS6cYrCxrfQfJrYOVpsk3EkMOVuMCoKFcz7JnFikiVI243CvUKH7w0rH93ojK
p75ykucISNaHeGBtmDEFOoIptZDIcZQbYTT9bcc1wTwUJzFNlZHVP6RTtO9ZLg3farXqHTzyTuJL
rVL8yCnlp6oo1mOLnvTbJncjwFeLZKf1sfxFO7swbmVkJvuYTHFaPqr2b1vysg2MPNH31SiVUMRj
vh/VhBQBdzMrOppZkt5YFeoJXiELC/oYPdeHYJCDDQUFxYTGWGaXrg4lNx1ds9FYmEkI6S2Dea1K
WjwjRCLCXLX7EC/J/nffSbeFHnAKXLSbdq7hR2Jk+0Ez5DHVlOKmzQvx7GRj9doq9QtYVe9hqt/J
kqGnflDHsfc4ccH0legFQGeRbmzQhZ9/dIQ7/qhV+WOH+ugubl0N+HMdPHtMomIMiljaVKFpZ6L3
h0K1QSOWG6Gdquley5ke5trU5W5IcoAnKSHrm3avNH19sEBbtR/QM9+j5iATtF2Av/pHFnVafDDz
Mffx1ZVzaLhNy7A2GwLe2UTqfjFiyj2EbBHOC6ZC9SBvsokReqiezIamCF4z3F7ot38tqmbwuOK6
G9lHoPqsid15jtmqHxINGWAwysvBDkw3ltChQXvLBviAtPLrqo+furHlzlOey27we4vpb0zwYleZ
stJ8G2SRG6Fpw0+VxGALarSqCgsww70MLtYs0FhklwBEmLCpN1byZoJa2DmYce0+I/IudgPvWj3y
IPJsnEY0orke+H1tZ8e0jt9IHQqphxblBchZTLy/rFYh4Ve6TmR5YAsaeq9kLhm9jlbI8Bii7Dcd
Y+YrLeIMAhA5YwelUNVdFWXNTtbgxXGaEYhXdPKYeDZlOmFeFkfPVg8di16q/NQZUCJLcJId2oTV
u0jh7o0hcqrDdpylAVF5vOPQUHgEJn/cGwIFVeBZqRaWEadbU44gTKrcHnzcliXioMpJv++bDGAc
SSUEF8A98NugfZx6bU8RXvS6hA5mLKMbQ1HyJ5WU4hdU32g4uCNU3UTJdw5Aab8SRYLFT6bOeMxY
GoGYyTIe6lZTfFogD+4ZGPPGqnsIzIxK3Hygf57qHimq+JuepqhlVbRyxH3EWHFoohxMPY7K8wdT
tO4T1+v4vjDY8E0M7UA2ama421HoEduNRGlvEi0nuACBWgoLntkPIEVTu0A4Sq7dcDWvHi2Fs6Ou
2Onv0kLwhA4mF2VAE7zHIfpqISVqZ04vnrhgkLQA8ezBHskQgI07hTimRoaVe3uhbQMPYzT0g7Uc
CUd0MlxecMIlheW0ULuGHKIaKCNwSRIy8cQNXJuEuPVerPqXmTfoI8Tp2XnZ4XOIy4CVJ9Acf14/
wBfAb5cfM4tVWlWt2jib7qQcVND9M6hygpR8SGkEYxf/LusfdWzdJBHCMc49ugqWWnxqnc/G7P7N
NSV3mJwS+CI9pKwLuhoaDa3uN4WJjjdtZ4KBxs4BiEM5F+3YbysTMEUu8wsMi4FshTvBa76g/5Q6
BW0+LjC7+cwSILLbZGOw9qPL30oVnflNXwI5XcZBXiWeW8mVS3ohsEIL6wQyQHs8mq9nw4d+uSFz
UsM8r+8stMdjqxx6dmCoWK+MdCpDfxnpmanpU87i+VLpRsK7BrpAVR1QN1TTOkR+02tUf+hfbbqV
yaHTV2LhhWhukirH6xLYRhNB96XRDO3GEcp5CK9wD1qjeEVL5G4cVQgaMuJXTfaoDN+vD3QhokPD
N7g/wAOLl605i1WTWFHGvINJ2lJfmLUX6wma8/dRDu7H7XVbCzEWqFkd5NY1RPXQ0bscXs+S1qyM
AYkC4wcw6R7hwXUDS/5xbmCa37NFwzEIPKEDAx2vKbTLzOKWieg9T7MBr6W8XjE3udvcR9BZBRJY
5D1Qs5stl2mluMKtEcvVPzXiNUnfYnslQ7g4ZX9MzIUTk0EZKkXAhDRkYEuwZq2p/64Mwp45AItG
U9g6LHTNp9PvOvLyDzVqsEeiAgboOg4P9BJfLosxKtaQZRpia5oUntPhrgfNgKJp70yvbvqEP4xJ
4lW1WEM0LO0n4LxR7wRlIHr/ZguUGTmokFS99ftW86LiUy1CxGxKgh7D/FmqK/mGxesB9xQovqfE
mz3fvkohBwV9KjiePliAVpj8rnnTbhFF7cufNfeGFXtL3o4OKfDdELRVYEddTivr6q41pqsx057r
Evy9nwo5yrWTcMkKmg2AmgefPo79mZUuwYNPNeAfKbtrG3+IpFcbCCH+HoBnAOH8x85s71qVywXN
VIwGagtqSXbtmN+UCFRzpq4UbJc2FThdIKkBNjok82ZuIZVGWGkCt0C4cZM7482QrZ3kS7sKrFQ4
FabnMh6Ul2sz9KqJUAGugN7t2OtthlZ0SSPQuqD0fv3QW1K3AA4dewtpaFCHu7OZw3OjVqzCRVQS
ync8fADzPfJtHZr+eKygpWY/RRsSkhfU372h9JoDW0lCLA727ANm8yncJstzMn1ADsppeWDsV7bG
uL2UZz8bJTpHLmfUBT+JzEYYUXYI++vwVIT8EwJu23xj78sf0XN7L94gIb4CzFgqPsMuaDPQt4Qc
1TzvaxGza5iCGlfbeB/jDhor9CPR/Hj/VKuevisyfxV6MjnH/F45NzlbUAPCMiKLMFTV7/faLu4C
+75HA2uo+co3e2c+pgf9VrlXd2sV3MVoe6J8QG7PRdfKvCClW9WQGDxCa+dW3ugvSCGlAd1GO+AK
tmAQryH91WzF8fW6By/uxzOr08/Pru1By7vaTSfVd3mfqZYX6StdK5MDfp3QP8OaHPjMwOj0eBvH
MNDcgHWvP6a/2SvduOja+nl9JItXwPkETqfpmSXG7DajJiawgGLqLX9nNzRUAKzcWFv3wLfZ23V7
yzvvz8Bmx0ycxLTnYKGA/l4T2JrlmaDiycXzdSsLFDIG9sAfMzOHxPu4IloPMzwobi1P9evwHW1N
6j56Ujff2x1dGdZCc9ilwdmJYtqS9j10sH3jBwC9xWlUfV143Xv7DG0sY214S7E+Eox4V5j/qdDO
3pimVWopqeEeQPDz93arfwOc5eTcWQdrzT+WblPQ+mE2pwAfj5hL/2jTtnZHMH74yKw9Gk99AKQj
v0nfnX3yiD607uhs+Pd0u6Zfvbixz+3O/BL9e0YWoyTqaz+yMHllAZVghvTkI/DZlq/fmh+p4qmQ
lF2TCFn0HQL+cBNMWYC8z29Cm9I6KSH74HepWu9aliFZbf0fdd+1ZDeuZPsrHf1ODQ3obkxPxNBs
U96pjF4YpaoS6EDvv/4uqNUtbhS1Oap5uffpRB9JOwkgkUgkVq7VjKMnhbG0D/Mew59KPAQVms4Q
Vy0S306lXH/Oe3STBUwZdrk2ZedFVci5f9yxyUJcmH+b4NfNZFUZeBMQF7LOVUE8l0v95riJRVdG
sReqU7jZcUTj4YqXcgxlRctEXjMR1AC1W6V86tVwl7DOLTKgC9hbUcjXnR6uVCuWB/evYVEsGu5u
1dGIiQ9iZdOb4SZT0u3K4Bbd+efgRGWW0EDlj7fQu/1JcYZOW5RfcEzKnyHWSN/OpPPpOf0mO9ra
4+hSPJ/Nqc3r7LMo20x5qBSGDn3mTL5vCnVHg3o7mcDAmQTSoCV1rdK4qgvydHy8S+F2blcIFKlW
AfkjY0oZ5NjTr6V0Yhafj5tYnFGCVjgF8iIKiAAPh5aV42CZAWaUAVGA+qV+aQBPLj8et7LoGzMr
guO3kUQg+s7XLXq1in27BolfzJp4Wx0uJ+glfNe3n8WQNo4osiYNmsYggS0d80K+Kj3jpdzY+3Y3
rL1MLY4IV0zk9bzn7HvlbOYSk5EhDc9xYnTqvdSfJfLKPl5celBiormMd/WKr6EVegnAnoQBtVUO
8PEAkqbrbvp9Qm5c5oDMRR8k7nQopR2uft+HiIQgZ3HH+ibv/XK8qpKVW+PiQADSwL0ElQtZdDCq
WE3X9DjsyvH7XfwiQG9Q3Ncf8eOZGcHDrInhd/kJXsZg6EwcFuyIcS+zlavH4naZmREmzE5llOb5
eTqOO1acJea+lbxk7RLAP1bMHzmw5cecEeHu0dtRBi4IWFFNd4rP5OpLano2FEgHX1kTjl4+MHFt
BOsWSGY1sQFXSvWO9GXYuO2z1fpl5w8nVuZo2/Qk8kApHjtW54HdQFuJbctbdmaXT/VsBylZBRqZ
its96bfmpXSD+9x53rrNeeM3bvPU7o7HoMWl45qM6KZCH7dIdEzk1hg0EL25sXIWTboLYsl9XL0m
UrHykryYlHMajB+WxOXT8bxj4RzG8o1uW2ws41QvHpTxIcz2SZaj2LBv4mtWODVdQ7os510z00J1
TauU3pRbDNKGTKdjP4S3yg3oN6iT7QZQA7iJ5Ibn8ikkmUzn+PQu+uzMsnBGQtIB2yJLGjDjAV54
w5ozrQU13gWLz4ZyrdtqCc8MSVnELhnQQmAAeNSZOY8ch9AZKTHO2vTqcxDz4pHsZPLHK3Nb7PDk
eK4VDrtUb46PcfE9xAQ9Id56gAQFkeahWS3PykSf4LON1z0g9jvBLd0/hef2brpaMbU4nz9NiU4U
95ZNgwkjLB5b39iWF/rX5C0/Hy+Hyhk3ZKNfJRv5C30KndV6AE8r3oWfmWnRicZey1s+ys5THNth
2/TUvMh2T58DF/Tga46z7LMzc4LnKB0IUKvvk7qxHWV31bnReeeYrnaTOtQ1z9Jz9nUNyMzTmmND
FDMrTrCVocMSXbeXlXSayFdV70gG8ED+8XVcPP54JRONqCA4EXVdcD+OWQz1BDey0a5NFKe3v3bh
/riRxWRkZkQIpYlRNa0dI+BIeuAoww1eKY8bWJoujvqB4JfMW+cEjwAFJWMWxeae8FrTjKE70fQ8
H2yXgh03M6uVV4ilUD03J3gEbTS06hUw18aBkxK6aatzqdiwtfboxSLf3JDgBmo1xDRSMXHDRtvH
uVPudGfwhlOwb1enANfpX9pTadc72fWwtr/XppSv6SyCFZB+R0UdpslWfwFGIHcmL/Ftn1xWhWtf
k026pfvJD/xs7TazZlmMnVbVaC3D7NrWMwtPUvNuTAF+2LVrAvRLvj+fXcEt7bbX+6aBIR3wxDJz
8nCrQiTnuGsuHgW2YqF3juM73neB16y1Gp7DlplPpRxAmFOaPlRkD9mXNj6VQ8hCQRkCbAVnsXoH
1s4gXCn3LU3o/At4KJ8tpQyicbPnVcyGXabjLRAEDrAseHR17HhNW3ppToHnQTjhDz+WWDE15YRN
1oDUMBovVem1ZBtt7dl0zYTgmVJVd6rETYy5cp3FKIAZwQaEru7KwvGgIcbg+VAEP0w6CPxCnhiH
KRRO0+dW8ivVp/k3TT8HAtkLR5fZl0O3kgYunKtwE5A2gjMSKYTYmDQNfYq8G1aVqnQU5WsHLiHG
HKLcDgEg4+3m+CgXQtmBOSGUdXmUpsCO4WJKq6syyzzSxJsOzbK43K1M6MIpcGBKCGYTbotWb/Cb
Vsf8qklOaG34/7vRCK5RdZKpjQ1MdOxyUh5G5daabrMPXBkxEMPQoKmNjmaxaaTswQWV84Rg6G8B
wtGjfbZGi7NUJpvbENtEFKkJsqbAuTxaqYdOac+mzEFv6VMDGn+Vlj4XcZ2iYVdG4/XxSVy6cR3Y
Fk7TUVUHW+9hWyaPceH3yUla7PLofir9OvxM9V2j3Y7lvi88Il9rxkrAXIhWB9YFjwS9PCEl9EZB
BE3cUH6t7NBJQqg/5PJ9XnQrHrNmTXRKCKGnCb91tfaVor2RLnatDFS07BSIzpV55V8uBBTUPJG6
ETT5E5Q1DuOwBlLqzgowMn1EulxKZzKedvuGXpVxiGfe4CnPADhtlBu8dl1aJOK0ecc/gYesY18g
nAQ5syRbSTDaeAAyybJ6BQC3SnFNpVzjBFqc2NlghauIoYEdXM4w2DbST0OJbgqin2h25yRqCpqg
148MDOATnLCQhRHLUTKdwjRTMDC93JMBEsQALW6Pm1ge0E8TQmxJo64MpAEmFOBCB9MpoO80ZWdJ
t42T++Omlncg6O3/GQ5fx9mJraghSAUUJF/jCR7OgnNlU59br3iJuQIpun5Cdun12qmqLoZnjsU2
oEUNgKGw621lSJQugs3mrvVjD2IhO8BgJepELp55fW3LvMFnm8IJT4wL/MEZfPdUu6rXQCoLRAc4
/WYfIgSAMoFb9ik+RL9M3fvkFIwvzHDVxrPO0ETljrvnxCtKR7rLPmv7cCW1Xzx+Z8aFeCAD8RtV
OlZ5THdV78raaRO4RPWj7KYwypVQt5QbHgxV8Kl8qBK7z/mcbwoPBAfbRxDod7vYs2+Um8YHx9y4
DVaO4WXnssDaowLbz6UwDp0Ls1v2qpzi+DIMp0a7UW5wPPTkQDf5PNUheIKuPNWgvhFRN1VUcH8n
Xqu/oLNu5V64uKVmXyKsdBgqQz11/B6FHrL+nNggKSXolK68fk1IaNmrZraEhY2sIimUEaMmJ9nZ
OV5luqv4qtkZd7hIJY7haG60aV8l7zpG7+7x7bw2TGGVZbWHPkAI05IJ1IKBPpQm8SpQusfdW9iT
NadaeL4FceDP9RWCRxFnkaUXMDdKD0OoO225r8wdC8BxRe5s4wq0Gk5UroxxMY+0IAsFhj08N4hN
j9KkGm1ewWgAmuUR5XrLKK7BLqHka2zY/PPfnWEzS/xLZrFR10twThFYonh4ikBhAYUR2VwJA8tG
wLQCiS0LnSnC6RVZdZPoMmvcvkEqDIHnuLY2oVx7xz3jvRmQgqCHEuArtEVp3xtkZmMJiiCmQQoA
rwkFKgA0J8uvIOnlhJ2+8jCwUBqEKbQZcCFEVLUNwf+Z0kuRqVV4SGuM84i+2ml7osrtVg4TP06+
mXrsSlBfNtV2n8triqDvz5bv5CdgLwL9Ivq6+Q6ZjdNSYlBKljBejPEmivWbpJt++x3n0ISQ2qjx
EMv5BOBuayQbE9BvOU29PCxW/HwhMT+0I3iGlmGVvgOE4/RMCz/3QGoOxnWtekl5YoSxm8qPEl2j
Wnu/u7hR/tZmgGcE8kiH85eVNvBsdQMkZQv8Ggs2WdxuzVx1JGutWLBmSojJrW6MIyUwFVqGPwwj
TgWOY7cvgUJfqTG9P2v5qNA4ZxkIWO/k1NGIZXdUx5JJqcvi+ybbZF3tBObnin3VrbW8YnlgP60J
caOiSU2QVeD9Xzk3rAoCJXs7jJxEXwkd76P94agEX0dFQTbTEaMaKQMqvnei4pst1ydD+NBJawJv
a4MSvD4P81JNcwxKavwISh6J+bUJ+st6ze25Vx8G3cNBCV6vZlHDdXJwsR4j2ytpkAA/3Fw3Zv9I
1f6iHXvgy0cynaZGDMjB8Si5aByMv3hx5NmpiCvvUG6SFQbjOpR6JEgwDi9SvbdZ5OT1bVp8o2uF
wYW8DMP9aVEMlpOu4L2o7QFSeQYZ9onqE7CH3hT+uMluSmTAiNBb+XTtyrTw0nBoVkgUKN5UdKvg
Zu+BXw49aReAtKi/J29sm+1GsEi3bvUNx7e+shMXzyGEFk5ZoODdSIgvAFNHOR7aeSPmua000Pr1
RrNaOewW3h0xvJkVIbQACx5pSg0rcbXVQRVNUUEzXaD5PRms/zT36bgtY9tBFLW7u+M+tLhRZraF
4y9jZhehcwDIwIacjimMyOUZxMK2VWTsjptaDAAzU8IqMgC044LCVCb1W4lNW3UEQJdZbm6kDnz8
83Fza2vH/3x2tg5FULRpBnOK/VQo1zm0SVcbB9ZmT4idemqPVTjy2auguVVcs2ZHzRNrWtnoi0OB
qArooNEJ+a5AAvLcJgTbFEJndppKXlW8hGtt1MvnN+9+UHly9463okShmFkqUhG9eVAsvO33Ba4b
09Mk1ee6rfrdVDxmCurwawoJi6fdzLAQqiNA/bKcn3aRtqnt0s0nBJIGhA9IzA2U2WJDX2GGWnTE
mUUhaKNREHg3i5+vcoF3I9XcxNbTEHTXSim5jMgruALu1+/OiJ/m3vXmZHIYdvyAjRvJLVoKrZ9p
TbZqzYYQqLIKndkMLWEuwaohnQ0ceZTXICeL3j4biBCncEnUScvbztq28KJO1t1AtfzJVJAzQNbi
+PZdwJkgKgIkYFqcBhm4yMP9W9alMqojpg2dEPm0jfKrOHgK6jNC7xqNQGv4QdX3bXxVhPs6fFox
zufr/Zr9NC5sbLAq5VnUwjhJ0a96StRzajzo8Q56J2l6G5Znig58zcpps3ie8/4IglcOpEPCiKey
gFJjBKOQ58ENVdmib9/rVdUvdDDrQ0WnMGNXZqu4gcXBzuwKgx3q0BoMnixN0dk0Rrj1g/c5sEZ/
yO/NmrnKeJ+FrZtb9zqoNz4y0zPjQlrY1qlmTjyFb6B0JpHzPLsw9ZcxRkOBedKa2zLwaLULzOvj
dhd9eWZWiDoSnagddjArqX4dW9cl+ur1oNwo5v1xQ4uxe2ZICDbo+ekrcEzj3mCG+xE3IEvKNiSx
V46IlfF8D++z0y5u9HgodG5msAOn7IeHUJvQ6ou3snYNhLF8Z/45pu9/PjMWJoQWSQljsfpNKfwB
hAt0H6DBvZRskDNs5HYz1E6HPXJ8LpcTQd5kI3MIEcR+D2NCzoBVMiky3gawD9oFbjJQj8TS1tIY
xNTynZqiDb+r9kSOfYKJlibzNgUJfGrfj9pbwdr9yhct752fXyTExKJiYOCuOlwAUNYBIWt32aVu
VoYnOhS8TG0r1RBIbnybriRT3x+63kWo2VQIiRvEnYmeWZiKqXyqqLZtDMD0B+PSGImbM9MvUKFW
4uuGjSedNYCCSt7rIQOh4y2YOUD7H9yVxtfeeuJd4XKrwk3Ck85MYgeg822TK291WvmUgjgiV6Dx
W2exAxEpty/Nm+NTuHgazwYipIXoj0zAD4iBpB26l/Y0filVxSGyR4dxZbWWA+zPxRICbBVAXirg
F6ZSPW3U2zoYtnJxrTSXBHcKyXRU8+742JY3/0+DQmSllZwapId3FCRwsOl3tQwGjWHwj5v5xYb8
aUcMohmBxBNexDmSwTL90nJpDp172e2rfZK4rG29bnLwfLBdMcy97NALoTQMOhgOeTU5y+Lhhixs
SECpMhLgIjqrA7SAkRMDHo/rSxt/TVCLGWK3y84G5lVo5w36leC6cCGFfd4nA+azBZ5ZyQB9sMZv
hrRECblGUWaTyKcEvFpBaUGnfnTN/Aq9+BWkuqcaj3qal4aX8phtjk/Eeyc+/A7hOIGcMCiOSnxH
2EzFBhWB3omHUPZIVl0G4NlxMtUcV2y+dy7YhPQWCkyg9cbL1OHc95OKVh3OJ9zaFynZ0fIuWWPu
5J/9bnk5OFRHnx9Xdjw00U21YoEqB7UhPIWMHd0CO++3Fkh5lFD17OCsDoEOPz6VS8MCwzUa/0E/
Df5gwaUk4D/knmBYw3hhgK+DjRtQDR238T5dxgkysyHsy8GwqUp52y0gcZYEt4nT/+UohJmLxjIN
Br44LHQ7FJbHizJ9PD4I/pHi4swHIfhci8qALUkwYWaQWWydNPANetbUKyipNTNCAtNzPA7fZu5Q
nmvDa94/BOza0lbq8MsrYoNiAhpvONwFK2w0ejqmWJFW7Z2GbpJmZcmXh/GvAVG1IIhGC9LYMFCM
t1W1ZeZ9GNyq3Zpg1PsjBp6lGmiyRl8OeN2ETUnNCIICfLaCjmq5A405BN6pCPRXI26zB6pLyetE
iuZuCmK8QdVpEqzcIhYerPEJoPiXUSsg5rue8ik2VGucgJSqwEhfboM9/aJTp9ZdtvfTe93NXOPi
dHrVbk2vf7QcVLLR7woyuOPeufCcyj+DWFBu4OeDSCKvlSCBgxghHhZTTz0ZvOiL8dRuINrusLMk
dzLfvpN+v7vn0KZ6GK8sqSNhaQNcgePI6O7UNVmIxdg0G5OwulUjxeDKwu+H2llV7Az7sx17x+dt
zQTfKLPcmkV2LxELJgzrQtL31EocsibCvLgXoKYI9R2NF3yEzdZZEXjaYthgZYWW4GdcL4cc9FTW
5vhYluyAxAVtSpD24pvicCxy0g7wcv6O3UFA3pqS7jYNrLB3W6tVvw5JmOcrXrd0DqNUC9UkKEaC
91mYPZQTEq2pAHSzU1B+t9+ogaalHF5vdo5Ohofj41sKWkT9m+NeN9BecDg+POKUvcalA8iQb5ll
4Naz9qq7OCAVRzC4DeF4YluoCXZXjRk4gRV18DLDBy+gU0GiQHshze3x0XxfdvFAMdCIB5JesKG8
X666iNO0bnjTsb1rHtVzzRsgRfzYXyQA3zrqCwTBN9OF4XzOzo3L8Wq8fALRx87emQ44oUErcfx7
lmZ3/jnCZi57yH6GBT6HL+IQoAFnvD9uYYESA8ybsxEL+znKmaYGDUxoG/0iOM+38lXjmTvzgp20
T5LXnRTnhpNuwe63Y2cQ+w12xz9gaYPM7Qvu2qh1iTcc2OdseWl6ZkUXQS55OS5av28IRJxwVmwL
EHIKnprFpJdz3sGs0tAF8IHJTg14ByP743YWo5cOA8TmIAFT2PGDWbKxnkxUkcMvVgd2wyB1RuP6
uJGlPYHH8n+NCI5hhKZUNtwIQVCJrqb+Nu3ucRNxWmCCj5ta8sG5KcFBchoo6URgygrODDv1s5at
rAyfeXHTzS0ILhBAJKeQOljoySOLdkN0iVxRKT7XIPCIH/N+BQ6wlNEjIPM2N6RZqqj42Ax1lcc6
OEPS/C7TEkdSNacKX8PihZhfomzFHRanb2ZNHFxgpz1qQnifH3dohJaKlUr+4uRBphfBEY8jaK09
DMAJyAp62iHc691DQ880+SIpUG+xn0wgdEe37F+Ou8Oie89SK/7ns8M56+SRWTy1ijvilyh8I2T6
oFFcOTfXzPCwMTNTmcxmfQEzqb4HQyd0R5Eprt2zltZmfjgLu2gqNSpRBoxd1j90xYlsfz4+V0ux
bf77wtaZEqVgHe/RUepd0X3roRduj9uOrT19LEUDtDfh2EIdgHPTHU7WqCixDAZvsOAMntKHjq7u
Onlv9TUuRCvhemld5qYEd5bCDMR7Jdal0FDenBJPCx9KK/KOT9yaFf7ns9WXOqMBbzGsWPIJU6D/
njwY6I/5iBGwrYHZCrzdou701Kq20dh8KOprULomUd0mXOvxWXQBdM/9Y0S4oVYUyCpwz6DppUmd
SYs8QwWwJFGcsL07PpxFSybXyOBPpIYtBAK1QLU7VpBpmsBJkuAyHnaB7KP9+biZhVdSzj2G9h3c
7wwTiebh2gzJGKkR3ivcziRuqZv3MTEdok0V8Iu1M6HKNDJ9i6fLjVFLj8eNL23YuW3B+6yx0fI+
wCuwmk1uq1dXk62s3MKX4in4q9CTRVBjN8Vsk4ZTmMFfOEaHIuS0WeeRmqoeSJUBg8t1c99UQeKp
VvWQkb5deShdcnzcFuEwGnJq3E0OJ7cz1cCcIpwWZozMgeZuX1hngdWsXJCXfIWzuRE0Y4E4XCRP
aFMJpKUDUmoj8NUUvapd7jWQ3LPLzfEFWxzPT0OWfDiecsz7sOC5uybXSu8oVdDconeql1HkYNgR
x60t++bMnJB7oUSfc20ljAukPUkkO2kM6q8Bhzy4UJ04gpa0HXrmcNkW01qetJRWoBDJNSgUlApN
Yem0TAmUAehQN0Adltg3RQHC17Y8CxPVI8prAzbA46Ndivrzi55g0LTbgTQZj/p6DyaZJqQu1aNs
p5bqVdzh9bRc2X0LKB1+VwDpv8kZbXHkHq5mnAJ/WPcdun80QBmx05MxA9UmOYkMkMsxpGttEztq
JPtl+gZMiCfn7RrecXGNQTqPb0CVDHUVIc6lgTKV5DsZQtKeBOiwYoblxFW7adXRGcA23I1Xccg8
JXw9Pt9Lvjw3LIRyPMaXKPGgmjPQDOTbu0wqnWZYSReXdia4EHUFYphokXnHDlCAIdAwkDJI5nYK
tnK8tYyv+rS2ktw3xJQbqALI80LzxkAv4eFKJm1PSMt5HhR6ZaBbJR9lN0rSXafUe6Dud5E+3hrF
U6JAeYRCULJUTtRsraFicawAtaOnw5KBX+WheH7KS6rKKXU5khrK1YYf59RhlQ/OwuMLt7QzwYn9
jx2x7jlkcg2llgwpaxbfaFHsl0rxZQpkr1MpuFRfx2gNrrd0iABmD7kq9GoClSuMjEws7ZShAOQ9
0mIPhyPbVTnugfEQXGlafj70UApQcylwQaSY/zbKFJhxNDuh+injWiUGonFgdVyNOW70+te4v+rY
29S7Q70B6fTvz6ulgcEVDb0caCmMMlIGiSYqru6G9VDU+zh+qqOXpHhq5Zfg5riphec9DIoQFeKm
4CHF/x76Stxn7YgwhxlFSbntNiPetPqNEl4qOgR/Nhaa+wv1QV27mi6WcOd2hYxjSBJNkruaNzxu
Xgf3WtrV1cb6ciPdW5Uf1X51vxJllqK6pZtovuF6nHjQOxyoMaV4jVFbpL7p5Fr6GQEpmPIsx5/D
YcVPlrbf3JIQz1K9z62IW0Ke59iqU8jPfeKSYCWhWkAxYelmIxLchA6mNljcTtYAKavsOid1shPt
ukFF3iuvysDV7457y8rIvh8hs8AS9PGPOYxQEWmCyyp/yCERYLM1r1xcLFy5FF23VDAZC/nGVJt5
R/KBMyEYLsT87ja5SzTHulS+0NvJjbflVYHLpTM9HR/g0lGE6uS/dtVDJ2lSSDTkVg+vrL9SSC3Q
c2pvjptQ+W+IR8TchrDjOjnV8kSCjW4DnSb1vjwJvGFv7WsvuM3vlN4DsZIL4RKPPqfuKUDz7keu
tfMvEPZeGpuSJqWY3UlVr5JJ3hRscg0AOibrqiur/fcB/8fL8H/oW37199Dq//pP/PdLXoxVRAE5
OvzP/7os3rI/rtLnl7f6P/k//PcvCn9v+5ZfPLP3f+ng3+DHfxj3npvng//wsyZqxuv2rRpv3uo2
bb7/Pj6T/83/6R/+8fb9V+7G4u2vP1/yNmv4r9Eoz/788Uf717/+NLE5/mP+8z/+jH//X39uqrfs
Jfxj20bP2bP4z96e6+avPyVd+QRXQ23pe2MyNFCwDv3b339EPhk4uC0Ac7nw9HeVgywHmOuvP/VP
nNIZLHO4iQLEKHM27BrpHv5I/YRKhaXgngoybjyMoM3wnw88WKafy/YHiopXeZQ1Nf61frjdcbOG
+hsoI23oKAMjiav84W4oG0VNyqzXHTQfdAlozSYVHW7EKgAWr5OOOKNa8Ttjqg8paPzK/kmrQtJu
+ybJPSvoAuQ/A9oUvGYqc9ktcpkNDtUo3erWqJANum8StCY1DXiUITWwy8GdT/y6Gi3biRJD6jmk
1XgORyVMIAwZ0suqlvJog5dPCpWAopFawESLkEfyaVK8dpykfd5X9TfwTrJ7oI6j3ImDotGhPBIQ
tHlWDPKPjLWBvCVjLRXbKm6nxK2DMBhu20ExTvq6Qz8oJr96gqvhHUuJLeO6zAft2qBJx3ZszGMw
hI3lTSLbyZOt0I7jxXApoGqDp/J66GLpwsz6YdfLWlk5cViOb0zNZdXLrNx8aXM1fGzaybrRtZSN
Hu5Vk3pGAkVCP+SUQX8nr3XyuUxtqMqSRIohvdBL7FVRA4Pdg6bCsO7rdFJKL5CIEfqW0ml3IM4Y
dJeaptQ48qS3GXpFulRxG9DYQpBnlIzKAfzWiK5kxpFXiZ2w3hkZnpicMewGxNa4lcrzpA7BfNFU
yVRtW6i82Y4d0vIEShzlKx535MiVRy0uN5UJaVKniVMIJ4FOVR39wp7yC9b2XA8XaOH2BA9pQ+O0
RTqxk0gJAJA3phbcwA0zJH0b2HpymRVdjeVUDVZ4JcvQko8iQfMa2oNanbUJlYK9yrTqcZQl6zlT
e/JqhBmqlaDiGu+BzaMPqdzHGI2VsdJXCwIdoqEpwW2mMRus5y7gO3XhFkiSz4lZkjealRm7TNDO
qGzCSALux+nYEH9uwGJPvGbI9NSVmDYNjtpibp3MiJJzJTTizIlA3QsUeVq0xo1pggrWkaHut8fF
lSpeNgCN5BmhUTAPN2Ia3qEUbqHUECkjegvLAvsMckdt8VhlMnRSaEWHr2oeWoEzdkOE0B+N1SMr
oekzlFUzOBUuX9d5GOXSRuumlAFJVtDKae28l/YkJf23qgns6CSt4zB8RgBrLGyCQDNPWS1XSPdH
pQk8SEbUMS8dga0lYwz3qqruCoC2piEDJrVJ49ZR0hDahJ2ZBY0LYHRauElMabydaB49ypkRvpWZ
aSZuZpiF4nAyKPC3o7WQYa20HNJfNMPBURHQJaUlKuRjAn8HwJZMjVfgXcjyiyGzNC+KkZt7UmeT
b1JCC8B8gFk3PDu21BoP6mH2bCp1iQZ3olW3Sa8RyQm1Si1cAsGZyYXuDynP2zBvBl9lRaB4EpUh
5dDlKhoKqiEHuRsz6EZRCxlPHVKGRrBYB2I9TOXuesrL4LEIaSUBrtVYF0yug8pD5Gvu0orhUmur
WnJHqZ0kDjSUzAfKZFQamlS9kkepgnjppLkpRb+th88JW88kdl56FWO94ZZhC47CvC6NL4iQ0YPd
1MNzoI+WtbfslvIrmF0CQzpE1egGSZBdQuyoC32jB5jLoRnuEmNaKJoDrfiAuAxCFZkjV3hddyFb
Achtx3pL8SwVb95uFGfmjk5GMjpQ5qiHkzRoh86z+hY9DVpnNSnaWTvzBz7/tw7x8+ilyuv8W3P0
CL/s3kAtVr39cf5c1H+AJOr1ucHRKf6b/xdPdDQD4HkfT+H8UqsqYEA9dsT/99fxLTo42pf+/d9n
PX8P//toV81PFuhrcLEDDh/gOhm3gx8nuyJ/AtgQRwtencCr9r1G8eNktz9pBGI1eIZA7Ry9m6b6
Oye7gHUG3TRBfUsGF4GJt3joaQjVw4HqQS8VzZcxGwrDJ11qAKxRVxQiG86QICvAo7GRFfsQsrbY
7GN1opUKSSMwphSVdVMnOgWTFvT+0qL6ApfBHdyBckZlelVqyiP1oKxGzJeP5ZG3TfX21sC7/j9w
KX7d/nWS+N8V5anmYYLI/8k/CaL2Cc2BMpI8VQVtOYQo//EicCp9go/gSQr/JzSnAI/9140kVfmE
8jqqFMgEgY+RuYv98CNJ1z8B14nSCZJIzQZyRv8dR+IXhZ9XGRiC2AcIlkX/IWWbB3kQpj5N24fJ
Hr8G7f1sIn4ko/Pk8xe/LJauUp3KDWnxy3giQV15cKbKcj7208K1PJrGhpQoWUMLz7ySNekqVbQ1
ZNqvPlsoLhStqWaI7Ikv99p0nuvq4AZjangf+3Kep8+v3UAE1mlkQaSz28g50ryo8j/2y0K5Mo/l
eBgtJfGREHQnoDJvvTQZ7duP/Tqfrdl3q0E19ZmZp37RVybI9sAbZ0jk4WM/LlyjzTE0e2IMUB9m
ibGjWfPcy8maGsmv1lO4+UygrSelKae+VpdOQKezqFrrsvjVTwulDT0bBquBWKKfguKufk6jD+4c
IaZj2YrCJnri17RWL2o9a1+0OJIH90PTLTaEB1ZnomUMkn7tqOGlbrxL9DUg0S9mRBc2pln2ZW+k
WerHVjuc5nGrnAeWtPIA+KsfF3am3nDxHCDb/FB9KQvqGnh8/NiMiLvSMILBjFUsJG4HRmGlDpEg
8fqxHxc2ZtTVSU1yM/GjorwM1I7u9GJYI5T/1Zzw/3+2L0FjkxcQ40WmOI7py1Qxuq9j1f677nNQ
9vkfhHCRjhKXk2TIuzr19cepcLXfw+H+e+bowpYMcHsdQaOT+n1dZMAplrFLJuVjcVAXNmWGlKs0
M3gJHeJtRXvVYd1v6gP8/HJhZ3YJ7m5lVKV+Z1IgR7gGV28BKPchTyHINOeLCdxIMIHFIPEtO0VA
sUBWYpLqY25IhK05MTb1FCpovkkj5hHdyJzRbJoPfrqwNw21bdmU49eL+Kxu7/JipRD/C/8mws4k
KgFFqTSmfqR25yxIIdGbFSutC7/6bWFjGtoUyvZEYt8i2j5PGHsOc1378rG1FDZmyTvHh16L0Zhu
JF8qQ64TdB5VaxiwX327cGROTI7KiBixH6DqMvU52Y2KNGw/9u3C/oTkMxSmZUwMcA+5F+hZsgPa
6INnhNidGaMlocliFoDDC4UX0rtq9/qx7xZ2J65aoIKMmtivgbZ29Ja8akH3se0jcsNnzRSjWmBF
vlXIHhsKqLbFa4+Fv1hMfjeY73sl0E3IP5exj5YR4kRVvWPQZ/Y+NCmasDObzmzGqsKHJz09YZoe
A/CRXH/st4Xd2VlhxlQdHx7jZ2Ut+1wzdvWxnxY2ZzYAkWNl+OnKbIAn0iCOXg3m5mM/zhdidmom
6RiSqsaPM4DZdN2ryAe/WtiWQ03qiuE888e0d0MVwdswY+WDLihsyzrOq1EGSZYPAgri1qEMch17
/L/sndmWnLi2tZ9IZ9AJwS0RQWSfTtvp7oZR7iQkOoEkEE9/ZnicvX+bqtw5Ntf/rctWEaAlLS3N
9c3nfa9ks23itmzolIXvdiobCKarMPf0MzzH+2Ff9rZF8jLWm0GgTHkSKy5uyUcxxvu+5rZPxTOC
BpIYI/fE3xiO0mY7re93vZZoE5oDFdI6toqTbOevhNi7ig56Xx6+FVf2AbPLImJxcvGSvpXB8pxQ
Hr2ifX5hTYk2oVl1uq7jHHbxPBT3HTE496ABd9+uvO3nzSNDgqRuBU6DP0Z+nXVX+972Ji6nWDTa
cYxbQf0W5OS4WLVv+m3FEZ1pcKQMlTjN3WlGH2eOO499D70Jy4gnoUQfpzgFdbYc4677jAOt2Dn4
JiyrQeGxDRUnEMS6E67s86Jvx30JULTZLzuCOlUdYvCh/pyD9SdEsC8d3LY8gZgjJY8Tgdm3ZMU4
hDnKBWG/b26Hm6AEpIAOc4bRKz7cIYCeIgOY366vuXWXBjGCE0sQlAv/C5syQG1W7fyYv2q5v207
TVaHs20vM6WJwI/m5sPE82xf7Pzqgf9t8NnVbRRxDM4MLSQ9R/3O1OeX/ue3kS2NcHbwmCYzxHCA
4sI6M33VFOuFdWorlUbtPjHC4X23MFUqZNtHB56Teec83MSmlAuRcNEWp8hfHEZnLg8DzED35cnb
xkUKloKDbEec+mB+aNT8Q6/kNZ77S+9lE5uyGisXCSyFI8lg9QQ3T7VOr8GMXxh8q0pLeDY7LXDh
nOpIHnF/gbvxVotd4Zn9zU8xTzl0AAYhNFT2XCmvD/GM/pRdAXqpiP+eu0Ujtxz9NbgsJ8NhHd6k
w6d9A28S5REtO4ZzJk5xTSQ87HL35OYs2zn6Zj8mczRIdLJizfJrIXDlwrN9SfiWB8X7uZuVxshS
y6Mfr5r1NbDcS9Pk8ue/Bf7oK/hk5xi5Jb3AFe7XxaI+tu9tbzJlwCp8Qy67pprHEG4gtAPG+jU/
v5cefBP2g87ipu8nBKbNF7TgwOIOfc47n3yzJYupSVtBNAY3d7U/t25fUrW1JGcRlEFuteJken83
NM39+ppbwz+/jmwrtQ3GbF2yHAHZN0UIReGu9AF+zn9Oj0trxySmEblJtlynobmNq9cc71564k0s
5tp0GXB4iMU1vWnn+9jXr3Q4vjTyJg4bHwfzkmAz00LKtyKenjvbqZ0r3+bQurTA5LIFn7Bvkndj
dj9AqrAnXHAl+Oe7XpKYmTHBNpn499yeXtWZv/Q6NmEYNgkZxwlhCCHlNx8CQrHG+xJjdAv9+cwt
hzVIsFymXU/G0xr11TGzZNfhCRq5PwePW1jV9LrD4Lwb/mLZEN4JCgrlriD/W0N9k6ejkzmGt3rN
CieWs+EQde36mNkmcNCyGWS6R/5K1ag/rlVv0zJmli775vi2/YMHAaRmfEDu0MgnFS6FzPzVvkff
hE/vmGjchBnetuGVaHx3qFu1714AOKE/v2mvU8fG+RI+7Zkl/tEvwytC6xemebYJHy9jWkMwj/Wk
y65Ut+ozFG2vcY9fGnwTQ6pVckohlzx5Ew2+ZHz1U8GkBdxu10tPN6thgEVFL+uQlsYu9okSvVw1
gr3mWffC46ebT1rDN5bRpEvL2WYpWpZN9qlNrN335rcW9WO7ikXZJi07H8krokQMXbIxu3KfLN18
V9a2uYmMTMteRYDFwD7tfo4o2RlHmzRiDCC9owIfdiRgc6vGfpc6St7u+qhbXTy664Y4mgOs6OF7
yqYiXPZpDOCX/WcY2aqBvPKyV0QiB4IGznVpDpLDrsfetkUy3ddkWTB4M/dXor5fAYHeN/JmVWyy
yKCEjO1CZdMbdHiEZSo8O+4bfBNCzK/Q3HaWnVxu3J0Ngu5O4w7vtG/0TQilwcBVa9YUCuiRH0eX
dNd+1nTn6JtlUXWhxCZt0pJDBn3OR7NeVwaw733Pvg0hNpglNDV2oAoOwjHj/gSR7GvswRcWl22j
lSLZ6ud8TEuVT/Zq5GtYLiiv7NtIIaX744ASVC3Jx06nZWaH9iGnfD02Xpqd732Tv3QUSt6q4mkp
lEMTRzw1ZyLC16b7ZW78XXgFQeCfz94hwegowdLVyl5+Y+uyvpETRHu91rIMhzrduQBvLpVTJRYz
AIoBV48xvEXWFBRVzat9cZVugrb3Ilpm3+NX5Gn3pBMdX6smV/sWm22rN+lIrAOGramVNusLWEit
94GhZOfusZ0+U5UQTzB8FoV9qQmUufDB3SdSQ5POnx+YhVANpzV2bdivP2mytHeDy+Z9Z68tLbyJ
UTmUHNuqqtv6Jp7ohWQAtsCuNWGrEAI9rc07jrgCDEu/p30X/RR9zXaOvpkzteO1XjhezGJse6wC
1l9ZZH37Nu0t7AXd1zHrL1HbAoWAhs4+LcZ0Tfetlr/6bH4ribSxV62YK1pya8V5yZrk5LJA7SpX
/s33PIFeT44JVnojVVROLjanKWl3Tsgt9ayGEF9YQfDsVC9HE8ztrU3pPtHa36xrU6X1JFmLOUNd
dIW0IENPmlflvhm5CdVl1emU2QDBVE/2UVDOj2sc/ncssX/JerKtZqiFYBtCpzktxxkOJYQmN7ZL
XjO2eGELpJuF3qIFYIhml5aB6b+racivYyNfQ7C+MPhWMsTbrBHBmtHSNjQ98hgwXUHIPi0sNMp/
LmFAM9SrSpe09HAn+KKTJj5LNtS7ruSgff5zdJXIEV1TcVqGJiPntkrYDfGx3Xfbghb+P4fvBMkH
mUw4G2iLZo0s9iBcLO2+UN3yZ6vU+CbsclpGsg0ObefTQ7bK11wzX/qslz//bZlx1TDIOEKoJqol
7yoITY/hkOX/Hdzp3/N9ywTOmE0WF2NKjrjavoXjHcjf7eL2ZWXJJlajJjftohBNuo5SeMGquoTR
VnL1n1eCS9b7D3nTVj6UyQg8PrS/lVZMU7FMerpVdHHXqgfK+T//L156+5uIXZho12rAUpaEkf80
hMH4BAcx/9+Zff/77W+lRHWSoCfU4heMOWwMxgqQEBSxMPk1G5Z9e+xWUgSgTIZJk9IyHpYUTl2E
f8I2/hro7IUXtNUUda6GW2wHrECaAfIxhDU7TybcWfyNN4HbMllHQLTScl0zeV7GpC1zh7a3XR93
C2iJOB4c2x6QCOBO4TBSsTN0Ac2+CnC8CdyGKouDDqaOSAjacaaoPkHM/Rpg9qX3vqk0UREAaZis
tPSpmE9d5+dDrHS+L263PcLobxLptOIkSCbewrEa9jArHdZ9yfbWJEtc+lhY3bDSU6yVUCtmVyx7
1QPppTezCVl0SM41l8j6AtMO35dhSm9n3vn3u+bMVmFkqKpcCDpzacBIO0Vkzq9GU7N9GetWY+QC
jYWPINuWxvnmSCQbf4DaHe1TAILn++dmsrB0nOGZnZaT91FSZCtj58olZOdas5UaLWRQXYdGuBJy
DPMxCyb4wzS9e2W9vzzlP6z3W60RVLSuTi+zcoqVg6Mu7sgOed7nj21cx8dKTWthL41q+4LgFzb7
950XNxQyYoqhlXmQR3ilDg/9HMo3+ybSJoBxaFuzrkKhiDdaF5FMxAGkrGRfweIXruK3Z0+XOV2C
AUmyhyDhGbv6iEbaNXm379k351mKCeOTBfnUFMzuFvd+plxHs08emG21SLg9GuHSQtMyhUImPHRo
X4XJVz3G1a7r1WwrSQKgdW04lp5St9H6wWZV8nPMs51F9K0kSXXx7BxlOJ+4ZXnnuiR8BBKveSUG
XljdtqIkEAcixQjI0VMUmjeOeHjOt02/b0fcypKygBJBuomVuZn76rrKwv6dwUQl+6blVplE0N01
BFGbl3S0OQxKp6YkHvnOrmm5VSdJnVycJvq8nCYZP7RNG9yBaME+7Rt9E7CJolknRJaX2YSGOmJZ
/szHYd5Xm/sFk/stYKcALZGhjfOSJVpeDx5N8HxY3L7FZitP6qp+tRlJ87JaFcRPNG6/CbgN/Nj3
ZjY7rkfPQe7ABy2nlPgPEISZFo7c/DV+0AtTfitRSplQec18XhIVaXOka5OqQ17lfl8BbSsjokE3
LSLrq9LjauC+VwAnBMEY75vyW0IVje1soq6ryoaGy1kHc3XsqTTHXa8+2CTIfU3zHpiXvIyVIYVt
A3IFvkH+dt/o9M90oZ7iukG3cnW5D2xuZyPiG8hHzL5wDS7f+7cp3zZoWeNqrEoxIDcGvDt+MJ19
1fT2pWmziddaVHmbCVeVoNQEJ7CR5F9t15qv+17N5mQ7xpPnNupIWc+QE6ZORiV1uAfbN/pmg2VL
3lcoWJBS5G34nMZ9cxxmMX3fN/omXtdBgcVnYAtYtX6BO09YAe5Dwl2fFTSjzWftyCinvKlKPjXg
roxevWGxir/teXY0fvw5ul96tVwue8ombqJ7ERL9Hkf05rBv9E1+vII9YlJwdUqn3fIpWri6qViw
7ioUAUfx57MnTA6gfQygtqxrVM6DfKirtj/ve/RNrFbtHOoJuN+SUTKcQr9UxbIKsWsVA9vqz0ev
HMARRDlSJo4OJ2j+5XmOxn3yIJZvQjWqYsvpSklpuoav18DV6HcxHKT2rcGgdPz59Lw1uLHjMYFZ
o4oh+IBVbXiIbB3sCii2lTdJFmehTvD8bWBSACyz6mOc1PXOgNqEqwL3CY6bWGqsH/Wt8F5eJ3x5
7VD1z8vk3wjO2KdhNJZRrMLeNtcR+uU+qHQG0us/T8vL3P77mQ3H+D9f/TDgpAasMSkzYSk/AGsT
nNHlZkulhaqLtE/Zui94t1onk6dZ0yYLKf3E5qLncYQGo37aOfomeOs+DZqar1iS4yW+CRKeFCPO
6LvSv79519bQUuUEDK/zNNM5uQkAkHvuURgZy//8GV76ypv4FXnvzZIF+mxsWJXAac9Xcph2rg7Z
Jn4NiRI4SPbTuVe8AbDNAXW09vX6c9/Db8I3sVTUIZrbzyxfxqMRdDq2Qsl9S9tWfSMBXErrqCXn
xCK7FH0zwzud7uvsYlsFTiVyUpGYVmfqOwdLHEnSH4kb+a6CEdtqcAI0HYhJGX6lIhJ0x6HDtXiq
xmXnrGeb8HWT7vsqAyaDDUCrusjZOzMovm9Wsu12C0B4DSbweDVZk5Dj0PABMBHR7muNBiDnz8VH
2S5ulc301azoeBgyfNUOvJJ9E4dtdlwNClNQKU6v4IKUn6EfGJ7gJTXvKh8ztonYHtBpzMuFXNV6
+Ohn2v1o2Dx93hVRWy3OmDk5t3U7XLs4ab7QUA7fB9O9Jt5Mf93b/cOqv1XjKBtEPoksWFPwIOC3
FNWiKjwzAyZmd+cjYUmOBp9JBrcD4InJvZpnkp2jMPbVjxns5MsFXSfHWhTB1A9WFoKsxNyThHWw
aCDKx6xkKRHyK0iWMJSEA+Ti44L4No1uRG/V0B7itcqDUtYuVl/JEg/oC1uTdA4/g+Lo2wUJZK3X
t+nix+amA3WvvWeCye6G8mzgn21nta2LoZ+W8V2gtb0g9LwxibyYq1T8K4nmkFeFCiKQI8lMzLwe
FkDm+XPlxaxdkSREYNL1fqwe+zCRy11rljUFkisE0O0YJq2q3g4OkIr7Hve2KzlKaEblW6atCl0x
LzxY2NEPno4fGti1izO6AoDvyjOb0YIb18KGANzZBmhHJuyqr8HryyHrDwiwldEAiOND1oe5rg/z
mKTmrs9dpNvDPC9Z9r1NhlA/MEF18AnWAi4C3ztsa5y+eqBs2HjoIgFgYBGbTHl77TCm1sdJwyTo
69oEVOhizrSs4fIZL1XQFtAsR6wHGRmp4ojSTuWGE6/mqn+QvjP0aeR0wggZJSSiRUOjnPoTh3iA
PsqpU/Ihj1bXXOU4mwz4QVXS+9JMIc6da5bVzZNcYIQQHbHBw9tdwAB4up8s4IRNUYOP5d6tOY0A
Rjc5S4ERpcvKhysB4jf53MbGw2athrqNicItbQeTsoAudAa2MgNM0h6hq4vH+YCWPB/Ht16CR34A
t82btaiWjlF5BlWq4fABXidCcRnSZVVaH8I4T4a/XDzN87Oto0w864pqN4IMAN5NfUjSaAEsgcQ8
FtfADNL0Sz1FjfxpAkZWWUJIvkZd4VKCf3ZIhYMLiVzwq8Kzb6upIfAZbaswKMKO4f976nLItRAT
c2+zn8HERSyLWuoKvYk6sx35RFZjKdwZxRqv30Cn9OR7ErCmPaLPweiDkEPenmB/q5futvPqEmBM
G6FP6Cfv8+Uout7lC+xw+zgcSxmw1HQnAn/EODhQG4uqO7KsbucfACsa+zZruQfm0vSmSg/K8s/p
MvbsJCeTabAOA0zzUbPafAtB4py/azlFA8fLa0N/0wVdy+7QxD5FbzON+86wwLmxeYJ3XX0zhyp4
k0d5k8A+1PXqAMTX+i1aJ3mME8+A/Qn5+j5R4cy/c/iDJGfOcsFWcGhh5FDdL01v1B2ItT6Z7WFJ
qlzxT1ZgUqn7ZBV5VN+AZrPUANyqfBQfJ6wOSX8a5cJqcQSSde5vGsm900dI8rjUx6SB4ShsdYJp
/bGQ0Q3P6ZQTJgsjUEQOChsnZn0SYYXt+NhgZwi7QzPDHnstsHqQRRd9gGvGoXS4xx+jKxY4EK7g
AQg1CwwuQR3SP9G+NXhgZ0FkMQMk5ACzZIVJfBa5glkp9Wcwf6FeKBckc00OSq5Tri+mDjzKvFhJ
ogO8dg/E1SeKpTR/O0bdnH6OPTE8KnLXjgmebXZz8rMxY9w/1WLK9Kelb/uwLZIlGexDFcho+Qse
WbIBqs0HQ31uKupGEKj0AFJUEVjR1mE585RBJqD8GKvoTrkwcGHRJJ2O3XHMqhg6giYiU/hpsbMP
TixRafLTEhzCmuup53nflAx+CaoE0XAaH7SD2WkPE5LFreXFu5i9EyAzBF/xWe1cFdmS0botsDXM
+RuwnSMGtVUPTQr+DeuW+auM+5FjNsslCMeC8G6J7FnpwRANotCQ8sdUxEQfIzCJg+ugTgz2C5a6
jBdEz9V3rxonnhRrZvvYV5pGZ7wbnnxrsqQN0QOY0Yw/Y6O3ANM2mWq5K8TUdvN1ppNVgy2cZ3PA
4ZgtcQd+MIkD2PbAbGP5c5KHvbkC+nOaP03NnHQERkC1UPOpMYs24CHPC2imVmOduQf5tbmAeYI6
PIRIJ9WRN2uetcXU9+ETE4mxRdfAVEgWQzIvzUdS2XTtn5Dby8YfR5qncrj1bFjhLR9Ow3KLmz5C
gyKKusmeIRsOE19UqI01WdEGMID5SpslqWnR5WJGcVLoMYGnhBUgAinQGbh4lMyOWLKrakn+Anys
6drj6qSBQw16b8YhhVc1xvg4gcA5PbZKyb47iwA+ntm5C92YBaeQh6S+jXp4S3hwUp2KOsCmfcTX
+3hd8a0KHZpmhIDA+ABWE31EWtnCvhIftzvo4XK4Lswak+FpMNmEsEPvpI/0aZ1R5OuANgawNnts
9Mw/V7AdQkqwjCZafoT47WtVwDpauu/JPOcQpS1TCMh8Q5bOXAGBPMcHToJq1gVYgnP2NrAhegd4
PtUuL2jjcaT/WVer87oE9XjNn7ECBrClckmdkxK8b2vT85gOTsmi60Tkv3q9DuNtFSkf3EjN1vl9
16yTu08C+EwEB6CMawpzM3yiwKliQDyu4nmZJ0yQQzQZBhsR+MmAv3rwS9QuH7CqS/LFMs/gwCGj
FjoFLvNY/JB5043vx8zGPT/D0V1k4UED+5nf0UBnPD1Y2ys3Hepw6OsrcEHrID/mLgShudAEq9Pb
mTCHJTlJdNK9idM5tddVvpj0aQ1U4AB3ZjVd5QG2FbybDiPeSVaQkMdQeSAltfNBCd6jrYjBO7t5
l3c9tvKip4KaLwS2HfzHIKtkGtCP0c7WFw638fJzrgaQYgoyNzL+GLpcxqLQY48DTFFldoV12SLA
kApP09oNYPfiG8SeFq5JvLylqRvTtw6/OX9Xr1Q3Bl8iCjWKsKmuO5S/4PgmQKXmarjJkorKD81q
afeNRfUAz5uki5dQF00+hum3mnJsA/DgSZv6I/e8AmSZZwS5T7EMtILt5SRkVcOwC+pm8Ll1Haii
doEgeIGpMZhala8Z0Oc18tjoUAPbKbEOOkpC9BeAAWORQY04Fhd12wzVtRB2whtUfgnvkHMk2Ye4
wdpYDmt4wYh1KxBxn3wfK1UuOprHi5dvG1ef2zXvpyc8CsUiV9mmnW7hzzlFb9I2yQi8xJY0LFjb
2f5AcmXC5iDB3qve9gCkj9fh0jRRuSb4Pki4XZ8/GyaWEU2JE/efq5WNygIYTuLWwKcdvp/3ZEVM
PAVeQnwG05d8hQFzzVPa1FhiG5Pj5/ueS4pdA5BygI3npE7UKc4nzn6AIq/CoRgCmuPvtxIXrFe0
xS71cfUVYzeLzHr6iYdYT76tPV7YkxoNdY8C7qruYYGwRdxACsXQbofj85zdmG4azc9wWDt3CkAu
pbZwNhT9VeViaT+pAdiNdzFEieKtm0ls+wK8+NB/UPWk9BXuY8UcFjCBYf2HMcCd6fe1zcIuPIF1
u6RzEeGScH6vch0hoXd8Hui113Ku2VXLZYPW0FoQ2xZhNVj6I7RKUuyvircfZiwieD+oyNUU72Ah
Fb4C4lnr2wWmNutfAcR7Tx5HLXrHLBnRgGxs8GbpLZof4hog9ue6rqVrDzghjfSeAOCuPkegS0ng
zCWNylEiDv/ik0ZMHhQFXx3dQfAoQw9lmPxw8H7NnzwIAQsOTzMJ6FUXANRzjUvozLzvm8iIrz4f
M/x8LPXKP7K5a1pEW+NNd8+JByocBq9z9ylekEYWw5Cy4FoOfNB3YyCW+OxsrdR7SgfRAqKtfNRe
NUPSa6wCU/zBQo01PNrKOXWeQP4Gi9wFXUbei0Hz6IdqzGzP2Pn0UnQQ0IUFtkWGWRnKCHZXxsng
bkxslX/oBjglYs3O6HAMa5sNz0uXoB6Jt7wiCOAQa9DVZVOkZE9kmg1KzxbMbXlyVBN1dJkz7C3h
0xLdjI4n7Equc9OgF2zJm4e4WdUKevqK1ef9knsw9ftutD12G17BhC+Vk70Nglmkb8HxawHorzrW
GA4If2aTtyjD0amUi1NYCecEJLcyWWGjfh6mNmOnYJgchzWLgGXuCaAG0d0h+WTuhmU8TE/tZDkv
ZYwIvWlXMNtPNFklDrusDvUdHBiCC4zU9rW6rdtkbqAFCWdlrgNvbHaMcN5tHhzEV9O1FSvuWFPR
9C0vLJ4wvWIdr9OHBWbq8V0LC5LmSFMiBzws2pBYEfNsDW6rMVX9N5622fTJslCHj2GDLBoHOLTK
pI98mNR4GiczujvAy9PhGpaVBmt+aGGLWSdjuNyhgxQEigJOW0n+RfX1sJSwBHfde4UoBnhBrqE+
jzEONY+pm5IBqVUmmXCoGEV5e9+oLlofHJy6pq45WLIEkbymnidkPULOV3f1oSKewS63iVISv1J6
fqHmubUWpq0OSS8Tfr1gRwS9BS4RUMHg3vjLviLKpi6vowpx5UZx3SyBvsX1Osxku35fAwDYzn/W
ruD3ZxnypPWa9mIq5inU7302VLskeGzbrMPoOuoO7pDXOq1hViYa+fGSMb9y0fVLkfUP9Z9tmyqf
w5F7X6vrpm8EHG8TGDXJIkzG6ppCi4QWKsAc+dGkEcG09y10jAGY2j/qXOGsBWcz+lBjIhkUTJF6
rcshgdObL0gyehha1Rna4I6JbTP8hWlIeHWOdJ8PhVRDxGCLDY3rPclZN91wV4cC0xquIKdg9TBv
/M/f/lJB/KcfuKksQizt4bm6zHCKwPGhdGNulqupCueffWBCdVSAqLx2F/zCPN72zS4aplpu8rCa
A/eO3DR1nxN6jOsw6I95v6IMU9BqTWAthCJZZg8iyVE/g0QuJBQlsTXwBXaMeTqF1JCxXJpqGq9y
GJlTODRURB2GDp1b9pQYRXKLgsDYdNNDHTUpEjJjBpsZ0JJhuTE+QjAIE0/AXAQOD5PI9M1FXwYD
clYpnKpPtSRW0VOz9JIdo1H4GSsm1p3orFIeLWfHx3B+3wIuH5KiSV0rlqJqKgC5cJrF+d2fdUxD
FGL0yidxCCqv+2M0gzp0ajlZJneTZEvuHtos5eCBqXmau/9z0/3/pgi/2RxdhJkvE+yLvqld/dfv
LgiXf/Avfj37H/hnw6UPp3A4WMJX8t/8+jS/oO1ThvsrGOrR+KJi+j8bBIL/lKJ/PAcVKqHg31+0
Zf/i10fR/4AZAkvDFDaZEYyO/isjhCj+pSD+f2H5y7UetrtxkuZw9KMoBvy5eIJpNEYzHCNPzo4L
P1U4IbdoaI9G6+6xZUbze/LrdIbjPrabQPTpehxRpPVfKXjyXzkfKvbFhEbyE6o8xBzgQuuBy0wT
HtvD4FdFC9OT7q3pc1GXSPMUmlWMRN8pbt2B8iv61Xfho24ykx/WZZjXgo4x1XcBsutsOLQxEzgW
hgO9n+WsO2SyI+3jk1N0XZLDarSeTsZprz40aANV14nux7ZMRjb/nFuYPEg+RqzMcGFe1J6lJ4B/
5BFV7IcFOIP3o207BBRqcbXsHwkYqCcFFx/81foDzqv9N0CI6HFyY39El+9X4Ori2xVrCw94dRAM
Pa7C4Di7dkoXQw0y86VscAb39DYIs+FWKTj+Mq5MGaY41HiX39KJNo+x6nh6FCw+sDh5mvxaH9U4
6GPtZ35y0Os+rCpGCQmaomPPxBNECyksisYHahdxbYQf31kH74rM8ewaJ+voEHpqypiaH6gZovFF
s0ccQsZr7cgNbg5+hsQ/xRSOnLTnpByX+rmxDlZVjq8l87J/Cpvoay5lchhRSzwm1aCf4R81nlTU
difk1l8Jz76gHhwXmJf9OQ3Wb3EqyGMQ2+EUobZaJOO6HBUuTIqor907ldtPHkEAw1r81DEjFjcV
vHpWaHD7AuBsfoU+z+FEpnQ5GCTesAxtkdNlWDeX9/CAFMH3edXqQ+SCWhZ6ZjZ9p7vaX6Mxv4pv
JudM/L1yTQbXDcBSyGGKWzpHD7KOk7wcamrMGXeIwd0QrXDhyRuuxY2wGXtHFtOFOA174hqJ6wUN
xNwxdmHm7X1mEpG+Yd7kGWhzqH/Q7OcA0ynv7zizUx69EQknM0cBywRhfTONdOiOyHKdPmvaosc/
4at9ywNcZ9xmPUps2GzG8B2OStFfbGXZAVjJ5crCFesJFqo5cFnYY+oINHnADFYc/E0lYDNs0k+Y
tjEccGxW9HFKUYEPWnMlQD+5Hys5/ESp3BQd73rUw+F0cTN33D9YJLPTdOqHqiHTh6mu0O3ApKoO
CueJA+dz/RAu8RvO+vio07g9oIvMwT2+TUVyVJXELIaVzuBuW6wX2U0UNn5ABQNl2fVqQq3sAD0F
uZ3DBvbH2MjhB05jOBQRf8pFNBSirvR0N+FIg5vKAUey49QtFSyxenRpfs1RcL5qqBvsYRaVgZsx
59WVrQgvvJ6exdjTL2QGNStrnUDn8kzm0ttBvIEbiz8zgkpBDs+qss+6oEzgE1WAkDYcsipLi6hN
mgL9tmCuowBWmU5fhzMlx1HqtVACbRl5V6unWq7rzaU9NFGoHscye5zgOn47/i97Z7JbN7Lm+Vcp
3D0vOAejULcXHM6oo9nysCEky8k5ODNIPn3/lN0FVNWin6A3CRhpWz48wYgv/mPaqTMFU7ywHnfP
wKQDFExz+NE2m3FtJ+3Eup2CW7Dr8j3DDRNWK8s+o3Dtqh0gZdf7+i20d4VakwQbVDo4jqOVZyGt
MMU1GJbgaLZDcAyAes/M7mZUzt4ejkUn7ypgy/tWuU7cSnqlSQktrzrXxjVwHfdb4ZE0B4MxhuNI
iPq2l+cxX/sXk/ck/PtHVtPWv7hbGoSm/PtfJd+ygR0r1Iss/Jivg59bTMOPv7/BduzMU7vuDo1K
X3+D4ZNHug4K4CF/r1rQx1W7xmVoc33OcrW+BhuPhL03fZhQB4G1jnWUD11xVss0HUbX5/P1Wh+A
WeTRm6s9FJ10zlzaG7i5zX7oxaKToGb1FGTDRpirfgbpVr7//fNb6efftfDrYzXyO8w+k/d/P8M2
a9dXc22mczC4+XrLai//bvLqfWajF9yUkzufazmZT2MtyvdR1Coeh718r2Zn+IGMdP9Ym6WJG4H6
MAyWja0PIT7Vw8Z6hk6SrwKXxMuwK+Ot6HJwLrSzYWkRedbXKrjTFtrZxg70X4VmSK7AbK/S2mVk
DUp2wXeHwm5DnLsUHL36esa+bX/NlW29XIim7Shzq/CEZ20I5mZT4Edz2nRxTWuk0lJ41dngBvQ6
Fp5zWcVGVJL2H9LWfAHzfN58dVqVs8d0cSa5p492PZ6VmA/2vJ1mx/nogqCNzDJz4yAb1cUUkHt5
Fzxop2ehB9ZjkO3fl0K2X1YnqFUf4GxvrPEIN8x9YJlZTMDCh2KYhlBmY3VAOtIlaRs4IKmgSYFR
ZElW0A+HMtS9jg6SFTNXc+QvhRP5SoChZV52GnyW+Kj9xoq2cXoXvWVH6zwsYaq3N9KoC55/+1rZ
6a95SH97BOPFljJerEH395wlMoLzUCfLspuknDWrW7AVz/BOybIHcJxT5X9bW2+N7Xwff2w5bI9Y
hHGl48s4ji2qPcWt++iP+Rn+dmPjdoO/VnM87Js4mZDDDaHSHFnF/jxO6XwFWTqOqRMv2nfibrOq
B7syxK3z1pwOMarqR1EE161WZlRVE4FNvgTqyb+lCobX0OkW6n68cOn/3k/7sYO1DP168Y9TQApF
b1W/C7fYYEu+OK3WHqAvCaI03NGM5Uis+lBY3Lqs7bRTNpjMnmgSU65Qhb6MDFcHh8xtz+622PFW
+vVdVgP/hkjMYmyIQaLqnG3QE8ZlManoM4cZA6dRHvGY+MlsdWcoXfbqNo9IOlHv5Qa1NDqT80RR
jHPM9EIjbtrLxwaG89kafYxwojZpZayDl3YQ9hHzl3OqmhTW16iLNc6asYhH0xJEhAhXEWhvyac0
c85Mg0EZF1LbJFdAFrD48uJ+H5v6QdZWc2CvRsJjbSCjUFzD92Fzfcr3lmI+B4WQMQNpUIZZyzHi
b/Z0ETL9BDDf7lMgnRsX3DpqK5fOt65rngqzb6O977OzxSGdpA3uT448f4pTd3aOg6hYr+6Sw8gp
mhnNcnhtuooYcW20bTyTf/FLSWUcCQsb4tUbxminMeK8LI1/ocxxORRrbwApBdXZU6N1dfxSnDT7
1ec6t7CLojQeiBFfWKZZdWfJYT+wL1rnxXc34PNVr1GHbxqqx2WTwbPnbJBncC4ch8Lew3Lqtjgr
DIoQbT+Xd8Uuslh0dGV2Tdvd2qId4rKqwODgn0K1msOLok0MuQATox/g0uoqsf1abLoty9ousigb
RPbM7UDHwlv2BFYPhsNrPXKaZ7qB+7z2wxxhXDJvUHyY+7zQZFKP011vj2gD5FOXjl8j9IoRoTLu
NWrY3/zF1aOkMj2Zevb/xZz2b8u6Hf3UnUKfeM8zFNLF0Zsb+9W2/cnsxv8MOmEeDV/APGVVXFSO
eypKkEIvTfVxJe2fAxFmBLFYOjEfcyYFZfqXbBpk7LUQIWfyj6nS480aivbJrZSMtGrfqAupEopN
14saqvxVMjLGwvaKsw9jFTkTA+i0zTS7b/xFgVB/caI/7/YALcJRFlIOe7/I+Tk1XQoVbZKmOZZt
onQGTpNU5s0TVHEBsbOyq/Wr+I77+rVktL8gvfgUcv5t1j6zl2c4sao6F37a4jDL7N2f2C7VcFjs
8sPXpYznrHwX9c7ptzc0f879w8A7RiOnSxWkN3PSdvjVGDXGKAt8O/Qrs+a2bu4JOOytUcq++1LU
HNUKZLqadf5mUl4H5SXr4Jo57Mct0XeMynYkv9QYNEDqw6rYRwcXdUhmqO4AyfYeQLieGLjUO14/
NkVZX7aORG0jb+UpdYvuCXWGjmar7q9IAhVfk02bBCWrl9lcd/iY7WVTgX9yeyKFC0fY4TLqOk5r
9155/ntQj99K5doHU1Q7jPvsRVblG4exT/0sNOuKl37vniluayLiYL6+1D9OEYiw6P35kbzVNZmq
/g/wEoNuPzTkW8N/jc6iXuxczE+Loab2i16yL7tB66XXByWLbU7fYNONju4VvPGaaSncOgQ8VTG4
RymQDUHv/8ZSU0WVP6vIJWE9HAc7PS8cdafaMV6r1jk7BgBM6mrzNDmF/7BUPQopayeaqMkulnSz
uG6VZBfJZYjf0D90xmBH9TzuR81jDDm2HZVwSc/OmeeynJnA46nYzecUrvy7ppsjXNL1aVPzu7V3
9Telh9Cd3O55NJzyNXNt+7i4g/OTe9V4QF762ZvSv4A1sReK/gFC5GE36Y8V6qgDJi2VEdQLJaLO
ld9sZ6slYJKF+1GtxZ3Jc/2eWj6J1XA2RQm7TD2avFTggOGQjrTeetkWezVlQYtdV0dvsm1aymEj
7rQ7qWftBhPJPWUfbSlyhsquzMMi9+lU1XuauCqT1yXNGM+MX0Ll803IhYz2xlj+pGUwvIGnNXHQ
FPLgGtrD89xmHJZd+uaAVd7XROYfd99Lb9oyOMLSwIzRUdXAcMw8KQ/TJ1L6UQtHxWT+eQ9Fm1dd
5BM9GyHa0DdvIjtcWY53o5G5ifJmnu5LNucI1o0+vK3pQdy25jh0K6ibxS0+Is3jU7lyj8s1X55W
QnJJmeEeyrDih5s7wVIt/fzh5nQgW5T1xrXlEzcom1xFqzF95AsMsiPQKZFdZx/9wpvv4Oyore+s
nzQzwzrBvV0Kr3dZ/xgJgT5+bLrOor5cqxC62PyuDDEcdZ+K13oU5lO2TO5dKTvAhVUbDOZyj9B3
Z9dCVU8Lmdfo0nznoOz6e1Dk/ilwOy8m60hg1u2Xs16CMQzyXrNt+EV/8HEpPPLpigTrwr27f+VH
zo72XvbS/Tn4Lr2VhFbRdNy58lEptSeFtMePFtIzUmXAQ2+stAo9k0lknhU8CgR2SLlRfQLqNK/K
L7+CRrlDMW3IJ9epl5cxsDPu7GVpU2TrbM95m1kJd+Hq1CoPAUlWzndcUaekFZk4L7k1xvOgq9dW
Nu2zozaOAZd99tbDKp0adDRXp/Wq+5kutc9trdjHmx55T1VnL43nmGGNzTdZW9f4McEBnVo5O2H9
1VzUGFX/0+zd7lLMRt6FWVWuB6tnc5kIpX2DeH6Cir25XP6z3PxVQwF9C4CzosoW9aHTzK5Kpv1x
X71vRV97SYXs4Udv1/0dTbxfxcG6+N53or6bS4YAy9rfBxtRXlmn2xFBx37nIio1kQNcM53vd6m2
NRD9vJ6c6qtFfp9FmAe8cqRLjSdXWVniGW4Tdmn2m+LsMUnL9GPpEZVQtnsbuH6N+9g+DGJVTzQ5
+3+l6PGhoDIkw0x8T8aQFkdRzHsRoizofilqme94dEUsENkcxWbL2DTz8UkwjD/OXLZOmPJQiAI6
REh+aiv0+tmPDZ+X5esZIeuQ0oZwTXcleCGkFZu578U7VcVFuJGB/Yxnaj0RUSEwOFlTJL1GH6US
RiSH3vghO4p5TW/PY4qEmxcYwzXKcooEeP79pWMcOsAuMCuXtp6493g2i9BZoWCrnkDiZrOXY+uU
JMNOaX9flXN6v8pqjBho0a5AYP5qN/5R0IPlCM7R+ye765vnnbGa2F7L+OZPXE/yYZ3iGaP5UX2h
BGY2mwej5LTdKoqoe3M68e/Kz3IFTAJrqG80uw7HzJ2Kv+q9qN8V0rkDjGF9Em0zHpe+2X6OHZuP
mcmB+jqFism3ewcp6h68B15bJWWn5tPuTcHJH1V72IBtftTmvCUlAtA8LObJ+pSzqd6moBtRlBaz
fCZ0xnzo99L8reQEibkEQzTRw/dnBk6Ks4p+2LYMVlrJS3WQMwiNnbIoZb52b0BQ6cesyvY+pRc+
UpNooRQRJGYElv8uEAY4mVvda9LATvM0Mth4cm1/bevqPtsrLQPuWq4/AxScbCFu8LEUZNV0hrmc
Kg7uJiJ3zn8eidB7WcaUTbjtO2iHr4u22oxLu1o7ytUcPWbHIdTm3JrDrFGmE7qtFdyqKiiuCDaL
D6fS9fB17GQ+zGVTPk7DLuIakUEX+mNB+u84iHvHR79x1bssumPuOyPSDj8x7KmK3U6MDgqKgkOn
tJYrMuceNpV+Yt6DXj6otRTPoG20jyOif69tJHUIkZoiHPQ+REseLN8b+rZiakbl7wHM7dXN/PQq
/dkgztCwD7bM9KUtkN3OjoLHJ+Dpz9y1KOPM4nHss+XRbsR6adMG/Ayilvaenr2x2m/SktlxAW+8
K0WVPhl8bQylm3y018YC4PSDCANQd+tSM72wtzb3eWU5SeP16wOvxxSKLZs+JYNQ12YflCF/oCp7
cQFX7wylvk9W+lJQsQ5obS4x6to1FiyTILc/m2aeI9uRv/y5TOoaOc3gNNkVcLF+nSzXZgqyY7MS
33zdFRFZwII6ejq/rcmhN9x0You3IXE2O/YYZEODxu8or207pNbvAI24HdHcssV3mgFz6y5Lm00v
dCWwbMbqtuSZzXZX74elVDQxWbZ96R17ietpe8vU/KPtJcpYb05GtRxabqMIPczlZlkgiGnanHjB
dxrfjfTWTZMdUwSirsKkr3u1apTKtmZcw8gaZwhQI7ucyjNt0NNpW8ftuA2keJiyurRDOt24JpUZ
Z7v7sYiyjHFgr7xr9pPT9vrUIyZzF6eI7MLJjt2wu38IEx1e/Go0kr1CmK2JgWJSqMvIQbt00jl9
KgbxcAiHPTvhbkXEq5irm1YS7BVRtw57DwVpUJY/ZvJwY9SD5mOJTONW9MaXqHGf3YQjRT74AohX
FstrU9RWbI0ihTjUTUg8L4oyz6kPvZ/mT8sEemBqYcToeW97xkQ/1sC380z1jxz99qbAkg4kN3OP
crhkDy3PPjC9aPAt40JKB5+M5fC6qu1ZKkblYqnckLmTqa+Hnf+6WdkyX5LeM+mW9dZLOttrPArV
3euyPaO1/96N2W3pjM9ugQQ2ChtJ0CaKezMb0SshwfxqOYsyMxUnJOF+bGYB058XfAT+OHBbUT+A
ePpoMX1WF5Lt84ZKIurSr7m9sQ/tCv67z01iEBL9tHQOC0Aji1IooEeuExEdhH1UG4sRVtJpg3DV
wUPOyx25dlckS1k15wBh8zSNRDS0PxC/euFG1k279UFUucX3sSzahOtDGvrQQwfko+PBq/wedmOn
T64Ybm7Zvq5eyfk2gMkqx79Tshpo5oYxIIJAJ70j1mRv1oJy1e7g1y7oXt6NYZuipLSHynkVxvhz
lsB0tgM4nxli5cRECoKtJCq3QGOgCsarG+hv4yYLwK3WPDSd+aMMnIytpVpO/ixfqQvfk35y1pud
I6UixW84SqdzLp03Pwu/gx1Z6+Ueu2bmgALAsct2LQ6e2g74AH4tuXzxUiARNNRHdvo5riY7Ze/t
gvO8VuYr42N5LORvUusc8DsFAG3KV+bI71mxPnDRaBF0t/lLQR/9Bp9zX1nCPMzkgN5cw/oUKeob
2cVmsYcW+SNH2e/qpMmNuzjBeuTErNnTWBLCKvRx+7oGIJg81G73uUzNOW/tb2mfunFbmc872vBL
mTXl3dBws5VWGdtSvfs4yMOh4d5jFQvUFmLGc0WCeLilHB+GCtTdXpYXbknZRQuzO9qG9bu2utes
Kt6XAm1F1hnWqaJn6tTIGiaJgfWaTZl3dBjV0L9XQ869Wp9G7BnJ5u/yYXPsT6dZ6he8Jeu5Nfot
8vKue3ICXCVkULRxRnhjxOV9eMoIVjwqNf/EKdQUdzrTcZG/sqXrc93oLnTqeTvaGAsxGbTZr27t
rHhuFUvcHMuIues86bLk0xgk3HjL0VHNudb7z2a27sZsPuzOuob9Ol/qCl30zAIsvBTRdl3+3Fr3
ied9Xh038bB8OKy70Nl6MwF1PY5V8bKOabyWUH/9rNLHIuc3LXNzHfpxi42xe4Zpe3bW4TDb+bnz
gpjWIsSjfZpY9LSGO+Ltq5tOsZrzx1lab0bGq96t56pC37n382dVr1WcGtbH2Jhnj7dhYWkc9Vze
OjM4G3bwYvlOHS1uc1nH7OLREi5cJ9xlZT+uZWuF8GszhTo6iH3TvNQtlVqy7v23fFA/yGhg/FXd
z341Hr0qj1xrfHH7fIvG3TprmMic22ICz9v9MPfyPk/X0GimmCMqXuvum5ljH2KKPSjfuXesDvkF
SuzzLNPtPkvbUzvRGEsZo5sUTZPCzMJ12UYR62z92Ol4uBhDUF0WA//CNKU/yAV3Qs9ggvLrOcZL
osNuzsak3tafTW7qZN3Tm821xVtIOxj6lL2B96iWAgaXiKQMAuEQ9OKSBbm89qNVcMNzlPgOIOZh
li2LUKWTfiCd+ErPAQAwV82k8afiANTQ/UB5Mz2uwi0vRlkUN2nQAlzPogRN9YewdvwjOEtxzkeD
yFK7xpYAsdi9EWaiP9yegZ0K1Dpmkav6vfA9buvM1QjNoA3wJyTmOHTJyihHgtSn7y9u1BRZDiFD
1Moqd9T2/gin25gjfB7QU764InH4ZnwhS3wxDqc3o4mbWrEYh8SbQZIz0IxiES8FKvrTgluBELb5
t1tVIA+QVGAW4TwXZ77BiGmwBVSfVdzrdmDT8LyLrZtnq/EXKA1Mv/P25qbq0otqCmfTfPTnvUps
0dVRk/ZvdT4/6sX+BhVa0RoN/2/4bhn3Vjac1T5sMWbB30PWW1zMTVT4pd++zu0iECiXz9Pun4NU
Ooe5d9IIdfIWzu7+ZHd7lzTD0qJoxBVZbzV8vPWTUP4RfUxXRh7g/Oia1ZPHNypE5YfoTBlcM3Hc
IEbDAIDWyeUYNXVaxWuQ3mNbeBYK0GIU2BemfAo5fU5LXhMEnaWHdvZ+jYH1a17WOhrgFJOlK75s
OdNb1s6/pTnFfSqhUnwvWdysYB07j9gzukNb02lb1+ZvnxDik+HjV3AF/JyocsHoYJOMu/fxXNfX
YVribNb+uRXlT6OFjKhqm1Fxuh8M7RzdvLcO+9g/B6nFldt7nnwxPGSrWOMhXf27oXXnOJ2At5eG
U5nt07kESkRCZ20MB51fpqVwD8gRW6xkjO3Q54DpKZdQ4bdNNGTBmyXL8R5huXfLp+I6YotI0FGe
kCM/lIR8MU5w0KRcMIayStAqJTCXyP0rZwABgsGt7PJBm6II29G0w1LQfKGLojrMEPZJ7jIoVDSB
8dZtxbkOAK1N3xaxwbUArdNy51EIs+yLn2BAe0LuBM4ozDcii1DFZZ3Lf9r8XCz2u7MCY7TNDel9
k2y2qm9m5tYMoLKOLJeLitgcbjeNIRQoLhc73Fy6BPd03hanW+vmsc06y/mz213ax2kPe48snji2
s9POorquuBE3xN1j7dzgZHEdWN5SDeeRwH3rru+G3OiAKnqYqCEzjPLgjVLjv+7d4b3s8hqcfhr3
7zlQ3fo0AiV1YQEYqY/8T+3dJu6fbYIVassfOd/T4WEw2u2vvVqDIYFq78DrG8qfTk3j4QMqUkUU
QbhClbRRk/WtGZfeYFh3qD8YCP1N5D/7TmeExHiu6J5tSDGmadZ9VdytXtHOz8uQSgbXjO7feEaj
pC4qy+V8kNDdgPeenP2oc/rFPGLmH+Caq72tjGsG9rrd6zXlw6VpC6TlOe44xWVQclvAN7VYxRoO
E2VBP1Svd/MiqcfBeleurjUlzD1+8FAgnmAd64baNwTDW4wTqFhCqwnkI2qK4N4V1sfae4/BgFTc
XRY/qn1VHKdq1M+Bg620L7seCWGaIpkr5uxXU+ru0agMLCIDncN2ZJucpZGprOCM0ON5X4T32mTV
j2wQB7/MAcCtNLKbeTlklfMY6IbOY4KqUOAQx7QN7hPEeXvJjKALInbDeX9zUVoHfy3DYH/9/MW/
SjV+0x1Sc93nByNLf+fubB2bWhxJoz52CzPwUN9tXmHFaWlNaPvbAiok3yFhClBHYR8gL3B4LfxP
VVJPYDVk1wy9RPYjpvWt37FLD2t7TSebyxtj71U3mwobudrXxsvzWHw9JOUpB+h7OA6G055HNNtH
7XQfygjucwTF3JH6i+6Y8bgd4XVvcGDxWlLlZGTso77dDZGZ84ZozDTf0hHbp7Ha/q12TTcGvdyQ
MpTp2VgG9/u2zljA9P69m6rPlqEjntbhWI57ehIddfTZJGm22T0Esp38tLegPM/tfN/imTi2i37N
12K9LiBfT30f1ImnBcbJwvylJpVHRT5yyjgGePSwd8jAuaCpMF/Klp4iLrRy3w/uCk++5iNNDvma
KLRrXKp6iIh+u0DaOSchOQTlZneJa+ntWGe1z5Qg8DOW3JQJr3pChO2HvtdkkW9LetmsNMOcKuQN
I++zq4LulcyVKizn3X9C0ydPus9EDLnS/051XYW6kFkie1qHMme0TuOCxosuKO4SJUxtPmA7cvj0
WMQcQqZQDp9528Fdg+BaIKb57CEOAPd3OnW03h8CezMjVeFVSD3DDnVa/ax87p9jwdHW2uVLVS5r
1ODpS6BhX/a1aW6ySqF1Zc80KOZJxl5Trm+t6zQMM2ikLhDeRDcXHc8+BBbFDkSUyf6OPMz+qGXt
tU+T5HJog+pbB1VjkngMtrYcD5OZmxevbLqPfZHggeHCB71zazrqI6N2v1eFVcAwtt03lG3eFdHj
jGEXgnPeh8v+tWWF05hiGw06BR2m7mrkglFvgrl0shtj/TXcWKOxn5g5yjckyAQ5rrm+2GO6XtjA
GKyDtK6ioWMdJCoddB4Ns8XUNSrdmRfLpl89dKZ5DT659GGzWmZPJsGaqrtBVnHr9vqyZq37bHj+
eAnmxo7X3PAfZbNuBziJ8n7acvWcd+o3lYj2jZdYRVVTG0802T/ZFGKdB2prXqBFcB3Uf7yhDGJC
mlD/YmJod9d96mbE/nFhpUa8+1mZogHK9+mKyvYX9XnfYB7neCv2ZO5N41ymXJHtonheK4g8dwOb
4hw+Bb1j/FE9GoNWimjc2mNpqzZa+12f2SEOnoeOKOAlSRqaOGcWeeXGlpdanMx+dcuE+bJIuD0T
9zPMVxfarr527mSfbccYo9SUdrQU+rAHFc9e67F4FKa7MM4r+MgpF1iSmiz2EAh8s7tJ3Gd+IyjT
wdkQteVgRoJambOVV1s45vbwbS+rNyfAiKjn/pML0PSMBA+VQ6tfcrZdqhlxwv/xhfsKQFQcZvgW
mPrnrDHzKB2kYP7Wr4ygJTZK9glc+/pAutP3nYBo4NlaX9LR5KuxJjhx7WONk6EetIkUZ1vlVN5l
nudhXtfim4M59lZrrz4gZCiOK0rqEh3QJps9+YLy+dngW0G5g4PPfps06GunO5H3yj3YlvExm4Gf
gBMFZxuL330wby5vHSsstdCpaAyCEXouMxxLzz85qAN06E8bTZ97Zd3v7fSr8np9I3agOtbluCW4
Vt0rZOR4jy3I/bL0fCrWY9xhBrr2A7LVsFHZHz8vUAr1iZ7WA4g+wQ68abJ/wbGNnA3S4tT0y50w
RGzJJT81DoIOZ9othnEcH61jFix1e2T+kUgzfHo3IBpGlD9Q7xc5W6cZSs7epjrGRBPhQQ74BNaL
zKZ70XR3jY3uFWPacuiaDIEtDirsza6Yk2yX3V1ZDgbynTIPPZRKMeUwsKk4EwgYSduwL4L0NGJ1
Pc0Ab3xehF+F3N4aa2qjWuTA+TylaiwyZL0l8QZr+WyMxpuBpxx+C7OB9IjYmvS2c9R7jy22oWut
yMHeYMzJ9RqvRqXVATHoCaoOa73FSN62AJUOzkrED8FP8vpLEBTjt2NtL3s32/iGM0qPMOJoXRoH
Y/HwN28710MvwO0F+HzWu/hjYcMJIstfJiozCxaXte9nxcO60WukuIH8Lf7+/4L4/yKIR4/+/1LE
H+ftXf03Qfzff+A/FfH+P93Asixhu195FZaHtF3/Gad//cPwrX+yhwhLWNgp/MD56k/5v4r44J8e
wLaUkICmLW355fCBa5/yf/3D+id/wBamadkBm4BNyt3/+o/f679nf9rH/yNzH//Hr/9NzYzzMMnj
v/7BsfvfXCqeb5mOjVnc8cm6BeH4n0H5Hi5nvyJ+KMrXpbHCQjpCRWPVul00rH7KwZ6V+69lt9xv
e5dbdagCWRaRt/dcEfU6LS+6WIkwQFnm/ML2UTwS2gMR2pNK9rpVu4OmuZN2PGbckM20e4ZExic/
fVmAAVn69ep0ljIB85bsy5Jqk4mh9uppZmO7s9xU9DHJTt7byp6T4otWoBtB3WkvEu4Ge1tXFkfa
uGfmi85A/EI7LbMfxLBO90VOuX086tSaCPzO+ERYUcYflilSHeP1bfoEBkm8YzPMnvoOp2KYg2/+
wV6y5+FAStjOJ6yGOSk1bdnGMI7vX85HkMPhy+TPkQs5CcMhrhi+vAyQijQFooqARsLB5Ycllt0G
7CrEwfycwMxuy0TdJU5myS5MCupGKoQq3CM57eOlMVGMx02zGA/DXrj1YRSYDEK7l2ohyYCxIGxm
6S2xcmq2F76Xxjt3u2mfMgIXAMGzHFY881bxEzdPmkWuAGCM07GS+dnQymOnEkuJO4Ff4GXG5+FF
Yz+M+XHCmnHqfFF55y+KnX0zfTawxyGXHx3k2F09Wc9Gk5Pg1YtAkJMBGRgzQXtzlDliJ+02FS46
hxxtvt+khJNwxf+K5km3L2tWbpcRzxCzQE0X14c/UA2HRtObPqzVWye2PatbTrbZeC/ehBEBNWa9
vOqqBouw3HE7dNmMznPNy4BsPu+CpGBPtEbsHdLd292WRnserA1uXlAUYf0VkOnZ4L+GcA7n3qIC
YslAOkJTSw7l/83eeS3HjaRt+oYWG0AmkABOy6JIiZQh5U4QMi1473H1+0D//LsssLYq1Hu6EzM6
GHYrmYk0n3nNnAqz2rZxraad3ZMQbwuAe49xZ06/JGIK//Sz0n8jJqM/qnrCBtLPhSxp0/rQccsh
RRQF9BqewcLUWj4ZPeUfoRraYVOLmQZi6jRUuEe/BE1S0JGiZoTuTD5RUEkVAAUE84e3MxCYiOJW
zlPE+w2RSsx1/S0e8IPaKGAQyDn30cEwk9bc0/pXd1aLfOvOhieNAWsQCnOfVRkIMCWKsv4xaX76
4M9u2u3n0IYSGgXUIZwe3bv9ZAnLOtqiT5EcUZ2Yd6Ihno1lRjhXluWTqWfS2eYRhR862qoiX4t6
wrUpSLL5WNRx/752pyw+2abuTsBhU2kgADE7P8p8NtS2NqM/6bBRQDnVRNehPTMPjwa1FioxQZf+
ag2nqe+JjcI3pUrpbpn6uOj9qXKK9q2cdXNbznyLzdQX5W89y8N/EpH6X6KmmL9rBZ9+KzSlvuZp
p/PtdLPkjdRKbalP9kSZNFMAncTkBpuK9msG0icEyS16NG+GRPQPPeCwaIO1XPfNgpkN1MWctF0Y
hxRzsyFPHlHe1L7bnUW/YTQc95fd0BtBq85vnqI5s9uT5PoL92HTVh/zKjPes8fo8JJRlhasnALV
Ob+J+2rrTC5YplGq6JPj6+S+bcbG3dSVLgJSGBBY+7wQZXdPF8M17jq9HMYHJCNG4B0DChIAaHqQ
04qqP23oqq4oJFpGGG476N+UQdO5Vk8FGonUultg2Lq1M2NS7sX/LKGNQNyIAoBeJA/gQiJ7X4eN
Hu1o0NnT23gIA/PRyAL9Bw4CgKT8NPSdY5rOMGrmSCclQWFmHB+pShaxV8lST0Bi1EW+m1RpvetS
bWrfFzOi1FuzySOffjTaXx9MQwvhV4dw/nAoiUb/Dp6RpZBDipQBHN2Er6TQgsjyCEmC2oiafUP/
harooOodyGzoLLlpD/o2ZNUJsEOZdw8CjEn9CT51m0IYT6iduqZyhoPiu0KDqBxnOiYB7A2Qt+Rr
dKYdKipmBNJJ8O/vMkpGPwKr0H5knPsYrBjfapPIaNB3hpO1xL9hA9TXrHL3EFeNPR40M1J0Facw
fLD0ZLhrwNV/iZBaAgk+u/Hb2dBd4wiihzI23TIafsNQlD9p28w/LdjSNMST+FsJxvI+DJXx2edA
/zRKUDTboXVHueHSsevdkMz2L3sYumeqfIW+4bhlUMlyH0GzrvdDJFx0oGe7uvHBRYnEBH/fI/17
r2rNbrbtjGAY7be62Qunmmk1V1w5HeQIufHp5lQsgAmcPp7mwtj27gJ4tE0Vv4lA2XwUKjcnb2hK
61MxDOmwRVhqIjFK2Xs96CQA7lVA+iSHASBBtNhZHFAmyoDn6yTCCHLMQXVnRAFQMDVD7zwYvQCG
iInggrj0q+6TrkZTbjXbNAlQjaU5BNiJ3KCDIv8c2UMDpMB2cTdoJbVjnouYUWPXT96QIzEf7mOA
E1g1ss2iQnwTnQkeouBCoc+VIshziCHsfFOBlf22A9fHHCdVZX3QOhl/zYti/GRRoABw7OvqB1CV
9kmKJXNHIyzNNqloKJROY9v8tJFJOPWt2/xyIuSI3aoruDDMXuS7mqJmBijXSoE5QpYbj7y2ZJT3
eQb2rwN5QMMnaCtgZa3m/ib1nH73VDZ/G2apcztl5gOwB0X3IKmbRyvXMq/0p+Jtk43tl9zB1n4n
SSmeosaqErr3MRJNHWZCJ3qDpe3BU5LWNkdi8U2KUh7QiCiniQO+QHQ7Y05bz/dt2e2NWWQgAh08
CjfIcOu/1DDO024sQ7PwJgtDx53EBPCkjz1UdxkL8eTIznzKUa9yDwIqXLwZ9NjXt1pQEnONsfNE
WSNXWyjXNXT9MtcACw6Z/kXPVf/FBa0u94Gq0WjNG4laDdDF+cGwXKPbNV3XnCIVQQKIyjR+6MyA
LnBGwdIg/c6CZ14UjPBiNzE+2TYyJjQ1GgRmGwWYiAZIa+6mEBjeHqfrSR7EmKcaFja1em4lCkHH
mcjpS40kKvhMGSZPgI7Kd7HC1mXb65qO1VOASw+Xevi9dc3+V9YlwS+i2ekH8kzFNwe1B24hMFmA
8aIZn5PI5lNvOfM2fdyyJJlUym/fRbYfPjdj6vjboCMc2wz2pOtIEaB4QSGdpgkkWPV16uL5Htao
VR0soK3uXWm3BlaCg98aJ8hodKkhrRifKgT53gXuVOCYU6bjL0MYYbOTvB33ht8NpKCA6HpaEKCd
N6Ff2ae2i3uxaQ1QmMM8x0tjJlZ3c47oxbaLpKQSGDZ2sGUP01udRE/PuYObenRkz904C8KDWbes
4BCUsP+gHozGF2IEFD46OPTjzqnc5nPYKq3fNn63iA0FNboQTUvtCPoI8HfP9Zsohqbh06PI69n9
MOXzhCKQgySKGVfhZ/gsZbnVMipXG+wfQzCh0/CPgwxMAIyc0AlYq9W52z8kq8TMwvdd1WjVJhgG
G8pCbABCSP3gIaodWt2GXk7xAvoGqaClI/+2U4buw0yLXtKxRNxKdtoXCe5UerEmZ2NbdAMVgSGp
wm2P7N8pqZT5HPdxyQVbI9m/KazGf+yl4HcYEHKkyTwZdBIGOUh8AroQAMD/T4iDqMhfEr4Xj7z/
O0N8G0bpP+t//D/ZsCIbJnQyF/o3kqj/SYR5Mf+naboQBKRCvfhPjvzf1HADRrnrAESxLamU4B/9
35kwJc3/aRnKcnUD3ii1MV3+TSrMJF7INSC65wA2csBfkWIqIdfuKRCDZKwZ43xvICIMHMEpVPoe
mm7qP4scFbznMIiLHy9W5j/p+Mv026CScDYo9VvSeaUsW5LKq2VlX/ocRKMVZH6QOnf25jHYfPj8
5uHj+1u2uKzQ1TFWSrru1JukWolzl2y+fHsKNm/8zQ31cWMRcX7BqdfX01hJARMZZgTdDNHs3395
+/Qu3r2bt1/1za2pGItuyrWBlrm+8IWgvZhO1sRA9+7G2D2FOyYDnvaGjvcfH54rw1gr+RZfhIYe
F3yWhEpBWRztjMtnDpfu0cYW9daX2c51PNf+aCBAqWc9PSRriyrntoUMKs27JHM3Xdntrm+XG1/S
WnbTi9mb038v83x4fHS3xweIP/+PQ6DS8HKICkha76fMPNt8C7dP7eZBbG4t7yJ+/GJ12fHCkcK2
abgYCh7ASoGhDHzaOq7dHpH3HfYa/fSd4kXbVET+766v2LK310MpkDymaxvcImv/zVLzBXSZqj2i
zFo8BZZzl9OJ8eC3JncD1K8NFJ1bnveriwRmiyF1KmoW7ROL62SleI6uaIwdqpV5IGmgZeroGFho
TSwQpvyOwvQta3C5Xs9lQDT0llNoWhTslp+/2BbgsypRC9S3qgylCYGgL5SWWm0B0Nu7rhyqXZJU
/rGNIZmGbWXfW1Zdeo0xADp0g4qWcDt8L0u9LretYXRbqOHOLo2iEZBSNM47bfQpcKMRtWmszH1r
Y5u86bKo8IK6dI7lSK05anr7BMo+u9eg6ICpdOVOdhVRkfgT6evhHjgGNBI7S/dln1mH69952TIv
v7MwlYmXjbB0SxcOMm/nS1C0mQ121A0OEg7dwU0Xfa9i6P92FAseq0R6QEkdAZG1XeakAVVI9LnC
WDET28Hy+0Otdbd0+F99TtfQTeTalTAppvAwnc+FviLt6ikzD23r1p9KJ0fXp7KGj52yjRu6QReG
gt6NpAavMs/s2gVbJH6Gg5JvHqbAztHj0JLnKWu7vTOb3YfrX+jSUC7yipbpUkExrNWpIDdyikjq
C/4msPY2WAnE3BCLRTzs75wpeb9dyYGwDZBwyoC+tFpAWotz6UMxOqD3bO1nZJx3bardMgxeXy1S
onBD5ksBnZ3HUT//TH7TRU07uJ1n+4b4nZfGTO82NWFe+MAG9zPc/o9u07vpjRv6vGDPNifOMXUi
d9t0dVPK1ex0EepVa/b+MQho/ML4SusvGIoOySHXo+hza9n1V9IvE36/0cCbuf4Z15cbtxuhmKlg
cdM3cNaWVVkmwrI3m9RDhbkKtjMKn5Y3NgV5P6gH/YPo3cD4r5j6rGnxMkpar7TJVbocOSJAly7J
ukXhZCMs1lxTx75CqpRbN/hSKihq9LyQpnHmAt4+KrrXJ7q+UUzLpCFC5wZjRVu4azs6K/PnTFID
8zBtDoAVWMVbeObRDU+P9an4M4pLFCuFMnUmeb6JDGXQTU+AfFZtk90bGd1HlSJrA3RFuxHUXJiQ
oJtEgC2WdtQ6eAh6C+MfVBQ8VcMbHGxUtux57vfXl+3ChATaT1zF9JVt3Vntzrig8IUoSOkNuSgI
kpo5jQ6BSwdgR3tfmTd82V4Px5tu8ewZdK5ooi2TfvH0dbDAxkS0ozfo9IIKS4b3jsyiLfKz6V/5
j3PuOHDE6bTkLF51e32roF/QFqGlJk/3/frB8iFagVMbb4TSr78Sx9qxJQmNiViGvoq/NMfVAztr
Js8AmHZoh6j2tCr/cf0jXRgEjgTPhSupzapFwOvlqjUQEJZ66OCVhTHT3CpAWcVR2P2+Psyru4LV
0pe+5hKekNut9kLh0Bc0jXTwMDkRjzYdnDcCbN3bcnJmQCDj9PP6eKvwePlCls3X0dEOQk9sbTVj
WCltoqkYPcqbwXuF693ekJAj4iyrdpU7JLu2bMUePr46tTIqbny6C3vRpneIxseifGboy89f7MVk
6bOGogeub0Xa3i8jjaoRjP4NsPH++fpUL3xB2sY83Ohk0CM213nQpGdp3huDF6AnkEIiAQDjIgx+
Sx/z0pwkMQiKFzq7f232DA5axrF0Jw9T1/w7K2o3npMD1joWDFacrs9qnQ6bRHGsniOhZqL0Rkv6
fAkb2IWRLVPNQ2lXOgdUHSrnna4FxSfo4doDcuBZ85XCr/M0+I7zAftX6ewrIO5YU3Qp1fkbv8+r
HawsgayN0JUrHL7p6noJRhWbMa0UL2AdeoBNlFCPYGoh2Yo5NOtd1WI2sUdxPakgthHLHZJQUX4z
8euwj+DWWjgl6JeMmwxTh5R2U6t9MoJoekdlU8a767/vqwPAr2vzQNPV55V+tXyjsuMuk/PkxaAO
fuW+pkNqE10LVl5Y94MIYvCuTvO2swd7L/RpuHEbv3qol/EdKIuu4uupdWJnt11pmXRDvWlR5RG5
a26NoY+OMsvqL3hJR29gCkc3Ns2rLcqgVG6k4Vq67nDZnO+ZuZvbUVB39Ba15G+J26f0pJOmQK7Z
yJtbBmIXRzNcGGBM0gChcT5aOSRj3Str8nC37092bDf0FJsKdl8o9Bvb79JyAszg6hQcPWcd93Ds
/QG84+SlLbrnHSkX1/QUdZ5bRAMcdDHuR9vGbOz6LvoT2rxMpjjogD4oS9mAT7i8l9/rxUUWGjKc
7WZEs6doa7qpYdodRSv9d8gwDOYWyQ0vnUBWlXbyWUcS+9Ec1T7IqajKkH5BOvbRW4O0BYfHNGjF
jcDs0pkkDKQLbukUztarokW2ltKu0L1F5mAb5s30BCZNG+A7LoR7Pb2VuVz6DC5FQXBUFp9i7UTl
2+ik6HQ/PCtVKeDJ3IXg3xTPpVkF+67GYKQYlHbDtOvioFyEFDehsRJvnH8D9Jp7zQrF7FXpAE0g
h30AfUdUH0VUhx/o8oCGjBEpsG98/Av7m+KFBJFEjE+RdlX5GitIgRB7dC8aXGRgUG6FYpr6vfML
5fz68/WddmGSkpjURBHUJV6Uq+hXG13Ar7Y9ofGna+yiFg1eK1LdA1jcfM/v0cHE6Zq/DeSWd4yI
URAxGkCrVm+n6rFMlbWakZ0DgbepDQRgtvoQ28H++vRePdJ/BuI2XhbS4Qk9/4YOPWwJ2hgpiBiU
NglV4iEH3d34YpdGAboNVoxclAh4OS8vTquOAMdIF9Hw2rku+p3lDznNbdvC+un6dNZVXl5nFFMF
5TREOBeF19VNmyt8CP0EymJV6zok03rqql3pQkXfymBZPsAc2VMD0spBGRCPik1ZiybY4nVlo9A1
pLq90UtUHbzIiay/MwglPl9+O1PZNlczBTG1WgfoHXmJbZnhxalTuggOJCizKzNEwO76Olw6Ii8H
Wn1WclVUMgCteRY6DotlUaXpm3Ks0g9GXQEZuz7aq3SfKw7+BzhnYIREt6sDWVVtVwwJMGbMsWwk
KBDfQWpdQHwYs4+Z1diPUS3qHZrNNGKvD30hnACFCIoZAr7UAf6d76zJHxLYydwFU+bmT5YzY1AC
XWP8wLsA5xyrB/1NAMLrDmVfvL76FG+Y67/Bhb1NesfclcGfYp2o2KLoKlc1aKZlcVrgFNI0A5Io
DRKSfz0QO5v8k1wcoOa6TpxDAE7ypEVBD7WjXZqWCwSkzf7+6SJDIULibUXkeK3WDZRugYDAPof7
oKjdZ8Po7vohyn5yEYUJKEbf/HJ9Yhc2KxwQiGWcDJMG2vLzF7eDSIqwRB3N9grA5Ls6sBvUEvCe
IQX0b+Q/Fx5ml1eSq26Jmalgng9FZOSgMWuYlKHb9luWBLjGuL7W79wqA/lXQ4u5JSK/7gcthx7E
DxsULidl2XXd1ypqJA2NwPQw2qrsAxKP2LiEVZa8q42wup+HvPwQVEH322wBMABWiYz34KxVcSPy
NtSFrUo2TbmROMFgpVeXI0V4K4Prq7y+7dx4i0xOWx8Qlqnea1Dz1IOh1zI/4mHRQmvv3LpGUFVY
P9sA/MtBJK2KOUF5b+3BTiSf4iBE3bzhBSlO6JZNaNqldeigISDbT3ke1d02inwR7YLejJFXy2f/
YwHd5jNeStkDGNWm+iJn0BswHY3xMVP2AF6qkYge9BS21BEpG788aLjsoH8pNOgUYVK1znY2axMt
mX6yIZE6mfGrrvv2NwFoVbwJhQXZIh1E8qlCRwwcV9bayEinTfHB6noTU7BG0+dN2cAh3ReiNX/2
rjNAzdH9FsGI3GBJhklzv3QuSiRbywRcu0usXnMOIydj2Gp9PNbbLJH+I/2hvvgQS+yHd7ZErGuD
hUlhHSQwLZRrSAKNTVY5wt/PuTl+M9pQax/jqKvf9gNs7g3CF4ApSwJ0IPuG9r1BatQ5oZ434ITl
WtOnFlXep7LNETKT0LafJAL1/0zQ3X46TWtWx6aXw3uFhpjgY8Yl3HBfuNPOT8jsCMNHS75HVKsO
dv0k/Pd1pGsTePzWfdc2pWFgy7dQ5HJ8BTd97JcPC3jU9phT/1x0neU/qi7g9bAUqJ99ioD3Qwd3
Ar4a9axxW8tBq/fYKGXfBp2WxFE2TooPFN4ye78aul+m3k8B4hoB2hTInIYGQpe69RNbkYH5VGWe
34dZq+dbex6rEPRHQktEmR3mVIA9Yv/QZIFTHaKcrPS9PuMaCG2jAsOp+hEMjJNKHRJcFk/9thX6
IFBX7JEvCrJQeLAGC/04Cozot4XIGrkLqgHzI1xQ5M8CIRZ3kxjGYG8Tu+6zO0cr0+9j1o0/CSHn
04R6JVoVhkAa0RJVLQ81/JEfgaMXP0zZZsahqLsUSo6va/m+AGL3RQt0Bbm7Sev3JWEEUQQmol7C
PsOHRW8H2LGaHJB/0Uf6bEgiAXkNeCR//w8EH4exiSvJ89ksf/VE9XODMyHk7OsX7YV3elGwtwyb
TBRS5vLzFxdtLEu30vzG9MxBgmWp9bRK9sk4hl/qAAcFcNkIDkNZDIhpUby+lfpfun4sHkiTehvs
vXV7JZOanw96KbyWa/IB8DmSCZhd3Ljmlit8lRmS9S7zIz2kjbOa5Dh1rSxkJjzRaD3sN+IDXn5H
x5Fro/OCYuAiU/tHaE9N8fv6+l56XXie6YshAbm8oufrawJaWkIF4SFyg6FXHlnTsZH6/MEqHfs4
Nurr9fFeTxXcLJ1E6j5km2L9sviovkDLHixv9rM2gZepQUlyqwHYrpbMltpojTWPh3DWCH+vD/16
K9kmNRThUEOkX7Z+sxfCBiI8Y3wqJ7zc9kVryx9BlOgQyfTF0SMr7Lzbd1BD8KcKscG6kXteKMNR
uKVVtyQt5GbrxAXKIEKvKs5OKkLtGBFcdPkAhyO8jlYVcfa+JaWD/K9FjfToA5TaoUfrESpxo7fP
po56z40leR3G0MqjpgVagBCYbXD+9RMtqqC8o6cIXYE+tNvU7v3UGNZdX0fO9+vL/3qnMRZn2aXN
ZrukOudjlUgA5QX6nqccmOQ+RMVx7xiiexuag3uwHCgG18d7vdPIWYAMsORUrs214XKPKAEmtrPj
OVGcHEEEOfB15+ytjCfjiLSOsZl02dw4yRcWdCkQwqFnjsAx5PkkpT6CzbCk63Fzpw885HhdoTCz
DzpQjtfn9/pqsm2bC4M9ofTXjROsN5XdAqX1CqsU4Ku75K6Fc364PsqFr2bTnHEhMrDx2X7nEzL8
mWSh7ADl6NDj0NTSPjbh0O+Beg+cUiO8UUUQgr/w/C4kkqefRm+Qo0I1/nzAGD35YSRrozYsipTS
l8P1Rz1DYvA2VPJ9gf20OuEz2+CrbMDdPyIZED42Q22/izQcGfEdGGkt4tCmPcFUaQLEtWSWvo2F
mUPPBJ7aHYFot+9j3ND8Bxv+yNfWn9znxX/vFoDiwn4ACEC2R+vOsYx1NzsCQBpLWEMe/lsjeqqG
X4V76bKBNhNo0eTvtx/UNyAOOC+rpZR3vnha47jlDPLHK6vOmVAuyjNtT9W4foJ9XWh/nUYCx1ka
ksBqodOt2woVmtCajQKC12bofEHdUl87ldU3sEYX9jmjgD4AakRfZt2TwSvYADk1+V6hNLjkWoL/
4LM+KsO5MdCF98FZmIO6wzuxXIjni5fYkCmUWfrebEcIlRMuC6I/pF/qBs4FJAc17BFACN9E8ENv
FQUubZSlHED6yrbHUfF88JR6MY5Twvd0rY2eiIha8SWJZf4sNBizT9cP9aXBKA2S5JHDAhhbFT8C
bHYHd+w1T6tbbdNXsRsjAlXpp95wo7+/QNj41Hfp8xJlvILdjDjamAi4e0GKsnnaty36cGI4tDWu
rRyPG7fihVufZgW4TyppNHzX7WQoLe3oZobm0RoPH4Ve1Ts1o4DfJCm6bmWvnWoUhm7snNcVHXAq
lPR53inn6Ounre3DduTt1hAbzRScS/jqGKXAj7P2nWpwBFC47rigv/Phu4aH3VE0zWTeCC8uzZw+
H50i/mdShT3fQUk+KphBneZRuMwMD6F0gGF9YGGogQjvpO9mNwgaTE6w/Lm+nS6dUBuc8X9Vk8DO
nI/MUQz7rsk0L61mdZ/Fs7YNSGdvzO/SKA5nk/4X4SpFyfNRGq2crdop+LLJFNobcOeLqHrnNvaN
gS48eTTblgCN1jcNitV0VO+a2H6GTMemmhS7bblFp/GXGVBzrQM8Oa+v3qXDyLGwlqiI3vN6uNaN
4rSUjgsipsEvCYMM2k8tctNx/y8OBz30pfcKLI2tstoijgUOVXQpVjlJCzysc+LuvQ6fBiRjhsbF
JjdLphdXrvv3lwD3KWxXYl8bDMZq4Llg67czc+xw6/EoyyKsZczqGccL6iFoTe7/ek1ZS95bmx6B
eBXXWilF9SWZ9FLDgk7qQ7+D/gJpeWqaG5/vwrakycI1qoOwp8i5urhp5ecSLXx4vrEVPaQiD+86
1cfHv58QIRiFOaCL7P3V5g+ABgwFkbwHDWe8dzB+3SNtFvzjBla+uz7U4hi3jsB4G1wIBVxpDjvl
/KCJtKwNfKJdL3YbTESorxww30HUodYVYkg+glhpCzMsDTpQeg307lK5zudazsERtyjnRv3zwrMM
VZ8IAFgcL/M6bUspbGT1uLz/SCzTKHSK8ljgDIOsHmYxkRak+wjyHy5wPWbz19fiwtl0paRRANKZ
3H59p0bAx+wuY2x6Lai3DLDvUqIqE1Su0saxv7GXLg5Hjsq1wwX+KhmPJGI7ubSIFjW3PIVqlM6O
LTG8G8oJ0bLrc7twzbmWQ1TPn1CL1uEOYiUutvB8ZgwmEdAaR+RVIfNtcKJFriXV3RvjXSgqE5nS
GQSkDCeQCuP5voIRNaDW0bpek84tlMFWIB+IEKWJDYSv19pBFX4Q31Pmb5JjFjQ90m65jOBcorqT
3jhQf5LtVZ7Br0ItQrKreFRWJyoezMaMMSv3mnhA296lCFPhVZUV4WNd1JRbMWhFxtafNTwLtDRJ
7nv0kf5BZb37gkMS/OuqS3GscEaME3gXjCw76m1n302U1YdNh7u9f+NWu/TFlujiT2l+6UyeL2Du
wwzV59D3UAar/0GtPfqqJ0nxFbxcOu3yuEfU+foeeX32SMXolC9JBSnt+irAkdm3QgTVAAXMQ3U0
ERn76mNLou9AV6TtvsGJJdkByjE/zg0q2ze2zOu71dElLTKeDn3Jc1fPRgfx14UH6xBXydrdjgGG
OodkBOB34326PNAi08HLv+Ccz1c2BPnbtYFje1UQOJh5pPmpa83xxnReH2+mwysBYI1iC3vufJQm
DRZb6IZRkjA9GHNv7tAZCA/gEscb2/vihEiBID8BRwT4eD4UfPEuBKdseymkx60LP8ArRd9tr2+P
ixMijKBwSFWHqOx8FEC2+txMyvZCu8Y0zTWqbQ1h8mRrGIj/i6FIpSlGGgsgafWFhAxwMS4HSv1c
FVt8+6Z9idD9dp4gYv+boUDC8Jrz/K03fZ4RYKP2ZHtzOH5GKmUAiD006NeVw42n7fWBXhBWtg6Z
BfgHAef5+uFgHyUzFFmAXUV7iozcOehZMmxHNxdwnaT11xcIcyI5AgArgZOtaytYzIgcdJHj5agx
3hU6yh1VOjf7XDb91lDDrSv/wvzY7ZJD5Qj+u+ZB5EkeEjjgeUDbS3/X0ep+T96GsaOf9dZP3S9i
cSMTu7Aj4UAA3gSwtxCiVkcswKY+6bTS8UKtmzZRMcASZ+13Eyr1N+7GS0Px4QgOCDWNV3Auuy1a
8GPS8eZ8du5Cq212tIDGXW7m/Y2hLpxmqoYc5CUEWkLA832SuJVULY+OJ3uqtKgToC2LduuNfX/p
a70Y5c/7/aLVItG4KtupcTyOBuBLvLLo+U3904TlozdmSv2L3cimpyJuc7UT9JzPaiB8m+jm8q2K
GX3OvHDfT2qc8Bgo8oNpxvrf11gcyisAwV02BuWk1aWoOb1Nja9wPBtXor3doFOqAOTR5RpvsUmW
L3IeXVAEhvu6tNGpAruroTorbggIctay1tEYw9xxl5jsSGRf0HQfpO6VuGFuKpgK8Pdr8ev6FXYh
hmd84AlUQQDX0W85X9u2mJNQKtZ2sGME1yIM5/5Bqr3DmzVybIRPhGqKd1OV1MPRqYVdEQDJ5mOm
RHOHofvSbR7COLuxjy+EE9wFIDzhuYCpWsdceT3FHRpFNnUna0LoVhXG2xiJo+8d/PVhS9vZxaxI
9t1vo7JoAV9flEuniC4XRBdKbDAJV/stW6DRlUvAi9bHIhiOSxM0Yu10fZRL1wKbS4IbgxrJX3C+
8mFgm2OEgg9+RNX0UGPBso/7ydk5Y/nz+kgXAuqFnO0syTxQFPKF86Fa/q+ZAo/jAXnoH4ccsMbW
oM+htsg7qK9m3sTo4mFfctJ1km3XGOj2trjPX/89LqwrFEnHWXp6JBSvojQ8JiDYTK6XuyGuTEnZ
IweQ/zU0H/EZnceEbpULunB9s9c4j4qhNvCgy+PI/1MdAYU9OW16I9JYVm11dBdgOhQLugxLuel8
VZERWnAV+AlDMij8XYrxWoW/XY0teOqr6A5fgeotAiOYtV5fxwv3ryC7Z3bwOF93PqaazntepOxP
xNfetKz23WiHwVszqDHwmRx1I0a8uH8WvCHQPlaVvvP5TO1CECMmBlUSU/ZfE8cv36omdOiR0DsI
B3/cWxExKnRX99gkcXYYjPbW5rk0adoH7B/kAUyxLp+MZjvPTUQXq0NK8isWAY17VHYWu5sylyb6
FEWD6vv1hb5wRAnBkUug4c67un54KHsMMnN56JzW7rb1jH6VLNzyENdT8S+GYixKN8s1TJR8vsTS
QuC+s0LeOIAMz5jrmYgYFsiEhtmiXXZ9XheuV7Cq/2ew5aC+eMB1fRhzayKLUShwmFuNKPxrN+P4
OwIfQwMZ95h3gD0ce1OAEB6966NfugZIN5bGPkbE+vo2EovetTtpjqeJoXiIzGR4A1NA3AiZL307
cqjlohFLUWb5+cs5JsQTZTdxvU5WvTclAjWY1pr7EKHBG8t5aUJUSmkhAxR9zZoxQ1SS9JSoC/Eo
jCKR2945uSz+xShAMJfsemnkvgIFtDEcO1S5vTDNwuOcZMVujqryxj40Lp2zpS1IWKwvoPvVRqSA
PZazypRXVGkJ185oPkxSc3EDMqnpmQky7f4UHkvUbHcN6k4brKaw1HEHmpbmIjesDTg121X9kMV4
3PhzbN34sqt7F9o3CSQlNoNqG3J36wyPVYDrFrXlae4S3I66fkLKv+z2Q2FmO6rTuGuMrbxR6199
42VQwjNb6nAzli7V6rLH4CgAqdYXJ0Qu5QHx9mLjjsMtsPFq0/4ZhfaXXBCqF5pSkrYTfVQ/P6F0
Z26SqCyP5aKaVeJufOtDL/HFi+frP2NBFMXN40IvChdlohKtz0/Yr+FRLWu/wi6tktk7vGdNdSgx
LXgTqLqfdj1fO3kjxsLR9vVkVwiWocN1KxS+tMTsPCiRdDfFq+RlRN6ym42Jyfdj/hNpqhZHG9Dw
fxeF/Jk3Qi9UThdO3ausvRsb4q0wKxAraur3wZDYJ+gV2u76Jbe6Yv+Mwl9PH4NrFiLP6vqpolTU
o4sau4Xol0SdHXTwTmZdbBzaAAVycwqpo6KcGB8LQYJz4+teWEvCV15KwPjgqNYZjAt6MdCauT6N
lZJPmlUMmM4iYnx9kmug0jJLqosoX9D+ogC3frWwTR9oyGf1KdBM/dnFRvKxrHX7qNVGg4yyqW1L
cKHbvp/bA9BkdyuSsXqytCy5gR+/cHBcHs7lP5TmXvVxInCHog1xdEHgMH+AIJZ/9l28CrHM6m9E
Q5eWlsue6p9OK+5VUBCX0YzNtKpOKPaH+z4nVWIP3cITvrrk6PQBtlreSNZYrBthRSl9DaRDcsJQ
i9pEyk5jNoPbc0bHudIPjjKbd4HwsXC6/lFfzY+RqQcuOA1Fv2rdpE1zUDdxlcanKHSDDxIdtI1l
Nt2NS/zSKMAlobZS5aSCtsz/xfOMFFibO0YSnxplo+2Tzj36rNWts/56gzIZ7mv+kJLi5nqDZim2
lVHvR6egrzjjqHrgHGjVmVs+9Ek2IC0VtpiGDINo5AF3xKjdOhlKgfvKhJHgbBYPRXEj8VurGykQ
5fBjFoUabh+4jKu7AXmXRthhE5/ycpIj75ZelnikIke8sUc23F7P/OlU1sW8uLzG7k+JaCI2VLhP
xvd+GGlvyrhNENOtQZtvRmwuvxqIF9YHoJLhE25NSY6UIHrNNyKQV4eM3xvGFtUKEF4gT1bfzOz6
HHsMmZzMyhzvYyxSTmORgr1OM/fGc3txKOB4lGDoAr+6vzTXRi7ZnZOTxBPKmzEF2IxFYnvRnD5f
3+6XRlqIlmx6KjCv8oogK8q4D3CG1O1MbVpZt6fURya0CxA+vD7UGrL258NDkILfpxOQcmueb/qe
elwAPC45TfkkfhVmXrb7IZPuM2Lc7gShJ82+VXyDb3GsJ/GdqmA+bgwggV+rMKzTbVV3eKThZvC/
ODuT3rhxbg3/IgGah61U5XLZThwncQZvhCROqIGURM3Sr7+PcjftcsGFfIvuBjroZkkiD8/wDsbw
zmtG76GXvWfsA5kHmDnYYfUTbQTXisdudr7UIUwD5P3UmCdY82Dk9fbTnH1xtKWZupzrXOGPqoVd
TEgST8DvKntG+Bd1gWREnPPCxjsXLPxNlIGDvJH5TpIv8NtZBTmxOKJy7F6vw5Lf1U4rrt5+oHOr
cGVDF9wQeH813/8bknSX9ZEMAjxCiyjcFVkrkhrrt92/r7JhxIHfRAT40/waZsY6KhtvM08t3g4w
JdZvLhKz/7wKEZxaEqAaa53i+3KrsLMapPYR6WXxYQ7pOQP5Uf8exFmFzBiFmBDO+UmtsBj+hCSk
YBVzafdqxH2QKYhzIcs4s9Fo0cN73UYSzLpPwk5rRDWG0SWxoNJLsA82cnmcIqWC8nYDNOXCNniV
uYF8gZmKtA6JMdCek0Naqmz0aTYURxsL3uthDHHwsqRaIOVE69cZ3dB9bqJfbcriEk5y28cvUvJt
aWbM3t+w96qj1GWBX3JdFcc6ap1diy8x8toKP6vrGXbGOyubpy/VJnVLby541qb3/PauObf+1pBE
YwXaO9ORl/HJT70SqdeoPI4ILi5XZH1h+17A6A6PflSWAmisbh86JIiGPRGLUZ6zOb4c3v4V2/c8
fQu0VqJNUW3jwJ98AEkB7IAtKI+ZOaoD8rQEYteJwo+IsVafsrLI7RvtYiv/9rJnthnDIC5mdhkf
4XSb0e6f6O14gO7hLy1JGlYaCxhofSqpam/49wuOIpJAAwSP5U4RVhDHcb7yquqIv7Bpxxa8r486
1OJ5dhb/Ukp35o2+WMx++V1LvBw9r03VEQtiFOLCAiuevts8Zx6NwvxWp1594RCddBG2m46B14Yb
JYfkAU++4ZD3k4a/Xh49+qG4J8hi+txV9NLgV+UmQnaGUPMFuYbTWcbfRTfWRBBajC9f9e2x/DMc
VObLo0KS+4EpBrpR+bygGzBCkfKr6WqEFITtqW8BGq/HpBAauzvba392S+VfCMHnXjoXIyB/MIJW
5J5gZ9k9+dzZWJKZHuLznTkON3MUNneDyIpdSt10hZMSHJ63d/GZS2wLlKTVHkgM8qeXn5qJeFn5
Rl3iWKbWh75uHUgrRvjz7VXOfV5Q1gwtaAbTyN+e/T/ZOy4L8AWxtz6uWWhcVfCurvqo0J/aoGo/
lpAA/4ezyRnhWHJeOOon28nvSc87FJOOpoNx37jO9d4TAwAMX10aPZ0LA9t7AxW4VQ2n9zN48Zmx
sCqPPpotMQ7rPxvXWpMF4vKFe+3sp4L6sSHG6JGdhoCiyw0Dx3Xi3FBUd2Zg4ErlefWFbuuZ64x2
0pZFAxQDUHnyqSITUHowUWhB2VzH+yrtxBzPUb7qPdbNRQvHSDi43aUzBrQYGGd/3t4qp2om26lE
RpFIACif3Oq0aljdLgi6lVS+xJHZQ5w1RM7HmEF/GGtbTt8cKw/k10rXkJbCvhknfLcwC8vjPgrq
xyUvfHcHj7TtEoz+3GpfgRNHWhDnhkuoujMfhF8aMSHjDtii18tdvYI9RWODs9N1VDWlzNUtzY0L
R+fcIuxj4AvBltCcRsYxdfFtVq445qE3Hyhs8OrDp/hCP+TMAd1qSzYxNAF6pSdfvdJ9NfYMsY8e
dJePVrrk9x0uzD+WBhqrJle/NAw7tyChYINhoVjwql+BCfwKJXkUR6Ou9a5H2v3Qz2J5h0fJd2cB
OvL2rvqbWp4kCVsbHAQ7o+utI/vyWzWo8jM9GLNjr3T94PioQcX2tGTeTjSi+mRN6Vi/w/3Db48l
c9HraVhHLITcabnxIanDYx6gwe4qajXvByZieMnjJZYtO79XuH6YSylSHGqq2U0GTCxkLFDlEXs/
yp1y54yhQx9G9DBlKlVYRlK3osRiByXp9Eqaqkb6sjDaG52GDlZEMzTvnSoQaHyET1EHV6011/m/
x0ga4iQU3H/bPP/kjdR25YbCK8SxXtxlP4XAg0DAODjyYun99ts/97GRgyAX51hvDaqXL1/yRxPt
VeM6xP3ziDlP9bnva/mERYSZ5KVh/y+7i14mbRMIG1zsJ9s51fBtlICyMFlDsBO1815Ymy0qOMMb
XGMuIXbOnVEYKPT6CV4b5url862qNAfgaTAkTEytcxxCEKHGvv7tt3jmpgFOC8qe2TEopNNwYzJf
ETryjWvL7s0f3qit20613ccJxuOnt5c690D/XWr7oP+5rycCL2zEyLjuAGMmrlGqQ4Bj2eF/WAWs
LE0BALwAJ16u4vvrnI2LFkchW+QV6IsfClFcQrifudCAMaCI55N7UHieRGmZYwDGlFIcMd9g3F1a
Bq58KyKXw2jfYHieHUQozZ2QxLy3n+/ctkcbGIS5CzboFSpuMHu7mXA3Ow7zkqN+KjaXWWnFuHRg
Z4uocvL2etuuPolxtC6BQnN9Uoye7npUxhrq0CA7KpySHtzOCq/Q6s4RCwY/2fkFFtTTcgk/eXbR
bZTJVIh/nPao+qZLZeGF2XGy0HYop3VMhjbzjmGPCcVYe/11RE/1QtZ65igg8gfU296atWChXu6c
oPN1ahidOLJTrfdN6fcUu8HwxRixDH77pZ5dCrQUOkpc8xzxl0sBR/bHUHL/VnkeXg1+KpEGVOJ9
qMfn/2ElarxtYguQ95SHVFSR8lTTiCN0Gj0kVi5dXLh1rb4rQN/T/u3VTkEaW57lMbMlraATgxDB
CZ5omUWGTXKWHbt+GO7c0CivAsic0FxD4X/qpjBv9p5aV5W4yCQ8QYDVdzgXXZap2gqb021LG4Ph
F4eF0eJJsBaNDnQtK4zSLe3granLA7C24WqyG4D6Y2RQA+qRV2HVYRJ60MHwP2kvvI4zZ3WLDtxR
Ftchjd2XnxnrxmryZkccuxIztLkInpWDnWnklx6NFf8fZdv+vnyHcRidXVDOdPZeLifrybXTeiNK
bv29XT0P+TXWRNnP3jD0JVHQM9Gc3cSciy4yDevToQa+eGAY6sa4ztWEf4/VtTdLaZrHtzfUuYNC
lsr4EKT7a3G4RWl/8KRtXM8N6vI7b2y866UccHEf+9z5/vZiZz8XdRAodMAvr9LHbDL9urYn4zob
R/y1q77my6UWU5CitjYxM7Bi/74iMkHwn2l0wXE9yWEaN5i5W1puX72G7l3oqiHcDYVI30vDX/qd
J1Xwj0z8v7uExggjfN4r+cxJ7NEN8sIhYonHAkOzxFVulNSU8v/DtUFaRl5B5+F1HzttVvwffFLx
tjIG/yh8qDGHFk7mVTg6/e2GCoZV52Tehev/zIbZRs1IDGwKW6+ywmiiuZRVJtvSwzQpy+p8XzpT
EKfABi58vFOUyvYm0eXcuGcMQSnVtv30n4TGEN26RMWYH8cMEu3BVmmvd6qSKeZMk90aX9LJ0/4V
Uikqv658D5s43LtRCrHX1GjxhDLDTyaqGibmC059XQ5qfJQKh6erwks980LicO7N/PfXnkTE1lgK
ieRzfqwBjuzcZcxAzfZ2DGD8H5mb//9iwCTaKGiARTot/GRXML9jRk3/Zx0/YztXJ3XF6Bibbn2P
QIO7Q316uPDlt7NyEvH/6rGGlPkg9E6H1dU4tLpuyRmCKioe+gkreR/xlmTYmPGhL40dcE0X68jU
3I1oTz3881EGlQNQb+s1btfgy80w1pnfTyh2HX27cqqdaCWD09DrlX0Qsy1z9DuC4VINdCYNpTwA
ikSiS1VyWscrtZhWNQzZMTLs/NYa6u4KBjU2coa02ES0WC0Art9TgJkXlC/O7SaSM7IkZi40yU8e
dxZNUdrIQh+NJvXv68BsGPghQGUXbXDhw54JywRkHzFHSJ4ghU5yimDxu3lV2ywElQxSeu1YB+WX
9sFv6FwKU68XTsq5twp8l6pok4lAhvrlp0Q+ucCH2CuOmRjF16krGwBXuti3nrUEN3k34EZOyIyu
qN4NdWHxv//3k30MFp9Em5oPSO9pq8obrJSptubNDlkx7OzRgPGMzreZ3ThdMLeIWtWIDk+jwDmw
p+RlCpKZdtw6YXWP5sSED69Ro74l7K66n7mYvaQRVnqDTWBfPqRp3j9EWK29s1P+s6Rpwma9akOv
ri6ciDMZQkCCQIMEcZTX7fe5zTT+cHRHdFPM90DoLREPWRdevX3wzi2D5OBWnzAwetVlKgpMoY1R
ZsdqNJa7cECaBw/R7MIqZ/Y7SG5UDdmCJunkSfT00Xka/MlXx8Zzx3XniCZSMQ6vIORc2sJPbz+T
fWYLhiYiW+jTbi5Jp0OwMdjow9uwJEXzTVylHQY7MQgt+1Ou3Al7wqxBN45t2tuHxV7Q3CzJL8a4
R7FZPinbK9YrniOXu6VYhmcnDTcPzdlu5XWATceQzAql5HiIwrQ71KuYH6ZqMKd718zE9Kn3fVEm
bhWMbYJgvzBuNB+TG2sc5C2G0NUDIGEccN5+6DOvGMKQx15BzP41w0ajKTYEg6PIliv8DVM9TgdH
uFlzHAr+fiFB+SvbfnLOYAAA/tnkrbm/TyLYKqt+BLvKK85HK0yGopdWMiizRVfMgy2OaHqvnnqg
wc2d6arKPDQCu4TYx1EZg9qi6cLYGFtroD/vWFk8rar5R0b3dpGSW4D0ZODALOu0Dq5MS63zuMhj
VYR8f7MZrox56WJPSvdClD339jdTF8pfXsur6Ubv1lkmZSuPHgIoV4Ns+1+pgjePT3T1598/NAQ7
3BG26SpzjpfxFTfpbMRoHTPSvg6vltLxd72RhwkW9J/fXuncMeJ+AiBHexY2t/NypSkth3LtlDzS
jXmSKg/3kb+EMbpe64MbTWNSF165m6ymuFBKnAlKqCPT9mb2CAjuNBlJe0/gY87brOu+2SO2Grxb
AH/9+/yWbGcbEvgb1e50ziY7V1Zd27E9RC6v19Jo9tm8Bu+MwfIvoCy2+HZ6WmgAkbcBDNg0w16+
yRzlSoUdHg8Uiuwmwys7aX0qsnxYLC4gI0tkY9aPb3++M3syAgHBDgGO8BrvnPYoHXjw8I/50naA
obr0trCmp7AO8guPd2aj4O6zcarIMcCRngSDPrexo7as8jjNxrgeI7tu5U1GMG0SNOfW9t2K8y/+
3EBN/U+wru30UjjyX7/gbRpDUOaCeQ176JdWmXhAy2Nhuvmv1KBnD1MqKz5bvpQ67gJfffaylU4t
itOF/9FYmmjT021DfNg8N7+3exhqhxFjiFswXtAmmkkIN0a2XfX7t7/Lmc1A0cNgkhsRIZjTplIe
uONQlEzTGlKyg7JnP67NckXbzVkTqcjvU0wyLmScZz8RIE2qSfpLTBle7sCwqSczDcbyOGDS+d2K
avm41NVEXe5mh6LryzvF++V6M73j2497rqtFhsEp5jqmYj5dmu7RUsFTKI92sGDNi8B4iN9xjWxq
IhEcx/UjtKXcDWvdVMk4lpaTzE3oWHE/auPj2z/m3JmAArBBx0kOX0mM9rg/t13gySNqwRqRQIqS
b7lwtX0FRBo78LdXOxPHIg9vIP5bOmnQWF6+dKpsldUNFxDQvwCaQ4ferp1eEnE590zku3QjGEVS
S5wEF0G+QuNwYBVpBQ+AaB28tpZqL7gXLzzQuWNGMkpDGxOzrSX68oFmlOe10fvy6HppeeiUCnLM
p7Pg61xO2KaX9lA9vv0KXz+chQoGQ3z6O4yVT6+CFcmiqY3Q0bRla9EIdfFq20VO03txvUJ0fHu1
M00JMmGmnzSWN/+VU2JK5dIGNFLiSDiGuk4wMu8E80Gv/AJljkrGVV2ok17kbfMQ1VMm4jSNgI8v
rWcsB5+LGCa6FmO6R7mwwLFRu1O115XdY7LqOdr95w+Cor3PxJCsA+79aXWHthhEiwkEpwf6CB73
7N14ZQPpJ7TL+z7q1wvrnfkcEJ23ehJSBICYk5YbeLqGvktdHNO2wJs+D9ukCFfooA7KzBe+xeuW
xNb62hqkNKOgeZysJXrt+6PVyyNBZel22TBO6bWfjRTLM3Hqc03Z/j2Vna4Pa9DmQ7JA18B3uw0K
EZuVblA86FXm34JKn2/kLKJnQEztELfRbMJjENMkdiaYh2k3FhO38YXfv/WnX176NF3tTXIfngFg
hJNCOFhTpwk0AKo8sNoPKe22n1NKXhe7i736SZt67m8KR9R/VhURgRAlLD6pslTLnV/JYo4z+DT5
haTn9QmGgcn+BhhD4w1FoJcnmPc5WFG3XdVW3Xy2csOPN9P1/ahG67EZ5q9vv4Qzy22d+83vk3v5
deKDfdIkx1wedUo9giC7eI/dO4CmyKep467FJdbM68uVo0tWvOkcncHKFC4h3ig9sD95n3+cMjDZ
s4mAyLK64SFVy3AdukFxIf95HefBNAfUz8wUOYyn5S1sgBoOWzkeGxwdccvExLit7OD49rvcjtjr
LcXIlKKWLAf+3Gn32Vd5ao6ljI6daB28lGGxiPfVEnj7CNnFLFYT1L1kyubgu9VPqMtl3twFu6nT
4xKr0Bif4Y1X9kZL87/16OTeN6nM1HtPdzOCd5Ya9R2skr7D6n1easbMbSaA9NiiO6RLGkwYDPfz
+KGbIJ3HqKtW1MJlKvvbdTBVmzh1EP1At9v45mpPfVDcsqgmeXb6LRQiWzFmJK3aATs0/iCr2SJk
tI71e0uJ/seyzFLdRes8//KscSygRnhjlTglvI6ER8lkXFg9nGQAY92X7QhnMRRY7V3p3suWZI2C
pfxQuVp+NitVfgsKu/6Gc0zRHjJbdl/QljUxs8vXdY1lO02o6Q9pWf6Whs7q40BvyIjDSGZT3HiN
7D9NadUrGU+OLN3DNPmMTiJ0RpofInfoES6L9j4aZh3+xOVHe/ucPHw62Ln20Uiyyr69Kw1GpXcK
upTYDd4sy9tBGYt5C2jccX6OMsqNGJvJaf1FRCv7xNPSBq5urVWa5NEi36HbYHDjtW1jfZBVqrEq
MVIxwhaZI/MZTfqogn+rJ+dd4dTMZuMRSJZNaA6MSrbHsCsBpj7bYTb4CTisaibfdbxnJguVf0sB
vxzKZdUd0oC0065nOk7jtQxH+Zyl9vCNgTGZigLO8DiYjWVez7gnjDEoy6naFf1iz3HVN4HAT6WP
moR22KQTAETiT1g1jpvAdyzWeKiUfKoXMenYV2JiaKExnSua1JIgwlT2VXtpo6GYtfJ73+auTOyw
IydfuOwiMG4A9/Z4MCsdg+axEBJbJVAd2VYRmKvFUc+paKMssSzAHsDxxSJ24NQwjKXdO3+B5Wq9
J43pvwMi6qt91nRlux+lmNq4tcNxwOIgTWUSRn2NnJG3dn84495uBF7xsHRRlcf50vt3RjWEQO0C
Bo+42JdWQiVSJlgS+EMyRln+YHRtACmpw8o4Dlw93JZFiNkKf7VfhC7lbeHhXGFUqvm5OL6KDna5
WM2uM81QJtGUBg95X/tFbFT2OCds/7KIuR5MJ25XL/htjU76bbWFuKmLOZ/3sGpkg1etdOSuN7ln
7jKtbcglZePeZPSra0yCpu52yDEfiMtApA/WaubfIq5QmSxTLj7VZVp8Nj29PmVGgcWbl2fWkhR2
Kn65+ZQZcW6PMse8StUiNpZ+3mwbAkROGqufvzi2dj5EjXQGdHdE+WVGzv0xEu4wJate/PeDAlm6
y/Jw+lW7xmLHw1jTv2zxTs1gcA14bumuKURiBSo3d1k9LkMc1eto8O+HaF+EQ5sm41oX9+VqCosn
ywNd7Iau9vTOWbp8+QVtj6PcRbmX7Wrmf/La6LV7h8qWcb+mWbRT2qiauK6HaYmBHbpr0o/Qf3c1
wz0VK78KEyW76aOBeEq3W/rJvneFI/mbV2E13qyhSuZ18rJERUP1LS9b+adsDFjhEVbFfF0cn3t2
YVV90IvOgsTDWO5rJiTaoXoW6PljJ8ABGVssDBMEoPTP0rPrKU4JZmrXadqHV33m+198s5j+dH4o
vzjVUM773h/xZYs6P/vgNYYvDuDJIQItlR7ELpOth3UJHUtnR8KPh4dGwaKLJ2HYB7crFQ7eNUOk
eBRd+w4rDGwlhlRNj6lt0/yqXPLmuA4K51du5iLbL61euquyXEJaO0xfvjtrVWS7kFYZ5uUQ8x87
I0uHROW+95X+XtvvC0PgPAEvc/1jMOfdaGxzuCLzaSxf63mqWow0DXXduhTVyaRLq4iZ5RnlzmfP
RLFlNNUHOG7FNwAWYMDGrh/nGP3i/kmIVC94sdTmD5/27FcJ1kLHWWeXT9JbfL0XriQ8YDvvpHGQ
s1ZS5Cj980CV5yEEnjd/MAPy212LLYjajyP2fojNmPIeLd7qAU3ufk76Ocv6hPzc+QKTmx6kmQ9h
85j2po/UnztWP9YNYMJxtLAQWQUqJFd20Dg718IQZFdqu0eXLMjmLw0sHVJTbza8vSATR3QFb4th
F7TtasVra+uZ+8+ah4NfrWuwD7EQAoMTGMAXwKmmduy6zXJEnstLD13dbIy/wM15KfZMxz/xytI2
kqqxLYXJrGF/oT2AhQAgJgB6Q107z9jQRu9gH0E3DBY4LrFW9VDtGlcuD848NndemXVBjLAI4Cau
yPJ+sdvl0a3L9bGWmr0q5tz/E6bkcfsaBQlN7CiRIynKweSm3CxO3FmnThw1A2qR5mJWvJlCufLO
0aN7zMWQ/cDDup/jqciwYELMVj92rpOVV8UIyWWkzV/f5E22asY/LhIVTWf90KXAzHNs+D8Mht3l
hPnBFPuqDaY/zYgwfFxD7KGbrDrCoNnV0TtIDqnYLcMSHCy76nTipJ5fJY2X9b+9KpVevDaY+l0V
Sx8oTpmI/kDibpe4IpoY8VpzWyYKGGCG4kGuZcwMWv0Zcn9cyS0y/Fu8WrpLbAEr6BNLtELG1lRF
95nIupvRXLw5wSZWtbHr6OIbLpnZ77qxp3GXBipc6Gob/oNwzJrz7xluxcRJeiQYXToCUOJiLTXf
OXaHqrtfQ3vosA0KrY+pAR3uqiP2Hwd/TqPdrFKS44abyKZXuAwhcOo8CJkOTty6vp+2X223RgBI
zaL83C5rJPdVDQA2HnMjvG/QGxh3wZyyJ2uMnbvrErbab6cyqg+lUeEx4SlXTYkIw6ZMpiJCyGwp
t6jFFGN5mEWd+9eFXeTvMBLpoZjk7Ybn8NrxQ2lX/nJAcHC1rogS5odwMNqZpMBa9vWgmug9JXzx
EC3gcPetqwO1Q6UEqNtibHAJ7hukoBiYyGZv5qbs40aYXDvC8VF5lljW5HeGIZoa3bNaNskE2YL7
ETkLjijR/ne19sUHZAip/i1Ev5tkoHFmX699NT9H1iAOnV95Eeelnz/X/lLfZovTfzZNxTVodhXz
h0p3+KrWNhE20WCnpli5Jpe/UZamvA4DcAd+O/nfZVhwwsy1dW7SQoU9T0DrM05bgnKCITNuXK6R
jXUs7Np/Ry2Xz3GAgHyzcwtnMPdrWdt2MmeauNg6s+ftAOkAI5KoM9gckSi8BwRUoLORZkjzGdOS
Vmy/zLjrEKVQcaO7kT/Mx+i+lsztuGcC7KLSKZqmw9jTPWd+Jkm8ilakvxvbG3KY+SSxwClV4cWy
s9kr6TKUzwO/LY2lnVmflGrEo+EN0begM7nkhSSmDwUqm4cpy9L2ql17NSDWZVstHerGqJO2m32D
DV8ZjFD8qv42RibuvJLhwLW7tBlGpnPufFYYDjnUHxb+yVgWgmmMhtaqrkxtuAC6PTAaO6Ya2MCY
qHnfu+EaUOCiRSTAInlZE1NhyTZuFjvDa4JRTR/X4K62bDfA79HwvfLnYFdre125mfFRKTMv4g6g
+qO1AUQSr11HKgQf+HgMOsK+xg0Bpbelzcs85k4aPkV5o82k7MPxqTMtcZcFHLukbB2pr6mTrSKB
UsFNYlDslKSHysUDCAGquAwz6wbPLWs6KGB3XSzDafg8e53HrzY9fJacxTefyqYobiYfx7+kCpoa
t0bdzF81oL0+zqzOn+IIqvicZOgZ9zH4+7RJ0nIqs701kIgnUUVls2OrWsgtg779lZXuiNpslAdF
zC1jmO8sAyDILcUBmto2lmaUUqOtPuo8r7u4rqT9C9q5RwoSVWovAt2o/VRUbDI375cpRvBDfxBA
GusY5YH0pzNY/Ze1Ue28m0k+Kt7TVgm0albtblzKnsZ5iL9YnDK0BH2jdf6pK9bonskN9//qL+10
1ZEmuZuOuPjVayf9wdjTUokXanNM/NRtWNbOl/c1c6Tn1vXIsDPT/6gMyLlxhWrRe9GYDGCXypt/
yClyeU0WPOjErZtu2i1kXj8xIm2/4sWOR85EPvLNWC1U45wI/fJ0HsItSKulj0uylx9Kjjye3S0j
3WV4AO9T5jHTlW3I/Bcl2vxHNhJniS6QbFFXNW1JNTHqKS4ylyCczh4/eJosRFskNYbqaDGlTv8O
RIOHl2vVyF9OWLe/XBFxa0h3wklNZx16QX1huN/cgdoscedg+kZBSyAjYIGTDAnPd6VQbp4sVj5m
aNmDLOH9KCRF+lUuT97sa4xUx5Xa0rNX5wmiKJmPkY/9jL9bJFv4S2P9LU/z6dkbFFCOQlE6xYBT
jHsydo/yddAyPYxaWWgSD/3MZ5aezvdOg/f2ToGz7LkV5+W7ysuU9nrQmgZqxmFxk0ZVTbRpy+Wn
MYn8trZx/HqoLKBAtaH8LxggivKqmZYIMkLdRM5taOq82YVYoB3CtO1LVOVFA4DFWsbmoEbkGeK5
XRxBnp3WFbATe6ByVq7NsVYzdnupvzWMkX7WSd4G7W/sv8MynpY1pwak9yfxBU6Np9XA0zb2gQaV
O2J0+n7WTv7H93u32HmdIT+OtplXeHd69W2tooDEXfumTuAV2HcOhA0abV0Pem4ie/wULv7QJt00
zWYCJAR5vMkoh+dN72kknq411h9I11xXRaStmNSqfRThEs5JUKBAERtta/yQXBo/09mvn0pHrFE8
yWgg9mOsR0Xsk3VZ7mzhrzQ0RpQg9999xQHUy+PWmNvgint/+VSYdf4DmIx+CPBveMJI18J/a7R0
n0RouIm485eGG0NVQ51kqwoI/wo4MDra2qU4LjMXGcW2f+/krBvnVTo+z02pJFX3OqXoCOBJGCOM
v3iJqefpg+TPPsrciIyDjxLn91Sp6CMeakW0Sw2AV5wE3XIzuzTw478UoU1BbD7icrdmWFAPDnCw
cEVzepqq/LEk9z1EKoyeptVHOjmLqsIj3vW40jVNGv1G80dj+JWBqt9HLSryV+gihEXihBkBFVdU
9ZWs0bqbqnAdYrfxrG7XBFbXXdWmDn/MabE8uZPd33hWARhHC395JlyzV8LeY8FIDRVREsSgiC1a
AM94yIf3Q7BqfHT9Iv9JfhS5McZ31Q2kjH5zfR1AHNAP0Okxa1b6SJ021+lQRFNBy94suD38tQ0i
ClpHHQoq8/m6bcbMgBTvGdY+62T3DtzKghdjH2LMy4GlBVUZgq9f6KGVcWdXkuvMWabw1mgm83HI
2uEeyjfJ0Oqq7I6kmXJtyaTAn8TrRhUvo03DLl8Nh7wQpJ+Ms6Yeu73ybPFgql5eV7Zdf5zWrjN2
VlRVUZxa4VzvpjQLmngNx6lCICIM8yTLFk7HAKWCdtloL/vQzeTPdbSiJ9Po2yLJdGQxkNVrNMRj
uNgibkKa5MkwNM5nxxzrpwJr1YLjGE4TzeeuMY/UjcNExjq1eSL61rSSjMYynotIXH4SWEiwL0ad
vTeNSOIALZEKuoKYyLQDHqT3sch8q9pJe1iBL9LgWmLX8hE8KYK5fvYxiOligVArd30Udl/KYk4/
TrOTpjuGDPbvjqd5X0Y2fMLAkuHDnPczv1EVGxvZDp5SIFkqLguKsrhLaWrHbhuJH9h8DiJRtW64
YUQW6n1D1f7bdqYw2/VNXXOt9CMuw17jQAutARa/Tx3Fnapp0HRX1sawu+lXPd5j7qky8IBYUjZ+
OxCgMeeksRG0Tr8z6LZW+9WrcZafmXhbsalW+6Yeat/lB6f+N7RcYLOFclQPhmtl79B6nn06enP9
NViGzk1MP58/T4UteF9i8W+MtjaCG+DHocVgaRBzwiUf+Dep085/GmwIyl0Dfu5P4y60ZQQOlhFj
pYjA2fZyeG68aWjjpS/tOzKzZTigh2yTKOb0eNAJbeb7ljT2qYp85GkDhvGP0VoMGQX5ph5K9h8+
NVUkP49Kk7SkcwMLDiIJtVi51uOHKKpxhqjRkrT2rsICFUpVYH5iIGi0x2rzu4qj1PbfSy91bgIO
rh2HoxieZuGpn2Rw9h9HLcwCstwdjWRqHIR8mjQoMzK21WoPaZWbt3BImxZgdVrPu3ASzY/cQQKQ
EVokOkQcsDLe96tov4z02mySd1E2e3IBWovBsOYdYouZ/iNNbXbMgFL1a8Sw14olPVsctbGU4eSt
s/qAJ1z2B4QONbath//j6DyWHEW2MPxERODNFiOpfHV12d4QbaYgcQlkQgJPfz/dzawmZlQSZJ7z
2/X1cNT2tPu1+eL58F5CyrL/1KCcVHIq1KGpQxL+r568iIeqkpVLeN9a/d6ZGONsbnZ4wCRiGUuP
1pUflVmHr6N17M+VPtKfM1lBn1av5vBs0A8+4dePfgtRlWMxqr1t8gkEbsgPy9nO6NJQFTJkuv8d
qMC/FCFGn92w9VtG1BGLK5Oq+6/fwflzkqRoELQXXpIl9lqC82ynfQ19Om2L1i0Rlfjc/3aa1Fol
6d53yZwF9rZt52QGYWFskfod4tr90USJ/El0pbxzJhG1F93bdp23ZIP4meEy2VJd0xMJv+scKt2N
X72W1nSt4Yjc5sMktcWxuRnbK6Scg/8GK9qBU6F8Pg+xUNxRd2L0gbZbeyzgfMztGJqNZEo70u9O
5dYTh1rlRWdKcdY45blE8sxfR9TAvtj3HEQcb6KUJczr6KzfSAk5VWyagZwMcklaJ76vK9vHY/66
j9HGvqDZcm68kbrXdJfwiOmYUK6cMnqsvyZcA0OK7YXyR9Si4Zx2sAJDOo3CX/JFc8KkPQJsAWWy
8GB5ldv9pwAYwLMdGzHmrDxSq9EWOpmvF4/1uZ6x42IT4WicrI6V+BhJVUkDgMI9l6CndH3TbPa8
tFPJ92H6UHLnyiTJqmaab41LvBsfsVmbvI8q76Gb+iTMurq138ttDr+Jah1+DtXKjKFbns8Fpe8M
ThhIn+NJWUnudd3w4WpDW9kmIvG2Lt7qvZnZ+C8TUrJxOMUjpPcHnLX6b5lcizNexYsnWZq564Jz
KJrxoXWThX1m6ud7R6DnuBDAt/bFvsry18LZccNkuPWnZkRDkXWhlv98UTZHIcsunlMKM4CeW6tP
WJ3luryR9FyDsnJm1+c10stDojVecBFV63c9mevGxoL4I9jb8XkXTjSQdDB7huG/6R/M6LjP7brZ
opgwaIk0lmr/bvrQu5N1tL8Go9N+9DylQX5Ek3neN2/+LZspfB8g2kHQRMi6OVwr5Drk1vI+UkNM
I3DTGdbKyWV4XnunARJa14BdgoNUTI8j6OrsXDpJNnULCBPsAa3wgb1LqtsnL3L7ELBgpjYXVmCI
mHKancndRhjcFvXslOxcjidux6kDfbaHKhpSK94cO585X98aOu2eY5BTxg2kOP8Z23U/llZZnzOf
xaGfPSl3eCHlYE9kW/8Xac+HXmFF9jIUB82tBtMa81qNVxyQU4ZaZLeTuLBcMxVNyceB1djCW6wR
g3+yawxC/zoHtzKNz/OiSZ0rVyaZhIGSRC42eg4HZGjE46ZEHpePwebbW7ZSWP9zMNM2XVzq1vcz
jSgNm23b2+PFNSxxReD221p03lB9DBY6WeCLGUinO0wdZrZMgiav9/rQd3ZYNWWxeUeU5MMQxjoV
aoxMLq/VsYwlenjBsbE3EPP7hBQ7MnwRbTKbnwARUmVN0tnxv9ruAljBuJ7tW7U45OpG3J51pkaP
8UzH9EbyMjGmnyGGjourFhaHKRynPp/6ftrBT7FuFJ4z2CyAorJJ40p2BB4n2Tmb8+xFyYp0kzvu
w93LGPB/uLZ3F6Pv9XYRUgjzvkaLTnLjRRoHcwiVRZK9MccTP99E8nsI45brNR7vuLT7z3U2HvUt
3fS35QarLyvK3PZEmXffnMJpSp76VfVtzssChNC40VSzZoQtbbUObtFULAEDogBgH0/X69G5qYyQ
0UPDovC37Pzju5tW70tqCkDypnOGId1IZ5EZBTEcRkiMne9g8JlsUuAwHZ6daHT18x6I5fgE9NjU
wwEEHhY+Y0ydlp2p/sPFV+1nB+quv+uPGFiGbpGof5dkkLonZyIKIwcU9KcbpMVNdVqjuZaP/j6W
W1qZIxpuDHD6zCbq71HGe8EQDBot9tve85XzybHFRpOMuBBEKsy8hGknuIMfN7sTwbOVEHzipVay
b7rAPNq9MlWV4Y299XJ+ku5VINbGwe7mvS2Pf1IABf5erubNs+ZB07zyNsRdLWyn8DjymkJQ9OJl
q667klN3oL56iquF3ZTnByrVMYS4idJfNf+mLP1b0qhCfUclhyvfjFvH29+msxaaKGGuFF3N4cL3
RYb19kj26sLRJu1mzthZPe8h2jYiw9l2+zbDHtEApBtTkxxKsb0d/pVhMCZnoPy+yrpYwY/UQZWs
BdxE8l7viYUWcDrcv97uq+2F+HG1FNK0bUKl+8qIqiaY3Kx3pHDPZtwn80DArOWcrUZA6lkzR++J
c2763jxrtk9UEhHboOFCT93hmH9j1YCDtOW+GYaXxPle+Y+v90BwU3vyADH1W1RzBp33Y2B55Ptx
nqSN+yyj8Qu2C95x9zKHeBF971qDuCzjOg45cT3LvTNw9P7jYolNBvM0OM9WOcVeVsdjYj37DHAj
YQ3Hsj4mpYmhKHn/zQ9HLrN5AKuO/E+HQJCoUJvyYVrk7prbZo+NfuAdcHTGljmS06l5IXJf4pJP
11UF9l8HnnvOYwE0f+OZrhtvgHVJF0B/zyWi8SMozi0ui8sc6LHOg1BQ7uIuyIlSnCu7+9oBD6mU
HhYytFsbKD2bdrkND0OkuAs69liVm3lAoL6RXdOn3XhwciOUsO9sZ20AnYQ375k7+olmNSIg9TYB
ePt3jDscM9p0pQsW19I7VVNJEmDFebHeD8nEcwTFfWy5ZvSRP5ureYK7ShCLsy0bIcwybP2Wj7mU
9FejCQi3rJR6/eW2x0qFFcboI+WB0yFlm1GjT4p2GbaIxO6qwh3WQWez3yxtrlyooaIkYc7Na+1P
+0cb964NWekv4WugRie6TeBWWRLJNcw8a+CDV82g3+ZpK3G4SMTt2YrJdMuUHrcjF926hszsu9bb
rSpnsefb4YumwFXj8meFB36a2ppJBk/MELzwH+eClPxx70ob5eSHXhLiLeD1/7FJqUdCkKr9AslX
f/jl9TqqOxPb93a90Ts8JobJIjDMmzB2FmNeHVb9eNtUmnuxra0jzFGAHLDfOvLGPQNGnbzbxNL+
T5/1FvVdowm4SwEr24G1oVyOd7nbFKCT5B6X0AsDzK9MlrI82avtj28QEYofZm366g4gAxWAElqD
McNvhUW31QgR0Z0pqOyqc9Z3YPi6Oh0b7VWQd0E45WOMcZiemFhvj8MSWQ8B8or4BjghHFNrtIVz
F4B9vC1rGQCW0pxD+fusLE6wORmA5vzW3+91hPIw63YvAYh1+xGEzunL+qSjKqQoXLBN3lKUSSbw
0ArnBWSWFaPvZrL1dDKApPZzqX7VviOPXJpDlFkfHqOi9U36Im8G9DtfY98z+XrQU00aed3QXWYp
lP2UtHgoTz0dNPaDTd4dJ/gKZACnCU/C1IM1gMoiRghCfbrShPrMw3hM+TIrrD110wHyOih/rUeP
ElL1gzbu1v6girKuIYNX2NpibEr2Xh/ldfBzDIW95stKwPC/RpfxBFnAOdoxn4PfAM7aPOiTzRJ2
9mcgy8fDdRqRWwhfvUIHJtGXofLVckrQB9Y/aR6ZGSdwxQ2nzSJJfKQVVV6MUfq1J4/6joa/eM5d
oQ9YRXQeuVc7wXAfeY0cb7jlepSGmwAiEVpBFM7CW7cTqR79J3hXGWZiiss6jctg+e4PHQoCArrF
vxmrmVCmFSvIv3F01JOB/PrE204dNLiJDRGg9e6dgIot90YACdWvcZXQwGCUH025OzZWSZYQI/FG
CDKkF+oC7zQMRAe+kl2DZD2S3vBfs6jtuB04BE1hGRGjAuHIuxnKEdrG8Lq5L+gvpLSzvgX+/k92
dDyecZy2fTbDY0e5O0Thepp8aHpsZZu1TDKNjqYVYWrb6zo+VMSKr8QVA9Hco3kV6yls5PRLz2ij
wKgWAbKY2APxGUR7lpyIVVVlyj0w6HfrMX+wTfTr0xwk9T2u4rk61/O+eicJSAxKsLbwtio5nAGZ
zeCV+ei2bZjORseoe8IZUFBNth+lAa60Pt0szzwIOPvkLAyHSeYoKMMs6Dd3v7jTzDa3WEosp6Gd
xrNGbFVlXucd9b0LadbT1YRj+BITkIUKdx/aPae6dBkz6e7OkesqkEsGx8CNzTUvPHhtf7GyPYiq
h22cPILUBxOD7CVt/aiRcKIkqpeAP0w4RxEKR3vnPRnmr2aYq8cV1zJaGMHndggE7k8He9R7XU/h
487nHrKkjBe270rID7N17m9CENoXP+jGX1Xp9Cgv1sM/nq/Km/jB8VZAV7RLihAbQO8xA5ySR2pI
kP0l2mCsU0/HnQICsRKRVipMjvOxWcN/juDFPnVbqYfTMIsgOPMy6rhw62jtTiRHIJLSct/Hs2uF
7XYOURSoTIkqCk4YglT5ui4sy/ns+9cLYdD2B/8xZ77XDKzObzPqJDhLaTluLmtz1KcxDlVy2hvn
GF+WchVvfuPz6gp65OkbSRQIxuZ7v6B70HE1xIb91DuAYbFVJvg1V1hI0okFD66YoYVXnoPpXYG5
1VlZz9O38X27zwXc0COIYIusJtTRM9EAM+KGOFibE+z6xpvk1jQa2J4U6I3kYg+EBVYhyHhvD2+1
3JK3Zg/Hb1TDfvfg77ZAvNzjfHBX2fVZJGswtsAWI562iU/2UweTrC9ItyQzwApy/bpEV9KCSXv5
EZpp/+OgxekJm4zZWWNLTv8g6Bpx7w2aC78MQ+XfebtW6tOgl4xOZesq/zzXnC+3rgXEe64O5S35
pLwVzYxreiyoJYtNA6S03Swi0j+J5uURtaxw/NXjZftjUF7/sBKSnLOhImSGN5IyokuzEReQ19O6
qffxKG3/qs7y1gtFo9ZwLsd1fTn02rNPzyOhMBqGPsndeIc7qqxOA9fVgq6AcWS9RcxhdnVByLSY
3Fon+xmLEWiZrKeZXFH2XcoMWQf/k2u8QU7tEWT0XPHo/aWeeq5Sz90OFxRz3aYbRH98CQwSY6qG
Ye9PXq0dqrJp0v5iv0AyAIi29++L1IYbfFm5k5ZYwmqneEMk+cijq+piAYRtHlrZiPfatF2bTzJx
7KKNlll+RlM5hPxoHiyK18KbXWxH+4Zkod7+o0uDcAcxfnAgqTLrH6WtgzSFSSz6glKIygRKc0qq
m8zKkRC5bfBkMw+bf920gLEsHvRcZmyFg7gbrFqi8JpDcar9hmzZhMw90vm8cXw3LknXp9nMs7lw
JrVewT87eBNWuAFex+F5VlOvDX5UcXw6dVMOZxJ+yT5DtufrouRBBfZFaf/WdJUdPUxhWaFVqLRT
FVutwdDtxApvd2sZAYvqaOrgcObrhEooZpAFUYBgpMJ4Drha2SWKJAiY4WboElLd1iGuthztW10j
MxmBsdax0kdajjHooCMj630fejYpvq4v24oVkNeIjQxmH/o339YamgitpY0IghPaSreKXzk/li6a
LwJy/TcNP8BnEdjxyhxXtQwaop5e11Uk681Wb85/oarDspjBv380h0JkxFVZ46wYo/BKT/ZLgS07
xFKy1X4Onxi8TshpwgJLQ/kfWYRoc64hOs9H6PbNOSl7O7rl+FzbnHHbc7kixomNODhsNETs8/Wp
YmyMzwE//LfN9zUx3+pInDuEyt1vNZOUnzJywEmnIhrcC7RAdYsz3lpu8Lol7VUHc4xZ2G/s9y4Q
5PQiQ9D01B1iQD7VxM52x7nZmCxIxriIr96xVMMoOJeA4Nb+zGJU4/ar6AK9RbncbogyA4UxPQJp
O/GED+2Dg8C05w0E5Sgw7Je3VKjND7Xm5z8d4WL/hDxbX6g4SX65gwvrXStuRxt82ubhQahof4s5
sdpUQ2zWOUSQ453aZIPcAIXvUIRtAOHLJOaXyPi2yUu+bCydyzDGqUY4ZxAuK+MWoO4tpJ8jXPTj
YPTirqXTZMYu5+gKIh9c6zOiHMe6Fx6DQJ5M0MCZTz2tydzatY4faDZA3vRUJmFuOjt46NCA1S+7
JNuoSfXRqyVDlSIeOr05w5N3mBmST+11cvYsIa5J+sp5sfFhEs5nCXf7MSWywjxsj/q/TVKjc7eB
AcsnRhKa9WCOS+bhwZb2GeqVccQP9eQ+g0xJXVhs0iOna9x8SGVaP/VKN5hfD/Bfxqm2AhtmCN+s
D2earPV+7xzYuQNzSfAI/NWtJ9oEAv/Nkt3h5ci6NqDjUHjxdUsxeDcQLdW5YrAVaWsabfE1jclz
w4IGfA0xal8QNCdfHurv5qQXn+cmSboNKaPn7X+XNdm5A9sJ6rlCSXNtMNfVtzXOyfqCdBzi1YdW
nZ/9Ot5RkQIWmefDW9ZfCGrbGUkryr10Wun7OfsaMVRR6YTKO+/YlcrkFq3Px9K4K4NsKb80g1CF
/0RaX/toMSx2gYurKfH61bzG+ED03xBQGCm5bzTmGHmM28+D4hD7WQMYIZlwF9+fLsKsXFAVirgf
brT7PjhIkHwMTmf/npI5eqcyTS/XPW/66ivqxX+6ZYN43D0o+7o39lh1z9vhXRGrWMTT2UV2i8bX
47bKRhey98chQJbu53makntnjOAXfL22PwN8puGjpRe3OTMBlW7hthApNxUiNgucyypnNtuwEtt9
E4BHFYZ+9r8JV+2aqXocOaqVtIdTz72NR95xFNg/+W9PDZrEPg3FuCC/GNiEn3cAJJmT9TWUKZNG
r0/+eHRriix2Jh0zgPZHOXlNM2DvWplaxsPlt2cYI/bUP0qdRVSMAYVJd/Gyiu+d6KplMpLpIozH
zObAvY6w+AZzucN9A+yjobwteQWTbBdgmFk79bFkfhmnISMGmU8YJ6M9fx9b47n1VR+97MWcuIGb
OcDiX6I1nUnxgHpusUR15D+oWfI7+orw5gdyLZBQj4k7qtcOjPY47XSUXJ/GBFAOZ0bTZUeohu7k
I1XZkWKy3TQkeaCJ4r7mElzD4NMZAZoyJl2nP7eWGuc7s7bi1ZnHXmWranYrXzZUujCyHpplH/z6
6aCBwzrFgdd7xTBW1XhrnKmp7/x4XJlUvRWNJl8N8+cgzP44EJpAxNfUSdJVqYlrWDrVoBi9k/0W
P0jTfeJ4pvrsqJeXyauRD23TOP42QdR9w0XGr7TTAIkvbon8/nCPB9oG26cO5/OzGaSeiw2mAoXn
srsvHYMwnDd094u/cgnBaRKBxGxkaOIrOxf5s72o9WQG5SX3wJROlC9xrX7xNkxcpUAAUOOOodVB
MoV+9fG6YpbYZ+RwO4WN39WWuFXRCNVuGcI4NV6SevK+ewt5axF2iCpYJGNXEJ07NWMIH91ufxYs
AB+b4o64ctqhOvnH1NpPzs45n0FjuPONJ5byOLdI1r9QSWGCcPc+fnUiHc5PIyI9DWQVOQacJS7l
0xLvHNIqXomxW7c4+F2LtonOQB2wZbJS4taL9gRTAwn23YVLXSM9jSq7iIJo7gs0rYjnFB7Mu4PJ
ckdpR8DgbU+N7Q+plaSpUSJocqeSP2oXpmSQkbZ/G0c9p6w3S/W19pZrn6K64Xxnb+eQ5UOyJLWi
C6ffDhfK21aHas5q4nG8wg5qL770ggG/wA3lj0w5Q0A2VFnJCN/LiLKsCU3/d+vi5WPfrWm5tSLb
3LS6Wv2XWB/x7kMsi+OfTb8pIobBhQowZIl9zajzg7uDgytHYN4MuHLHKTkdS8D+BXa71f3JsTZH
YGEwy3NtWcM/Ej/Yh3fbnn9J0TXyhFQLvXKzrkD7chhlwHw+2B8CxqJ+xYdj3thQ8NRt8Z7k+8G9
iWrCs3HXzNzDO6P6n86fDYXzcuEgo6oPeZbtxcife1bMxwbN5RuhAtBt/lRPfyO0ajqN22S8izwp
/SIuF8AcKhPFHdAHzw+Jt5vK4toNfm1O1bzvIhZRqiBM6nTekXngvRbHmvpdLdBhXcnD+5juma1w
SsVcGWkHpTima6QcxrNcEBS1k/6lSdJ49Y++grdAJ/E3WnA730SrOfBR20c4nyIXoXhW2ps3nT3G
tPLK6yciWyEyismqmb5IsJd/BS9ifasHbGuAia7b5ZbxOGAXS/ozFzMj7X3fQ2mg5J/QlqAoREA/
uCwERadiSxVjUm2PJCeZ8M/BN0nOChOjfTdGfo9Lqlnc9VSLZPGK0Hh7e+mizZ/4vgLOiO7oNI6f
tab2jrWG/Pp0Y5BUdJ7AhQDSj/IX2VuYvvgpPJHDjV4FR6Od/LFHlFcpyvFOPB626qbCCmO0XUwk
vs+XS/0qSvVpLZfTjFlGXWIL0B0q90A1O2sHjFmhfVU5jSIyQXGzI/EVjN8Y9ypqxAoSvV2kLbV+
bCMzPkSRVlUe1bqK7kNvd/54G9nFMKur8c8AS9t+ViIx4+9WRcrNxIpG/vaqFhtzajHAQID44jUP
rQqXF6NFHF+UY5rm4Zgc+ZfleH/hPGvFGSeNeLBUuIxns1UiuEMknrwSTyX+DnrZCTlD5ewjCx5m
6r/kIGpWSiK80z5auZpRVQ2CrQTZaYbZADsS9G0FyCRZE08kplHnNwmPqxkhXnCcTbNq/xljlSNO
paube2KYD10oRt32UbFhnIbFI3crsaaZ01JY8zclPn5zi/Bw/Uz8Ujz6bBpbjhxR/1eFdvQ5etiu
HuPEzPJyzLb+EXWb137ZIBDH21Gtpqf6c680zyguknyIpjVhRGgjddNUEXcLh5/ztjmk3mad33HK
Mexz7HIDLuSKsjUp0midwT9bZvGtHK/C8AKALb6ltVp/R2R87HULbCLSwaX/bfUDE2Lk0F1wgTMK
RRHUXcv41Gx14YrmSnnF1yrLnmn2fgZRGPLJRqaLt91r/aJ1IisAtT+iP8NWQ945K04hppepPfJt
wGVadJFAT7gSw+ZdQgsFyblZDvcrWlBU5Q7C7O5sh1H5JzR81HkpFxKP4OOecI0gtVo2ZDHXNBy0
PLofdn0TgH2f2nDfJhQPPEs9hrhh/qib1XKhea4JhLMXmO08gX1OHAp9/BsPsfcDeYX7h1N9Da9a
qrY6ATZO9U+ntpcRbT93tP5Rt0bC4KAyLYum33bD9ROI9uK4lcucHe4sl8jcB5lbwOOfcqr95ezt
rFpwWpXsH2qXEhW8faVcnu06GFW+Tvt6367tgN4UcSSrkwcT+IDxQtrIYsUB+d97I82SvhbLdrEc
4O0UhNW5uGMX2ui8Ntw9mDZUkxMINNwFzTD5T3RO1PMptK4wjFoT8cwHGn6hM+b7SQ94Mua13amB
FAa3Gn965QbpsRyrRuZLpD2uGCN3ddtEMumLxEah1uK3Q4tPWHl85oyz14tVI2BFHJEoTkfA8lcE
6jvzczC51UM1L4N+NMlxLPggowP1go0dAupC43lRC1b7M5h+Gb3woQbwW6w7ZWZK23ujlDkQ2egI
1t2orpMSMd7AYZzUSAZ3e8F2viIfuC9dK4hOA6aHu7blof8R2SQnXdjTEeizYyGiCyfHKj+7dlvA
QwdpvgOECMcNa9e8nS1oXu8WuTyDZji03gmpe8eD1Ij2YZGOQZ2KRv4V9xTqL55T2b0wfCZ/kTy2
+IajapkyLF0uGysBofVrONXVb3RG0X4aifIM2CTo5sOx5Ufuaer/v3aSlOfx3oG5/3XNOJsUPW3z
AEY0i1uaHvqVPK5WfW9UHDdnwCB0/xOhgTxA08CvLRjcj5MdLONxK3mVq7zzhXgWVd/g0Ih4ld+5
nQe8ACgDqocatXR8i7BcePnSYkdFLAmNm5e7nu76zmvKDAQv/pgInWrPeAeZZJa+bcabaHba+tZx
haRdk2IIDDpQTKRnVuCBaVXCe2dz56vxw8iWt8x1G0ItiUujBiEYbK0L0O64e0KoS9p+uO24U3Z3
rJ6ojpPcumu3FZAAfln0jQHiHi0vfhsq9E38pbspH3jJkFhcl7mfduU7y6U7YiaXMoo5IsIAo1KI
2TfOlaO4+hNvlOH9skXYDiJgAA5fx0QPpg2PT0FDM/8eoHyS9V4J65a0NGVjQVr3557/D98KTgXB
CzyyibRuNNCwjnwgKDyaN0zRe/gCi8HxQShkBa6XLjNKqyysXL89I8dp45Mr4t4/bxZkKZlcw3y2
Y4G8dlK7Jy5+WAr/tIrau+rHguZJa1NKNG5tOD4d/SyGH7y/MrwpHctsNxgpgIs7f3mqI5y0mRzr
FcEoXyKzOPFVrj06ywMJQVt8m4zz8FjtGNpvkp3UEeQv7cEOIfYY9UvZfB84Xecb6E3WJyCpRNjP
vRXEY0rEWuvztDVHl/e6DmQ+Q6P+UT1UfhEpS87ZFIEhMWId1Q+FL2D7PWkPjkwwsbVFiTgkPI8r
bNdlXOeIyZF6hG9a1cGemoh+ptwO3WY4r4u/mmftyDbE3Nft75Ehx5//RdjHGBa8+S6WW2WfbY3u
NV2OCnqCyAcO9qHCrwgONXHz9C1SmHRrQ4cPWjbwHoBzHXJl2wr/JXVUzVnlbrXI4nmfnKIn0vpm
Szg+M9SWxJwGhxvO3F/brN7UWh0hPBXtSpKhidF6rpb9TbVl/KOC4nEYHZD057avyyZzECahd5Y1
tueB+GZcHV2gTBqU0fQbKgTaPhkSjx3Wr5Ea8uUIMAvmwvaCmNxpC9eLDqCacPEFLBim4oL4nCo6
OTPg/82OlAbQakB+ygjW2gowEHldPkVGWFnTKu62kuRH/2Y7EJRfgq2P/8E5YMYCDmqqwtumzSsO
2e9vvMXQiZgx9zR2dumcvYEsWgIVVv91Qn8o72Vidn1bTcH6zgt+behbl6roEyn/edrbv5HrChxk
k7WjCYsZnsMFxSeXRoz/aWzA2+1EahhvTHXJ2drUMWdbVZZHMXse+xOP+7NEI/UNiZ7kaACvXiSQ
6fnz2Nej4cOFzMKGdQNryVpNT5BUE+PhhublhsndxMzl8xynsjw49byEiIcM680gC0o8AvQvE6dR
vtXEwtN+rvaPNQn0T29y1NfWR/uFNmopbidw6ruIpLSridVgvukoUkHHG5H/D6ZVNvcTGrhPt57j
gdFSOiMybA5uHvlo2goyrUoQTepWoktsrLjNd6/GGpQYkjfqGLHDeUToR6SDNcUoEuJqeKYobPoi
7rZ+EXtrfTnLALHTR9wm92RjdV4BULkGGcL3+D5qNowkNO74CKFsSv28NkIg0ZeuuVxJUKg9RPfg
6ijsHpS/jX9s6o9NsWw+QQQEKuAZj2JZheeN/o4ERBDJ0Yvew4QFj7snZVlK3hVaPIFvplxCYobK
4DVAzdxA0bjba9Qf00fot9ROeY6sf2tOva3owJ//TBaKrxSRcbWdSaW3f/NIkBzKmmKzF0VmeyJg
wr8m5h2BT4/I3LaFShalnul5mRFVe4fzN5yOgW0EHm7IZUSadl4d0fhTkP7jFdO4VM+CCKl/XOZR
mFtLt7ss0o6Hsnbouj8DTN2GBH2K2GsO46Oy81oorXmVyIkOj2H+GPGsoo2N2+ASuSxnWY3uHvDI
JYM5DWfyKTLXqWE0/K1KyKgQxBlpCJrl3FZyLbnmTfgZ247B3+L1wVMVVexCTpN4n2sZue55kdH2
oxFd1d2FCFe+w2gVn8oaeZd73q3/Q6THkpN410cZ0Uj1eyRls14mceDXiKoouViJ55pH/GH0fK3J
tqCndIW338YhqlOGxxU0RLZ0mKat3sKv3WzIBLYl0eW5hZa+czDtidNIe4rNaKSusDGGSP98WMd+
v0zaLDcuFrwkD1uWVhyHJonuYElVz0s48SmsRQJE49NsWjhQMiXywNHN+D/OzmtHbiQL0y+0BMhg
0N2mJaukUsmbG6JbraH3nk+/H7XAoopJJCGN6YsRRpERDHPMb57ywEfigt2rfk64LfIrkC28nhQ9
mZoPidnFz0kzzT812A7eqMGqXPrkE3TEvqiCC6g8Y4acZFOwdnzTEUdZEgV4uVlJFSiKguacjMIk
uBpoM9CUN2QRnEZJfHmlIh9qP8ZmHD4VsleaC6RG8+3cBll9NZGE+B51ZBaUV8vsA4DOfDgMBgvH
NkCp4MiLidrG4JvzhyLtjOlAIWECvVsr6LAFmgmapVMmUh6y/SlwA2qUZ6GOdPjjKNMkgUtf/dcK
myShBVrQHtrBHCXZzuy/z7pMVy46BIKfaprqpicHof/q5tLIKK2Y6rOPyz2Q+8Luvi0W0oBFIP4T
KsjcMR5mgJZYvaMa8i5HuwooM82k7mEqe2O+QDbPn20K4LwaKJD+M0Cgp2huG80/jpmFitdRXvtY
wU+ID1Cio6cWFHFMD6iUzxqlcHbZpNMLEFMR+W/hH0bwPJPaeddoaTpe4WViwiuWjgwImuqjorUU
ptRcOOHZaNOK46PUbffOGYIxOE9DipVYg/J74XI9EXE5mYahL9sxxTpotJOU/WShJRLlYEfCgO4Y
N1Fr69dSSAP8zu8KUbYwQ6lt8EwdJ/jdj0Yx9uy4DBQTgVNIJwYNlw5ooEbP6t+kDp13Mc8b6jA8
JD9M6F31QxT6gTgro0X9gYLEoJ8tNEaiE9Rb64PwZw3Iu16GGXYVtfXchhW3fNMR5ClZBTsWSRxw
exQuaMgd6CcE+mlO/JL6miiti0pfCoxTHurGsaP3Qv1RVYsPBGkEckOhalDdGq6p62zo07tU4w49
9BNttMGIoyWErqk3z70ZUxkrovAYjeCAD72PmdKjXqpps9BRCCX/JaexLBRBDPGOdeYtMQwVxzD4
9NN7iR7XV7+oGsQXQh0c/hxxg1xQ7WrrB5UM5kMwWAk0fKOMgAhBqOoPRQwc/S1lBwphQdHIL76d
+M9tMPtvVTo1/qMszNk6ormhDGfHGbTsME+aOT2WgUQ/bWzV7H+4D5bflbDzv0yAR2cvQZHrfzQ/
IgzNciAQB6qKPargVUhtTPOd7A3y0Fy6uuzDf9EzCq0ronKYJU5TOpmkP8gieIpVVu/8sNKowJsk
XmejptXHZwhzeEyG6euupQCih49vzqAZ66qmB1HY2knmWXVMMBs0XNpitCpAx8T+Sc6WDXgNpDPe
G0na5R/gPHTPU9z17/WsaLimAbQ3oPHD8Wstl/wE/kj/gBYDsDE7yazhkTvOVz+yGyFSmJOe90DW
DEM7Bz7FEoig4NcOJKaL8L7aDo++PYKVNBQDtUyad9nRtANNDQ4JFku/KjrsC2QNpvGBon3/vdNs
EODkKfWHsC2B7KOG81iAkjLO/kQLDt2mAD6arwfRf0HVaeMJyDjSL4tmhjjMQD78i0HdpUUwQHe+
Gr4IvyDVXnxMxoiDE8m8dSezUFXaMKF8hKATiEPMpkH6n3gnPhuJjqrEFKnOtXBi/Q1d2TbHjZsy
97u8S8HkUKg2PrWO3TeHstNrDgLwH59yQsCLKQkfm6fZjyrnECBWZRwbLV9Y3AFxzVkJtPib2cTV
fKlotHTP/NTxQ83jhDC/UjlUUE1Db88zdAPwlLxdJstl0OHM5Nx8QfKJ7k+a2uXPxumt+qAFps1T
kXYwNwBxgBmRdQsSMFjMEY6x7mfRtVZHkD6I4mDdQTVIb57E7ESfKPWbxhMbMUUzVJidf9YqgzeN
4j+t86ADbU3R0qiCs5oMKMLwf+2rM/LH6BbE1owUHnxGRP5ZWzhXlI8ovCLtYMWnuh/a+NIgaRuS
YIX9kxC9uogI2OHbedYV+2Pgy+lTthxGyhMxWW5ZOOYnFQQI8gZGmTwGtZ3qKOw4zbeepud4zeDY
P2U8CNip5djCBrSdCp6GbvjRIg39C8UE+UYqmUTayLJ9+xhIQNQPMNlUFJzLYvRQJzIe6hrLxQPE
FlARM5EV+5U83/ihURD9qoHQJGwCc0RBE/qm9dEUqV6e+7o3UbrhQT42kIw8hCj66sqfhcmhGUbI
N6kwS/WkwyzKLrbsph+pNVDZnvvQCU6CDDj7QVHWPkPxXUo6ek3cTHqn6C6Awu6h13vqSIpdGcQl
luH8Q/dMpJDwtXB5H1CHhi+RDvonlNjUj2Mj0p8K++R7k43F21AG00Ib8blBDX/Kf0LUVxeGska5
zEHE7leYKZjZ0X8xx8PE+/XosNOnx1Rm6bOSxIlxnMEFxwfDAmrwDWWMALYbPsSw05Bnpm4/kyny
ztBsPrVjOXwY43huPxS06+BNOXX7JaMmCTQUH9hvICwG+wp8TK9AAeXclJhCWsahqkg83UEtlOYH
jXE1P4ohqso31DWKh4L4ar7WwGLEOVQDBUoDEC5EerIxfE8cIn5ogU/0mc/ARsBst2DgZjWuWuR0
cH44VPSVCsrKehlf59mZYJTlKcFzaaoOey7MJWEyF+B4yUjhuAWKRivfAXNNniDT1PGboUwNoEBq
BugqCfQctHAsg7NBLbkkhOyXPmiFCuN7VNCgrhtaZOceKBlTP4LL8v9BgSuIn8vOqOMLVhgiP9fC
GQBl2qJ6wsC5qg5apPKrIdoI8SBs4N+gtO30mmpZGj5QIC2I27An6kFlNZP6rbVL5T+y8ZzVHQrr
/WRmEujlFNfmAdnILvpYAf266ME4dedUjGT8s+gbALC6X1xA1cXPGkpHSEUVRTk/RVWlYzsL1QYD
ONC3Qfb0f0AGmkobtYNn2n34gDxnab3tReQ7h9maRu30f4Sv1xJQbObNfo9TlpblZY7kjszT84Aq
8HgBha4W/FUzoIQiLie3rKfcOqcdL9bU8eEgTiTDjrrnhpCoSYCDvCbqruQoy5+/dH/R5ESjp+w8
BKPVo2YUOrgQ8LuCPHNPHHoR2lwJcSISQo3VRIqSf680L+NFLRRGT+d1yCScfESPzpEp7KcJcZgj
FSLrh+LP5BMOcSA9bbBnBdE4RMBY31Hf3BKKtHSs42kLWdgyrSRBFbY05TK18xprbi8depjIZEf9
9b5Q5IYGpmkhDmcLfXF10Jc/f7m2AWXciTTE6/z6Ix8w+KqDMF96i4pH/YAkqkohZN8fVNtcZQTw
NfDMmAetPU1yKJCDT9HRG/peewbGYF+l0JSjpCFzIepCuQh8zTlrzPlUDkl1wNzUOZZDsWfKu7W1
kO36/z9k0SR9MX3UlmqrNlnkPstQ3wNmZdta9AhdtN+xaN38nMA1MIRahN1vFF7N0UwtWXeeSf/4
qtu68WQiG7ejWb05iiUtVkvXAbatPmcPPqXTQIh6AndWqlPScIuhNs73v9/mpnkxyiIg/mLV9DYw
QWGNnVdCivZwqAjONt2hryhx5Q9xDZCSmK/fOQ8bnwrLHxUTU0218BVeTQ0DeYdCo+w8Cz3Es1FO
7VOXDD7ibdD+7s9vYxXBgoKqMYEroVa/EkDvEFsCDxJ3HkZ1Av5sa9oXoJI0z/90HMFuUHXcbzSk
aNeXTZhznQNiYffFjf5UzAKo6DwGO3viVleXUQgjdWnBkbxRnEWsEVy4wc7zkVu82EUlPvvOqIwP
cxQLjzqgL3as2W8F5PGjwlKSu8tCQH691wVWJxZ6RI1HiNB9CQ3SDCVOk/OYmwGSyovWf2IWqL/5
QuwI3/72D3h9gSMBrf0/cyj8Vq3l277Ym0gH6RDBotlre8XUvASgL9JLUnFIgMtcFF5vgTv06o54
zKUrYFakKZrx0HWwEy6J6lTkVT6cYnr06LYYqTVlRygRvuHm0GkBEWTogNJptZ3gIbMMuvAl8O5D
CiU/O2MHBUI2Q/MEpGA6y09WPevlzvV5uz2ZIg+DBDEj8a5ZuQ9qTlpEUSQmL7QT8xNCUeAY5lB9
f39z3p63ZZRlv3BDY460Om91oiSSnsZEqwqZgVAZWsiFofCGcm6u94fanJBjOrYjkVBElun1N1Oh
qs52YDEUftnnRFKZXaCDO6d6a0KYXOAgp5vSpND+ehQEpJy6diQmg4CJjlNjIH0wk9TBWdhzG9w4
AFQ2VWqrZD0WXbnXQ4FtzuEt2qMXkCAVhzQb0IfqhkXSCAFDEb5BZjX8Z3A6YLciVaZw52JZ/v7V
IbAZXpMWlFX6AqsLjGpqnHWyGj3KJQolxIx+bTEA06Pi8FhVanwy9WLPhHxjfW0qgAZOZVwzODe/
nnTpl1FstfXkxUqEpYc5pGer7oazjuzNn39Khlp8EiQOHhhJvh4qMGNE5BP2ZizHb1KMHewuer2m
LrOdkTZX8sVIq03TVgoSMl02eS1B6AewW+ZT7hQT1BjRexUqJ/RkbfNy/zxsDurQTdQx0lGJOF5P
Dz4cCbQNoaMBvPEvJyb4mZUkL3YutLeZ1ol/Jjqv/94fdOvzSd48yaJKW13rhUNbC2jqJIMXwHF5
qDI4VoqE8UCJut5Z1K2hbFNIsHiOJlAkfD0/tKdJUYdy9AaJKPggK8hHUf+rGwdn5yVarSSGPbbg
XgFjwCqqgFlfj+T3OAaZ0PXg1osOoQEAW9rprOZIEoygn3Yu5t8374tzdzPc6iIL8xKJ4iAwadj2
2j9+K/X/kD3vs0tX1IN5zGqZuHEZFmBqU1k+2LrVy7PjQ+LbuQBWK/z7h9BD0TG2c9h/68gCcS6I
S2Zv0u2K229OiEKEIargXWLk4fn+vlld3r+HIn6m5OqYBjHYaomxNQ+RR54skn1FBxOqzqcALaud
LbMKYn6P4nC14H+r8aqvP6QZtwt3sbZdpKssL2xscdKpH11o6yOpTE11ZwE3No7OBrB4jSxe2rVN
EQFb2Zb0XlwMfrtHn8rOuZ4z5YkVGI8jmjCXZmqKnaXc+GroSfMyqcSEqlg/7CJx/MCmYuHqLWUr
BAQXDTXF4Aga0U46srGeOvtjcZrBCUmK9U4NgSIlCFG7Q1Q6R1OD5NuX6LuESMEflaBoT/d3yebU
Xoy3/PmLsCxFkpVmdWy5gRlFoPWEeLIKeH7OWMXuXwzFm6sTs7CW671f0uzoIkqcbkY//YBfF9za
Shk+F6a/M6mtRSSbQ05SszRTX+cJjq5TJaXh5g0FmoCoLVbnurExOBjQr4stQ1zvz2wpPqyuFwoC
uCPahGUMuypO9FGm6DPZl0dF0Uq91u8hfuWaVhyTQsetC7H/9Mx1C8CDpqd4bJM+3omvN047RQKb
DYFUBnfLcm5efMcWnr0GoyjwOoSZycLws1HpWe2c9lX8tJx2ri7yInxAhGqv3yKqn1FKBSug1dKW
b2hQ9W9NVGDfkqubbwK/LZwTK9QGwJCdvXRJ2xwcZzIia7FkMMtXfzlFaw7Qg8XQHHSQUx3HKdb1
c1Rn2EZ3zVDSAq8KChEjOABUm/om9B9glGUITSgIRlP/7aBsjmguXEwMiOZDBdKqu4JyAOYAMAjw
86xR2jnCrKrkt/s7ZOu3k+kJ1m7577qc0yFRq5eUMd0AR5cQ5VgFEmkXhs8pQnsPkLANmjoNSH3w
/39xefEISAoPsEhuYl7fWnSdWpIqNYMw5oAyxUPFQJAURd2dTbh1DjDr5MjhEkbAuXpyLA6dmuVz
5OVdmNB+n0QPAWahm/+gRSZ+YHytfR8V6UDSC6X9JtGK1Nlxj9260LAaEtQJcQS8KWGh+AolNsIQ
GEJfBOug9s+TFfyEmDbv3DIbT5HUUEfAbIOKjlz7KNERC1Q5RZjNo6puHsIIJdFj1Cn1fAwhVaDk
bTrtcI6qodsrh25ccBLjyN8Gi4KcenXhoDfJZusbxdVJabu3WW/DewckgnZ9wZ99aGTYVTsv08bC
kgSaXKeGYWs3xQMgZgJxs0RxcUT4TG89/6ym2eestfudL7i1rqwmASCq+rdJGsDQTtFE4bsoKI/h
QQV5Hs6p3j9UA3ash34G2XymHozu0v1DujVDYAiLNiq8nZvyEu3JtmtpM7sFTTT7hE9EDqrD1GId
Lmw97xgObVwJEmo7vFOeDa6FVbBtdUrKUzL5bj3Cl7s6LZBf/Ch6u3Xx5KyLK4JN5i+YPMFHBEqb
6c+vcmlIapGwTTUkz1ZbCBoCWqK27buEWspnzUHN7hRYzQTpizBjfNPZEmCMtOOi9qp56JUv9xd7
466QyKXjoE0BjDO0mr5jm4VG0zH00Jiw+v86OjHhQ8H+60+zGAbrWNpWjFSUlSBu2QUGnGXNaYA4
3P8ZW9+c1ZcsNe0vdX2Ii6qqgJxkHOKxCR6hIcU4vqB+hT5LtnOAtM2xJPc/ATM7e90vKcAVJrNi
KW5dwep465R6oF7Q9QuhUU10uwsLLh9+HQrK1pfQVLPmqwNhZzyqAn2gS9VndXy1aLw/GKOidI+D
okyoxebFntXp5g9d0jOLps5tlmJkQ6k6daC4NtQpA/Z4EvxAwKqWiJ3XMOnvf4Kty4xNKLhT7CW3
Xr0aGRTQxIee7Ia5SWKEVgM6unY4616A6jXaoYirXO4PuREt8SJS9RfknrRDV9ESMU47ikCNPDlp
2QUhu+IyD6Y43x9FLL98FRcSqNBaWOohbPbVHgeqihaUbRCx1G2Y/QfhhR5GY2gTStLI/o2g+0Tg
PEwo/YzXToVp5NFJRzDBp7cde4HQ0/hrBTtpUT7SazAced89hUME8bHV+9I4TnNs4Y0Rmd30IGLo
ZR8if47NXxAEFgGArMQSDGh2UOxcXutO0RIJ/j40trloxd0c30FqY6KrWuQpTqo7ngYuZzwoVDDE
oZomJ3jbxSp4BOE7AF67uWGFM0M2i0enkj4h5IkRwv3V3vqmKGBxlnHQJE1bNvWL8NAEv6YOOjI+
muWXHiZeJZjzds80e+NoENdQq1SFg13nOt+tkM/ra9OOPErM8YNKOPyctHN5taJc+/4XEzJorKg0
pvjX6lzAs64j0DSRh2nUeB1jrDI0u9F3lm3jtV3+bo45CrtEiKs9ispuoubksV7bwdtULNA/ADMa
yy1KE0FvpJ3eBlpYXv9mbiwiDRby3XUumM69DmiWA4gcVQCje5JKfCoqO91Zw41H1liKygbNRIGl
9/LnLzYFSnXQC2Cvewk0N3lijrl4iCyhwwNIch8ZXd+OyicFF5zP6KfjEXR/nht3GwVXIQx8Ym1H
XV80AYiIESb2ctHUpGXUFo9VVoFDrVWfvkUbun8xHu8qOSC9Rooer+c7hA28WwngJzPA/swFwDSJ
jO0pmsLpqzrG3c7u2ZgfKIelC05R3TDXN1xLlcYp5yrwIO+U5zTEtWSIo0WnJhpdFerOzr2zcfzM
5QGlHkoSatmrQ27pQ5Dafhl4Uw+5cG6xUMPXTFwmvOt23Ja3h+IFlICVb5uNXN3xAH458OD/odhe
meKxgoDilUNUe/e/2uZQ0IDZqpRDbzIJpAC0tBBkh/0AIGeOm/TRrwL7Qcm6YWdWG8fdpHlEfddm
+W7qBDO6pEPfJaE3T+iSPfYw/HFsISHUT2U1I8U+hXHsfzOydg6/3p/l7yb36jk0waQ6zpKLEvuu
NqeG8bAwIi3w6OMm1RXCPF3HETbtf03YisdkJPC8dDM+VadBV4E3tw4wmwsSsWEKEgjG7VEBGfy1
b3QDwcCus950Jv/D2QS3+hSohgy/3P/JWx+GVg09Z4sHjwrg6+OUjCYqO1PvuENlYLKlB45LFSh9
IPNRjveH2qpRU10xsGSmzmhQuH09liIXshiQQDfVDPGEX5MkEC6Gcy+C4gjqNzwPWTOekaCE+gye
7li1UbcTDW9cl6aNrNCS1fIirK+rBuBZHau1gxRA2f+vANj80IwjwER7lscJU8EPtpH98uOq39kb
G483AQX1CRMYOO251Ss0Q8OKolFz3KT3W9fHYPHZouuwt8aCNVzvQFIOzhkITfumfkWDu9NHVXdc
wu0kP5SNIv3TBI4tvAh4it/RE42/tjBNvxpIlUABi8OcXDMsiuKizGFiXq12dsI/fyQo2qmavrir
s/6rcwEAu4Hvzt5q6jp5i7D2/D/TCeYrnUHI25Nffru/1Ta+skURbWlAUA8CxPR6p4UD6uSmWdru
UNN3ccz/WVr0LqzNt3h0fMWh+58ih+Bwf8yNewdwCPcNnQ/Ducl2G3QX8zoZHXcO9OJ742c4BNot
SjejRZl2Lv+D4SB37rqN08vRJbHg4DLZdZCBzgHq/0HhuJkTf6fS1KLGDZO2rIFo35/d8oVW+4pQ
kGtNggqjVbDavmZtmCihSsftsEWIjkorUCloILuMAC45bQg1IHyLyJ5W/Yu8ZINiaVYrz/d/xNZ0
qb0ZDp+U9tn6skK4W+mjioKCVioiQxZJNZ8ay/C1IyIWGKH/xWi8Iwaxv7xt/BioV/bICvo0Krp0
Af8FX2ojRIVF76u/mdiLoZbL40UQhyFeH4xZ77sRusRoBinfAZgOl0lLhr84iRR0BAgZHfTgGqaV
DSQYMUqTboeYlLfA/N6AsA4v9gT/3UbZ+PoXi0jMzd4E1qStX8RS1ymmpZXvQmCEsgaVUe3Oommz
X7iaCOcvziC5ERkbjZHb3lmUL44arem48IgRB2xHVN4Q7jWM5CQQkaTAEsMcOxiBEZXnP58oYbhj
A5tmddcTdXS0vsJJ4fjbcX9WWZCnvMhwKShk9RdDUcGjrQztneO4OosKhGGU2lPfxagcBhJ91mMj
A9XVOnuvArx14lCqpkKyQLi4aF5vzHbxscd3z3KTYkifMxzpOHuIpvdzianR/RXcumIInGgLLu3W
m0h7sJwcG10ag6XsrGe4ijPQUKm+l4ikIjDRDs1b0qwGLG4zfB9ozezl11uvBirOhqbha0cQt3o1
AgmqdsiQbCrAWake7Iu8u8yUTX4hV+3/rwrLvjkFQ6p/JVpIg50bdmupHUoNAFOZ+0250qGHR9vB
sYCGTdm7NjPHS2lDRKK4Y+zEIptDAYMwCEYMG7Tc669qIV8RYVJquwXSzpc61udT1UfJg9qIPcDm
Rvpk0TpHfN3gnzelLx35cp1SIMoujj2/KbHLPbZ2m+KnAPOwT+q9DbuxiVg8WlBSs8zb5kiARkYX
zSjJxG2Jb5OvG/NnxBtgsESYiHyfjITXq86F8ZMkoniYRBP9ur+NNwI9QAk8ydyy1J/XpxMRF4B3
QLNR8TCsY920+Mdm1h72YeMTLo3K5ZzwuhJQvv6Euj22eGWiPdWNtnUZKhkeweiMVzi75s65/B2a
rt5+wnZQleifCuM2msJfBttbx3F7dA161xhQ4chhORjavxWkNeerVqaIkqZdl9a/AqU13syjjJ4g
Y+vll1mWtIhkX1rD06APMCOGtprSLwry2jUyWIjKge4rggx4UZh9LEr6Lgjv1vOT2TeLvvFQJ/Ob
Hm/3jzSAUUWDUjh31xlhhP+cGO0TPHcaAZhtmND11hCTOcKDDyMPv4xgYf3peNvUwpLhA+ITh9pJ
nW+aNUzjeyMf8e4ReiQ1N4+a9KM2N4F5aDQn6k+iwcCqkdCXD6Asy/YYZ7lQIXRF7T8o1AnQv0HH
VrKrJvxgJvY0oiSToGCatn3V02eQJcqmuVPDbO3iVj0oKm2ys5aVxnywS1s+xejvJl/RrdfV8/0d
uHHmbO7R36eADbg+3hP+jHG3nDmqWjhYDYh+KDpmJRnKZF6POe6fB0qMtwCdQI3B8l7dmxEhqG/A
n2dnqNZ7xG6zh7ZEvqpXnZ2ztbXruQPR7DYppZPlv971AGuhl8xh4IUGBPeL1eXoeWtJYDfIdKCO
s7PzN0J6Xj7iawoygOHWQe9UAXYgd1bcDmDQhecx+GRMY3OIk9A8xRJhNirHw86gm3PkbwXLSPXn
ppGO6kTVaKpBF7IfGo+P5z8JpzDfdRgJnu9vlK3L0lzakFS4+M86TVrI/tPQ1PQlAKz0dIREQNHC
qNFXrxW057Frmgp5jFI08kTfWeMxDi29cu//iq0JgztaWq6aod28+36oZJM5Ui0swyH4bFpZfpRz
bX9BiW8PXv87CltfZexSaucLUPvmiYf9aukt8qduTSA4fexwFP1BP9QqD2UayfCS4gs0XYDg5+nj
HCnxm6ClgXbAosL8lli6/ZSlpdN6OizT/GTNIw4TaMXNvZsXiozfR4HpIH86GhY2nFjofsZeKbGP
Q9Oq6sFo8Zw65vRG/gG7EX8hVM2VC8Rd7QFLUOSJBjvPHzFKjpI/31LgWbBQQkoRZ4f1Ph6pySma
KRTXUbPPSaI713Iysd5ECW/nW248fsDvQR7TW+Zz3oB0+lg4Pv7Obpe06aISzd1bwKS/v2O2KkmU
miVaY4xFpW914xRlKZ06k3zGSI4Ifuj1CZ1AiO6OxhLHObZ4yNfE59FMvg19GJ2DTvt1/zdsXLL8
BKpIzlLnI5N6fRVpHYXM3FE4phD1XEUmSE0VEMDPAIW0i5bkwQ5oYOOYcO1R4OexB6y+vvua2UQ3
tZkUN5F6f8BMNT1KR4lQ7OLtvT+3za9IDMy197tOtlpemCB6bHS64hr4grmRGU7u4NTGDtBxaxQS
6wXQZYnbolCUVyIsB19xm0BOx6ae0dNp0dC9P5fNvbKA5Ey0PulSrvGUhY0K/ThRwFeRtPScKghc
jIDku96k8m04Iw5VpB3mQfaOiRevMYdoQlTm+/s/Y+MpcTTuc74bUATA6q+3y+gMaOgrEWV9BMPd
CVmFRVgtRinLmqnejKjJoa608x23Bl2wSsAPJM/JuvVf0ZnCenKgyx0G5jlQFf9B15r8LXziyu2D
vPogkBrZqTBsPCqIUrNBuQgMjuYqMq2bKjLHsQAIFkblFy3E+iRosUiHvBidRqXOHsfYRtNl5OXU
cixu7y/01rkkC5cAyk1xW7VRo0WLzKg4lzQ532JLlp80p/zl21QaSfvHnSW+3cTUNQB3IMFpydv2
V6whCiEwL3LD2RKfLPRrMGjPp52zf5OZkpViZ0GjhsoC/1l+xYv60CQqbIvparhO2djv674u33WO
aE5d2llP6M9Zxxmri+AAfumPEw2GhjVIVkp9ccErvR466xw/NoTVuajqdypKamH1o/HnGf2FHM2D
Pz6tXAWUNOAC6LRraUu8Hi6YbDlPyNK6oDHYNNgaKOkBZbo5eNdbY2WetJJC6HHOy2Q6VCQeAk48
oisHQqk43sGzbCw7CTL8vuX0ECgtW/3FssdxizBSnPfMPXcwFgW4j2M9q/E1rjr7m61WnbwEjW6h
gBcaJBP3t/LG8AvdkAeG8IjXdHUNd6iK9AMdfvSFa/1YILBOjIb29QEjpf4N+sr47Kap9SC67Ouf
jywI5hcaGxXt9W3l4GpBkaUeeAD8+pjYZfqo5rB6cAPNh6uGkBveRBUupHPse/eH1m5OFFpyYBsJ
uGkREa6sdoBvQ42FKTK48Wz1D0mNy9Rpyn1xQv5pRjm/QRAn7vTvztT1dI2i5hKruo+HIi4Q9DDr
Q1Ma4c/Oz52di+3mNuWHLc8h/wA5hCvT692ApRFeg7HAqGRQzC92bjqHvJytKxyE+VPthPrnTqbD
5/vLcXOdUXzDWoeCAiNSgVvtgRJwTWA0onPLtFTVsz6mqdtYYfRucAqlvqDJh7Lv/SE3PoBtShSz
6dggXWKtd/2QcACDsneRZULSR0TTWaUMfv6LUcAOqUs1n/diCXdenK22QY4Yb4ferevO+Lc0kvId
5QX9L0YhR+MVAi+w9Ehej1LJ1EZ/k6JFPdjGtenH4kIDcq9TsLViNOwtFZTshkxAMxmynPqhd2WL
NhnCBOFpsML0en/FbhFJ7AVgOSDreAuI5VdLVlZUKkw/Y5jBQqlVFEF9wnJPe45R/Ytwp8KlC+3D
3HiaEXJ8rrKusE8wxawQ3f/U3nv6brYm7A1wJNjxEtDQUViurxdfsLDasLQ0BIRDBQXSA05CmEu0
qYoFkekU2AyMxF3/3V+Dm5VexqS8hpOnBeblph5dFmHfAABzFcLT5062zVNW+sPOrtmcGdxTmDC8
6zxIr2eGcKEBkVfOhDAB1uvS6dy4i6oPtG/FVYtCTGvuT+vmpqcfzlGjr0aQRtS0OuUBuk45X31y
Z2Skzw5wtjdoe8YfR2wDDqMWWFehFZUbtFHwpx3EZWR6CfybN4Za8uupYoDmd6BAVFdBgOQi0Vd5
Lyd6CSbWhHsXy/J3vUq+l7F4z/h6Cyh2nRzaOurxLeJgLtBmea7xSXjT1mb4cagxUt9Z0duwn8E0
gzuTp5uc11jd1iMdQkwGxOwOqVJ91THceiQetSNcNerewTqkiZCDaoz254BY7ZONiN+7OKYiuBND
3O7YpUG7dE1B32q0bF4vMBJVZR8gY+SKSuTPkDWw6FBijGfu76CtYRayoSME/4S58nqYPmsLI7bY
smwwPz4E1dTYR0eD5b8TlOwNtHodEk1kSoVrnYtctXyMa6SasLH4Y9QVza0X0/mNO31xt0gmqZvx
NLtIPDQHNMjm96WMf/pi7k+VJsadSd087ctwOjUwOD+Chu8y6RfDISpDVdFSZxfHDWzCM6PxIimR
34tRIMmRD/NwLO9Pf/HJXgy6WkkcxjRjxprFtY1Ru2ISnKHeOoid/Xd76LRFSGL5L/cZTfPXU0ME
OpAm7iKuL8bpORRTdW5hhrsBVIedoW63BgG7w1PAmeNlWD+2+DGHLbJVupsrSXiSIQge2TV71Lfb
CS2jLEeairNBVv96QkvFEsxhpbst4ptHMaXDcdBHBEg7qu/3v9DtOwBghY0BgwDo6E0qG0uR+kmk
6u40zyo+mol6nmbUtdosi1AHbdSv98e73YYwqoHPawtnAkaTeD21lt2dml0oKQik/XXI1OoHuqPo
cQZlgAJl6gQV2o+dulOI2VrRpU9gAcwBNbQuAxdQhK0wC6QLkDPEXivtj6lGs7xQdHVnz2+tKLWY
BU7BsgLBej1DZMDjSs1j6VZpUnlh2yWfg8qc38yxmH4hp0VMfX9Jl0P0+s0Ba0bQxGvAywOd/vWA
BgKYURnC/kSetf4njRKrephjA0KCXmaFILxtFOOa1gi9Cir9Xi5F8fP+T9hY3qWfS5REOEGku3qJ
UP5t0jLKLXdGBPzQOVZ5lImvnbFiHK/3h9o4gVS3Qfwz5Y3G7jSFdKmCzHTnQg+vkOLM08zanO+P
svERocZwKACoUktfw7ahgBpZzzVKtFJZtOaM7DKURneCOIqeXToqe+HRalp0YnnYbMskxgT5QwHk
9Ue0QAHkdJhSj8qK/cZAaxAhx3Avv9sYBQo0LwsIEgDG662S1p3uTE2awtdJ8ictiOrTXNh7JM/V
GV/mIlSsXJaGC12sm7nIKklKoJ+e1LDOTbtEw5wh/dfC0LE8yAlP3wP6wvmfHYPfowKIIamjhkwf
dxXRdm2rwbKoU28wovxTTBProfcxqDkMeVw4hyJBhe/gYyYARMYI9OcEq6f4b34DrGj25sJhWEMv
FV1OI49q6qEtaH8wdAKu0UddtQoQUzOjuX6rKHhIm1OcfcNzqPx8f9duLTy5Du08kmnyzeXPX7zx
ZUrrty/qwqPNrB3radC/+xYaPMRnOAYoIn8LOYxb749H1aHUIx/wW99izdnAM3BsnKkqvBmy2fug
VcW1MsfmS6OO9tu4TH5FYDC+3R9zYyOzv+jYWzS5bqs3GkLb7Vz3uecUlf6uKpQKo3M1de+PsrpZ
ly0F/IAHWFCrAXG/qtP0lCVG5CNyT7Md+weuYHFyHqohKV0imzo4ZSLIi0MfB7F5SArHqM/lYsP+
/v6vWF2uv38FvwAoL2Isty3aobWRsjHSAltpv/nmy/7nlKNmraA1/en+SFur+ht0SITIRb5+JUMN
f442ygqv8v0WoezAuMz6mOzc4Jvz4Y77/VRQWl69V+jshbXEyMhrYlJPWpA1qus+7laN8odwp99L
Z3H7cxxRNxPrA9EYBqZiYZV5ljWKL4Oewgjt/i9p57EkpxKt6yciAm+mQFU1baSWa5kJIbOF94l9
+vuhOzhqiihC54y2YitCWUDmymV+I3F2n0xpWjNgtRpMTAvjtPZpRBrFvx4NdNOodw2E4WkzGluK
bzPrVTko5hik3SCeozTXznO/VJ8wv2ge7TDC4C2RD+7iqyCwrkmqQxcBPAvdxddBIJnRXFZWA4kB
48TCb4n3DzmYDj+Z5KE61bqc43qG36Z+cFo2dya7c00lTc4CjShayZuFcQsrsyzFZBjH+viNg1gw
Pk5D/quiSfOfltZYLf3jdl0X1NchKbEOGuBmwRZpojFWuybAYahDVVMZ4QMl3YHKzdWh+LMKRBw4
gByJbaeEYVIlSZNogqKamGA7k2K/c1JTPXiYq1OxLsO9+YdGfP3ZFMSldWDzbdCO8RLhb9QtF5Pp
w+jHWjT8vv3mdhYDOq6Au6H1Cmxt8+bQ/5+tJolF4MRCehBx2p/jKSzezHKdHJB9rmIoVaxKtc5W
XLG4276PMxoGkuthF9R114hfZRoj76D2c/6mrFdfySFpjeEeG+TwOWfgixaoghja7cfd+YSAaTh+
tPJoYm4RwWZbLXBeoy4wwrh/lEWPIRCOzC+3V9l7qStBjN4dBSLg49cHz06WShBQ+iAu1PgcLsV3
8CXFCZjUcPA8OydtPdvkiwQ3OoSbe36SkSJWJrBlZrrIF+BxUYrKtz6srhxDfxGOIqyDSLbzcHQP
bBMGrEJxs82uUK8Rk9YaIpBbaXpGL6s8U3M7D2qjR+fb73Hb11oDCaMsMjiONCih7XhVb5wYpyAD
0+dKa4p7vYrj1i0kDIxdfGf1+w5i/X9lNo/f6wz2wSqm8lGNsJ27/Tt2HpkNA2yIn4Cy3TaNxftx
oqG1OrvgevgR0ApGDnaCXsNcYEB6e62dL8pDryMwpgXrhfV671hWQVWcJH2Q4H/1IFFrfAqbvsAS
vTNt1evGsjkizV8vSYtJI3RSjQN83j4eXkZlmSdpF+QtPhOTYZ5wp+h8ucZPt4T/599+wuszyHKm
Q2bOMJnU1H79hMtIYyoWdhvEStwHwrCri8SzHqxy/c1YBWHAVXsJLs5VgYPzoh6OYRskwlne1Oij
X/LIwX5SQQ7g9gNtl+JLIV9DUsHNQ3q4BcFKjR7GTi9hMUKD8L6rtA4vPxjSTOD/VdLtz1Icdg0M
IoiubbhGoh6frTaXg0mOyztk3b5grT6uvtVHCO3tV9qutG6avyoIZdacLBOVjO5sPZ7HPjR9XdKX
g1e3vRPWVRj5IcK1Fr3k769XGdIZfDpJbaCQjZSr98LLOtgKUDW0ToNQ0lNF8f00lUZ3mpT5SEtx
5yH/9EJXkRt25HbgmCloRawVaqBiS3NfSnZ/l6x2rLf3x/Z88ZBrLxywKLoINF03R7rUUlNPiCxB
mcEaagsZGK+8jD7SOvhelkZzcNHuPdX/z1FgKpNGqK9far9IZEOhJAdYJ8iMjZcs/dK2ln3UHd/Z
90RF8iBIE1zr25tgwA9plkpTBdjcQ1oIQxrIAbpZIxg/pTXKg7tu57EAhvAC/yDsry4Do0JmY8ah
FWFRA5tmarBHPq4V3P5Y2vp2/mqiUfUwBINQB3UTbsZVE00VZgoOFp8yTnznvCQVlNEg1qvuY1NL
uGTZckxLJsyj+Fzq3fwC811VuW7BR7o4/A0qum6JEp+F3VvJOXLkFo6HrHRei+heiPJwjCgLPBaS
4ArHg3dVWwrJD/GceF5wM0LcNqd7cDbHLHG+To48d9/iWh1wqMRxVcU2YIyl+ymUs94TxlICwckz
GXdNPPGOdDX2PjCdKOYF6yjriqUxRYhsLVmuBrFsp8GCI7ubSpSfKAgcfdydM0InndcOERyM7p9M
4K9wk6ZtinjcvATyFA+frQQPVAy7R7/X+/q/aR6+3f7K6x2z+cjU8XRlSUUhu28LBrsd+3KRWa5F
sVL2kCL7HVqD/Smq9cpT4kl9q2ZZEdSFrvm3V/6T/F0tDcCJ1BDDzSvSapFHadc0GFKBW4+Mh7rU
ky84xjjvB8k2AnpwNoIhcR+9XXqp+aIWfXPG+dT82ISV+nkUQwF0YJlOt3/VzpemlYpsBANnjXC1
icPFpNACzPSFMqAz7qJWdPczjpSf8Bg7wuntL4VWBCNCODLbK8xBwAD5IZMvLWTtKa9a/Izo0z1V
tDEOAu/uUjwXqC7KNWdbsNG3bVITy4ogjhvcneNhEn4uxfF7R8rEAatxZwOvSpYAjpE9BrW//pa/
NnADBdlJOxsaV1Ut2UtEbvdpwm7lqQeVUfxU1Vn6x0yRQKXB/sFWAKQM/9msCJI8iYDeLoEy1tZ7
QDyGjy+Y7GNPhFJ1HjUHO3fbTljXA/CBuAgVPVCpTVXTDVJtNXBYgiyOVH9S0RcZarymMLAp8NKL
fsoUgP+Yef9Zkz1JICbjuWLjOHFsFUVkEIBLq3of9TaO95gkwqXOk//jUuv189cHFHSeqmiw52BR
7TQ5lWIe3xXZqp8i5bI6H2zN3ZcJvQihqrVFu80JwACYdoxRTuB0o/Iw5nV+AVCV/17tRe+ipa5f
ZJKTgz26dx4Y7CDkTEosXzX9V9uyeuzRczawZX4zCVA7om6Ty1rSHeQgewEWSofNYiDIwAK/fpsp
COeKoDYF3FnIuEcAOjByVzCUz1SKCrKfvqsikN3Wv6ri/9kyf628SVyFacypRF90TVxt5Fks/KEQ
pDnLU+nc6ZPS/xriDteV1qzKgwbRVtNyzR2QQl17wGD6gO1snrox6gGLkoyvOrRtxU2OdiiebzPj
9LLTU8gRAGomv6QsGj0TE8Zg1lFZcUszdO7rVLIVV0atcqW36VHsKupcCFedp9B2W6PpJndETK16
249DlZ/+/QagC0Tywyxbv8rEi7gIlbnI5KDJ7fw8OpLl10uekz3KR/rNe6GShILWMrf9tW+BPOhm
ro8L9Ky2mc9RFXd3DmA1X47m5TGOq/ly+9H2zhpMb8ZPJPnASzf5N4aJWhRpWFYNTuioZ73X0Fgc
cQZ6HrRKtYMilJQWZlUn3t9e+I+i/vauBzGGQStXPZnyZmUz4p6TRYZTtzSptU9LXf/eOnKSBsJq
7PaCOKtln0ucupMT1L94Oc8NBsE40U3Gl9Gp5fKtiYiE6qdyguFzWOmj7ddz0keevWRddu6UAjhT
1Qzpp2JVYfGHMqz7s1zHbXSPS+nyCXEPGRen2TAx2cPfS/8mosypPdiN4ucilqXyExsTJR9/4ebj
PIKrcRe7mfAt7QerfJDlWKuPJnQ7O4BuLZNHh9uELHtzlUxp2ZnSGh04L1XvGbWSSw8QzcZvWi2n
+bnrQaCdb3+MvTWZTK/DaR1R9G2Xo5YbMksh0YGv5Hr0m7qc2XZEhhOWgKgqdPFA0+N/s+bahAfm
Rkt3M4lsGQepU8uas26FfAQFy0dBbDgb0jR9gDJ4sOHWO2qz37Ck4aqUNXJokNyvoy4gdW0IQ2zZ
omLRqciYwKFIPhZM/m4/2M6RAiQO0gaYAfJU28LZiTMNa+5iCnSja+JHOZeZ9sddIUunecJy143i
ZXlMuzn9fnvhnSsMtgPKMvCh1qH8+sP+uqWXMe1M2cD9QI2perzYTGbnZIa6NqCsY6gHYJG9PcMe
XSGooPiu9L70YqrnBqvpoBFLf4+RZocFZCKpk49wjKaeTC0/isM7FycjDMT4IFWvTZ7NlrGrOBJa
3Cx4NrVO+SSySm5dE60aTOGK76YkPVmlpU1eaYvw4M5ed8d292Aosab/EAGuuInzbJVyR3kaEFMa
8A48WyGwMGttPQ3yTNfvzEItfLCa0uLWQ9MevO29b7vq6FsmGTS9u83upQVckJwrRAVRvrOnsQi6
TPmBKlhxcCFspTvXe5pc0vnT+2Hass1OMsWoxxLYYNCQJqlv0TmjqQpdEp5jr6ZMRFxnKeonzepH
7DVjpfzWdE15h42V/YIksoZPG0yKH5yCxrxPcPYRQa7b9JFub/ad48x1BTYQVCfz3i3GDBcfYTnF
tAR6jLu92ov+pHXqkWCnvkbbzXeHfoLE3CrkDqRyk7VIwG25jxOacNz6+SUcir5+6BqMd6DCT4OH
Cx6UjDRR0gdLr5bJZdi9fKWPWy2emDLMf7EYLS+ylWCLalmt8quTEYb3YtzQhNstYFM9PWR6fslr
8GzECaMsTmgGYYibOk5q/TClzg69hL6++kB9mM93dteMkQ+2KhvdNims0A1rMfORkqzOXcRlh/xx
mOf0x6TH9Ts9iaLfam0Wwg9HJZKxXbfk3kMRd1S8AqnTe7RZLcb0kjmXd209qveajHrQ19vfawta
X/cVYF/wc6vSxLUgQ24sRbJW9ZTRfaL+JCuox/96cM2f1YQ051nWO52aNxnM8aHppwXvRT5M7NFI
m39b2GgWBxfQzpGio89Roj9HUrqdJthKbZt5o+iBVsmA1CND+USVrz+Lkvvn9sPvxEpqQuZdqHXD
QNhqM6IwW45VbehBIhFb/D4UjX6PJjvs4EiE4fKeMUP87wUNbRR6kIjRsOQ2WEZLoibGpGtQGwvE
ZkkbnOQ8qn00fZkh7B5N23ZuPVR9gPPQh9xBY8bdzHBxUbSg0Coz0BCmv7QgeNxSVYvPGFyO50Ku
DzAfO/fByuigUQRSC1jm+vd/XXiUjtYgylhnqm3h0IeANETx0S7G57ZxyJ6REQ7qaMkenAX2493t
b7oTgNCFBTCBudEfxc3Xi4/F0lV6lJv49uU41kZJccmSaf73MMdFjpAYk9IVkrn+ir8ecUxUc8nm
0gyy3hjdSLVyP42V9OB22zkKYPjQGaCVyQh/2xVPheGEOglZMFUYMzlKk0KAFdJJq5gc3n5tV3NL
4gA1ICBMBR8V3t7miXAqnfNEwnu9HSzNl83CeNRtkZwSyVjurBmN30gvxBe9HzQ/luzUX7RBO3ir
O+dxRZzw5Wjcrlz412/VxKU1GvTUCgyMmT/nqSHeW40Snit7ND7PnRMdDYb3nhqM5Ar9Z1zLrbr+
or++o93lZt1i5rJmu+VHSB4YCi/oVLSOUfvMkiSAaPAGs3GKz0WUjF7YLJZ/+9XvPjWCNES9FbC5
PS7ZLM9TnMtWoBeOfs40lVVSc/IxKEawTbPSo5J/fY2by3MVhGY+TJZI6N8gw3BbyU1oJVaAK3Rq
u5NwslMD3csXNj4lFvJOXpLZyXuAD7kv2XLnORb9/tlI0b6n5euPg2pfEtNuXm6/ib0fRt8TJiWU
ToTzNpmyUo10uWXJ4Oza+nuLFNc1+iE6eP6dkMib/p9VNuEJ4DpXnpyYgZwp0Ylr75vtCPXzNOrf
ByR67rtRaAcH+c/Uf/vKgY2DyWPiigrhZmf3lkTKbnPL1m3RS25tSX17rsqpftasfFVCA4CHk3Fe
dfPbsos73JzrMOuf1LQvtcdMFsNXIar5Dr5/OHxNckmXnnW11JHlzrW0cweQWi1ucrEUee04Zu9D
czR/d5k6mB79UdSbSymfXpjhSNZliqLOCOLa6CxkeZXxEmdCSXwNJx482ZtUjH7Vpkrow6c0wvd2
OIFLQsOBvmKEWWnkd6OJ13IHLflohLt7IEFGkt+iScdgWn19IK0pQvU26kxaYdXsnNOU5O3SNpYc
3ylZiOs7vERHchHpsO4Us59VL1QjgpNhxaF5kHPvhN91tLOqUiPNr1ibc+IkvVKJeDaDhUnDKTUj
+9Skautxcx/h7neuTJaiMw7JDL2wqxhgZBgxY1gWDFES/8qMcXLtou5ORdTOT1iDT3eIN833jPSN
g7J478ytqAbaZwQFhq+vX3hWIA8JkccMumVYTqWhDp4+JUezsr1XyQyUKpEsC7jtZv+b+TJnCYQ+
hDan/McSKQWRLdU+Z3H86XYM2VuJyAYpHLbEmkG+fh4xixy/h4Kb2QkxUc+S6jumhNpTIoBT3F5q
L5DQK/7jIUFOI28uD6lEsKJGqSUoJku7jwyp+WgWhfqYUHQ/qtNofLPM9iC32n08qiv6MxwOQuDr
x8OLQcvShBdpaVFvnSSSsMJLjKE+IeCYHhQH+4tRFyCtTdKqbg6j3jpNYUSDESSltkaGinRcUtI7
o691//a7vF6KshW8PffwKsiubbbhnCSolw4EZUfNl4emnWU0oY3lQ73ER73c6x2/VsgaBHEauqQa
m6UMvcoIqqoRGGMleyFacF6Rd/b59gP9ode+DvkQPQAoQooAeHbVvHOGOIzVPoWahtyFc5mYWqjv
jL4a44diKsrcrWSnf1j31a9SktQ7lI8HJKhpkX7sMJ7+6OjgCr22SBtlWHUxGZtr82RJiKilTeGH
nVBaPw2F/TJZZlS6SqyWvxfcXz8MNQ6m57AydTqUUxj+NHPc3vFGiKNPeGlXxaMN59pGNYneo4sa
nqR49hCaP2E7GNolaefsp2VMdubasWT818aD9rNdlvJtWuj2D+H0SLlSwg5Irw1qLbtOY3WX2Kl7
6yNu3LS4smVphvfdlKflA9Lz87ulNMbsHA718svWsra4C6vEmf15BBLkyXOjfhzNWQOD1IDy9UB2
lcqZnlwHSy0vR82N6jL9mWdhPJyqORWzTyzVn7DHMRHwLJDxv1dDqfguKThMub1lIzWQm1p/pP2+
UywzeOcKh6VAAUeP4/XpS4QszwKBpoAseOn4glC+fshNzG0IiUjRn4ZaG8FRZKmaubHp5PYlU63x
mStL+bzYtdMeZExbNQbKd87lWkZCKaIJti0nBzGMVQk0h5Qp/mA3endKGdLf5Rod+fYJ80Vx6ttQ
x2WZ0RUaWI4fY+bh5y3OZRIzZX+mq/zx9tZX1tew2forfA1ZWWoJBrCbGLwUVdNO6MkHej73Weqa
tlQ+JmUKTr5dnOiztYBhuZvKRJfdbkiS1CsceZHucS8W+X1RF1N61hM8pQ7uOmWNyNsftkpOIz0P
lo8O6evvx/gLnCmSacEqqD0EDsrW6Smfx8Z5mh25/75IDrIlQ5fZlRf2vSy8hkGWihNwJxUvaiEm
iNjJomo+xhx57dmZEN8Zz89v60QZft1+jTtxCpoBkENQ1WQf22rIsOamk9RWY1heyB8QrJInb9bM
+aiZ5ly/FBrwIIuB/rKaubnGht4yhB3DoZXH0vmaD5Hsg2up32qkqoWLmmNaeL065s1p6nIrcpsU
b/cDYMD1VcrtAuofUiXtQ7CCrz+MZKuNmeUNMZk/fOCT2m4jF+qAIDGa/KdGmlGlBxZ5UArsvWIu
AqY6gONRQ9ssm9QFoUssNL+WQT2nRpHeUzioB4d0525TkQKllQU5gzn25gWHSC5IuPbqAVOABq2z
qnN+9k4dvYOGKafnf941FBqkkjSkIfJvQxRZ/TCVba4FVV0YwYxk6LtFpNFB33vnxVE8WvR4mb0C
dtg8UoMUXppZoxaQVkb3oewMLlSn5kD8YP1XNscV5AZoPUghJnKZm8FCuQgr1OAsBWUShs5vZ1TN
zIdXoJvu3HEAn0pm1gdr7uzEVbwDnzmSg+t5eLmYCLZWzRQojdZ9G+UVndLB0LKGCgmP1Moe56rJ
Dj6atj7J5kl1kp9VXmJPhrtDYSZOJm0Ihmxs26dCbcDKWW3M7AQ4U/vM65HUwI5RA8vMOWLGbVqD
cYLjFdfo6fG9oXjGTeMnRZEqfjR1bfR2gpz/aUyWldUKUOPJypsSvfssrpWPcUTK4wLGVxNXyQi4
37W4irOvNVfVd6QllOouI2B0ALnUBAHbPMvwgCC7jt7n9lBgNlgd29fvvXv2FLhM2j8QgjczVit2
oOc2QgRpqs0fQqnL3YSEogHOItTzRP+68SelGd/fPjI722wdzYHWZz6H5M16fv9qAsVlo2U5jo2B
guHDM8SxxTMqG/837EzfEazEwTW0RpXtx6ZHySySApc24voa/lqPFlhPAg2QPJli491YKt3PsrJj
b4yN6YRR1/IToE2DhlZXHuyznWNLbUkMQgNrPb3rVfDXykatdnXYMgPt9c5y9UYVFyMyjljOe9cs
K3CK1uiAEM4mw26QWB+b2sTFO+mz6l4YodzdmamiBmY9mhEbtspW91NbklAlruPlwejYEx96JWRm
OPRaKH61UV0VZwLdID+HaquC+6mw6lXlOT7SwN/ZdkRLGCKQfjFj247W8nHUUrT+GOJhacR42Kyf
5zwPSQSElvVu0oZ5UKHn7Pi3993euoRo8ARAnlGy2YS3OtWSwV7COZAqq77Le4G2S1tN3jBkyluu
yQ77sDZ5ub3ozmb/0xun87enmTsMk8nXwWFds5faL1I58xt7sE9TX72E1WAftHR3dpyJDzJ3BaBG
ptKbI92WmawPbTIHXddrGVHUwXxWr/MjeMZeas4Mds02IRkgHLs5VIvRMA6snTFAZgWZ/THSku8l
HSak32hth1iotHqgSM08ANXIkg+yFOvqZdAb43FiQDl/v/2ad74ttpUMXmxuEXiMm58zhaWk27kM
S3MkwUPsOrHe1ezji0AX6iGTkk49KXlc/XujZc0UORYrkRuGwCaWLVkmJ4wkYBQOaXgKwzB28yzq
7gbSgtPtR9zJGy0CGPcWfR0mLpvtOzsztWpSd5gpxYpnRKbiNq3seHKaiPOk1eFFCWVxTjhL59iu
lo+3l99pFeLNugIRiaX0KLaAjnQB256otQgWbVxCHw3EwnbLbiqeE6nG2WG2HCUFqcRuP2lJrtNl
TZXosxyb6hF1fifDw6ZrzWDhC4JG2MTViSo7m3OYO1PWz74JRge9UmnqW7+D0n40Y985wkRwGAyc
K/Trt9ck9S7QLdHB7RorEHsi7u8os3rXqcrQ73q5POhe7z0dfi5Yi7Mcz7c5wzEij7XmpCIQcOUr
r2k1u7lM5Rx9Hey4U/9NS3OtaBnKUp6tTguInmxWY6Bfd73ZCthkvfAw4nU8DCuroE8V6WxNs7if
gBi/a3J6iLd3lHFdt9JuWdNmHnOd0W4+I/CWNKxyCEQw/DKO6kCq7itGX6AtCdeZERjUkTdLbo8f
nDR2oH7r9vw5X2xp9MHwYeZX4meLkuuCw4HfhrWsccuFo+yLUXQ4KS3NlLizM7aKby90hE7dmJep
10WrsZONH7bsImuWGBh9hcrvwtHAlw9hNFsujpLWBwW7qNxdumJ6E/aK8TtDESU+GxNTgwB3I+Vj
FYWF7g5t2QP06PoPzmi18hmZKTP1QmFIGh9vFvZpsEZn8GgrZIB5lW70DViJganG4fi7is0+DCDt
Ccszsdso/bYVUegpZoI0rmsUfad6URObxsE2u06LOMpgOWmXoYl7dQ0jJwXRT1bmIEHEW/8Qpk7q
/F7mro8vWWaCJomLFq5JSrxFTlJDOeng++//APIi2haycgXxa6JYYG8icR+bukjfLx3YGkxxuuYp
Ipu7MDNK3wDu6N7OMEq/3N5712d61ehj5EH+QVDbzuSSjlnbkmlLENHP8WQrS3xZnyx3NPDdnUfS
otvrXZ9pEg6SQF415Q5uQ68zwTyz4gYtP3gGeleekiIzTkYr/yeGfvRur3R9E75eaT10f+Wck6qW
iVFDJRPVmJ3E5PSYMgzNueROPKtxXLCB5+Zye9HrtINFOcU2ivU74hcineGjxzwerowk1olm3w9T
duSayIiYH/86lWcd50/Pmqh1FfjLYh4F/ZN1ap6W4wsyDHbyzWmqTPuOpS8QB1mP1fEC28xSXZG0
xYyzbphWfpuHkXHCjtZpMBmGxxKgHJqnbm3OYvElfPiyS1UVi+FqiqgbN48xovCWvq7Th9RBCoJR
XFb3bl+ArfUJNH0TdLWeD8/kFovqMawaftV6CDM2ThqhwhAKF8k1ckUp3SabLHTa4o7YqnSKMDwl
D8vsEmnLPMCimbX+WYotslBA3fH0EUiQ9AkpwhqJ5jzqowdjQArfdcIx+h2aVmb5em11mNT0CZNH
3Yw7dxnxtMNIskzSC33/+g0T7SQ/rd2l5azmiflWZ1aCEqUmyp8VSeJZxyfsnQ34/bnlxz+oo6PE
PgKPsumG7dh2/oIfle5LfZo2jxCaDRrPaZG8KEKxMy9Ww3bi8YT6ZhTKkn5Bjz1KXDrjgk57SC7A
9Vi09Tc77e32h8grmqLDkDvxgxEhiPJmkaX0RaDQFPpN043V2Yh154IbhyZ+OtqQfMj7osguptlN
450dTUv1LFccmZ8lPYGW55XqyFNjswPJJRb1w9R2+kh879P8VE91Xz2nDdQ0T54MO/mudrRH7zu7
5WrBLyrXPKVo1ch1jHJw7ipdDpOAw7u03jKpMSzyWthnM2uV+X5oaBh6ZQwF7y1mJuYILhoTA9+2
oj78atapeS+Eqtc+zXHa++jPpl8ko+0GWuJKNn3Ml1p1fBv2i/Y2TFK9PsF6KDLPmqvEfhkjAISP
SwOK8MXUpKb6HmWZpLiq1Yo7rVXZik4j47Ssp2oYPUoijEZ3mnqyq4WRtf7QLome3kVF1VJPdSDJ
XfwbJMUnCTcT12Ay0J3nSeHWy+2WGYCcGlr9GdFQa/zcGVKHXnSjqt+jRou7hwrHMLZlF+uNNxF/
MXhppH7yJmtN5xyhVW/xUCJMoptmyefYquTqXJn98G4qAPn6fIiy9QWd+KTjaCmId4o2xFowFQse
mlVRoOFSG+q3IUtQZWyXlOaJnov5XaaHeu7akez8cJYs1PijOT1VRTYjOAiFsfcyABY/wrA16Q1l
RVo/lLYz/XI6K+GOGms+O42qSXuoY8uQAktAVXDzNImT84J452pVa+FmQwWRd7AiJTX3usEWiqfl
tvajNcBBnJj8MOFHOMeRPZwEu8KP1FZO/HKSkgKBxx4nF5uUpXQT1AJfqqnqH0wj1hiK22H+TjaE
aZzsFKz6PbyeYb6vHQU9ZmuxwoAYnI1vqSSSpxTBp+qSj6ZovWIuOVhWPDNcnOK5iB5lRYzaXZ7L
4wdctuKfkN/F6Or51KreYiCH54/jENXuXEup4Ydm22de2NW5cXHkeHmaW7t54K3x0plgM8pqGEFh
8mrLpXJaUqdtfMAoZv8yyaK1fkH36M2T3fXIJnMvhC01hcrdOxtl5qUdkBBoXFxZv7AHNZWfkyoP
L1MiymclV5VPBjSZ6IJZaxKMU1coPq55jQZusWnbC/+EFgw2lZdbtQYjmwHI50HyujOPWUVzSB7X
+hqZ+81tZ2e1kaR5YgchWrAN2Vxso9qq6t/1ZjY/ZAiIfasNI39qa619SpLIPneRao6uhXXht2go
p/A0isi23LLVlYOadCfHQHoUgQFI/1hibEf9kpmo9oSCUGCGYeOx7evz5DjTQym384M8lMa/3/yo
WnLw6H6DkVbX3/PXzS8iUcqi5l2k1IXvWmuKJ5dbLL8L2cvx6hnvfJyrsH/557sf/KhCQWrQS7wa
yy9Vt0iA8/CSQJTCp0gdHkPmdufbq1xXv6urCNBzthwYke3ooAecLJxQsQIJ9/ncpSgMJw9hfO1N
ibPrS9vE5YNu1MNjA5Hz/dIuzc/bP2Ang3NYhIYHUnUULZu3a6pyqoqWt7uopvAxJB7dOgIiO0nj
kZjI+k9tshyWWuEpjM2vQQcylFR56lWeleaYG8oIVhOqFVfOOwchvvnIJG730Whe0DxEgOBKukxN
u64kPbcCRY2/65GJJGTumO/zcJHvbr/EnTwRlTSmGFgOr/3YtST4a4syIlczwgnYuyimOMpH5Y0x
jPP726tcp8B/tDSRKWHcAkFiExTC2VSbQZnswOgk+SFNI+mso2fLSxT1HROByhtVds/tRa9fInTx
FSO/EiNWasbrRzMXu0BYnYaeWsSGWzZLc6LyNgClD8rpf7MUM1t2CDO87VkQad2E8tjS5pqT+FxF
k+bGujFfijQ8ciq+/mC0nIAqMRPlbF8Bb/WuTmISOztoYgD2KyD9iay3OQjj1xueVRgFIE8DWI8u
y+t3t+SAa9JRtwIieSifAG1GuatFhvVgV1KBy0OTKEdya3vfazV0oFtKN5pb5PWactpxGvLUCfBo
WnMqToHicRFLnima8aDWvo5ewJZNBbVOBvV0ZjfBo+vwO9fGzAj6qZi4k/UwirEYz1OgryNwZn+a
NPvdhFFM786oe4U+E7/pyLR4a/dFr2eV8Fq77us+Zdz2+pkLy6oQ87LNYGzsSPKcPjTeMKc1dI/Z
hPMRQkL6G0og0nYKyPHaXUkbrde1Y4kPYAlU0WWcYNXnIe2k6mKGw6j4Qx2l2XmwezyW66ZsbT9y
zLp9xuBH7Sko5qj8EElQOJ5QDUaeBX6h2Z4AlGjibkYVZ/SAJ9jBsLT4qNZppv0EzNKrB9H7eh/T
50Bti5CD1PrVXdxUwzKjg2UFoinTu7jVoocF6WD/9sG8/swoj0Cvo68CafHq/To4JdaORCCt6rF6
389t9rUZnKp2NVUomtv1VnxfFjHy4GrbVJfELprPt3/BHxmG13cHqvmcJMbR9MKvIBdyl6RtiKpf
oI1WqfrgTszyw5jVbf9gl7RIPaDVTuHllEgfhwrGyQUBkYLqpbYS8TWWnWb0hTRV5R2EtiI8ydi0
Nw9NOlraaZZGszsrhd0c0aKvPw/fhMEzfch1Drw9H/liSTWbRqdpoSynJFUKb4qUI4eGnSO/7mZE
n+h7cew3YWaUetNpE8cISpwfPZExJHBRIqboa3L1SLdoPUubD6Gh0UfUpG280gpen7W0jnQRyRAj
JGpir3em+cuwjFbq2mBcn3WS1MbrEVl/TDRxKGux8z5RUrcYzMh0S3ilrxfX5CHSMhOcfWPRtotm
M/PEbBxdDjvkZbCdSKbBl0XwAXT762XQROmstuntwKFn+QQfj8eb66J716kSmnTUJbNEY00WakOV
zqGA/ZJRFWSlpI0Q/eVIcQGVLd8hcQFso/MacUqqVKlcBBZE4bb2UibMvls5P9lZ2t7XAmi3V4Bn
e2qYpQNEzvr2qzmQcUTQ8Ox+QHZZbeQTZDznp60I1LZKq9HeOAVVPuWfKlUe+j21dtKW0sncqR6d
f441iG0wjcVQizQRrv/rt1IMRcj/TO3A7rv8hMGZdqcBw3H/H2fn1SO3ka7hX0SAOdySHaZ7pJE0
kqxwQ0iyxJxZTL/+PKWLAw+baGJ2vYYNe7HVVazwhTfcP+lbm5mtLC9zqrRwx1+OUnlqaEcT2UUC
Lz+YeifDDKn03qXNvPd6be0mGE2Iiql/9T1WxctBz3lFdYIATe/UAzVw6xATrF/+hwn9Z5TVhCjo
pWgyZyybniygduriFE3h8CnF7mBnqI0AkSgUWQ0JwybyWH2hcEzyOoti9yJUbXwCNRcWPnd3C/ws
yd94Dc16qPLOToS4EeXAYOI4Soi71Fx++cXCpddVLLNsuJp9erKw1jypoxEHNBSmYxs32vv7C7r1
2WjrYLNBNgE+YDXLQm2nwRxH55Kxlk9LN80B4DN3J7TZWkvZguNmJXRjH7+clZeDGEoGBNmoQHrf
qr7DdAcQZWBMi36tu1G5JCBa93SkN3a/9F6WVDuC0psHw6XEh0C5aV/yaZxOSa3gJDhHqa978Svl
3QmapJwNjTiSXOhn62yC2x2cXql6qE3FJTlnZum/FEOZnujy5G+hVBY74LyNTisgOSSAwe3zctD0
fbmkU9SwiCifX6j+Rm/R13L+BShpfKE+5X2awD8eSmknir6Dd8j0wv7QpFU4ne7vnttYBvCPSxBD
vR3QxPr9IpitUISromtlU1o/FE46Pi4opaNTgkbBPzEBlRdQb8niwNPLiCBdK/F4vv8jNo6MVL+R
Np88YrAZXq4ENgxQqQFhX3pNxWLPU/HGBQWqzH/KJeRKje242rm95X5dvduUbHR0vwAUIPu12s+m
hYBoPHnKxfWW5DKB33hfjREokWRuH5IY07fSixd/IKM435/sxnmF1y5RmdBfjJvPPkaFVXsLxUvL
6Z33o10Ovld6+c55/Xu5rSfoEAJxYqUO1frRTiGSRovXKJfQmlTtwVZQpBq0QnX8bARj4APnVn+r
ipO9T+FF9z5V4+SdaqbLD11brOVTEWdp6NsEhzFZk7VMTxUy4AVurx7SsrXW2FrgKUOv+2qkJNoJ
rX0nDFoNW7qgFJFHobNIjeU4QGZ908GtRK9E5NoIwSlXej7p7I7BMCdj9mbI6TP4A7h166GOIu0T
TAZvfNBAV9PbiAbjuRu78As6Pclz35a5fsgSq+qOtFLi/jzDg/2woH8V+/04aryP5O4g1efGnP0x
CzvNx9Vq+mhn8PeDDAm+6TDNQnvnTYrtIjlW5M9DGRf2IRR2+WkgWksC1a2JNPpQsWl/JMBKg3Yq
WuCYTe90h2Lw6iLoFVHZfh9pUU98oiTPPDMD6H4kV4Qfi6mhl1NN5QerwoLpoE0IuCHnk0/6+zJF
cgjIuFFKV213vpYko38Kq9f/iAiAdz2zxscxEsV3RCkzz58oZ3eBSuP6J1xj41NbJMVPWprhN9FG
7S83T/T5mop0+Qy3SisPLlNtkd4Q7huotBC5UkfJTxigkvOF1IdMH8Ew6PM5TEXzc6E4drzz9m7c
3DL6BoBF41nSwF8e6Vm4naEJocA3T77Mk45DYdpq7tE0y2TnAdwaCh1pRDKIw4mSVhFFU3kjP4NA
BWvi6QPyK9X7ssD0NYmc6PjqsyshjTrFH8gBN28tDb401F0iip6OyUMm+vlpTgfj9RGEK9kQWP1I
xNE6rLerWpTV6LgXc9CUr3zABhMvT01gqhguKVOFT+Xh9RMDhwLyB1SVSvCy+lxpF6U0+EjQZ2Q3
FGcY3uY63NX7o2x9KSJM1o3yoKxqvRzFjUetScCLX8ZOWw7ZUEwHU4y/gJNlO9tv45KV+CW4kn85
uYZ89v5TgTRtJbftmPk4KcwqQ0nyg12He/3w7fn8/yjmaj4KRNAyLwGiUezMgwz1izONoyTo4cA+
3F+6rQnxXlH2l2I3yBy8nJAoGzcbYo86liasY0e5699OcdKfrx6F95d3yZLktJv6iagcN1fa2LtE
3VAcDVHNJ62qytefIjiEKo8SmDpCytWypcg/FGEWebgCJK5GhjaG3kORtmO/s2gb34eMiSKTlCyV
chQvF61Xl7AoOul/XQvxKRtTgAK6gXoaXfQm2glitgbDvxdlX5xmwJ6uvpAeDpRfehIbyBjhAZY9
KFysN/3Q1NKdC2IjePGAAhserRgiyHWsGtklkYtOLyan/KEEnVbSHw8zNzX8uVLqHkDA4P4s43rm
EbWXD/c3yUa0hkIyn44URzp2rCYaGyhYFQt193mcCl+ZFbcGZF2bsGzr+RO6JtHOZ9yaLqcZGi4t
If5YDYg7pKGlgDMuCEJkv8D9pgRsuDEfaPflT0oOBhNGhvrUDS36ePcnu/VVoUnQIEVoior/emzU
yRIhsyvgvcu1tweLUMdqnbfAP0x9537cOOTQu3CflxU9NLVWg3VcIOHiVA6oPJzLW8MrntxCz3dG
uZ0SqhR0TWhgyBrpejkHQyzO3HUhvlJIh4Ns6HzRxdW7ydn1/9jgrP2l0oEk9cCF3riAATDV6FLH
4aVsKPQcyNJxiZVlI7ysFsP9TErRjgF28PZ46Pqim4KqCGHum7VZRrpvmsSHR2fq7D2Y7e2ekj+M
IjFcDDhraxEQFYUhuysTGZ8sUXSi7pn9RGDUPFVdqNXI7HW9Gehz1CZ+XjVWdry/rTaHl0AqOhNc
tuszNLkVhhuqFl4SIawiiGn3Dcgbgf70lairHodRNb6Ai8yTYz+ibLZzgciN9DI5oEcAegPhRdQ5
boTBqzYeS7w2QoTBYf2YiucdSrUejmXoGc9FlO216jZyXR4U8mqsrSVPfZ1utW3T0Fmtwotq1Ekw
mD2MUtQO7PMsjDIQWq8eLS3FBaR2x/dp3PUnYY718/1F39r4JFwgSCiY4sUnj99/ggKcFoau81rl
Ek+jEczeBHk278ujXjrWzhm7PcnyAaVkyp0hqeyrl8fJOjuqxkq56BMWFWZKPu3oxZ7P89YuokeN
Tpo0jr/pyTtLL+qydOWqpvNJ1fLmDPArPU4ZUlIC65RDno3GIXEQcby/lFsbiP4upTWwxMSqq6WM
BcS8cDHDC7q/dtDYhvk2Ek0ZuKpSvlPoQOy9rhtq2bjJ0tTixgCDeNPtzczOxJSv9y4L8BCZtxWZ
/h2FsKh5tobFLk5lIcovTt8bn7uhNPPAsTPHCcrQTSo/Rl36zwB174NRdVR37i/G1i0HHhJQtdS1
AMktv9N/NpaVuUuutjWQjNzKitMwZtlH1U51xFpR5/syzqpWn6CPl99VxYtMH2n88oOROHp7GIWT
LkGj1Fq2swVvKztAUAlHOHWWrDOtflSXSTWU1nEuaaI+z6J4UyFDfk68zrrOkZYfCQ/+Fa6+HKK8
yb/eX5HbaiHrwH/IYRCMuBFxt0s9NuyCamGk2W9FmR2yuA0AIuVPeRUDe0Nt8+H+iBtnG3QQVrY8
my7dEOPlJ4iiIVOMpvEuXhgDAPfU4Rjnmvpvrc2vRzdQ2SWo5DlD1ZgX5OVQop7he9E5vSROoQeG
0ooDlK9+5/NtTgimiew0oru1DjyyxCBIpQRzAaYXHYH1F2QYUA0/LqNBsvH61bOgufN/Q6eQsPzl
lNCg0s1wIoWObECFYE/LA5I4lm/r4V4OKLfd6ukBjM2FxbtHA3NdrlYrWOuuIrxLYVkieegHKGR+
OGGN4WM6NVWBaicg0fXBjT6qbabsHdaNm4vxCbPICfjLGuBD7cMlxOIeUV1lObgQA46L0TeHyhny
ANLanr63XLr1fPmKtnS3o8i7jrbgn+raLJN50VnjW5IhE1X9ZK/nuTUrii2QtAjIeeBW7808KPQB
SEwuEW6yydWKtOpjkRhcw2rthOKI2NDrse7cwi7NXCQJNpAVY9a7nR6RxTmj8VtXu/ZNXSzhWypx
+R61c+ssoC+rMhpzuzkLs1IIb2SPXqZaHZF3Re+4pSYZqIgb71RnN4aiO4hqN+19qQsqF/o/V7m6
gIAxZtu4xA4o+uMy0vmgZGYpf+q4y4rj/XO39XJQmoVmJS8u1DVWw2WNtowLykUXkJ3Nn7EwEAMD
d6xmfpqTI5/npaqmZ6MdF9T2oxaBmMGDPX3IMr2lCtvBZj1Oaq3mO+/7xq7FfZY8loPCMVnfcQig
NFkRQeHPTaX9sqjRl8kqlef7s98YxJNpHekb4lQ3nTI1Dg2tDpH702o9CjQqhRdlBt1/f5TboyEL
WqBxpMUt/12/g2GjCVMCF4Vb1R8UW3gznl2JDfhlSX8kc2TuXKa3NxwDSg1VCikW2hers5ihdOl0
Gnp78PjCD71tFqcp8eqPFdAgf5nj4StcozLwUqvbKfpvTlU++NTwgGavr/FOC3sjVQcHkPs0n0GN
1TSTDDvQIdzSiTRer4qAejsmryg98RLSpn55WObMs+nwN8Byw2E6V1OoPbTD6Lz6aQfMJItROoLE
xIDr91ZHaJMakXOBvAzPSzWiN2W7/PT0oXr9+qFaSqFI7no67qtn0HTEkOkjiExUs/UnXXjAovsO
3dlW0U6Lmlg7VcrbMIlOI0QadPPoGKO4+3L9WmdIYxvmFRACxM9TO2mPE0oTwaCE01VJzTlAuGfY
OQ+3NxxpGHm/zWvEM7zu+AHM8PSlq+mptp59SCrsQdhQ9VEqwH++f/RuDzioRUx5ZYfNI09ZVWEB
+wjGn8KHyU7iD0M3the31sY9W62NGTEMTyyKayzimhU8Gz0al3D7HirXVOpA0bTqACVxEgdVz/Za
AJuDUfcCQitP+FojGYlkvKyLInyYVTs/d6LGj8luwodYa/aQ3n/7ni9iB2QraesTk1Ast27oaxpm
Z25ht/FVmV1wmTHyHM5RFRkySO1s9r/moh6nQ4Xyuu2rbY4WkbD68ke5eGl5jByrRMF/mpovpVUV
v8eSotNJLGKuqDTk1c+YceGKNWMTBqYlnDxIlwa882S4ivPOiPhmuh9F+NX6+ZKaDkJHiciDqqxQ
2C101NEOi8ii8MBjOn8xmrD5Pc5ZCp4QYJdAQQpABzf7jLaxZLQG3PUOdonZzGYrhdMPQT2GzTtL
WShxFUuEO323GMWXpRwRyVracvizpFH7AK7I0g5x6WkCGKXIIXyoS/Y8LS40mFduWLng0kSHziyV
xnXOBAOxKEMckK7h1EUHWj3lpdQBONwf5WYLAbLlBHIGybgAi66uGTVWkCjoJ+XSgQn7bKq1ccgX
TTzFIW/6/aFuTuDfof6qRTDSDVzZjZGBsCzQGU7bJUdjaPXHpSz2QASbo/AOUE+irH+DRlxyIWz0
PSimjbl3RkVSOZbw13bmcvO6IdeCfInU+YRocVP1rhevTQfXCi80F/Vj6PR5oCl68jX0RHo12ynZ
8zbY+E5UudHNlcA3HvTVw0MrrLMXPIqvQyYlazvVOYdg8fw4HvayoltAJ5MzIXRIfUXC+PXOq7RZ
b4BlKpclDpvPZJZGf5DFtDdany6DT3FjGA5JLvIRquMyclRiu79iGRg9p3o6PevlpH6cLKOPcaSb
FOFXlZ66Rw5u+ZPWc7vX+tr45NxK6KzI+5bPsVobbbHTqYfKdnGKMv2gtiL5DrlS3ZENMrY+AUPQ
7aANCjxn9UJqUabkje1BrHKVhCZ8HI0eb7JBijG3cOUesmFyF78LEyRaZ1yvlIeIpn3/oGu9+6NI
PCP+YJSRMqD4PlhfcQKCMRUjFWU8ZGXWzj79x945jiqX5+OAYk8WWLHVxh+0cMosxGIKO0VGVu+t
s5IkShfAOsh+lJM5zEE3WOAVUcYsueFQGDSOliOa5hQbVlhR6lbBWoAzWv5QBW7gvoWhvucQvfUV
CDV1/iQvQmn6ZQChWKlm4V5AHTc1Yy7bZr4aYQOh9P4tsvUVJKwa9SCcc25ukaHTR6sUZXhpTKX8
JSwjfltr+WT6NgL2r8Z8cRIAmMmnFS1Ob50SaQMiH5Tnw0ueDhm0w0X3LT0v3oCkG47353UTqcuh
oMJQqaJmeNP1RkhdhEZId2JOJjMYbXQfiix3j7O6DG86CltnpcRKp5ls+/f9kW+Kc4wsBei4XCjg
3tSHhxixSsUdvUvjAVH06zmzHpKCsgDajU2guEgy6nYOvK6wliMo/Gon8tzaOKAlSNwRheLKWW2c
UVtUntPOu1hlGF/H2F4C1ACK0/1Zbq0vCAaVoi3SAzDkXm5P9DKXwQoV72I6LRJ3+NEM59yK82+S
y/egKOOPdnS6AFDeqysGrC8dJ/kc0eUgNnw5slIB3sJpO7xY42Kc69ZQzxMoJ9DFdfnaigHxO2eZ
k0EvjdqLXOr/VAw6c0DhT+7X0G2zN6Wulo9lI5xTWw97meXGV2OrggiRYsa3ZbpZlujQXImuKIp3
/zRGJBmfxbAj37fx1WCjybyE9jK5wmrt7Ao2x2QiQGcMbvYn0ofxXA4wbI91O3rfF60wuNesMj4X
WR3u7JitGUqizl+4ruwUvVxMJ1Nct6cLdq0rYZ3h3xsjig0wrg73d6acw8vIGggytQASdHpS1Kpf
juP1S1bSNoiuC+y+Izjzh6UYjl7STw94muz5am+sqKSqQROl1MFuXq3obMyJqcdRco2NujnmueOd
ajHbmOrY6Wej0ZuL7hbt1x6O0M7mvMkwJQ8JhgrHj2uOpt/LeU5Z5SFC2SbX3AbjN2mDde7zPPsE
Y9Z4zJf2D/z4cCfB/HtDrxYXMCcCXJhU0Jha3+BzYQMzdPL8CjWhDo/UlhUkhNwq6nxndMV07Luq
SE99klbGQzhp3XAtQLQBWxvi6EuOn+/kz6jE/YLJr1v+YCZlfaTsj3OI7gnLz7uq631jYJv6nalE
Z02ZbMNvvdZyucYs9d0UG1p+bQe7r69d3Ia9Xzk9pukJ6pf/usUMl0DxkstQi1b368pLnsDWRl9t
fHe/hpE6/kkiFZuuqAHr5ce9p/8Cb5F/KzEriI42YkDxk2Xhx9tnlvlMg3Z5ctiwkPUX1Z4DtJab
T/f36+Z35NyT30ohn/V+bbxSE2OOZgE1cvpexaL1ml/o3mj5XRHV9nmcMW8LJjjBxs6R3HiqSKoZ
GN9UahR/2SH/ud/Qa0mQMi/ia+qIvD/nQxaBY+wi03qusq59y4Yffyrgpd8RFgv9Ddqu9LXuT/+2
Tso+/runZDzO5bR6rxLNyMVoJMl1TrM++5BbPNvgGenYQyThWvIFiqpLoOCe/BOG+vR+wq9IPcDx
7eJAa5zh4zIYqbKTkdy2tflZqBuCu0f6D4rM6rqypzGMup6rsiq7bjgyUFcHQ1PDbJloQmq+V2iJ
dda0oe6Dbm6s3Lc62yx9Nze1naxy6zsBKUZQyqCTc4NUMQWACcoB0VWHhXeQbc5jWs/hU56DsQoL
G39WpSwPyQThMKNp/Ov+J5JTXR96AIv0/dB7vE1gwnmoxtYromtpto3vKrP1JiSo3jkHG5EoAuMY
mYBSY1Ou++qzSwYI0YpRIjJNYE9oojDKaWyWvatzeyjZPKW1C1p7FbyQhnZO6GU8EZnuHXsxmR+M
VBsPaFg0O3Ho9lAU25kWHNx1T6yOBFFMGkXXtBh7nK1U81CUy+KLQex1hTe3LOksjltYYEqw0csX
oR3zuKywP7zkZWY/ojtTHpXQsD4ZStk9TUmFQpha5oGKQuipnzSYXkaY/3N/r2weZxD/kkIpGYHr
bLfBWSyJNQIZoc3ON9qcCTFw09bvOjVPUTLBMrY4T5kZg+nOuN7e4qdRLYcqMsZvlakpnq/bpbFn
SL11ybKDpTEFTks38FQ1KxaHWyS68rYNP5Fin4Cy55H62Qn77hFJTRi1+ogR3P3V+FufXB0dRKPI
RIjH8SI3jZefBM/JgQ6iklzpuqBB32Cc8rMCl/6jmmb1W6mL5nmYnbx81tOhQrmkUYXqw/ZL0dfJ
W5JSr++dZxRw0s8LMrq5XziL8gNvwKEMykVon4zam2M/KZtm8FVjVMwAFRtNHFw7nqkqKHV7GipT
h/Pt8bA2Y93BxhOp8xFPhNy6GnD/sJqKW3xr4yXuvtO+KPPHAtPDf7H8Hcj8c6c+4gj3F6qOzE2A
AlAMbH3O0+d0bpp/lTSpxqCCBwBAHr0TtJGKODWOWVmFHTfjXP3oXK3SfATsG3TZUqN4T2qoVF87
16oeAYh2xsdombJjYXZL99h0U/qriXPrdxLF4787H+T2KnvxPVZHpI5md84MdudoZT/0IXGOc+s0
QWlmy8OrR4J0D2QdFicNzvUdI2YSp5E46DqbgN6sAd+uchycQ5lM1vv7Q8kfvdpksq8hvTJpDznr
NKXsGgSYlT65DpVXPfYLygh21VaH+6Ns3GSof5IL0fdCwHr9IDqAYLEcmNIrJXHxxQyz5Kn0wuRU
4p6zE2beapMClCTIBNkCmIC/W13QVGfR87Wi9DoqXvOjG9Xl+wyz8B8V7ZePou7Hd2NbFz+0Zkjq
h0SNR3yWRkPUx9F0w+/3571xdfDusrKk9UhrrDtHsQXCeGiIT8C+tU9uv6BBhDXLiY6vc7SqVP/q
Wbm980k3khjXpRzDrQFC9UbQo/VypWwqLb42aG0dISNA7kAA+SkSbR/gYRJ9/h8mKRtxlCk3uGII
c4klYpbXNEmoMUm18o+RVjr8bZ6E3+j+T4tvUoUydm7Irb3rIl9JDwTQyA3ihrsQaSd6tteYdDfx
jdJdsKOO3ef787vFmLGjyFckLt3CKXH9Ds/4kveOPsfXNg6hKAMQHD6pZo5odx+ayJ7VUf5egYP5
qynD6dINdY7UWoc763EsxiboezXVTs0yNDsfeutUSW4i2t1s9ps+YaRDlWhFTPSva9nTqDjjeQxd
7022ZHu9tI2lloJ7JIvEIbI69fItyuPBLqu6ia96PKjfnVY3Tv0CC/L+Sm8cFw+BWXgMXBZ4hq2O
LibWjbd4ZnRtdB6cyVgOiQiDWU3nIMygXAkULF5/MwHn4Jml5EeJfX3VjlOJ6maPlWlp5fnBtCP1
bGs05G2EXHZu9Y1zCbYW4Xk8FxhxnawhJpYqaj4m13rulMchdcXTkqTKHORE/f2pVCpd7JyQjQoD
SaEUKJboH5rKLz9bDaJXizROiGrk7duGyPtj57jzI7Ki6jVOYvFo2Z2r0OFLFXG8/zE3dqc8NPSz
5NG56c8P+mI7hWpTRqyN4mw6ybehUar3etP8vj/Q1t7EVQJuCuh1oACrvTlnoIwGeTwrtIbfARf6
oQI32EmjtgYh6AetDCGYKuJqJUNcEY2FQsRV6/DZmVAQjY+xYbZ7NNCtI8BjIAEwoNBuNoliaWUS
90xG9MPHhjL0md61czL7PGkhMqp1kLRwq3f2yda3IlcFKUbf8RaHbZcoseDUx02imOH7th6LwNXw
hbGrec/E+e9tuYo4JP+dUh40LC7WVc4OY8PoIrvOr5B4p/Cki65J3yGTL/60poXyI/QRFNqmPjIP
BvVGx6eH0b+vUZsAPLvE39J0QE3SScL6RwdU6JcaReJjmfdoLhalVTf+6NXOXjB++/kt+jIymkCu
GFiG/vIgcYTMbi7m/FobLlZEItSOaA3XO4WDrVFk30yVFbLbvo3rCYJdJ6JCNpbJIUUX5Tg3Wf3q
g8k2Nqja8Kkhct9cCiKe4r5vkGRc7PzEhs/PbavVl6yFbfHao0mzBjqJbALTtLlJ6Fo31btxTK+O
Apa+zrv62FbFnoDU7ZmBO0UFiOOiUWxfdwOLuRdF1KfpVe3Rf/X1vln6AH0M513Y05n19XrS2uMA
5GQPivE3B3u5melIERbIPhEkyXUv2CaZQlkyKa7ggwwZiHS6Gwy6aKdDjS1I7KfaYnojSVZUdWfq
sbbtK+qk/qhzXXwukQcdDmMqoFTymto0m4au+NUUvYaJVBOhaRiDCYjeeFUSA34FJv6bMuT0zkI/
1Q4gRZjvTC9OnhvNRi+l0b0WJEVVGNNh6bUc27++d+0jWqUGkPI40ucz36ucgyRfUG63wsHNYTB3
ZgtDWyv6wG2lNEveFWYSVLVq/rMYFXTpwbO4ctJqJgE089ZFTMjiH9/fK7d3EEtpEbdTO0PJcN1f
ABYPntLQeR7LPj3n2Hwf9arOgsrJvJ3LfGvDSK49/F+wOjcCOXU4x6NiTMl1QuDUB7Fq/zSzFpyv
M7Qf4aTg0DZ1r8bi8gjSj+WOpQqHEvTqChlErxlNRpgMckR76GYIL2rlYQk36coBOGezc/ZuC3/A
VUjobJI7MM03FZ2u7VE6KtOr5lZWfkiy2PyVtnaoSTJghlIsL9DJmb1yPIJ4cX7pUYNM+f1veht/
SLMNwh0M07aEt9I4U7pwIP6o0zIMhnCOPlGLzh+7eSze2L3aXEy9FcjK8Pt3xt7aT6SbtDlY9ltE
eQsQa9ZHxi7z3Ask/lFqKJuo4uZ7Bd+te1s6ndnkIVTi10udKQ0pTsF+ChERPk5uWT9UXtHv3Nu3
8SPy2gRTqJ5QEULZ6eUblM/Gwrm1s6uuFEGVF8U5pP7uqw3SLsAudmJxbWP98BySSStTupXCiNI8
U6wKDE2kCx1lgDmyH1LQb5/cuOzCo7wNpoMVdfCO3YFqjt82mfJmKEAVtUmSB6WCdeGDPSIbFoQQ
1R9TNdoTS/kLq1vdv1SWZQcLCCgP52pNpogbD10z3rIIZ4DzAvwFJAwdAWyZeuTB32ioC6rHRtTi
XRROZh+A8xqqYyLq/JOKBeMfrICL5dFWk+pi6WovZa1bE5PiJHWONhS79KAOiQsBMVfr6pJT/1Ku
+OTkQ+C60g8qRIhlOhah3WVgM9Oh29nGG3sLoBGKII5MPdGnfPnVbSoZySz4DBpqIJ/MwvR8Ax3p
HQ1GR6o4rReS9ipmnTAdQEyuFnIxkpp3HKCR57bTfE3Qi9f8yqY/BjRPKdtHAJ1obouksbQPVl2Z
SmBktC/8zpJUNh1YXoGa1zyGQeqo5ccwWkxEPWCkT/4k1J6SbmcKhA0Ht/J1bA+KkycAJwZpVOZt
EE2z+5Z8BAjjbNfqEgg1S35lvSloRS72z0IsxrNVzaPha0DkEl/t4iQ9Zvrk2odIKFZ36HIoXUdN
NLZ+GAfau1RZnOmfqjUKMxjGOXqoKmvs/SLR1O9NnYS/izq0nzR7xsXBART7KRlz4ycUeiQS+9Kr
vcewRLzZryl8hqc5W4Zv7RIXis8ljtJCHinpeCwEhNo3TkR10K/GUWkPHlbKn4mwlOy0YDR2mbNc
/dcNS2f0FbPtfxbNMHN+wW5GaKGgiu5T2Ui0t6nZTP9oLc7rJxcCvEVcMBt76e5GdYwsBogWs6DI
fvPKznaMExFa4Je2m5BmplZ6SM02CiK1mN7JOuGT16UVHbO+fFsovTj09FACxxH6zm32N7Ne7zjQ
TjKhAsd1C8CPdKPIxtm9IFpimEcvGuL60KRd0z4t3tRwsvQ4iR4zzxvTc9ETHaBwr2TJQ5dOreX3
vTd6Z2Ba4XwyjBEN+sJBWiVDB9nyLUrz7hvaJrP4rWpt0gcIJVH2Ltgun1VhdTkOsEuMZHzUwu+Z
lEGtnmvhDvWp6rPxZ5E72AOge65Vb1138d7ay2ybhza22/eppaRf3RqDV8gYZlbwP5s6fnlfzHOg
dM6Y+gpqAt+SalGzU+GoPXDxOSExWWKzGJ8hlXNgZoTRy+swi+o6donAVpgLZjrk3qy9U40FuzjH
Y5/tXCYbgQ/JhYT2cMwJDOQT85+m7dAgnrNMlXfRVVxyG71oPESiHecwauwBJeuaQ0ykuzPq1qZj
WAQq4JbTYFq358JKAnZbxb3EyBP4qQ16Y8yK6pDUgm6WqPLALbow6DvCUVWvx0dUt9qz0c17ENuN
eITnmXSE3wLT9wZHgsZ6SuuDHwK17DA22fKk6FN/pBdlPfVCnVC1L5yTZe0VgjceU11qWyAGqUoV
0tUt7oAb8IxabnbVK09hl6pB2njmSUo1nu/HXBvlSh4qeoZUQvjUN6WKqaTVauIDcHGzqf+AsA62
v6kLBtvvjIUesF1ky4c0GZDcdxqVTiaEMJF8EqOyfDd0xBMaxBlhO/lREqrlqxFm4P6JYiRDkkz6
plgzYbkySikRV2nzY5YUy9WYxmJnlK19Ljtn3G+QRG5wXvyLopgh2eNtmCo0twDOfoKW0srXQ3jX
SWQOjsxWnOxFgtpG1C2ZDfTaLdCvNwg6kPmj0zexconCvJuORhtJ0cTCs8Cu8K9MEPp9jS60Ncw/
JyuZfnMX9c/sG5qrZTZrmPbGRu8dbS20mgeizUw/hE49fJkBmtHMc1Ll5E4t/fuUnPR5Z+ts/nqZ
zRJuA6le92koJ4+aHsFPrxduKnCk9LStNO8ACWiF+WY2sLGA/Bmd6kpTH6cw0lufvNgK4IOZTyNe
KUGnDMo7z5iU0+IK9WM0d+MDWBTlq2F20znOlT1Nn42wGME8XjRyZ2Co6+xfeIvTeTGQY+6R/JIu
RXwea7P4nU5T9ikpFG1nkTaOMgQZqcRE9eS23BhnDZySnvGgT+W/chgmTVANon0f8ejvMQ82B6Mg
7uCDjSLDujzdI96PcZ2tXOZJpAdKULi0oNP8gBSbdbr/8TcCTbjqXI0SoXUr5Vih/4ZIDPOikTwF
2oJ+czVbxk5WuvW1JMaZHc10+G4vXyBmSDgVl+QIOdCTulnyo0mJ6BwRCB3iSt/D2G0tIK8dVXAo
aRv1VKgoLfYg4WUqbHGwiKyOCj7qPmoary+icrNLETC6MRpW3KvCphmGzpRHcmrJ3L+Bmaoivexi
+pUPyc79tjkrgLqU7yRP7AYa0I+0WUWmXMx6SN4KxZsuVC2774UWO/79bbE31OqDYTajxVOUcrwQ
ZTk5qktpDS7x5yhMXq1sT2WdZ8HmT7qlYBte7g0HDOAIzTe8pFjyxL6YjTbA7GV8mBwukfvT2ngh
KIughCATavpn8ib8TySktL2egimBb56J6NiZS/oUF0N6cKzleyPi32anjTsP88ZK/ndIdxUDjOVi
ZZO1eBfNTqCH4W43fazQTh0ITrs9CMHW/CgXgFn5i3Zeh1yNhNio+H1catcunxQcah6zpjMfS7tD
fXaMRh7Bxdmpq23NUNpjyKoLdbU1oJV/uPSdCF08VtXsaseC2mu16KfIGqudbblxj+CFKYW1aG6h
c7valjP+rVrXE1JWg9IfFmQZD6PRY5xnJklAqm4f7++XrfGkKKvEsGEcsO4Bww4OxVCi7pCJIT0l
/bj8O3bWN7Pv9WtiD95OPr6xkmRnVHpogxKurvnmiZaUSt5KrEkco0ls4VpRYLxzRlpyz29kcyi+
1d/385ZHO1UJvEXYBlcu3/GNUVrzE1Uf+71w4RrdX8QNgJeFDhqCXShx0FJf9wMsO8f1zA6l+qin
naa5UIJ6Ks3DBC7jrGjOTCKyQKyFoPbUGnX/TzFmZaBr/8fZee3Ibazt+ooIMIdTNjsMZ0bZtrRO
CFteq5gzi+Hq/4faB1vDJpqQTmwDElzNil94Q608C0HF+/HP2fty2r42uAX20l0nymgYv/J0yFWo
np5nCHA3YjrlLKjUHqBSdo4j+jPsnPXZ4/nT3143spXR6Ei4fXihzS91V4mblijqpV1Efm4768Ok
VOkB+GQ9ApsEG1QA7xDteuqnP0o+P11xalfkCNvPylPaleLszWX2kV5Ee6BXvDuJP42y+bJaLSob
/wflSdppQj6OraWfek3iowsNeOnxiu1lkuDz4b6yWqub9+aJGKJ8MXvs356geTh/Y4puPY1IUQQy
giFAKOoZHxoc2577aPL+1JrMdE7JYgAla6JfZrmTXUC4WLsVpBl3ubTRkrynBqFZPat52NtOHnrC
OzKV2J1eJO5W+Rqo+9uMVVFTR6RFLcLOsKbQzQHRuFbcv/O84jeadcwplADCpJUvvZnbEURh2jSA
aN0pBoKpe+Utl8Xnxyu4exBW1TfKDxTmt08EQgRe60ZAoyNcOPzZmXEDsTOcBlNkcGWedKchiw+s
uPbm8MfFDXyH52mrmQM4SZscBHJDcxYdtUG9whyW2cwiSMOPP293qFVUgvuNf22TkYrrM0e/DP1o
GHinec4w2+jU4ilCvu0gXl+XY3u8AXUg0g2B5B7YTQetrdSGXA2B1vw6DK6K5MqQXRBRTYNiGNNv
JGDWH72YfqMkDTjRJvgEybKyOd5eZuOEgA5i0dzice1dKyS3AicZ5oMGxN71RYJFuYRweu2dvR0F
hX5ttFyOOsBjtEBaRX3KdD07eAO0vQ1J4rgqEeC2Bevv7TDOoNFu9ZAsU1prET4SVQ0o2l7Omm9j
UdXeImcx/kuDjEZqu2hTHbTdLNtrkS/WWreaZO3TCei9wPEc4LTr3oj9Kl+Kf9Vyabsz5U39qBW0
t81WEWXyGiophLBvf7SuL/GEIZvyVEp1Dhe3zb97pW6cbWfSfuPAOkD36eIhSniHJkQnqx3VOqeg
URVusMKo/MRWh2vdl/KSZXPpF1WVHnDN9hblh7Mf2m1U6d3NDgPZ6MWtCtxMiUaJ9qOGBSZGEOfM
Uj7a7gxdAUrWbxzdlQxvk55SpNtWpjwdHo2OZ3noaML8nFVtckKJu/0+O8u3x5fEzsn1fhS9GYWs
dLuzi3TR6i4F5qaUKCXRTjDbZyMR2ju87zzsJS1RfLZ7s16uQEuPEp+dY0VuygVPJZJKz/aGclL8
rXCAFaE1Ab71tVYFs4kCrnownbvjUAOjErbiTLaVC7OK7LjpLFjybVaPvrRG5zJi2/7Pr8/l6gAJ
dk8lvtrOZVygJLGYkiImSkkhzWZErWbAoPR7oxDZ+f7kCWiCWH4cpft7H0hpkXjWA+d2V5rRaXbZ
XUSZtR0K+YmGVgPdpD16lPciHvJh9MsRoHE4g5trMMIXxZkbKKtxvEqyLknTuQFkhVVjt54Xyphj
WTvnIvWKyIeaMk5Ub+ORZsliDM7JaEujPghm9758JdKCYQCteVfMrtxJWGkF+74w1fldR/UBRsB0
FJ3vfjkJHsnCCgbl+99eclaOQGINWeUJdoR2m6hMh9iiVYGwoXgYuaKDBy3EO9A3k+/Fg3xSe68J
htFtDqotu79k7b1jmwDE8I5mN1qDIjm07lOuoGQSFDEQBnjhVtIEpT079g0JogERR7XBcVonUTnX
iLS0FwOogetnij2mBz9p5wHwQNMDXVlz0TtFEgtoZTtbWfSUzUl+aUHpvBjppF1W8OBvrDaYtFXt
AgD/nS5wsVQR4mIJ+9xR47PVN+lZmZojAtJOfo10InrKhBMIG25ftGkuI6Nr8KWwMxBUcVOLm1S1
DAhQGwX1kn5/fG3szR/IN6ZOp1p/x9DzSKarvFqdeW0o/mqLNERdShxkZJb/+lu2WjWuMKOVXLyt
HFCfaNCmEgoiZkl07YwuVXzTbusX2S2WQSQaa4afWfHy5+NP3HlDCbO5FQlNUFra4iwrxNR7DHJJ
lfBhuLaD0oauM4vnKHWxvkCCIJw64ygwMXZwBB6EEi4GrnzSrc3LHdfQ2zESJb6vldI8JzXiS6ck
RouF/kdJOgaRcwgHPL0NPzXi9vvQulh1OQ0gOaiYEQ+9mplKAAnFmW89VI3MH2BBV6embefh7Mb5
+HFePAXsSZuBFNWSYUp9rDjSvykvTnTWi6VILj3yR19x38zECb5v+03tYZ586DwpcZkDBHVL69Z1
TpIrTByElHvPO1cWurOIWYJA2txbjhLXSVPXlJyVuEJUfnKyl2auvUvjpFSei7irnmIv8+j/1Mn1
8aLvXc1A6F34+VzPdwqruQWJvNQaRLx1PTkPjdFfiyQ6QhHsHVbPoBYCtmodat16P1UWqoL+ujry
9ClNmt8stVXBqWL6HNUWFieVkR3UFX+gqze5Do/s/x9ws6vaGtdEiAeonjqVTX29K06rQPd7MQEQ
5L8835wxRsoBvPl6hM6Xk9ApeTy1ux9NCZBbinojyevbj8ZZHB0VeGlcGXXzflK89pIsQj8pjWH5
wquOOqX3VxT8HZoJxKMukoE/Oo0/TbLSdKmM0YzBv0RiIC1NlH9gJZztKD9Kgu6vijdD6ZtPq1IA
Rl66yja7TvnPUizjyUNN6UTvznjX0admjosjqaC1wv52TfmoVbqZlt1qYbFZ04YIm+4mazqlOvMZ
eeAhAaGc3STKpZ/bXfUxE1T/PKXDgCq3f9n3eGUMgyjVOKKQx7eJX9ZZ7jLpQxwaRhG/j6elfHGH
pl6eUsCt0cEO3ltMzgnyB+jL3kthdbIbdQUn+zATIn9nRF2Pm0o0fcirPj14r/eGIitEsfcH+WJb
apxMMZtpmwNutb066FMXkyGkCs5dhvr14yOxNxT1L6zKXBhnd/Q2tS1rVfQwY5M5UZ5nTcn/7QzZ
B85sTF8eD3V/+qiBUWsgBFuF77Z1o3wolJlnB4g1uafS8VpYxiguWTRmAUWS5fx4uJ2Qj/FW+7XV
BI3Yb/09P52+tkvnRIxo5iKV6H6RbRn50xKBRlYK7SyHYQaBZhsXHBnmAKOr7KXGxuo0ZZpxUAa5
f00otcA8oBICwBx3lLc/xM7HWNaSHxKNffrBqyzvZNjkpsgWOCdzmi0/aRSw36W0Dgw9dqr1b4de
H5uf5gCRo9ySw5yFzaKqHUidru6ts2pl2eviotHn1+2SSJ/SMwTiQmuNcMBUoA6HPFIvHQ9zz+w1
xtHFsfMaYEWD5gXihxzhO0mDaaCJJcnPQ73ENqIsO/vaK0tySeVEulfk9bMhuzTopXRZtDa+ptWo
/sbWX9UXccgjx73L4TtTw66CPRJmveWcorJVv2nD0J9s3M0O1mFv61PrWd2xKcveQUqkKhpKSBCp
snr5CymFUj25qNEESlc7n0sqCQcXyO78EsAQrCI7jcfr5jkwYhOtCkuJwygd8osea1S4krkw/EGL
7KAyIvNstdxbla7F762Gmi0WRO1B/WDvq4lkVkwv8Ss59tvNh069W3YCtpzWpO5/1La338s5Ky/I
anTPJhHckcDY7oDMLwad4IPuqByOlqZR7nFvai5byyrU/NOspMWzMyrxxxxt6INQbe/RJdFBbgGF
B27QzQ1TxUNm1BjdhsWAUoUzjrgMlhNGdeWQzqS2Mgra1DQ+Pb7Ydr8SdMeK//xR5n87rbEg8k8l
mkOtJ6dvUx33fqnE6bvRimjWiuSoSr33ytOq+cGNgdq0fWX1pi3UvnTj0Gls3PdGpGK0Qn6b7chC
k79YMA6Ms9NMtuyX+fzv44/d28moOCEpD7OE+3xb07NkRZnew8Yyok+Fu6DQELnUNNSGrkpvL5cC
26xQb3XnglHA+Eq5zPhUyiV2DtL19abcxDoa9VjYdYiCIf68WWu7saY4nwYR5vSz/RyBhc/1qKgH
QcbuKGSZwLgNDs0WveUyw27u0iuak8b4l8rcHw2ShH8dzOnOg0SejnMWbX7qiNt9a1D3aIbVIkct
lcXyKRNRRkyWpH8d1Bof55kKQai6sfOVk5tnYF8RTfVLCbrUzwcwv74SR0vrzx6b0cc2dBCnxcZz
HDeIxuqDoZSrt2SVZcrRo76+ldtlWEt1XKJ7xl85cbaXFBqpuG023kkZ4+UlneLOvSZDYqq3lBin
IvTU+6+iUKUVOO6kPmtRVv8t+iF6savcLQJigeqX7QdW+3OiKATfAZbdlTFHeBh5aSmAyhQxXqam
Ny4xWPp/9bxSP07lciSEt7dViFwoKKKTsPK6314DbBVHkYg8hzq89NDSI8SHBji0Hx5vlh1+HNr8
BFCglMgW7/ph6P0oMVUwERZ5mrs+JLn47ziyzT+6RW/YCUWEmiHUJPG3Pjja9KrMRnFDs6iVpwX2
a/fOmKvMOevFmpNA75y+xY4NQqB2dcW9OVbutogKyfkrKH/nn1amvXrVJk58YLtpg/DBUhSfKzfC
UNSnp+P2txFFMe9cDRV+bxY0VNdfMJ8YL+OERMNt7t158Wezqp5B93nCH6WWfS7nWrdf1Tgdasqw
g2ivOliJ/zj8T7L/9TH8dKC1rXDOXU2IdIYv04jPBzO5s3WJf3W8GIHN3d1kjr5k1TL3MHTV2QhB
b9vvxq4rb49H2XmT6BtyYXJbURzb3lPSSyoEAOi71GmlPrf12DzbZdKF+ZIV72Af/uFVkfb18Zg7
SQRpEVcJuBDaidsOdy/rTi8qtj46C/VpKsziqaEHHMAgSQ4ugJ3HD+gApGN66UgGb68uHv00bxZA
Q3NTfa89V7Km2fwZsw/vfSS8cjgIEnfGg7dDzWB9AGl6r1fpTwH0HLkCUEkBRCAyZgiUK2Tg0uQK
BSuhGO10gm6ppn88ns+9QWlKrCETCeddbxCX3ryZBxk99YminZdR/8eJl8635xppxno5soTYWT74
G8wlzFEu1m2VvnGSDoIS/YmhrUbibbHe3vxtyzxViZEerODOvQWYk8ot7+SP2PDtjArTqIXarPiP
qkEhQsUUD8ygcfCQ7kwhkp3gYFEXWcHc2wDYhIRd27RXW5UmyqXRqU58tkcvBgLttUt1rttK2MHj
dduZyB8IIXJNyrVgI95+GoaxVoeaoPLUjGaD5uGiXLI6pT1IsnswiztD0VcBCrFyIWiwbL4v7+Y0
RrQMwEojq4tD+voqayMuTk1+eHHpO0u2hrkkL6u42F39GwqoreiLkYcOusvlWUYadEx7US3pW5Zs
bT8hjfzeDk7yn6QohsI3NTll0LRy879Zljav3Lj1EhgtzOVzneloPE8idi/m7Gp/wuVx7VPs1boH
8WqAI6SMffePJnX1X8MVNoYpVTp+dnHTOnIn3/sugiydyj4lnbtSqzkNVAgmJQvrxGsRu5/rIMJK
5OBG3hvlR22FqgfWq9vjZfISWZMgB7fMJb/VIxI3njEf1cL2RgHVCCuMAJXwY30Xfr6ohCYS15B5
CBKwf0ngZZ26qj8yVzwaZXMdDg3DjHqXh4kFlMCY7Pii2436G5t7vY5W3gEhzvY9AZ4Pkx1ySVgX
qnIaDepF9N+qiwk49eCeWH/w23gSrACXBGK4/0/c6u20gRqZum5Js1CLRNKeyCbac2QX7iep2YUI
jNFyLij/3gwniw+S9PsjTJRP2fRH5RK7lc0R9ogLbXUys3ApzRJjp0T1DVPOYawM80HysveVoBZp
YDkr0HaLC4sRnyvJuvPQiCG5XeMu7YZL60yuOOUlBPrvuiPRKzALIwr7aYaA+/hi3B2fPjOkZyJJ
yGtvZzlps5FONLPc11b5bC6jeEf9VPXdzopvRTyl76CxqRcYZd3ByLuTjKgVmH6Shjted687fQJO
nJEXVVtOeMS7/1gwPoXv6vXRvr0/HagCcfwwmGHIuzioHOt86FDyDxPI2HjMz/ELzLzh+ngy7yM8
GANAkLi34PffeYekRjnS5y0hTCOpV6LeN1lFgA5BV/kyarhbm7iPXm0KL0dNo52S6kpWQA8E9TqC
y+0+alVRDp2RFWGFBMUfUdVOr3me2uq5QC3se9xb8mPflU6Awv7wnBmKyE5ZmVe5b7u4iv3G0lK2
g1UNhuaeTC9AVKdoauTUNusvTVw4T7EV6wGs4/jLr884YIkVJbrGgVvZJ1DGej/YcRGCTM/RFvbU
jzOUdd/L6+5L6w3lxQEFedB03ql8ILCD8tPaCEBGcHs/dLKhdluIIixlVV9mW6AxoVnTh5FKczA4
+r9zM3jXrO0RZcy78kzN46gXvLehWWl2GnWTNW/ZnFtljNArcLKwpUB+HRrXOKXgeg+u+90vBZUA
lBQkyn3HWTFdoamRlYWT1+YfMTqVnq/qk5f6uVbHK8p8nF+qXsRn106Kyi9re/xjwcHwCJx8HzWu
gNbVxh7AtXt3W0T6CF0dm7sQT5Vs8WvDGf+pM2ifSGdO4lxq2e8cZrpnXMoaUOg7GlA7oCU8EBes
FGLcc1we1+exo+l/ysbIbvwhS2R2anXZWgfHZ29tfx55/fOfAgbK3/gadWkeupWyvDPHxg4xL24P
Kt+7o5DtUqKgTwf6+e0oEwVSUTQRS9t5VhlCAozQOU3E4AWPz+ju0gE6QeQJ8N+dqG+sjmQbHk9c
ZOrNxTL+RYnqH4y+9FPpId38eLCdK5jbgHuQGuyaGupvv2ro1Uk4mZGG2ajr6Rf6JNlfOo4Z+vvM
dqIrRgjVk6oO0+3xsDvfCLWPlhb3ArzgbcmnN2eTLrWF5ns3gICWC9nBKUopgSV61j3r5SAPqj/3
tV/ESxGGRMEW7cA7wXdgnbJOWmrNdjlSXffHZtSbF1fpFVCxbiU/LaoujUtTJnn8vw5Fqv5SjKI3
v/z6hwOWXYULKe/fLS6KSnrG0EnoAoh+hdJaBbXeSmBylXiJneFIFGqnb8Z3A6RHjxq++x1XSHIh
0hpBecY1Bkyy4qgOZDKbL6279NfWsbEOiTMkl2a9O+GV056wwn3OFKF9I6yTB8u+t9vWdxd01Qre
2r66iLQPpklhJ6zijIpmPphKcbE6b/6zad0kkIPZPXm1Jn5dehC8M3wp8Asr0Gpb+xCouEVZQddK
iKgIzKXMg9a9aAVw/0S+yN77YKROefDs7VwYBKkY0qy1gfuGNEAhEAzSo1WmRsi31L3zzluqIy7Y
TljIKKgArhIKq2re2wMce3rhkSgheGopyQlyRntZtDkK5gLP2sd7d28oiHrrLlqxyduSfgmgpXIW
RJy8ZYT/1PQtrk9Z70WoOUscJB+PtndFQFGCYEOBf0W0v/2wRoFl3MVKGhbqhFNbArqlB0Bw85bk
nwVc1a/fuuRnlMcAI1Ed2MYoIl0qM2n1NNS7onmize0G5Wh0T6SI2TmNrO4g9t2bTIpwazmajP0O
EVciIjLoCuPJsYvDeIyWc4+qTlAhL3R+PJO7Q63ITDr2O5STXJtmJUEmPVQKgpJ6KfVzNnXaXz0+
TAezeL/nIZTpa20dlU9uuc1u7DrheWk9ZSGq9MSXZJ5nvYcO+fiDdsIshjGxl+EF2akZAcG32fg6
wyAwfMJmNruu6cy59oQLrd9wPyAf1lwdJE19RZvMwDbb9uDlvH9Q1t/g4PhFZo/q3iainNIeKaGZ
iNKyBjYMt/htksr8krLep7H2JsvnPq98XL/Q1pnTIy70+v9/m+8zPlqDqNOyY+/K42ovbBQGXeIR
vWtT37bb58zt2rOgv3caQP74sl7mj72TJQcnc3eROZiU0PBuZz++PZm91g3IrBfMfhH35wXZ9GtX
msYv79ofhXG6pSvQBLbH21GAk5ZJkyFkNcVKdKr4W6ex1ZxAdK1ycLHtTaWGxCX9UCLXO3D3yqNX
vL5mqKivbqPj9JfemmrfURcP3tSkXkBRjher76wjjtaOQAqfSZ6tk5XB+NlmZF1j9ppCGSNsZOl8
nCoz/V5IC/Tv2omQV0qTmHPksZK80nmrm5vXO8mZh2AI7KlLvnRLDNYEccdfLunws2i7ADgitL7D
eQhDylIxLOJCYTczyK00+rQgC9kFStsCGn58oPd2FKwC4OPoMEAw3OyoSdS5g110GkaIZxs++lju
l8btu1+XAOSrOKwAYleS1XZPJQ6N9yWpUrL+oZWXFEnHP1zEgSV6He70XPUFuT3k5FygSGhEBxmE
ru0cWZSH0JsFsnkvpe+YMq97r0jDZVma7JNe9BOaZYZYRKCtyoN/FVMtkXIqtQRtsTEd9TkwQLIZ
vq4h/uYnrlnH+CKkZeUrCcjAYLI6t7vly9J97Se9hpIx1BI9xzmyL3UxT8lNVaUR+ctsxsbBBXj/
rKDMtnIuSIfYu9vapoXqbVGVWRq2ql6ERTZNQe9a+a1fjKP9sXvhgx3nmKCkQwlsc9nqkac1nZRp
GAOmel9J00CpDJWq84w+2zlpkunVtUbknCC4/dftYxB5GrZJv75L0TBCkg6OHn2mzY2U9skgLAsB
WXCG/btpkcrJKQrn4N7bOwvEqHjR0YUnbtwUU5EkjsveBbZQZI18spxWuaEZ5h4VCPZWjzEQwmTx
0OPYzOgiXVkhN0d3tdXsIFYT+9T1MDa9XDgHrOz7SI4CBMg4dL6Aod8pbnFpjxBTRqKcpe5fNQTi
sWynZDlJTQaL4c7B43Xa3S1gJemaUeeiirOZwiGb0F5cnZjyxVD/QQ1olufeKaX5nGtOqQUtxfDG
z1EXzH2vzCrnQzKU7ns166EwPf4te9OMJu9a5iQguss8qNkKxZ2RdI8hCQWu2UZhnHrOJcWh7uCz
d4cih6fHyzm5U000QZFABgXWW4EVlIGWq532OqLzdcK8hb7v4w/bW1TySkqnLOg9SCTGGkV1lIyU
qrfK0wSk6VmkYA+8JDK/A8I8gvfuLir4EJhG5DtIUm/eCL1GUZ2SG8430ajnPhqH+bPRm2Z9Q+d4
yU5jRfUAdSrxZS7jtDnXUStu2VQbR/WZnXlGXHkt/qNnZhJ/vQ1MOmZlNNDromSyTKdCW3CUAW6V
3mQ5NgdPxu5YXK7kB7RiYTi8HUvPB5YaL5oQeLN+s720PXsOfLpMg4TyeEF37h1avdSbGIUW+nZ+
xdiaMTRitg9agdei6OpLpEZHfJS9N5BYB2NRqjE8hT+W+adinTFP0HYhUIQ2aq2mjyDl9B1fKe0/
AJvcd4ZWVlh1jJFePg+VrHkM8R6c/kZrPfXOqLXXf/TerA5nE/n+W9X2Qg3GOh0zzTe0GVtUzUS1
+pSSebc+5ibZCuBxnbM517n360cbCAzJMLk3uijbyA3PcTrMqBeHim1gydu4mp8XIrtldm4dHO2d
w8ZQXJ08O2BQt7lGIRND6mOShxX64q+aMvTuqYWO9C0ZlOlimNGsHRzvvY0HxQXSECExmO91t/y0
THG/oNZREH3jUjG/Dp3pXhtF9IgmDt5BOrETfePiAeiU+BdM5vbj6rlaJLQ+ukCuSD4opZc+LW1m
V1cm33yFMueE9DUb7CjhGR6s4d6mJ4khjgFlROy/TvxPn4mWFNCNgrETdDzOM2DMc28l/cEX7k3m
qozFk851yXv7dpTKkFrUr900ryka2wfWZKHRrqT/sxczPagr7G0VcKRg28mZ7klXaGqmyNz3OT5t
dnpO9Lh+nhTxqdZlFZSOOx5oA+0NB4xiDd0hBbBj3n7aiPhQPQKnC8uqMIOO1+ZPMUBvVkyZXQvD
Ompg7U0lJWNiMDSjaKxvwhYryZzWNIs8XNClDzJ9jAK2ZBmUhvLrLSN8AigHUTqE43+HgSFfQUsF
lFaoRjJ61mrZnFNRHDWUdz8IsQeaJoCk7lQOgVcPg+lS5upn4ZwmarPvqtoz/QV93j8e3/D31Vc+
CCoOBG5q7nelwkxWoKPqPAvdtl8uCvciPbDYfQ90trh2XZc95U2k/nIVlEGRsyBe5p68Q+iWIPia
RmRcJA2hsiU0yVtW//v4y/Z2IaQU6pJEWrS91i//+RgXWKbrUGZDAxQvFPTWr7xmvohZNoGilQfz
eDTaZg+aTdnxLKCCLavEeqnz4u+0ybIPPUfvVHdzdn78cXs7BDAbsTplHrTWN8N5+gyvohRZOEt4
BgOQg5MSwz4VFSfg8VC7XwYoGageCrF3ISQ+vAuCxmxGU1G8S2Lo+U3vRH9K0kQ9t/EkL4/H27t+
2few2UEZ39PuDH3xnNKl8OJlWn4hlK/DaFVVfjzK3gQSOyFuwTN93+OqTax8vaFCBM6V3tmChnue
qVTexKC3v7FWdBjIUGm3ECRu1sqlZJyPNtehSPXkUkVJbATKtExnxJ9lcTDY3mo5SOrS2KFKdlds
rcTitMLgLlRiFZKiFo+nxEHIWV3o1zlVd4RA2bs/QN2ATIU0CIBu/T0/nTJQJzBPSp6x2SvKP9qi
73wEdJNLUnfqH+jLLGc9UY5gqzuDEiTywpAJs3rbKIt9WLTZWidnArqwylFN9vPe7k+z3YuTrRSY
GQ9t9/XxltkdlTtyVYbi4d6qNCmODsfUWdKwK7E6TMigrzktokvexs4zMj3lZVkq7df36SrYSW/S
0tZa/SbDqaW3yDptGXTusndDucSfUi3JgkKfzAOw2M6RIO+nGAa/iNxiu5S6E5uejPAlnJxYcy+R
nTfvRQZy8qmySW0OUoudjcp9smI/YEWuKhpvN86Em0duxBH5eJY7/2niJrrKoemuVjIqnU+vdTx4
dPaWjyYEKdoqr30HO2YSl1JKLB6hxSmnJMFLRDdjcTNiXV5K4PEnU8UK+/GeWc/2piC/pgNrW/dH
QLRZPr1xB2lj0x42pVZ/cLTpHWmsfUkcfDmduEmusyin64RZ15fHA+8tJmOSHiB9d1+X0sp2yACe
UIhD2Cs94deD9G8xwmKSth39xlquoHXK/tzbd+WpWSdkQB0+CQ27ivsTGvl1d6qNOqYYVkGp+uCW
PPQH79LOO8EDyLuOYjtohW3Uh+dssUa80OHWXovtlfmriwfXwQLujYKOGAkWER93+GYBU7uBFtVT
824Kqw6yeS031rI8uLV3oGecN1p+DsQfEqvtx6QiH2ukswHyaQQRJ0ne99VrauVDyzFMTxmqFaXf
lU1Z+xpMoEAI04qDJQFoojpGf1Bh2P85Kzh1JU2vVmhvDyfkhKoAwUh4YYD1ELIqTiX+GS/aUtp/
4RJefy3RKcc7SiluOX23YMia/lVMqEY+3sb7v4TK6qrmtkMZi70p5+RqJNR5ZrWneTKTFytVEra0
nXthF4n+Xau15mWurPk9ys3qa9ziKY+LTv/rPFdAGqrHdqD/jObRZlawBraXsqLW22bx9xzNGbK2
tPMRXdWvY6o0v7H1iLq4+bn273HCIu+AoFg2IaWWLp8sp8nex0AVDs7uzkVhEPlruDqsYnnbAjbi
G/Ys0E0PAZ+N585wv89d3F8IleuD92XnLoTxzyXBMVp52+tR+zlUkJE7OaUKGb+t6r/NuEqnp8Lt
8ncq7IXa7+KiBPPSYHoxuJOtXB/vpL3RKfwi74pWE4D1TaAiFrfucsoVoULtlQYwcJu06aqL1k7x
LWtM+9riO3DWucgO1nFvhilD0tPnIuZtXX/ZT989CKHNc15Q6laz+Zw6ihvETpRdqVRVB/fITv8Z
8ADwCKj4XInbHYqSC7dwN4owW7o+VNW+xUakKE5FJ6YvDhr+fold2tWJ8Yr0abL+OkuQBHx9BHhx
uJi3rX5sI0bMu1niWWZnGCrLZekXeDZ9lwSs7MHE7rzo3Jj8TKgHlHm3aBA8zys0GNvoqUw91JgU
S764TjyfWrWdg4y+7TkeVfHl8T7aYQyuDEg0nUEPkFZui5UdkXclcl4EFdeQ6bwIh66wvdhFcV6a
CocXCVoM9WojqzR4w6P9KbX6GAq+ZUfyNDm19pemCWwLXHf8nzrGeRPoGVYMp7YplJesjkQOz1pH
oLbF/cq5ymUSHxNt6k3chPr6OaqyRfWR5RDppW+76qvZVtp8JZfKcp8mfP837aImvtDsav/EojYx
WXQUU4M59xL3Vlr2nASFJqoPJfTAIRiQhsy/Ux4nuUPLYTkv/WCK29RUQvtL1/v5C/6z3RFSYuc4
ohgLNYX2LpO57bpmSCZCcEzi0Mqj5lrg1HCRAzp4uVKn/01rGjJzVMaQcRL19ngBd3YNdAQKOCjW
EXlu24ZxpDVtOdLk0uu4CvGVhL05xcNHqh7oY0jRIoiaHWHndw4m8Ts8emxFQDtvY+smxzJn8GBH
FoOoz96Sq0GGXPZfjW7kqPTk9XUSpTx1DvgzOVXDt8ffvBPFUC1YTQuBMa3gibdXUOXINIMWSoCG
EPlTlzjJRc2X9kAJZG8UKi2A+IhjcGrYXPB1gUeWN2dri01WwsfHVwZVXk4H5cX9YWhHrOUIGKfb
kKxbeB5i0IvWuJSFX8yi+LuMqyNni50EBW0jLmwutB8R5ts5E6tODTsfu8fYs15rFz+ipDN0v0Mw
IajG5aifvftZBLPox0DaYZO8Hc8YcYrySoLoslfqMHX7/POUy6Ney/4oHn1Qj7eYf7wdBWF/axA8
9dT7UPkPxKxaJ5Hlif7rYQV+x8A6ee+IwrfoDSeFxg4SCfGi0eyFL7WKfKtyOmjLowLI/df3NyNR
LYJWpQJOeftVcaXpadGAmctL7M/aGkR23B4KDe7dWbBsYAETloFK2Yxi98NQNyCQQlMYyjuOkxOk
iLu9LG7WoWw5OQE3SnnStOnXRbZ/WFPBu9FR4rgrIS2KB1csAzaqLTQw50rFlm5Rho+wBr8+nsmd
YIUO+YoKhpNBK3OzC8fYNaa2KJJQ2LX8Vlllw5cl3ZcJoPTBou0dsFVpHyowTaU7Z/PUk4ab9Hg6
4/9JH6L1wl7P85NdLn/2cf/X4+/aHYw1ox68bvttrADh3lWMzMTsexD9q2clsV8Mqnupcec+T8zF
Qa9s55ytn4W4ACV8itybvZIspp6PRoVETZHOFwKJ+WmBSxo8/qqd1WIU4lliN+h229Ay6fNxmrUJ
M249Wd5PHW44Nt3Al6Ebj1CcO5vfBmNDZMkJuw+2bBXvIAxQ4pBGi2eGqZrlaWAvQ3urXMWz8Ba0
02vLJv3Taxb74Mrf+06go5A26CmRl27er9Ko8I3BZyicxrzNgmgstM9ROqZ1oMb6fHk8qXs5J3gC
kCl0OSlqbs+AkouotBu7DHM0DM/abERBpk65nzq9cpGOHt0SzftCoogHslV6kJK1OHCH7OAo7mzZ
1Y0N/weeH1qF65//lDegNd9EbSqLMNcr8VSihHOawKpfrMIjSJPpUYyys8IriXC94FaM0fazdbVS
zCZxynA0JrVFWiSJv6qToneBo0UzkUtiv++yOAlmCIn/Pp7zneMCyA/oCFgV2mvb56JxRx7zyCzC
rgDixwJH1gehOv2RhtJO8Ac4jbgP4D/GJVsOu14svaXA0gzzUQqUiSXUWN7jc9kB8muQ9D51bVfc
fuPjqDiC+UHo9C7xFWmNHlqrlaEZqd1zYbbFUzumzUF6vfdp5CSwYCnDgfdZl/en7QIO1awzZS5D
OkPW904u+i3SnOybV1cGbBqBlBPaw9kRZn1v5daWMoURC/DxVhcXmArwxSguqYpnwzlrnQTRTX08
gIvtXAB0eqAZ0BFCwmFbH4sofEM9yqtQNepK9YHxGN/atKsktpTi0NRs5yRQkObkUZvWMF7ZXN5N
T4QmlYiTENnecHOdsXul2yK/dp4Wl4FjAJ084bM7aOAv56myro83zB4AmB8AEYrWJQnDNkcxo//j
7Dya5ES6NfyLiMAmsIXybeWl3hAyI7x3Cb/+Puhu1FVEE/pmImY3nQVknjzmNVrKrnGY4swScsrc
m6nqgRNrvreRm2DEV1vVfBoIG5Fnp2H+y8C1/vMctfJH3elOQm+5CzVPgWsdbNzaK1+CG5sjpAHy
WoFc4R+PhqDgp4VoqaqhMx1sIzNPVD7qxmtYCYCkIEzA/0SlG0KYAoRf0APLyOXqamfN5XCPOWKP
NdpivQ7leiMIrb52Ii1BCOjHrSO5YmUh7GKQH70bdI9tIqxncv/aOeC2OjmHWKrKjH+gTNVdi+Sz
uBiZaD6gtoqKu90riXqe89Q4gcFHzvLtLbH22ql2lnYgtDQMtl+fbqWKxlKT7IgysfKfSjzBbVeQ
+AhGy/x3mDdvfLkAFhvBm+avojuZJN9An8CIf1uB6d47TT8cDJoPn/79oZhtQUOhBblYV71+KAlj
KIh1K7ukU1ruJjWOqa4QmMv1yd6oR/6UuFeTGCblC9iUIvw2hcZl05qiuM4vXRYkL2PRzO+6MZsD
b0zd9KyNrnkUdGCEZyY52jtOae3HjvbNPx8fl8DCiM2hQL7FqiRaobhJaeSX2tBG04dZ2Kc7sG4L
qG3Smy2Z0Ntt49KsJ4NYyr2F7Pf6DZdpPzhqBLrcXsJmmU7Z50mI7wi9Gv98ybESE0ryUYiwN83x
gVu9CBCfv+g4aHmWGsznusy28De3lxyroMOEqiUOuTeBkTb5aAxOzGAC/d1P7BP1RBKX/jTA29me
Gol+P6hozG98tdtIBBwMVycCH7i+m55Ryp2d1IlElHAW2QeUgHUYzWX7KCazDo+DEWv64e2jcXut
siLFLD15eAE3cGW7bCjQLDO+jHGI0/bY5TulsrWNCLv2OtkVsCwWHMRN2mWUBLuWcf2lrbPw1JSl
tp/y3nmM8VY7UAp0HxY5z38/ioztEcr9U/jxn6tMJYopVLSZajZOCt1LA47e7PaRT6Nw+tCgbPt7
ZFp61vomOyBCGHoVnPFi45OuvWCiHECkZZpDUvj6ZFSOOfJOGObQSc+PQeQGdyQvW22Q274fQ0N4
kXSqBAjl67ANvmPSsH5ILpWiTP1xik33pHB5fwx1tPwOejeoKvz3KHsPADfufSapzfO/7yQQhnRa
dXYScef1gyLbF3a5HsEdCIbwbBiKthsRy93o/a2dEI4mmE36Vxb50etVel5y32FQc9GdcPanXPbP
aaOjhx6GP5IMsMvbD7UW1wjmgh4WwOEbhFyBigvOPNAHVI3gpjSGgStN5Jw7ZMc2NsraGcHFUVsQ
cks5drVRhlw32H420O4oq3a9awExR4sUhoktokVluQtPczH1n99+whWSNl0RyLsLR5lr/7rm7Sel
GtWSgju0ahn4DkAbX8pAvQ+BvP628rbpfDjz2tEK08n1qBXNYF/Ps/OE55bCeKcInZ9v/6a1M7N8
3IWBS1Z8XZHmKCA6zTREl3aMjR9p6BTP5vA/GLou1zRdKCCWQKiva0HFUWBqNIwGHKsLLvaIDIur
D9ODaNQtyfw/A7HXWQEfFgk8AiDjqhs8J7UwklMugT1J4wwzV9Qc7ut8zCdvNuoWjEYaYpMW2sh6
HRKu0I+4CebhjyYsI9gjevtlEFX/pHZd3uw6UQ/G0bHZ8rToull4c1SamoeEo8EMRoKKPTida+1x
zKnao9Kr1b5qHTOjnVDHXzvDHSffaAfmAJqcQW+5Wlza/gxe1/CkprTDRvRf+ZyLZBf9UpSoboVS
EZ0m11NAUMjS/aj1mXjIEGbfKEtXTiqLsIfx+SAWXkfA0Mj0Lu2M+AK5qNvhF85MQJ/rO2sY1Y07
cyUGAc4FE7J8ytuqSY/SaqoXzIs5qhqa8vP4NHZ69GDPs/69UOWwERlW11tmnezTFSGvwS6QzLe5
o5UMkcQ4Fl/R4cxOA93LJxR8nY17c+1zoctBXUgtdcuSUCp3QB0jQqeuUXvmc5rcw1DvNlZZ+148
D1rEdNpum9x1OGttCfPyIqcsudN6Ue1KRdd8qGHVRlG/RM6rw7dIhpMALNLh3FCv74wSPUZcSAA4
RI01/UzRmvR75vcn2We9XylOcm/jFPXcJZumVSsPiWoi9dQylaedr79eWes0hosG4mQubSDrgK5n
+hjnSfMtS5Tu5e2gubJLACnRR4DxxSu9VhkSjTEhrbzQCdQpPmDjUHZ+bzIzLtJWabymMPWNAm5l
o2DMS1XF3AWC3XUATQ1jLmRc5Zc5UkpfDIVxXDxn9m8/19o7hE5Ae2LpPN84FAnFgpM4x/mlaU06
3GEUXzDqFT6gtC2pjrWlyKGAcZNf0Cu/2ijoXvUuRqP5BR2u+TuOgmHgM5ATX2M4er/efqyV6x5B
GEA3FtNSLvyrtQaCs5lYGKaW+pg9aHKcGj/IW/1DHOhx4UldK1FLLbONWLy+LE00rOI0ZjzLN/2r
e9cv7ORqAkfbOLLovZ6wUnlDlFn7SJqK5Teoll0mdXS37PbW3i1TGFCf4MjJUq+ed+KU/D+NaJS9
2MX4C34sDJxPc6nq799+tWtLLU1X+uoLG/E6k1JSS5dpbnMVdIWF4gwC855dmdk+Hw3gDm8vthZc
uG9A4YK9uVWdGLFInnKBH4c6WuJLm0kNfVujtc8ia6xzMlfGSYM99JAUiblFCl57UFrM0LN4qaat
G68/pglydjI7sgrLgfZS1ua8V+u4PsSxE26c9bXo8vdSV/sm68csrKTG1NjJk0OROO1h5Pb4PRsx
nkN1FPz7qBUENK6Cf5p/C7ni9bMZSltXcYELQa+Nv2NzCO6zNt4Ca3HP8Geu7oblomO70BqiF3cV
oRFCiRkzAJoKqsgyP+aUN3PpwZZX4OX2unrI5ri1vSDQ085HTMfq/QgFf8pliCVYrxRF7ttar0xH
UTui8qfQUt/hcmN8sds8tD2YNUmDn0AurZ1qZq14nua0+Z1CUUo8x2ncj2FqFcXJFchNHA2n1sJ9
GxVl6ykIdF8yTcPV3c3TQPWjQo6/hVo4OLCUjvpVE4Wr70JQku+GYQzep4OY2/2Y60W1E7pEwN1N
wuFekW7bHWo3Mb46hSKHnZn2Ye0XmTHnu4wxjbtrrXroPUx0FQWj0Xl+lLpRiXM19mDdRwXIve9C
c/1ptRSW7wM6bcSMQKTaUa+aFvrjNNOnHZCc86e4TDO/CxRbepPVMZKfgS3iiTjlRfsI4Qin4Tpz
sorsopQ/cgQHUbimtwQypQjlZxnK9BNRyp6fWtdmLuWB9c+sX4hNSqQgWi361iZ1PJ7zynSP+QBn
5KzoYxvuyea1xDdS1cn2gZqlYq/moYmLhBnqBnEtNhS/NJL4cQYvkO3wemr/I3pIcadnMtb3oaI0
4KLGpBg+JRNFzm52zLx4nsu6/VAltXhAXi/MvVmMsnmeRBVVXtaI+atjpe7PUczTwZV4WHl9jNDP
SdFEYx8Ltc5ROByH4bFPCz19GNtxGD34p6Gzo64cSe9zKw13cz7AHU3d0ZxPKt54oReq3Hp7ZPrt
bKdNvdn41ShwNqzoTbWnVB203AuzqjZ3TefGd8U0tj3G36n7FQ2y0fE7WVifatdqC88GrOM86Mo4
XqxKGzOUheH8+ioXjTwNUTnVyD44uRljb9Lmmte5MKcg+lRjt8vAR9VnLY0E3ltcFrXnDGH3qzaR
+fOCTBE1dnVMnP0WF3n1rupm63OvBBEAMCsp/KwvEFUUKTNqbwLlFj4PFJOtlzuiVj4XstGFH0Kv
vihVO38wEkTunwtsdmePnC0Z2JTuNJxlXDefhqm1Os+sOuNLVeuzdkBoVZS/saTUc1/HTGOrgbRy
V1IX0v9jkkfecV0ZV6kMYfxBxLD63HgGiBt8dGvX+ZlTm3+oW+1XI6tp4zq5CekLAQMJKC5Ikp0b
pfQ2dUa7hkGAnc4U++2CtatiJdlPivXj7YvrpmVEhx+1ZkpStDFZ6+pClrT1VWu084to9eybI938
XWh0AsyRm3RfK/Q5j33alpy8SX4Gr5tU+7d/wM2jMnKijqL9SLrKKPEqwstEtnM21uhG1275TkZy
wqExGCnbmvTwvyyFdgbQbq6Ua5REMhRF6KoQAYMRvmZehDP0hMo66EqwZVO1/OrrC4VsjtEhCja3
HIU4mgE7OgXz3nqsfy1uXT+1nknZvz/Qoo3LDbloBl13FcMYbTfA/FRPxsCxbWaZuL7jJNb3RT52
3tiUa5ckBS/Gp0DuFnDx67vY7CpjcgsKqBSm/r0bG+NxYEAsj8KQpK21G8uzORTavlQ1uXUK17YJ
zte0xZg2A0K56vgVNeA7WkScwhbryLwzG9XTWfdcKF3372q4gGjABaDLC3TtBk5TiFjtopk+qq7B
+U91QpTTyWOLGcnGO/2DPH21URboIlclbxTf2pu6RheKKJFkZaCdZMm4Wxqmd1Pjtj9ms3D+E5HJ
faXmTqp7edMUD6loIudhMitD2XWR4mSHQGbxNzUoVEa2I4Xt2zvs5psvPw+7NZgIzEZvdhiWnZOJ
XWl+iYKm8PFU5x5p59HYZZX7fQhtY+84MvODoNgiUN2kmqxMpQC6fIGQItP5ereVWhyNYd3nlCGB
3CtGke+zqhqOVmrP93psTVv9lZsdtixIxbfQd6kariMh0sN1UEcsWOBqfCknVXKsqvdQUrKNJtWf
QHP90WHRUpgwiKQluLz1v8ovXG8mELo2k0h9DgZPH0MQ21IfrXBnGl3DvRjUTumRsSysyrqokbSd
kuZFT5PynYqJ00fdis1pN08w4k9Dj1i2V8RWG50Mt7Y/5W0rRowgqvQFuED2LdMDsEuT5PH2g15q
836sjflnIRXEPqshANyA4KqWYZ3XNPpn9nzfeUk7y+FdE9Gp29stpFKmbDDsPdIeQVMNlN63Ogwt
6VEO2LGPw2jielyFQ+eFJe4vj4St9EODDFTgaZMzfnl7Y94EWL4WvEF61ijgwY/UX7/CooiEjApk
7WOedS/moPtkxUr6r7i6ZRW6YIwzYeDcBALVTnC/UrP8omadTpyLlYcmr7dULW8hYCzDfIr4RRFy
Ox2KkyQTGZjSy2wH8THLgnFPvqPuZJz0fH8t8KNMN5+iuItxmbPml6ixjaeRufXu7bd6k+ssP4Qx
IJkfJEJYUK/fqhgDlU4Wc/84Nac9ZkQEe6VlNq0acpc6CnuS4LhxHNZiDMtxFEz8R2+odZw0d16A
J/RAwuK/0MqHc6KEju1RX9qHwCzNF/hhyUOAKPcW4W7t0KPnsyC7wR+QAb9+YLZWxSGriovop/Gu
UbMBvFmANdrgbsn/ri6FyDEtVVa7UbdJlIpyb4EuIUbt0OBUQpgqiAXIdHY2Ep2Vz+ioDFhRZaUp
R7//9VNRRYTGhF7PZWrd8jiZaXWpUlvsNUYNflVH5Z1qB8XGoivPR0MJdRhwk0yQrpORxqgFmfmc
X5Da7l4MHCmPcdN3vRfrs72FrNNWrgf6ZUgF0Q5fMb2kcUYFMbBpGspGrxks7SyaJvfKNkOcMJ5U
D7h+sm/S3vk9MircVTGYu1So7SmBRHNUitk60wXrFrXK2QtqdUvNaCWzZtxLNwihJhWs4dUFtigH
aVJyn8SWDXwKgcecYIlI3QFrh/IjZkDt1xn88EGmaEShtpFNp7dP8+o7WsakHNll4nQVI2sHuEtD
qX2Z9VTcqb31jEEFypxjDlMKh5ONXGZtOeY6NIMZW95KG1aiLmYmTvmlcjTlk1O2CA9YOcqj1ZDt
Z3vq5MaCtygb2pDQWzCbBKN0O7Rsh6pws7wDsxqI6hEcUbjPuypCd8lKk294E42HrO4q2zcKd/oY
dMlwhutUbuRIaxufljsUfaqoW39QXSpZk5uAbHLRxnc57Cd0e4fa65Q83ojPq68Y5yzqNHIxwGOv
D3aeqXPtpGN+cTLR7e0wdo/opWQntwrtu25u7G9v76C1R6O3bwKMA5HCM75eT49kNY6ihw8bRu0L
K1mzj/Ky+ckahsbc+JxrD8f24dAxcUJv9erA9JhNh1hYpWgt4a6daul81Gq9PpYIk/i9LaP/4eGo
snHEpKXJrl0e/q8sLNOK1A5mnBIqTspxDor3gyvlPsYS9fO/v8a/V1qe/K+VQJVo4Uw6dOkYMu+A
haX0vei74R+71TBd+2LUE1gjLYRI6/rM6y0uMK5GSTi1VemV4PgesrbDVQr226f/4akWzCjdUPht
18nCBO8VM17QUYladJfY5rDvSof4NmLDpmyUustOu0qZF8i2wdTgj97Z1StMaZWpdImSSx+FvT86
xnQXVc68kYqsvb1FWJPU3Fop/MZWxGYHHBad6tn4lMxRupedNR+qud1q8aw9EAUO5QaV1TIbfL0n
hsyln1QzqGvDDFUi2skXwDtbCLaV3IqNQPLKNcC0+3oIggG3SGSN2xiETXRR1TbyTGdqz9Ygon3k
0J6N66E9khBuhaq1V0mGDoUDHOAtnzwXGagCLjVkuZIYvoY6nehCpX4m0/Lw9kZcfZXccKBEGNje
UBdaITGZikR2Ib2G7Tx1aGoO9ha4cfW2IZuC8UVNzHzw6jpFXzuSrb2UHIHb75M2mWmUqtGHyZiT
A8lllnjoI3V7I53p1I19i2GxXW5wU25Rw9x5CysF+gIX303GGvToeVL8ZHiJd3q4T/RASHrpiXkY
EqQIAJU4OaxgBaK9VxZu0x/LMkfROE1xbKXaznMPKEF/JufeanqtbTZiDr+MnsktWLsZwqQIdIYA
BXDpu1HUDDGErTzncfljDKT63UWs7WVg5LBxc6xtAEIDxQN12i29Vw8coRhulV2kOogHuxvjL0iV
bElTrWXV3PKAd+CrYeRx9f0xo9CLtMrzix3b4c+8l+FXV+kmT5OQ3IEQSc+V6Za7+9ox4pEWTZ4F
EHodZDsTCx2nQ87Jyi31IdemvPIC1+5MD0iW/uPtg7T2ARcFOJxBHPrd1whp0bTOrOYsxo+BUmvE
Y3VELyIgP24i84gmUPQoa3Xc0Z1uN0rtJYBfBfgFq0x9Ccmdjs+iXP3XHRlVWYgoJ/GQgZL5vtaU
X6nM3N9YcUXUwP3QbIwyV/bMq/WuvmYTBfrgLiPwLtOGzCv0bvrhznqye/uVri4DFxoeCSnNTQ5O
+IfeGBkp/P1SeVBq+MoMcTcymbXQhADDwqQE+mHeaKXzNVXmltiYDZE+DCeEhmglYdcudiLOhLZT
hIg1zyp6oXtR0zWFh8tOnO1y/Mb+eRyNYBXyrQB8KT85KFc3tWqnDcGPnLEu8xfDSnERdnrhgzot
//22xtoECwRiMq4g16MDNTAbI+kQmuz7vPzclQ5dq6KEHZhN4n/IDJaPiKDlMqi4AfAODPeNPqMR
56Az8aGyU+spSqpgZ8vB3ijb1tpBS1OQUENTgpN/lRpgA1IookVVzWrNHu7JpPe/87QqfzRqXd3L
RAsOWtbWkPjxUNtDoRzOulH0moeXnbGxf1fiDzsKt16QZ6hQuO7rYzm1TeUoGkmyLqLwS99Mmm+N
ZXPJsnDav31U3l4KoNTrpUpsjofZBSYVTUHsl31f7xCtyh8Vg8L57aVWQjm8AZQM6cO4C/7m9VKt
gRlwuyTkUaqBWbLhJ8goic+u7NJjjTL6aYq2sBO3kQDkEnBB9isFHDf46zWlHtddUjS00mWAA1sQ
Wh+pG9UtTeDbOMoybEYaQEtefl2yGVFoW7NLL3EYnGkfh7Hx0I5KsQuUQtzHbbslJLC2no60IZRg
Ni0d2dePpad1acwabZ84qjSvrbTgQR+j9FE3BgF+CeOctz/d2muE8QlQg6Hs0gN+vV4hpNu1NTzV
NhjsD72ipY+dqtUbq9zuRUyiMJ5gJGmQ0VyXUbFJLS8QRbiMpP4/0cwNDmkfyQdDTTeE4m7vXFai
AF3Y21Q313VAajLPmiLgc1BKqp+zi2uSb3eqdXQCyVAA3dKzZTF7jR0MIzeOwdq7ZM2F+kHFgy/F
63cJjgO2sQGorsRW6dxKqd3HstpCkq7tkL9W0a++mBlEUT7pBTvS6tTnUJ/SQxVN00Fo/TcF4PPx
7Q2ythz+iot5ARnhDQIy6UnMYckjdTxVnV+Mip14GFiEd7Ho22PL/7OhX7b2BZmLkvFqwM1uJtii
NbRghJV4abRaeiKygdigoYDUnww+KGC3aUoOyTeM3d2tOPbH8u911kTPCVwU+2cp+m/qO/D8PQVV
fhmTqQMbYpNBeR1u4Jo/MB/5WNWpRhRVQaIYQX9JZa/cg9rHyAozyC/kc+I7Eqtp4zkyT3KEqoJh
Y3/fMgsg5TJM5cSSUi4WBK83maOn1siwAYIfWJD3YVqmh7EZgo9oGA33eEbPJyBemFhnWIrUuaN6
aDYbfji0zkNW2tHGwf6zp6/fGIAefhFFMdH46udYKmiouBtg20LoL7xe5EHjJ6lhXsZ8dBqvj6wi
3mF+mE8HZSyrcudIFEC9WDMyxwfWZOaeEzTC8QHz4jwdal0UPydJ09p+NyT4kdn5DPYqjhw6/LJr
dHXjEZZTef0E3MnkIIQEYKPLAfg7U66dqIxdkV9car+9SRPp0KMwBCfUaR70AHUfN0MobqrGAg3W
ZkvLduV8WRhsos+/AGRvKhJMeF380vXi4gyN8jSqQ3fQrMw6NuXk+vSEtuQeV5JbDrOB+iKFCZ30
6wjJ4VKKMMTgpU5c9Tzh0+fXlvHFlG5Z+9Y0z9gkVSUIBMjaw2NdW/lneFDyX986CF1O2SLSgwLG
zb1aFgKfeKaZZ5xkv9aNmT9DfxfL2NU6NVWTPxlzAwpMnbMFj2Wd3w5qNwkL86mFIgwld9GIvx6u
8GACqxApzq4CF6QEN/bE7Gh4YPQgD7mOxSnN0y3y9Z/o8WqnIZi9AGi5oGyoiNZVTSYdd3YSNXHP
rons4L2hC0gq7Zia6Z1pSfczctMOIk9ZH3uicernoa9U4eFan0S7FFmvJ3p5qnIK3InJ4Ryk4YeC
zfuoCnRRZ7Od78ge9K3642Z/8qMRJUBsmc4uoltLuP7reNColjIrFec81NGXBIO5o2mH6aGF6u93
rVlvZK0ry5EXCwingN9vOT2YArbBYph6Rq1Rvg/stvWZEOP/PYXKD6duPv7rRoCMCjiBptoi3Hm9
ERw7VAcT/9dzaRQGA6006O+NQf+qZIH5nCNaeQIJ2m1cqTfZEI4c+M7i+Urn1qRn+fqVyryqB2oj
9wzYaDo7Zu345oS64Dgibvj2892kJCxFmw6WHcNEgEZXwW3oSxkGrWTLCXT8dg7qcuHJBAPy6+11
bj8bVAVoQgsZhBd6rQg3WJwmelX2uR4zZ5eYmXK2e+A9wRzHh66qtY1tchO00afisyGoxEyZdurV
ruz00alzvXXOVh8279y07E41gIpTaFXlRZPu4Cl2WT46Eq3zyci32ue38QOZDoodtOjoa9+AW2oz
c9W50+xzbqjBE9IO2TfGlj2rWoX1grAhl7Jr1+Hu7bd8u3FYFjkuLgsSpJtkvW86VOPhWJwjW5mP
KfhiH3lR94CWeLKxcVY+KARNkjCaR4w+rjdOmIeoDhqDwrFXPwHQ1s9jrNoH7LiL3VDJ7PPbT7ay
3GL+gVwPcHFO/lUagVphXi666OdENGPuQfdqv41OGj/KMkeIf5z+GQ8FOgLmHB+Rsf4y0X19BqcW
Ah2dAPfsjIXzQakr1UvQfPwK7Jzpjtb8fvv5VjbMIji5lP6ENfbN6+V6/P6oVTX3HCwV3QjX9nFK
e+3JUOzaa1ytP8+q0R/eXvQmk16eEaECJj0LW/s6VYSGAjxlbtxzl5tueAxxOqs8N19gHzMoo/SM
iKPyYmWF9r3Mm27Lqfg29rA88IxF1W0JQ1ffFC3WfhSCUN7w0IfJMdJTwENudK3WVuGvI8/KPc5h
XHbWX/eTkxhGH3SOe66b2vxSoyF6KePwn/uOFpuFgY8FqAVu/3U7NQ9bGboK5Fk7LmjDK62+76t0
K5teOd+vVrl6Y05jmiF9fkTVJrfd124FbjgwVI+uw9a1vvLawAmzJ7kT+DrXATss2fZmiKKu3c31
Tusn/Wz0TrARsFZX4dMA9dbpf19zv2RUuaNCRs98Np/PmkzByofzP/sW8nGYVtnMcSBWcCG83gJa
qGl53SD2aCTF57kLsmPeaLFf22LcyFqpQPlbr3M48vQFk4H2HXHxGjKg5/WoyxjL5HZ07Ce7rMOv
A/oVT9qsRonXGykSQ3ERm9IbyxyRNXAheva5GCwo9cHQC5CQUQSu1xzjE4IeOC6YNCWfIiVLfqd6
CAeEIw3cd2GSpQ+xQD1sFyW9+lMtI9F7UDX093ZnAxItaOvhLJkM5kPk5Nnk5Sb9Zy8lpcXEWcHf
wwZ1G/tuFw/6IdO6Wv9IUp6rnoUGz7BHftwm0cxyNdmVNS6BPsavzLomuxTPYk4LlZpHsbO9Mprc
bG6vOb9MJ1Ur2Ash903aSPPZmXpqozac3dmLxnqeHklyrTurbVCMHKSjfi+lm/yOIsN+B8U3DHaj
gt68J3A++c9ssuJ9liE5dyyI/k9oJAXlbhQ2+Eu1V1LDH3B9+ZIoRfnSDn3u+qNl5c4uG6pgxAHT
jj6mDsyaXQf9bm8Eztifgl6Kh3pQZHcp+7jJdkobGF+TDg4GrXpjwexEqbIfe0OGnkCHUTmkWlzf
53JsY39MlfQlRrAqPhXIfknPbrXGPeCLHRW+4yo1+NEYsQf4LxK5sV636if8zbR6F8hOr3wzy2vz
PLeIOqHnlHwp0YWvcWCMoLgo8dzXntV2jvBEGg3KDkaZ3ftJyT+eo1jVE6LFSrqrA8jCO0HapvKR
hEIHouMCfpwaMFDMiibjzs5t2Twoej6179rQUP8rylkz/LRGdcEb6nqun/UgTY+JKHHXCOlZKR5Y
l+ZnxXce/HFOg8Sv2wLOiOnI8t1sy9H2rMStm5Oi6/VvlAiy6NywJJ9Ch0zjWbGTuM8iqXT1aRgE
rRkKk/aeWIuEAki4CjSWndnfMUeJUkhSQ568D+CVlhtaFbchZZnyLyREIvKtIkbggIkyEVE+c7Fb
34Yw6D5zqwz/GrjgHQK6wluJ1PkWqVNFs8IQHLc0nIHSxwQBqRc7ttyNLPbmWZZViF1kcox4APe/
Dlz5kCqBrYj0MhB6Qco0/QU0T3Z6Ow24WYXwSGuBWTtAIKaeV6mOiGtNhY4XX6YuHO80ow32liia
jZJ67e5yuIipEklNb3g9E/eWxNcFXZh+jHfwoWYm932ya4Jxy2RobSk6BrRqFpE3BuSvXxumhiiP
xhlq8LOCfxK1GrCSOD1SN7YbLPeVpUhKoX/T21qZbKh6W45WUivnIOkMP6mb/FDVIrw3usHdwhot
X/vqaoGnhFsAtzFep9dXS2cJfOQAgeOJYfZ7Manp3iqt7LuSh9n9iA9is5Hjr2wMLn9yNATnl5nU
VVKaQRXWy6EIzrPdyl2OQ8WuJjBtdSxXl1mmQouC/614Vwe6OsMulgyN3HOX1b3ruw3u7Q7iIJ4Y
dfOnNTTpSUy5sctFWN4N9fSDw5ntwlkUp7HSe79rymHjWKyk5PStUaij2gCEcJ04MlPCwmYOnXMr
KqwLQjcC2V+r+852yhdzEtaRDHYLW7Oyn1gUTPhim3vLjA0I4XMGEPvc02XeBWiHHIY5BBbQK/ZG
oLzdTjSxl0EIScwiXr58lr8S42l2kBW0Kv2shWHWe1Eog/hzo0KdHouojb+XY7ClCXH7dGwnpvLM
Chi30tt7vWRYwMWV7aCdYzk6uwbdzH2gg3dPinorQANovz4uLEIxxb/LQ97gRyrknCenZqaUmINT
73GMFgddDQPhdxGiDd4kK/t3WmDGfkizLnE81cxt52CUQZX4qPnbn3TGeeGO5l8c7OQYwikFKyS5
Z0u79FJDb+td1GNjjhNtqT/F0OslvsolGR7ywGZ6UNrRenYbDIePWTF1LxmQ7f+0JM0/W+4U6keX
7rx7VkPcBO4NQpbp5wyjuVBdqf8SXWO1Bxw0xq824oDTqUIVyN4HdAK/FZj/xPCWs3Y+dEaWHWZt
HJgGNqVlnxfWeHXQ3GRydmJADORO6VtSlRCxHXNnmVns+qoy9ghV4AIT7KNSAhXWyA5fckjDJS4Z
eZ14OuQBaxc7Sqd7jek2H9oWwjOphgOcAXE/W/PLoKe5gCy8YaP+PTSRR1pVBp7iikn3zCxMtW8y
L0UJCL7NIKqkRvLDips48MkC0p8h0zDzUMSu+1WpHDgsblhkd63mBs2xIdMp/cwUbXTo4dv/SHMt
yA69Jbv3Wlr1Cb4HcSm9AlJa5pVGb9yP8zzOd0blRuGDmyrO4Afgub5aYyzIYyMb+encTee7SJ3G
bOcg59L5g9rgXW72Qfmrw48WO78SicCdFgepAk/bqO4dN0sHH4GZyfQSGRr/zVmev6RdZ9zhrVKO
ez0LZevZdhLWpyRt1ROmm2rn9W4OBmQslF+6QPrQ0RrrZRpd5ZQOevajb9r6a1PgzgD34T3aOWUf
xOYpCwz3w5QaU7JvQ/LT/RINYS6LPCm8aE6G//jo9UNi9LP2jMi/EHtHH/rsHe5XmJgOsB+bXa0r
08chlrCN8mwYjkoyxcbeDPIOXYYqdp+QeVJq+OdjzAxFzN0+d/QkOhe9EZQ+KU/1kmWQoj0zbqzu
0Lqzmp5sEZj/lbJy6x1VowKqLSLz2WX9DINVplZwqNWwKny9M/t4V7R9yBZQFdlM3qjJ9n0AjX/x
/i6N+l4NKRy8rmgtezeqgZF62A1COpez0p3EkM3uidEEwo0SA9inWolMToMY389l4D60pal+mCJm
m6cq7LLYyweRfWIGl018TTNs9nXnOOGxtY32BVoLxK4KOuPwPdTnUdvlbq1ReaSTVR+jGGJAHrdN
6s1dXUZ+pDnVuHOqIT/JWKuaHUFYf99pkTU/uopsvzWlcH/Y+BEod7jBq91dFIWUF0oYl3djJCJn
H3bJCNxHGpnmQYbonprUyOAyQiP/P87Oa8dtZG3XV0SAOZySlNSS3e5gtz3jE8Jetplz5tX/T/UG
NtwUIaIHCxgsTHCpihW+8AbpNEsoasEvDpwXTNem8TNyUiylmrDDOZ9c8g8lIUT3GTHQuH1a1KIN
vT4jt73wVVQg9Uv3LUCpzDjpxVJ9qcqmXvzb0eDVs0fMKdBEtOqA31xFg3aOUjcMMxr+dexN0B0R
Y+31QxY3cPOX1jwM5bv5M2JIbhOQxkKma00us0p6g2AYgNnn43jsYmwyqraJfOoTzdlarNgf9GTe
SdWvog4xKOhCIdhJY28dJBZV+SpKDSlwaoOvvZrqTyR3expkVy/e6yjCnheoBuW91Ys3KFqMtXEI
ZWKqc49mqOJBwa+fe73cE/wSUe2b8PB1KAqsQvMLhafVe066Qx0cGeULz8oQu2NfYXbSpEAXEVkI
3A5fILBNZXZMtTj85z9smteWFX1xqh+rscuYMl7bA6HCPMvy2qqzqK/r0yGzOkQVpjiVPB4C+fvt
UTcWF+wiHUraJdRb1sCtPI/Q2xiFCkYV2x8zTLLd2pKS7wig7hX0t4aiR8IHxI6Ij7mqvEH97YpJ
LO6y6Kk3zChtK1pe+D2WFO8tWFIGRgUV/QNizuuWk2YHrT5lmFyohfIQE/l+aBBe2Am6r4I/giPg
POLQOUh9Xud8YJILIdyG3hpErVBOhoNt0IuJ60J3HVL5nVziegEpMMtC+oBOOtXYVS4xyhFO8x0M
/TBhR3SSrH1AeHXxQpjOOwu4MTeRK7N4hLbXasrWEEgwYvG3y8M6v6vTIj00Wded6lKuPMRJdvu2
VzU/UTzn4iKDJtkErvw2rAVdYZhdPKYXvYuz2a/RdpRwqtayp1xKlua3qqTERpGmjrRl02h+LCZc
n4ZoVhR3nhOkbww2111vCZfm20fk+pbjCoesxdkUwsjrSyHQo3yIdKyEpcxuMbJSgqc26Pvn/zIK
CHk+MI23tZ6PozWUQ1KbomevVr6EzvYnIpbh1+1RrrcQB0PgtoRUGK2n1SVjdBDdeD0QeWijANfE
IHTR9I6+dP3U7MD+t4bCH5GLlJI+sl2roYIUv4IU6sQl6NTkfp4y4ynIl3Fyu3Qa452jcf2NhE0q
NR46zABQ1wATWLCaE44onapmKnujFsVHTWn2qCkbU+L9EapnvEToDq+KIrOZLiVV/ARHXel72ha5
P0m5ekaDdNzZDdcj4UwqEJG0X1FaWBf1h742+qpAMU43yuVjUM+/MmvGsD3W3m2ULXYcDF/xftO+
Wnfn9WRcWiRKU6TaIREPBRVauGySq0bVHizmqqEshmIyFONAJF/hUTowXTJy0LyuJfqMYd9Y/zow
To8ZKpvfytI0X5jycK7iEPKtBAxtJ1u/JqKIHwBgkVodDW0sfN9eMsNgGWVZ8QLNnVVPp7yITcfV
atmpDlYVFIGr0aeznhrcFn/bXaWkfufQbcDaM0CiIEttNG26yLTcUJGMd/O6+XH0VsDrcAFcm2Ag
duVorUGhUg8T5VItpn6iIC+dSgw+d260rfiU8ohKUxYRNjb023VA2WkmrOND4LwLtzdXsk9mYabu
OAIBcaOALkDZLnuQjK3PD2AU5Inol16xizvcApBbRzYfn3TjgMwCN/lYmyeNfPzU0ZV7QfN68dIx
OinRnm3T9YNGSIfDCCUyYMZXl7iljXj+VcQ5tWSUL3imSW6IlKUb5FqaurjnyDtVza01Bs0Mtwv4
CfU/sRp/lYbwLZQDqYPfMBlG8HWIQsnDMSdw027M7/sqWUTdo9oJyK+vDWb5/wcloHs7KOR8rsgk
JsRCqvxkoA/+YawFk7zeVUbfuHGBPACPFBcvHOLVHgIDXPc2zN7LMKkUQ6jtPshBuveIiD9lHZAL
Lw0h1il0NMVn/WsVtaiHJx0wIRpk6jNGt/mxHYzCQztLV9xyys1TEo3/SEq71zfY2K3oFIGz4ZUE
InuVUNUgKet5Di91qg4/Q5SvFsZrFPr6KnhdF80wp36qCsv6nzYXcvMBCdNkDxi8scgqzBRq48J8
9krcQhm0Gup0EeIBbs7gNqPwqEvlHu9xYxSoKAJYxAWkXMWV3VJORLrU+hMUCj444xQZnpVU9t7u
3ByHMiK6QY7wClhtGRAZU2eibQdbOlaw083ChwxG4M4Z2NgyAB4xJaLGb4qezNsto9ipqY65JJ3V
Pi88erQOtt7KQs2oVj/ZVaJ6EZryjyHIsfdHPGSH5ivjBijG+tFWjUgeYsSNL3EYIFVnSMEBZXbb
78Ml2rldNpaSkiyHHfERnF3XsJNQG0aVyxvLXIQLHpvRUn5Ajkt2Rtm4w6hi8BMZ6pWc/XYpl7iO
e6kPwktp4yd5UOpQ/W2kpoPaz5Q19hHCSjWdy5BcZye32rjI/h8biz4XEKk19iwrhqa0VVAa3Ui1
zInSxo/npfKnQorO7w6JiYNtLhd0ZcEPra6YUWnjDBwbMvJVjN0p+UMBRjGMj/gbqf9hWjwIoqkG
7Ouqnp4OKVLngRWiZhj2OKtkkXk3w0GlrRwX455B59Yi0nQhnQKDDOldbKK/Ls+xMZxGitv4ktY8
7hb6TP5YB4Zvx9Jeo2drP4qkFKyeRcS6rtHYqtLZmbqQCxdBeE95cT5J2vjn9pe6hlXjAA+QmYgF
UA3No9WESqcxRpOo7UJ2VB0SLW2eUIzCer0ZtcOUdLVPrxcX0kQyD0E8Gihzzu8GwvAbhDACem7I
73A7v13UKLb6RA6IzEc5r8+ZVisnbURNvQ7beWe3bC0qp1to8Sk8AFc7U4odOSkQU02zqLuzp2Q+
Takd77BKN1cVHjLoMXpZqLesZkRBkQ4oDIKLXCmqH5WqdSyXfHEtaPBeL/eZPyIo5pWI0LjN3OdP
daC/m7wkVhU2CGB7ZNuuoJDxPA9ZKFcxVNqyPMYUQABclqML6CXbWdWtU0Eez90JHx7g9eq8R7hg
V33b4Oc+hdiF9bPlNtPUfJ/bXYTD5lCwvIHMkVtdRS+1pUW6Acf8Auk+OaioovnaFMODjrV3w1ZR
VwFkyeGgeAA3ZVU/EeJimpMpORz7vvkMcMb6ijAJYgmOGZk7yalYoVVQJuAUDEcPHR2N1Qsrcbot
vUDSRcq64SjLcu8ugoKtNol0kovK/nn73G8sI+Mx3CsG7erYy1KfhKqMZk5fLXmE+LDafdRIxx6B
awU7u2PjyUM8RgwlgONXBN1Br0Y4C4LySJs88Q1iPR+FBKdAOCHN+Rt6mpwQuLU+357jRtQCP4UX
ATwMxNV1/Us2Sq1CPJbIXS2XQ6NWMfebnD1oQyujcZu0NKZ6+aHI8vH9UQuFTMRbIayISs3qPEx5
LnFKDCQQunHyjTCKfLwRs8OU7/oDb1017FFsEIU4I9nD6qppzRklrwxXcTq8eu1asTkdKlWZjklh
mrD3NbU+9mZpXVQJ4JVfTnVvfqgdrf/27tUWoSElRwqq189VJRlxmKkS9gZB39xHUtp61N7o9abB
71TFzVfGucafJlhmtwfeuNIZ2IQYI3TPr7YyzvTaXJlkTVGuOvdQxfX7rkriw+1RNg4MxW9udDSe
eDpsscn/eviLMKt5o6jeqjRmvihyPx7VcBZaGrsip5sT+muo1V2AV+hgTbQfL91Umb6jLJlvyf1e
5WjjdAhnYp2MTOgLv3IK/5oQCNeoakUynY5j/gPabviiQt85VcQcZz0p4gQGoVHQtzX74uX2Ym7c
dm/GXp0PVZuHRia1vehpXhyQ5bJoP1E85fZQ3Ji13dki11x6wdenPENxRoT2a8RaWSft3EqISgH8
DCNABGF2TrrU/kbxChfAsUfOym2B/PjyHITM3Mm0j0ZYLveoBuZ7IJCtvSQkCyjNo0GMUMrbvZTo
C18fS74LTz9a/RZd1XsTLEPl6trYf3n/WkNxh+OuGYCGXu+Pv74zhcBJc4A1oCtUfS/osR2jBGFl
SI6xnynTu5FCrDRKJeJd4aq/6l86KBiBTp2phsdOdYl0vfUSS5f8KDSNndrj1g4mIyVqJMG2ruy1
1agOxkjDTVdrQFcAFw2ip1Eq0UyPeiAvoxXSwmhiM5h8kEbp+/cw0YcounItXMc84BHmyUBO8CLH
iwlUp/4tz0jdGGrVPyVWku1s4Y09gyALdi68odxB6ydFGTV7zkAeX4Zm6B5RjdL/1OFY/1sNUr93
o26OJZilFJTNa4iZbdAN6k2EdDrLmD4WgWmcFaBo596AXnl7d24NBdeDgNygAXD1UhaBTO9B4VqN
uiH6tEjjcjTDfPiSSLV6uj3UxrVKjMvNDY+Fivk6nEuL0ZTLgD5NNhnJ4wQw+A7Ax3/4ToSlrJwK
c2rjOwU0nWtbFj2nOvp3brva6wDs3A99q+1MSN04ADT4eG5JZ6DErI+2hIRcEqDycBntxZIAL1dW
c8ATXXeOExCb2NOaPOk9uGbgrNTCMn8GhY7Ab9Jo8vduwZiZ1KScwWsaSvqlzSf+k6gbTcxRpKFF
xzcL+f+dMRvQOUcCYSvPbUSterTD8K+fk8FzIkeKfdyG2PBhmWu/8bMek6NsBBgQxJ0Ncuf2V9zY
MDRWROwPCUq03d7enaC5emfKITIgo1ofYHTNBwfByYeoHR9vj7S1uhhGAgdESYNESvzzvy5OyU6D
tkHOHP0VFWVj8JgnezLTEx4NJR5tee5pfTjhxYcF3u2RN55HYMJ8VPr6ggO5mmNvdU2QqyWeYkOS
HxLWw63TdDwlXdi5eSEPOzPdOBkgXGm367xI15gTet0zpk1goHtTDw9lGSz/gKx3dsLxrS/3yhcX
BfwNWIQaRQsYxvgSLPDzkkEdn6URYTKEd/ci/62haH7jXwSClDx//emoExphKFNQaMzSr+OwOcIR
ydwUsv7OtxJx3ypxo6soUPDwrHjMxdr+vUtmSPeyGuDOoifSeDI7rf5HlRCx8pwyiI/5lORP0Eyr
8D+cA4ElQA+MAO6qt12PirWEic24EcBA+FLTv3kwfeoDq36+vRs3F5NXB1gSEcRVHYG+LIBYw4gv
lhQmKM2FuofaqO7NSrkXZG9tfLEFqWVTsbh65Lrxtf0xx2j/zLlnwpX9kQWZ7BlOOH+0agoot6f2
aoq0/npo+xMYwadmu6xOGl5iJthOFICsMTL+oemgfqtBzj7JoFq/GVUefZmyGnOe2GqiASX2QP1T
gp34bEOskT25t6TZI97Bo9Ma6uKMFkE/u3aLX96IAWp37BNr+DEYrV3R9qwnaE6TUed+o5bGB30p
9D0jvY0OC7UDJoKeEX9Zlyd5KwYdxZjkUvT2QKNbyn9V5L0/SytpBk9fdJv6T6NO/kKH6EUb7XbZ
eZS27hJkgETZSTBH1+ehNezJamoLZv9ilN80E2RZmYbTDpZm69SBeqK3zZcTCtBvTx0koW4wBLJD
auYCoGLcnqY4f3Gcqb4DLNx4DnbJd7c3y9Y5oOgqcOJ0sK4S7YXMsw10wBeDJf2EcqTcV2kS3alZ
1+8UTLaOgS34xIRgFJ/W+cESUqAg4AIds8jSd1vSlR9am6UhumZL+XFsiz2tsa2nzgGO8wo4hCG4
Ws7Iwa/DNIRjd9RUDxyJ2XNivKYqydZduRq7r1orzYcsY+/eXtTrD6lRzIJoCeR/AxTVahBVypKb
unPG7IAD8who2p4ONtay3tTjZ1nnRrSze66ny6Dk8dAhUXK7AugtNRFMkuDZKQVdcadK+s/RTHUv
W0IVo6PMeGiD0vBVrC936kIbaAlG5mQKsWp6FuvTYc+G1sQjliJ6WaX/0HDNDHeMlwUWIrYCByjJ
8J2TJkV8oHOkkXvHcL4GbVt+qvF0Ut2WEFb12iGL9q7ea4Ee+l7QEQQTQtuAZKF/rqokheQzRmJ9
BctRgGNCRj3wDWUofmMwVhqwC6TkoZ274mceLgREeqdq/6aARheXzmGe7Txy15cJvwl9G8i+ZJVU
1N4ec6WcSinrCablvO/utAF5U7OBk3h7D14fbMoKoLeQJ9gSZ7SKhNZ3SbjlBLlxGaTUjrwqiyXV
7XUn33OV2dp8pHAg8ihGCNWtt3PqlTy2e4krOo1i6UOeGbLryNl0IJmUT7mszcc+LPUPOvI+O6HK
5jxJpsAnI1x6ZZ4D7QTmYw/UCkwKdIAB5HRT84xJCppLt5d0a5JCTxvKI+i+q3pLrbVJDpOSWC+M
8nMEAST2isCRdN/OpAI3uDmwv9ZBW31IFiRbd7bN9f1J64VwBVU/gcdZx89hEpqJzhe81NrcenMW
p09WaEXuUo7JSVfTaOfNs7ZuMbqqVLcRRxHKPG+/KZCnOa5L4VE9aMl9rHZjCQe4KjqIFg3y79gy
5g0fF2aFt5Q25NSMjuUPK3Va+2DZ/VSeoWjMzTPibjBGFs2GPRuN8fhp0JbO/jbEo9QdqJkl+f1i
qSW3Yg/Kxie/M6S7xkyn4ITzcJy6bTArjh/p2N8dp9pptUM+gHFFyjUoWpdSRa9BKhjq+9Eckg6v
qMBE9UtVgg95OkA1KO3F/EY32g5dOaoLQZcp9fug6iPZAxc7VJD6u/I5s2JURcdJ0soD+kt5fGgW
+BGulTXUzELeRRwt9GwQICQNnbGBxp/EpOMS0g0geiy3+lmb0G0yh58GqFvVH43JosPZDBmHPLZn
yyvaBStZ1egaeG6tVIz+IrcdrIxpSE23WoxB9bM2MO2j2seR4maVnE+c30ivLlKCG/yxRwy/viOO
017yopL7+xy6R+XX0yA/ynT4Y7cPzCHyl25UtOfbR2BjE5IWoN4pygDsCbFn/koMpgqPFLXiTU2x
NHNzei3eXI/6p4Tf/csMreHL7fE29iAmCIYocToqcgwrcFSulEsn1XFyycpelTzd+ZijaJm5gRxq
v4ZCbp/zwa52XtKtK0VIkwpBNzrV643fI2DB8wymYE5Czad2hfUiMfCpHrtuJ1LYHEp4s3Bpouu0
PtQdHfk6NjMwBc6SH7mlGw9RmeBDi0H67ZXc+HKIx5CEIMwgXgbxKv315QwY+kseDzRvUbLQ3L4x
k2cyLfPUTXb306jlPRS/+APfZiGojVAOppBJKecqsuysZQAYVcN0zq3CcKUgrLGtlLgvdq7lrZnB
PacQLkicV6JYstmb9EowD1/kpPFGes5+r9SdS9lxIIOZ99TStr4Z/Te4LBS5iS1W9+IU6Iil21gF
afJSnfCMqv0yHdrnngbu4fZH2xwKxS9SR3wxKA29/Wghr+kgF1FyMeV++BCigX5RKq09zLOp/4ed
SBZAkqNBhlXWjhHFDJQySyZWsSj0g9SmuluHUXOIdCgL75+VqHTRfzVFiWE1q840Jy2qUIue8wmt
QWmckju00oKAJBM199uDbdwgcG6R2KMG9Kq69XYJY12ZUdUQzn6anXra4ti9C2y5d5GhqE4dKtmf
qGPsgT+uU1Z6hjCRNMCzZK3re6vKSmRVZeKhfNLjn7Sl6kOqK7XtNsaEfzjdi4B+jAnVCpqrY76E
Uu/sBr/XpFwwWfznqCTTtUCf8u3ULbnh3eH9vMAysyhJFbX0SXJGpFarqM4+IjZj588hhOUGcX/Q
+R42PtVLLss58UWMKM3Op9g4qKDihUmUKPDSxH77eyYlVwczLlEJn0rU/lCYdJukVF0jatKD2QV7
fIyNBpmwhYBWziaj9iKvFsDhZQKHR8gUqYnqdrMz3dX9YrtJFVl+atTpnWmV1VEPl/CQLktCsbkP
LouNIertTbhxF+JcT/ETsL4gwq1+iDIYcpzbPJtJlvV3VmDET06uB8fbo2zOlzIyzSPa5qgprg5W
Q7sT5WcMUhJb4C3s3DliXK3j8I4MTDvYxdlyKvj75EFeY6CfErYAeXQK7Kfbv2Tj3gKARVmNDgg/
ZT1f9PrK0kKr4TLNU+gjZ8hlYqSLh4v4XrVrc9JAVlheuiCi5/t2V+VtHMQ5NLuLHtTa4Mplaxsw
XdXmFzFi9QCDMnkp4964M6L544gyPqleoZ7bqN2T+d+4akSbkGlzVwNcX+9v1SQ4WSpmbbQS3Noo
Gz7Q3eofzT7uTyTjzVeqDtPezb0xLAIGcMt4juB0rstjYddRoaOielaKCUPCcrEjxdNQMT020JUK
DyY78kFtZSPfePszb4wMf45uoaiN8WetUBqVFbbm0KXOWTc666hWRXF2Rms6SToU3QStH8xlij1d
ro2zBGRW2K4IZshVNVBDb8SKCgaN8XE4gpHJDuZAjeP21DZ2MG5ftGSoTlB7XLOsAKjb9AlRjk6A
rvpSnYR+o2vHFgr1++8GXPooQ3MXURxbhxPhskRAFbkQK1AX7qQ16mMXJurOKBuIGiSBmY0AIzLQ
OkPHgtXoMFVB4xWzstEbu1p6ThS7JWIaw1hyl74y9XsZ5LxgRFU1wrNRW4Yfawo7yfvDGj4dN5SD
WASbdrVv0JYNrEDuwktAsngsUS14GVPLcCNr2ZMW3Ji3YB2DSuYBEIGASOr/inuJejMwb6C8zQJz
1cIJlpl3TlF+tmq+1F6iOHV3qKol+BwLbQivSNrhweka7dftDbX9Q4gWeZBgl1z1Ne16iIaeG/qC
RkOAmVQZe7jearFLoSyAwdgqxzaqZk+N1dnP40l11UA3f9/+FdfbmtVAqeOVsYnakThcf69GXRoV
xtfSuZcr9J35PQhF2Saiw0a+c4I2J8xG44bgBWbLqW/Hqspcj4bQkM6pMCrztLBONDcuNVxhM9AT
d8gKqN2pjGQpca1gMKJjboTNBQ1keI23p73xSAB2ZL4URiH+oYn69rcwnJN2hhHSO2sjYNtlZX5O
0Hn7lIfV8L9E0mIcnBb9ec6a+dyXyFwfMAfVNbdYIjS6bv+a6+Dw7Y9ZL4wikzwvMEbUQi6eI8NC
0WtUZutjnVSjl82KjeAQFDLHDh8rdMHefxUQCgFs5QSin4i40dvFqNtK6weU7y4oeqPAoBPhvyKj
f2LeQOiXpZXzaR7K4IiWnxC4k5wLayEVO7fA9UUuoOZEQ9AKLeG19vZnJDqbMTT78JIaVneXG+Ys
eUsWt/3OONdhJ382abzALdJaWX/7srOcSBoV2CT6BJnLSsBlGmV/XAwzchFFk55uf96tMyb8RCgt
Ozqv8qpmEaGUtujOxO2WV5LfTtV0apahd5EacXZ4F1tDCV4e4BmmR37/dgkLewgLe+ROSQwpdkOa
en5oLwj0FYhz7ETvm2OByQQpKPxbXsUY/7o6rMQo8qJIw0uXRC1kYECRRitPYMuMvXbb5lCCHmCT
kdJEWd1SRQqAYIpM9G4zOXpCTEZ/yc1x+ITZl/PP7Y+1tQkFHtoSeB2TcvzbFWwDCfd1M4G9pQ/j
Qa8C6WilWb4Tmdtbwwh2DFBSgglqIm+H0fLQKINxDs5O3E/x0Yp1ubufIaWHj52h9N/iJs0UL7cW
us9DVXc/Ypg7yQlFvSL1otIpDY8HYo7B8DnJl3ye2uQYDtSK3bqb5V9Tw9PpVsFUtogDNXGK70uX
6aeGyGLxh2WmctlGZvgn1pOmcnmLcKGJtHhKvLLJrMHvWgmO42IZceSpFFv+FBDtSQ0MY3rEnmgK
XCpE2fRQByXbWUYPs/NGRy3IGZPGsu5CW651b4gis+BJzbQjmht5jbRdbzb+0E2TcyDnTwe8GMAS
3cvqYr8kSjrlH7Hx7RCqRhHzMOsJNostHll3mVXk4EOsKkrultTUvpsZZgBuUPRhcEinIV9OVjZK
7UHpShQ7K7nK7I+E+/NdGKLV6Qrtl0+aVIKJnkep/9rYWR6cI61pfpHeOtFBkqv0Xq27GpWlMUc4
Bzpk1x86MOToPgUx6pANkgal28pt+JmECf2JKMRz1m1VrN7colBmxKPahrpZLOnlD2r/cbLzUGyc
A9BAomkqKwYV0FXsEsS0g1X0b86JPmYfeNdx881CIB8L1eZo53xfdzfIhYUxDE81shuO+DF/ne+g
aUotLJr44phhfKCfMLnohS9+vsjdAYUBv8gztAStaG/g6ywC5AwVCFFLMyBQrt6BXi17rbHs6KLL
afo1wXnh26iMCTrsqt2dcRXmLe6q0NyZ78YrjBubQZFG6LFD1Xk7X1uLgr5Odaq8Udk+2CzKHarz
D6NuLx8SR/8fbU3p1EwDhfiyr3cu7o2eKeU8yssQg4AVoAvydnTHWBQ97/r4goxo4aCvNVQnfJmo
S/UdHMS20Yfygjqk2roIkuTfwRn1j73mkEwi15q6k9Jopzjqx7vb9+HGlqNSIRpNNu/XFYDaysN8
iRsZ1FSJiyZPJ/lj0k/+RFNsZ3dvfXdcDbl0yQJ4VlYbLkZ+TV2SJkKJKDahlC69lzn5b1kLSzfp
HedAz3ivM781Pa5gXYGRIuBNqwczSuY8G22IijD31SMXiHIOECX7mEjKnuD31lDIiZJEkp0LzYS3
XzjtgJ8RYLGtFdqtBr0ff2iUAUvsYj7d/mgbEQ75MJ1kIV8qrF/eDhWMjg04RecRS+ZAc8vMCT+O
fTl0tN2T7hRDDZN3Ts/GkLQjRT9S+FJSMH47ZIhLC457dojLWBUd8BgwvtB/Co9OhChaakzSzoHZ
2CyiyUvzAkLWdWmrTLSRCgYS2bGj8kT30+eiycrv4LJNb+GadI1xnv/DzQQ4mZUVZClopqubKQMO
bpmTQ+4Y173XDKr5IM0FyfPUZh66y503VdW7zRv5iopJrRoNK5TizdWgJhKG9mAS001GiVBiSEnS
8gIOhPUfPqGIRohRyUmBwb39hErYlii9LdJZw5TapaEReVpS2r7QkTuVcSYdbu/SjRiIojiUHoEk
pg68Gi9Igzyxukk6N2lTfbfsovfs1NjbKOJPedt2EkxkKu9006iKrY+dFA9LYqW2dM7aQj2Nc194
5VLYXls2xvuPHR1C+Dkmm5KUfnXC52l2+sxhKF0Ny/tRgvCRa84/SVLbB7w991Sdto7cX8OtCaUJ
GGaT/jC5e+TEbhQZymnWis43okw9gE7bK9dvrSRgNB5Hg+K/tdYZ67Sona1gcs6zvowuwnTlBd1S
3esHqdvB6m4NJdjHkJ2FDv66ODVX0DgUhC/P7ZyKuZTVnV5NrGIPm/z2LnxtZK02CDtEANDo717X
YdqGs5VaEZ5whVrcmUiN94AKkvFs07y/n+SAuG5MGyc9YGOd/Gr0vhndkdIzQKV+5kTq2mwvd12h
oeadkTybn+XYWbov6Pbq3UHHR0b2kKYPaj8vF9l4xDRNPdlFanxL9K4cPQNszocoK8zPVrkY31BD
JXY3zSXTPlGUs4Ijz3z5q8q0HFHNwe7uA3Kh8KdN4Dm78D5w9oongGXepCpR7Ftg2GV3lALbcSsd
iLyLzH9n/2yXoZMPsFjD7zFmJbObGaOsn+2mkEcviOXhn1RNxv6EEI7xlXocjxQZCir5WoR4nS4p
YeoOVjuDPZit5E9O6ZzO0e2PsRFzUobgfyJ/5SER++KvmHMxzcSMKxSdIzU1P2RjGvizgtK6aBCR
fJA0S4BEfmdQfHfO7saOo+gKcwiCPVIz62uiVQigZJx48cMwyuPIv+FnUUu9Zzam59uT3CqECRgB
IS5Kmown3ra/ZtlVUgfOTJPOEuZ9dzO5LRQxKZ2Jr9mBUjZLLo/X6DWRqT/ohfYD7Zv66faPuJ4v
Zi7g02lP6DRl1oW/HCfE3iiAJOZd5XgmMF4vaKzli9aly85TfX3PC/Ee0eRDXBmy1OpazHO9sEKT
VvVIY+iO6Fa6y9K6/3N7Qluj2Igz2QyxUWUxFjA8VUH4jqmj8rGcR/2Miq26h/lSrm9d5JZQ5gF8
YgqA7CrQ6aYaLSJwVqD17P5JAeLyIx2mxfSQkcsGD4g1JXSUMboHstnuBXeB5TTH0GLjRTF/QF6N
/5eMjQNYWY6+zNgI3I1s55fbi/GK3nh7qVFmpeWECh/B7VV9k3JNptrFGF0QsG4vJbWa2ZX7KP8z
SHZ4R1qB0KAKNfDjXIQDeW++fMmXdDxUiWT5xmDJx8HqzYchMpfz7Z+2sfHo1iDNQbuGHoex2g1R
v8QTvjAIqdvtcMJhsLkzAuxtClPJ/PcPBWsAyK9KvoxQ2dtzZks2bbAMWZVO6mVfzno8F4o6OGRa
uisjt7H9gKPDxOAZAcu5bvAXhAUg4ohHQ0jfPwZKqLlbUmZMT4HWjz9M9Bcrryd5Dd3aCPoH4C/D
4IL26X6YlDW6j12I9MWkt4MOJIxqjz8tjvqzAuKF+7INWcZFhnWZjlEod5T2pLJO3XrQ2i+4N8bf
7CYfI1ejzXs3q1OS+UkYKKL0Uk7fHQMwri8bff9YCSy2r5kLouqtpKCKmucTOmVKaFQG5ClZ+9HR
g6H8m5VG4w68IX+msYxst0NY36QhMSe1p+IdElCNLuPPdbQ4e/idjR0iIJVk2FSjaQmJf/7X9SjR
8UrbCF2V3I4HT52W4qAC236atHIPuiM22+qYiCY8rgh0HLAGWW3G3skMLXBI/5Yi+a70WnRaJKPz
7FxrfNVu5UcHNoSPG73sxkU37+zP6xwGPiAFB9p9iPHQwHw7UQXEgd1nFIYbLZX9vHE6Hxpy7YWO
g7EwvBBgjfWeNM/WlDUifOHeivDh+lCEo5WnEvLgl0lO7END/+Xcma3A0vVj8FwEwQwoJciDU1SV
1BXqvgEifPtcbt2hgrQk4mT6DdRA304cqZxxdgI1QPW6S9l3TpafaQMFzp8Z5wblfw6Fpt4daHyc
O1CT8R3mTjyKC2106dAUuvo4pon9VV0K448+liNyitZA8X4ZpT3kwtZy0YwAuk9taKMuU+uguKwm
OOfmYtcgJ8CTIVIdEwNWFK9Mt4tj1YK7s0zNXWWGkfyixK1u7yzZxvUClpqdClwGXLW8ChmKWCYz
ShvCE82ZvVE1s0e96Kp3UzJIkNiOMAYEU3WdkXVparXotUvnuYrl0TckJ3qeQhRBvXIuG/WIvnb1
5fZe2HhO2fwW5CTINNdVkTAjxkzbLjhrKa6ffiNV5qnNh9k5gNNxPts0919uj7hxvQBXZf8L9A20
qNXma5UA6HkbBueGC7EmqD50GvWCKUvzndrZaz12db0Qy6MohoypaDatHiAjrYM0njvpPE6mdK9H
Tma5JKOL7MXVNP1kwy0YB4BFAoFcFfl8ThMl/jlSuyl8qaiaH2j0a7UL2875HZjoR7u6ZCr3Rjoa
j/iDTKPbKnWieIsiTwhf5pLcHptBKozLrFZUzayWCvpvpUXPxVPDcSIGCKrQwc1gap77McbLVJ2n
ANhbqlYvRtxSVCVJinLMVEglD8NQD0AQgr77SbsFqSR1kvQvg7LQXGoqp3iU6JSeHepZJCydpDvP
RCXyB8zLFMXXB90s77m+p+6JThUoa7tP8sUPlAzc96DXy5NOyC15duGk0HDzQmru4rRAx94uaiXy
JbXRsVfDVfHkQEfNngj9AfSo5YxWRGM7k+HhEWB1Xtyrco/7ddU/1HLX5FRPLZqnUSa/9HBJPvfI
OjWuFEnDfZzVVYjoDFeyt0ygG8vcsT9rGgkVwO3B+qSBBftqK21pA5xBdNqPS6vWjxFdU3DuSzIt
frEsU+3mzUCzC3PLsPE61mVwlxBHJrcugsj27ci0uY/yIOt97GiS3ocNIWcIsiwOBJOpzOCd/B9n
59EcN3KG4V+EKuRwBTBDgklUDhcUJa2QY3cj/Xo/0Gk5M8WptV3ei232oOMX3mBmmh56Vd9+hymB
LxOSquWXtzf7+ROD5ycUdx+mG/Kppzn7NErHp/fnJDrF5IPUzOJbjTrzUW8mFCUXZzliT3At7rqQ
4OxOo+x68jg4xadvTC5JZhxndJMVdTFUkuzBRufK7laHniQA/9C1xuyferTwOqM66bMkZj6u9T2E
pUpcmYLz8/76x+xX67/CCWSIWBzNg91fNVncYkd46NzBPCz6VUe9C7MNxhm6NnUtWsynREvPbThY
s2knBjdnBLxfv1NOlze4V27BceOgPEoLdbG31/jCB4IrJYjhktkbJvsV+68PhJknC9VMVjJxbd6k
rj7ESBvAzZivKc1fGInEHKgA/+IrT+VfC+miUl5iIaPAbseDdMoPUs/1+0E5+be3P+rsXfirqgdQ
x9lhbLwPJx81a0U/mVmQ9Kb2YWNa74xZfApEgYbgZmXXHoVLw5k01ngQ+MKztq/R2h2wpBKLUzxq
Dlsu7YhgwoiCMrUiu9mu2W+ezeTeWdszE+JOEJGnIq84heROqm9g9FKv+ZxOMgVfpWFx2rebdk1+
4iyG2QejYIckAq/RWaEVg8DMqZEVTJyqKNLbFhyRE9Wt2RwG0xUq2tYBv70Jd46MWzKv3wm1tVfE
4i5NMPHeXxakw8N7sp6bSTsCW1Mv8WlbP2ar7dU3E2jTgdi+bu97rtArkcVfbZ9Xry+fTThjobFP
xnmWktnc3g3AniDJK98Vt4Mh6i226KFBDIamMAGqwjOkNQoHDlygWis25JT+Fu1sJtJTkJdzv8o+
90U+g2/oRSWg1tfyWs3rLLTjZ1KAoa0LQpZa/8nx1fyN50fDCHYAxvjJRLX5H2+y/rMC+T4K0odQ
xYB+EnW/Pk+BCVsNnw38Xtth+dE3qwvGaqXHn6GQ9Pnts3vpi3aaGJA+yg9nh6mzgjnd6GckqJ0s
B2JidV/0hRm/PcqlI4TQSQDfZpcZOj1CRHdNQ7LCri7nKqrwwrmhvtqHaUBN9e2hLh0gknpwIdBW
eElP4jh3FjguAmBPhNHqWeg5k/Wt591+r1STfq1BJeTYHWUjoWu6gOBzaZusVzKASwcIoB7KYzuN
n49+vYAGplYYZa1+soIP3O1AKRtABhNTSSG31fQEM9Jr331hISmlcWpJCexd8fv1mCui5oTmppuQ
0vhx2zbDrYXof/L27P6FXJ4cVDIs4hQuJy7E07aaPRq+VuqYvWUQrHoRd5uYxwPxRfmxQVBAHkoS
WT82xCAk1lEuEp54btXjMwqmQGi2wumGCAcUzfkxYoz0rFKMUEIg4lkW6cYm16cAWZz8KfXy7pvs
HKndbwphrGgNvOz3ZNsNMbbWbkfkdgMR6Q72YHaqYbKl8K/A7EoYVp30c5d+ka1X/vZVVX3EBdvy
Y5R9Vv/WtPEJiuZxmH7o3grGZLHn+dcs7e4auv3Cpt8FkIF+7IIO1Axer4g+T75XzRiXef443hh6
Jo7tZGnHTlbt8e1lOQtmqIfQmuOVR9WQh/FkqLZe89HVMOFeibUjwCBBKOy8jCGFbDeO2ZAyISN2
eHvQ88LlPioVS3qd9OPPUBiUcKveQTYxQaJHO5KXt6QD9G8+doZh3BWEklnU0tN7XKbBebeJqnnU
KGi8k25VJu4UwCGRtun+CJDjza/kcxeOg8Oso1cDjZ9fd3IN8HA5W9lTCzA1t/uVas72fs2W4f+Z
d9IJOComCfFp8FxawpPF4AeJ1qFRVyIQ1EVpndvjgwehQSWlJrpfQ1khKP723F+45QhF9geChGAn
T7/eW6NZj/1YTmkCMJlWTyCDeFuCNFrdsj3MZaffyaUODtLIlg8Y9f5nFCwrT/mB4JINbp/tN3x5
1wpl/YDg0lFJL4Mi0sq6ua1H1aNmZdQPY9Cog1Czeexrx7zSpbj09QDy6McEhGQQIl9//Wq4ZW0M
BRGg749fdjmHd47V6Uy9h1qfIdp4MGoRkkDO0eLpV9HRF+53LCF5znZRGH7BfvL/FcXzvauftnWa
2Dt7F7k80T6Xfl0asVSb+bxsptaSIY7DP+U252y8yvs+OLl9D6JjNhBN3qzlVtLI/JGmNkFKaxfZ
8wI7ur+yTS5dQQGc853X/1cU6PUPXccKg+uJ0LUtxuHHYpYeYIFyJQ+frWy+8shfOHJg3SC303Xc
c9iTI+dly6KNGWmACaqVTql0/riLrr6/vfMvzD35EwABYLoUa07nvs2NWte0jgeo2txblLeMz/kq
5VFPbU2P5PCf6V8Qe+mH7YgOFHfPov/KkmM/j3mQzFWb3giExMuD16ixuZIZnstdMBAYU8sEvEVr
4q9N57821WYixZGWBC6tIXHNqI3V9alBKOsHnlpa9zFI1+mnMG3EcXkI5ItZFzYOLoFN7dlri/6u
9Ppi+u8b6NWPMl9vIHw9PZwuBx+zzHE9ohWfvjcxDD4MerpdCdzOKxH7BIBW4CUDDUVw8XqswWq9
set1P1nsVN3MObinAnJu6HVBf9tw20QQLayQI1PgTLpQpFJtXV3ZxBdODBebTZV/r4rwsL3+EX05
bJXWCyJ8nttH29Xgo41deodq7zU3v0tD7WwzOpToEJ+F+a3axtVp2FmdLbM/Qk7qgFW5/OK53ae3
z8yFk8nGBau/E8i5sU/CA8OhklaAnUuEI+xDk2bdh03k3hUtmQsnkzF2QCTY5fPy8ObTuHRGol6k
qLYvei7L2xm/pueCqc6iKlDuz7c/68IzsFOQdp4/TyEl6ddrJctGepne+kkngCmH3jwUP+rFK5dv
udEAubK7IH/Zxlp9WGooutGEhuq1A3Jp1+6kWBx9EAJAl+/kRyDa7Imhnb0E5c/5B7259GbEnFiE
/mS1ZZiSAuQhZL52oyExjvdgBLa71cfq5Mr5OcNjkGjspSXe471LdXr9rluK9pXSnSTIKX9myrdC
w5mrQ2mgctz0tXy/qk2LHKSErjzHf9/bk6QAtgRndtc3QSHw5NB4WO54cza4ie/13nawF2EfBzxS
/dCcTGt6QOSyH0MLMYjbLrDST7n00k9l4G1Pq6jSa0f4QjCMV82OSOYS2cmNr7dFSoqV13XqJGYz
CoyOWJ9whvgQu8iiHI1+7A9+M24vb2/GC2cMiUQPJUGAwecEaS50QPJD4yaNcn8M29Dew0XIr1Rm
LlwZKEqDeYYTjeXQaQ+UtLKG4M2nyQKL+0ZfBnTDV7X+xK/OHQ5vf9HFwQBp0H0B4I3Rysk8ltnu
sL1Sjy6bLmmRbrnbDWLjQMz2f4/WqUCD06Slvfd7TpZs1Bs3rd3FSajigM5oenlcdae6ckIu7lOC
VtjkPIuIFJ5EzYveWHO6lk6y2ctQHXy9bVD+aeryQzoYpYyGzSgfVNGVVYQjZP6keqBNYbvMOCK3
eoMi83+fYejeu98o3fOzlnbgdULUa8VONbv8fqKw1IUzvLsq1iffVleetks7FPYK8AoAb+elRWqV
9rL5wk002nuRpJcU4QNcX0mJLu0aSLcAbiEW85SeLKWNy9DUdoxCGx+ynuXMUWUP6xH0jfo/pg+C
Ou/ZjotC6vL1BkXKsHf6lqHgA1RhHcxLEpRLEKfZaFwZ6tLcsTW5Qf+Cpk+jzrwYta2HIJrontbc
TYwH0nG5Ztl24TFBb2Uv/tEfwKHxtGQQUCrx4YNz5Iom+C2x0k6jdJNyDjd3RerYAJr6mxjJReOo
2WrMuru2ii17pqj19tY8f8z5JTu4b5eRJdo+mVuR0TH3C8NJPEBUj1NVTSArpZtNmER7zYO5SvNa
/nBpyB3+tJ+Evb50snNcEKtFRoiYmDDVbuEt7YowUK6OGRZgd4ulrlVzz7cq5QFg6SzqX1uGk6eb
IvrUWH7hJRAIprhsxuxIPck5tCOIwren8+JQFCQQjtuLx6fdZWvRLRCSjpvUmtvAmtbxbEOy9DiI
Ur9CEd2n6fVjzFfR8yGa9ohhT4UkiMBoNGOollj96B30dJmOq5xejGKxD1XpURLN/RTprAGDhrW8
Drrb6XBn45P/7fx+1wXN/fpU6qWl5cB/vGTBmQgMRDZ+xDHLuNenFC/gwZhvNmvsVFjhvFSEVpvP
T8jWXMMqXJpw7jqqYUBWztPECapc6diZl+jCaI4m5IrIttb61jDp17+9thfqYDu4kNXlbdk5qvtv
+Xfm1oEwhvPtJoCuEVBFAMz8VZf5StLia59qEAw3mtMEH8dxcZNlabG7V9A0H7Zan+9H3xpuVDGV
HzxVLX/e/mm2Z56vBtsbARnkBBEePj3Hdunz6WA+k7TKgumF8Ku3389ObWiRpVnecLQ3FwUzD9Ey
8wFWjwQpvWrrGu4Ka8ZxyTHw7MPWGZDrKirQgO77vtda0T84le1Uz0T8ojgMDX8+nMalK8LJq4Y/
YNn87p+1dWV2HAwQrA9Sb0vzYQjo7n5yCjKCUGHs7t+Z3ZQBF1r1bvue14FoI1fY6MZpTrBip+Na
WfkC6GeY48lalXWjeVZj3ErfkFYU9KlrR+h7q/SPh81WA+JgQYwtopOdlY9imkckSqGnL/GEZjzP
kd2pl9rNy+oIIh8MV94gTBdlGvoiUeurRsbEt/QkBPK667u8NCcK91og6lCM5XCn1mJOwwJOwhIi
44+AHXJI5rNfdHRQRjEgPlNVq9FEplUIYk/g0T5Io2X6OTrd5EaFmas81gfF/3Ms0vwZ6bxB3VXF
YKS3WTro5gEXO3DbIgtm8aVSVmO6sUdx3HvZ5tHIjq0tvPTQWwC7D4tfrFhDgKHd6q/AM/z+YSkL
o72fS2ftjmNNSvBz7ppFj4C3u1PULqbdHYpWIRDVIfs5vtfrXqvRGd3WH+PgtHYM06P+KFGh137i
2909ZV1l6TGs+taZE7EJo5ehcjPdfqxXvGqiwbaWh50bBZpiks5PT5lO+my4gmo3CnfDV8cdpipG
XhjwmCFzUFgwq009RCkN1V90R/QJw6vU/AKtP//HsFRAxGUuy0MzQNa8cXu2zwcIuM0LLQ5vCKnW
V3mIPIzxbU1NTbyDrLUY4Wjg0v1An8d6ciZ3m1GLssvfCvnS/kue1fV6Q715fkA3qmueN56E/FBk
jlmG5VStIpSOu9xhkjOlx3nrpi9IwZhBvJra/MFIHede1yvtS7DybzSL15U3uPCaSK15+r0jrXNC
fUyrKZ7luqGIEBitF4Sq8PItgmbSvTT0crPItnvreaTIMd27yO8haLjyjaHVKGuNemvAeivnfvns
za18kcJXZhw0JZ0LHbyOuq/SsbFuKq2w1G0xqfYfqFb9HLeYhf9sAlUNYRU4oxX2pKPHTbrFS4Fs
yI/Gw8c2dPUaCa1Mm4PPhch1g75XZagwm9TyXus1YsGy7AsRBg7NuVANbmEcbYCdwRGZQzxfNNLw
eElTeqz55BnkeEXTJhKP8vW2spo+5UfaxWOJ4+tvOfvGEBtGv3xW2ermMQ49/rOLflw7xe64WN77
xUgbO7KKVDlHuuvQFUa7zyXZmTL0r5ZAWC+pazfr7kcYEakWja701tiCNg2wL3dAWrX9jkccbY/8
ehZ5kCKJMTtEfsqytA+e3TfePfU2+bmR9Ple/LWqMfQUKs0fjbE03C9LuVa3BKvA6YsuFyB1h3qZ
5f1SZVb6zjOLYnwsnd7rIhQmg3s65bI8ZFqwPvaBvvycyo0aGMQBTAdKY7Df93kl9ecNmaaAqxBt
GG7S2v5l0AKpIviqwXJn+cKebmhEioeFQoAb1jhpZWGH7gsqkkC55XNRLiAp02nAEXGDJBKmljGB
PBvL9uuMVyOEB1ttM/RyanPPqhf1k4aue3o7pX01HRQVpYxN16wO8m9F96HvWgPc8cqMDc42fBRD
1c1fjFyl9SHjenm3KVl60F00/Yfb+8M7BHWljbyl0A243Z2E1UpZag1Rt9680JfSe/YQRrPh+6BM
9mD0qGy8h8Env22jxvmwMn98HF329jHnPQAsOlZ+pLvwdCLUwIc1ci3ct+IWWcP1K/ZX1XrMLOBs
991mFPjAZEvRfc01IY0bG4b6x1ytrXdkbf3gicd+VRFuZ9O7Pu2yJQITOM+P/eoBRUMVxpOxVYxb
hVQECoBhXayiCe1Bz+vI6+ppONaV6WbHviWc5okzVH2wTATxCUiM7ug0uJtFRTaB/poq0/ml7EUa
YavMGgF4sriQQh6bd8U2LPTWuvuwgHz5aWiq+MfzRuu5btCOgc7Ylr8LMc6/9cpzy7ifMuGFM8wC
PZ7Van+kUl6CTDU2HZIM++8rD7Jo4kB16/fAGNKPk7uI+25p1z+L7y50jetVfZ7Iu7kn2kXKEPfD
4etsbjWmubW2jce6MdrPniX6731qFB+pJecY3lR1f0D50sAQo5j8H05FzRiD27ao4hbpnj+uT1/g
LtXzqUsM1XZ5PE+5/q7ztWpI0Hcunjblz25UgShPQznhMxchKJV/Rni790hK2NVRqXtNn0jgn2VM
39tdH2TnOl9zIEEp5hDK00NEvJc/s0/HBiUtjKN8yISPIwLIduiMDirDtetkD3bd9lUIqyVHp32V
Y5xOgvvMqbyNUrCUgiUDHvi+od9Cl1NmyxZpbVn82vp0sw8kFXgJ2dIWP6asM/qvy+I3X+gtzhpU
pA5RntbJuWlxVtK8RK19nvg4TXTcG1bwY57W/peNi4194Cpq9O/rtAzOMR1TA6+GfNXtgxz69sn0
mvG7hfoej/xsykeljeY36glyixxLqCW0JvKXsDP5ezd9txZuPIgF2Eso66337zy40hbcMDGNYTXW
BbIQyL4hau527ft5yxaH0ndTqygVepoQSnrfXJK9KqLEln7yW4RsI38dxPhMCGnyvtRFD2s3KIMu
XjVt+9V6k+6EncJkJR6BKJA7eu5q3S3S9MsYrv5qHBatXvQbc3LGW2FIz4m1rpzyh9r0tg/j1A32
DR6S7HFgT8uXsQZPGSlpeirK/aCqWZGBhLsageYCRXIwyyNe6J8wctvWWwf1UHL+LN0+yyznKwNw
tR+arpiNyHZntBOX1Wq0HE5uurm/WymG8evbYe95KRSsyV4fQ+Zz12c9SV6nidNg55WRNF5jJ5VW
qjmWegWY0VpJgcJMT7N7gST0Q6k8Y7iSgF1IPZCJQiCLKBOE2mkSD1tcr3nRjCSogz1Iy4pn2MBN
2LvlNW2SC0MBXqTWi0I63bDTXI8Luak1yV2McPUcZ8RRkZem4naV/X9W/OGDEMSnqGMbVJdPM9jO
0rMunwcnaYXlHFK01Y/Z3GTv3165CzWAXVCNwq1Jleqss9vJRumqm50EDLG2hRBh+i8Ld9JHK53H
o4t08K+3B7w0gwBbSd8gikOoPslWJ3vsmrkOAGQSVx6MSZoPc+uh5FVX13RFL+zKXdAdPgfWBbhY
ndRTlwmiILaDNldPZwyHDU3pQ9qvaXsrU03coMbn43Mk55a3sTfya04c51O7tyf2HUllAO2Gky9t
KlG0WdcBCJWZffT0Ir03a7C1djDpMWJ665WaLunvhdwTE2SqgSihAJo7OYYNYf42+aaJxGCuvfQI
HKZ4N/ArQncbrToaR6VXkWynaYrcxte3sBJCPAyppYPLanEBPKwZtFtcTDCH5neX/osp8EAKS3oc
ZWhn+jTEo86bylNhdVgRDXrwslrjhj7bLlEV116VYWhrm/KrnU3a8nVuB7OKert1vk16ZXNRaUUF
sHnrXYSbU4I2HVXxEgf2BkbNNsqeuGlCVIZkoC+0Q2UGMr3jr6TbfW/vNz2RvTHGeU9npkIEd/bf
peBO1g9i8PzioE1N798sQ50/j72+2j9Gw1osjKxMdNIJKI0s6in4oQiT88Blcd0HWhPqENTSGzcb
Z5Kj1BAfgkB0u7707pb1VDaGWm6BWpgIfBTtQptlaDQ30nWZqtguLAQ1/VLXjBvKyEsVT1rmuMci
WIw2JghqFUIt7tDdDotHyJ2ZZtk/Ta6BkAdshqH87KEzp4U+GqvFPbzloT94vd0jOoRNONZcFvSP
zzYp/LttAWMfla60VNSrctuizEJBPnQF+AZqPqv+vDT+VD8C53Y+bk5QdlEewFo9THlmNAcjyDrs
vhF+B1ROc8C+7adue1mWzfiSouzDU9z0ffagGZ5oQ/pbvD120zXoqhRNMd6A4xueVbBDt1AkaQLi
JHPZ/4coMR5MrHDgeFLszsM11TafLmDWawc5jYWMPCSjqFUopxRR2wfivWb5DS8D75g8anJgDqKq
W61Pbe/WKgubwJ1lKCtVD09NWgzjn3Ib26+uXrikD469+veF4WcPyIhiG0kuVakI5E56N4wVNq9B
q/koUOp1Jx6a2RTO7aq5JC5QtZsvQVsPLjQO0+EcAAL4Os3Kvev7xQxuxGqUkKubbL2TtTN2YV84
6XQzN6WxxdL162+qgPWHEOFk52G9VNZH5fTBd9Kc8uMSDOZ9RiNSi1TuNPVD74OSDceu1YJbGPLq
sbZX6JZztXnlLXL5Io1ERaPgKOuSwKEBjNzFeG6qPuSo6ugtDab/VOVoGgFKbtESE0PW9pE7Nd2L
beOWxxGsg1921uQz52br7QPBlk4/Msugp6BLYGyRCRHGQTWxmz4ovbWrB71GogEe45p+tZtma1Dh
94tvxIheHbm1s30KKIv/mbZB3w5DVi+fqm3p1Y0G3VwiS27tf7NciupYjZP7IdvkztjQPUkhqHXa
p36qh47Gp2P9JgXYtMd1DtTHuUXZNZygOOuH2i+GChrP6nk3qa8Kyj0N1hTHDqzGP1rt9isMF4CC
4WQ1VoOpgLN+QPJuaKOcGqMZWtgYNEnQt+NNIZogiCSK3F2kr0GmR4TwTXu/FADV0N3SCxZLSYjH
W6CsLsw1Kz0UVZ8Goa65Q3Uko7PI7nCTZlE152jNuaK7YaTLvTInVUY0HpYGRnBPS9vr5PxpKkaf
Fmdgik/l2HlmDKzAdSPDIfui81Tj3Ixp1LdMZLZ54wzZEqfl1CM/Rhcnj2Qm9KQarWU6NOOoqaha
QTcli5nhRmBMaflMzu3+aEyVj1eeiPOuCqJ+cOupVAPl4pV4XTitDVjmCLNYybaXUGgFi9icsuBa
fXb/M68r0gwDYItHj9r7mRSM4bUkJUNpJyBjVRnOjhDvgrZsR87z3P5DV719t4rWualyxEXDwC17
d+eQmkgnWuX3twOO8ygA8CxipjqSf4Smp9/sbxhMe9RAEiyOuocgJT/VTFPdUffz3lPiK9FRDFTo
20118/bIlwIAIHN/EScXOnOyHoTpCWElYjT994taDHKMtTnaym+fZiPVrvTMLn7p7gENTAsV0dPQ
ys5RN5z7wUr2UC/sAtnF/mAVxzrtfqRB434jRWqoVY7T8e0PPY/pkE4noNuB5lBtTgNwrZwgJVqu
mbh1tiGB5ah4MSufqpa+XhnqPMRhKMpXCKDB28Cu8PUOprRRlaWTWQlwhy2uG5E9Si6zd4hzl8fK
ouU5uZ4bvf19F47NbjVJtEpdH8j+PvH/6jdM7io6tZV6Iu1hSAKV/nJW/Zp9wYXdAg2F6cOGEfel
0z5uP+VdgcC+niyGdIfIV3PzE5td+YjWezAchF84VxitF5aN3QJ1h/+AITrFtBauQgA9s7ZkrbhB
dScvkFFqi6PS/OYKYuW8R7YbN4PUCIiDKfaeLBvWi+bUOcpI8AbZDtvomj93abEbOG323YgiQ0R+
NyI+oMjykU+9ciNdmFtkolzUL1B9AF9xMnyRV7VX065JJlTgDuMEhLdyy5SwdCsjNdv/x4EAl7KH
4X8FN07xOU1FJ6yR+pZM5qhH/VZ1yEAWU+I4U30FBHYujgd4gM25Q2+YYK7115tzdNy5dZSrJ03a
cbJ1zRMvu3z9EBpzPv4KarxyEMay2j4sy0ArI1K+RcIUHY0nJYcKqqOnT9gkL0H7n5NLfhpZJcKB
e4v9dBrsQQpXEXshTVo4H0bLWn8a01JW8ez39q/eoHBy5aReuB646cFFIXyGw8lpZ3CoYfm5XgUp
A7RFMuliidfNwpDR6dXdbn4YKWirb98O58eIyuZOItvzPAelvNcL0AXtYjjbZiVO2smDMbf0lGba
DAGigP99KEYCWUy1BSfj0xseHKVbpDUvitE6Kd21WdU3qMW466FSCAVcmczza48rD+ob2ToXE7y0
1x+GrjpGcJpvJtsEnp7aofu4Sdu5cjWcLxkoNjCocNAAWgFmez1KiSnnUA+ZjqyRXjyODjFuYTbu
g7NCJ550vY9WqzZe3l6zS58G4Q8MIaZdaM2eDIqOZOrZha4nGAQ298IeqqQL1DXRuEufxukEo0iF
ZQd2vf40HxqNaeMamUAi8t+ZwBxosknxXFWZ/WkYAj0N1xyk6pU44NKwXHIAdNghHpYer4eVXD3F
Vig9Maxef68VJYI1tVMcJ5pgdmRU0BOIDsppuDLuBTQNpBQmlMOAOBmb5vXAbCTTnuAxJZSvvZ0C
M9KZrUd/+4qiPpiaYR6dNBaEoMe+WJAFM2TTxFUrvGt2Ludnkl8COYf+/O5Ff/reaBL+idEMRKDr
Vh1TCtqJqQvnYAziGobowlAIlVCl2yOD86et9aQsmr09Yw/9U1r48qkyJIolrWYe/uum/fukuCCw
MA/kaXk9vdDNRCcwMklM+gJDrKUO/TCna4wrJ/L8cEC63S1kd1ALl83JtjWXvC4ajF0SZym7B7D+
bbxOpn7lLrsQrRIMQISE1AaC9fRrqGW2mtPbeuIuPASwaaDXHJe1LM2jXw79FDlSlT9XKmi0kkVb
XTucf+GUJ1kK1jp7ddDkHjjbI5AzbJW5q0FURxkyFMglw16pWnJ+Oo91T0a7znoIJN38gIAFbXJ4
ovYvNOKCb4HbW7/0apm/pdiiY81Dr/VJDZTsoyXf5cRnupc/Kms2pxfTUNSTRtr3oa6A0SYWAgfv
LBKilyr3ne+9WeRDjNG6JiJPeOrH6JTbvSUqqaFdB8cj7lcqNlcO64WQCNDu/mDtQsZn9jdO6Xei
AuyXWBgbUGtbECfXMvq+pNoRPDN1+/bmPT0mUML8vUGgs+g7/Gv/7/8VQ4vGMlvfhZynpnykcUan
3tbqPtKavE+uDGXyt/69sn/5tUCDARCCUufSeT0WgmKNT1Fy4R4q6fgJCnpPteYt5tNWAaSPgnGR
9yguYFagZUX+HfTkrO7gjqGmJ2l5m1E5d2P3rbTT1XsagABHI1jklyXFDP736NTBgz5LoS+hP+Su
S6FodhAwnByjihGucPJ3Il8cuuRjr7po2T21oqx20wx6uad/39Zgw70Q1VB5XGodZVSzH8Yl1oRb
i0jb2VYh/mJQqvVtHLJbtejLV0czc1CyjcsHycb3szgv5759nudZHJ1FTuuTnTYULgTSrsGtPQeF
9TyYWclzmk0VGicEpX1CSa/IbjrqIe4tuJwVtz6fMu/nt1fg9AViAXgHDHoxuNOe0yORVKk1zoFK
Cr/3EXxAXe3GSlNV309026dbqozmt6DLl+waE/jsDWLoHYm+U9uJkACHvV57zFJMW9PcKbH8Masi
P+9xUcrnLvuhd5U3RTmOIdqdK1GUTgypGV84nSiaN/UGOv4/zwKBGkdLp5UDlHU/gv/a8p4qQcFT
bU+ESKe4Q0IhLI3S/RXYIBjcvukj2xPZlcv77weebH7aOSDjwMiB7T5FzmIUQKGv71Qyg4ubSMnd
4J3RUIdD5G1G1Ky0F6q/+Zp2+mOzZBAnhmyQbqyVvQCjY2TlNVnA06PvoSe0vyf0swiC+Ofrecjb
oixQq1wTu+2Cd5nSysTXZyveBlFdudVOny6GYrb3DUAGYJ7heWtYoyS780bLR5W3tmzqux643c3b
C3tpFPRigLWjz4X890k9oKmCLdXMSU+2WjVxvlWwjcf6Gr/kwla2qFv99eJh8s5A+g4iT7NfcUUX
GKDvyuI6uoC+OHiDMmKz2q3podd0xXAfaIP7ZLTtfOXSPj/H/AJqZlQL0cegw/t65bpZgNOxVz1R
c53egrArbgcIuMfCS72kssY16txsuxIYnGW0+yJSZ+EEo3ZK+ngS51gTAnf1jLgiNpbgcczUw5ZW
g9OcH1W76MnUV4NNj4LyrmGuAik+Wx/uwdflEpU/ejG5l2keuEh0Uq78tjM6/t/fhrICpAbelrNn
rM4CtDpyuSW1UZv3XTm7e/PIH356Gy41gFimZkEdjkZNLPYmBRigYGsTfRrtPAJinbURKFAkodZ+
bosQLlNj3o6S6CLSJFaZoYvI1xhZkrwkSvPZ/WpZwl3CsUd6JlbmIJ5dkuol0gFtfMdTWPToag8T
DRMq+S8zp//d0uTlGKZ7+BKOcmjaUM/0+Q82FgW1T+mVRehI2gNhDa7+2UbF/ruuZH/NuOo0wNun
Cp4AijEs07kYqO32aRFIsSWjY6RPutN6D02Z4aJhb1XwuwWF9wcPYzUevW50P719Qi/cgpSdqcEg
B0Dp9SxWhkFmCs7PlgDWLbqDt5rOnypDmyK0q8ZbdnBV+m4oVVlHgsuxjfeg4WstF7wbDFtSHX/7
B+258utb2TJRqKA2uwdA5GavT5IGkcAOpNSTvum64jig5jAhh4Ufm2H9j73zaI4bS9P1X6moPWrg
zY3pXsBk0osiKbtBUBIF73Hgfv19wFJPM0FO5tXc7fSioitY5AEOjvnMaxCOdvs4oxekgPAq/FnX
EtC6LKITWe8bBzH68wTcHF7U5bdXw6RLZRTO7XheV20KhEGeA1nKwnsCv/rEEfnGyYHiJ/EXxXyC
4y2tU+/CkOB+mc4XejLvmj6jtVw0tTdGtXxRcvL7RZbmf0/yf3yf/k/0VN3+PZ/dP/+Tf/9e1XOb
sNM2//rP6+Q7MJjqZ/+f66/91392+Ev/fDc8tb1on/64fqy7Pzg2fjz2SVVuf+fgTzDSryfxH/vH
g38Jyj7p5/fiqZ3vnjqR98/D8czrf/n/+sM/np7/ysNcP/3jz++VKPv1r0U81p+/fnT+4x9/cpWu
i+c/Xo7w68c3jwW/eU+jhNd6bPunt37x6bHr//GnZGp/yRyQK4KeyhUJADH0+PSvHynoklHKx7zG
4Solbimrto//8adi/7U2UZ4JXfbzr/35B6Xvf/0IQhWNH/gkOHUYf/7rCQ++27+/4x+lKG4rHrbj
7x6uVDL3lciE4jRlBPJ3dHIOt0tfVbhPhLrm04jNwRqbA0DZ5qORwDGtP/aRlLlhVT4IIHN+nUa6
B9AupyVeCE8y009ofo1gn+BhvpjJX8/58rm0w2X9/FzgsAgu4X6uiKzNc415M8klp4hfZyPN2W4o
z4xWvhT5/C1u6HUDRPoq9UAY43y5rev2NitpSaC+/HFmI5yj60QrU/Lb2v6gKMCjaNi4XR5dO1D/
rizE0F1NhIZbFvYtRnedb41WHhjZ0IDd0NKdH2V67jn2ggYC0HpQ5vFeBaVn2hkne73MAdZhlwBE
f6nW/e/OerGz1o/532+r4Lt4/FG1L7fi+gu/tpNl/AX8zIElqiPNv67//9pOjvoXSe8qoEuFeL0L
+dG/ttNfuEdzIBOv65B3HFbbr90kGWxPzYBZTEV0LaT9zmY6vIjXy48Yiro0nVjqOq8yAmnCGSBT
FymgD7ETVvag9einFz9L8B/5BB2+3Iv8sSw/5taVbQ2BYtKonapzjJ8B0qj7WG0DeZpPZOnrVvn3
jbg+FUi6lSu0Vukg8W6C6LyaQht2ihMI2YYYSeHFG7veCbpYEwHE4ZPd0VfTQDUDjiRePVSq+RSb
zBDEajpwEJqIjeed5DZmaRQ3eHpgAztgzKK5kaa3rTuWdFA80uwUw7uslO7pLIIjVkI2uzuh7XcD
6DJp3SJC34iKjtHR4ZY76b3SxP2nJpvCNkAYyQZYi3oHLI1JVz/X00LSFQ3x8ilOe+MrxllTtA+d
ea79wbbH9L7sICMGhWosoK2I6cPd+iZm0OWiU5C0BtK1N0e5zd3aaRP7AvYCXzNPywyl7EXt78K1
NIgWbb7s6kkZjH2y2NFeMqHf+rkkcn2XQ4bZxUUkm25Va4CPqrwc90ljNIY7iTL9FBmFpgEMihUQ
cWmZYqAFMuZLQwkMWk9H/F0DZAA+r6h5BwIL4QQ/yfRVVNSYHNy5nbDvPScin3RRBEDKNR2qsofX
AIHOo5iyfLfDZopduvCNc5HBeay9pKAX6qLsU4GRjsb5XafZog5QdGV69VVy1F2kvDJd1J2KPojg
J4QuJqVG7AlJMkxXlnPjg1gaspGpsqEZABMB+JGPSn8W4dF6o5CrndKaOoznWL00g2kEa7S8yShJ
OA8vKEmkST4VsxaA/urOIXs4N2beyLVbSYouIYwzgdCWUgfXi1yotQcjD1eJFwfQG7fR6wVNfxHL
HVTXSBJJlA6foVOj2s7p2wRVa4Hyz5Mep50VAJheLFYJdKuWxsJww0luEKqlUdDtjj/AJlPDggSQ
GPXDZzVTDjFj8wQQp6RWLJkcjMmoPcCI6W7xOxz9WRTtlYAyAyQ3KncA5B1voTZ+hX39CPetKAFd
xJSwht76raYVj7SaRqg8EcIIazN9PXZeFl0ks05mGWWgWAnza0dvxTsAsO2H42+uHx5ef49CvZ9o
niAJwf7DUaIpUtNUJKTh2lRezkmZB3m4aMHxUTYVgPVlEJhgmVG2WPXerU3+TfUSZZqQl6mrzL51
Btu4E22vPyl65OPNrt/Aj/rM0az7tR51iPFkp/TnNmvs1RNsXtRWKhld30zxx0n5aell7VcdMK+U
ohpCsRbxfDi7CCKXJ9ram/31atw1QHzxGRENqHTSVcUfsG27WGpTukgb/WsTN2ADwYjWO8K++QeE
R5yYCrmaT5jsbG6n5/FJ2GQ86EmX2OiH40sl5bAIgSOfRR3tQr0IPUyEBEycLr+wALt8O/Gp19vn
xXX4POCarzowR1fTyDXyfPHCSSUVobqYsq86bUZRNrZolNXqhzg3ccixpvTcyDPnPXbEw82iGNPT
bBbWvZFH9PKPP8rrtY36H0D+tYRLSLPV3KxkDucZNDWgtTl02WPqHXoC2fvjo2wjaZY2O5TOy1om
oLy0LoAX7zvalaJV9aD4NIDTBwS+lvMym6wHA9MEF7w2PZQozsMTkJfX70YKDhIBLyOaH4Reh6MK
yGRQdFjORo1pRArQL1gGjBSOv9s2e8H+ae2esXOxTiIu3IQ2VRUZM59T9qnvxrupmJp9NXAiFkqa
fzk+1Ot1SjEBPNR6Eclroe7whbCvJ8aiDuwv8TBel85YfZSmErJ3LelBVUenHBLeejVY7jTs1xsQ
6aHD8aQJhFA52LJfJVWzNwYpJ6ocUx/3jvhUJXvzbhzLHHrqWi55Dqz1ze0SWyYI7iwy4QF1wxJE
SmkK16iN6ps2h81A7VHNWlfBoBUiKAjZM1q8Fb3KqKnnq8Kqwar2UTPdjhEw7SCre0i0U0IpCF1X
iTv5+JfYzAxPS2RNqYM2/9r30DYRgYh6HaZpqgZJjoiu1s+Vn/XptJM18PfHh1LXN39xWPw9lm1p
q4QsKcIWkKYsYhFlNquBMIX8daTaiFhEaHQf2lI4rdfNpa266FwDbKWDqCEGFdn6hWKl4+yhIyBj
zIqfwYRAz+I8FimXy07PQhpRxaTpD2ikyKVrVmif+bjcAjQJlTlXzo+/xBvzRdikYzdgMF3kAocr
KcuAx4M20wJl1uwrNdfsi0Vt50tryMTd8aE2Z806XZxmxPbPZWU0Gg6HKpu4y1qT61nvY2WPmejy
3iC7JrBMW1xxSzl8MKgFnjjh1PWLb76SpVFe4eIG9UsgdjhsJWyZpVhoQVEm3V3aNGHpZSB+d0ob
goLrW2WIPeCj03mfTcoIMAugtpeGMdpamdaV5lm/tApirdC2LhIzXaq9EEmyN1qw0t7QOUmJ8Lea
G5dThAfwHv+aJvWxucEOPVNSe/SPT+Pm8HyeRuglCLJwflIh2qzw0u7HbpTJUtQ26q8dUTu+NS2n
ME7rCbKdNWyCqP/TcuBA2+z6sC7Gop5sJUBNOr8yB2H+qHA+i4Kkx/ZWC4tmlxnjclUK3XkQXEwn
rog3xqdraeBgpaMwRt368KsVXLodnlCcnlF5RdXlslZ1OgrNDRTtp0Lowi1t66Ou1d+Pz+7r047c
FNoP7SSEuSG0HY7bgBdJylE2ggKxgSBb2u4co+bRM4cmCXrJsk58zdfvSQVvFRGjQUtTbosSQo/E
dHBKUnGIFu2VU2n5PVKH5fkKCoDCm8Ra4EiqtNeh8Xt4cGMhc/yFNzV6eifI1tFCg2eC3xuavZs3
ph0BqcVqeON4DO8tq7Bbb4bXTG/c6bHvrsCFUIWgn5e7Fb7WqSdXiXBcUxvKDxDWUTo6/kSvFzi1
G4slRxWAyXmlihUThUutpgf81PDspvwJ7/QUqu75tf69wFGQVRgAWCTAE3k1C9i8tmVIfQcDRg7k
LA0XV41M4zutV2Xy0Ti19F3B4X6blIpB7tiDXcPkmx7dfpTLGH3POv9C1bbKXUtMlAGlAkNdt5Kt
7jLGGajbaWkCAFExK6BXOiiCT12WLcVZlNm0fRCXkGM3QaBA2h2fuq0my/pWJqUqlK7A0TrAUQ+X
rxNhdl4muhrABd11EXAhNTVHVxGF+X3B5wRyBd4mX5N5srAbGRqx7yu0o1wFy7OgQ/3B05PSeK/D
hP5w/NEOLxrmGyYcWD+UcXg4VOQ3B4oj8bHnrLV8RGMaH9KfNrkqJZz3dqQYH39zLKCnNJgxIlqL
buByD2dBiLHpEGy0fIubGR+WqPBFvzTeZAEW+d2hSBZQzSQJB+nCHz0cyol1tC9mYfvUkxDimEYr
oHIz7GkbW7fHh9rk+UzhmphQwaSTBlTKWgufL4P1HIkBeakZC/WEm4Wn4kASgycKxfqOvmAboKkD
BXpYxE4WjnoRI3bhOk22lrPTeteAdzyRH776qGv4zqXOzbpmTfYmxFb7ttSUDuHzVNLnHZxqg4Le
iDJZO59SnDw11HqQvshULIx41DJnqCSu2mCmqgFMK+eg7JGaPz7Rh4HKOs8UKNHqRgBshd0+d59f
DAVfvHBCYZv+gkrL7SC388eKXvbdMs32+6GLFD/LS+3Ehfd6666jcuOycmXExbc3XjuXIIYGNCnm
aLTuMzmVXGfS03Nn6dQzTKhsD00OAMDxXAUmYiZXnOnVbWwm7Y9BaVXDHRxjuFvgtv7+RyatWX0f
KBOvfaXDmV/KIUVjvrf80Z6cXd30iz+1Ytyh5CMHx2f+jY9MKZ6J1zDcAhG8OZTBB1X6WJjociyV
fIb3jnmtOmp2s0KZPhwf6vCWef7IDLXW+9d7hlNz81ZK3aBetA7VQcIzck5kOZpPHQ+HhZtfo1A8
Io5aXWm2o6Cj29a6Flp+PFl5ulNTxfiC6Ae8OPg5izuojniHAsJyaSMTdmIZb272vwdHAIvJXIV9
Qf0cvmKHVLQeR8LyF1MTF1TSxS4Cs/HOLMIa0k7s7CMI4h8pa+S7wmrycyL/5DGyxuYUJvkwyvn1
JPQ3wX1YlBy2LW+ZhnftTKVFnXrOr7slzL53ZjPdFJPdnWkl/CSrUusP1iiLh7oTp5xd3tjQWEux
pzjzn6/8w4nIUCABBC6h52NI0yUeZNrHCT2OXSr6ByJ/sTMyccod6M1XxtbTBGn9TAw5HNNEakWy
p8LyMdJakAFWqdmR/J7XsS1943qdLxcdEuzYzdM+LcxT1jJv7SRKR8jukW6ty+9weJEpWepMjeWH
iBLtYlsTcJKz8LqHdPfj+E5am9QvcoVfX/fFWJujWa6rsbVB7vmDUbQuKbiBnWun7SNJNJcIIbVn
VmYh/pEvw3sDOY8bGcmGL6VWmdcim+P/wRlCXYS9TW/Aoi9w+OazPkciQczAR4oH/YuGcxQNh58E
Q9P/50jbg1GKyjKTGKlE8cILKbStVj0K7Rr8rU7M8fq3DsJVkPwv32oTZ+SyEg553lm+Upvju8Us
ogA9HvUdYkdubTZpYLeV4+WNFQKlSbThuh3HHVJSp/LCN9fVmjFQm6SuD8Dg4BoWFCp1rgMLTaq5
9ZcV+66OvbablMQ+8c5vDQWFgcMZjg2V0M2yimFpYmfA8aXFk77P295A0HDS/Jzyztnx6T3M+v5e
wayXlT+AMiZ9i8O3cvLalsyJ4HQsaS/qsVl+deRWXAKuKZB/t/oTWinrybv9mtw9HIjgf+BQblZO
NAsSBNTlfIQhLdzpYeZXqvqb1rHr5QbYm1eiloTO8LbygQhMoTYKoyyL0l004yLdoOBK3C8jL9Si
Nuo5faJdF7pW3mgAmE+Exm+dui+H3yzZSesQhxrWQ9+gbp93sY0MlVns49GQvYx4Gaq2mu6Pf8k3
ZxYiD31+m5rrtqBtDJFcSWwDvqSe+rle5vAqy1PQ0zeXpqGTbuG4pFLxPVwvUpIXtW7xainA8b1d
ol4kR8K1LFAjx9/nzcOVPUWBgGo5xc3NUFlLfJKR56B1hMqDJzXUQcyknzAoF1gFJkjtQOrcLTrO
GqL+3BjW8kgzHVBZTT33REjx5j4Bq7e+NG+93f213lp9i8KHnw7kmDJ2Qtd6oTnXXao1vhh7cX78
7d/8mi/G22Q8cjyXE81+Xj52aq9BwcVVGe/EHL81CqVBSAo2rB4u/MOvGRaDhM4PZ2uXS8UdKnmR
L42x/D94l5ejbE7OvhwLJVlq9jwKGHsMXq1dVy+nKFfrSbU9WQjUEUeiekYavHmXbqJ6WUrseVxg
2ovZihLJhX8xfhkAcuH3rSUN1TtyZtdqG0XZ52grBMc/2hubY+XZ4QvEl+Po3oQeuZNilFyUtj+N
kbgU2KnvQoSzEBpV9I/Hh3rjiHGIsSif0euhW7e56005bOUJVxQf2Ybyy5C3E86Lhtd1Vf215Qrb
5VUo746P+cZqYUxj5dOSppHzH64WNAElKZ8ZM0pQhY/TVLlA1vlU8+rNUVSWIx0yYKLbGwmvaMRJ
29z2RVeWvq1WP7VG+4XUPABqvgTSvTl9aMLzPwAU3LGHrwKFVcymwpdKtAL0qyTbWaBx4n1Z0DN9
R305ez+mivb7243yxdrW5YiGvLqZQCJxzYwHRm2oTVxTb9Uvs/hkJ3e9XTYbAf1j4OHUZlZR9s3R
0alwLwsUdPxsnLJ9Jqz2U4/C4s6Oi+WqBh34kC7asm9KufUkeVT3Wa3O5x0CWIYrNc2pktSbU43E
F+gzeT1jNlM9YN9T4Q1EuhmXzuyO6BchcaI2+7yee47uYrwGcAzA5/hifeM4YBb+Pew6Sy9KGXES
WxJBk+Ub89gFaj2ET4tUW0GGaZ1fRIgku5bWOu5owzfrUdY9Mf4bNSvovZSHsH6lQcpOPXyApJui
Pq8i22/LKfvIBYe0gNIavebmdmc92oMx/lg6E9B+1MvKQ6WW+qOU00aFXrUUVVAvBloyAoXLU6n5
M3H61QqhskGJRyFE2l5mvdnH2gTMFPlaDeAI5P3MVftcuiFbtm+SXFI+T0Lfp12fe6kaosFjiNlt
4Xk/LKOuP3Vt+MWy8hAPMHinjROlOzmx03fYk6OxhNr4cKJE9NaZQIuOvgRH1wpROJzLGW04u8BL
wgftonlmZMXnchiektl4a6Ui1g7PhJUDx2LzxZq4bOh4pnwxiAnoLo3S5DpWOO4ULZr2TjmrkRdV
0u/6zRKtorgPrR4IFYVEIuPDtyvLKE0thyzCVvDRigH3BK0V57u0ryP/+K54XZVhKGiQqO2ZZBjb
Lz+mtSQcAG++PJbFbTcKNM/ScYB8GYNBKQK0nzHE6BH4/GplAyKwx4ffcl6fXxUwEaudFwVnsu7a
F7tyrMVcFHYU+hnMC1DTqDA9ZZIghgJtqN+kuepELtRx6PdpOS2B2Y/3Eg4osdtpXQ36uowXvBBk
Udi+3i7p6KrSSqfoTOD6Xmj0abSXm0F/TBCMGrxpCcN+xw2p3tiYsqWuaiXtGESW3N4Rmqvv18Lk
Y4dQ3OKhqV1Vu6LsWhRTi2Z6VyJ2XJ2IEF4vZAgpFIMAbq3WJ696AXSZ1TIl3cqMZAy6ykrvWqqc
v123XEmnHDvsFS6tbRxSCyOBJJxRe2sFXZ0Sf2tjGZ4ytZhOYCTeWk/g0DnfzLUvuy3d2sAMnU4w
EpjV+txKNfWDLBZtp9WtsbjSJJqfOEcEo2Rop3oCb06lTUkNrD4r+rmq/GIpqX0G4cigakxSp2Cj
MtVdwL2a7DV5tj6H2BPtLbOu3ci2ut2QcBW29KovOdSUIC0AjcE8eY970/j++Bp/I29Z01uyhBW5
xf/ZRIF9Z3DH5QMFqLkzNNpOnXpvAgd9oA+k30xGHRVgI5T8+xxpONO3vQ14crHZhB5k66jxClPM
J3yEXh9tPBNiBKTCFFPoLR/uuyQ0Y8d0ZstnVVY3edqHrhDD8kPRq8qfmgVrkaaITiFoXsfDLELA
qTQ1aYAR+ByO2sInqwc4IJCbitGLVKPckUf9UCbFPpGeKesLHFxpyLutVBGDUwXi5dbdHdHezkFo
UPIb2c4vbPDKbq1N0R3HjbhK7CRFeDke1a953xU7gULUviptnVpwk96pS1F/txs9/lFPqnxrSjig
uDmmBCcO31chyfqMLAzgUOwVSKmH0xFGkRTXAOj8xsinW2G00nfUhsPHLjOXlf+fxPIeTfzpp+DR
Ps/q0u2PL81XW2bzAJtQrB1LOzb0UvKFyIGbx86HZYhPVSFfHQnrICRgBNYKvn7KuhRf7MsUdeG0
557x8cK4opV3keVa6U2SdtUaw2WvG3dG156ID978+qBgV0kamknbZsPYoCVvSonko7wXl+4YFdHq
RdySzTZ79Eelz8cncgOMpWy2vqQNEQkBA4XsefMpDQkEI0qToW/JYtWhjww/7Zwpd+dUb39OQ9F8
g2tsAO7DomLGneXaRK3y+EO82l3rMxAwrHgNSIbbHGZincXINUp+AkoWinnU0AGVDUysRH1/fKg3
F86LoTbxFz3OCMAMC6csJx3fyfhuKZT87Pggb31EWNpIDSOetCryHC6cGYXOKZJSyVfVPA6DcqkX
G4EDW96HRSd/QoJe+3l8xFenItkss4R0wgqXhM5wOKKEVAEorMahmhR2l4qdz9cIYOTv8ylCpnuB
nLkrF6M4cQycGnWdhxcbJAv7aMjn1vEHx0GCHoDRT7WJsE3pnMGHTFpfSXMXnrguX39BbhdAgStB
CKv0LTqwyZbFnGI19PU0sS51uTSvFCXKz49P6Ou9zyhgU57FlGiOb15t5HixF3UI/dxRZteJB3D3
sU7HNhlRnABkW0T7ArnJ0a3SPDmxfl5nXIhE2Vjao/wIhoYQczOxEiFjXqHwMztqetOtaZY3lH3z
YGrdFYq5CoqjTX0+44R5bzWZ80iKJu9MevkXs42old6gx/z7E0KoB8kKNsAKljx8JLRbk7Zsm9BP
W8cG6VdlZ5OlmR/DFs9XT8cl5RoS7lj4pbqcUlgBGMFf316KsESgMtpAWV9BQkelmKFoDFEQa719
Ga2oNi+aqkUEOKnJMtk/0U9l1ca7NFImHGqMfoIqkozwAO1GRQYksqUW2XqjMY09orCJBlFGzj9x
28efaMDeVqGGdmVN80cP4i6GthxnGq7gTlg1tJUraU6CMKn0z7EQTrxfbaIAZlRde4uhrKa7paSM
73VjkN8Jrc0SN5WLFkFSyheV63QSbq9NZw+mS9sMvLQoNEBJNXIXslu0g/bDonfxswR9f+UsWecE
mdWmn6beQOmzpMtLnX1a9HutnquPLRAY3qeeYXEiOHcdDhbKwWjXlo7baAb/LNE5nD2sJ1bzPwDv
35d+QkrYMHsJXn9amwlEl0qfLix5QK+nD9s5xqBtrCeK4Ul/5hR5Y3gWTgHkwGYtkDE21BkYu9w2
35BUiyLfbBYEb8imsSooRRr0tZZovlnbVfxeGtXOK+w0sx8yDSPnASOHpi09akk2etmGLZ3JTeSA
wShFixZwvRStpX5Q6BWRGFm8X9H4NnABPLAxVAw/JJFGiyOx5epBiSPbVvbC6vOCxiAGt26JeWUM
Jwox9ECJM0fz5BDhOt8whdIiixzTKZEa2Xrspzj7isyunmL84DS5p+XYCkKisQ2ibpGhklxg7MR5
if1E5yk4Yz0Nhia/r2lIP8VjZvWujPIXrkNSFHW+DYNh+djZRTTuTGS1s7PO1JsB7Vu5r91pojHk
14pkougtbMK2Zu6Geyy+KeUoOcUsv+7QuXHVrEGHN9ewewgsOGrLBbGz3dOJ0PPYre1ZxUwn1iIp
SCIFNFC/TNLPuWENTMagUF7Ro/aWSktL0TSzws5FSSGWdmke9ix1bTBvbET1dC8Xcqt6cWVAA67p
4VS5iTlUHUvzD9oBVurPmhXdNRpnj6ug6nY7AGfEXwjTjYYMQAN3hRdY9nkuI8KDASP3d4SX9vse
me17QAk16sANlkJoK5TK7Vw3SCd06tSiVqYZ44A4OupAu9FC+9hVABMMbiejnOTy5cw4cIxJ/qKy
2T5Q6RnGwFCp6HhLZLbnSYvWrpsald76xEfTNxrOw6PmdPwhuoFwDKUiWzSoeMNyjyOPfE/jU/1q
UBeMV5Okanbxj20fyrwzpoAi6qCDCg5N01dFsrp51TN61pRLkqdeC+cL9NzwiOjyJL4NdXXqLzSl
KC5Wb+Vy33Hr225lxFPry7E0ghscm5Q2eQQIvKFLGF1hlDPdSa1kfV2GzLg1OquPz8w0hsCYh5nh
F6GtZi6Gq9G1LqXL5GIOZX0fhRNprL8RMRRUd9TFBRuYFr49Q1bC8y42F+risV4hZ611wp9LTX9C
DWDJbwdJixIvilNpPMO8RsE8hpxOc1f/6+Q8brPyS4Nb1RcljLSPnYRUkSs3LVqWFqqlX+00QoR7
VsOa0kWNRLVXFGNI7S7Jyt6j0hhxx/UGMVmrxfsx1cYHc8rUsw5lfGicjra49XIhoI1/m3A+KV0F
t6LPsSEnMy5iWcsBbBjtNwS564cIqLzi9bbZf0YXzFTOIK/P1nowCJxaRBZ/kCPT/KCmIut2up1O
nY+TSzF9oWqm4YQ24dsWzEmsvp+ScJj2bIqQp040WXzHDiZXvWIGUe0WadJZl0k0S/15qKMquMtb
KlOu0k00u9EK7ytXnUNL8moJgBJa/XmGql8sqtyT+0m+QPkWIx2T8rlE3TmTv9Z6toizWa8KxR1W
4wpKXGQ5bmoO8uxbSLvk/iTqCneqRIVFUeIBa7p23Vtfh6mLPuoGXnou1tUhWqmDgGI2T7LU+Vlq
IlRbocWNmj6SO8YZohojaq5manvQQTJxpuSm9lGVBhFiymK2xXlnDaiay8CdEN7W5FV+e8RmbSfk
sED23pykfRx38k8VNyE50Cc5E1e5UYyta6dE1J7o9DH8gChaV95qKn2QPf4uPW7lAGj5KRxTnNmw
KZt9jLfGzwLJudKdjSRzPEVrOuUMczQ+FQrcovjRZ+mIcoA9JaVbmF19qQi8zyIMiz/IjbN81olA
tYATVEfpXguTT6bWwuhNR6gRN1kPdSnI9LJMv6H7lqO0qkKnBpHg0BiVEQNg0aHF72ZLLRzPsjBj
GKTOKajDUJrw8yxF7WtR4+QreL/pZinSMbtjaY+VH0e1cpYqifS91XUhzpEDqB5leiWZB9N4Kd0e
GTHODqd3Fu0iETmXAOryKA6Qq4z6bgTgYwSAMEETwDXosQ+YzflTUvTKR4TPsR2LkoxzQiIOecQf
CBOgJGtx6sEwACUbvdcfIozDPjf4ZpGyaxP5gNQN2oBseYpjb9pm8SettLBRqLKu/FAAI1L9phqU
n1Iz9E+jtsxf4EuPbLxGTy+tsLUIGRB6R8FhwfQC/XW5vsSOYip3ZYgG2z63kvzcMDpzdqey1G8p
pORfVStWb1oDYzp/nquq/6C1aXLdl1hZ+kgINzcd/1Xo0pytzUBGGu1brCmYsiZpWRjePA+Ec6ad
Dk+qgj6fjwGNeZXWcv1VVK2QkKZUsj4Y5h4Csl1NxmWP3XJ/niRL0+/1OpNsT8lLFZyJAK/s6UPM
+eksi9HuIN7o7/W4nO7D0p7bvVUjcnYzLPpo++ZIGZQwTmCGDumIQAQKSIV4gwDWjp4gRtn+DGUs
9ExpmB+zHh9OQpsC5b+BebmWrApItFXBGYdqnleD16TTRai2ozdqxZM2xFPi1Y0uXecanor+QtvG
GE3YzQlLiNuGGtKwj/squ8zturF3sjOmX7BXFr03CClP/LKtxeLlvS59tjuFTWj0cffYzvNkeAMZ
vBEgQGRflNXq7tFKMuxKBfjcI6YXeyxV8RUYeF63KFR1n1at3H0rJjzhg6TI1cTT7SKkbzE5KyOV
BMHwiqYLcVxCXO1CQ1RP9lM8Cy5RvY9vwI7hpSv3ln6X4z9JmREFf9PQeWu0YQiP9QanMH9U6xxG
4FBxfeMXUvVgYKURZ6oJc+xAw5Ps0k5tOdynEsCBAF90bPY4+fHhWI2Zg6aomh4Hs6T5oReT+GnL
DRFRGZnFtQPVxnCj1RfJzefUlKFF2VLhkTa1mteqSxsSEEHAdsOQQp2rNEYk8K6TMnQLTQ5O16F5
D7/dMMouQNEHjxSSLPVU1fq5LXCYSECEoQHDP9ci4hadWrSgOfM5lnw4KTEUIfKY2g3bqr6cqSK5
oYndlIZzAJ0S9J9sqx9vjcVu/ClPwvvErKRzqbOWM0dE1l2xOAaFadxoynYwXGMYNPQA836PFLfq
jSVWMGgOAF5fRttNs27BAqP5cDwte6N+A78UUjP8Ghlxii19vlmGZQx7OfRX3P5eMQXyqcqieHWt
G9emg+kC/gvpDQF2rHsT1K2bTpjxCSzU6wIO5HkSevKzdXK3hWJrcsZ2mHLH19W890Y5FXecNYTj
5dz8fmJ+MNQmD5UwOGmqlEpHV0rxGU5Z3b0U5QrljaLd5zNEiaVuHvDNSz8dn+k36g4QfOBSIXuO
nM5zivqi2GEWejvS93bIK1o1yLOsCSSkNk6k2W/OJHBmMmzQj2gPH6bZi1xmdo66uA9DrPhUIErc
uTYMtj1Vt5MsnbcHI52mAoji9rZN6HCj621C/UZPp8pvK5qkRJ53zkzedHzyXufvLBCKGf8aaf35
i8mrihaHSYuvRkNsOoutsDqzV1XqxbBA7kb1iMtLFj8cH/R1GW7VlgM98KxbDNTpcFBDjGFc5wIz
VMh/CLNamZ/IN3F9pYThKQrWuuw25wqXDs1WyvYmJOLNC7b4U/WdVeDg3qj60+h0xuhrRq/fVxMS
xvmQlA9xqeWfVbEo+6ky1I/H3/WN1UnpdFVqpF5NQ3SzbkYzJOxWqRtr6mh9bHJojRbGiX+34/5X
vOiFeNGqQPHfixf5T0X1vUXi7Psfd0+1+Jbzf6qff/Tx0x9exUd+qWq0/qW/VY005S9CdxqLlC1R
DpL/LWqkqMgdAXF+JgPRAFzJg780jYy/VslxSGccqzQfEEr5t6iRov1FmRfaPdkmJBfqlL+lawQy
4GD9IosBEQ+QKYyZFRIMeeVwr+ByMEjS5EBpm6eRyySa0cHqRDLX1c9K7gRta5yVS8Bna5Q+O5iu
+JQT1C/oSZDDKyYZCNKvTroGZ1oW+mFrxudD72AXXVBPwhGzWJZkTzvJutWBXT2aQkT3cSbhYaRl
iWQFYziJxU3bPE5QgZbBLA1aLRPP4nvoJbbZdIi+xpXpwSuxNT8yx+RKj9K+gTUj0NIR86R+knS0
4bGJyvMPnRVVUQAqsNY9Qn0dLchhWqTdjOlojA7n0OMHHRcYUUZIF32P43D6wqRTX4QimRHZllX+
g6A763cDKmrXQk4TFDMyk6qMs1jtRaWlS+22s7lgCGeP1RyUM5LsiBU31Ky05P+ydx7LdRvtur6V
U2cOF2IDmAIrMYtBFKkJSqQkhEboBtBIV7+f9YdtS8e26h+cwa7aE9sl28VFAKvxfW9s38Hq2Rqn
ANYuWWnadhIbJcrT0M1U1lh+aSKSmqz2s6GZWeyWwXGP9uiSabmsqj2QrYzDLw7OygG5qDUZxzik
PRhzxyftxb0iL6/SNlutHfDXEXv8fswcnOmxDtb12JEbVKcuSCjY0xzPLxQqAFr6slqmJNrK+nN0
3md3k9vzc8J68r+vttzuGhe5baKkn9M7Zp1VqWWsvodWZAFWynJaLrTarPZkZXa5HWhZI4pzsw2Q
FbxWtyTV2AfuoQT05Iqwyz/aS2uzsArLflKVDD6X4UQoeCXH6DmYimE6ul3lPXfZMLxj0BSgbOFi
s9nU1Tevz6fnycO1xZORbbwMOX7vi873v4Zm0k5SlrltgCF8Qqag5ZxxZ5RH/fo2kcyYuAYPWEIL
sSPuizHTRJz6rW9lFw1qKSWRbczleCPZRSnIbfIwpk0Y3nU/ZRF4Og5m+qyawPqsx2W9tSsRbtnR
UW3RnkhUIHIZjK267L0c52gJEGCPNxC21GQNZssRodcmC5PKzSeSVcO5JHIqa5chus+G8Bze5BOR
bl/rZqEHO110E2S3/ejqbD/ZPn+NYr2Wz23PCH2op0DOF8IlJMpOaNxag8+r6/N78gZ3gHMlD+PV
VsXxdG0XZbZdZH3c2QflnqPH8EkRzxHXbRemWhNqfIlWfhrIlCKiMIVrDoedyGrJ2tSugfvitb6f
P25eWwZpxkQJsEj1wLyjma22P+JhEBt0hFtkn1G5lM2z0cKdbwEMhLoydJYGL21XxvVVi2xvcxNl
tIrftrxS1QPu+okgDwZ0/8Fu3EWnxawyfbSXZZ5vlTLhdKVk6zJxo/eLuWCxZXES0OXr7dmQZ/vR
197EY11VpGq1VdbfkYlc8mMcYqLLJBu9ALiIOtq9abQz7NqhFG/I6FWxs72tFa85wJ5Lg8tcPxNe
IebUIsUcRy+bQbr1zRpdr2KYEzrc0LgDKjsjJSHD+M2fZBPdzKFc2yRvEAgRQdAt1h0tbJFD36zy
x0Ofkbn2ZS387TGDniKPnNW5ZHuIVXnj6MbP9mLSzfAAbSUpousi/z6cu0geaAGf7sUCY8h9LziU
oKbmil8nmK8RPczz99zdUABlE9/mkrSyGTiFW5rE49wZMmot95H3U9U8BlVZPpyhiCWV7Zaf5tWO
2p7O2nwiA3gkr+HAehfcy2Ed3rcyMi++LNR7GZLwfpgBwN/IuEA9lowz6eLJWJXFAoDoDaysy9BU
J0oU3QGZkwe0awRWezb0OrT2/VzWw33clj2de0gF7aQmmjNLcaBzsSwDlHHIM5oq+A7q9Y5nYPCP
pSEFGHmz39wUNDaWO0sUG416uRu21ErX3d1IDJ2U53L4eP3uqoJ2scpE0ULbdbZEKRkNTX0YOrCD
40T99aVUlW7BMzI/uwXClB+FW7f9fhEuh26c2eIDFoYQ3qCmXD0lOM8jU74oy5dRT95rTaoJ/044
6tUnLCHYz+s/e87rQT/Qxq2ug00wKDtOIxZuIGLHdAM/jjEqyPbZ0bFZ98RR9FZi3HJ+RRIXPlqj
6Il58ypnvUEZJ29L1WTfu6EMQjIQ8u2py8dhPmqHB++EKR8LVhYVOX3cuL6fgKlasyupPQMR4Z3D
Dh86S5hStkDoJQh/d/S0iWEMqvNHlTXQdUo4XrmyT+ekZmak2VRJwPRI61+makIRMq+u9xPh/vc0
Nq+veuCg3heyCuodbWceDxeRTfll5GWFSPAvKE1B5hIMZDeZ8OPiFeCILlBUmXiWNxYpT6536oDm
eD0vnGd0v1O7tSd7dOSvVmdfN6TIhIlfQVOlLWWyIh2BBcQJbS/Ic6lsooMbCq+pWp4QweFPrcPj
Ausd7hBhRE9uJ7l/wD/xQ+2T5pXUVVm9oXQriDvcKo6zBkzjw+Ay3acrkuePk9q8iGqferjjmbA/
VzoYYG1INaPfnqvxxkQTWDASIwAz0v431OlhwRvZnbnEno7Pj7FnPRHcXbxsUsdfa5fWvfMIIEXa
eOBSSaDXjkrOuLF5bRbRRSV6Po+sfR1cw5ZxC41jwJNYvxrGhmjeeO7JMYIZid1235SOFTxGfGdm
HOE0LwInqr7YDYsemuuwbnMKExrH+iaBqbuDGknnOeSjpS62PJrdpPOdXKTR7MQvExWld2aRQZNG
FOZyusddf+eCbEcpUFFb7t2lMh+yMAOYW5TXlSn8YgAUS5R2vHfxw2DpyTmb+rHLwIOKzniJpOUT
W8gEmLH3lcd/npGGOKVtZ6CiSq2YU+SyFBm21KK+npFeqNMgDQPaLLjQxy3fsvZ2K631deqpvD8C
k2zfvZ5VMfGHMlr2gZ6z5nqga3I5P3vbteg99TVYSuuTzNz8KYf6BUof5/hNAddgHwGz/tbYIY2x
Gw/ma7ZYcXPAGoUwJzMD1MXqI33kD8sT4Pv2xYN/CxK3tvwx7TOPvtktsquWkdZWz8ZBHwr/MYS3
Nbg6qNTCYXJOPQwM7e99deUtenT3miRJXAKT9vaQJ+N9yzj7FX2OchLSIprHoa/155hSrq/5uMTA
cVOIYmaZvPKznnOCN6h9bT+aol2/kcisPlRzmY1ptNnxUx/GEm/XbL4wvmbcP2fu33kr9/edwtKW
Tuf8DuYfVT1DwzsA++v2GHd6O81W0/GJteV+nmyML8ZyYIydjnJUCpFYXvxhBH70hzx+0/WUf1pJ
zf0SmpwCzgVbwpva+r5OsXDG16MnmK+yIsPnwXQZvTY8KTdLaBw/JUS4pnPBm8cmbWELenBfl3bO
eFPR9RyuDTHsebXAxXQkJaY2mVFvQkPPpqtUoZeMvYH9sZb51BTLIgENl+gDuLxrktntjU78bYsf
15ZyJSIBtvXC4cgnKRP+4RNnmm3x6qkpl2g5uPPU2ryQgckbpm5f+XTL7tX5aXHlFBWEF5S13IdN
L4Dfoj7A5L6q8Ztyh/4zfNvQpmImCXA/F+BIie+O1qdsaeZ30Qn77CcgQpU+Y6tMSob8j2slexRt
W2W6Q0zE6YkwYY9hoe7iPMXcbmVpNi7UhgXBOIWEhRUleCJEeXdSwebHiTuvUDulAwu3by00+6ex
6pGRbbryiE2iRGRK+0qCmMJvqirNVqBfKCZlPWXwVHPqWL665H/JnnVZWXXiMmchD2vbFRhVRrm3
z0dS5m6WOmubU08hCgEOVj0zXopJfMKZSeqpF0xQ6xjU7TKdxka5iYxaXu4TkVXflmUS8T6DNiZq
JOp9RtY15s1C9HX1ZeQpgXbwFl4+apzsz4tFdjM5r2oQnA7NECRRFo4kG9j80H05L94L91l9cGQZ
vPYR3GRqTD/fWlZcv2Sja7AtbfEY7Uc/Kp4JUQVcDzer2K7YLbtmxwbmb/TmZPM3LN+Zz0ei7yNV
A9axA18Xc8ooGKPH3a3Brrc2gHd2c9tF9MGqR1Hn4rNAqixYqZiuHairWuOhPfjL3Ky7KdMsloNL
3SU1AbWrThFCjSLtgtEeE4Er1kp8w1lzGIK60olb5gu3pkDwuKsDp1FHzN69Q5jfGB3AeUkbQFax
sHXkawz07mPuS2p3M/2tFYwD3pB4aG7QYNDUVeXI21K9WFkH0ctRthvNiuS7nnDewoYg7kpDXCbD
XoqMqDNVw6I91h5a8h22ElbScN7K/ASjwGtqyQQqg7mj0OjYbBJuYKEinRBcrxHtBYXsUUvptmRF
qKaVF7q9BTWz+JZBrZFs0npJAHMEsDjWw5MlZCcvM3TRdeIR68eRIXEp0+mtOGXpUg5u463xonOu
rPWwNIy2x6E3FJyswsj4hl74dUmdPOJXk3Mcf616C9W6Ds/7sGO7KiNlchJ1WgRiWC9l5ujyVPvj
9FHjgbSOSqj4XKU2uO6lW9hx/hGBxmjvVSnhv8Ra1wywRYCigPi0EtpUnMnPbViB5sOl9yVZubyG
kkGXcXfUNY/WoRcTxrl6ogPrkHs1z6/vFYWDQ5D4nB0rIWKmKchAB3ozTQ68UW2iY+MMdXZZeEPB
1tPUUp1wolbFBTRaHp5yXszdbTZDJ58IBVbNjUuldolixi5zvt/jWckQIxS/UBRmt+lA7RFyMX3+
tyNKmeIAbcxtpkJ9GD8wZiMgoA1Nu18zL1REcQq7bW7z3N+Qy4Br69uFWEKI67rZqmMVzE1xUpMo
nD0fkNRi2ee9t0fZx6I/mmDs9/TQkwyRsyB+r+wZsDE8v953Y2fF3mXBR9vgkLogujPs6vWtFZbn
LJCNdDVemxQFXMTB6ptdrteFCvhtdcuDP08IoSaXp/9+oL6shDeSWXBQURU6O4vyve7o42IJzS5u
GQZpHdR9dJg8M8wX89KF892qVnu6rcfONFcOZ0R9H3eqL58yIitUOkLm426EaWrbpHS2LXwgACcr
rmOvDvxkneWwHKaVI35VU19dzjzVdQqdFdAxHZdZ9mQUne0Rs7SpeB0b3a4HzYrbs6aDnOx5oHSc
LBW/PwqBYjPXctQOIX3a27p9vSAKTdnhVbXTDZaiE4VminC2miqPJMbJpHdDUTrDXog2rt6k6uD8
wqbRl6obtmgH5tfBrnKJm0NETv943XvDOvJGLVfrOKKOX/ebNrM6Cq9hy4QLr0Cj1NQ6qQuhglHk
XKG4n2ePm+FublXsqaijt17oRaiLUtLofcEL3vCkBX0vUOn4RfVgwtbRnO2bao6h9LRzQLBPo8nk
kFy1c7aJOP/O41IevXjxrsmyMOuO/gXRpUrk6DMm1+sfUCBUX+Y2D6xEDeDl6Wp6Rt9+2CzMpgbM
AV1XPdxGog0/2EveNHCItfkcjU5/3JZhio4u3yixX/qt73Ytn7jbd9RqHnLERjZEmL8+lo6dRUlG
Aq4PEo+v9SS2SD0Ju4sXIABntPFYYEyicx2qdN/LsI3gB52oIxcajQvwwAhDWy/iAuitm9O1I8ku
XYeqeY2WpcP5OMfjbbl1zXqwWHRfaBaPnyHvV5Vsgqc2zTDrf0beJ99WZ92ILae4jT3LWgNeEUSX
XhLFRRq5dLnO574wksGkathll8LQyu7DG6qdS0X6Z/Qf6LY2RzCtOAxbvEoqMcDTE+7zlS+/BbMe
9nq9nKbBWT/1JfvBBYXqy7MxzQTvLPqerTGPFkZROc2mAw3Lpalu+DK1SGjWaRnn21pR814fy64f
GKQ6m83ZS01b5GInrIbUbIoKBHvbMTPO0p8NiGa+Bd2q8qcmWxgtPlD30EH4WU48WeQcN75UBxk3
ajzYwiBuR9CVD+rRpoapTgIAJbEPskrO7wbxqzPyOgu6vIfjtC0G96zUrJGtobjhyemaQO8R5RDO
pYXEYZBH4EXq0K29TZDx4BMoSBd94SrfOviCLKa0mJDRHqa+tAxvgLimNy30sno36U6oS3ZBokl9
yQJXJJ4BFT/6RLdF/REh/uZ8QWkcTw91bjfRyS+ywOdm4597aKW9Lt+Gyc+YUPvasFVezWUYdEeA
AWoCk0bnAW8eFuSC40KqOTLvRXwOebVVz2bXU1ExofqgVswvwOmaHO3UPLsuLiujm1W/ZVW/Zp9H
V0jzJLPm3GhYku3blYnpBMBY0hLlXGHDbOPAf2GgLoanIN8iCtFJ6y++wsvMRZBweC/iMVQxw3fc
dKWqE3+MSxcM05+qu5xHo3vghZQFGlFopdSO1+S498mDuqy8fP3YE21XHacIRUGVRCa8tfszwFuF
Luil5W8nVn8tdtq1TJBy45oL0jGFvjQWxSO7sViQN8x0Un6zSX39Rm2e8zw6FUhPOWu73XvaZzws
tShol2FZVMccdU+xi512sy58WeJi7mk9ug6J/HUua+KA0E2qiNSj2fFLou+9NlqO9EY5fpLnKEIT
hz2cU8xS6+NgRZQmzYOeEdRtpkaNxPU+SwFkxFSkWwexWxxLl7UMo1GqYtAk4CFbv8SOKr5aVR3E
YEnSelRFF3eQAapx9ysIE5IuyRf7ol264sOE+pDCp9kab4CJEK/NGrEQg9JY7gE0l+BD63ZungD/
R3nS515GRmgx1187MiCehy2e8SGg+YiSySoWlDszFn++2ln53QEF5VdAhSS5QcECCOAug7uDvcjP
QsloetfeSN4yaJliGMxGB4fWOvcvXYuPLInqyX2gym6Zds64Ou+saTkNYLV8kO1SoEyJCivZRqE/
Rl1VNamBHp124+gO7A7umVtxphlXp62i/DAPIywmTzPb+OI5ekmxGYSfu2UO6DTJ3f7bFBox7rQ9
yfs1tMd8H20hj9lEAN1J8vw/EJIYobYAYn/wWVA61L9V8W1kRHwADuHqTGM/P6LDMICBVp9JLskQ
fLDKXLV8uCXj1K34JqdMD1V5UH2EuVbg/pFJbXXzpyawBTuG8rebmMTAJukXUiA5tTIm0W2q2Brn
AuhvR+urLfelrIE7kHRFX6wynheOPNV87/J6/DahcNxlgES7VXNQXNPYyuu77JuMHR0gmldZubYW
appIvtKKla0oqXLQ/tla5yd023FxEaPanaGhyiXauQ55CtRmhvPNEluiA+X0q2/sUWXA1e2ia3Qz
s7VvKaYgJyOix7JvlbVcYHSPdFrHdfk9aG2UvbQSQtcQpQy+QsUCc3I1O/a2QyEVcqbUkgQTEj+1
j1hgYWzrOf2Ky57oCEbkEQCpIxOEBdOWCLQ1ZyPpjtpynvKcBCK8BaU9HuImGrIk5ljCCmblTPpw
YS02/6KDDhJRz8qperRlPJRCPGazZz9HYxZvhwbF6L3X25qnqNqqKkEkXn6VHO7AIXM0KnAc+kLO
NiPfvuyV0u8ETi0fHb5JfjKd2z5pAnJ1Sj+FdV9vZzNJFXarSfJhhPUytZs99b6TGQBbhHqphx5J
J/iorfKWkTC6V1Sm+Of8LP7PbBxineRncc6J9CMS2k2ti5dYY5ZJm8kTpy3zZ3XAKOQMqe1qtNSj
WBuZjlNlGgqwjPvI5hZeYkDL/f3gV8Gys8m5DXmy4OUSd6qcLa1Eu4mUrIW+ekV0M36v9NTIxKad
7Gvob418EOMwxjvXPgPAwDAQQVHUmYdRbbF1JcLWux3RI4eJ9sfqRTS1fT+zf531bOglrgc+37WO
KqRps8k2tJ2To1JedZ4N3tOq777CmZDaM00xyYCpc0mweRQPUzN0Xwj91HK32np41jGSq4Ro2u79
H5T0/w+aXn1rH8f+27eR+q7/AZ1dzjkB/q/Z+evybf3yRwr+H//9Pzl4N/gNZQT+FRqCCBXjH/9d
LBT/xh/acPA2ISRRTETXf3PwnvebI/BxxeTOkTF4lpP9q1fIiX9D0QKciejjn//2P2Hgf5SqENgL
iEFCELqNiFxV/ulH+n1YPZzhyHV5fhoNpTMsZh+1VvkBeWj/GPZi+YWL6kfpD/5SFPBkZSE4iHE5
kU/y4w8MhhZ98lTwnl7qatfTtLIbXOttavvs8Ic78OGfGpg/BpT8syjkd21MSPElZX34JM5JnMRY
hD9pY2wfRVNEtzfKLIIHiKNWIivsRxVDHawNX9TzelmgcuNtmceLXZGEHTW27JF1caJtUw0YV4yy
dNLMqfLTKkZoy9CZh68eWvu0ayxoLtGS3XuNVlrdhlbmppk1884YukA+Gigk61BHizfuLCNq7zpe
yNa5KOp4BpJw0BbvaY1wuvfFIePiEHRzmB8hewV3hFOi0ydyx4P80FagA/Tt4XyD7olWA0RAnMMt
q28zfOgE2u894DxJ2pXKl3dsRsNVfw4MIhqeE/Um2vLwQx6U2Y1aw/K9Xtg70hZYaU4Cd1DrsstC
tL0sBRUHbJBssYQAqys7u+m2RZKaVIZyiBIASq4lnG0feAwkDlE210ETIrW0Bq+ed04Bi4YSbhGU
Hp8f73dKKp36FcnciBwT1LjSV8vK8btbqKlzO2xOa+NcRYU+6wwC2n8G+rqls3Go5q4YgnV3xuII
ft9A1PzlWHe8ISEHy0iWbM0o3+cXTY+yvglyq22fznKIWTAYB8EUU2tiT/ZzCB08rGeZO8YZgrBx
XMX7aCaCnHecjf+zT9Cut+Cta2Z5hQeph2zB20t76DfMmg2m4/BuHLVohvvSanRY74AAbJNz1mZN
hDrB98F6QatJ0PoQsuIjiy3Hygubu82ExqbaqdXNp7yKq43BRxVujvuICe9LTeASEAG45Lre8wtQ
dk4d3mACyJzGH3qdBkydLMdQgEEMrOsEq34IgTiaD01p+XcQtdZAfG45NbvF3/pPFFPyEOlpWBsm
Ixd3K/dRtDuP4O0gqcq+mGgNqD20x6OomtMk+zVKFwe8Bkqq6d+3Sg1k2ytTTccNJUL+bPqm6wPe
9a49QVlMo8nvrAVsCXCGJiC2uSnudsQytMwSYWTkznRnxYhoZwwPPq6imKasoDx587A1O0xYyGZo
yPPuoEAG7ibeH6qjRGm8r7MTzOoSEWLQ3TqijrxrYEpdX5XrVHgT1rXVwrjhb8XyWHnjMJwyAnf4
TyFVkV3wrXBvhUUCbs76PEOj+lGQueB2UtqnChino0w7FOqbzRAsT0Fn1vyKFFeK41kA+7fBGHxK
ZEssF+WoGE6UVU6ZSmoct/l22Wt0tmY/9HIAjI2Ydcx0yJbREs2hY8aHXKQ/lp2V7Kd8x6CsnONA
SyfknVH4m0jgVScabwXoklCyYbYMsMUwSkL6GGW1XWIHlCofmsmAYPRV0J4iclZsyLd2AQ8vZ2LH
PQs96AcZkxxxYk6an6STu/lNxhc5OgbaNc5jvvg8vnurrv3queuyRZw8BDlLkXp+S1XC69ISRYUP
JXam8UZEbVYlNiql8gS0Qb+hwVnJZxGlzURTFZa6bqvKLi4sN6r1sUfhSP+rjx6jAAR0E1FLXaYu
durbNe9rj8nL3gBfakQXgaDFKtFRq6/ktkRLMm9zMEECm2DasWJgD2aLMssjT+VMhHERFP5HFBLL
jF9rrHE7JP4Sc1i/umGkYOF7hepme8Wj6jsPWeGAhLVgTGv3uWgnXGuvDi2pMc8lpiEA1XzXqLLF
IYG/1O3Evhu3yMxfc922g4bH9zMMYm+TBmeAM/DWyfLnr/gWh+Zfoun/nY/+7zmG5q/Ho8OXWlI/
+PX/XAznvw1/nJTO/+e/KhiD8Dc08owiNnotssJippF/N5oiZPRp7IzJI0a36J4Dmf4lV7QCh6ZF
0uoIFiXhPGRc+u9hCXvobzF+NRLKztEGrk/G+n/Sw/jjuGQRx4utjx/xky+6Bw4jlk7WJ7kEd0ux
aSgpCWQRlKSXjr332R6k9TEE7H8pJVN9V27zAYZWpGu2rCmCtPjI9lsisMqcZ9lT5f6H6/knw85P
gVS/f7KfZpzCquxpiDjJsJM0VyizFEHyvDUqKiNuXNis1O5JUdAE9rDEr/Xj6G0fARicA+eZJm0h
CybqnOt8Z9u1e8hcAva9bgC+76DIOfW8h1980rMi+Pep7PdPer62f5Bi2yC6xQi7ejIZ4SVQ4z3L
Oug/fubi3a794kr4S7eftoLeuyAD2aM0qPtF2s5PtoXff/pPc6fHJhsjjpE4gN3gIEI174ATgn2k
A3bsYmxO5P4xk82zwjs7T1dCZ+UvIlbOT8mf/eY/DdlgMCWMrCtPG6IcBI7wQ/c5trwLKxiCNOBE
f0C1ucbJGIa/CnH7cd7+/ff1frzavI9t13Lc6qSkQaPQGComora+IdPw6y9u6F/9Wj/J3Jm5rcbe
ZnmanLy4wv1Q7PEldE8NGWanassKOHI5QZCt0IuqaU/NNo0HVEe3klHxHKe9i/12uYnl8NZq4R+6
0jXQzk72i5vucgD86YU///kfHjlecF07iLk6AakuKYK8ai+ibmAi9+KTh+fhcqaS7TKP4yYNCfh5
IuazoqVKM5YbG5Q/A14jSTE8enIpLu3ZcW8VfrIrT6v1wh5ijPZQjUmDAfX276/qX923n/T0zYAu
tI5462+IA5DSBEzKkLjHVoWPf/8T/tGF8v8+jixiP14VDA85Q8HcnUB6anpxPJ0ULd74oFbLFWsg
3Rp92R3RVHW0GKz9hel1czk1zsSEYJx7cJ91X8CK3nUSbM0qJvlpbHP/lKvCnEKUV2fOrk2zjQAp
j+C5PTwJI1Hh4EQbjLOX9ZpqDM77JsvcwzRu7RVWRX3BeFKdB2u967FYX/m5r5NBdgqOm9eEICvW
zU10mKEe/6O4r39/Swg8//FSVGuwVeTndieSC+y0UyXjh0BkYrMm/WId/YuThy7sH3+G7qlhiteF
yx1Ww4H1z4YqL5p0bM0tQVaf5qx/pdWq3c0eI3PUeOsvbvQ//CZ/dqN/OnGVlRmqL/zuJEthlkQE
FRvejI/j2cZk+K2ZorDFmluHgmKVVfqpUU58HGIq11CzIIE7baPDAP/3z91ffpyfjmCyM4CnuoCL
TaPW9bzJqSahomxO64ocsWv9SySJNUmJHg22ppv3liMl2c96OU1+86uOxJ8aDn6/5z+dxlPLGtXY
TnfK47w8QWOhXCSPPO3z7KP2Zm9Xto3er/ZokQiko/1G7sgxigDW/v46/PksAS7x4/OAc8i3JgQ1
p2iewtSxLdJgu1pftWggdpFLTdbf/5w/P0kI0Pzx52RrxDcLkeppqpYG9YgQvOxJ7rQd/fT3P+H8
BP/Z8/XT8drXcbzRzSBPcjTVLmM13VWSOmiNevSCPAc4CNI7Pv39D/ur79HPeb2mJbiw0QAuSzt4
h5WN7r6WocWLh1NHomBFsOOxoPjquzEkNoilan/xTfpH3Nqf/KY/J4OH4cp6rkfrWJZFezkoi6yP
LmIFCQPvRjlOuw88FW+pVQT9MVNuDjzskGOceNSJv9kjE1kycuHznTeX8W27Zpm364PVnEqkFQfU
d/nJQ5OpUryq6k3aUfNCf5c6xsYuxtRyG0Y13WrCH0qkP3niYVO+06OIx+PfX16wxb+4mz+/eRBp
thiD2DeFvX4lnwwlEPEc6yWuXussS+K6J3IQdZiYvq6vYESjCiUR7plE+ZAJaTSKBQmR6gVmVaAo
IvtOUzmSMooYRiIU6wWOnWq13wnZyL7oJnMMYRZe9SrXwbwW9sSqhvX5EJCn2qe8YiThMQHvqmQe
wxb7T1vE8iiyEj1AZPoq7WKYSjD0EM4CF87NYKb1FmrXNfutNvFFvQ4R4x1i121fN1kYJfgcSZsR
TMBHKOzNIb6Yegu6JDWcDansd3kQEW3ozUV1VcamdvCuNm2QtKCUn5B3yu8x/uJljyOma65XKITX
gLHtqjTVEt1OcevsA7H4XloFTR6jX+vdODHVXIk0poJO7AvV5gdvQXh9dDEVPVGvBJ+7tt323coq
632uSkSxmRUFJzp5vXsNdod/N7b8674S8dM6kDC9d3xIKX7o2pKdNjWun9Sd6V+CGP7xnBpl4Zsi
BaHfA7L0wfVKzxGgAX/odsXJePVlbW9o+tqldNDfUAM8pY5rqi+V7S1PXtnIOzlM6kK3uIqD3CW+
B28Nd55Y1zNBWatiRT/kz+UJMT/uP3ArHO59SWn5JlvnRQAUQWYrGUk4WiHvBPms1iVm7eFbJ4L6
Ozmq8VWvQ0wFG/km4K9xt3eiADm1VfajTjX86kQeqYGGcfolemqijbvsIKt+aJsWbWBAuENH7EUj
Xqyt7CTKEV8CNHgx1mr0bM3L3JRtlqxb6TuIiCVOfYA3qznFiJteqlVMJy+S/Ud60qsvjhTivTkL
NWkh6Vbq6UZbvFOLhHMLUB+lHVK6Jb8Xpdfq1FFWV4CWRszzLsaWB5I0m+fcxapHL7YL1iQ17pPU
Q2BywOHSEvI7De6FtCg2OZRzv+0bwvmJriAq5RqYM/YQtAPFJaUCb9qJaObKLIVt7v2R7z3qB5tU
oqgkCdP4FvBhObqoPB2kq7tZBWLXxIWTiD6Or4K+M7vK27K942QzYgqE3LuoYjlNshzcBImWxv6C
YLNNXbCrRw2L2CaBv1qkEBtwzDnyiyO6RaMpoIvH+9zhuU5NFvGw12P+PShahVIvmJcgJRoo2Ped
zIMkNJs+WbHTHJZBq+puHh3xCPtvXtBxqHEP38lzyKOT7wLQuuEgbK+6H4qiRLDRiPit47umIS/7
8DEDLvtueYN4j0CQx12x/hd1Z7IcN5Zt2V9Jq3EhDRf9HdTEe6eTdKdESqImMIlSoO97fH0tMPO9
R4F0d8swq0GZ5SBSYSHAgYvbnLP32q35uxh0Wp+iaOAJtUXTPoVKpUGJAJzxs24r7ABmpae/M88I
n4KsQpfhqYPeUDKHAbAQujGIRSGa9EdB4sJ9I3Tt69A3zUYjA/3Rop1ZLSpYNYgYMzdfY21xqfz7
2r1TOWuvByyJpagJ/uo9MweAirTb8c38xouH/rEWiYc4OUyKHzbDCc5Oggx/p2VJuIk6X4+JHnH0
57Zqen+NX+amS6imFSCw4NKEokAPCnltipEK+11txDaNhEaMPyNZ5vVUkxvGteaFyq1bjR1utNFL
PrlF3DNr1vkznc0huVFzV72jhjrui8bH86AT+vXFqEJefCOxF4liBJkRlQWIG6Wb0nbc4B5BpLLi
RRY79PC9tehMEhrRNUDfELE9rgYEP0wUeGl27WDgoSl7KX+bmRq46yTu1JcEtSDSY3QY0T6VffOz
4ESQbpycyXOR00dKlpahxHeDpPC2iK3S6hbRJHArU9tnsZyQU52SG8+qrBPUNh2zbVxp9BdkUtBh
pnLLeK7a1nWZw5kzUYrIEm6S75v0Uwy+w8tL4JkN0xx+V3R6YzY5Amp+bLUxU93bx3AZFtmou6vL
l5j2mB/sI+YdqZ5uTQLNIttZEdyRrh70nRcOw+7y3z51Bz/862cbfsxoGdpxLd31ySsEIVK3bCeM
RWN6w9KIsupzbMbdZtSgOVF2gMvg6tZNQ/MeolzgbyIB+s8xG7EIjQwQHavgBslg8CVvbbFVtJoW
Q1wFu9C0EWbkIatsF403heFUSIJC49pJ4eNzO/Rbft+bc3sfdq2LPDTehU0X3iIgrhZmqASrUDPa
TTAOYl15SOj6UFb7gm3oNnaL/lbkrba+/CSno/BH72l2RrDZxiWRg1TYHEL1SGCJe4e0PPymFAqG
gy6pVoGnezsFUdw2HL3hyllRO7Ojtmdng8EeKJg3RrBzw7D4NdkezA2la7BodpffNiiswX14jYsO
vki6p9o0qh81xxXqkc3QqltaCvRIRlnZMGjGPln3ogsC2iXwUODNtcUXTv4oC1EQtoS/VLH3qMSJ
x8Hex1iwJlrBelaQCR0oxAO9KYifYwIx0muBjOee6+xMkhp5mDG5ws9oeo1djz8VivK4Xjd9h6C/
L1yTc6qWk9VCpHP6y6/C7BrA/dzHMTutoKtMa0vn/CBTK3m2vH5YDwoUJ9yh+X8E0/3vo+WcVYmb
E/WlU4Xs3LQl3KVkm6SCjawS/Or1wb7yeZz5IXM2uWdjavKKPNoFrW7cogxvV2Uy4U+wDV6ZCs8d
kp1pgL75AlOELEqs9/EOkS+K9g6GSxzo1L0HLEErm+Vn2ZvhcEpTiT2Dbt++cxCKq57m/r78Cc6Y
pP/zMGeTmU3Ohpx8lXxldbbPXYzlmkx9/B118FB4k4megu5TKtKG0oZu3oUYmR/GIipQ5zKnIvZK
rhyOznyWc8ptWnoBA7OOdgrbZtR0arRMVBM8XZwpS5Fk4dqWw7+ZF2cDVs693tncQzXMJuDKy3Z4
2ciOtpCIY7xQ1jqR458uP9tzl5hNM0gAM8wL+lRkDLVN4WERcs2oJe4ELOjlS5xZ6ZzZl54PEggh
RW6qir220IMqIwS5Flf4P2dqKM7sW3bcjlqAbaU7er/lEoXNY1Ym8lDFOHPwPV1LlT4zXc0Z1Wnb
0bTkdL+Dwj6u1VpFG+0pdyBQx9tEodnbDXzeKJrZ4rSuduXRvbJbPlp9ZgVa+ry98Ks02yWuWnyJ
nIAfZCkhJxMlNsZvAcAlH3NLiMlzQGsCAD92M7CLESzOpVso0W0dlxV8LTeI/kqdLPuSGRyEiXho
SwXmVxsBc3g9UCsDc/GIIbk9IA/LtkOedKc86dtvNqBD9Hllqu41jV4FAhHEzwTZs93cqlHF2cxW
CskJAoLag4hyDMCQighm6+uqfQjcJvqSDgldJzzX2XhlXjrzIc6TKbGc080CvocViyJIDJ1vkyMI
vNUhFS/DIArRgsTelUH2cX/DsmZzIKHlOorMPNhF2vhb1+uHKQqP40t4HyP031ZOF383PMAWl7+Y
c3OuNZvwVCscwsyhRZU2/q1wmuZBzbDGEvrpgkhE4t5UvtzEMvrhjrbyTZoRJl9W6/9IofXf8601
TRZvpvxIuHE+9mG0MyoqWWpsJSvRjMFeS+LgSkPmzLwzV5uVtFwchIr+jlZcs3cDzBF1EmQHrjWu
Lj/FcyNkNrWNDhjEvFG8Xa0nAPq7AghwYUa3eSnyfV9ARCzQnL1cvti53zOb5FI0bpzcHaROJb5n
p1OtvURbtOx61V5fvsSZmW6ew+jbZLiMHIF2CQWnkxhzZeGkOjBeCKxbtwamevk6k67xoy3vu1yV
ujB7pWR7JFwrPYT5oC9xfrsrAfJkkyq6ctc4VXRTqc1R8OGfbCtJ1rbIMDKnmviRdUnMLlL8xkrL
cTGDPu3U6qPXhemuXViKi5/Nh6Tje9HXMQiszYiyYzokY6IHAAQo14s2Sllv/QyfT50n5roFPEfd
o42OABdfQkqwnHChRCNPkbs283RwLX6BFYINUG/5yUPK6127UclyDEvxEDVVuawqjSxuy/1u10Gx
sTmDXhlo5z5XczZLY8YAB6RqnAIcNPc+RD9YO3VpLa04wwsR0zXwEUztSqVzN20RK89eVTRLOEbq
lfPembE+yUfffrFZayUgRIW3qxLbg7c5pp9HDby01qi4CpWIYzm07fb35RGiTZ/QB8uSOZsP7YKo
Q2wQ3i6uoX/bFtE+upuOu7wqS+x2mr+trUrj1IgzwbDbZBHAYMap0Bp49y1Y7X32JH1Fol2MyiXh
HSoOvx45dWKM3y1aLVOLMFyZGrZTjuGYkcGGXvmMzj2q2dwqW1DodtB4O7vvq7Wupa+K6QFwq/kV
4HDwMMYUOC4/qLMjY5ou3sykw5STlOQoILWEs7ihD9VWjevhp90O7SGYHF+tFVUHP/b9z12UZMvR
D6tVEQTXfu2ZzZc5/fmbGwgjGQQKxoudjTBtNQQlMndwRVcW4XOdGHM2xxZVKVsSobydJwguxbAV
7LKxK9eA28Ha9r19wLKgrTWso/vSLHCREnJz5Yg1PcOPBuFsylXFGBAAwzZGNWMkDU2frtQI0g2I
qfLK7zsz5ZqzzSVFpxAsFpBHexhgErlaf6dW7kvlkGaPscq4Vm96zXP56LfMOi7OkCInsmx/F9mI
PwrZDw96NyaHDoPGSstcbeuQLb/pYoj1GBiDh1RrgLFbAVs+PKO0MajtL6peGdatZ+s3IJTSVWVb
7t971sZshtM9T68Hh+U6LtPwwdUoB4tRi2mZmOLL5W/lzOt8XY3ejNRgwP4AljrY1QD0t7XStEtf
dcyjAfzpysp2ZmEzZtNW1cUqgRF4pesqrG7sTqDDUSK50cxEYqwINOAjolnTM8qvXPHcj5pNNkqi
F+Ap6mDH64Nb22vRDUO2WhpWnlzZSYlzv2o2x+g9EShGLKlQ2Yr/SAk22bay1E5xWebLwVN0DEtZ
+5nrFnua7FiLex8tseeMm3Ki+vSGACxt99hBCd1ZGanVQC1g3JVlf+34dOZDMmbTUIOTvqM5FHB8
gkwtOzOCj2MPG9ABFTLssdheHkTnrjObj1wLDIntMX+XYjBppifDYYR5t/Eppy39BEL65euce6+z
uQdFKRqxAhkzfsxxjyw5XChgwuBPxcmVuefMzG3M5p6MbmANRTfbtW3nrsdaGnc1pvL13/sBswmH
fIMeta1MdzBKrAVRUBPNghXCGeja/61LvIqO3nzQUZHVOkjzdBemgOhMAizusTEe8YN0V5bXM29B
n76IN1eAMNA45RDzI3zpHPMoQ2KWleOpbZNrb+HMgJpDVRU/GIk8ksnOK9z6C1SVHNBLJPaWilgd
KWi9v/ywzuxK5ply3HrZN5Ee7tBZfoZhf++FwE0EIeSrNndRXxvXUt7OPbTpz988tNFiYekGjhFG
Sj9ASwOAl3YBTgScxZWhe05AMA/hrD0trZ28DXdhiI6P6E+wReBxoP2l2paI+HpZTC0bjfIClktc
3rh/tJsygfAd287Vffm5lzebDRzfpCyQcoz2syJHbC6dmkwVU4jvLikhYC+GsNzjW2gIViqbH3jj
xHezqfIMvrqhv9SD0t3ICG8+vErojz7pHZATPEEB5fJbfx2pH6z78ySpTAlMjvdodnU8ixGo/c+Q
L+jdh/1GK6MSYAflVqSHiHqtzFlW+kAAQg0kT3pNB9zRNFdItwZiZnmNHTn1dHvt4mvjCWdbm/g5
W2z4ONrbkcyPzluHHrwUQi4OZVfdYkmsFtAj6AliGManPt62gwevx3fabeLp0abxygNvsNi2tQKi
OfC0+16tVqK8NkecWbsmvfbbwRiT0KLlgoFC/1/bh6LnnCJDdLdqyWFx1P5Sxpyzewkg+vITx//1
8bZRn818KDX9yOn9cNeNUkXw3GTOAWOwSkohmzBAJJh5tqYTW3KZEwhxJ4KsbSjcU99b62YQrDg+
IknBTMc2M2ClxWPb56yoXUiiA24oeUPzrZ34KoAGCOmB8M6zXYJS6b4DugOl0maKu60jp8LMy7lg
kVCD/eW3LjBDn1X7ZBZKe0TWpEPeEYQbEhj1yy/SCRyjtnG1rOFJ3nW0oYPJp9f4S6JC3WMiFTNb
tYrsPhFZY7UrmGVZs1G8F7qkaQZ1xNXu05rMEFrsET0IohpvyLkCOSLHugBtQTLvyh5UFOoB7cN+
TQYRYMTBseMdVmu6goqtjND5BhHZa7fSVX3hKE7y26KQs+ptUyGcster57JVgx9ODSlpqRSlnHDs
JhElrTK6P1TR9F8yNfkEp6a7gRE7OZbkMZ8ApQ6sl4lyMZH92sFS6CxUtnabwbEH5Kj6RguLE7bM
mt8X/GriWNy6oeeaS4tkDSAQQ1purCLzf2h2WdHXdEOkeiZpBv4anqj4ZtaFdhOTTLz2fQcwkpqk
lCpI1sUvFHVdKZYOINCdrvBzApAY9tJh6fJPCbMBeWduE+Jc09P+N67wuv2EcrL4FNpAhQi+lgRY
IHKRL4VbxfpyNGW881RDh0YiQE9MYVkJAQ+6B4eqlkr8KyXV9VsMfAmGhkVoEmFX+HNAdcLs78jA
+NoFvmkv+87p3VUDv/8JjFofLtvRy3+GkIaBikQxKQulN7R7qAw6yBC66Us0CYW2QaLTMKRHjdCe
gS48zmRT6b4NwEK8m0C0zlOuwRNQkD4F27RKkmhlJ5W7A5wYTrDVlLa8MSDDWBgdrp9FjnmKOBqv
boxtHOFo58SRomFqgiLccCIxIamnCba8qDMgMuqtrq3z0IO6afp2cAeJDxAQnRJ8zN5E18ys2oHS
I/0nTyfm6s7B8D0s1bxX9X07jsBwIyJx0nWWSNRbBYjin0GNi33ZN7X83tlyAx83REPSp8PJkcMQ
QZ2U9rYFbK+Ti2J0mLCrKUwDmtVtRz56tKGqVTwPbeD9qNQxgNESh1MVyw+X+AtVedPSToMD4djc
ekcb9KYLhNYudSodD43t5c6O7R2dL4dkpXjdlDjhF8zexk8Z+s2T4lYTVBET6k2oCQJoozRVK3zX
ani0MrP55jZFe6DlSBAFjDMzXNJNkp+9oFLIg8nph9LalmX4iUpztk1DxXxprYn3AqE6WTTAq6n1
4a16alLX/pU1ZsSiHSY9j0RWlbcO6jRDJV3QKdjUMh89Zm03v/O6Pog2ugIX1QMYMCxh1eA1GCPp
Ml05ZUPABlYHb5Hh30JL0XTRo1L0iMGo3iRPSKKJf+0j3/kJOoyTZkTAGGhYUG1czDTM4+hMIv4s
gq21Cu3a3SKWK/21Il1z3BQUE+/jpIdv2DODBAs4L4KpJm8V3CVxhZyMiB1lPehKLlZYEVPAPaND
DAem+kcsM8i9W0y1kd5FDoTapP4FKMsEvCXscTMEUqXNIyDNYbkmSmwk/cFZaCGjQdYtdXK97u5a
o3KCBX+fs9R619uVbhVqN00z5saan45sMPfL+Bfg4q5ZJZ1oNhVFx2ewxipTV1TDGoDL2jp73UAf
tYA3xy9g+LaHfoRTC15zNI+q6kCrkGXd7ROCdiDdycB84KsvkBD6sgjJtILLuhqAZi6zkdi5rUcV
/yfm1DsnKb54GOzKFQR2eeg1xfud8N8zEhDzLCyRBkcjsfUXFwgcGVRwWUpinzRz7yGvtze6zzy1
liNJJzTLTRvkQUWYFNB0qp59bBvQGlhQycJqWpetTk3fAHrDAEA39Oi9J4DIwIja6jd3INZ5Vyfu
sQh0+5jorXgMMrqNxDgBSiHDy2IohjGkNPABpYv2KjVuob0iRNLzzj316oTLMupcPNsw8rK1WSE1
QktVHCtXq+/6YHhCsDjJJmSYPirRqIToKv3qF1ylbFhWCLuA6TVR8h3EBTeXBdEglhh/yxsqjAnR
4gzZFUx4jIR94KgknNZR8wlFWvfJD2X/3cuMatg6ta5oaysyy3oZF0E3sPeM5QCUD6YsC66n7lIe
Adz2OP3ZB2X7OGZgz3JScTCk4+/MF2naFXCTFVdplxYDZ6dmmOShZWQdbl8bJNMyCJpA3+YY0l4g
w8lnNgaYCxP0xjkyuwo4ydB65TjpdSNoatKFkCss290bTUqxj45uc0tfG5d1V+lbqudAJo3wNmjL
nFwz/Nif/rdsGRjsGpxtm4bJV/Q63BqxZ/nXyxuiMzuw1xLvm+NA6DJLNqolt8TuVAsRiBdjotVK
5q594hEAVDmsNG3UyCv1ijPnD2x4f2z5mDph0E0XZD3KHyKEwH9xzrX2NqjQyz/pXFXy1QT05jd1
KimpBsyErd1SFUt1XV1liR9tLABqP2v4nauqbjFuJ1W5g5tqreo4639eufiZ/aU221+qqEQthSre
thXdo2cKdTm0PmaWqNOXQCLxubYmWDuPsa0xK++JmFQPAIIcUhQjvNlVrGwitf1x+XbOvN5Xs+Cb
R9GPWp7kbWdtVYijQCpba1OOaXUvAz/bIlyMl/A4m43HJuXKFc8cul7LVG+uyLIJnFiLMEoA5vmi
4RNa6UnPnoMJa49qv/9742gejU1WqKprWmdviThJ136sxXfsLdtVDqD+4fLDOzNUX3PS3/yUMQbL
Uua2sx1H6Ka1tI5xPyBxdWG7/L0rzA7joOOEDpna2VqO8lSHun4KY5EiYhnUK4WFc69jGqZvfkOR
pDE9M4MGQFBo686pkkPWZ2KDKzTbigYP9uVfcqaA8ardeXMdt9SNKvfJ/QPC/I1D7J4wWrTGif+r
CLJhH1m1fcWp9Vqu/eDQ/Fp1eHMpq4xLFVG+v3MbHJsF8LuTLcv2SKfJgl1VWTvdalCnVmF6hwdN
X2YlyA/N9/uVzuLxRcbyL6II2bMEdXTbur34EiadjsdH71YaJ6O146FeMAjcJY0ceDiaaGutxYF1
mozz4LLotVrUpVGspfa+UyApwntO1gpdyE0BCmMtpBYfPUJctzA1ozvXtuihNkN32yp5v/ZtNdkD
9qQ9HJPUwBI6rtMuTNYRUvWV3SCV4CRKiBd00SsD7Vwn6vXP3zy0woOrhf5X2RZWWsE2pjVKCJsP
e6KpVoYLI4oAPIy2UaTcVEGtfvKFYEPm+NdiisSZifF1tn5zB5HmFVrpJu627SqpE145xke6hDpE
edwUW1tYhbZyatKuURtW1Y9Wg2NhQffbOsSqcoIYIrHqJr6VDKlPXxm3Z+5KnXc2fK+qDdh4uzIu
xDYNWJPQcmqry1/FmRlEm/3tTSQU2bt8fSYugWUWQ4w19aHecAi+JnN4XTg/+BxenUpvnmuDwdfX
/THalbouV7zUYZN7FNjB4HgvhMeEMLzGDm9tMcLEdL3nxkJxHAK5WWjaONwA0CLjwim97QgXbp1U
0r1zvSbYUKzAk+nJU2bE8UNUk0pkymBz+cmca3m9Cl/f3LafAYVtYvo9ozvW6w7ZHgCuqNv8y4Y9
1vap1K2X3inAfgyGuZMBrRktUAkjZG980gVhm0hk+fRcQ342fBOeWCXF4fLtnZk2tenP39yd4/Wj
MZKDvXOd3H6QFjGTDrVSuBYj/rbSNnaXr3Nm2nzVb7+5TgRLMvIszd76cjhJSBvbSFbNgqA7d8FL
hF2Pq+Hypc79pNlKkDhtI8pMc7fQwNrbAV3YkrNit9EcFd8hZo9/Pbr/F4iL9ndZN+Xvf0AAq/4B
ZvoX6VZZ+v8DDGwqbZ+nXXzOoFr+45CVv9k8/U7h2g77X//nf2Ev+S/ShdDVf0pNtS0itLCaA674
L9CF0Ix/WqoJy4KjIylcKu/x35wL3fmnJTTdmhK7dD6MaWPybyYYtDBNpcQhsRsacHvxJ/4nlIs/
t422o3NrkrsjbFBynlRnm1lKDJY3Kop3wl4znHyzj5etSTQIwXbKvduM2a73Wsr3HLeA6aCLh6xY
x7tEGepbor39lWsAqVqgxOnuQB0VKyNigqeKh99D0dTrjuLphv5nEny9YZQ2BmgOwI5kXWt/frdl
7lu2rEvvFEC+e9A9TvA0XZtNXGrekl3BN9JY9UcDvZZPRdYC1O1ZypU5489veboHIUnC08n8k7y+
+QmgpgJZGwTfnxQc5UcUetqPpBXFnnBemKFwFllwi9q/coATf64x02V5QUCh+OXTP8x7rD6hEYWn
VdkJwWhgHWs8jM9mYmn3pMkEW8Me7dsRbeYjKGdKwGqbCW1BmYgsXMIQKRckfeo8aHXHatBFXrqm
iCquoAzeDycNtKKjETUCjg3QxZ9vJ3FhUuPmik8APdPbzmjhDVC7ArqltUMBkMMWe9Yg814nHDe+
Mu/NulGvD0gSn4IZkW/NNuZ26wpfim7LKj35QXkfqrn/aERReI9EStwpYRHcWFaM42gseookhij3
FQbCFaDN8Ia4d7F6MxOc/jUm30Lp/pyGuRuuBWrP0GwJ6saZ3w2Zlx152gp9Szwm3SLJ82CrAvs8
qHZSP0VGrl3b+k1P949vgytO2WRTaB+gwbnlqK0qKkeJpxwHxSrWsY6plhKKKn8JbVDho2fGJwUF
3TYG0nUHbLxfQM23fei1dXlDm1h+ufwEXj+EdzdkGqrD7Md8pjH3vV1kJ5KpD7tUOY5U6B5s15cv
5SjGjVq63Qag119x28qtpzvDHgsLvt3OexhoLP4ljS7rKGirkMItontSRQ3xsJTuQU19JqEgcJ4o
seS7pmuC7eW7nvF1phcHlQhYowDcxcszZnOi2rK3rx1NP4JtiNbEv9Q7pfB/GWqUqiuCZL4zpdYn
j1ywYWFYSbt201S5tUMXWGnm+XcpSr1xgZPNX3iBECeqjOWuQz08ZfiKeyeJnSvn19mW+9+3DN5M
laYDMnLuRskoLPh+AqbDjuz41lZxzQNejGjztMOmdCois7t+2DveYD6TslFtIq97Fo4YyJmpg21P
KMMmGgb/ytF9tvf7932Z5EfazNbc3Ww+YCKFHq6UxrHjbAKbzHa3IZGET5UdoS2KPe0hgQMSlvRI
MteSNzZxdAWpS7VyhyDZuuGcJu51kpdWuNeql4b5hXgNugZXXrl49+U4KlQ3i3vUicKcFwKShjQ3
eLLaETvG1D6r+mwfECvzTEALAWkWbPMlkLS9XgK9Csjyhrs6bJVMN68sLe8nDYcHNX0rDEE6B7Ox
p0AJLzn8asekjQVxd+34Cy5MtsCClty78BqvXG86n/z5hXI9+KJkKjNN6XN3RacVLKNtrB118mpI
1E5fpJKl2ywPjVNJfuGhiyWKzzIHkytt+9q4fbek8ak5XJvlDOCXMVciBwXR7yS368eezLb7rsYv
ag+Wc9/IONkgeb6BpRvdgr8kSqin9RWZRfFg0iWAIZIoL32WQ4FMvAdUX9eezAfflGojVjRtG2oL
LLLp3t/s3Edc7LlZZ8HJyGN2RG2udy+j0fBWZF8lG1/xzB+jo1RPGdkayyiT+jRj5cOtxxP07ggY
THxSrYb6Sb2+0M5Kn9OXNWXwwkjTiGe1LWc2tZokIJLWVjvHIlezvdVn473TadWzEC3tPqeUNK6k
BvnIqA+EPSs3yLSjKyvc645jNnocaVkad8Ciq71TrId1Z4yV5p/6nNOlhaX2SRRKRsVEsR+qdOpE
T2GnD5SMsPkzP0Xesmp9dcEEmp0GklJgCgGlATbhxV8Gw/jsWoR75qZfgadvDPNAhIl5AH3fvbid
sB96GjRLg4EEFKR/LPqGqDSSagyObYLQHoijnSrycdUIwlJATqfJl9Qd2AcN04tS1bF+KkjSO7jK
SNJgXTSf/FFmzy7RfP4i7BI4CXk4IMGMAm1XZgEJgl7aXSlbf/DNseWWeF0di3H1Klx4M7ASFMGl
0dfhyQg665aWHfoVAx+Ob2gCYV7U3vsZ0LYRhw6pWlV65ST60eWZ4zRGtQYJ2pymoDeX9wgb0Y2u
C06V4is3aiEiWK7DtC0py13eZS09Cj8uNo5hv+Ax1U6X59pXKemfg4b0dhg1OtBXR9Xnnsahhc5G
hyU+qcMEf6B2nq4LQBdsVs2xe4H+lz+/Dup+UAWh8n76lygdYuvSSWhPHJ1F/8uCN5W5DgnYiPP9
yZdYifvWIqCdmLWB12i4PrYhA7zrXgl6cV+Tj0NDLuBfiaxB8AGTP4Oqbsrys6v0w1fKZHnDRxM7
VDVN6Q8rQP7clIKv8z7MEKAtuqCH9Z+OdYkpcFrKGzKEgY2RQPlkSv6/ImT3Eg2NefALL/kG5aR4
qgHn3FhKNxz81325Var2QwaJ9zkJcv7+y0/3o5fraDwjC5Lx+01nO0ERutKMTgontIYGhGqfcoG9
XSPUDb/HOPwEPhQsQE/RwR0geV2+/vv1ixkJ+A4dWga3Pl+/Ei3hHGm61dHrvBxsZzx9UdMMFTQN
aZcpO5HLFxTvl259mgI5wGqciPnJfw7n2hbT6m12R46nfMSRL8ubOAXMSC9IW2ZKaq0Q9YzLQCXf
rgGtv+oF8S2h31/bfk9T7p8DW+eIZrANE7amckT8807wpTuekjv90Vd977Z2KrnJm0Jdtq7nkxdt
qsFdTM9wjQ8A217KaGIfK61Vm6GKCxXM3Gx0vmEBvFJHf3co06kUWCA2p8IBr2f6928++ASXZM6Z
VT3axFlvRd+WN4am+2styqxnXD1yYaD4WXjZeNUW8X591w0MuWxMWSOIKJqtUsJsPCczauPoVLn9
lLdgwDJUDOgSQr6UVivEvVG19kkn02npubGxGBVCiBdK1dnLyFfz1ZB23a73h2zneHZ9rZnx/nNh
yDARCd2yCKSd95gKuH6AvzTjqOK/f2pqnVTYomm+18Ivb30zqI/2SIwFLUaAV8MYWz+vjN73RzZ9
eja6LQxug0rQn+9GBaZrDeSKHN1MKl/hOBfEkJMgKuBKbbJpb450M7jzSoSqpAkN3pfWc0N9kTLT
PKGFVa8t6e/H8B/3M31tb8ZK4xRTjdY3jgmoHRJrb4QM/7rymz8YFCa1sAnyyq7z3aBwkAOWjudo
R7scApV4yrrZuMzGe8DwwW3jxd5tCO1rk6pZ/txHubnzxrbY220a7X1fAZAtDFH/yuCl04dp5JUp
7P3nwrF9qmEQuWFMNP8/H4HXUQ03jDg7eb2r3RoRWoeFHyQkBg18wjE6NelMOTyGc4PsRb8yn72f
QKXgtEU0rDUtkubsxERSXjHGFCvYfVu0ZmLfqp/I2VPv7arRlnatU3O7/D5mJi+2koYBZ89y4HxJ
je3cbH7wI8JOE1LNHsyACLzG9wzSC8NM32AnTtev0yjlrHyC1NR3sV2XCC7M+lSmOFSAfebPYyqT
tVba6iaCKLgwesKLfHvM6KhyZGDv1x86AuNcLxi/vBadOBurj5d/xasx/+3sa5iGbVON4/TEbvTd
XtTWXDs3m6E5elWQ3+KPKA6mUZQbozI+DzVcm9wT0W2WQMpb9EitXpqoeCpxWT4PXuHByWCnubcC
+mT4GIgVgqPtr2isn7pBJndZmH4jppNNQCui8TtN72zbl+w2KF4Ujw74lN+RFMPpdQdAbFi2lwji
PqGyUn+hHCw2iWoVaKt6s/+ekNj0leTxdh9lLrvbIOh3qkNwe04vBGJ4oeygIbqbomthPXVdukla
Wx5d0WVLYgNQMwwm8fEkHgkGpky2WVcA4SHY+oft9Aas3QGRy9Lxo2Ab9CFXIKXv5NiQisYx/6Iw
y91ywi7Xrdk0nxODjRf6Jg36y6Z1SX5O4YX/SMyRLbxH0xPDrnlw6lo026hUfWtl+8F9jijnL18q
6ZONBHLv1bkW3Xl9mz1paa4eQjdhBWzC8cXxNfEcwGPbE/RVbKTLZi0FxBtcGcXz78ag8GELao66
ZQvxrmhjyi4lkLlUjwVZB/dK33BYMKedm2EmawkX8com/qNJjAWNDHmQU3yqs4+mArolWyvUjyyl
9VPZlcV2MGKckEnJYXR9eXB/UJLSTboHjGr+B9t6ups30zIxn72WOq1xHMyWHRX0qvZLI3X/4CRV
/5JwyFpaaOAiwGIe1GXMh2vDrtpb9tFPTuA7DSgZnr7nVOnKt6oKNh/o9v2getV2TJJ4p04S0it7
0deqydtPUmdWEczFRJ8wu7w7oyKRNTs0TuJYNHlH0m6jgN5k536b9T23lEp0VCQN6PXBDoPm0TaM
X3LaEjfguv6qO6u70ZgoVjKJUExUSvzY8pE+XXm003Q+v0niWAg+Zb4luGW24o0OQkM34iYrAiTC
JVpYcQ+WI90YIm62HglkxOpJ9zGeCjKjaLrHNApWQJeqpdkGv02AO9XfeXDMZ2yfTVYhMS9Hcc3R
UAqhHavRNA9VJeqnXtjMoEFmfw7Zpx0GqAj7WAtH0Axx9r2tW/a+SosoRw31z0rd6LfgdziWdE73
Yvj+33psr90rnQI3dzob/yYyXg1koKAN0Yn7Iic/0Qzdr7IDLNxQP1smYR7v7CrJDiTffMrLnP3e
aDl7juf1UaFMevk9vuvJMNbYydEbASevEWz+5xfiWZ3jRrITR1KFzYORBvkzWQ5M0LGvRoTZa+Vn
3eNhXr7qB2UYLusYCGwoHkrA839eVjaiiUsl1Y4EoHo/kTVatM7aeMlmk0QGbewekJCYB8Iu7Qdd
G7P9vw6Bf+MuiNgBMGvxkcg5z0FGHfFWfSiOkaOR+FeBQF82xLOsQwsla9xkP9UCaT7KdmMZTn+e
NnV1rWw+bVX//JD+L3Xn0RY31qbh/zJ79aV4jrSYWVSkElAEEza6AGPlnPXr51bZ30xT9gfTy+nu
hWkwCnXCe573CfQjNVqfU0/T0c5xBdmUjTR6fbwCefB3Gf6/B220zbcIS8ZL6XbZPu/jyxFGzKIj
8OhlrEz7i3s4M22dUDHuwWT3h69PWfObeWun5ZidmOpVz8HDWIJrc8yeJq6XTusmwWxU+XEUiVU6
jP6l6RfabY9pyXvWBP64EKaVP7mkcBXzCmXufUT2ykZpTf0oIQbvrOn4iglLtiH0srpP0i7b5HAX
SNaByh6sJCnSOgecgDLBlhx6T202OeIl/tUKoZ3Sk85eN4/JJz4pqg1x3oSM07aI0Aj9WiPibOAo
JWkxQfKWZPFJbVemirXIvOIlbCRGmlP3j1QFa0dUIwdjzzLXgaoP+zLV4agLc9krSkE+Mo6nyI7G
hVeZ3XtZdcZlVluPpdGCavRjtyGORl4HSlV9Y2OEORsho/gJkfa9YVwVKBmQgji4QWDYWZAr45sk
0+n9cDOwZBARqccwjMk9gtINmtpHk+7gBKVTwUSXsIKWhRiVXVuHxbapbLKqotoioadLH4uEcKOc
ptISX6NskzlldLTM3mPga4ytSCTfazIibtj3so3CR7URMtC2DiztO/LGmx/oYOD+jxk5PujaDz77
ztohS3uFtDr7JltFec2TGs8df0IPDL7mxKpPhV6eWe1CBqmxDjF3PbhEPa05szFUOJXZx7ZLs41N
W/hYOJW/S3L6LmQEbnGNeVAD5TiUvrmGd4x3qULm6lsmQnt/KpzbkR4HQZP21iAtflvKKlgj8Jj3
SYhNn6zldtD9flni97DW3bbfjVC4N+kEg4VNCzOensk7/orRZRCC/SapS52JXeOuMIpq0wem8mCn
3XuKIOCyG/QwnymD629KF7tc30heEqi/W85kyqqpYfHboeZf2U6j7BN4OymuHMFwgUXgtRbThhH5
uA8wfq6IpdOyjTXtLCQctzfJqXECmeCb1HC4xqRH6wlbkBMEPP2QqcbpHqTOui01UsDTJlnCXMIV
FWNZb1f2TvxzrxJ5r5MwBepb1iOFXMoM9sPC2iQU1deRF6hrw4qYcgWK5iOIMkRAZzo8Br6ebU6Y
MW6svIbTh2YUvEgXgsVrGEXmATRGooXphxmkqlSf8ckVF0OnzaFn7+rcy54Ntz3ErSZ3fKb13LJS
d84GJzhFIGt2w7haxKqLfMwc6jssdMgVLixrH1iVvS2juJ/XuFkQ70t2IkTvJNqddiOvwLl2lhcj
GKaSGnccL/ODNkTNZsSdc0s4X7yUnUnarB5k8wEs+LXLiuw6pRez8SylRXWVBguinCdFBKkVsvWw
FJaZlHRlWvzC4HQditS5QcQw7lPSDi/KziSXiuSmFQmLOo1eryWR2fS1J6fF1X+mDkVFWm8+5vg6
N+HcNFWfVBMJtjAQH7nQROPO9bw0H8g773/ITtlg3OluyPG1d74gbN0kx4EQjeSbhoaLpdR9wR40
uql7KV+6xn90K0iZBHklay+N5XVcxGKel2l3cVoVfabZPdsQ8jWLGwvQqXc92mom4wtJBONlobKW
0tF+po2ti1lPiuQbncxow9qfbcJaZU7iPloai7o1Xkj4qu4pexloE776E8onS4pBSALNuElwv3qJ
SlY/SMtkSOIaQ5IjzF+t8KP56HKAIpnc27tuYa4x+BoJjU/SpTNg+NgniCrg0FfXYecPK5xRvSsl
qb1NK9P8srXSZKdoMFVw68Fka0byNpsujathqRlYwnqlXTzY5KtdutjKAtpIlpeAWMmlrIcbV3eK
LW5C+RMSQxbCuqctMc8Z1xhuCvgThsUuU5Vh8eQXBs98QkpOby/G5/16bMqtH47JmwsNt5wllh+u
kxgJgcr576BobfwGRcF6NKyq+554fXbolcC+Ekmm3CL8HLZVR0hK2VfGRpVkqWsmIkdJjOZyDBKi
lhspZt4whdG6IaK9mrwZEcb1vbQHoPCYhFUsTcBpTksZvtz1fZ4TADozg1i/8BPa/nqI1XbR9NaW
LUf/hqxoy9Elu4Pqdxh7dtkxddGu4AEIwS/ASLbJor2haOOWXGTocsUQEYcZMZrRwYXzYdDybyYR
oIs+HauO58z0RdXU5V70zmNSm/l7Xrv04mSuJ2g8WvUpEwFhszoNWwzY3dBvd/Zk6Smi2FyV8Wgf
asM2NqamWxc2UdlzHZqxGk8yniCvbwe9Q0BZIqDXtcQ+JH5yLQga2bVNbR3tqdp0Gsknd0K4q9DD
2Z2KUOJgeNl1SXtL6CNgwugsKUrH98CR44Fwnuwn5BhOxVFIuNta8UM5D/io1hhvA/AZntKRWBgh
AfWwPxGKr+6BwOJFA4EQFRx2hHoReuxtiv9o2/leKFZIYIbX7dQOr5aky9S7BJoNUplieENuJhYg
M55chCOytBkarOpewZB8beLeECxyV4Pi0FcPZjbJ3spQHXaGq+lzRymA5qpw2OqOiVC2lPhPDMhg
CHiODmTNLgl76WelY0aXWt8YMzeNik1Dq4RkOuQ7XdLhA973B80x7C2iV2tpEBtwiWwpuNUjVWwJ
e2Vh01t3Zeu6exMrfb3TZU0qYToA8Zlugf3yNOsTlv97MJr4ihx4kiv8QWufSY6r8AT8SWOgdSQy
PCONKHkfXZRGVZqWxMFEHimpQiwyy3RndsQZTyP2b1KS9SUyyEJeSehDs9TEBb52uuEbmjVli7i8
WqaWXl6SVxOsT7QAqabm3FAL25wTE+xtmoJSc6EbFZAPE/zBbTDTo2vqHKBjskMW4bip6FtucsPA
3pWwNSefVXg/FPOxcdjNslGfB2ir8J6d5rJO0eYVmXHTTOBZ6qig9RaauVBgmR/FvKnGtoHIQ46A
BtPMdm4HoxM7BIbKmjJIu1cVsUmjzhoZdpZNeyGQkPfa0D5iRj1VxRP5q/OEeFZjFJOI33372Osa
c8aJVf0Js19wepye2LuLrGPO1ZzjSEpBPglZCCnL26mOTMc2f8Kzmm/17hgyA4Td3ISYyT+NE8/J
k0P16FUeI9CB4T1zBAmLIDg+UhENv3W9ry9LJ2p4XRjubOJaqXaYR+rkYY9V8WqaBZeL6c0CuY7d
XQ1D8g6NpnJlZ5iKFcbYt6i0x3STnVq8uiKbfNEaOvejIaw0r5HFC5SHRa80lyH26Mi5ov6mQ2wX
ufi2zNuWy80CS7a3NJiq72qjtI81nbJ9BqxmL4hUBvkiKk9uTihPrEv9e1q5yqNK1YuDd2FUR6PJ
i/es1OlEY28eb0KSeZ9bXXakRuNTTjK5pwebtNZx97XGfcntPLHykEDZCmy0fcPODsVoI44uc/U5
6Ag5nqeJ36E91O8rOzdvxji/HkLrXiJZvx+M3t6wjrYzp+m4eUJFEO2SKJNk9EbJPJ3pFBrLQYTK
grFeoUojyViZiwT7yjzTFXwCmhjRak4MvBpt6NtAAqqQUcWKsJ580rL2WmSbKxIYu5VBVBIGK/6W
GOSUIiIIHm3pv0C/o3LzXXpdg8yQPekFDOMeLmZUD8Xa9NthFpPiKImFMko43lMeoumJcVjU0IFe
8yos6rkf1+5lanVGuqh7w/zO2HOdTc/9hYcMDT92m9nQX8jE8B5TkVuXnu/nP1InF91KGQL/oUgI
B3yIB3XaAUA+EYn2Rvlot36l7KNubL1lH5KnsZd9ojz7QSsXuVY5xEX2wxpNo02Aa+bNPOldkZ2w
xey52ep21192QgtXehgXh9BV3wtyWUnbDoP4GKc2mzf7QPTCimgMsyjoCZRCwCfNJeag+n6wE82Z
dbkjX6qWWn4ei8qvtkiFzW+xVxsBusimv2orfAqu3dbzSQQFQyiitQlB6ZuG2wm/z+5B/SVEWNQE
Y7DGoTldxgWHi3Yg5q1oXZNuYcwJYFSNlFyxqfn8s36IRYF7hVcJ9yoPjObq1Kc+YbSF4iZLOt/Z
phCcY/Whp4pOED+ijiaCEh1ykjF1Tj8WqlowLLICN14VJ3rGi6/BIz3VHvm01IYJp5TTj1Yu9VY8
9bw90HJ74ZhJuzJL7Kl8YdTX0cjQKNVEu2TTpPsoAKWSJCiegrDs3ljPu9npKMc2zBXd6dTsJTlF
gZ05D2pWu+qiEyY9n9SI86cmgtY+I1lX/GiCDjXzqZbE14FHSb0m3BkIsXdCEEsaFz1EwRTPyW94
TelzL+nAZeGgQCUJbNY6EgI4pzuBpM3S9DaP3kzYXx2RxjIjAaDOmVS5Uy+pUaLJCLk/mi7KScWU
9b1Bat1KONhpO76r/7yNLK/4hYqXn1ZJfPBniJjS5ZgPFgQuJ7K3yFu1lRrlwWUxFsj1wCrARTUi
+kDQeHLf68yZbxfFCl/O/mJI/B9NaxuzpoC8x3Zw3RWJMm8JEN4kvuNesDrIew+l09wPGjYpHnFG
uYtPYeTGW6V1wn3sU1spduzdVlmiH5izspujhO7noVlrN1nd1Pd87Lw/qs1oWfa+t8Rv0kOdoCfH
xHTHcW6MBuGovrLqGqs4JHUVXxapwh+8+OWEhGgkCWwyvCtmuhq5uE1wirC1yPvuKPZ4GOwCi0jH
U/3XFPMD6HVu4NJImV4OZjAMsbRqr8GCjV2vGPEKe76AJjmbVNxZ1b2GsflbKyNBqJw7nU7idgEG
Zd1EeXJx+mjHUFU5wUSqGy9Tk7M9BjTJq6Twvm1TI1sGXfKgxD6bcesRUdCFWrI0tVDcEQCtbTj/
6bNyVAE/ot5bkiXhX4Y+IuKRCuFWQULWsVy6jA8yFPRVH3FqSDp6IKcRHEaAel4EnC2HIGSVm9oB
P3dUw+3CeUHnfVNMiIXfy34DUj5s+y67xyj8VRqo68NirH12QHMgEYojedfqzb6rXKz0gLuOzVCW
b47p2jeVX0QGSwMvzCwc5b2SIKzzuIPNQ8I25ChOfNgKDe6UvjES2oKbv/Fm4bxK3kRVzxRn6l7m
hL69arKJwLVIxsCM041XBM0HuNC044Xpx+rGntwPsKWIrsYyLHGOUYLnE0DjxQqTxR1y6MVjIYdv
P4lTUohk7raxcQ+M9WDG5EjMIpxYn4kGspHikoT7k2IE8ThFB+6616fhXniOe8yoLTzKXWZ3NCnm
QEOMY93Hd9GEX6v4knoLXSuEPoO0xSoyMUKLTmE1MgJAuEIoAQPccJTDz+VII4SHaGbY1czHWs66
Ohgnn4z6Xky48VoNsXXp3Uxd1VgZg4Ck5TEwBwp4S8EhZEarkDbFyLE7WRh1LWZl6WVYHbsFxY4a
AfPVPjTNme7qyXPvVqTp0Ii5Oq1uJmyKC92yboMyICGoouRbnVDC0xEJpKMgZVzG2rVr5NZ9ObFM
T8c79iPAQsh0HErhzRztLDLyGbuku8/UyD52MBHux9NCXKo8dOr6u7Aml2Pu97CcGtgAW1PB2Vml
WX3Z62ZNkmDE/xqLbZEV7atVCndpBIV6raqlv8piJXqygqHcBJhylmKS3OWNcpPCgZqfkL7cgIpV
a2koMSvEJKez8vIpNrE81aD6zeOy6W9OyDYmEPVOJB2Hmp7wycIyNzUCxKsT1bmZoK0TIAn9Lnsg
+LPfCvIcOIgNyrzMXW+pZBNEVLVZdROh57yM4dUcW6f11vRY28sGtsjaltPCmkvrxdBlvMOvWB59
z28ufScsZqMadj9o3ajAIq02Q/xkrkiKp2xsXRYjckvKbZ+oybVaxPhs14NPD8Jw3iTSuDJCGtCm
snkdErXZWAPp0gZJUbKpE+T8qktVpNkrBUfRowwhOk8uCtyfPeTVjLa6f2kRvf5k9mTAzzFy1+eV
GbHw13UcLC0WqWEB+GUQO+fEzXfNxC9l2wwhT9OQfPHWWLRWoxPt8LTPS69lj5LjBATIQmWsCRnz
OUwNoMwJXEKwLLlEhuQdc5bwNeiRBLxQh5vTWEL8oa0yhyhFI2vTrdE45ZqkbQ5jKdYm6O5IeXKT
cOMU3TJPXXWvqa1/10b5yxDgQ01BQ1FmhdFerceLyGz11yo36/t44mGgkjM3quvoK6dM/IPG6YDQ
mH64i3Snv3Mhx186DoWBSHEysMLa3CZtq68y076UHKr3Tqbo3xlPwVMLrXZ3GvFfdEF+b8nSh5I4
2WHNZKFmOuPSFHVoZ0NW026UdXwHeP7dJitqW3WTDYRmpdtyEmJ3SZncBH770LaofDVdsY154KTu
+08GbwFPax0LnC4+v7vfWSVTKrEKD3milCDv+9goavqyoY6PxiuV8TqPYNdEJ5qBafp6Mm+zKNw1
RIxgcZoX7ldWDL8rY+BZQzWloBE2bKxzGzIXlz7RycK8ar0Arx98IPOnE+kTlEqdbKCKg+qr37o0
DjlF1LlxjR+6/x6pcQbjI/lKE3rerEdhodHb5D1M9DBxzoAtMz+z1K4SV6SA1/cnhsmJqEDHIX+q
DLf6osn7O82L60E1ck5aHPqDH1/+wMppwtWxrhxe/oVlUCK02H7dJnEGDpgYZKOXjbmMMWfZWiYJ
lZ9/9ifK0MdeDeduDdLTpNDg4c9GplKSWi0wWLqKFKvZQHH2LlI7TrGSGrDkCK2FNkwcNHoE31ps
zQ/6YN9VDg7SYdSJC69s2y90Wr9ryfgE4GhKS2iwjDRx1rc0UCvmRi7EFYc+cV8SvQILxAi9VU5H
mkpYyB+mCSDll4gP3EG5aIqoXmu+Txhbr4t8qdV+8NqpXveGRw5Yxudv7A8fGG+JVw0rD4ryuXAo
Nw28tAxpX2FdOoEmpQkG2iTdWzih/JEW9W+n1fakBel7HDm+oJP8obFrW6gM4XLC5uQ8fU4r7TMT
C43GurLbcLipvAErxZC0b3yodplV17vES8aVZmAbE/R9vMY1Kf8qPvUP+imbRh0cZJOAN/u3JjuU
2UyMCGauHavZwklMAXT7et2OLni6Mo6PNu5hs6Lk3ACabeIpGBwJy2x2RuZ74SIuo2JZ6dULdoHp
om/S4HtIw/pKKNTjhTt2syCSnDE//+x+78RzMuWOcaxE9PZbSzy2OkqRHHp7NelHOPLIY4OycWfm
YtrWJty4sf4lgfpHYuS7LOG/c1UxKSxvWT6UgefX/3UI3sqsyn7Un/7U+j27fEneq/Mfmu7mf35X
9V+nb3vv2eKlfvnwxbQF18OxeS+Hm/eqiet/SXSnn/y/fvOXnvhuyN//8z/eMkjk02/z0E1/kBpP
kp1PBMpNGaQ8ym9/5f2lqv/zPxTL+MuxoQXDzkGlDA7HQoDj1ulb9l9o4FgkaC7LiRjIFPilTxZ/
qdppNzEtNlvmKWPglz5Z+wvyNz/vIE1BZICj9r+e/frnishr+7e5OAiePpAKptUJ8TO4MmpnhK/y
PJzI0/VSABbaJEcGGjWgPkpyxfWQVkccC9tf0ffNcV9TXfwPSZZ6SETa7yzP7WgeRWHoXpih5n0D
TUqpMoMqRZhnxpE+51SZrBJc8fijLop0GVp1sApbPyEMrcOiJy0h3s4TqwufQ+rofJZguGdMtSiW
3KZM1H7hdlayG6Stv5hMrhaty5A0M2OUfkMPsMzkAoconTbycHKuDckXnKVBk1+R0KfS6KPhaC7D
rKdKazh7YIVVeeEs1GlSL2pBNTsflUTKeWyX5qvdtgRTdtmINKQRIso3XiVxLWjVIS5ImKa/Cz6B
m+2s9qwhWdp2hRDbyCBaz2xD4NGFO4V862zb/5YqXTepMOukn2t+7xxNuK4/zKbx7t2pkVYaGY/j
0CV5KBvPv9F7vSdOsaZp24CvEvptKy36gchNr0LERth6lW2ZEAOR+GQSkCdjb3JP9i94fYYPpEqI
5yBI82beQrsXc4XNsFhkGs33Re7obbaIgBjmGhldB4fuNiPJc286vZcPmQddg8SFKL6jbvOThVrB
FMN2zy0Xhm7Yl4UPN3pu1LbzGMRqe4xrvSgXADPJOs9BsS7SRHgrD8Mu7HzBlrdlG9OMJV5K0RZu
RF9qiRehKA7U0jYqAUJc8zkYoanMEJKXt7ZWFcDgSpu+uKGtV3sd6qRYQFLmF3oE6/0IibDzFwX0
CmNR8Kz2MqT5Vy+wNCyGhaxom86aEcXParC89Gho7mT5zGlpPtGZslnYdoU2JSTKaG4befAOSSB4
jEPPC9fDQBNuPgpPqed67NfODIJw2MyQQGZi6o6ic+D8D3RBe13Qk5VWhV6x1Bp3kdLQAMSo4YPs
fHJC7VlPgKf/kmqNEmxZZ/ofiW32yiZXgEpmIZ73yRG+W46tqYid41CU8O1RKmqLxlTKxz4mxmOr
mbEaboRburc1WKKL1L1Xe/3eNiEYvpIjL8LdoI/trZZ3rf2QQj3GczTACQ1jXrxxLopScW9JevVq
KEoc+wGsYgmQTX84vwG4SPAz6ZTULub4oo3dhW/p3mXrFjUdPVPzoBdXMeYCqRYa4b7Tu+6gZbqk
e6yqyJ0rr8Z6Tm8yLM+d3Bvra5c8UrHILZ0UsVCt8CjFnL2Xw0xkKGTnQRWG6aqmS1OsJwZps209
CsQLVclEPYuS1ESloVmeNyfjqt1XHJ1hQitwDOapn4Xh0tLzHLdFURkVNyjUo5b5xW0IVOAvi8i0
6o1i9dUdx16Fbn1SO99TAE1jETqR8kICZnTlBGpYzzK8NRVeZmi8mFiOPnc5YakAO153KfUWM8ke
RROcAyfgZFqQNYrhoRwVaM1hqyx8pJD8WQekKA1tLOa6XYknSIJ4X8JQGF6wz3IfKba8d0Jxsh+Y
8dGpy0NrRDsn8iFYZjWGW+tCEAU3q7Bv2FtxXpY723Cj76hmU94eLjNXmh5iKNl7IhGXhYl9JkrM
URPQEEf71Urxs50bHps8Pbc4DjewsBoYMYIEGwfYTZ3jsFukRFT4gF5ZXer2XMGp+S7vMeNaJqax
i+pOGxctgB88bQswZV2NQYyRY+DJKUZQVhtn5DS9LLI8ubT0LC9fscQH5Rw8XzeXjmfLGvo5iN2y
MCO57aKmlBjCImxbsrjNA5ZAnLfHsnzujI6ftc2yUOaDSmN8OVjdIQLOMmdhhYVg31i0GVMbX8Z5
07v5M56+7XOTpb06EyM2K7O4GIJXt3Ua4q1Dy+lnWUf4zRI8uYXMgLQ1nw1hQVPELktMK8ssLB7w
cMjeW5GO39NBUa9IL5rWnLAUuEfGusnI7yslJLM1ppXY0KSqZg4+suks0nKc1uOg0n7ArMUXmJIY
h+jJbeOI44L1HMTusERuso1las+dIsKK1A+TYdUNvWiBWYb2zqyDIZg1lTDpvmp5e6FCSif0Wc2a
16AROlnHieK8Bl2NR6HL8TScOwEGaaDIUxboKOgZgMIW9oaOrWbOYHVG39paWmjqiF/2Fjnb+MFN
fI+44jJpbnUF2AbyjOk1a1Imk0fh8nwbwq0dwtyHGqcQvw3wpFVofoGJt6E1w7/ev1OGVn2ghcfs
SFLKgHkwYl19NMNGRZY35DfoO1V87S3NBwKd2mmzLIN5Rc4BZKefZe0/KjD/b9Xj1f9ft5tJf/Tv
i8l1E6RnRjfTX/hVSsq/hIGXjQMh0aJks22Y1r9KSc2ilCTh2TGweUfUzvn7VyWp6X8JDqG6OtnQ
mKo1uUT9qiTlX5rj8H/5BzYp3zH+SSl5BoFY0px+E8oaqlOOUuysHzGAEGJNY4BcKXD1X/q4Jb07
sO32PaxH9gc1SMxrC6YUtUipug1JRbLNdgH5zq+W3SQY3NUASV+cMj+CQj/vCekZhFUUK6DkE07y
N1p/kqSFqvfxYRyGHDBCsZ7ybogdeKhu9Ow4HhIv9PePltVo2hcn7I8QzK9LO1DzOVZCXz7P3Y07
XXFbGR6wgVZWnpNa+y5xg5kCK+ea0Ej/9W8D5Vdl/+/NUH5eDk0kvjAc9SBqn7HsMYjEbCMOD7YZ
Ayn7fpm8YciSPrt2Vixamcjvn19v+jT/F3H5/XqMuL+/WQO2S9lwPU0f/aUdqfmGvqi6tkO+/PxK
HJB+v5LOC8Q0RLeME5Dwt88Qq5k8G0aoVnFaH0IlSjYhAeb/SML563EgmNv4DrHKnl9EqUKnEVVw
yGx0R7CgtB9lEZT7Iazije7WxWtTiG5RxuKfpSL/ujDaDaBqgAj7PNuzikY1TSHre9TaxjxPTWNl
RJ13Y4+WDaW4wSIZr+B5Egnlxg2z4ivo7I9vl5PfxLAHhTm3aXOQCEaWyvWjTF3mZdCtyfn7Z+lP
p4fEPZolZpLAIco/0zJEll3TTfEPgR1Yb406KGtNHcNjH0X+AQpkff35iNGmwX42ODVkpxwruJyO
1vDj4NR7O6Kw8Q5wjzKor7nyONGLrjPVcI+2rvRPnCOr9SBwrVebSK0gllMjzyFAf5U+/YdpwnSc
/mVaIsU/myZt2rJqut6hJsAd7mpsLtwG6mrjkG/w+UP/4UqGjVQCbyJMalhzPj5zUypRigps3+q1
92j0AXFhzihoGIXhxedXOk2Gs9eL/xEyViQAGpLGs9ebFKxk8Fj39Jq1u5pX+YxFp/2aE3TfbDvp
iW84EUFmbHxoHK7SOD1ZRXn3/PltfIQwT4MKYv6Eutumyc539mp7K7DSXGh7PW8GeouVHHAhb8xD
Pkb5MlFH+uKal3wbh3iyCjWrL5Qpf1jfTZXlFiwG6fdv7iUJOXMSHuE+ozeNptCpVxHH/wXk1xJG
cOptPn/aP710pBdY1tFjANufNv+/L7iNA7UY/H2PEr2wEcFFBOU2ZDCadIJl89i1Rr8vEaI9BIqt
XShuCrQQ4lDw+W386aX//S7ORhkLvQsJTN+XmMVc6aTzYSXqEs0R6uKoWpV6TMOhXQ+Zk69rw/G/
GHl/WKxMDdhaoNRjFTlvQIk08oNu1PY1+tJtBJHsQmshf33xjH+YSSj50apD+GBDPRes1R2mE3mu
7RVXral9W31d+xysKi2tv0jDPesS/BzDhoVTh06FZlGOffxQJbprxWq1vZOO5I23/iDLGXQZSNtG
a1PSg70cBhXWcKAP+iI1q2hvhUqhQruxijvZZdklGlzjso87uk66VdrDFy9jmstncx30SEftM4l/
ADI/3qGdVr5iWv2ervSw78rKXGqpE1/rOKusOQ/2N6MsvXc3k/lXA376zR+vrKmc03FwYWOcdE8f
r+z4tdIWitjBRIuuXDzkFmRSNEvRCiIgrXji7tIzYBaSipQGw5F7SDap0LOVFGXqznLV7r6oEv4w
CWHeoX4Fdsd9Dh+Oj/dk4IeT0YPatWUWr1wEBgcvCZxbMCR9Qfigd1NK2VygU24XI+7Nq6Cx2m+f
z8A/bG4axBQdMbaAUEGH7+M9hH4xOlkqd2ioq0OmYUqoe657aVWlsigtmd4oZm6ue4Kjtr3ZlvMk
NdJrgYR5/sWN/D5PTm/CQXdqoI07t3ELm55wg8bcuUkVfneFlS88q9/QTxKTK1NMdF5CL8WD0X5h
YA7zIzdc49EsHewFfGPc+KoQs7Q1S3yVBvOrmfWH0aOzQU0nJZ2y8XxmaYEOsCuMHUJoyJlEFlmL
ZhjMjd70zaFIXlx1jJcUWSmIUOsuB1bcude42c7NaoJwM6MdXr54X9OGdDagoaJreIFyWxJvzY8f
nGfWvRIN6s5ogob0b5nk12NQlQv8PuUctDO+GZwKf4CmevH1Hp0DDL2N22bD0S8xOFl9cTvT5X6/
HTiPLHUO9efUZvpbXZ13VRj40th5hLOsS3ioYKQ9cAOd9Ho50qO+M4mvuelbpVyYeXqpGOw1n9/D
74uLxrJHh2NiE2AGcTad4PebSCL0nQq6sQoCLKltrVGjRQ29/KkZBMZoWvUUIcm8+PzCZw3jaeHl
ylzTltS+03n148MHqdmoMRK+MK2KC1OBV9F6mVxJK1aPceloz1pvl+9O4rMgR2rgbtBPbWRo06Tk
9SxIIqm/WFt+fxcoa3kPjmUZlK3nS0uckvFWjuEuQNj5opYaQ3UcvGwmIs+swN/F4JNKnyYXQMPN
4vPX8fu+SoqCNq0mvAoa6WdDQfFhthlOuLO1PLyp0eCs01iPXj+/iPbHq5hTX5w+PbaP03rytwEH
xQr4dPR3o4QFNIiq3ZQJwT1t2QY8nzRXBJ/IdRi7AX2D3kRqkxvzQfrg2zHRak9ZTcccrLDwlp/f
2R9ePVsN/ngUzmz650aihBTEouTGeDv6Bdb+yWVCb3rl9jje2qkkUDtz0zmT9oulfHqtH2fg5NLF
qZaLI40/j0aMUMXQ7le2tojseNGTV1/PAfVTqIxNlgcwq1yPAUdO2VenvtOx7vzS9lThUMOzwZ4/
Mt0cVFQ9KXbSyvZGoSDX7AL0eKH2rSKIaF4LrUB20h+9thC7DserlaWQNKZwnEBJVEbXZZEE89hy
61tpFleOlo7HUbPKQ0LQDwRq761Um7umC6F9E5GyTPPCmZdlpSwFX35RK/xei0toHyb7IdUCBds0
8v42smQZYIPeyC2CeeYHAXD2YvRdY11ahUOwtj56x89HzO9DebqgzZDhAGILcTZhGC6JPppi20vH
W3qY+qyiCNT984v84amYlVgRw2ObTjhnF1GDMCfbx9omiuZet9JMXIIOPARamhaT2TT6yu3nF/x9
Q5cUepPiGXkB6/HZBEXSUlJ1lFskBsHCqYiWjH1NrBQr/cpJl1LlbOyDUVHyAhfyufGAxtkCjLMB
BL2YUIgR/59V4dFnmNMQSB/UVAzp3A5aK58JIrse9JyVi/a0UuqIOI023YjKFQe9o9cGpbQyLtQu
GvWLatBLfz72hd8sGzGEV1pXBcmC9qlYx5IQgU1SDdn3JhuTd2SbVUFSpB7RrGpy97+pO4/lyJE2
yz4R2qDFFiIUI6iTagMjmUxo5RAOx9P3ifpb/F3WM229mMVsqyqLSQTCxf3uPZfpwFBbL1LU1FlY
U/A9DqPKY8/I+09jxY8eTqY7yQTcriMTmfr1t+hnj8xpml9rJIkz3PZ8XDN33gksmTmbTRWJtXGS
wN6o4cP0XOOoMbdzYwxypCrCotWowNKdsuFiICLRUFf3nk4XGH3U1vzNl1/8GeptvSH/vSz8t7LC
qFPP9Z+RtMcU55ZyfzqvLB+5oep/xnY1H6xC1hktVQIPegaO64u2wjqLKYna+tBDvvosO5doy6Lp
6YfdGIpxSlvXFpN2vbzB5V89UApIvgESkPaMCEARfVozsgzLgljvDV6ZTkYCjmIRjubaSCzbAdMq
LS15eF1dhFNP/qGcgzYyy0H7EVx+qN0jvBoymA54g3siZYnX1pMBBFWV7g4D/auJNW+JA2OSw67M
s2FgspRCJDStkqIsNZUexQFUFuZAK1Pnj5VjOaXI0X0TLeOs2GKj9Jn9tfwR6jgDO9ILpRhyTFlP
iNW35A0dbFsRz6i9tD/q9bJFNTPP2NPcHoqf0+Y0R7YqwMPQshXGo+XLwzg2VhNONK1qcWcV9E05
g0NNpFisPHR9jJ9xBdP23k4bLd8L5synqRQ05hlKDcDSTfJaYdUT3IsAodVZkroZWdy8qvp1R7ei
T9sj1F0GUWPe7nOt8r+dEqZz1LYT79ZoFcy/qNdaXvgyaF246o4qgTiKcUosYaujNVrNO8cqsw9Z
f9Kv2cmvH0ybacQTweseZ2hQLyyN5KgztVrPoBbzN9ifq0iqcbV+uy27LfnxwX4UNUOkOIXHSoXb
plbFk9S3q17VMvaZqe15krqtvYNi4sfTgEohW++Sgq/9oXb2S8GtORQT0IRDtoigOBV50BVhXtHv
CG5uJpudTh4jWt2r1HfvFhBIhwY2LaScztgXsqqZr3obXvVaZEVA9/TW6xHZDYjiI6/QfGOXBWnK
rPQ4oAdmN7R72a1EEJVwJDVMouG41Ei6TaIe6gvW/aZhajioiZ6+qu+CmghLtXy55eLpTMW9/MPb
HItCMWVRDU8BTna2pc4gFawFky5nSt9T2Dikfdqsvus5EuZR0TUGgV0/t89WHcghli0TzKPROdZh
FcrFzAfEzE8ovW+aUF9bcdPhSh2ijg+Zrl5fT79sNyv7xKp0v4ozejad+Bo7mQ6MWqf31PfL6c6b
MvnorIDDqJgoKAiweJAZsoCfvsBeLGQ0VN1gh5PUez+u7YLlJpV4CGMxWBygSPusPhgjX2/iqVhI
IwgKWq1wGV2vSdgwg+8e+ieWzI3ACpN8r/HPleo18h9EElV4bVG61eAl4sWh9+8rG/CWhwpp/Hvz
KvPUENB8tkqbMSDQKKHT6kbJ4h4ApikSMVxbyasqM73ImPvxyXULT2CXQyYIJ8MvLcSylnW6HrDk
EiS+HrOLwpx/FXNF8Qogrpa6v6rkXDIbrbrdGm37BXSFxSdbTLqkYfQwfqVD4Y9X2I6KpE01Ga1P
q/ZQpivXK1dx0IYcwfKLVWhcLrPSzJblp+seXGvEXO2tgXzVjUW+kz81LzwpxwwZf5a/+ACWx4yo
1BNxac2K/KZdVNRk8PJo0+zsMvHdMhjC1FrHIFwDfIM7Myu8p4A7rRdu1Pa50WiV5pks7vYezBzA
4AjUlJhaSwCSt3KMTf8rj5hRoSQHN1zgCjSxIoZSR1Km1m/Hl8XFKq9VoorfsD842pY/mbbVv47F
Zn6RT16/V6+Z3cTNteaXN6csRKUIXjTXlreZlRJryppWcxN8Ku4cMh3eCEc0VFpGtcKqvpsKqT/o
uQPQhkoJPpnAWx2X1IBNC2KRjcYWcizX7jv/au3AcS8PBRbWV9NejB8E2fS+ZpiGz0Nf3UeSsClO
iG3zmK5x0j7josETaYut8PYc7nvySHJjrwSWTeBk0/Xhj9Q5Ix5Ye5culKYxl0lPa/AcF9NYNSE2
dnrm+llUWMwdR74FGJqdZCFlWB+x7pdvAxaPJeZ7NU9Hhc1N3Cg/156V5jkJBhIr39ewqyeyKUEZ
hGbb1r8qg7KfEBCAe0ceqQYo3/RZE9LlMxlEOD1/jhq/KXnpZ2WcObog25e4LUVEoIK123EgbIST
looqtIkZ/awMbtorNa7OIrXZYo48QVrwSMd5e9qw+i+47qq7QjJa+XHcZT4Y7DiwuXS9nU/rZJkV
2TKrGyKyLf4dPlwyRLqVsaRbVW992FpTDTFHInpqhxajW1wRVH6n9a84SnPERTYQe26jdTGIl9TN
kMHnNavfuJ8nFa14z+adX+PDDQWFDCkpv2Z+5M5NCQ8/vMaYPTvN9+guq8TcJJbxIpWjrGNWB+4B
IPBohMxXbYsFrXa+8y3NbqfN7b9lgfc1XAD4P1CsqX11FpYwBBVwFDGOLCHCCcZ4H2FnsqdI5cPA
ghOUT5Y7rbcNqzwzLU7tbAqQBfJQUNGthdtQ6yedO8l2SlOIGK9N56wVpQ55MB9T2bdYRWBYwkZx
Us2+GKw/nAwJcI33tm0smF9gdZFEpycyl2Bo53LB9oFnJqn6CR+u2fFqhmtddoD9ZtTzJA+2+YUI
FCeLZQBrCBW0qpLadcTbOBhlGmeel5U7AXHptdCF+9tNZdFG7cLhh5RrYf62Z08+OAwLaQExa8AU
NlmghyX1DFbAJqvo4yb6Qpiq5QlGqc9pOnQ2yXZOWXOPT97LDI5FvuW8EVnLz/SH+0/blqknhfD6
bGG9cI60VQbsorzwXtjQw1ok/rQuTkSBcn8z6aWgVBvE66utKvXjCJwlV2iH87yOWJquNkOqEsm+
teEGxXEJPb1PgegWhtwFzTylj4MjcDhXDhZNzllOShe3tY24o8hHL1HrlYEBP0Aw3OesQEFy2V73
nk4sD55U+UejDVMMh9m++KYzJr1R4znhRM+aIuXo04MMNfeWXu1l26VDUOlRxT/5APgvVpxVur8m
JcvvxZkXakQdvRmOJRWU/WGQqnmonc7bs8gU7b5UPU1vWeoiBKRmbkO36ez0h1R289jjWkt6G7ws
Bk0C/LEuN/ZJi+VTRmOhNW5kl2rYwlLz+mC3NZOW7+xaGjTb6RX+qbSegz+4EWm5JXZGnXPTEd0J
oVNOBuVftol5PyBkHbVgiHA0zBu5F7WlzlMLu+4X3X0pvQ9s+Xa0ANh5J3+pEf4fvaG58dNMbRHB
XqpYEUed36XqSjqc1qZAOOYzicESjl8cdwM9CkbA6rtJTQg/UPH5TGrld3McQD96o/EeUeDq43vW
h8bhmLZwYk+cBTk60d00e+0LaVwYH28fKxHDF3tqrZNfzxR99aZUj0Ej/CXqlnHeu2QtZQgwbuD4
oxa1d5FN04O1jM8Lvta9pYkGU1DFYWuPb1NLoCAN1gU6P/cEkILloS8c/8x+SyI9BADNETsfp5mz
ULk0K8A8Z+ke+00sz62d6S6EAn0bY59K4K/G7pZ3wtjqseGlquM2mABawZXs2jgY2sk9sLymHP2U
oePBJCt+wxgGZ1SA3Mynr3qyhOVqr78FMM4yzO1xvWzAQbakx7f5bmVLpoV4k83fq8oq3ujV6nf9
oFIesDWlTxqp4TrKRlXdMpGu/3ikXGUMPcR+60zn6r4tjJJYs9G1DkCFdZWx1qtVHoQHBYLr1TDi
sBtEQJV9PwB20up1QEwM1smNrX4VdqTNDm2/ea6rM5R6MtOAbpxql7bphnG0TpsYekX2g6TlLRF7
rzvFQBrWN1eUlIR7Uk//1MZiHh1LpShfrEfv16HEbT7hWz3yKciE9Z3m4tw015dA8NUe67G587N6
ziKx2bk8W75WP6UZN+CDN/ggV61gcS+0EQc+yTZ/lNEyKDhD1Zx95WLUs4ichenGQY6hIxxxnY5R
AKkx8mWLMdYFQH4/wzKdwiHjVhNzyZF/tkpo804oQ8OdvOVyRakIvPeWf3JRchgfRxhx93XKowlb
s8L9N7hp8DbOLBK7a4rUCJe1a0jPujkB7C2btTf8SlSVEN/XrZ209OZP5bXa81D6Jc9u9oqa4xKV
F3Cq6uJ6CDV8GvucrFwjy6q3OvJKzmoJeNd52WkN6TQHgFS+E87MibmhemDkjuSBWXHpBaijsc0p
kha9U8qEANEWRNOcBx+2KUCUoL30FduK1t1lsF2ojB/8AkSILvrbjTUeL/NccKfsVk29T8IarKie
Vr/bya70n8WUC7EzcjP79Zdg8//CMtf/tE+T+PmZaIj7/yJ1gfj0fzbK3X+Kz2z+VP81dcEf+ffU
hf0vOIbISFwHuZDHr4DPf7PKuRji8A3g9SH7wHZ/bYH8N68c7OB/ocfCxg2DYvPXv/wPs5xmYr+D
A+jzP0X5Cwjf/G/cclcp7T/1VzCH5HZMkmoOvhtOvH/nKJJX8E3pZlViZfVTa4BkcXGpRgR2vfif
Hsz9P/6f/2wM++9/Ep1tOk15EDT/piLaS+Uaml1WSeUpddvPunMv0dzoLgXN8r//UeivmIh4gkwx
/jbgMm17nnCfsA3lxn1ej0WkGc7jINL/YVTyX7XDfzy8a8jPpEAJq5vzN7kXa8qASB2USbWaI99c
EMysKrlx0/sgrpwyq17/77/Y9Rn9/dOCD+xeY6VE+v7eqLGQKoZbXVT02Ir6Luj8j1KW4oKwZO/o
Q9BQUMbxf1B/DQrV/v5jqZq6QnNBWcIk/isf9M+yNnPVARAgRQIo3t69xkz1p+1VmhSUUR2sPIe+
sPbyljOfl1gTxyUSPPVp7RfvFpeGEzvCqmOnr5rXwCjGXZkJeUL6gGmWZ35kN8I552oWxwAH/8HI
XNC3CzJNZ6yISONYp9HWBFyrG3SJm36p/RM1ONV7bUJ89sw8qCNE726MBKfrWF+opg1VvRpv6bZM
pNwr733R02afW9pkh6McAQstFL2nemp/2Hx03ME3Qe5HgIXgujCpM57y6dPr6t95BTWFVBUZf4+Z
mIkFbugBgMebNZU8D8+jeM2h57ax1huc3/WBnJIbVlOhvRp27t86Hhlsg9vuDljJQLvR6K0vLemN
Pal8+ETSN8MaFerIQHo6cOT81LvBPKTD1SI9LGP2AhnB+BQU0D71E7IdWk6FnaZR6huLQMclTfr1
bnPkvNe4tqNakceONRcNDuZJzwOGHjzfOaU+TKE7rPXX5HK2Syd3OOccacsI4h23uYbkx1KP1SM3
Jfns5b1x9IERxaZG5IHUivnlbuRny0KHf9RmhRVvaaGdmU35sVboTiikP39nrtKwi6TGs2YBGgh9
jk5FpKamPLudqA5LU6dHmAk6gvuQ0b8ajKc8s6q7ErHtHiZ+ejS8aVsQ4yz41o2uce9t6joWnXJ2
VVHaLg231PoVtbmc+mUE24YFxQ2x2EoDMFPjoX06+XuGHdeAfUZcbEOghV1XrTsLis6Jdqz208xG
MjPdVJrfeNu5B1fNOB8Q1Cekwkm4YW0K/2AUBUc8oEkqITJlxDYn8b3eFXfF6G2Urm7z74klgHqA
YB5C3ZUjt2VLGI+Tzh446/oIID1zj67Ow93gQO+KcRvySK/ktWsCAZ6jcFnHcPaGN7Sq7OguEFUo
c8uTOdCwcVnzssV4mNtwaYoNgXmRh2A1nJdJLt292cPnyLMWza3r01d/2kpCbqX7RgpaP1HZXb04
wLxIjg71h9IQ2AbuQrRR+z8gHzjat4X3ZnSuETvupJ5hYWWP7eK4Z3exg18pmTmEddffMxCBPzcR
S0Xs9nHRpYb+y9py/W62+vTWMAruVtPWrk85qmNcdTL9XRDTvIPMDjZQ0YgXFGv1oDnj+Eb0yZse
4FcMdaLx1xi/tdzuaSnhglMephbK0062ywTmAXv/hOyei7R7FNVoDXtUN862/uquzcOimyV5rBkf
0m+8QLLeWQtFjPsWElG7h4hWZCHyUNddcmJkh8oag/JXVVG4Beiw1n+PhDm8nQKipxL6+/Q+GuBx
ZBe2FJ73xg0cbhSXn48N+w+gDSKJ3q6tuKjGWgqIiCbFnkYrN/Pv9ak5eKVuwPQzbZQeMNC2jLdA
aeWhdfjLfvqemp8hCgPrdAgteAmjd66p/jY2YPztRp6Y6KTdqeX+80rawV72jJvWT+i1jhsO9ugM
0WDCgJ91Uor7uR0ZE80EQk6Vl09/mn5UTwYcIeu5rFI6z0nDaWhAjAchwGpaZccNRo/1Ji8tY4o5
EdSPIsugGBXpr4JW173e29cudFuLaJ87O7oIYqYZXShGL43RRtLdQr9NJBDoSL/JE9LzboDgFaGL
pi8WujuSVVn+sXMumEuf1wi4AdwaXqeV/7DHRmZrHT4cxzoJgjYRNFr9Rptd1gueB5Qa7aeE0HYe
bK2/n0iBRno9E4fqHPPQwREJefmf8AjH3aRHko6Hg87P2xsruv6UB8/jPN4J1z2kbeP3/Cxf3zXD
uO8z92R66xD71DeFbWobd6atXvB8RO2W79mBEn8QN94kbxAwj03v3dRr/QL97s3p4Muuqfp2BuPT
AtEJ7WJviOWMdPYLPtjyi31oPyj3oLtZfXQFklw9FHM4ywmILAPzMMvmYwfZZDMdEpzu9lKBo9ZD
SG2kZ7bPGm83gvWFXXI/BeLPyASis+w72+7jpu6fuqF+aK2gDTF+7qVr7Qsipx8za0PY5NdInudS
l4KeWrWjfbu06Z/cls+FQLg3eEmC9qE359seKHpCsdWr0MgfBSnsUmYRzS4bR7iWvEfwgDx9uKEM
bJ+qgTRqmX+veoAmp+BZ/cy9mrneBHG+1S+EuFAynYUlk/pGuGjQtnFeGkN7dpz1vXC9A3JltECG
tzrW3cqg84h+s2n6RNWLYaae80rdNbY4CSZAMIoNzpv9xn8BDUvIxCu9OyIYTejo7i2kFfZ9a744
TJeeEAYT+qj2w7I+N5msIvQxoHp+eiAzynuEIk+CYqf6wAq9Wr2nBBGj0q1PUk4JBMUaohvvcAqi
BPxS0JGyBcg5r0MH1E5zQzqI4N5IOtU7aNSeh6phcq3ufEZCJDv2HSM4eIziHobn8Gr4ix/1li3u
5oJmo8We+zBlDnSuNxpBzcGud8tcnOxiCeJyyCdsM/Vz4XA0pGD04got2zN92M1bcWTceuOM+Seq
4e8W5uRjbmeJ8nJ6R03zVJKpRH8Js8ItnuAV3jDVs+5KrWQ+LbXgwA/gl79CtlIVU7Og7zxaP3ba
6r+qVP1wj+aA4rgMhWktZTmd62gb5ULE1PAeTK/sbwkmNnFdU8kHNui2B9nLOEGbH/SJVoSgc96I
qfHIRnUTUH+6c2FHDVuj7+mbmh4XMae7rhvkrtHSQ7CZ8hNve34ZKCoGgiPv06I9KLI2kS3M7QIa
A06W1h2w0B5FNq7x6mkfFnv9wZgZNDY+pJ7NfWhXWR0oe15D4H/lO1OqKNf625qeYQrXXCtiSs5Y
ZjT3KpWPbTPi15qLtylwRzC3+Zty+YmSHxAhPz2MS/HSGfKRJOwNAn52HdxR2xqk+16a5q3haRdJ
KWmUM17nXJA/UUoHImg5Wk3/EFjqNBcjGrqgwLR1UQuDvAV72vmg7+stYWjzUQ/ZjWuLQ7fKu25w
4AzPuKQdopzK+MOk7OBZw+OQpy/k2R8tx7rNKnH26vy+ClAGlm1ODMU0ptZnODVq/Xb1IlZKS+zK
P1KEfRhlud8G+6zxdQ1tX+26sQKfmN3WZVXufL+47Rbjy1qbeKMqF6g6czf1F3XO/zDs4TFTRhPh
bLojYw2OzdoRCrwTY11F9BSD7dq0s6u3z9Omf7U0F8H8XeJcW4u4qzuNV1bmp9FSDUdBshl+gOQI
2yekaFmQo5+rSPFc2Je287AaZwZ2YzwKwVrYkXAsCsd69Ibp1uBfksOcjcNUEXVehR9QG2dROoqN
gRJr85c2Gse28/tEF9tVZF4A4kkbVLgwf+s+HyJUvTDQbALtlfZNkkHfOdnsnkpLYh7Kx191Zz8x
09MiDxQqriVAJiPGTLR9SxQPjoAHSgYtAHtnbrR5lkQk/eUb2x1DiaW/zK7UToXUwPlZ11cFdahu
P1bRxt5Ybk/bWkMnsBg0Vh6b0zhtw66XyNLTUr86E/M5Tj/vqjEuTc1+Q108z7ZvnEijH+Vgb2MH
AxOfqrl4X+ZU79Wo3SjRfaYteM7VTO9YphLb5fHWWT3tepfB5uDCAy9z4u3C7x30ruWJCSabS+8e
+f35VdwWtnD/U68jGNOUGYK7KsLDVkHsOWXkRC/nzRrYnN+uyr3TMOOYzHq8SZfR3nX4QY9bPV8D
5YiMB7esKIbdXEBbQNlLzqzZEBuDxdSwUz/NBkGyqpcclNtMTrftKRivh2E/pTMuVnMurxVL+vqy
1Wo9EYZ2vrMgq56rQNyOwIWjSYnmaZubv7w08EzBKp6bauIiok/u/KK3nsHAgvOx3ozyqxWmn8Gt
zI2ksTr/CcodJwC6LaPrd5G3LiOxjcbS/Rhrvp01hOAXgt3BH4+ZxH6SlraGLhUlMe7t/lqVNAWJ
D3SR+W2dP+a+6X4CPwKjbluXzUrznWQaflsrs/gpZxgUyJSj+6G5gRYRjmcsaXCsjqYsraZwHIJj
6+erGeajro7FbMDQKVfT329ty6UpMxrznKdreZoAFES2HCi4LqbtPvXdZedKZ71lqDg9TdPo3Fle
1VxEFbx3G4O8YtLtn7Q2GMmkBWIlbAM3Iht1JYNN3VmwCu7tCX52Lyr3Sai2THRrdm6hruIYMOuV
+YYY4h4yQQSid7lrC9t9Ucu4pZGdz1yiAJtdXLl4N2NhjIxl/TGFNZY1cWVAnGZ2z9dpGYhxqNy8
gaFgPCAOANoMcqu6mFtTPNNAxPE31XUs3XQ7VDveWO/bNrQu6dlAX1fewj/40OmfKqX5tQZWfdar
jTyOq/qbvBEFMWmn5GwRlDka9pDJBqQf3/1TJWW2h2TvHfDfTBfcfXVSF/rPPA7eLtODKcaW4z8j
hlt3Q2AMT3IDeKtGyfGsMY65s6Vhtfi/F2GkScZCcsKNwwe9miLOdXJ8kEO2+VE4zVXV8Mp12I8l
rj1mkXxSJ8LN1ETzBaOfNTDva533Vp31xrRs/087KlC+CVQhzbn3csIn80UHYWzImDqLqow9eiV0
PMTK9aWVQDUvKVKTqdska+3VjO5XzbgA4k3tewyXxutkNwQIHIAAZKztLntsbHUmJsfi2sjxSMfk
0gNM76o9yAtIC8qxuGwVCOSpxNvhuV2CecfkIIo5G8S6ucOYN5x738wTl5LB2F8XPenUMCeOXwOr
H5p0Pzeus8OPLQ/LrHM82ZZEoHMzIbXijgnnDiKChwRT0i/mW1OMTuifSf36TKShOkpOS8ZKOwS3
Nuox2Pi3CKe/CMnZX5yqp3veq9dTZfs9lPr0STHXvX7A/jFVBTaDaUjKSZKMG9d3299+XLBgIZPt
OsT2piWLllunvE/3zO0ffbL9Ff7VU9Y3IE076AxrphhR4PPcravIk4VJ9mmqCnHpJ1/uZ2T3m5yW
LsYlEDc0ZVlvaeACsPK4f5BNBitatMAR3Tkp0lklXWs/pyaHYOWMu7komXFOJtyKfg3yyJtAI08m
MXuHhoaLaLx+l/atOE6d42IES032ym3VboGmuNI3duvUabHXqyqkXeUrEDlvHuwMBvoWdcbY7nRG
43MTNbn7gOHyRjjKTXxrO/P3AfGrAjOmUaQcqGjpMB74+hG6nXfmq7yyYXqknCqDB1/l9p3ooUAW
2PNzV592mb0GpyGQBrUXkypfAcEuNPz1GV0uov7qu9GN3XqqEtfH+wZqn2o7NdiJPWaMcHWriQs5
fhZqa3e533ZQ8X1tl9Pmd8w3f7gbOqDfWUYvnMheFh1wqqckJNlBfawTc9heJ8DQmF1w4PvuHbLV
BVEwBOzWi77rGmQIii2sN0UYepcujAFXdIJQ+tYtUqcC8ELpBrfKJuaKMd841QqQdqyw3tBSo3bE
K0LqxPC/GLyYGfjZUGBJCr1MS2+4qH3qZvVHuO1N7rM0y62pb8tV+ZciSO98p+Y6IUymcYEGFlHl
K20vi/WHFHuK/cuY218Og0i0s+yBCX1x9rWWRW2zgt2il/nh2ir2brAwH/tKF7CtB+/CEl9ixPPH
A9cYeLQ+MCAklpqpdGEmCvfAUR8dvEWmsb5tyKvJ6PrqjA7e3JWrVFx0yvZLS1P5YCPNwwMKnPLd
mdoK+4mRHlN++WSEl5EM5mRTPWTzD2fQOCdTV95OF5P+CGGxrCMltAHssUYFHIz6CAyDmxRNOz+1
rWbdcBfvk054w2umZRIj2wDtWrbBUUsDg5H4ViJslj2scLMM+hxwrJ/eau5q4EUdXtRcbUeVAqRd
LI+30xLwo02zAYlTf5qFwT7cabxvzfCy2datkfX6XYZjj3UJ99HJG1pYuZl1LYOqVOC9mECmY4xD
2X4NhHayArcON61uECG6X1WPzL7FRpd2uRcRM7Y5LGpaJFPbjPEN+qHhbG+8DuVhZKqYTLI0qZvr
AiM08ZYBSRWcbhbeFJuD8mh8MNztDtZkIDpbsHP4PoEfXsYw9xt/N1fo9ZTgMK7ze/d+oQjk1hbW
rejbegxJB9BIV+juUeuKX1Nt/DL8gkFkm3OR7xzOf5iXqEBgmr3ySlDEruOqqq4JiZdBs0YqBujm
AB23cUuUVXtkQJrYa/9OeuNAVvHeUv5Hsy5fHKUcjrjlsh+kP93lTJLtfrN3pT02SWp7XDvG8Qvy
WzxVvToOhcYlb9CnoyGkc893Tly2rpqodyrsQ1MaY9wXtTrkQ7YmOHirHY4wTb+vzK6CfF5cnEK9
WoP6pHt05sYm1VO76eOjLRE4hinLFNDXBkP0ZN71c8MxE38RQU9p4C8u5M1sznLXOm3wmo5qfXWu
/MiQ4e6lmzk814WNjQ7KSIYtNart9cld/Bc60m8A9UB8xs1QVw47nMgA7q7DOy7rITZTue+X9eR5
+YFDA9No96zoAP0YFPso9cAx96nD4s1P2JcSBppxU22Pbn/19aDJ0Uc3xoXeXfxtMTn7trEFmDRq
RVE8EBWMEcBjwR/qHN7Fch6ONAMc8ZjdekXwFghaLKUT9ba5h7x7wmB4wAP3vNq6v4MghYV3Pswd
62VQPIza/Lzk/S/RzpHo/AOa6i5f/6Kt4wdYTtmI5TEn7ZwaPxMDgtHwYuWO9622OR+macVCGnFt
sNluPSPrQUu6TCQjXIHX0msOG9WMTu5gCVYJYHnIZ9qNGPj2tsGN5Rm7JqW0BNVht2prxJtxj6t9
FzjNS99sMYCCd4V7ZkSNwVfF6pWdsjaPiK/sKkPf2RSFvy+NuxOV+XSdqffCxM9JKumkAvdXCrXL
Ccyktmfeoi0OqmGncKuGJZ5pD+WfiXviAimDFw0zvPndWP1wuzbBeJDANNg1TkCa+jdpWafGEft8
kUesmtz90vWYZVacE9sybbzjiLvnqWv3hsbZpE+tczvJI4IBLjF8JvxNq6yjm0LEWYmTL6CDse3v
mYa+eRrLoJ+xaevumUn6YzsiIAU6rkCvZfFOp53XGUwFDD4MmJqee169cZ9TXobmcW9Z5HiyMo/q
nLnRBO03qNozj/ISOOnzNAlOGd+WNM9jUezWorq3pX0zlNglMDM8wzS8x9aHuoyHuUR95rITmMtu
zrIzk3gGTUXzlOrDpVaoX+zo1mTG29As8bWcLmyl9QDJmC6Q4ENhLcBxusvYPNBHtcNqlollbWbk
uuu5EuMFuxPrhX/R5v6mHoe4pkTIpSOqTbn2z3zHgpXBX9jLWYTs8g89VcrWUn7Icb5XGa08hTmd
rqWROayHR4R1xTGgjjtMbonruJd5hnalaVcBU+Bl65b1wapMZG0s1lgqyns2/IfanS6CI+WmVwgI
JtIav30FUL6ihvRf2TuTJbmNNFu/S68LMszD4m5izoicBzKZG1gOTMyDD4ADePr7hVS3imKrJNOi
F212tdCGZEZGBOBwP/853zmNbX6PU21Y4fY49Th/8gEhFgjzHsP1rved09QM7VoZLPjITrdt0FxC
+6ypyTD3YzA/5HW6iUr3VAw21i5Pme3g0Y2rE1bT1AJJlHfegDnUPhT52bHKdcXZltiO/4L7OEaR
GL7hxv4ifZZOPC/LplLRyXfnCGib/LDNwNNl+MR6eCFNeeF3CUVCUInz6I6J0RNe+xjlfXipvfG0
VHFywSziEfsuK0H8zozzSif5G2akYz4mlAmFt9gGD1mcslwy7HGKJN/INNlFjrw3AaKCa5Ji7RTT
SfjORVA1+zQJnuLFugFXq1adhdWGmt0H0DsKj7he+1l9ZcbmOwXMq0m4+36ybpIwf01Al63RXS5S
n4Pf+SjX8dYx6t1wNtl4dnUK6vyUJtN9FYr7AXg1LGd1bHt1zfPvhUYTf42J66kmFU07mmb/FMXb
jKngulnam0hWl5L+yj2U9a9MsFemmU5NMtzUOcxEDWT6Ml7s4sHJOIdbQzldL2CqL0zcZew0Rnd4
oC/qsSoNlWgpMkllW9m8mjlpXeR+6lxESY4Lxq5IaUOdXtXJcg3OQx9ixX3B/VFfKFp49tkEMLpm
DTloETlP83kuaGc5Cr0Ta1q3XZ1c1LTprN2hRfCJZZvvKVnynq1yLhcuumQ5FaRcr1zMgrSRqFrs
OmHlWweMO1ugONwxSGaILOrqUOk6f6BUoHyrPLe8xXaM6lMl2Ho8Q+/EgOX7fpyL4NaL8EjBvEqy
Q5NW9vdxTFBiLMcMLERpUVJdv/Q7QcFBjctOHtICS+qqK7Phm2UEwFPfdObWOdfgrqckHnhYuZV7
4Ge/DXVKQ10DhJ6akejQVW704BXJ8jW0gvimb8YYYyL9CWt0I7lNimzZqNG3t7msp1ukQ+9bSjPU
i0FJPuDyBUAWEBjchcJO1yVjuHpbZIlgyqOpvooKcy/4ZrYAfqpt2is2VS7PsFZlxWsiIg/FYhk2
4aTpb+16j/34zOpTUuAdEKfeMU4Al9mlCd0xNZXapEbmbc3mgmCN5Xo7B5WEhX00V8DDi6t4DkK+
o9Y1X2paCc8NA9FxDEz8mjcJz2cXFTSrBp8o8TBujF9PT/agwf9BqQNboTbQdguxIvGp1k5i9wfl
YkqOCVtemkJ9lDkJCR3omwL1YOuYSjwOjW8PmC6pPk6mqruYl6F6kAHCam8o4WEbnm8WCUwp6oJ2
XTFKsSHy8UnUGUNJBFSaA96ojOiI2ySJuZgsVe8xgLH+2Av521j0J9HJlhuIpU1k9sbvnOsOzX03
IbvdJ/ZSnQod7DEm3DEa8u7zZmEfLCR/3cbVs5li8pOYocXXSU2UHnkVOpnSrdqwhx23QVYjqFOd
s9VIqBvy9Xozgpu4FTA1r2AIWNc02cF+jDCk9augmFAusFgCuzCMzLAxnnw5GZ4dJj0/TXBcrEyf
DdeF8rz1EDjlKc398s7uohchXbFD/1G7rArrPXunZI03nfIGohjoWpnW1/YYdVQYlYphU5UE1XEI
quQh0RW5JzV06mNxUlsSTZfNTkRmuIl7Ih3s8tp8MyzusB9NsrDpZ/vGET/y94uvCCgXM7S7Fdxi
Fhpiv/5VKif/qOJMH/2qJ6fViSVE6Mj7atw101QeBgagZ65nmbL3d6X/CArP7TfB5C1rJoYoADpb
khsiNRaxt9ma2THqmXbRgakW2MhnRznNoaImeZMEJkfR0cFVwaCOn2mF132qok1glaiUwFMXWjA7
d/WPBStt0A8OUkLizuAY44yOItbrlKNEV6fOcxKWYf7sRRGVaVPOZGsThZPtXfxD545wBKPIbTZi
sGK8EWcOszEt7OtQRErv/1GRIFEh9YboYueIXV7wWuuZa5xyln7Ov2Spx5n4V6/Q/4Qn738txi7B
M/efzXl7sMyt+v47c975X/zTm+f+4tBLDkODlKnD/RUl//LmYc3DYWfzH63mPgr6v715fvILULPQ
Pyf3z4HRiBC36gad/5//4o84E9hnkEESeA6x1Z8IyH9GRP4Zr8ELkG30I8f1Q1KwlC5hyvohS+xG
jkavYvrlICCdQhwHX8iSlNdRZ+UnAHfUYRYBh2RGcFeJrdTxHPcgLFZEv11I/5HN7PzedRb8+pvE
OLuic9AYpiQfxo+/CZPiFiAuxV7EXDraSYuXNPSKS2+2x0/wGi0JAjd/4RmQ39CHg/thQCnYk4XL
vml1lvQQ64I7Rh/+QY/YWM7zjOIeD/PyF368P/hF44B8Mpw9gv30Q//+FwXIQhOPx0cmxqHcWaVF
8locIya+pskF+lva/wV8yfm9q/HXz4bYNV5DDwAKRkCuoR8/G0s08Zi6HEtYPAdYTMzRu/yBllAm
ZuHcsQeZPbbVw3NRhWSs3MwjyzQhysWI3wzxYBWbqtibKpC/+S3/J+7//2WeXDfki/3Pt/1L0by9
vpnvP3pyf/0nv933nveLTTeGD2uArTHsJhLfv1ly3eAXlgHu9oByJtSFMznyX47cANctzsfEhTMG
yPKH295y3V/w6rCKkI/nj7kW/s6NT00H18y/XZ4BZ2iqb0BhRrh77f9OjcO8FM/JiEqMMysYDnM3
pLp9yPp2VOnVtCyltc9lUTp01inqER2vO0Hrko805yac/kW5wj8K80eUbCaZ49BXiUJ14qwWbFrd
T8O6sJ17cOZfWR9PkXKnvSKrsRdxQPQupWc5jgnVYghcTi3Dh4PBnZENSfDuU7qFsq0eo86gnw3T
F4Y/0ZrEbW7d4Yfv1GqIBDP83p/bd88e6ovZt52DDIeesRMNjiW//qHnrzxwyuIkb5jpndzOCmm8
RuxrU5p12rPLMcwojKttJ990fv/sO/ocKj55YQM4z2YyNVBeUceIwMhODfpsyiHUn2+H0iFB0t5F
EmK4h37g0e1wiigGQYiZq1bQUu6mxac32XO7arI8AyXdpc7e7yb7oiMVoo/SrsJLhnnBqxiNYqAX
d+vJZqgsHOvCzJXZ6yAjkGHiZNs2bb2jSutQRCWByiHAUSadud1JE6kNlADiGJQp7qZlfG9ibfDj
zP2NmCnkYsuQXJORDDcxvLqtfQbXVyp9oh9gXoc9MX6STXi/rC4nKZmr2yXR/YW2PNhGdq5uHM4R
q4lCpZN1nksOE9kSx6OtuLQ0aeM2cx7HOGV17sdWvyM8LTs2087z0oz+aQ5z7wXAjLVvStkcOLmN
lJoPDV8go0fGRi7R8l635Lf8lLzMWYC1o+By0KYnSw2RYwUXAF0pZ99uGzMfevbt+UqXvS/XFZrM
OujH5dEUDbEU3SnoG1Fw15CLPEScBzcT08otynR1imdFChoEz560CJ9h6E5qHcD+fu/iqXuOy4bt
XDw366Wf3At/8spHgtPTrlk6itwwTCJGEc3MM1eeEuhBF17S0HrBu76OAb/SwOxTcmd6nTCAwzOw
G3LHvzSdbZ1IzyKXNpkyGD5Jbu5TWXevszGg4wILSDY4927lLnSzeCJGpvDKc9FYQqSmTlIkF6mX
CzcXhus6pi6EI27C7o4woc983LNG7z0frTdnTvYRLrkU1rSxviREmjGxMTdLhy557Volniw/9x+4
cBaulAjBienHHUFM5luKDps80uo9W3zraJfZiBVysdaBLPAJAqoJ2mBYUXik1vZ5rGGWMb8END+t
Vdp4u54utS1JAolLgvPgFHSOxuSDUXZVeXn0KRhK75Ok9U9ROd9lDVNPAqrFXRtM+xFFQhI+2cum
O/Akb64nGR573cjLxLcPQBLah2hx+z2XATOcEBh6+9q5Uq0KIQ8m1MiubX/+wMaX2aW4bWG46Y/+
2xJkwWoofVRCFN6OHFT14FgJdHivcK5j6TxHE+Nqtm7lzmvJ5nIOQP5tXiuGbTu35Sg2QYsgEbu8
e9Ia3wwHoypNHruu22O3aTZx6G/Iut3ky/KERLlPVXXXDPOrcbPneYzwtsqNaq1mF2ti/VGHCBsq
5E17H4Ty0/eD7NTZwbNTj++Rm1JbJ0zK+DZ7S11xE9tL/sLmK1x1S03O2p3y72nY3yd5dI0aJzAQ
Wl+7wtktivaHlqOoCotTg6SDw/DZGk1066LGbotCfB0xaFN0jKVE5euuz2/zSBxxyNJL0dpHC/Fj
57vOJQOi/aiYXGjCYyTvSubKHssFeqxQvf8Qalft6xJ82ArnX/E4iSD47H1R72D+P3h+SrI5nE9x
zeeXGzgEfZtcZ5ryg7md2jX8gWU1RybA0j4RjfIS2hIGnJHNh0/8d+eRK12zZnDS55iVWkl9BDHg
HhvfvU6yPALFE6ersU+Wg6yDy8iazlJS/V4m0/disfaB5XLI8/MretwYyhKwm3B5rqIgf890ecQK
/hiPOE9siTLhT+AJ0iuyyBx5Dc8ULaPvaQqln+qDu9yYx6ZOKBYjNxKNrvs8WNxPTG1vmjFShwk8
5Zqx/J1xva2dmNuaYqTPKsudVVDpcEe3Ag4JaWGY4elZgrUCae+0O6TaaR163Z6hgL2iUMDZan/B
SBpQAyLG1t64S3QqJ2Q0mS9PNmNgurP7gadt2/DQ0uohF3hgZ295GRTzVbga9feY9tn7BC/8zpP8
27ULUX6lSk3FktuId6ZG06rgSEzRQyU/FoXbu+Od7hPXEntEANAc2Ui76IlSL50Qdgy5wJcFB2zu
U1+9c6MkvWZ8QMYxBa2Ozw8f9Nugx+KhF/x/I20IN/heBozjA1lPDu/h3ZCn3RYeKsUWmnEDteB0
oQAAPiJ2pMQ+xbhtyD0UcGkuG13g3F1Sa1MlPgpBINodX3ZwXcZi71rccIxKF2znotqFTD0pjJqm
Vw7EYbEptWfj45LQQjLyrO0K44eLKUgnkcU5Qp1tnJhzkmMBvVRs3SbU5AvDacABfJ6irsZq2TY9
SV9jaHEpcRwxsC8Ae1SrYuheUaS3QlIbiZWTJ8sa/Os3W5DnyKm8XM+V/3UqyeTzwdwyil1Hguxq
Z1NtHoitIUaTDtl1iiM7qRHT84InAMM84tvUHVA+OL/143xJEkdv0sm+64nKrvM+vMXuTmO8zZNV
pwxUl1HwHgVSRlo1n7FNshYpBS+1004bvkIQHoYetg1OyGlD1P+1pLJ6NaQh0RfiG2yGtvCBcaG1
7iPeOu7N0ANPskB2DIz1NndTSe+NkkhN3jPYe1ZOakvW6NfZ2vLwyc5d+FSI+QpBXR8SAYgEcxjV
jZZMcOc0/ZZAMXPeKqOuGPvxJg3m8aKKC+/QFMg+azvANlr5GYUIVpafHGKxhzqR1X6cZ/5Utd/I
oeHviBCesC53lLb2RtNY6TMo9iXhjBhB5YsRzXJCMNUPYxS8ENAVO9HG1uU86k/RVDsh+FVsLkmr
MeMF27DwpWQ+tk3op2XcKo3a47bZObLbk67gMoo3fjh9rWif39W0xG5lRnSimPUpscLnwG8Q2rK5
fGwabnga/1IuAeg7ACJ5CBKEfxuwBxznBgPOOozou6QkYXwVzJV05IZsbjBC8GDr2xlyhdti6xsL
tz93ivKlWnpp+AC6bggPVcb3sS0ty2q2riGXz+Mgmy1x5wh2083KqxueNj5DWxgrevJI3c7OJAki
z6LGD6jRNkFYVN0U78yUU9LgZsNzNhfzsLVyy5ObJo+p3sRzQHp3RNTOLqJitu/s0rGwjSDcyR0g
4aK+RWr3nBfl2dMFfmxPkYsp5qb7kpeqhDqgmyq/dnrbxmIz+XP0vW8zwyDfy720PyZ1ZPReVMp8
dDqLKBMJ3bpMfPKk7fQVqED2ORG7YU4xFdIiBJuPmFDqzK2LozekKtnIwVX9EeoVW0KLANcJekQu
3jDdDGAO6KByDksBkHgtGHcUTz2b22MfonJVFuvZavJEXhzS0lNrJs7+UaZQO4Z6moaTkiSSty0O
rvTljNVC2wccQ5jJjKO8Nn5TqZOs8vxRFQxOfWq5tso37XCa57GYMOfWDvgdL5YHN4ePcZE1ScM7
HvyCx37XWlQh8hLnFEaFv72ZB/gUoQgrOtCXvmQWOuLjuQ7CeeRk4loS3y+RsccEFMEbIJ/M5umH
/W3TY4scthilKhrrl1kxdhwYmPHD/GVxb0sievnFOJZcZWbqY55deateaP8Ig00XxgUBqql3/MM8
FL37bDJlRceW1ALrUetCPPKcxK/gSlAS0uOgkZN1X+VyMetmYlh43xahSL46kWLB9ughtnd2nVga
Ury2SS6Fg8HbLYoOHbvk0aYpiskKa9OOFJ/s265rW7YAOguvIqcpvOPkuHm9zZxC1+S8qENhVJRl
8sMbteHpk1sG9m89BZeVR5aOc16SnWP8zquOWX5BdqXyKcZs0FAGXjTmQFnQva0dO9yQ+SmmKxMs
6lBM3eJ8xICE4eXiqh6ztXYcjiwrMQ/zaRnL7hrwpZz23GKhOVIFDpxpiq2SfnkQAV9gGNg9tezT
1N7awlD42zYzx2OvLNgS6F5Fa99S1IsrJ6D3PH3umji8L2wI/UWN8xbc43SUMNg4zYJ4lONUbcK2
TLZlSes8hC2Od647XMS0X99Gwq5uXVuOWPYSvle6axvqfGxXfEuY6t8mk+9/S/P8iXMT1yeYUCIM
OT29eFQrelqcpIGBHUJ9g3ZE0ktTEju3Uo8bMqQpfTXzZL8mdejPG7TEszsr0slBsBf/yolPg84V
zKyPfU0Yk7zFPJwonAL05CqxS8itM6URFEutK0aIyXFM4rbe9BR6P4ZT9qorN7zCDiYJ3DjJeoj9
6wVjDHAl54PW9Cu3BLNQ5uUdg8g1hKG+PDbRMEEfME59I7Pyk8mY2kQZqVZSFHThGFJ0WyGYFo8j
ZWwr1Izh1SJg+1vK9P+rVf9FnvbP1Krb73L4Uan69a//U6EO419CBOoYZBAGs4iF//9JVaDTf/GQ
YuE+BmcJ6yw2/0ursn8hN46GRKkKIhfk6rOQ9U+NmhLjX7wAvZL8OPtepg3J3xGrfkoGE+Sh7gWk
DXUV/FBgjb+XP3MQSlYmy2wrOBKt+i5Y9qFTpVc/fCJ/EB3/vSAW/vYqBOQTwtY+ib2fdF1JQqMT
VUYiRvb3Vhnv+6R4pWX9ymfDsCmq8RYm8Oefv+bvteTfXhOZj0McJVGo8D8Ju23cQ/jJlbUx6Rxs
bSu17rN4SC8DtbxyBgA+0lL49+evydfyg/D322sCN+fb9hz+8356TaOrbGaiaWHbLr46gMePtcoW
QHte/Rea/h99orhNKeR1yXYnv1IxfxguICwUURaz2syTMl+61rY2XmbX1ybDOzO3qXPwbKN3WDXr
i7/5Hnk91ydg4YJIJVX+03eZLKUXVL4r8ITHI05+XzsP0JXOqVFAOv9cVv7j7OK/XZ/cO7QP2w4U
AA9dMPz99RkoTgfK8eU2Isy17jlx7BoHk9mfv6c/fBVeKWKQhLR6rkr6cQig52imAi2UW/Yy6RUr
cr6xcrff/r1XoZjFZSjEnYbKjNvrp1fxWiQCv0jltiYje5uMrrVznfCvYK8/X4PnV6EhlFoDH+cE
OZ/fv5cezJNq60xtB73gbGgc89B5Kds4njr7v/2GwB/CDKBIIaJQ4nyR/nARVh5ROKuBajLjP1sn
GQcXHB5/hRj++cvhDQF7ohCazy1G0P7pDcl5qoeYTSNnFsx4Fr6DlZmXv0I3/+GrIP0DtwBdyyDg
9++lhp5Yub1QW4PzZKUaUtzNQErg731iLAys9SyBZzg0RoifFog5KH3RoCPwRMaLVKb9hGSpLeH/
xfJwvi3+PYGAXgxiIo7Pi4Nr+5QCnXttfvhm+BLkiChgbyNbTVsaUNXB5Rz7LePEx2y88tvbP39j
P007eUUEQ2jozFy5ZkH+/PwgaboW5hZYAGoau1UtPFw5joWi4Nrl0Q/718xvkv3CsH0743Y6uX5d
XEYkt//inTu2d74gfnzzUcDT9Px0tAMfp0b804es/GgZo7EZtyaj/GDdqW6E3TouEebvsul7Atw9
8OKNj7Ds7oDhJs2Xs68kviMBlc1Y0Uz2fbZpr0ROEZO6EhMlrM8Qhnx9i6M5bo6JsnKclV4jWd4H
Y6DKkpCR99ZUlcXGlaHJsOX4izzUpelvlVOZcdeaXl7a3YhGP3n5FJNg7KtHj/sL/T5UxFOLjADk
epqLON9g9HQ1GYshjDYI8zkmlrGAW6HQ6j8oVS2XLQRGGFOZI9SEph82xcnG/FrhZrMIeqoqm05D
GZgEUqpuxjVeUoMgN/fLfO1UWI6tk+tVOr6MoL0FmwzY62VXdIuF5wuS1FoFdvdEc3RBE6Ot+i3V
Y9StlfBLoN3PstxUWVUxIIhgBwAYny9T1KL+o40bNtxYp7hlw4qxyhmQK+31Mjid2mF9U8h3tW7c
lZ5Cy916Zoi+qkiSmHZdLeMt1nWbqADdDogB5OZv6QEOu3UkLf/k86QDgYdZqNzYgSb7Zil2uW3m
ufmmSQSli17hoqcrsupMy2gVm3DtTNE9eh/NmGo6/xS7Asq/tXjfn9Yi8QHafkEmgfGcei+1MLTL
NvmQbQN7yl5yRyX3MA+8F/D2UUsLPGdMTudVfWZhGtvs7cp1esYUjiGm2vfmm8r66XPxW57Mg589
D8KXr4Vtd+mmKWBykl/OBoW8P4XPkOQ4hYiUVp5176voMpRnxxr+N+vGJqr/XhEczg8lDULLTocS
9F+HyR6trSzVMcOYg+0qCrkY047Lmohyrnbe3NHSCHigW1lZZF9LEcovqg28YO+NYQa5QhYgcacy
TfakC0JvZbs9EOOUJ0WwQkErqs0IJG1vAd190VnRP9PiGH41Xj/VzW3M8Sju7hI7VcvVkDjdMGyR
ZNo90p4B85a7yT1fmetj4zZUdSK44Kxrkyn5ElZDb7aNhU66Kgy22VNsEbzcyygktFLJimRboWMQ
6G4VCHp/B0Vux2RBhDUhxapXS7+wVv5Mc+0lwz+GqBgXKwC7VbzImyybDBRp2Hofi1v3j72eoKio
RU9QUhMznX1XYnyxzBDAoOud6A5FdSE2KaG/IsCa9gHBWqCcpGl/03Uu3ac952FmKlA6QCU4+fgY
DSVmORmXyWNFAXVwwSisuqYozx/xB/oealfdiurKM7H/zUJdTFdIqo6N7IWdmhwsLTnb1NIU9QwL
dPhNDjHsykUG+x4V/RJT4hulRxOemb1MJOZ5FzhSE6JICDyRHZKhyq5EyREcuvkC+dJJnQgluYtT
QC4uDLOwbUeMcLmFHc8uAu8UVaxXBIYISG+T3GJQWVr4PUjntkTGhtbSn8afYkAvLDIkEVusKPAs
gDmg3oj56CZJx0VpLAnn25XZx5zEwki8mrZ/FfR9/tbxKJtXrSZNuZqDKfg++GPzxZNEk/aoTv63
OfbzF+gPxZfF0d43eOSYSDG/INnOWROWG06r0wMVdcQUBBkTIvVnmAIIG/YWdtHV7TaYMytgyhH5
32rjzW8GwvA9idCy3CD2aEGj6xSNhP4WkDUCUpy/9To3faTusnAvOwtj2rrPK+DhfML2e+eTj9kO
WcPNU3NXGKgOQcD8krkCE6SoBjAhCZUcUn8mzdoEWSQu4CZ4h7GO2OaMeFK+1mCFAA9HmHCpCfe7
77IYLOzIdezAu0icb8ESLc9nMlGyLtlhANi2XCLbQ8Zcn/Vj5m6MvMrPLwBk+nuu5QjqYyKm18U2
yoH9g+MQp9swKkxD9nwft1X8mbSip5DcZxfAZJkBDUOGun8LWAM+rLKy1MrzrfDOFQy6QRojTpCU
Jzm1GnkGbWnvUOjw3Zjf0m5CH286wU8CvAyqcWVgkjN/UBZ517gg/EVLyGC2FpNWGBSpUz2kXPMZ
uALXGveFpF4bv1A3NCdkseqmwk4KCsMLu5goIpD5bZpL8cmY2Rs3gZ9RqqSjgnDnVAj3FndWcOcF
vbmuW7t5B0Xa35aWBF1P/C6ef0WyvprWRl03Q2k9mmmZnycwvRqatcul37i995HxDJovanuGbFSm
TY99YW6gDc1+70ic6QBy0Xk062XFDJZiLJ2Xt2Pdgg9tysG5sxfm2CswbpbYebGrzTlV3t9TyUzI
wgVs7K/Tdqo/EwqT5lWtOr9FfLHmSzV4Y4QYPHd3rh4rAlgksnLS9OEcHJiW9V9jxDOzmqTTYGpC
JPtSd2AL10xKGfzlszd/4rL0qBRqh05e+hTvuQeLTu9s1UMUh4AsbaZXYRdV4qQ4udzHdc6tPcsw
OjoQLxjB5XN74+hK44bAhA3qYMBM0OjaC6+oIojOdBa7TNeTdsZTA3jkDNHN07uJR5xmrR3sK4mh
Bfxhlaon1pyKsWRWJdelYesFWmAMvwvbNfu6l+p76C0wneuZSeWewP3wMJLVpCYUTisQlCSfMMoD
+0nQ8oz1Iv1meR7siMjw7A/qPvUK0ChiqoLtQtLrhdUCg8ky8pxqQ8eFicJK9zKHs322Nvs65QPV
/lequNz3xaaNfSDc0q77ynW/dOAKivUiC+uGOHBIpXfh5aAyhLphG2C/MfZ0xarhZzPId7kcSKr4
9pujfOe2L7T4zt7OJ+aUBfrJSkVNl2Jqqys365Xc6jhOl40YGSKsBLG4O0en1qPVOGSTE9f0l4OM
IEMOUKDeliaG3j64hptMebDyaUCPgSJHmo1fFUMU1RobLntiZ7ho4R+lPG3T6p4DJoy0EL/FA+GH
UK7TdOmWrcG9wvYptGYgER5Dok2Ptl2v6C0UQK+h0l8omdvOqlDoG6t4KrleI2Dvt3XECoeA2YX9
dvGT6rHEqAxaDR7YW+M6ZyRIqpzb3AjcB0QjiWDk0iyYuksIrCvXm5mRLkapJ40r7kr62Oz3whJp
vWVW4+DZXlJXrUu4wcPBYt9ACXc4KxAnxJpCqnaU6/EMteqcjSzNElt/TDAL6jzOmcdW6LeboCO5
v4VRhHdEDiF+k6CFgLFKtPQFGw8rBimRq+lL5kW9dkn+p4K0fgXpE2tkAuhwRYYz+KZjbd9o+Ohq
FZuSjRj0OW4APn3rzbZ7sqzWZJonvM7JHQURmFImAahqQ5PTeBs1gJK3AbITw5q26nZyxiaylWlR
l7s2n/JuR8odg48nAHJy4iR8dbZAEE9jnuVuKCaS74JgDWuGKxoYEsHMfILILAEgZnYFJ6w+aT5E
NA5nkpLvf3SkAcK1EIR5Vh2hcp7FoQE9F0YWyHIQdpWz87VHkHvGwMTBIiv7eVcJETE9AO+2TkVb
PI2cDsS2i5VHGKZJJ7AQEyaodqnad6lGeWkFNoPUMoiI4QRhl38PzdTejJ1Uz7Ynpyc+teY7mR+B
+akkCLGiuqB/W1Qu7wGppOEaXZx9cFG3yQvOerdbqVkqmIizl1xz+sEUBKgBw7gpSndcx/MUAdjx
p0ZtUk8TbikZNj6N4wxSOEJ3I9oloi9pE9cfE2yfEJZIJi6SMWYRrjwd1BcZ0WmWTfjv7apgbbpy
BwmKzs+riPl3zsy/twR0kcAqatLERdq+ONI3INWA/mBJkwHNGMqpk7fahp+wTupzeLSjUu6J+4vJ
bWm102dej2x9q2RRr6FXm5h5Wt+xxFZjXTDWNCVGoOjMH6qmGb4OCZXXfjDxyNy3HL5BI5PPUS6r
asWIaP7IJrvX67wFc9M6FQgsz50fg7I3DOICUponra0y2rY4Qz7iSjRHj9GS4mnkDi9DMGNXwZCS
Xlqqqm+yOfAe/aQ3Nzl4QeAUUSluseDygPOIAbOv5hyKuytoPnG/46uyRtxuRKG76WveJSmsuXbB
vSo9iCkMwZT3PnAlcBop3Bgrie1mr0VWWTdWV48fGJEBDemhZUM7NiVfmMrKYItDgHxZa6R5nNsh
ehzL853ZlFb+GXNcfZicoc6PCs9bzlbcAJNWCZy9zay7hlivQyZm1VqY9krfbtJtFHdTtp4yY/Ag
GrLtrUjbNxxgUBDw4hLoL4NurqhDm+W8coAbjeCv0nZe51bUvgcVqMRzSUvMjinUNgGXIWMfEkDx
e02jDqAfDv3k2bMKoqHwamZ/CwciIkxQufhh0qInEGkiNhFlUSynMG7HYuWlafxuaiIQK1E7kvO6
AyI+6OUZUwdQ65kiyHw+lT3F6SuekoO7rcaEOKccwUTRpKNb+qri2Hnqlzq8K7tyZkTH71RtOulZ
3/rIqO/M7gFHRV013PBEmfodC3Vzg6tk/raohG4F+CvNysVI9JlKIfvtOOHs87TOvg8MtRQfw9Lq
TZxZ2A9AO4jPmY8UGswYnhsM0pBHpnT9B+NwrFnLtssObgPYfc1YdHyJwiT/Otj0dq8yRkFQ/9ok
B8IW69Bl1SH+tAsHFQFtLBPvUrc+qkXIdpuUGDRzAoael5ij7p1+wm+SQfon58AeIWlDJAtJc0q/
DXm4z1sS8DlHsY5IMPfuQCMHBQJTtJGzGh/QOcE7Y7Xk8czsmkOcJ3qsPmOqAm5kLgaoUDH0r100
qRqgmpVlarOEjX0eY1XR/+XuPJIsR7L1vJU2zlGEFgNyAI2rQkdk5gQWGZkBrTV2xHVwY/xQXd1d
XXz9HotmHDxadpdF3LgC1+F+/Pg5vxg5YZjGT4MTzoNIE/KnINDgxSFsXTK7LKQddFqdwMiUYSfv
9PyrjpbpjJK7o+F79y3uRONdzYdOwU5pkuBXymaOyjqJP+zRtppLr1FSkAgTJxguyxjLylXyLtna
S2YNylWv2vhFzeOlVp5HCYcH+cVIYBW5yzRbPZI5E/4t5vM+aln/QA0CwQ0rryELG/z1zeh2MUqB
0eOWBKrkOxK5qwTRVBySC4gZNkSzKjsN/Us4dSJKHchnpUjfQDk1KW22faOuJzVHUdTT9VEYgSqk
MqvRWPMPHa3Jkg0YGQIn2/PasrO05r/WbKxIzGWreBWQCXkVxE5kQ2+35lVcd/UpHyqTNqp+LFRx
jbO3lZ60RV2wQc4g79dPsH3yD2TT2ehk7BlQezPXAXrqwFEfZ9S8LMhnNOSQSgmeu4Mj02Q5Fd33
+1FJ70dBUsm5q7SHmafoBVjjyUoDdMDUL0CBNHR8VwM7KWSoqhqh9MP5ouy3FO3gDe0sKjZTWUeJ
UerdFymfTPFi7bWWeQ26KkTAge4VWmoSd8qWeyBk/bG/7sQOVRbpoFM1WQgtpS7kCmfC2MwvVV7H
kJB2E1ZeNCP0h46VZlaxGphTemhQDBj9yGjoJMjBlOx6TtMoDUrkeWqelhaA6PMK7ri5gVhqTFdD
UJCqJkRJ0MXxbmrTc482OXioVVkRXtsLKoB2i6z+hOqZtcfndkXUEVHcagYqi0Ekyj5WuTMp7aad
dYCk6Eu2wms/IkP6oIxtvXwzB10vbwnInDn2FzlWDNrnKL26m5jI4qk14BwBwaiLxBRYAam19Yd4
1549QHszxQCvBMPyJ0PB9MYeN8uiDzXG6coGiZGr2FUXJO3nHlkp7LPW2ZU7C966rc+jRWVDHiho
AWaagJUnjiZSV/hYp95KUOdC3JzBEtNlUHzc/tqSA7SyHjpUhdCnPrAUESSfWJbYoZnDda6ToZY4
cS1IR6Vyru4BoEOyxRVZiIItQaEYqWWqwYmbL1BTock6YEGiMzccDV6IgbkBNGpXtxHJnGJKZwUz
GQKoxHhjV/3DXObMoNi5wQCmB9FUP6t5P6IItbNaO6MvYpVnOv45Ko4DdpzUzwbG4CMzBrQKazBM
ksyEztbuAkalW55xF0BejxIadf/7qcavm0KZjCmh00ggaiCywRycwIEJap09sVkNxeuYEVedItX3
FDwL+vsvm3D4G8Qgjbtz0Wta9riiYMJI6KticSKfYvO8Hlg/DpHThOo+OqzU/l2Aog3wSiJ7oysu
hGBwGXbXIe4XwlMTlAgAE7B6DUiM/KU6MBq0eBpF9tZBsUqMrLQ+L9Zok4ZV2r0RBl9iBuDf8T2G
spwlCrXiQkHkjxoypyQUThQRSEZnw0QkwtorlrH9ZTF6hZ14FjRgNeipptOwA6jFpcr6f4cV+E/L
bKPr/7sOivs+vv/lJ6AmiIzv1c//9l8e/+f/mOqsqf8JOXC85K/IAU37xZR1k5aXRa+IDsDfgQP8
RZaMQ1OeZigkmKPz+zeOiyz+crCmQAYoskyqb9AT/xtsQAZvAB1FE9GLN1XaQ3+K4/Kro+g/eiwm
bBlYbbBg6eWLsqHIRzvtdw0m2dxHqKZx79YUnIWbsRRL45hrTb99XkXdoAQtHBY2VUXpgXMgxmOx
vAnLmexdBZ9W63vnKbGV7wEnINoX8V5bQyStsnD4SIx5eTIkoV3sVktpBlBshLlsWWZp4KgnUvbQ
+lS+r3tDADmcWnVpq9KWDrZUGf2PRCXBcapuUh7HIm9xHcaNAXl3LPt0FJKmIQQryWFhVtovw6Q3
H+Rbxne17psfv97TPwWKuftPRs76FbXwr8lZl5/f3+s/zNsD5/AbN0v/RT+QLH/lYynaL7Tn6N+i
eM+E/b1DgqL+gmUt7VZV4gUw/pjGv03Vg99FJxHEDI1SUae//GcALgAF/qkdCEzh8AhmURyWrgrU
sD+0A0FuoXxQcaRY9WzsvXwukh+lpcwIq3BGuIrCig5WPhZfK6Oh+Wccna2JQsI3w+x1E+3bBK/P
PJOYl21ZvmTjEn/HyMZQ3d4wpXv8pYrDaBEBNXROqvpbUojkKWWP8bZYCMWFFV7UftKj3WBTRqFo
uQlUv+y8n82a98xj8l5dWloXt6nls+xQnahL6yDJ1MVzXM/UnutdMJ4ag0qu3cxqe4E8DYh+G7Ob
ME8oqeVzllCTkoDHlz35jKvoU+xKuJP2NlId/ZdRkeLYQaHYql04ackN+QCjdQx90F+mWRZNtxfq
eg32dmrbszSvMX6jR3EB3RUq/2Q8LSxw1MK+0gz6US49/bdua2AbqEgTd8IiIvyGOxWadh1ikY6c
LOI3dd+UqwFz+01JpVsJzyX1cJCQ4PPHxeabysQpuZvGxJfTBk1uc+zIyTCMRsX2wDYA3d9mDPBW
kfQHDXXFp5CXftNKEZUc1E03izYju5wNAUcRcDY0oZRI9GlGl0e791oVusZJDFrF6KiUyxOQlRwN
S028U0TYpXy5bRhIS628cNSx3Y7uqCTGgTEs2iP1te0bdUDa1pJIkQNV/B295M6qaWCVHCHsddDX
u3zqcYgkLAN8x6SvUKlyl9MbpKsEVYBlQfZhXajLEZORZWyMqgsnaZI/SjyhAnG3AEfTJig+KxAd
P7K0hF+xI+qKhCaWez8Zrq5yRZQJKkfFrpFP2qpIkVcBBog1Vd85crWCr4s5wgqox1GfbvPEqvw+
U9PczdEhTan1FP0DwvWIzo1xRrU5Ec2jK7J3n2S9FLNVUmtKgloxPAOCrp6Q/kPUHsVgMi5dabtT
v2vml3VbDo4X5aj+r/ibPxUnr9lHTyv+c/yjqQxYoQ8MXHvk5sf//p8tmh7c0H8dTO2pn+of2e+T
gOMFv8VSdnMV92yopLC2IW+zx/7Gc7V+EQ+w3oHZI3RqB2rv7znAL6CyeIUoyTI9YYCFfw+sgvqL
qh+wkwMUwj8wXH8msqIS+U+RlcoaJFeZBQ7ciE+Daf/PSUDOWVgQlfZ101TxAUSzV1kC5m+YSZzW
wQzTrVRPyDGDDpDg8y2wEIIKnSVmrz8dIoba06w8rQoeofiXjltpOXK2oa/EC2bZMYXHcX/CKMsX
++rUVOfuoCxM6JaT30pvSnJS5EdJeC9x+JLH2FN6NP6naRZeG+kHElLuuJ8x4qjRW9SG7wIS8ROU
gKimru2i+YORao7kYl/gqyWNFK1yB1g8gdP8GdMSq2lDmhPOM4WpNGwIcS4gnX9onOJ0oVieOkxI
96KmCj5Zz2/gCR61/TFTaE63evJEt9imo3jqZuGkmviXCZajzYQ3qUCLuRpHt5sG2u4S5fc+hyCY
zXAXuxDmZ9DLlWugZpJq4rkDLBHP38CzoKa1DLsjWIKLkPAPINJwgfProl4bEUB1H6F9a/cJ5oSl
hYXkrkwn6GaZQ6cvhyIk1QlcLPKpnL6TIMAkpc+M540ob94yfsJRdc3qc0oVT92boAEWbv1IFd3e
9e5X+svjrEo3qiEiYiJ48g3xSDtzuhaa/rKviPYrUpXbGPAlyJkxKhQ5NZWq25T+TEF2kwW4lbZQ
9TXy1xxv5oP6Wtd5aG4masMbnlj4JnVXMcsOIEVyEqqLrL4Xq/ZF16mLwab6ulffYaO5gnGlER7N
S6F4SjuWvS3J32Ms9IISobczOfNwm3ZK6LX2OnGeiXWNojU3WaPyp1UOSibicwdp10jiVwnwtZRp
spdqb3q2B82w3KoJiASVcRiv2n5vjXgMZOYZyiIuREgaJQLlgEQ7r5R1UEIolasyqx62Hj5qY+4q
rV66d4jlTXaSTz9pnjCjm/606rUnNm2kMEm7tP+Ucip8ZhWoVuXEU+ajPEwFAWdNR9CQKE92yiLo
yOhlfoLzAxsWrS08K2jn9AJJClYNqN46lpgEEpLVFPDQtDRDY0JvaFngVSKzU0LpoF+fTmBgaUjt
xcNkUYOncGCve4UqLNlOa3qymt3FBtWrQ8Bllh5kVaFm+IRUoC32C50CjCSEgd6HEolL7fSmFspJ
19kGKtuz6uSKWwqZjwvI0DwPhpeKrxQdjq4AqpOU2tTYupesoY6AeToFGjBIouOvJEEftZx6+rYi
DqXXD5PWQsQdmaeix7G0vQNbVdl1uoWruDxOqxZIe3NHQ5faRM9ZOgPSVWPPa4qPS/OGkc1JosaY
l5qLgyCyj9Xgi+stH6kVoTMEPPU8ALszFgA/b5n4RV4kXHvi7mFB0BABRCi1qCLKwqVeo1F7LIaE
9LBSkS+bHihJQbitfBTZVnV5mro8omiDe6+dzSjk6Hl9ydcKkbPNjo07eU68TI+dSU7wl0Gfcyu+
jwau5QsqdjG5ppy1Xo+0NYpkkdJSZCtwxi2+QmH6RKkVycXUnuZnqnRfcN6hYr4jaoz/ukGXjwJo
qzRuP4KxWL+PbeXUceFVKStNk0yn4wAUyy/VchSyDKelSbh16FjtP2Phk0aXPQNpaLXHWZeDMX/I
85gQcZu1zDrvivRFwwlPK0lJpQTGc4Ee3/DS6FrjdoboaWSylTbae35KYUuuHfxjSngnU13u+x7/
GqZLNVJ5gkth0JTOw1lV/XJb4E0o4ooKLQEQUWdY7vYIg6QrHkbky8x3Su32AmhHxPu4kURcHhbL
S0TENLsm5uLJMB2B3jRWKPOn0e+nHUravj6JaZSOgTip5oOqtM8D/Yg06b+2EKrTRAgLKaZjWNUI
rAM9R+00sfYLjTvVldX01mvZeBu1/bAFzMrvg5beC7RabfAxtAetbzOrNqtHFLM5rILP/zqw12AR
v37raX05Qm1JFzqaQPKSAIOagz1Es3lsUmSNtAfwf3atHfrPy5Kdqc3ccLTavlkwvMROirDjui67
7rZar/stptq3hqIgYhFLjoDh5HewQ5HNliavyTAG3ZPhkSYoMJmeLvIoGmXU0ZqnOTLM2kXBLfRN
77MhQFK9f1FqyGLQhyjyCcPPebHkN0kcKLivdMjRV1FxGJYL3O5J7VUIVrj9rG5Sx1QKQcugUxoH
OHfgKowgPr6aodqZH1UrJWcBu6VIN/HYyZHJgwiPYHOJoOcLNj10LHBn5pRAJAJ4NuO7TOs+nc23
VKGtB2oO9En2OuCWBHRz9S1jedBgAA85HhOr9BILnDY0McntJgFgZ0qv1sbY9erjkOl4bPT7/byb
S1TuMh1G9a1ORUiWnUyDZR3PSdJ+qtCN6LuI9Xepaw1UPGMRZSiq/4DsqDFQxeP3ohHBqpiphHRg
fCpmuGdqGlKufRt7FAv39SMbC0RGM0315Qw4j6ZHIPAiCbIUXHNusDFV6DJkyPvr6MRqQCn0kQ4i
spDu2KVvYr18wezmrQU6jjcEhNJ6jtKqu69azDya4a03FpQ/+tRFIoGeCYokflJ3YYOk2Yh9B3s/
xMlje7FbERYfVN0ldVRBgOcJJC2nw51l2LvvR/tun87gJ83PyrT6MyI+NLebsX5tYxRNty2GqaoN
iidNwnB0RS2EarIxU8YAMuL4gAgF/jTqoN6VhhHv+HKlGnVq8K/PKISgqJ5nyTdd7VKNKNv3sGpT
FdOZQdfAopA1wEpTKBZvBO02MxYAtRBN0QihJBPjHaNn+XCt6eUEvbqpD2ZfZHTnwO2AswUWE+mj
2j7EGt0wmk45m/82K1kIQgAhwKUOcLlHZVQu6QgQQsGI2HWGOwq09cY6GUJLRmlMi1XCoy2qU4Hn
MPr69A7PrOrhrsAG76sKvdO2hmq8qJW0oqZhDNq3Wkwbwy3NPftOKan39U6YvmDRGnsziCLYWpCu
Eh9W9SzaoPmMkzmP5UWdDhBxXowRMRF+/QxmudhTpbJHXOlNs9iCSij286gkyQOWQZgLoB9yhYCK
RKH60YMSNJYz+nr761QXW4QUdIswK9WxBuTlRVnj5QkQKzLqXP0N29LCXZAXpqdkGTgdDPpDsyOD
bQ1r88ClxBEWso9GGc9uhad7Vuc9nkSSFeUWDFitmlROeehQfEyLnAWlZERtrJUurjMx4OVY9IdU
Gdx8VWLyQfGMNTjC57hGfK8xhntNjaa5aMuos/Ry2Z42k8+jxYr00dAieY7avqLm6cuAQOEFIEFg
Sa1LNcUrkIBGoxm4kaKZ3UmEfOPS+XlByfMNN9c4QG5DZ0kKiZOj1aDl0jej3ZsTKnqZ19fa9izs
RfNeyZb2mqlD7DVNsYSDSKZcSin4gmmLfXkz9ReDrqYvLI0cWnoMX75bcEw4eMDRZmLEbBXJgwXy
Beu4Kb6qfTedG5RVD0DqR9bEWFeNb7QP/Mx82Lvha5o8d82+eGI8F9cibaMlzxpSOGrvsbZENOrT
uzG2Ck9d5mdUDcDq9sPEGrXSi7qqz8II/GYXu6sQI75QxWAoJS22aTlnPwEWCE4NERjusHGRu/WJ
tj2FABIScsPQKBhcEGrDJYPtvZfZR5LRx2qxf5Mm4zWfRc3p19Gfc+0+VpfhhKnbJS8+S+6lu5XZ
Y5wP4z3q5hVgvKyGSSwUXp7sb4g1vCH/QWqbJ/l5RDkrkSGXJrP1WFKhIQyeNzpsdqksD1SM3/Bq
o4+HAtk4TJwOgL8mUi0HVje8bLP6tTnOLTKHlMQoTsgE9PCiURPWl+JKq4FjiFVzYKJchAU33WWs
0U/mYJRPBFOS4h7ZGvp+m12tk+b3gvyaIIV4rdAmiEZsv/J7wxpad2feYh+Wdq4C9vZwPDO8BYHh
K/ZddeZDCe6ig/EC8DZGNoFFP1xBYE+3Aou/YALN0NhV1xSsjApK2YoVRNIbE8qUJWh0rH0q4mmK
9kMHwvRAPICZRERcvmz7SG+lEYf+xwxAeHHKthFR4cwWl/Zw+n0YO0ZbSU/tJgzDBbByZmNODzyo
WfqwFfp48tGU17KzPqzoLISa0u5fBOQlKYvNgb5JP3OxBQPbGW5BmctuJf0rh2JQDPv6ngDLcBYh
saI/X3n+/7OiQtHDoOPw75VVnn7WxXsx/SUayvf6x/Bf3ey92abxPfvLA+WW9+b39Za/v91fiy6o
9f1CPYWyNfp8NEqOcsxfiy4oDP4Ch1NRjllGYfcoc/9WdEF3zJItEWdcat1I/dFb+Vsxmz8dRE5E
BRXL1E10B/9MyUVVj2L1P/ouAtUWQ0X77H/jwe0LaI05V655lJ2703AD0RMqNnz23Dav8un4Vb2Z
N91D1WT2B8cIt5P0hBqLdBc/ZLfZj736ur1tISo4fuXld0uQnZBdcIdTfineSyybbJqUtCHbCEe1
M2qY7uoDSPIx+nNlV/f0E6ITHimhM/Hz6iJ47BaP8Un2ugBbQmdzuhCQqke67s1nUO2REHL2daUw
C/to80ZfDNRTFxRB7m6e4DchpLQnqjiu5BY37FRXe7pKLhmF3/qaX92SG9g4yUcnMVRd3L2oIQGe
uIAzDbubfDLu9KC7oZrh6pHq7qfylkVz2PpViJCOr3pCiALtqXmI74Vb+VScQLBdq7A7jWHvEaT5
nlRGPeGqBYgwRuZig8errukdu2hMYzq3i5f4fgJbtX6vTmOkegRX3lbxB/tn5LEj+c+0pBwpoKfk
yV78CeqWZ7Sh/utlqJ4U8g5uF2C0GoJJiwbfE+/jy3rKgiYoPMEZ+GZTULt4FvldtHuoHZ4nVwr6
UP/an9G18hUHLYpTcSEW+kZQRFKw3KOjz6swQntI/T1AUiazhwgV+4fFNZwiqE6TaqN84YBeDzZ3
djKHbP2UnvKT6WOYcSruix/yh/VtDKnzBPTM7enZASXuIsLuoGt7Gi6Lr981keqjCOQVQRtixOim
4XQxHuK77bK5nYtugUsn3e5c/S5/FC/Vj/2VXaIBfQ88REZvx+lvoovb3025WdchKp7al9rrovVT
9JEWiwyXsraf3afnOZDDPNCi3Bs9ySv8/AqlwC3po0fk1a1qZ0/GvREB5Ga0s4Aigr8X9/UpczU3
D8ha39SwPcnn5Q3zR3dzZS7W9MYP8Gn8E0P1sTor0RRSVkTZxbypj9I9MzHA/tgvvY51IvLYj+lc
vkj32XfWD8/MH4xoCyhS6Sc1EHx8fp/ya36RT+VFvzZn8zG/GqyA/pJH6ak+qefhPxCmVI5m7b+5
1P/ARFyaSW70psPv3lm8Gf1bf3RbN3aGcLINu+Uaevfzcwwy32BVllEb7a7qUTVxaKE8KxGSBF71
nt6zkzmiDQbEXzzZEZ3Cfs3czOe07ciO7FkIq4WS20esML8IpRB0Tf6ReYbHLHKwZXUAbvmGX3gm
91thlo9nNTlVQeHgYuMAHXdMtwrWsHkAcREKnu4mQRJkQfazQnTEOGnABH/u36uXORzPRVC8QBNb
wyzY7trQYvYXjTOfH9H8cYRXemk8Nobx19TnxH5WIyoKLuyzr8lVjqRbgqELc+mq3zEhoySSn/dH
7dHwBn8+GdcKr5oI74ZLed5vsT/46h1Ep+be5Nk4HTi5LV3XgBoo03s91oMPdtXGl9j+pMjhvH8t
7Y+aqLCwFjZbc9GlOeEbZv/4zHn94rImeW7smE7ukMe4vJM3RNppuVDlCHICq3nrwtHH98Kfo5KC
posWPk+mLKbaW2gxH4Vz8saMc1vnXbfFCOS6g4cXF/eDGH7BG9SRr8K5vuz+7KKq6DTedLbuSwdq
gFfcoH75iHk9qqQygcV0kAM50FzDxZTFxVnLqx1QupFwh80hn1tet+/JHVXMowrNR+Ze42NIHFoR
h02PHk4oeqtb2K2DU9FtdPC8cHQPxRNHdaQzcC0HXKlf+IsNstTfgomtZvCoW9uT/ZmwI4Ae8sAi
uVT1XMvFk5LjB8/qQvGxC3PHeDa+Jm7P9Mu+9Ly75iqRwA4kMI3xg/VMx3DjRyOixmnLgRC2vAkJ
1kvi/kf8cYnGxr9YR3/oToDIKuTD/P3aefp1ZytrnCEA/ep2YVWzLky+8O5j/OLwDRhKzHYv5PRB
zV61MhRUPd2ngg0I1y1+zBiN186GVeJV9o/aqR0yQDt14mBmJA23DZBUC6fzxDIkZ/ePJTvxaav7
zQz0ALs4z7AFO/cTD/Uc5liPKJJ9TJtjk+QPbuJxhWyueEn6eiD5fWSeMNAKet8klMcetV9b/EbZ
JTrecAh15hgMlhvuvPyUEjQ7b+Df5PXr2QxQubGpCf76QPF+zOchRMOG30Wnj4pHlTcCTR5aTAmZ
j8kjqm182ePNO0+KciYLkua/fpGcRAH6DsGANoFbujuzMo941RVynmPY3evEt5OZPhjG8pWLG4PG
Jq74RC++OWvDb97zZ96fcZVtyA6e7onB6O+Mp+RWXsY/3SGrOPF+DDdzSrgvX2LP9DouafvktjiI
yDgbAH87eeIgxin03DF3kCp36RI7dCwdPaq4z5mtEjtXv+Z2WkxTyz86IK5K4DODkXtLO5bfRW92
NxYO9XPuzPG3Y8xws+NmJn7C3oG2DhujxkSmr0Xg1JjKRkT/2j+mcuNZvE5yGz6k5jvg5aZdqCu7
scupma9zpEqjT50pJBJw97DyCxggniHYx9RrwmPw6mj/Yl6X08ZwDFy1yb0nnwhwNr2k0XDqjonq
6oFwd9xpZFDDmhhgMIHxkwxKr3eeABXzHSB/2LXzSS/FtrjclKhQsGaPscAniYsu+ekYZPTQSOpi
Zo/MxoHGpMzltMflhPJ5DPRQD0d25cylLhcKZ2LQWbjnNB5uzOPjs7Ac420WJ3FzL/11YkpsFQsX
mjucdWApRiXhko3HM1h5x5SoL8SmsDxmMtEFaU4vJXjEXh+MDDF5h9OyYQ3e/mX/kkaNp29uGhCu
Qqxee7a6PDCY32rAQbZk5onsyt13K9Ki3pdZs3KAvUQosIqPmZrdzEA+zb4Q9n4YO8vZikDRB8dy
oEfI2oUTRASevY00JCXVJUQ7QphG44dKGLYuR6wqA3glTJljxBaGNnNrRlRhGvSuwaySGUuaZx5r
0RMfzJflQb0R07jXOIZe8WFkvFsuRnWKkPTX5d1sajvcEWgyDjmS33Md9K2O8XAyngMulQVJqA8o
SHjLTeLVR+BHi4B0dWIlwFthIW/OzEbBuiCNFgPzqn3oLF/xYQtMthiEHt32XQjwRGa5Exu85pUZ
QNZP3Z7AQ3uIe0OJi/FWmCmGj5EBiQT5q0PaFsYunCMfJqCT8NlSZHqW27gkcw49SeYoA+uKJ+XX
2Cb+OsNXXyJiHTvPsVo3RzrCkMitZqU60J3tlq9Ov+AyaEwScBeMaefQm3Px/fKwXk0ZRtKdY9fj
UuYLiHYXjrWNDv9j+qO5HUPdnTQutGQYiJ78HUI6KbkZ5M8xKXZ7VwUdiQrQF+ITKsHnXb/Wd9XD
9nMNj0SBFq+Xka70IZGDpR4HEk+zblZlz2dOJR7uOkFxTU4wwXJfCvn1VPuUF0/JqQnK7YJvQHqH
OcwVd5+fKdny5luBbgNoDVaMa19KnyNVyLX4gt04cEF8JpgNVyboHDQir5yKbEqWZEkoQPpZCAGa
Z5GNuDlHisyuHCjpDIvkCpxPMDI+/vk0pn4ITsKZATdv78hbkAN08Sa+Trf1ojsYB7ujt3tWMJKo
rWELHYa3h1bPqSSmKexYtzZUAkzoSNmxCo7as3aLn2FwjvwgPhkvnf6y9Z5+IRHzUjwc7CowOUpo
ga44nALsjGExXcvTn2eCSTSe46h5YXyZKHRT7iZOIfVZvl8EYNl29qJGMhmc8k39YT6r91nA8PDc
/CnhcvSv2U/r1p/1+ypIvNKvkIEELu5R/0oeBE/w+rAK2CJJM488VMLmw0sCwev4nhWZYsLD1C35
GbiRM7mx/TGGqAPaWsADNpoF9j256Xv9TjNwhKhwyS4J2GRn8pVg8VuPNC+kaqB2IVD4LLK+aQhn
8rIvMtZPrsY84YfmmSeT8x23VzgOfaRhtJmZySZj2ETHOcz69b6hHx1iTfeurmfhG+kpE1AYLnGI
ZaedPCs0+6Ksj/Yg9ZGRdfOvWEe4H7Ar7PiD8pK/eu/QjQgKdCnhp9sG12g4hqfauq0zu3DXYu6O
/La5Rxo6k3ZDU2dRIY7JR6Q7mviFzZmL4yVmd8HhHBrw6AZvYPwcCKsjjqDIslD9e5Y/0FOLei+9
7cgSf25+78V83JHdIgqycvzq+ATc4G2ZT8An9LgK28IrOhQeZB+lcv+4jJE8Occb90f5WN62JECD
gc3tSOtIgghrMXO6DTmIXg2P2U5YT/zcq1yd9TBx5oPbQ+JZB+w53DjmrvMOJoSNlot3jkXT8ukt
afeRdGf+kWwfk5vGn/PymQdHPnsM13EEQc+By5k45h27h/iG+BpvOZ9KrhubMva8XwOKDXOH7wTO
hIBEds5BQOYxiX2Hd2ZfNIj/m92QSR9ZnXDOHTY1DqM1wc7N2VPpbR3fg0HnGBrU3sjFTu7OhbRO
TJA/0kGLJBrFVM/0u+eG4A9WIFiDnsvfPSE4nsn266x3EFEdNbROzKPnLmK82JQWb3ilC0Pugdg2
e2/uzYEZwpq12UiDo/4yBukRhr1jlDkCEJRJCyCU2M3nQMYo+Djpebm3sLeQuNi8gAsmkfLTSDxl
tzw6cmwTbp8v25xAVJf+FokYjiY/OWqzwxzHRVxP3d8V3u7/Wpn6Sz1V97QixwELDbTz/+1j7PH4
7xDCpgDBeGta6UqSSqZZ7U5NYYl93ftBnoJip7Oxh9SKwwGAG4CnC5vsTC2IyhExrSACqg48YvKz
I83d3SQs7498C/X0Y18IUgIc9SlqSWSm9n4Xv8TX+Iqy9V0fyd4cYSVMhcMiYx0cakwk1ctJo2Y0
vJbPm5eEY4SJLpuhTsQWif4UasLqNFxLfz73Yc3/wYgcm8Z1POvREREn33yaj2MbVzi/rW+rfY/6
qVcFw8tu13fDNX8afh7bgPR87G8VxZvC00LJbtgChgfjvNofM4u7Yj84QhVSpfxDCZjj9sxyQ1zQ
1UJ02Hb+jPooIbjkyblLS+k4VB77CkDNMxqUvuSaJ/1TIvGlfuS2I0Eb8iqDR2GJIt2xpewcLBdS
VD7foXLibD6aEJwzhiNp9Y9NaWW9LS5hguccORqscP/IbhDUPrJmW37d3SM3OMp3stf6WPFxawyH
vTQQAt1vXMi8XGFK8ik7HWGKOwJH0VPZnZtoP9XKw6Cz3O2GUtZMREe7iUyaSI5xTh1MFIgGX3/i
qxMGYhtJm1fhAWtv4sHqKaeMo77Grj2HbMzBRrxUPBYH56zMh3bL5g84jPPRkUdabk2GeOTYnBb4
DvDTHBynrPv2Kr7lD1UbZnT4PBBTLO8jiMhoozgOSEkWSkZnlSnYu8ecXPi556h13s6J/wKq05ki
1IUJ0/A2HlawpKf+CCDhcbTlcM2axdyVIyABxlvujhRxIv85UjzF6+AnoSFyKj1s3JwjMVwZuCli
ayWWtESNI6VrScuo5JDUtcrlOJSguU5IJYIdcewSf0AMugfOQ0w6Sg4VYaYmGzOdf3+1/hEs/Y/6
8h/km6qi1YoyNY1r/FO6U08WWBHyZPK9F/Fxf4LSJV9nH4M+klQg0d6RWkp+fS/cLVSZx69alD1p
982ZqtrD/lFeePyzuMECCNnjPfOE4p+f3sXUj4/sIb5PTvUTfg9nKVBO+2dDfRPQjLN7MlXOzUdm
ncRwvHCAJo3haBzNpMQc4vw+3O5Kcg39vj8bL/uJ+p47RGyaXnFqmCLZpUKUwbGuX9kcySVd8VYQ
8HbPqym6yPfy1/FUXdiFSGhl9rLYnyhy4mbs6eEQWQ9m4i5YB9pd1PlYR56tuzIivhPFKZ9TeVPu
5NtwNiKO3t5xwM8D6/8CCvvcVPzv38XB/svezoG5/TtcFr+i3zC4BwHln35h74KM8oDD0vb4c5jK
8W9WR8cz/0//+Bul5fl/UXdeu7Uj2Zb9IhZIBu0rt9WW9+aFkKX3ZNB8fQ8q6+JKW6e1cRLoh0YV
TmVWphRkMOxaa445lkhaXosub+ffFuzpWjBA+jIMf0hhbusu6J7Hr0mZz5/4JyEDc/g/KuQ324IC
p+v/FLv+k5HBVu8/hiso7se4hx9RXUI8/1MHK4Bozl5CrqVDgKTY5osWBvEBPwMf7X9+qfU3SZk5
Hvu/KRmLnBACHWQOFuUa0M8sMkZfN7rCaql06gFZTVlOoVBq4kA+BdUNyuWwPjBB59/1oy1NNQRv
jJzX3YsNj4ChRQRrdmXndgNw0YoupG4T10+MbtMB8LpO4gIbWAD33pdv8qeN/E8t06ZGtS+KCn2P
KOeAfs6kHpHoDyrAwWbGopaJA438sSsF74dkQ7X1WRTytSupt2uhbNNIZDrXjTNgJyNPk+nAmUSb
n/VHL35pZu+LaRKfDwikAtaGjM66PHC8vqqVm9JQEirs/KbbFANwMLAmQJLNNLmPpvEyHLrggN+V
/sfv+Y8iC0sKy95bdnvktCG0dp6EI47goFKcKuQ4SN5sNP6kGrT/PC/PV3WqrC4xD15QBrto2Kbs
o0PL/xwR/dkvn/qwz6eZ//mXIxsyxMgylFSsZB9Q9WeaJ8qAs8HvA2n/G4McoAodYRsfGGnbDNf9
2ohh4M7id7lYWXpprmEhpWdgPXGNEEOx/b2p/fexLaFpiDsodQfuSUX8XlOiCbBPRfwIA0uDb6Pz
Rdv20BFXOD9eySJ7A9CTMUsRK9Pyeztqp0wlhoSILGuQah7OIOG01QvEJYAsQj/fGJCkw00ZCeNF
6NgserrlixKwGthLYsco9OURej+IHmbfo/dHX+6XG/jlQ3KZyKoKMF6GxHpupgpuF5EoqUWmGD2X
HnQIzcSJULfBq6fR0MS4IaXgyfLSolwIuxtzASwNdU6B8An1iJLqzmk20jNHMZv+IomK8cwJsdR1
zZNYx0CbYgnKsD0lqWw4D8GgrfvclgY1xN14a/dtYUHgrgyCDYbSptto/nODNKVxt2E9lPG10HPu
d3VftbNwr8K2V8Gs5M6vOt8/7wQwhw3QOJPLx2hKDo5KpMSvGRgLwAt9qVHoDWyHuQe+YxX4ptZ6
SoZW2tFQ0CxD6qCWdZA38aY1qAIGJe4EzXqazJAkV1YbG4jsBcLsOCRgUwLsWQvECBTuh74AHaX1
EQCXqD0asjTrtsGkKKcQjNAlJ0XrvOEiVWrnFNB31QJ6eKt7g/QxeQhTLSKk3anKaQQBstr0TiMJ
/lmp8+aqVFM5G9sdnONAGXlf1x4bf60Ip1JXydCmzwJoLmF5VMrjOo8GvcTRtKkm1P5Vvsp6jGwW
pR9oF3qtU1tpWaNzUeVNftH2wr6ECWa9mMyRYpGmLW4kMtRAk4RuaxI9ESUhpNGa5FIoY/MRDgh9
l2iP0dXXQ0ZIujTC/iYxDZOiYaufgL6FNq5KoVbVmidLPX1l/wTC0muyeowg82eLBuLATRYoDsWY
jmq8KhQmnwHwVHzK9FOIg2EZjvaqhDXPlaIN0kcDCSYl3WLgTA1BtfxIrHo8xb/Bf6U+s7nAXJVi
2z4aAo7OdifP+7HM78dUZYENyiA4j4SAoWMDN7tsXIvAj8gbyQ02UuT1INvqrW/KiBIvv0dX11RK
bcyC//B+qgY/XmYqkE/PiXqISNTQp2ctiKcE6I/TnsDoQjZF7au81DuBXqAQY38mAjEQf5NRd13r
CcXDaOybWydN3CPARDVB7tQmgdarqsm+oCpE68bMSBZKJImzhlnHlTOGLb+IghzmxzQpAskWA/0c
8wEMpCpoTFtVSevKM7pIAKRMNPFGzYlUjws3A9RgONMT9LJK2zDMnPMei5oZFdX27aKzU/XJctHW
UpYekZEu8tK4cjGIAccGZO6jAP313E4jcRu3RseCGk6Lz3O/HG8ZUulbiFtOuoSu2lP/P8Zl5cUs
lGdxoNFNMS7PVw1rCAK7ic9ASRQOJKgUGuvUNzOiXUgpW1yWnOy0bMfWXEaMmKssH0q5mJI6e8+R
2s3mOSJh3AL2IzY+qiX7Vl7pFjXDcXZsatBPF9CvUnOb6ExuzyzKKllqei6ylZHYE6KJum8yCuW7
LqU4Na3CpTZRY7nQofM8id6kmBD7c3kxwDQeqNt0qndVVToEQEKPAmSU2nAClAK/oiipWoR8IX68
azuyp2TdVIFrrHrTjdRVZfmmQUkeBFdPKZkIWMGUVFZjgTCSFsCfxl/qRWOSbmvKuvYms6pn4cig
GhtjqurpRKsV+w573E5fTBTpXYcNWJZNjhSZBGAkRbWoNGGmq7CI6+m0DGJ5MUGQRu4zaik5zrw5
N4MuLlem1tgD1tR+zXmxbEzssX0EBVt1nCv1sU8fxNYo7PmDqW1O+MwyStKFrH2MZoy5ryVYFFIL
kWJUgAxy1dpYmKOzDNaWQnyAYlfqKdwAJhs8KernYdNRewsJN2xXg9MlJVVyEztQY5eqOnPkchUg
UJmVayex7X6VRGpX4bft9DdGYtpw3MK0v7LqMiJO4Zu6OAasGfZLK4U8zkYQps42NzoOaWIazItB
7+tyUdqDMFGCJJj9TnlUVUut4OHXGcXnyjHqR8KpFOzhlYS0QDmNtbq85YAZGCuHEr0zFfdNiwrq
OHVWqOANMlOQ9InRtDP8OZmd2xcgkrRqge7R0k/MpKA6oAhm8UKhhiJdlUWstzdWoqn9ko1T3JsD
rgxbY+gH90qxfDoMuWuFLAGniGEhw5KSH+aXiVw0RKJLvXOIoR6+4kJZdYUiVM/sAIh5movmimUV
UKJTlxQejXqxVctgutbsMiIPjgvKdRonkOVqX885NI6YYKGedQl1DqFp8ivQBscnjiP7j7JJbBxg
srgqFxn7OZyJKcdw2I7gZu5SCPIGBsyZUQKWAikK2N3W7xEwpedjolsPLfZ+5CVCpSHfIJVSow7U
ECcVTmQsg5HdJusazdDT56nq/4VY8/9beoM+F97933Wbd+/5+9S9p8/fL638zP9cWt3/OKo1c7i5
Gc6ABI6m/7202uI/YBsMAbX/H6A5/+i/l1YNj1KbmyxwcOOT7sB14b+iePU/FgJhfmauMcSmwdD/
Srupfz+ymqZFoaJu6UjyTRWahLl305o9xTJQQf7y7hyIpvf2FHkXkXceeGehd3bxvrndfTy87a6/
dNKf7pDfydw/W907+0+se2Yme3/5VHl3l4V3QzW198DfvLyfAIWY//59s3q8fz47vjs7eb79uL49
frvsvUPPwXn8f+85Px9j7/6nZsinJ2yplkVxp6kvdXj5+3u6c+/91sDehUAHXamb83sW3sPdZUad
yNPdw93xyzvheu+B/z5lxHhvXs6vjs6fbo4C7+jKuzi6ujo6Obu6OlmcrU42V0ebq6vd/Fer3W51
/HR9drLYXe8Wj9dni+vr4/PLxe7j+Ppsd7k8Pv448PzmfDH65fmtPeS+Y2E6r3Q8/+nT6cPlbnv6
dP50/PCw2dwcnz4E3urk6mS12Z2srq7Or87X5/Mj7i6vL4+vV2e7A3e4z8vTb88yX+a/XEoBkidl
Iz778mUeNvTly8vN+0Xg3RCHoBuv3qnDvHmJSKFevRfzn5v3m3e692aYR/M9/+Z96V08ht7H8+PZ
x9vj82Xo7Z4vGV2PFx+Mrsvrj7uPN86h/Ofu8oMin8x7uDw5eXx+O/64Dr3LtwP9K76X9v0YgLN+
++s7GUlLoMvknZbr0+X2dDn/79rzVkfr9WbhLbzVgr/xtsvt8veBKebO+q0zxfeGy6AY0sgf4JB/
DsPLt4/jl/OM930hrOddndFXuXfyuLt7vng+O/Al51n1W9vzbf3Lh2x7I4AByEsr1rayEGFCyriA
X+a15Wx/evf7q34ad+83R8zQsk1haMLZNz03E8yLOUL4y6msThGrILfeQmr1pPFR2Rm+xckT9feR
IgA1Xhny3jAoBDB2yvQ8Jrf9cBN0N4GIzn5/qj+uu/+EI4mjoevfG81JOuWq3YfzynDzQkGzdxV5
Ly8XzycXz48XZ2/Xqnf3dmg6a39adr82ujfcJgDMjiVptFGpfzPvbaidiXY8jNcOoOG6pZ7AOdba
A8GtH1sMUREuh64Gg4Atbd+GYVT0OSBZ4YdZBVhSaRGIaSfrA7CRcnr9vV/327LhRKMhJ6hLdb4B
V+772Kpl39ZY4jkYbtnytOlH8SyNHslmHGUX/6IpizpDcDL6HGD+3hTRyUh1AYks0wo8gTkFLTVp
hEBAmU3Z7e9tzY/9dQzPr2USUibGTciVINb3tmwi7p1R2/bSwEj63G1QqkGFSA8Myj+1YjFPLGMG
OX36qX+dmLKuh5BoKUlws5s2PlzaTW5P7vL3d/kxCueXAepjG0Tq8eYQey9TmhEqqFGnbLoZcHEl
xn3fT2lAFbkJ7h6baZ17ro/lcJU45pI4u/sa5/hSer8/xx/fFqyGA1nDwjhpbwm0uxCLjGKkoExB
gxtiw+PBVWgXf9kK5vOOjvMXkCOLSP3eSQdBcW3nfgfNrampn3EmauP7Mtz8bSuGAYIDmhepDrDD
exM7gMXYh5Y9LIdKpajTzYmphW5w4Mv9mFwOBmE6k5no/2xbs3dcAhHUxCZKr2Xea+4urGZjulZw
WYcRd+Dj6PMTfxvxe23tzS4XpWpGnG9YQmEC6JNcZc5skIxOovOPYpssqZLdFw4Cd0k10IQ0gYum
UllrRJ5bzeq3djqszGF6RsazJBS9joUcPCy7bof4bxeC+VEBVGFJxGbt7q9vquYLPF94VJHHxbp1
xINwQsiMcZ0f+AA/huzcksGnFnOSi9vD92WAy3iWikKQnxeZBXLDUCE9C/vAkN0/tNq0wmCdwXEQ
5Fxzfoov+zPmt1g4VgRaIkfaKyuOegqUpX5mAWiHfBuaR78P3h/fmkQSNA6VXBZ3EBOsxPcGo1bB
jEmrx6V2Ul+Y591dflo/uG/G2QA0/L4+ju/Gi+ksfJ4+ogt3R6Xosj9wJPnMWn0dbvuPsPfO/VCl
uP3wCMWduFav7HPjrPiwNoiSLnsoNBcO1UC36kU8Z4SbrTiH1Xxg8d3v9f0n2FsVZSgMAB3VuAwq
lFwt9WkB6nMTF83KXv/e4fvDyJ3zhpbtuhCAOHnsm08psVmqbdNSWCUzKkDwS7kmkK4+HGjlD83g
KsgkFYxUVvq9Pg1K4WulPY2AOLIjpyr75Si1BwevF8LGs/UMvOFkF5a3Qus3AzmCzr2FioUzs09J
hjN5tnNsutXD1K875J5aeJzW/Rax+jJTTpHGLGYtvwPHWsTPLsyNsXlp+0dNexxMhLDI9cdxM6lv
Oh9QVe5tdOqJRcFKj4lthG9uSWAVY+Y60Q+sXX94b1LAFp4b5EiJoO8tk0VsuOnk87pZMbkvQxIY
T0WWrg707t76yDfkTGUIAm2oIA1zr5FYs7pW18d+aYyZupa1vLTTYtj9m0bYr1EaWnO04fvEHHAB
B5faUPiOUZ3nJqQBUiwN/sWr0F+zzSWjhb/43orl9qZv63G/JBUiTiACUpQ/ds6BVWb/qjV3mEaA
AycR1B66mOffl1VN9DQcVpLamQSiSdun7rVLVux0qCayvEGEnGwc9L/yu2QzmBud9aMsb8wBe29S
+0GG6jhlKMjGKXZ2XT9XuS4ocEkVDLibykVWMoUod/xO+/tRSNOcuimM4Ez8ueh+eV9TZEqeJTm9
agqgWrXiL8Hp6AcWzj+MdXwuQTMCQMEBbN8wUTg4F0+1gvIlC+x1bKbdTmPXPaCB0/YXx7kf0cBS
4aHzLs5+uYMCIw9mXEa9KXWH5DjIV1ajHlzIfnR2iT+SxUqGbN1YOWWahtBWTV80j+6Qbg3ZC4YT
5JE4zW7KnjI+Qzv5fZp8Hq++7h7z4wG25HzOCR0q697YCnRgNh275VIj06wv/LbOX8xBK8/riAIJ
3AT8K8uS+XbifsrFWguay2bITHRRFpBDAMd6/vr7I80Da++JUCKbs+sdlTGW2Ds+1QbkfkfruqXd
d8Y2GwWMZmGH67TrD03fPzU1Y2ZZIghW6vulC6Hm9h1B+G7ZQcUuF05RDPD/R0E4vPAbeWCxmB/8
+4uxDtmag3s2QVBr/95slk6AvZCkBDpy0Az4+uC10ZhspUX+yi/z6GQS6jYc9CvSGsOBk9GPV9Wg
7QExJe7lkOffv4a1tV87nRpXQDTyKVjYRjrnwG2Z6ps+TGvtwLv+GPVzqQKCcRWwkEajexuoqqWY
VJBPW45xdZ4q7UMpSOP59vhEzlg9sF7MG8a3jtVYqEyd2in+FMLcO1sqENmH2rFRA8V2u1JHRZ7m
3dSBaGnkFZQPKCNFT4VwHDjr38fqj5X5s+X5/EP3MpP2Wk4Vt5N142LlPZLh1JXypO5KOBhl+FS7
5RYIbXDgO/5YtWiRA7ut6S4rJI6V3/eCSDQDcXWLZbHCj7Ac5+T1VKTL399r7/NZ8319LpNiCuLd
bOxXSmUkiiCxTySttNgUJxn+6s2VlVmDwBODe8SmCIekPLDj7A1RGrXny8hsr8yCTGDp+6vlZhnk
TlsDDizL5jVKAaeT5yO53pmheP79Bfe6cW7LpLaOcAQ7m8H+/b0tySXEFwlZyLaNtEs/Lv2baMrK
v/tYn63MtAOhWxx4CIB8b8WfSDyXsKiWohbJZtLC+LkWIvzbfmM8YMPK6YLSHdbMuV+/bJdwQgKr
mOg34PqZs85Ek9/r6lim666umgNn/f3rBkEPSg5dtk1GGbgIZ28AjpPepZXEMCCyHeEc2aVBJCQP
sKdbOLWZGpfqGJkUbuTVOFnnZV/nj1PpKAhbzG6MV6mWQ/bSI9sOn7I6rV+UIMnjdydX6tMiDeHS
hjl44jn3pxvxcvAdqzmWk944SxCw7uVfDgNeBtw4USODTJK2f8ipwIBR98TLiAmSX5FivkZO1z9w
0vgxm8CZspUxL1VcyPQfp8TRreSo1ACMXGoLvMxoh3zZc4FxFhDslSeN3cf8u/Mvn0nT4ERzVQKj
xpqxNyhaxcH4y8yzJSE5tBkxwEQTH7cDA1wTjK0vS+9nM8BCOKPxftzw9+ZRovWdL90ApNgwOV6O
5coZnEYkWrKadlrvlNcVxDMS0lGwbrohXLVOgyROq4aNXTXBFjM67f5vv+l8VubQb+DLOy8k36dD
5rRGlAEUWro4XmwjzGPX2PGJA2/+YwGhfwnfcXaEBcX1Yu6YL5NuwOA2ywAILuPajK6dMARWEMPr
+vt3YfmYgxkGNYefKJUvrSiNo+Rihr2WkT4d48rYbfRIy//FWOFEAP6WcyBe7HtTGqKPqaSlm3LK
lmjxhl5fUrcy/pt34U0INNEQtYzfe2xSJA49mkiZ01oKtFlFMBRUYXKgmb0t+XNEgqox+DLEf7he
fm+GfbNR2rkZPA6VS4wkS8hrE9UbbdhuiMslR7Oo/sAM/7F1MRrYtggXcLzj1fZ6cIraoMCsIl3C
2kaLlgwgOxJFWVBeld387ZBgAeEMyXlnrkLdD3EllF+YujugsqHaDPFpXoHunNKkXP7ezs9XYixY
TGkO1wag8r29q29Gg4I0ArF5kFgPJeRPijeaJtItOIetLt5/b+7nZ9MJ3+PaKQhGCvbk758NOyur
YbumuULau5pVAkpBP7ogwsHxbRKw7VuVT7v522bneWzAfSYIClN6Xrq/TLB4zGNKDlNE92peIYPW
GqXamJVSnLddjbmsxpoF1SDL6gOR173LAMN0HjKMRuEKIk2f6esvDeOmKTH0DRVWyt4/humXHSV2
EG8wVhlxuca1UEkT5YySLEyis7w/8N4/tyQiPOrs3k6IBAMD/ft7U9VRD2mqQCSlTlZ6ujuF2Rr3
3lh6YyYICJe6I7UDQ2r+ht83CxrFKcFiZ+ImrM1j4Ms7O1ItMgPjoAW8TYSyXUI1ZRwPB1r5OXBp
hf7VYVjhLbm/MrtxG1N2r+MWWsupP6kR/aHNCikVWSYxA+vARvCjOU5dM6WcHMa8rtl7y1rQDYbZ
ObhR4uinbrosvkuFamyxrY0OrGw/uo9xIljSCEiSUNPUvW8GBLODu+kje29DNGwT+RisbPsD3fdj
Is6tkOViYHJ0ZXP7/pGCoKhwGRbOQvZVfqXjgf5UcZh41CIDEVjgAl2ltMe6+X0e/uhFWmWH+7ya
MiP2e5GMpEvNr+7gqjDku5ySZK+RWnLZ13Ww/r2p+QW+jUI6j4nO+OPWRv3+3M1fRqEV8X9N1Ccu
Qt2u72xXH+Sl1cF/RvqWCDU45UZrw2iI2yDD8UhO+fC3B3YuHXM0iMAyv8nW94ZM2gAU1AUcY9Gz
1SqlyAdcJrP2rqgc428vOnNbpm4S4+A/+n6R1Kh0cVY4AN7DuCt3XaIUp8CyD90X//D5cKAA60bX
8F77QxM3+TxTiCMuskJNKgwyFDdbBUR1VYpKA/tQgPBnc/MMp+hLZ18i87IXdh2Mmpw1u+Mi7ix5
jCV1M5sba+d2ZmSr30fLH5uagzVk/wnfzdC+r6MlSDClTMeWN1MqFRSZWWEDXilmua46XTlwjPg5
w3mvL43tDU0tKvGHb0cDD0FY7KWe916bV9mBtf9Pr0TgnfMKiXmm3fzPv0wAFuFRH3Ww511mQ6eN
29q+CqiOxkDUMdt/0X/Ytek2BxZu9p9lZl8amyLc0PWO/guFb66NNlVRshjKiU65/4H3+rGnIVyZ
czWWOacWyAJ+f6/JH5tYj2lKg5l5GU7CwTwvUXddlKJ5L/LswDT+w9ciWoH/j6vjYWWqe/3YubIG
U90Y8KJbDEczNdi6dlYsfx+Af2wFhR4LFrG7HwHaRnNLoNrY80SRQXl8nOpHWRfHf3sRnvuOaD+p
eGLiXO+/990Qtnrh2inD3C4GL2nycKP103hgMPzhC0GjJMrD4ouHx/5FmF89NUauioXSBvYbX7Bc
dVZAIU/VkC+lwlwe6Lz5E3xf6xneBD5V4i9cPcy9hQI9Sq2QTKA+Q0GKslCnxjYolajU99lctTuw
Qf/cOnEUIypi0JOsFfsZhUimtlkFtGbilYejRgjkOYdffhr0ZbysLfdc9mpwICDDtX5+i29v6Zg2
gQX2FJ2DJGjo7x+vlfGkT8lsZlxU7U2p+VW/bUXUnlDOAycZjRpyx1xvlEeRF+mpamVYIvgjvgmZ
MsXg8YDfwrsv2ugqiAWORI2BKqFrcD1cdLXpAA4SQXad4DUggEoWFM23Vi3SNUfUtlwgpAqvsUUv
IAG0LWDBEsnIInACFSGiBXzf65RBv9XB3T5mSNkAVwb4gS86oLXrwJ58Kmlaw3g1+OHTpDQmyAnC
hoWbYooVLo2gxJU+6exWQuAvxptMSu2oDucKi8IMip0aq/a7q7jaUZ4Jv90klR+fmNEYED/Eni1Y
hKCazyllmY07qz7d1kqfBFBFVOulMAhmeV1HqNhrm6Q4QTyBL0QYVYq9HmtbR8QQx8Fj5aslkqSg
4Z0aNRbHo6WO6Q4VoEMkTEoHwcAYF/dJKKF6WTEQci67yWMngdJ7GdsjiBhF0666oozHZTKy3Xsc
8qIHU3calEK6VYxrbRqat0BTihgRXZPc4BUnxqM8b537WpnySyqaDGhYCCdupCiie7xn2+gYWyu7
WMTSlriDoLDapsGUAD7QSoAVmM8PSOzKSrkwmyl+CDROcIs2LBxQTFYDStmOzQF5mqNNKSI1pT+d
GiurNnYb+JiDw1eevH4IEJXimgmdSi/rAQC9IfpVYIXR46hZ4aNQKgVcSTPo5pGSOMzjjmoLNNt5
d8I5n04bm7o4Vc1qqD249gEkor7NViK2nWdw+FhzJkFgZ4t2Fg4v0iZCNtQaaQvKssdbM4sS417W
Y/3cj415mvqt9VSRR7ePC1mGPWYTdnWB70Cve5lrSc1DjthcBb7Sg2Qx/Gr2Bh3LYTVZtq9hX1pN
8RK74cxZyaYUR2Y0hUAmuR2QuVdFbS5A34/1QmCcc9SgLHlJ9AFyRy+xUQtT9x5RbTwsJgK8x0FZ
Z09aaTT35O2U26jSjNcgn43R/anAkMfiHA3xzJY46kbG7LQTSWNcGTh0ktwXnRgWeShxgnenHvCE
KbQbpx2liV7KbS8aGZXQdBgkoGu0ouE6HFqQiRhAHyF6TX85BEqjelbvF3ytRATXkhX+Ro7u+KBA
6caXvulGEJHj0OMvazhtvwjtSl/pY2xma27GQbwuyMWWdGI4PaSEmvv1OCnNxp3NDqknTWxwEH2H
X3hvGNNdlsrqOOCmHK0g8Btvoy0LcInaYCdby5UgXcSA6WjN2c3gvuCPg2fhv3KlhO7U7VRCZfdE
ysD35FIopxVKzyclj4f2iEqJ/FjF+hrqKeKty8hxUmONS09wBE0/BvoxENxbDAjuYNdRSwQfRedE
sZ6aKT1tbGm+p5YzXFlVPoFpj2UNpI8uQMGatbW61PUpvVEqJ7xTULuf632DcDXA3jagaCVrrQU+
CM7TpA3VWRYzH70xzQJ3RYa0ADxWa9lOimHAk6RRRncVCZ2FStiDjeLN8pFcRQXqt6VGoIRiR84h
9J0pzRdcXXvQG/E03LEJWfama0bZeYOGq/taw7IDKS122vl6cJL4Qh9DR132nWne4PzTwD8Rsyfk
0NbdWTNlkK0kxqkJ7gV2AJQtwYHdM5j0gIDKiQxtn1WaunSqFriEGgZvUYtnsGenYfvYNU1zMYky
uCyw+nvSCTJ8TFZcsWoMaUd0UcvSJQMnAZ6ZYlS+iAw/f4+iyhBeXUxpeF6pVMOSbxrH6zjLqD5p
MWp7Lfso+ygZWuNy4FAut9o4y3qH0HJ571be6W3X7AKI7riNN0N8Y1SN9cwBvorWosv6M2oNtA9/
yPJzJXbNYeWMY/HcV0xqr0sa8eICxh+2HTfq0kv6JH0KU9xDKKVx7U0wEFJYRqIqABxHUfcqfANb
onJShhcqowZ17dLfp2aM0TxdlzFqLaqp11ZGYcDKH2p+pxYoAuWl4vbJRs8ieRnGvnJJVlZ5HtWp
P5vv20994Uv2CKzK73JUhR2J1Kgjk4F1LoTIaCD2G5oDWRDUduQa0yQ0diLPulcOU+1NP3QMttnG
/VqNYuM1xHsBNVzf10zQVKueA0uOLI2xz05iapnO1pxDaVecJsTNRu1MbcH92L/DmdvN1WMUaezD
m7ZNskuB50WGDXUjYN4NaQklMXaTi9po2jcpcv9oGNrmNawTTBq7nA/HeGPwItxFX8bGZr24IdJe
lm9tuAukiB/L1MLtQ7AT5Qs7MLMPZaitJzdNUrkOkhJhoeiMEsMeocgnLYlwRBoU1VoxryYq0Osi
PcEkKwA2Z/dIn0co8/QO7vIOd44kuU0QA4IobpUIJC3Ftr6nVqx8iCaN7i4NB7tHSsyTerjtJOEa
6+qBT1pDpNhhcF/BG8K3esJUGhPZ9WQFReg5iDGlN2FJQYdGUg/XhlUi3WN9N+98ZzLHrYXs8lpX
KB1cBUpYqAufej6wpVaBGtjv/UB4omrkE5Jn3qJ2wgLm0ZjZDcK0wS1YdA3nHncZh2EQhG697HBI
iD2DGlmwzJHM2oXBeQQha+V2t0My2W8NeWE8JAJHE3RL4w4LN+6d17TP9fsKNd+xIcf4iahbfa40
AW7VfVG+KqGGwpiYC+hwKt59bcO+H59W2HN2C1SfieLhWhSe+UbEEUjXOwSjfiIjF8cXK1YRC5TJ
TUKGVl3KWilNTgJ9AqrfKJSXrk31l7LVim7ZJDUINLUaHBad1LhXqSqWXtOm/rixEtkzDpvAp4Ay
TQbEwT7nSmcZceAD+0+ioI1edTcxbM8dqkRZJ7IoikeX+1eEvRl781Kl4vY6MkXgIkYNQn4IISyW
MxF9v2lzGbz3jlpT3YoZ0rRWuix74NiJookLQjptmjZhxmgTabsT2y8ifzvIyWLaVfN62BVdCOJW
YEDOaHbq11iaarcmx5jiLydK1LhhFkONi6JMiXeS6DK4sJ6SO05nLKM2gQkwJ1hBqA0vncZqfNw1
QYS1Par/OOwWkYLg8copCw0UVN/m9sNQZcGNnQw1eKmR4jvIlGVtBUfkb5TpzlHqyjpvySdOR2Ve
TZj/5ilVp0nUcbpYRDgapsdKioHmqusK7OcGqY7JZShCqM+xggFqgKGnupOctfWdmZlJ+2aEHDIB
W9UK2IOMqGCKkDPrxkXetfG46Tsnot6QBKAL6xMbeezxZCmjnZGgUnkMpqn0hy1JpKosPUP4o7uj
2CdrTmpt5ODHcmJ01ynnm+54kCEmN6JlnwR4TGlPveJ3i3g9FkHv3k5ZSmlbb0rH3fYsEcaV4MgD
lJT8Y3xdlDjD3jq9nowxl281Ce7tzgEo2dqRoz7EOUgHlXnSpVD1GpMrA/+m6Rw1RiUrL89CbNO1
gPokLymzFqwp+6i2sHT8x3HVyTKVC2InzXVks11u6ox1+kar+HAnuCGG1s6OmhqGddGCPxyryJa3
mpZM0wXW85ZWHgXpUFL+11OTH+HilNuhfHd8P++8OCr7fI3vaqZSGN6Gyp2tN1F6XlHKnK3sOuhM
oLWl6as7LsPCXcsuaKKntiT/jY9Mz7VFW9gQX8KFOQb1XdEbGVi2juKDGycQCvSp3BcKfknWCHRB
uqUBcTqQCqtBUBQYN2tMLWmGWrIW/lRz0rPM+ULWYMPliXIIaJjPFx2VZadwnHJtv4Icx+miOSvV
XLK4IvBIq7Us4DIcY/LiWB+u6o7pSgyx0J8tPGyc08LKWnlVOqkpNm0dpfOpsankHVoKe97++yzF
VkFrZQ4/3+78+hyjX9IRXqXEBbrsNKy58rl4cr2piYOLUNeS6iciYYZnRUyd4AIr9/SokJGcjvRY
MfXZga3JwN8qVZ6uozBM4hO3CSO4o31sywtNHYqac5PRPdoSKcO5qEkKeKKu1e4NIYeZrxxTyvsh
1lmiHVyDq6Xh1BnMxnRyr0iAaflKjJFVLMKR8mMYZTGuS10VajrGh63NjcI1zBoW41AP/4e9M2mu
20jX9F/puHs4MCWQWHRHNHAGzqQoUqS0QYgT5iEBJIb89f0c2a6yHF121O7eiNo4bFPUIc8BEt/3
juEUOwWBJPtySFXPSKfMHH6kXeikN+toMd7Nm/Ee03UuFuromG8OlHsW2X3jNqG3m1yzWpcA7lgs
7Mazmzii03ZFBFnO7sPEh9geyClonF1KxZP94kS1H5yFKls8LNTTFHZHo9au/rSN0iGeXYxTc12V
Mi2ujaKXhweZWxFzaS2m/wxPsaqv2vJEdSloVp4eF79rS0JaqTsm2CQn8uIYIVIjWE5Xp9QBb/Gs
w7QM/Ucq1vHZCQ3Vkak1aDK+NpE1sZ25gsi1bMnuoygfKZLzISYTZXtLTdqHIsW+6DNcbBrM+wK6
2ZuSiApJrrSQy+5ubCGl8Hyv7Ky9JPojpiUsDXY6YDri//ArntdTx91ab1nBkz4qA4YM4ZZkm3Tr
Nr+sW9VGd6RHjOlLYZyWJgc2S3lJ/oisntYKUOOyKO2tvaLYyRU3Mz+4ubF8d1muG1IN2D5phtPt
npmWbAc/RyN61tsr1/+49H5ANocIy4HElNUjrLkxWfNF6Nzqv5lSre/FugjRnrUpr3Mv7YmTqylA
xfeN09gXdGQbDi5mILk90h7aqY8ts70qOyumaHTuArtuvjhEqIT7Vdvpnd+37OqFbtO97kt8G7xh
5UfGLRXty66U3iEnZmKgQHDSxY5fXV7Wdimny2iwWd9pXvUv0rXEfk83qL4KxECUwDS2km4JQepF
jAzF/ZgonCX+gs6oiUd1r17FnNG17Y3heleGKOm4e6gmjLugSgWIXZflB/4+VHaulYlnVtzOHI1e
aYTw3NzsGzIuKMxUaiTdR0z+1UYpuLfv5s4dj+PJ70RkD21ER7JnahdBTOjm+2Guwg8zlMeZjID+
qIN+pr7WkfSmRbn+xrO5WWLjLOm430BSCLasyuoybIuh2OkiqpZ94fYEsavZfvHGonXPuvJ0nw+2
IuVElmFUHGBft12BZeuBTwQUgbEhvZ/yGrwuF4s7JKXa5tdgcYK3NcxaEj7n1dz3U7OBsdmOug4H
L+SCNa54moZSC9ZlxH9qbRyTTIVbfCfCpRupa51XeWSnbPubwbJpuI0Le7Uz2rqL7S0MR9S1TCdp
QDdiIKrvwjTiyqXO3CTRqoluEHY5fwYhUQ7dcs7wuZae8XeNa+jZW5xefyE/haCMdkFKvFsQ0H0d
ZBRmSbD4g5tsRTWq2PF6+0Ot7ebvVwfOItkWeyJZ2HKAXa2h7N/54GoiKzarm+nJdrNvksQkgAF/
WGa6Hf3y2SkawndCd+LhmUV9+60bnYoA9NnaiL0NZuvr0prSykkDqhznbBLadfablzGFlCyJOhnH
1iE2Z51pMc/X0QfBbrv+JfTKrtlRZEhKq16b99EtqL2dO/1MwpcOEzJCLH5gz2Iwz1kZHvHxLaTK
kt7k70bqpIiOoJ/+wS4GanynyZcicbf5I28BeBL6cU1/jMrMfxu8rM2Tmmvn1qNNFNshkzHopZyq
KgaMPJUaCufNEqVe4yUK9YOzICxbq81jvlDAfWe1tiOTCE2v44VbL3m7i8j7emunKuxYVofimezA
sGLfYeinBdw2p4Zw+v/2+RDNX1NZOapiU2De8MmjqeSMh6N2Q0pEB6+P1zQriRv2SCKJOVgmFuAm
6r6urjMQU5ESwJLAKmTsZ940s5Q2TWB2Ax1YTeysTLUx97EkgdhfBGAmnfNDggGqCBJC2NK3lbQU
In5TenM51UuLVUhI745hiGm2lulqSGyyx3dVrLyy3zVZkxSS5zaiuAFFxjQ5WXVeEdgn46ApSmov
+rT4sIh2EYmQpXheq6ig3afRipu90guZ8p0DQKzUPOQ385wW1T7lSFuuC1kTJzQ1sl6o5e1d5q6q
76+YFRWRrs0sSTC2R/PkewomNtwGTRsPhx5L5qQV4S5YyOQJXQrfM51S9YiIoKHWTsClXvrDgLWt
yLrx+2bGFaxxPsV+Tf5EqmA7eSNJKJBrC3aYZTVJDtICIkP3/OferrfmxrJyWe3dPCq+cTHSZyp5
5JIXy1J09PK+1OezCiZrLwH6Ww4OZgj0qU7m7sKub7IjJcu92aepTIeDHn2qcCAVW7HLprUf49JT
bc4jLpw5iiiAAwdeaUtjgu2cm2hoXJum7ImQJqzu9brTUGnt3iIZadqF0RR4cVf5+XBmpa0fnROw
It51MZGh2OQAVbtIZtn9Mrnr56hpLoChVE+VMY27O1UQ0RN30UDalK/F5u7s2WmGfe9GM3nGuhuI
8lH+nO5kZQJ7P4ut+GhmRS3fuhovP6+x82VU1RTNTB1fWpEWOiPzAzYavfAmlWwwCZJH+102ac2e
z7h42Tf2Oh49Qz1mHLJ9ObvJc+f7SYfeI7fHMCUDLPFVNXQO6VpWrW+wtYJjWE01Q3BZ9r4TZU9i
6lJw+4B6PZZu57pcC9L+muKOKvZRR6ILGXhIrghdK+v6WDgr372WP/rLTQkS7nQhGV5DXtiUl9Qp
0C5oifV5KJsi4+He2a9OWgQytkBm8nOzTPV6LGA/ZOzObX+7tqAA15C+tmZj0BtxB+4cXZYGj/Zl
szCQJyy/dnvWT6Ih6rrtOKsyOcpH2UcWjz/mqWJnUCNO2T3ERt7cDWwbN/R/TvkuJPXuWqRb99pb
oZ8lzaTqj0gp8yBgqUysCUsis5i2XcKaZgdN2eqfrPYiJ2hKY2yu9NCehamkh7RIeZPBlLbxdtXa
eDFnPgMSeZrV5UBOFJHLMmDsFWt4wclpnpXAOUdRbo9VmhlvmY9AqtbZtNI/HndrNABcWWSD/ar9
+7eScG779/bzNLy/T9ff+7+MbL39H5uGg/7qX2fh/N+WjsLvfwzC4Y//GoNDlx6GCczJsP9YDol9
/D0Fx3FOSTdooU9aU/7MyTz7e3KrTz6OwKVINk2EZ+eHvOu3FBzLkb+gcccugHEMW9dJoPR7bu3d
r6wekbck4Gbv3W///cdw8uBnilPaku0+wmnBzwgZjUzhZ/Kvy+0JZW54CEmLIkea7aiBcOp1oclW
9mr7riES6vM2IoSlMdUQGmhFwkpcAtPeMiughb2lQ/K72jz2b8po1+fB5MvtKdbw20TBJSHDS748
DWWo/GScyuXGn4KckZYdsEn8aA78mNPLep19Kx/YjCi4j3XTtmUChyYiIta2mtz4SkefS7Fq5mJX
Ym+RfrfNewAFdtJ0kVn0ZBcWtdvG0f5DR/TFcPCrPP3IKht5cZU1KyU7eICixB7r4suGsaTbFxZa
8zgs+vIhFJAuSWQJyr67uq5tHuJal0Bg9oqOXFSS3mjP7RSHgLJ5iLXO9MVfimy96JeqbfYjTpGK
E78TEVsw0Gx2bVVDfQzZszvaUzbZAwsSklsW+6b3yvbjD5fc/+eT/Jno54NEpYP69iQVPykY/qxL
WvreIIoIzqmwDW8rO1ye0nSN/s6S8OfLBRYcFyH8O+oPKP8/Gx+iup307Dq3y1x55FJ3vmrOhk6P
OfuhKYq/UTlio/qJmyY6CrUVVD/qIJ+nEs77ny/PtjFVmhb6JYAMIJ/eq+rnFpXE9yKKxu7MFFaX
k9RNMfU+HANgAzfIIzCSzQw4Adaiv+yy1eNcnPLlK/ycn+9yPjRFRv2kpdM9Zxka0WNfO9kd2FYH
O5FNkj6ZaUvlpQemQQ3iOMJBEVfKtZdxkJ5gXsxJMVbx9cIbViLL0qYGoGybrL+OnNya7jwg0ifp
bwX9U/PkLTvjh3JvTMaOUFtqjXbaLPjjsqVw5EO6eD2tZoNPLKAJGSEPtuyHHaGJULtrPw39WT14
ywZSFcw9ii9YhAOUhH6zCbJ8Rucqq0QMsiSCf/Pn/Gws7OBMm2Hrz1QhLHkUohbvEwb2i0X0C4Us
FXF16NWIcozovBhXdKMMDf3azzrp4PZoswBuvR3CzaJu1rjrGDOAQ2QqQ45hBpfSxGRYYH/0wZnC
I/ozcbe27RhdFAGQQsyo4HRxmVfVy5TNWXsI5qCQiXHDyt5hRElVIhhNQc6RYn53cnIaE1011BMG
jEh+POZW2hxqFn/33hjE2omsoQB4OzqYLK8ZxVUwNfOYnASwF8SCgBNDq1bR5eDWkozCyNd0r0fQ
JPDwOOQ6yc954fdYNUDbSnVlMK6RADtY+mGoRZGRhR/58AF15T2ZGcdInA7aov2olJin82aEJa/8
Jj/9VrICLBjVMl3glOCtQJS8fu6z1C2SHPd3EZPSZ9N757VyPa6OX4gYbXw6JkqClnHpbFkIvUMl
cjfVDfUFHrGh5/lUlfmOSIeiPzIj52xp9LwXrF3KbvfaAWWOVVc4X6psVu9ARtV77ktt4tkCQ+Ru
NIG6OIGp54NrscjCpPfMec1qziZbhFcSZoN9e7ApmTLixi3dtr3oi6F0DpKx6wKUybeTcTPiyZNm
fTylmF409jLt+3Va3tfQ1U8F7yLzsc+umYjAL4jBJ0fIjUl+oRu7F75PQIU7D3cBreDUX5H20+6X
disJgtSSLkdiweTt5Bj/NeA9fsIOnAk0HxHUl0vMq0y2bZuto8mG3IqF0qT3pkXGp0FLtgx3dtEN
5G6ibfu82WND8bAnCeL2q60AdM/adpfamn2pxp9bAWuF8nwKjPqoOWBoNeoI8NipSQyP0AYr9Sae
Ozw4WGjfhV48clC8gFpDyNXsiGMKJn/jefjOp1hR17dlC40VlZX3cIxz5+/UFqSfsB155VlpevaA
qIH5TrqtZgfLgmKiiMvt5IvE9HRtbdvqXGrcTB+rJ4JbtDz9e24gAfaW8kS7swck1dxbA5ki9VK3
dMN4XvWYGz1cUxS+fuiGQy9erSZ97hnoqYBv8wJjk9NzTAGjuJ8jf+zvt37jj3ETncp3dFTQAYoK
4DazKzfb1dkyhAfceVZ7kFufvbaZ3z8RM7Kxc4dmqhL6qesI6ZvHYiXmlOvPsHuejZ6ZnUNnd9E9
KwIgZhsWNm/YvDJg1qj91a5NbfWY8nikfq3y0/fACDpkMb/gWuqi2sbdXs/yCvU/8pHXdm2rKbEU
UanAjVrwZ8hClVc53Pkne1whCHO1Klox68bWdLpkyG7ptGwrvCypaybJxjd15J/ZwpovlHaQCtWW
q6wdKicBu9zMyCj8JgovWRMNfXP+0H9yN0D7xOMYmHeydYtbEwrIKoiV7Hoti4xMX9JOvlWZ3VD6
s9VQ2EHmiUOQ5dvjoKw0IDfCat0kZ6U+m1rQkNgLqrLddVkJlXSKRO1vIiZ6uklHGuVr6LbNOdZV
1jfJorqgv8jpxwYqyauOsoW0MFmsoe2/LOPkvAMxyzf4G97VactyRnzXel7n0uUiT63io8w2z5DM
Wit9sVREVifhqAhqV3JsuIWkFhoZba4/Wpcq5V1mEfF6kI0PquBvK3xBjXNY7WtYdE1ccKHaeEaJ
MqLSUSuNQHXgu4ALQbrFcxRx+hebaR/yPrNehzLyv0Zmmm5NkIdPHWj7a5umqYqBhXumHs9I+kFc
2dKmOTqk+DqDPVPtAVe/xZL3nVLmIS2fytCy6EmMMjYdf56XLvHsMqWyp2uEwqbuey950LhuLMh5
YITb0FEpy55uU45fVFj1xIzl56VvX4qmE18yeyo+T1zvlFRsovpEsgXnfl/b6e06RfWyiyZNp4wF
ze7s8qpevvbZDANBanneYVtKDTqxpm8uxMrdRbJG7pPRVbYVpqxR89DZok4kRZVPd45hltyhTaxf
G491EjOaByQ36/a5mrP0DcVoTWUuXuFnOWs+fKeF2t7laZNNsRt2wVudi5Epcu03n7rpqXX3MKTB
gxlq8owznSFy46aLCUEFYbJB/aYD0CGR6C4QHN2t5CdQTSojZpl5bufnpk2DZ1opkMREeRWF5DTX
FZKMy2pZehqjCwAUxgPcEx+Ns4VENPuje7Nyl33r+tB7FSyvhtAkKwUgRI6Q7crGI6a4qatwvupl
WA8805d8uBtlVD6DnrJo9kVVnoGQbvXOR2qhzkFBkJWsaq7HQ5jqqt4TmjGbZEzR/+yxHbDVp0LV
OnZ7IPwr4a0mRCWGufsyMmPfP20Z2guEAMRd3695G83ImJf2s7C81L1ZrHFVKO8MpH/c+u6K4lB3
JvVJrhX+5MxJHwzCeWlTlc0Io9xsE/RRMV4ymAVqa4VG2Fe6m4qh1yLiZN3ezswT4oOqvlCibwA/
V/RsFXWE2YLpD3aedSFuqsEULzBVuX+GWxq5VdcR4XlV97jhFmY+F6UCU+OcNndWsC09TZqMEW6C
QF/AiUB/V+WSNEytFlXWdeFad5vRprqSOiJUPFmBx/I3F0LMOjSIusK7ashFABZ5+n1k2iLc3dcb
J+O5LWfUG8TBrCT7JWZpI1qMI9kVB3JjBtzWCv4bnyYRgxQYF/MWHsdQq+JxxJ8j6l2pZAnMjI+u
eyx03riHeqzs9AGNP7qxuPJMgZYSVwwFgdFYKh2LZpDupyL3AjcE6hJDcF8Ylg8S+POV2RsDTshT
lCBhHnVIFqq8B3sJupE6vUlHNDzlOKNiL7NMuHfszB+voe/z9qpVBNYhulLh1MW9RfAy0Tgri+95
6g/KvtXKh+yHs/aWT30/p+5nd+xlcN0MWQ0Y7m3zF1hzzjQHyTvkFjoL8oQX0yTOKQD4acnX7WN0
BsK17WqYJUuecuszjMbL8wjYTuPQGs2XKtgKrCJVivLP8Qaehq0crQdoS6DjFtg32BdpUzoMeJOb
XZVBiFhuYb2wkw564tg4BAokPdz1c26gKnbDqH3nTMEymb3sjOjPI5FHLl5WlaMZyIuB9jKPN5/r
K6VTqJ/CkaXV30wRm2bt9K2aag+fa0pXAengjOQ7JAh+f1F6TVbsy6jPPjqMWSBlgI4lMr9xuLdF
U5gzpI0If/zUZrQnc3u6W6XHT9ZdlnNDolJnn8SLjOxEs7cLFF6i0rzxdkL69f3iCP3qlpH3Zth7
s2cLddVz3Q/Zp6xrU1DVbq4o4fNGoqLNvC5vrj275V3a+RzYwkUSGHOJ641fvdP7Bt6c25RL+33g
kgAlpQrtDJ7sJGjAJcAygTKBzVviIzuf8xC9i+9NXwRPQYQeRrU0nM5FEMYdHMIngjUodcAoblNx
Ono1PaVsuwXJ9K24dcqwkjs7yrIHewiar4Zxico+nhDWbi17ZMYqt3JuoTwzLyYsEbn1KwqwuBtT
cITZXgvqGkUpX1UaZp/okyEbtOwJx42DoWrYyyLP5qFUNmHKLeKs06+Gon8LQvuXXUZ/rDL6P38J
tJ1e77Xrt6HI8um/R+sRCBXW8VNQyb/Gzh50+/K/zumbbN/GPyJo//zeX4E0IX5hTPQ8cnBwyZ36
d34H0viKA+d5ys9wQdt/BE3/BqS5wS8urkzkp/jYkbj7fNNvONrpSx5mOOyT/IRY4v6tAqSfTWEE
oojgBIf8sNUyz/7ZnOy4jYkQD53y9ihT1D7TVJc/Uw7w0uh8OEadsx5q9XfhOz+DMb++aohbDjAG
pBCbws/gCP+jCLYyFzsWALo+ZUiRp1dflHjLL2a/uNmGjjE98I5lU99lIqfMpGmKS54vjyU3647H
o0nstvT/c0VTFHb+9r//i0fcX13MN0X2PhQ/IcE/vuPXS9jxQXxDzKvgZthYcH3+fgm7fEGe0DQ8
cGT7iJOf9rdL2PF+ATsmxogzPQg9sLd/XML+LyRCgMUByUUObVF815+Q379Egv8URhiC/xK8DhrN
6xF1SrDFz5dTWI9EZuiUkxdh03rcAD7rGMjTjs4Ny5u8oeyEgxmVS5Vf6ymcKFSf6mE8LzOo/4Qu
gJaeaDcYHkLdwh/21ZItt0zOOdiK4PkLJaqVLS8QELbIF5iS3LrjOyqbcsqxZ0JXjW0VhwpnZXkW
bn5Jp6lddsG1346LnWxZZ50WW+SscTNZm4N64SSemteS8YHZntIboul8pDV1x+MKONq79kVufTNW
EYhY6YWBXIhwu/ap9flWlQWMsNfAMidtABccYzCmBcFfKsjSSmZhf+ZbeH+BFxbMEGUKeItuq0S8
uQXrhFSlZHgmhilX3sGbgy7YB3bRd2y1VbCd+a1fP0dh5d74ud85e1pistvBTNH33JHiuQNqfGNy
iwYwF6FZd4dxBq7S2gmeU5eXfMocsAraSpa1ud5Yy5sLgFckfW3npuFOk4Ilz/263brP7LPBhHbT
LO6eZpGITasPJb1PSEDzuMRj/IWnqOd8FuyGBkHzoK+iIJVkd06kN1D+OGpzUatUjbeIVG0KxktN
yGiPju6SgxmPRzcu63ObpRKhZCRzsJB5bdMvXV7O/mGJrLw5G9McfDQLVEntYzGqlwEOjWJNJcPX
PGjTPLHdzf+yNGL6asN2CjD5ajpqJIan9MNWvo5p11GhvhTLeBxMJWgFc5qO6hIpEPJJmRGKKQTG
AifQmzgMjGQbG00x1rG9BUi+aWolF3R1+LGOYgxg4Aelx7Ops6y3fLYKtrmlKC6ddMzvrakYP3C1
PU4FLqE4H3FNJ+T8oXesS1l81kvHKutNlULG6pBeZJlhsFCAut6T260VM7NvN1scbkLca58lPZ5L
bZ+m49r08YwbworTk1MgntZmfV45jG2WJN2+uiwylMN4k0MOfiDMJ1UHgp/NQZ5xOAEkrA7tbBC8
RvbwnrtN+pouSNx5/DkvJM+V9WEkynyJdajaeRdQukGMFAK0bzJwWZdtbbvDMbVTTSH1Fnm4qNbW
fPexnt7OyLUR56kBlArhrZx2NtQ3dR656tgEXbThF+40eFRy225XJJkYQXTtdNlY0VnesHlUWfra
LDjAj33Tue2lkDqj4RxBxfi5zVx20zCNqOqZJ7e6IwTKvccwVl05LHBUxw6V/YaWwDWHDA0ySDJh
0s8lpPSnKZii5w5fKahE74TFeYearDvPl7q5VTXu4Lip0Z1yy4UAkNEks3d33FDhiEFJKsjrhbiY
UckN8bfXYd9JVyRMC7IovNjomPQjesPsqy5Pn09UlyDN24RJeMfqxtG3FrXr0KqE2o5HqVQcUk6m
riNZNo+2y6vt07DcWKEWL7+dm5FJE5u4ru6H1Yd2R4FLtBZy8ezMd3O1HInIwBKbDcFa70VJymqi
VQe24Fk1YrhOBQNy78JHqR8BEIwnm1pEAmikvX7nt07T7NCK5vahaLNcM4RXp9+O0KFuhxwb/Q5m
muJ6tJh04s4JfmQqImbYycHDFbeF1vzVssPua+MrV8fLYvVzbCk3o8F6RXUf11puaAIJscNkA4Fy
i2pqeRkl7g/Eoxi6skig6aw2iIHdGPjePRcs+94G4REhT6FWa19sKqh38Giuveu54dj2wP6XBHGw
1yZbIMsF+1Lf032a2/n58IN5gAbI7gvqFCdoNqMPEDicycrnI5AIuojjz9TYXKcmaLvLqamBCBWC
M733eQbpuDKibA4ybaZoH+DL+1ZIxUWhYeMwp6kovB/RIdGc3gd5sKsnnndc1mvxtShsYOJhbG3a
3LnVHkjqxrpnUq+7SBvXGel2lIJyXL9Pp5jTFDkzzwyYn02BW8eT1UwZNykcDkgqywmdcm7zpRip
uNuFgOx07PGPLUEZ1n9xiy6ykkFXXHwzvByipbYRX/Mpp8Ku7lI6doPSID51evZmZlv/DQeIrTCR
OeVXKVJ253N/GWnE+5IGDTd0HOSD84b1rb3RxsA3uo4Jz8VYNfMxLdzqo1zd+kasgXikU858rbU7
vOYs6gS0d2BPzqgpMNs62/6ydiWhTix03YfPbHgEjukua8eYb4Xj6usodXB9Ypj0orhX5UAZoqqL
KilU59xvk3GekBoj2cLwi1kQ+U34jL0TuMmPXHNPOZP5qKxpvmAyL2jqK/zpuNQl6rF8DqNbH58M
eQmQ3AJjg6tyjAQ5vVxTjjdT6JBrRi8VKlDDTYPASi8zyrhiDh6qzLIpqhvScAbJ9CdKassMb6WP
rh7vCMTvNctd/jquGAnjVfUevG1db/JT5hkH4qNgybgZp4mcPYwVy4aNpmybCC0NHgjvexVh1+Eb
oa/05eJCntwZlHwrgFGAYP4qi5y5ugoyaybrhAM0bR8AdaZqR26VzzVQhWt6Rk7CYC8xwVa2c75Z
orY/DZtCCwVvUje7U0Jau6sCr7/Gcivry3bKA4htUzqvoQT1eiPAN1NXXZ3W1o4TuOFkqiPUoNtS
pfRbB95mknrLvZestkCXPHtr0GU6gZ9OO6WLlMqHdbLT85N3L38KQM38/WiNbfmAN7Cl5T2FSzpL
iwWSIg445Z2kEVD4N9Hk4nrIzTin3zRcjre3gZn8s053EmncHNWzLzm46ki1h0GAKr6rimMMp5Hn
2sctKFEh72ZED1ASAthZXkXFlG4fU7Ta1c3IATEcJq+Rw3VRZd1wDVpRRud5VDlG7BtmixWylFKv
+pAvvQ4v6a/wMkxRWZddubNfZy/dYA3RLp9Wm48JE+J0Mprxg7o5ArIz0AvfW+NmzTz/Ta+Tri+y
at6qO7QENm31jNMWEL2a7Auq4maV2BvX7hniU5S4yjY4JbhMOy/xTADTNtrGLY6ZChmFuZDF+ijn
siWqTAho5Lh0lQq/RovjPK8pLuVjI3X6YWvpBce2KoONUwL0Om5SG2DDNVzMu2lu9HSQag6ns7Ye
qu2c95zKt82eizEJhlJNtyUHT32Zl65+txijr+Waht/CdrPDgyO3qjiAbI3u0ZNzRANjizI2MajR
TdIhNRI7Y3BO8KbN3U0PnuXtN+3YfdIFIsM6yy92asH0HDB5Rm30VH2oXjgTCn0Q8yi51B1CFhKw
shmqLtTc5mh2vW4PaFQrpjWdeTzfXUWHfSBBvz27YoKPipb5G68lxabaVcT9t3mV7ggxWZGZbzMd
mQwIPoYBsDdIc5CxHnXZkD76URHxr56vHjqfafqgtxDeb1gWf0ya1FkDihaL8r7HuASvEZAQV8+B
Rki/+tvl1KfwyCMj9bTrWpRXcQcMd6pIDBb0I1ETyAsIZt7iAf33k+X0YZ8QHFDZyeQhHaN9QaMQ
n1Vl53eexrZx3oquwCq5bppC76WGattyhF1grlbZnkXYrABY2xIqfNa6aq/xJQfIrGqp3MsKIVvN
mzdY+R4SaIa/7RwklJbNp4CqO6jE3u+MRGDLX1bvkPblKaLGoUJT2G+tBvceKWfARrRssT1G1HFb
BrGfGfPuPeuJxNirtFXlS1/3/jbsVGaxXCDR6c3OBM7YmUR14Sx14mUY7au4mye9KmxUYe/MB9aO
CDA4FMj6U0A6YsD22+ZNLnbQNgxvJWd+emFa/Mw34dCs5RME2apT+vW80umTgeEfic26lOSKZwMS
WPNrJtJ/ELH/Aq/+K/zg+vvWTdP7TzjY6Tt+xQ988Qt1weSpETVGogyRY7/jB3zFdgj3xtzOP10W
53/gB5YDuEAoGt/Jdk9HhuBr/9CSub9EWHpOTWv2qTSGDJJ/B0EAH/hnjsTphQEoGPNOUAXCNO9P
+AHC9tn1qpXHgxflxxLA7EoHeXUQlfeaol8++8Nb8/eCJ15OBryIR+nHKc3/h7LtD9Ew/lqQno7J
Du9DyrW7BX2cCnaqv36VH9Ddz78VL0M1LIOKJE/6z3E3eW0ZZUE4xo6Kgn04q4zYbYBjDDbeJTNp
dUyhgEfU9+AbwyLnm2713b8JIvnxKn/+KQKSZknVBVMF7fwZmxlWZeu15zhr+qF7KWs7+2SIhC3T
8gPjpHgbNQp0q6vHiwYZFGKAfCa2sh2GfTtU/V0ACPGN/lwsOQ14x7GksfN9mJv6kxbD/KDFUlJ+
OlVXxWgpWMeudi4duikCyGUk+nmUygPqZv88m2fW4IGICcgMO632JelyiSJO/lWjMcr3QRHy+ksw
cs64+lvetss3hEh3ftSnNwFCq5OOpztE1CA9hBaKLQfbwg6hOPiKEyJQ/c9Z8hsWeUo2/9e4evK9
/f72ExJ5+vO/HiQY6DgTEJHiGyZtOeBO+v0kwQUIXP8b9ii9XzhlaAlCI+qfzpt/Hh3+Sb3K32GL
gOMjcP+tg+NPKj+KAoj1PAXe4J0m6IkelJ+vbpSRttWFS/aZ88WY7YXyzpbez3lsZzU9NlLwtI5D
tS4VBgcMRH17x+4RqWlXM/yPy2H+f5Sd13LcyJaunwgRMJkwt2VZdFKREtXdNwhRrYb3Cfv058tC
7bOb1AwVc8WgRLKAtMv8BstIlOWUPaQpEcNSdKM4iciIPPMI/AebDOSgqy45Lsmo6upTMIg2sm8c
s7aC7kRURj754EQQOcqtv2iH8LOLPkPybM6W4GNkZsz18gzpU3QHYGEglR7TMfAdXVrzLL6LBrqy
XPXrY3VzFzQpqYmFzs0OjFPQts8+fmBo3lP+QbUC5U1YrfOmLQPkckqk+EI/9fawmQG7gVQoKcn8
RnDqoo/030MEhKGwHE/rVeLZRdT13g+uoHdUl8KPvlkuEiPkdYT5EAQQu/bR6MjKJoIGoU0Pm1dj
ksuEaFRs58hMQOnokxcacmMF4ocGM0OiCghIxa5XdlhW+4jJSefTgDITqg2ts2CijCxG71PczPwQ
TvKNW2Tofx6R3W08CGB5Aepxi2pLZU4bbTbeRHsinpznikyJfhss+xHuxrFDVAg1jaApQnu4Laaw
zqr9pbx+dsYi8onEZmvw/m6hK1VfBePI0wG60H/QbSvYizdTHHHW4f2t0ATaSrD9yobYnIXes4Ej
V4c3WxMq04K+s5S9d8xCkK3yoGVU6+IhKmHN/92ajtWPB0ob1YRzFqUKD1um0B/4+00DaGG496e8
ZBAypUK+E5rMx49IitfJsaktk0doGzB2xjGfEsvAu5daIT+S9H3CaxPuy+b1X5v+f7gk2eP/upP1
lCNPjfccqrzQqJz3FgVtpvA1J4d+AVU6Rd7JkSJcxlvYroMrd+Tcror3AEsQSD2R41HxeDZUNqr0
xipC6Wa/ubM5V94+jgTa6YNZRzmdKCbgQPm3dhwwCgX3dgq/diY6di3cDjNCi9Zyx9ko9rU76aHC
0Kuo4zMwtNod7ieYklHyu1tdxyJvtgJ8Ft9Fb0u42NBeuir/fpDFHxMEDTvvK+ULjCoeUVcoh/TY
tlniinPAhIDzinrWIwwYm5wGurHRQNpQuBH7YkQyYen1F3w4AgC1RV9LhYJgOkBw+1RM4NxeK0f1
UfYwVUjFP/hFZrnnjyeXeO/tS2CFBR+e7UzFwEGI9e1oSuIE2gMYnk92Qxtw4w4LXPS9oGwdzEeo
sI0z3AaoxlQYxn/80Xj4vv9wj6gL3AdLy7JpHb07sxG0ET0iedFXdP37GRDJUGRec1Cd2zCHoZPr
D8c8Qe8BUWHwbG9NoxuC5qFcZFc6jzW0aHYEZBq9UxHlimED9x3gBtYFChut2rWx5aXBp6oHCyaP
bl/q42QcUJ/ySJSb2bMvBTBOYYy0h+DPsMjSqX6qAUawi2FXUW+DHNcbIjg43ABssq5OQ7c5wEcl
/7lpui7nMedp9vjLAcIPnDvz0PY8UdH5elcaSaLPJLJ7l8mnsyf4yXaYMtVtE8+PYd3XTa/3Nmz4
mf/z178CtUz/aVOlCe81obrDI001iIvh1i/LSL/eVOp3TpOAfT9VXcOH0yeyRPwjTAAfzXedM4Uj
ZC8syptXDtGSES67hZN6v5hdbNe7MCdgpAGcmDEXIMkuTecNFW2suE/gVemln1PAWkxJSel0CM91
1peu8b1aD8jcixombwJ1MtV/DhbUoghiPNhB+Q2uvkqt+xymVpbd0PyqUuS3FoPdwAG7DIofHetc
P7Uvwpr3gp45GM9iwIbS2xbrcza0XIznskatgfRcekh5bNGPbAsL6u5oEpImvQslbVPSq+jMPde5
07y6qTKYpuufihQxkfsJyLteTRNq2dMTug7duG+irBuio0zySdlf+qrRk5tI10rzb2oYfTzjM2+0
0vA2i0u9zkZgSW5/Z5tzxxkDpTtiSD/eG2+3pdZBpysLqYzThaYup93bbdmPCC9FxZg/MBkGa9O3
YhpiB9Mykia7G4wJ4tiuLLyUuf/4ky1itX+dCPqjtbCpLbSYPlCI9xKCzUAFPB1C4x64ul5auRcW
lrv306Zu6VM2IUOLFpvV2dsJWDyrldabqb+rCh3MCCAw4RcLjZai/c2zvb2J9KN52jGDXBTxRkAX
70bF7aj543Jp3nfowPJR0shiziymw1Cn2hvs5nVEK3w641Gid0zhugMPJmNTx1W/GSf9Yf89/vXD
oGJBJZpUChM4nuntFLWuvqCE3d5nQyYWB722y5gEcT6YT3Ok6ETsekt55vecRi5nKuCw0vre9KCP
o23QmPryqiJwKumNHACA2/vfPOHbC4r4BgFl3Y53Lu5gUMjePqFJB3YwmkXcj4XvL/E3R7aqzk4N
ZvbGs99QIzA2HvFt8YfNCLGwgQgHxEcqmkYjeJw8AZ9xX0ZgoJFmAmTNGTbmlWQT5rie+X/NTeF0
p4XZIrgCkRAaV2DT/8ote3vZ8wqY3iKKDjSQ7SAQOn37CiLwBkvmgffwn3POaiMmtjbaUJ/YPj24
Fz+RdvZA3EFcbVFnZ6g/HkhdLnkz1RqOE8Cvo8QhsVxw9VP+q0ygJAQR4sf5gR5G3oaHoekqqs8B
pezwJQLvS+EOLAEn83lZD/drvEqjAGETtGPGUDwqT9K/PNZLA4yW3lCUfY8NKxIpipadNZiQiHvU
MwhvZ6PkQKwin5NwRE2Eca+6WHEsepxyLULKlAeAqxfTqI9a2nP81vXmgaw0KA/HAVWzUeF5Ib9O
/4gwgN9Lan0PsSQqvvQjl+9I1X2QYwb1vSIs3TWUH2N42NAQ7YU17QMExQ6QRhAspnzujecIvlwS
bzmrvXbYt4bhdDSauTX1bTtklKG9ozk0Rh3xBnHfF8fMoaSMMTiijOzG3Mapwtx7ssC/Z2dKKNjq
tgXWOIr9Eszxby2sf1lDmFdwbpC+wf6yhE5U/z17sCbha9Vz8uDAdOfsr9fXz90cC+lbwiKTyoQD
W4KGClhC/abgOxQzQDHTYdiaNcrI0l5/R30/ZvQWofRNbTtIgzxcX7tAh6H6ak52ZI70unw3JLv+
//n35/V0+TfV8l0lif3gucRMnICoItoasPX2XRyyCCvszfa+GtBULX+QbsVOeRCFK5rX67V63alL
SVsn4PgGOf+6Htv0zSpe6+Nnkm9PZfIDz8V1RYuIkxUSx72L4mI3BH68+GiH9yIBbRAuANnK7TU8
N4AI8JnuAPUr34zIKvGlwumAlXv9EScB5tHsnBRAzjkA+s9jO5XdsqjV6LXj89CGZtHtejodLK4g
hk7FNLau5R5lkaIjhOiH00rxnFoTLCyoU0FXV/JZVdJWyxMgpA4iPI2eyb1vvGU2Lfq6QG29/s5Z
c711GoG3RnzA+g1YPT3B1RqYWcOsU/TUT3V6IQVKFywT6O+ELEhxNZ3xuUYtBU0PUPcD4lrfromZ
Ndkzb2xEaAUE8FHRtmzAns4lh8V1ploviUJFwziNTPNQIv1le/dR77fdD2gpIzGmpaRNOuhYS1/T
BchV07m3MhNRCIkbCH05HQtplY57yFgeDLesscX7nefzu9VHdQWzL4TxCdUdB5uB9y4tdSEgowUy
ewbjLyrzAK+XRtLWLomj7O21ihFiAQ/ESU2B7nn4liYBQoN0RhKIpWp0V+jjBWi9ved4LEpLlKA0
B5nr+JeaxJLUtkzmpP0KwHrk5elZ6S/YvIVd8IBUlqyfyBPokx6UghU0/gi4Uur5ONmEUcaP2VQm
tZsA82N6bvYIKsJHg4nLE3meiSbGtGmgnAjvwfBTV5zaKOXA/Y1L4/uXsKDeAjCFSw0WjwDs3S5C
Nge1NzpezxaI7chA6mRaIrT9MsowRH5lmMrGOdnGqMb62M4EcPaXj8fx7TlJBQ2vFSo71NSRoGAz
vzsngSVZclya8Rm4dubJb6M5TXI+oGqMZOUx8xx6oBuazIq5tgB8a/KYVzjz9JsD5dfnwMdCujwA
SEKNyX17xmWNzXHWNPVzfQnjbdnp3IGdT4Z6gNcCvWY/5ihVsCHY9QTCwOt0iebj4XgbgjMcgBmB
A8Os52nobLx7jDTrVRuDVmdC0OciliWrNBxUU7GTt/1/XJUWXXaXisnzot9U2X4ZAT6YUNcTeKPo
UXgX5y5z1SKcgxJXDOaQQiWHhUfQNYSBwZfr4eOUfTtXJ8T7hvkFiUaZV78ZAao8DPV/Y1weggtT
sqsATNsUXd6PwZj7FbiQoH4G8IdfzCMdPr2zYiTGXP8mV4rj/OhnVcs/XvPtopjLcbiPqzAdUc0r
JZXTg7XevBm0o+wBNUIik1ihboScTC0v77T+YYeaR0wxNZ/DLtpCwJAt5qRo0qjpC6Slqk8/ITQK
Dm9vepkb2CfY2CJz7+xy0DkxUZbbvErD1zkuvOPKaHe5LaKkfYroFrCKa7Pt0/mWYh6oJ8JIvN3M
A+gom0dJ1sqhQneFC8hwRx26XY//dGD1vXbtovNx2qlN2t0PckKr6ZjBSeHSsOwkciAN6C4TMpjo
5lZfywlBvf7OKhdu5+sNWJntrOMz2WS0xe+yMi94WFFJqoJ3wESoaJLmAT2yviEkkGePZVgpa3oI
c/pzaPigXkR6Kh1kEIZ7OqcL2BaY5tC9DojM4IS2GUVWD1qrriSP2/h5785qC7TTqL8yLhU37ZLo
yT4Qm2Y8wgLJiEeo1vR6RHWGvCBZlBdDtnTKhP9bbKVDzBHtGIamHhYdTSb9Iniw3JcLFUvXb+Fg
3Mlp1tGRvVZVDXYXP3n9BYttzUIpuXOJSSkv6AEOnRlBw6PnuwnxYxFbxLwDnWxq3ohdiQmRtdbV
xYpyJFygbFJPAV/sdUV1JYEPheTJzblPcbbVsYYlQ47QPQGBvquRMDH4ODHFdtseloSxig9OUc6R
zOBeCbCwf0yenc3RHaqYieq3do66GXQNNDKNs0mne8kOHcKE4z/QOy6FJkvNjBEUnyodN5jNQUDH
MWlATPBsRCVr3HVQpQE/u26Nhf4B55NaMqdW5gbKzOAb90jEtQn8naibG3PYJUbqx9DrgtbWbkjA
ubsz8uMLjPM2CHSJIS3F4kU3hV/mFbpFASauQr5gerIMza2Rci2BOyxNXRNop85BjDTsimi5Q102
S+rHAh3sYH5mx6DL1uyKUIT0WM0cTj2VFls0C7qpSKPJ4mSt+8kEn814oklQyGGXIvjOexKm0cWF
D+xkfJAXtbqmdS3EXecbPXYdHpVrOCXWYPp6Kxu9oU/uwJsNhmSt9nx8cP9yekLXsHEQ4jZFeRJn
jLf3R5M31ijKKn5a7w+K20ToDm80nQEh6BREQEXk2cVaPgDnwN7++Bl+uTwgSnBtoIuCy5SWbnn3
DIlXpSjfDmcT2vZ0jk008h7mkroXCtwOZblDSaGAa+3jj72825sDmw/D6QTpDo32x33w7eciekhr
JVDtU5wgxBkdrQJYTEp13q4nYz+KaYy7B6uJuwC9Uxy9vQo0qpfN8i7IQrUsX4MY1cboBpE2Zntf
NCT69cGKRgLXG2QRHeY6BmNG1MepFiqE6izsC56gSqJDu0EYLU7How0iJ7MOOLrUPZU6qpIWSkwc
XbWzyx0yd/Pw8Xu/621zTdP3c8lhfY5XBwLEuzm33AaxFDfvnwKE1632OwlyS5yXAOJhvtEm1+UC
yx97DoQymW3dZqvEYrW7hP3mf1FTJPg3Gg66qGqZHRNVUx7kBxD+Hj0c0OawgdmeeL2uj6frH0Zv
Jk3bW4X+phj3gdHSCwS+ZLK/7iBcoIy2j1VE/HJyw2AmfEFtomGwVWno28hyjCwRPxvPcCd5Zy0J
T4IvxRS3uy6hGzDe0q+f4cGayMCAmbNGbqFwW8e2NdXAWUMTQN95qh16TDcUo4PBOHjcvpaNC0PQ
W/DUJPcN6CLox7Oe5VqFy+Xd8Zw1D+zdArDtx3PxPpAlAXQJmwgeTN+Wv0TjKT4qKO73wdkRyTDU
f1B8piKHRHlEqU7HLJzewP0lozHZ4veFufdbTzuhsQTIRXUY/Uv4CCB6QdWi8M/0QqkOyXWvz07u
sQRsqnO8PwE8Z8LH7/0/fC7AGHx8IYQJiSPP262HJopLCWMRZ1MYfK6oO91yhDupz8ducqhOUb3R
lbKPP9d6W53SjDU6slgxuxi86o7Uu7MmjxO8p8dlOQ9AP9C0tBVluWR7DVc5oGK7uq0wWvKM/Uw2
XsvPTU7OBtQkjQF9kuJCGW5PyHU34PnsjjjoD6rh/jj2vwntLb0P/30+XQrbTIuuMfOw788nAJxF
j6hEfMZVtydL9LNYLwTRup3/FzFAGgU7Oy3C9ms6dLQXtmU0T+kP8r+eWPeaioSAWJaaapbKkUxw
nNpoxh0ARD3QH4/tu9KGD3uIcM2EMYhFPRXId3OKS0/qT+CtP0uENzhI3CTWqwii6cx3a8U5GZsg
RS6it4v5aEKt5GbJbAchwt88zC8LzLbhVaFSpFc15Kp3D6PDBIXA9HAu3T5hL5k9ekc4hMiOOtau
8+H+nsHeJ8vLx4Ng/ToKwhNkQ7i4sbV+SfsDdGVJDgUnjddQaC9b+ARs5XKikry1ldSdrqWqeijS
xJ5xlZ2vMVfUOfrCQMI2JBwYYVQQGkorWXjsa/OoqOFPIyJhTbpnZw9z1CePFmp0atl5U6HLVRQr
M5n88/FLXdw836xEBzSxp+cW1JsuHLzdrsgXx4sEgH2+Ng/xuArcT73VzIg0J97i1vUNJLZlKXdl
5qLUeQNCtkM4HC1ejRqJuhHv5o1qMUQyNgN5S16xjilXPVGJ9kIDnf3edXDXVB2p68YRU2Bnh8ad
TBRavCKWWX/ylMAw5Sg0kUd9HRzLpAq8Bgv2COmUIBsFcb5cC7htTzLc/Rkv4M1oo3kdtLm9N5t1
7hxdIxFy3oSUjocSPYgY2t9t3wyUjYFl5UK9XqdjmQddkVrAdesaXIdwNumLsKqIl4tyK28Pw9pC
pcJWsJqvbc98irkCYYxB1/HJnWrulHsgvfr5wLXJeTyS5wHCgvGF1FlpnMCuI15PFDwRDaO8aSXI
s308j7/cNiCH6FTRg6Qj8+vadCEGoouVqfNQOnqHLhVNwtc8DgP2KV1LPYaehVvPqUsyXYX+v368
3hQ0B6ROlcnV364iYq0kpSNdn6+lTGGXJvdL1vsun59c0BioEOi6cR6lTPpvPt/+5f3RBHRcV2qU
Bn2o94FPrESaWkszfI7cSGdVaa5Vt2kGRH3abyWyJAiF8TgLuVlDyYEJtBeh2wtGAMK3QbP3kswZ
9qjrhj0HMv94LfiXa/v6Gs7PFXz457BD0tzDFDAa8Jww5OVTryurELlux4N+VoW8mT08pwZsJVWf
ujuFbggys+SonBpQ85MSP9TfnJC/HFQgxQPHoWCiEWXWe3DSlLv4MIIz+nw9okhHhG48rLgqpJKt
5hWRIs4w1y0dVsvsopN9HgvoI68fLwz57qITruezHkA30LkCTPvuUgZvnssIDacvRalQp9pwlunu
JGrpHNWBz3r8+PN+qc3Sq+VtPCk0oAN68LvIfzQkJiTILnyJRZggKAE9l4RtAwukw2O3ruJg+D4K
DxqI6lTYgJfirMsnOj3UKDDJqcEW/G5z/gLKoznAEOh4kN7Ar1dWN+UKzlARf4ngsXCSzE7mcN1n
wD0If9cAbQTPMJ1ro2dMigm8KGXiyz3DtSayBxnPcB+3bHRsYKBNSrLrLqHphHrSJasqIqdYXry0
s9P6uHjMxRPtNpBS2w7zJJBBawDaEDuzCzt3Jhq9QjCubWK3KFgSuYV1CLLS3QB7BcA/mJJN7Zmh
d98EpUJ4KjK8Wu4widFbu/GSnvy17BPcZG6GsbnUOdpAx7M4N+juuN8bOtlEMFbvuo+n+30swKan
vUwnyCIiCND+fHvu9MpKTOTP7edrZlm0Ht50VWIO4YHUdMYgRdZs7999LvXgNwsbeUqOOSJsLXcg
OPbcdyeeOVY5q32wD0rGC+rPSNeUgqYPxPSGPowi9WkolSaB20J1CJCx3oMfjatP9toIcR1yLfsm
8VrLeLV6Kg1UVi+dzmtf54quQfCyRm688FTRxji5IC6ktjFaZ+1DG3nQSLeFh6BOyv1qatBQOea9
B7RTExMe8xFON3AQkiZYnNc2i1YT5sYWAzLlEDfjDAW4Ta8xOa/XwlYFibkxtrCVFms41tSEOsT4
0k7WD3iwOFlxNAK7s78D5sqraj9LaMIv2RJKLmOUe+GK78NhARh619joQZmI35MLPY4Qlotoh31V
XefQfrKkSo85opHhg6VvCNIDGSCsu8vCoQ5mNBc6AECETcnC+qGcuUTZDZyrgTIbenWTCeEayS8j
22cVZob0oTrspo1v80z9q9p2DjT6aVMRkBhfxGiakr4bWs9zfsgo4NjeMUHQncMezUe1EJAtas6j
fTJ0HbCAUXFOFWurMzTxt/pBvQgedJSHY+Nt4qxkE+/aRo2g9JF8vAQpa5t7lBNm91sbbzIT458J
aZ4IeswcRyUMnDZOnVNB3a1vv0TUX1Ln1mwCkt7zUqVp0lDuqzyzA1rZ19n3Pp5G8zVoDNs/9XWL
R9w2m8K8p/Fs+/qiuyKl1OWQSPy4Z0Lwl+rn7B4rRF3/W8uuV/hYsGKvDKaUk2dthw5LpQMhlSFL
icp8z0WFqowxSlhBFJba4e+1ExilJUXJ2HNHLlHslITZ7kanGujDpL6R/i7cJl18u8e4ybWKA202
6jgSZPS73c3WLrVtjDwNVZzgC5bXQVSlXyw8F8AgFWUc3qBhQpsYJbaqzIMWufgZNv/NiENFs5us
KcnuaOeH1q6mvnc/jgpNKdFb0Zcc28BuG4giGh9sr+g65PeFe2syBj2b2ZYiym59bRWC4FceqM7c
9S3/Fx8LG+fmT2kGOvrWqCnbHnsKOskurpLhe9hhvHNwZDIWSDda7RPpUlLtG8qd+bZdfALTukLs
6uTW5pQfYAcF9a4JI1wTEoWngthZKkPaMAiwRjA8QoeNKaHMIeMbjzu0ebGoQyS43oH3qQKc3IbO
BxpdevckF2WwHymb+Lxs5j3nZW899K0YkB5cHPsvOM3JbT7JzgUl5qWPyOj3u5b6xwt0+miTqfa7
G8fNCyyY7DEXKDpuFhT5ofTSxg+LgXp1DAjsHuErrnpkfMWSBNvUwQnGvKcGZ/wdDJFzpEFX7OYQ
m4u6ZrF6svNveFeL2g1JNviNpfriUnzZdIHoqTQHy71CewwDgNybv5q5WA5AhkS1Hay8+zQkTf05
dOr2Icqi5ZDNSj4p30CnODCrfZXWuhWHocgdwVR5NEU876ylRjDNaL0HAOTRDVZ86otZS/nnbPvx
17BT7XkGNnOP/mxwwlxPZZu+6cSuSlBXANuz7N0pFVx9SzqdTEf1d1WaTJ8qu7P2y9im+ywVaIVl
Q427jWfNf9f+mD03IFg/F8JUt1TZ48fRM1HNg46BOmDRLndaoumZsnF+a0Wh/OzbC4p1Kcg5zDZz
/87sU/E1l337NaAvcwRiaGwH2YY3su1rbhMUNSB3oF0FxssXN2Jwy+dajWWFJ1xLAwOVz+8RFOl7
VPaTLWAi9Wxlrr0b69Y5jl5lP9johu3GZVh+wvetXuGqUsObQ2OHGFW76ZbQerVoAdx4KMffOImc
Py22oR7cqKuPEGAGZANStcEZab7L6wQzTdS3xGdQof60B1Na8ikWzlfUB+5qmHSb1PfRxvTzLPzH
z6aXwK36V4vr7VjM2m2FhHDTKWTlsBM1vwgO4L0xZf4nGXneDdppmjTa8QJR4eLfRN5JiD262ClW
flV+74tUJkgHp9U9SzPZ4uaEpoK2Omqoz7Jl8JS4jyhEfUeQyrht7NbfhuSPJ8lxcq4q2KbcmeUL
tahlUy1D+h3BPYico11OnxuJpmVYo+8VFPQyoPoPmPCAQSxfOVALZ2PzJd1w8WRo0IHP3sy20fwx
Gx6Uz6VOT1lf95wZ8ZKd6bGp88hlA0ymwxMJtsLGR0T52YXxaqN1XFlZtkU5OMbNCj3eaTjkUdH9
aeEL8BjTH9wbI6izXTh4yBhGiMDsKW+8jCkNramvviGUpk6wB34MnfPi5lhSYkQ0HYwev40lsJtD
5nq1cbJUkwX3gQiLG14sd7a0a+pHIoo4OOTkRgMgHZsrGRtTPL/8sOZ4LQX8BBud3O9Am3BVCeT4
s8Pj7U8DwH+MBWAiSsj1Sf63u5TyJo0NcVehh/cXFpHGbZaqgc0lpocIe9rbPulSoFiuxKE39Zs/
R+6OO2uW7lf6LM25CBtT7GC4qgPaEe4L4gFFi4OT0d7CXfVgRhAE/kQUJZ6pnCLijKUpfJA96o8J
fFGnp/iFkQMqOdIrceYKwtj/A9Cev7W7FlZ6yQjfAqrG3qEa1Sle3O6pogux7+00Tg4DdOanKANa
gjRKEfJCFWcJKIAnwnbjbNHE+FlBE8edOXHuwUNgSMLAaycyP9n7GGd+odAvN1hC+N+RP4i+onja
oGegsWMbRqF+toJUHlLEDpZNEqJkHlV+8pcg+r/xjDl+FR34QQjnHpUTjDt6VFFy1BzKkK2Zj3jD
hkFzi38OrpJFQXtBwAVGWCj526/jZptPvn9urSqA5SOimxy9YTi9ndpTp43uimWo75pkfuTBf6QY
Cv9osH2iwkGbq8oczu7GUXv8dvHOyWUd3GZCBdgwTGI/JxLvyWaMUAAZk3qXSkPei3pyN15t/kUN
TtxN2YRVGsIixzGwcJUw2Lu7pK3zPxZkO8BZy6oDFKeCm1oM7Rd0fHM6LlmWPBqRYW+5hKunsp2G
G+RdlpPJaXYc5zm8Qe9bYgyMkv1T7A+rB6+RH6Y0S8ojwhJx+tMgBF9eMFFyaUQsuKfEu2yxdG0h
wcuLQpubuSRONXZxJCMJaG6iSDuIkqj/1MSZRg6vGWjdDCTE1/LENRfqRg0cfOqx1NF1DA4UkDFr
ioY3DlLcNzEKoOW4xx4py4PthBjwkrx4OWtZ7VL4NvyIXGvfBFc6VfIudXiEE3DPwgYa+02cvBQ9
yJcpUVHzDdmYAomdtVsXLFibOoT9fpOeglKW4gd7U9cbJ0PRy0Z+DFjGbu6HYXkAJxK1N21oGDVV
7Kietcfg6JaPKfR4DG6RHlHpvoeTFe+NrnXwwTRK3YILy9n/aYIZCG+hB1jFnY1yg/FswCUZD42H
vdZZjHh4/6Fw01ToUVJ2S57oRoeWtcXeI7fNOwq0k3SP1KSiJkF8N8UPdTNCVpj3Cvi0T2kMWzME
RWifxodwTLm4NiTpsqO8hhnAA86wOtlNEcSPd71FpLMDrcZ/B5eOCSrpNUbopCCF+gliJutBX8dm
J//+T7PKrv3sAVuxOrqdTYzWN8gr1McQeYcihwyOc8t3AjIv2ffp2BvHprGy8vOVAVEslm5PmHVU
Li9rhhyATMUqKIwZRgwKre4fmv0aZm3Oo04XJlnoolpWI59tPa6hMSYqum57RQUV2ShQisJ2venO
11bTFUcVhCJ33X3ocPm1j8RSLGGkWZHvRS4YaVKadL29FFBIfaOboyOdgJrPTAbYwGcMLSkO5Bfc
SBZRZDqvtYESIzNWMzBkDY5nnWvsJh0m6gFFgw3niADP5d/ouGrU0pVoU422BtXF5qi7gkiz8BFr
HlFPpUZqa5zH9J+KYpOUVAROZEGYnJ/MtSzrYe3JmoRgp12a16fJHFQpkaG5lP47Ujr++Jqeq8HS
f7aNihCyPoePP1mn2BswuDjlYnASqmQeQ1Mdyb7n1v4UDhWaKipwETG7Iy9uBkrMI52K+hbTYhC+
W9vk8i/2PUBK9unKDyrBGnZAS+LJvxAqKq9mM1I01I8aUvxjpubQMsCzgTGobHyVZIYZ+7EQUg8P
OiKstmMTj8gXRAnYkpe+Q5wzPbimz4BkKzFR2UVMWSWyyQ4UHp20en+CQERYbYPxTCk9LVCQLi+q
17D8JogQQzmRrNMrx0UGsWuYZONCgeZoVW2PFfx1rBokeSdz3yI5ZNM+o9rOjK2UngHj7Fj8NCos
jRHXdYiJzH3aKFyaT7huXZZP2erdhIuYe5mRlSCwTtO1B4gXFmItoBYRuZe7IQ70hIYELLm8TzNR
52pTIFzDr3sIpfan1G10/YjMQvcM3Sm2pvRYjKCQiH1CPLWIBmkf8ygCB0zG2Cr9md8eOwMyDqQ+
vRybmerE67x2OvvFU1gAmKxaFKDZdo34SstQ95cVzRwTk9aUzOFhiuTk9zR4Y/1O+O/p17ZSods+
bgN/2qIHFcQmGmP0X6YXFI/b7rWaTTiXd1WQcPznbqHpeZ3teQlPMdJ37lBPXnSdCj33YOYS6Ofp
r5RjwfxiAkFBwI2aEqJIPVzI4S+ytuR7qWEy4zZtAyt7MjFHADMzOS34ra5tUvESL1GKFZELOvHQ
ko+55/UsQTNC95mryw2josJIvhtyWHiLQZmUXI3BpMywbjoYJ3rM+0bo3tqA8j8TXwyJHlE7VxwU
1+ZtpqBMEfVeKCiQjlmSZd1rBggAGSpwGyo0LsW7lRDQsmvlXyPawsGPKiaUfs2k0ol+i3AUv3Pd
tBdI2loFQrJOctu5TR7rGkEtbPVUzFVYfK8R8TG1g30/oV82CxBByXY9j64ly/RyOIHB0Y+TI5K1
HOfCD+Zt6JUCnaC1/lsHuIi+rkPUZlmN5ogMfaSwtG0n4m5eUjK0VldFjJRYwY3LpZ281ijXGxuB
bslIlZPQt73tg8xEUpCCCv84hkhS02u70GDWM/p6zc9eSpk1wMHuZycrMaJqDLFsOgfk6/w+8su6
Tj0IvGrP9uxpRGwOgsOedhGsB/llPcpA1qTsiWsVNEc+dHnBG1KPq26jGurTuJKCCtXpH+ybkYJt
CEGyee3tWm8k6l76ETFa1ju1HuhC9Z/QEdLnZVvQ7MA6dCIIiDcUfjS+eF0mlM30T1RNrV9+xdIA
2dXXzzKSrnN+lfZUVad0sIsJdtl6ELumMbMPFvS7+EnIPJ2uPmI/x8MF0A2YrnW9KAHLMTmmyThy
JDoQnZcXF1NWjphpRgEB1EAGvaAgnq+Q5fH2uSywTTmgeA+T6zS4uT4JKA3qmCfKTc6+uUaQkzOJ
26fCeDGvEk76Kylp7df+B48xh7onOgRg+9LD6CcXKutl83hQc/T0rJPtAu9ZXjDS060s7PD0ceOO
ob6ek+JC1/IqT0d4GhE5neHwXbBGNAMN8JQLCFKC355j/6G93HFiyYa+RcUJx4EeiXUb36Jbyp9+
0x6tDmZx+bkM3Gmis+0WLP4jVf4MgUMM6lwYKFkRD6BKBiAIwO96hC6nwEfhOMcF/AY6twbTXOlB
Dg6U+pmjSK9W16xwz0PLLK/Vjy7HDNx+dlpRiGQnTUTHx4NlzbpVYNJCZmScC8GhGgINNIdNqDve
dHPwP965SFpOZ0TauHKMvLvc35cif0QCysMVFwJEt8IDrg0IupZ6AKcGb2RyOjfhd/Evl0zntau+
Xl78u4sDhkMFl+j22twbqgUD541Bs7aqbyjy03S6rUAA8WhLjhXDi1DmYjgIjOJZne8GdPYoSYwN
fNdHQN2kphhtx5OH6+7aG6Blp9UAAt8LDPtrqvwlx+h53cnXZbxu6DIelBM+RIkxYaXZgA2pmr86
CxrQvoLNgHdfA/+It7hGOkjI6vlH/dtz1CuQ/cvyujRcItyfWdpZMGjClIv3KGNloi3GhogBxnIW
TK5AG+pYu9SBzskahZtNqBHX1wHMsHNgduSY65up6lu9Q1NMKfgumWiiY9ywogU639dd89ZIAcLR
se7SkDyljVku8QWM04tgDL1zG5X6cEC7QV9ULVcpfxGJQv2dXQr9N5Bwm/jD18aQgQorW/mKiSDX
18i+GkoPi8cRJqnLOcuapnMekXKkzgG/AsoStylXML8XVcWSorec5j0l+glQLX96MMMInK8qyKGq
U+lirA0CXxEd0dX5f5ydV5PdRpqm/8qG7tELJHzEqC+OK8cyJKWixBsEi82G9x6/fp9EJntVpQly
diMmRk2y6gAHSPPl+71mETCRj5h8eQaIc7XNJZLevYzWTfqqg0gX3BCxnfr96XvnC+Exb8JSUt6W
ooUbU/o1tSNOIapO985AD8UdDAFkHjR1fSm76ytilgau+erkovuS564kw+hyFxCm4wXS20rGm7pb
ewaSHjNdI2Sjd4a0zF8OUQf98yoII3oMVyn9xPw+mWy835+pyuS0WUTEPAgKU04y/VyhCMqZEiLg
4EaWaJCz15xZTtxD2PveaBIpCZGX3J59b2MnkES6FTASz0ab0NP6lHkkA3E+V5NOnzxgq+4HkF56
ZellP1Vtcy3rhBhtclf6mLRC9+mtU1WkHf0PdSKNa+h97NRZMvDM1Cav5zTae/XdORNnl1Y15lbL
Rz/BHhexEWFmn/LI9IJtFLOkuvLlU3jVWqldNlnCOBgzMIb1yldcpWC15aqrW37Oii6FtqLa2lSL
uRpqueXoJTtTa/toJiN/mU3zXjtkWBK7OADL/nOaRE5zNc6bPVs3zV59YwS4cRGjsZH+3CWpxcp3
HlvoNNlFPWg15EIqQ56R+isx5XIf9nkEbACYyvIivr/NUcjNLe56+fJNfPCpHKCSs9dvpC0zo+2R
8p5KqmKrXkHxRnKQ1y0Mcrmx47vbHGI6W8D4QE54peqxrt6DPQTypZtuzy7fBbG8dX9vquqSW2/k
IZQWLhXmi9yL9Z+AD+Qr0pQDDoRyg7Z66eN/3gJ8JaEqqEnR9kgas8t3KmEyyL0/lzm1gv1xkVVM
ovShHaxLWTGDtXA9LR3Rtzw0hEw8d1Uty0w76ZLtOYmg9UkmFU0+Sqi9BIKmK4e62gc8BWiAUe6i
tG1DAHDp7VY+e3Nd8laayThSG8DRTg5aUx1JJUOX5x2TXM1JTBsGTJYvcZRQBn24d2S2ZDM0DOAN
qEbTuMiXsSqNfw2CzYU0abEMfMlw0YfeDaskeROKkzuOjZyfI0x5PlMe1+S97DWMrhancIYJeZLk
nxrJdDRDYDroucVZlWocRYRc/Ie9YlOgTWwHIJhHTBgRdRO1IDBkuuYwumNDaiSXBsOWQ9Lev58X
IfuRqtjVWzc+KFSZjhJWtgkCKMowxcRVTMkWVIMB4+3QiNipt7QJZJGnqqjemVmWyJOUtVqMqyqX
w1dalllIMqcGbJTyJjJuLaVDE2XP+WeMkezJxVtx5UjL4rXosa6fnZHYCxdWcIuecarWxNlWziTc
Mfc5oTwW7GGlFwHqL8unKMLC4KXKW478PguZfL0K7sK8e4fJ1B6q+cJmk08VBV7eG1sPMSEZ8wd/
LMxtPrYmToZUPfI4U2edZDmoUpueQs/g0ZJUcpGa9QKf2uzqA0QPuRP68yzLWEsUslGs8TnXzvZ5
EVmSw7zfLBv5Kvlf0vz32Q4zuXhrCgRyLrm+q6NAoFZ5/aihW+0QBigWb933esmlwZo0Ect9AJzo
Eb+k3EIsQS3vnsDsFvY4R53EN2HWjEW9AEGJlnWJwr/UAchYIA7cI9KwXDDiEePXQG8iJVHL2Bzo
4+8rUrZIy33SmfSGECJFg3xEvZ2jjMZ/fCzCtTpDN5THge8mAOpIz1lMjh99wJeWC/yIVpXnyp6C
acopUQ0HDWFinbF23TN0Yui7ZYc1yHsNuTRxNvgCCvNiXhJPJtCRJqWoKvtAVqQzlIgDD69Sa5WS
6VInuhD7bKPvr9RM6bBz6O9Llu/6Pcf2cn0sWhigAXklNqMM8qXUSEGj9xnzendUggZNpO7RgLIY
pC3HFOvsJf3WYZvblNQqFyja3YSkw4h7Bqle93xcydkPlqCUu17rmLLs6TxS36C17jVajBCa9U/j
KTWHOl7f1E1yquqjku3NsmyolZJBL1Z+FUmBXhcV8nBaqcqtJlycv0xK8J76RkCJ5E8Iy+wAA/gZ
WVtDlbkb9+SilVI+yw1wZ4WPT7T0cNZ3i2s1iNKjh0s/X5bOsvxCsbcuZncFBziw1hMYneTfFZZv
My9hxvEH/AMlMxjQXFZW6MYYdUENW/jF3gyLb8Ukltx8rLVBvBQsoEm1+T6JsAmX60TUOrLM6ExP
FscYeMhP9YmZ5S8HfLH5T4uhHc9z7GdZJGtHCPDSja/rbp0cCrowmRTAvqlKShPDqRz3zzShDoFC
qrJGu3wYuLSQy4zkAm7T0aZrA5CweaBM17M7+JSO+ixp0xbmVlR9YO1H/HEkED0+J63lDPlH0GVZ
mMPNkkOAwGH5Sq2VxghgKIYtQQTLA50TdICdtIZ9odfyg8O+5DrQTPne6sxcO86OkOXIKEkJg2HD
4q6ZVnpS+HFJkyEE02X2OYg7eTBwVGXt1zutPNp2VbL6zMzc7sHLNQChNgAt1AmXHt/uEk/xtKfv
tJeiGnI2FXgsVfO8wkRVfcHiVzQxEELIw0C1pfIcqu1J5tGOSais56onAMpIoI1yogwqy1puNwv5
BzWTVxbkGzSoXhb3YQgJsgolVrpFTZF8WzqTGurikyqafRhy2DXeVSK8yQ2QVJEIjlucD/WK2r3b
xvGYecPafkN/U0/LyUD0iIOxPVrFyWuwcxo/9SgonOCEYC7JQIO2zSY9MAIcutomn+hNiUZZ933m
V+3d1EKKSq7CgpP405pMo31TEY5QPFcMo3+7Bm3d58Ibw+niZT3W64B5qwccD3Xqtp7b8Q+zabv6
wbfsqLyKJu4PFpXdr1l9lYvAWN0zDivOFZhfMj4tHWPrUopoNa+a2py3OyHzDnPcyonIq8ksO7ox
yy90Ewe72sOA/cJ4MucF/pfdJ/Nt55JmAVLD+c56V5HhOZ8ayF3eZaCtNx7w+J7ruyAtiOC6OH04
kD8zBgj40otTkNV2M6e1Md4bsIeLlTpWrBFDjBbgQqZnFc25jVDPrIiMFpZRe3QPCexdoToFmYzA
oIXdkexWpyiCskOKPaDHUZP1wTuZTAMbpwvHdN9FVPiCQjvJ8RS/tbo0HbyDPVnmggU1Pav5sai9
svtSuxWslnBK3PnOsnzyEFdnFRVSysK8TvG6OTL2uumxwbaouWlBPJ37sOhr486tp7H5GrAoN18b
0/MyME4D84jP5QbfKT+jrJ2c6dCPiANBhrEhefGKmZ4TRMVPhA7Qvjq4Csdu7JgmEUNEtjZcNu5k
AGv0ZIzV6Nv1Z3ejvAJEGxfqcC2uUcChb8Wx8Q5mjPCeIMnwZA6dE661DY89p5yBEsyZIV1L17mO
ab1U66EcTWmropZlAxILU7VRG4UulFWJL/alKK2xsfsUgLRzOFAlUh1HEknLdoRVKAmW4m+GIuTY
s+Bek9/TCaSEUh+Sqf4lq5+szdWnWNYmdz20VyzOupeBAnEOmGHMg2g9LbusTm84CvJULdLIFu2+
NtuwzY5QqOXEH2ug7PTo46uEoERsm/t7NLWdGTwuzlYZwTkfLMrNNPXlEYmgiqL+1qMmIzNy2AvR
/5zZZHG0WC2rW0+6WP3b0JC094KPuxf9a8aNb7xZzMks3w/F4GD40ktPKvVtV4077X+F1Q4n4HSd
yaThK5mDoBnUF8+om/L1XIMujsEFvWi82Cc7ieRGnau+V7pXJTFfUsDhwAcsrd65Y9YEV+tCpjCx
yALJ6GNrjXGxXuGtNqCaGUlaI10SSdzcU1KMVf7o2VW0/TFSeGAt6UGknLBxzsELzvaQY974RRQi
s4yrmtRzQtw++D0f77fXUH0sAvAS0CtvMo5s+EkdksNDWiSq62PbTBVBB6XpNuexazuszm1ChY8t
VTim4kuISyyHoDijBHCD/JJSFl3cgUjlq3BYoSdB8vbDC65k4mNuGq350NMoPKEcW2gZFcWf+ZC6
zySt5Nc1maVf2XyG5uRv5nrGFxwXe5iHXLTwk+EOEBFmbDc187cpBYO75lxXf0hAMR/KbLJvg2ya
zuMcMhEH8GXnXw32G9WpR1ndXSVTsXztHChlh2ATc3qc+7F5aeMG8yfcyHHsB0z52LlBdzebmfMO
wYrMC8d8e70It2wfPHfJXlaU14+sbsRXupmTAMqV9u9J0xnXfsQ67zqE0V+Lwpo7dAu2bX5G88Wq
VjT18IkyJL4lIGIqukNUj7Z/iuF63gjQ73+BQZMhjg8MrI8uJCmRFgQPL2968UILInfvBcc84jb9
ObOOCQ3t9tB1KQi5RZ72VexT6R1S2lrejevKPAgA5DiDDCb6l60qYSDFgsiZA6FT9OI5uszHVZB5
IjKzvYdiTbe48guRnzIOSPTt2vrGL1P7lFn2/C6LYuuPwKz9z+NspV/TJB9vYT7aj/NC3mYeetEl
bASphm3h3Iq5J7t5ALcnK92Muls8cOo/2dvYGaatz/80LKe6JDHzjqPe72PpJX8QQtBhpzJnT5UZ
lpdBDCFJ5eZyse3F/CxKkTxHqesd3RDH+9nYog9JBnfHn0VBJ3YUyxGvpfahcmyW1NRIphMMu7K9
sks//ddSG9bHPuiT5ZxPZvcV7iu+nTAbAQCdxJjwm89jVpaosZZj283RAY3WSqfayJuHYFi6/myO
ggSWKawwOh/MdLryPX/+khE1WJ+quDePwokmiCGLc5dFrnHvssffbfEIbzBZ3Y9W1RaXMYsw6SuX
8MYlHx5O5DDP0Q3czTE+sy7VH4Nxjd/VLXKNc0MF936OU9IVmwHT/WQK6MjbWdN3J76I/dGWsv0n
c0G+RCc6C8xjEy/RPZctDn0cbRcUQ+XXwrBX97eMbIBjy29cAtkf+HfKnvkFW9QqujaNyRt/D1fI
TO59MC++n5w5fm+h95sb8IaWHKtG4trjq8JJIPTi9EAD1SDWakzECIpRR5Z93lagYBTlQ7k8Eoqb
D/dihoZ/Az2nsW7A0XLrZV3JfciOQTgHpPROMDrGg28x21hbBJAxlR3+L+WjaYoSKzYYo5W5lKd8
Nbxwsw9ctOyzx5RgUZhEg2x0bektzgPs70W3zieyb0f/fiEel040CQbmu3mNae1WEyYpV2JNt6d6
6GafHF23f0rJL66LI36WCSa1SwUl7UAORoLcBa1afWwKekUnNBHDesW625o3DIPCfsrGwt1+Knt+
zROWpkuOC/sPrQk0Ewgnr1UAAlMruND18rQaZrg032is9W3xjFVRmf/MecqWApL/K5hzBTxkweC0
UbUIJABvZabOsomgRuD2lJACQzpUjg8Jy0LiNg0rpZs401Jfl2IQyOFy14SwEccNsU00nYmdJ4Wt
iGp+UDf6bLNbjI9K/j9Z9ip/bnd+dCNcgN0j7ToMj9FcOJ732ROjzd+R1SwBGMxBZNdmHBz4bncO
0lCo5MPMfBenkYYFP4lQbeM2AtAN46PFsJaYUzaO0zOrULYt5ymDsQi70XA6OzqQ3CXv0ACh5Yv5
i5C/HMWmXzwkBUJ6cVPOncvHN5sMCj/kHCsWE96b3YdcUzlGVtgM4Q3ndnEYFr9X6kHM7OLL+om5
G/jOUVjDaNqPWH5O6XpbQkrzxguj23XaO2/pcbt8H2M+wq1UDi0L50zyQsIzS/tSHrQJgU1AOax2
grN2vZqZPG1NqGm98hrjuMZJzi7NGpxTHHpTRQoPDnBUnBIRtWP+Lm7nlhe2SasN84a8+nSLngqH
iJLsUhOLQvQHnSfpo5IUMxYd7yPqE+9zRCIFt5LalYubUo5pAWoL/Q6YVL38yMahovmgIaXQzD0s
Sqp87km5B7PeCIWBXB80yzHkHIpbtp1bWL1dGV0s72/DMwMDZ4uU7TK6kYdgXrmxyK+MicbMsag3
UanZp6TPJUCL8EpSWWq3xhVUDSED3SIvRlRWOBrnaKA4L081VlVdcm5qp+UhOlbTM0L7sbBL4zqP
aOpUJ20nxJnOMqPb1DRtf7nGyw5/pVM8Gn4f3xNSi9XqoYtiSK9X+ZpOo//QmO2yJL/RMCXA61mQ
x8HVCaUeeBqNP9JIvMHTi5F5kza05ODpB5w5zMNkr6FzHNJmsN71yr8Yq1gEjPfLkLXutZGFS3wm
/Kz30scMth73OKZuw6/+WEDEC387n30ERMxqrORQjmGW83rx4Or4Gy9F/TShy3M6OuTCNmw68PDu
q0Nb1eQXHezBA+o+KntZsATJaAmU4/SajJZb4hxSk/LnXwmvga//bOC3G8R/zBFDB1TB9owQbbby
L8lp4HhXLZzwMjrCKKn6+oTe2KgIyHUSCqObpelNnu6EPRQdK8yH5fW0ozfsGFqHixsB38AEkHbg
m/Igd/kIfi5BE+A5B4vWvtWeEwf+bnloxIS3azwbhD6BbOHCMEPAbmykNEG0ynNUaUzSXKUYeuky
o33eWlJV8GQjBQaGP84r9Lcj0qe5lWYg4cqyS2IU1C+Sqdga8KwHRmxJITP5a3tCWOPwHypJQis4
Rfhz9Ul3OGK7mcrmsthuOaHSMRj1WAMrh8VEwPaHGrEbBmlDR+Qu0i4Y+CjqHrcmx34bqnLeYLlL
Aia5L7wlZYZT90lal3fUqUudHFdvlVJOrejstzgy0uFolKMEQ1g7yzp+9DzUVYzOJpwGrHy0mlPb
3GZu72ztE50o12qvEc5ILyPRrhKLRHJsE1bnTvhLwJnAWoZf1269hBVKKWlLLAwvUfs8aVWXaBAv
0i6jjUyADscZ7Mapi1ov+7O35LnzLHqXI9dNlSMnhGEb7/YyIUNutTGbN7C3u/3xTHitoMWxwbQJ
L+A6mNv5lvibj6vUaeZxuD3EaLoAFJvdDkaxAnVTQLtWaCrGjy//WrPK5QUAD8MV0CV0QfDeTMOJ
rm9NxNXyoLvbmgalpauq9x6npcToUAXJSaUBwf+J1F+GvLza5JmQmMC5lu3YiOJxHn69KGCM4ss2
YMZrc8YVBtDAIKVSTFkNTOM4lr1NrtrU1DVzJZylVkybimoOgx6tGDKRcviUUE6U3iHh95iuIT0T
5p0CBNDwSfsnsuTghpEMFpfTB+23qY24UjZgrzzHLNzU1D9+6tiRvPmmbEY4lLCeY26GecxbvaxD
yxj56xA/VnGNw9iZciSo6gulCMP+3CuDYSAIudPABvUQFaolPKyTpgzg5bKDlTciaHM3g3AwjuO7
gQq+ukSk2jGnmC4LWQz2lBBnuLcZNUqvejJjAY/BPWm2lGKc+g4+1nhlhqW8quYyEEYve2ocA2l9
HHsDIe96BlKSm38wdvJDvLHBJ+CQ94kFn1sMICWlU+ZyErJ5ALhWqnWYYT2AnRze+BZzGHKQ7HC2
cyZbjsZsStaGJlwiAgUVykyW+EeWR0HceoVVwfpOQFEBaw4MAtTWq2Iqdqd2ktJWqNkcJFKSFZcJ
lfNFs71UU9icE/wW3tvQkvKP6DohRykl7lKC+NO5kOaVcmjndrddyM8q6/IcqoSNfNhpf3jP9jNF
F6+huVPSYQ1HITuUDYGg7Ly0vp1m9rv6RM8DjKkmwS+Zl4O5YSkx3sUbVtYAzxlOsd1R8eQds9lZ
VAWMWugRqsmvGYddS08mv+6tIoYqqvmgwyJki1e12bPaKcLriqjDcL3NVPdZ37DfWpKEMnSBTJPo
10Au4xzPZMeqEH3kO+TdF0Un20P1GpExyOnYIPKMtDoYcS5hj/F0FQApFOJCvqFDN23OHdlIQaUQ
c1+renhjBbjhv8/TfInHI5yMNTUuIgUsweyo9iVJdoDjzAwk/nIO4/fpNDdxRzovsOlNQsAGhV0D
WM0FNLnGNJyM32bHb6kH15AOwMvUMJc54qRmbNAT090iXcUE9lTRslv9qOLGrJq9UVzrhykMfHE6
3I2tZhsuLOkBC3y3GbIE1L8uzJEUyYPNPzrpEYVAXD9GfoftX6joiSRayQaLblgNi7T5wcUdLtUH
osoXUF1FRdDtJzZJhpj+g+784Dgg3/pA6hPEUVQhsqRWXla5ZUBav7ZEsBFjCv+VrFEwNxxsPjb4
meTU0K7oCLaISEaCH0KGdFvZd25s0dk7al60noxmWvlkCDdtbBnNSXNyY/XCaMTKQab6KmGDNRcd
uZGETQKAezXWRliyN/Oa9WWAKkE2eFbO6aQ+s8/rKqFQnXeFJU6FyYJ0wWsnddtjj8g2+ogY0prN
21ZU4P9nOlMzzs76G7tz15DHuowLJv4PdV3JxiF6/JzwNqKwx+ql2JeRmWnJesDe3yyIw9LNp18N
BzneogApHFXLcuUnMYE0JPyWSX7bCMNpmxMBu/EUPgwcQhmTA+d1lqEs8Fr4TrPy6DBWKARMb5ex
iDOC6horyNYkFTQH9dJ2WdNk7lQnLDgoJTQrgI1LdsksFhScvqqwlZg30buyu6d5b3k3SqapkZMI
RH+c78hN6Ke3DUbPV46b1hxvtqYPnnBpdGPEAUqNoFjW5IJRZ5ZRI38TgsxoUWDSgxH4clsFBCJi
JqIJbmBpdGmFqhPf6az5iJJ14xdy6gwa0fk4xv54SyNfEjekQQv3HdFoYUbmUSfpH9ofSre67aqw
JF3PW8IvDvr0/N4ROaTQw+CtbTwdsr5HA4y9TjJ5U3bU02w25kjSDdO521C1kWjZpVbxBCiV4AoA
C2afy1MAKbO8T+tcjmDb6yVrNVVSAVIgTLIbOsHRzfxuy+xv+OuJHEw6kczWZgolNarOTHaii5/i
OBDjS76TqFp3xGQawaPk9eToMVgKYr4tS4jqP3QpcoX8zqMOhysThTBR/fet1cB6huweyn/T5bij
qDYG6PdUHrG5zorgeSVqHv2aolTo+9F0GEUYITnTaewP+n2NikNuoS7lXAwMYMgFW7umlyTIOsOF
fhvWHPfaSJbOZSuXSeUuOzWkfGMyW9Hqsz/UIepKl+Y6xtbfYkkFfYlS6R8Gew7lyLK7hySK+Q3L
U64xvWJhsjzvD5mlnzZzkAGez+/KkkZVdt0snHPN8+QTHjwc3R4WEFnPus+jGPGxDI56KcADEBCE
Wx1Indku/tJfULMEbUX1AqmX7W5F5tFLjCJcacqH3i4jRXVzRejw9PWKXY6zJMiYu10hEh9ZgLRK
+ADf0ZS9fw/z6eppUgTwSYU90DCTB5ZCNSS0fGZUG6SmGiB8lvWLJiqlGPczCeg1S9aWRgzavJHA
jltNkjMQu8POs/FgkzHN4cXzrbQgjf6SbOnmagXcdvpct7N9NVdncxA1M+p8fyVopB1p/QQXYQSy
c+8qFZCu5jMRS5o/yCv0YTHvxpClYpFpZUmBYQPbvu8VkuSsRTKKgZ0uUR+5Nz2rprncChxA8bTU
31sPIv0wvpNY4ADLl6NoyLpBrb++XoRDn2loHwYKMS87xTNWSpQxFobm/jERmMzeiAn2Y3SZVfFX
je7Gxr26Iivru2VoDL9453aIsGiuum00f8MQh8WSpF74MA4nKyIfPjv8JbWswtDaKbJtAqs7uj3E
3g+uRLdiKn9+C6xZQmlBYEn8gnER8GvRKF+NiAOAod4OaLAdtrKDi3CYAn/mIozqDrDCqaNqCO9R
+2YSv4JLxyd2biH/EzopBrfY0DjR8sWeaAJ8nrGd5otp8hzYLreIWRi3O9gjB2x4w1Sa4uBlIm9+
R3ghcTq7CyRO12+LHLkKNqKA6PmDBopiBQM2XSMn5ZjSYTIgr0SSOvbj88Tb0wRsD+xQsPzh0MRp
bj9t/CUhIim6DgFFbT/MKdtMzYTwl4wO1N4bddS468W81SlOvFNmZ3dq3P34Lv52lsR0kVAA4YF/
8VbeerOQTGt4jtGL+2DXL+mpQ3S4ZAqqc222TLIC0STCUmkkElUZ/fhm3hjFCAvLPJx/4LtYxErh
CfP6KJlF9dD2bjTdJ+4i5VrLRJXFCrOTRLViA04Amv+rH1/4b+/CpYtu2VT5wOIWGNfrC4shIHQr
dMZ7V224PqJpnLq1odrotLgL6lpgSkfCIb7Fqm7/8W28doDiKI8Zl4eluhd6ls+p+o1RzgQjrvPB
L9/5m0H/gANjVNrxyVh2acv/1yP3Tchcrg1E78tUr9275y+jECCKXm/mlu80SqtnSKvGP3FzKZOx
9fAKED85T78FUYhGQc8YBkS2gmf8bfznUyu9qebmXZpkPm+5ZHPzPn+/fuHjhfnkh72EMyMLa5+f
WZX/7fo2tTm0A4lcOA5kztfvvCLIfFgJSbrTtsQzjCq5Z71yTC8tV1JCW6X/+vHb/tsN8JrhP3nY
CbKm4jTx+gY8jmceyXf9LWaBcoeC4SFHu6aAxRB/WHMQQZUwqVxoTP6nH1//7WwjwBbbW9pBZOWE
fw/KyZfZIQYiXu8yQle234JgxCAl6b2IIoqb7oz+4gmCOn5i6CnepkUxvciXCTFbY7ox5t5879y1
J3sr6+4OV++kHR98p6nX57Dssu1Gdyiq3KrtTwNx42wMzBu5nWguYxqJTJ4v22xkY+h9vAi3IzbV
lNSXTpSymtQtEECj/cgeVyVjCLK15FVPNnQo2uXwnurfgaplE+fHj/WNEw9xJgwmGwKvz3QiFeHN
JGaurJaLV8K1zcgn4JwtlLsf4JD8zDDu7dqN1yhTyCGOh8JLpg29HkARTeQFSW52N4QT+m0yg0Sa
+wdy6rq8ReebTy4keeXw7q4AHi8jVvkTell4B6P3k+H0dvEKeKsMqEDeFcjk251kLmC90c7P7hTH
J92VAkqDpAr6Hz/mv1+ONRIcDkaDb9qEar3+8lmKiD2cNvc2loKol+8Cr2IidmFQLMGfXPBNaAjP
mCMDjVPWjMAl+PrtJfs+WqQ0ub3VDHEl4FxiND+onmeJmslgt6m4S1Z4JhY0RQ9HiwcxwqIpLkSh
RGZ3h0w551Ckzx3aNt2NIbZ/l+QsuyJMMbrRksKIIsoQ//YndxuHAhEUnwok5UqZMP730SrBqEbp
nlxlN6ulvEkECoPV+s4aUvx8zd93x0nSMP20lH2QIQE0d0+BZlFVs6zlM+wXOWTVEWYp71O138Fe
x4Shn0pp1l5OsMiffSuVvVUGlJx7STelmwmxpwWsO5K1RlM3VRDaVBlSMrH5lezIYRMuCdAdDvhc
RDOU67hyOWBMzSi/EjOVK6vn0GeePPlDeZE1sRYlQyCTLHbN4xp28Xghd/CXFTec/hJ0hhMPh7kz
utW76kvszcObrN2IlVFllmnOSORRG80oaS5uTJDOk3pYGs3VC3+mkkR0CayP/TXuNNuzbgFwQtk1
lHv1pk55lMnyxLcbepqVa67ZVUQGwGodlf+gBuUDEcqH6beTZDFrVBOxrQydTPfjonoC6pc0/dyp
nNR5XyC1mRCPc1Zx0LpxIGn+DfQeZAek1NnyRbHPaNEU6XCIedy4tJdYq2WccnaQN6osyWk3lNSH
9k5XXRqmVejdlqKZwzvsr/rxt4zQQgz/QQrcLTwpJ7RQ+mFWF+yu+hJkkxCg2Eb07TiU/JhSlV/o
W6f+cQA68drzZDa7FEM5BChxOkp1I8aZGJfL6eBZeLjZ57rI8Tc/8FecRYY8M90rLe+rqAhD+CYW
vud/bAqfQE832I9x7s3FetLHad1/QZcmj5D6QBmNeDy+IK1EuXjA7jx3HjoTGwQEkduYb78rHrfd
wu3+VqKUIL8xybbEfVb6NlDycfxKLWo5z8Db0/hIXmvZiAsuIsb67DsbUpxHHCOk5stFzQaembvz
1uMNmW1WX5x6hejqsz4ZQlKEhtWg1EBq7a7PyZPBinesZ5Gd12Q1uIwPgrhdNKzPaijZkVuJUeL0
3g/ywQBFUmdlrTTR6kddKoar56SfoPxZ2Xs1rEdvYcrm+8SdMAZp8RicAtHXZySFchiqtkNkgFxc
N4ZAqXqcVGNWHQZyoh8YmEqOkQmRuSbGlqRXbacGnSenfW1woR1HvAwnpu6MuMkdOYwVsFMh73TR
9ODndjzTp9fmmNWSsK3rb6qGWLB6iE80XVvpGrQrh5rqeRAGxifMvyb7TA9fEkA1iqcJ7WriDLvf
n7nDFPoxfZd3ZTgUIvZSOiyFf3BokxYUykZBidU1O93BipW1h3zV2HxeBuoY1CTQRbgsVNl2+NiU
AkpTbbtTyWFcwRUKa/KCRY5G9HqoTa60e8G2YFpNn4EnE8YnhYdpBYwmsWtHkhAoguVQsjzaF6HI
rVo90NGmZoHHyQ8CqrICMBNLwiWtlbjJvZvW3oaQQS2UaRUFLKLlUruMu7xOzBzSUmgQsHUIDQdZ
W6u0tLP6vF053tnrGvxOaDVv9xAhTUQLRjCKBYlOH4nUq/k+tvdVr+cpsMhrOYVaKXG9lnTWoJPd
ZDZZuQtoox4FxH8Xk+wCJC0JirEV3J6n0ZM/rXcJjZorgbdeHtQZUcsutWZAqz46GpKMywr7o6KI
8eJJ0+05bA1sSOEsJB3xLZXRSTG9pdSQilmM25DDeYA8I1ha5yTYkwi/B1nsDOT/DDYEIMlpXuEb
4uuKGpKftzlN8IkaYKtUEajEafoFmUqPJPD43NIPGZR6un56m3P8gZpmDjYJbunkyrzejTt75Xmx
KkY30gegnHubMgPYSYuSBrWuNFDROcSPEks2zlBKXLOmXzFI1JITAdDcH40ShSETWWWZoP5kKc30
oq6uajc6g/KIorvKOaUS4yhnQZWb8Vgx+Aj4kK1BX1mdc7YtrfvMCFbzXQuPHdCsgez8ucOqPvkU
AxPjo0rIo/GtyCDZqzyVQil/NLzYwCJgQ9SIhFJYKouCKsMCjsBuMTFibeVlH4K1GXjqk2pAVGoU
h1VuXwwPCkcN73IXWfXO7tbgNLPEHznyO0VwxNc8iquTR8jD2J9H0yRy7zwoF2A1bEN7TxvSlYDe
7knwZQW4SVsxQuQguHyrwmPcwqxMjujNbGO7FPAsGQhKnKIXZF046oGuaNxWvsp2pkZacY1AMKbP
otouQvfEQoPoIoxjlM2NrnFHVVTpbq0QtmwcIhWXqiwCHOSqo0xH3Eq4FFqEyst1Fv7kyIBB3pQs
HweQ5AErMuWA3imOUSQ4N2I1ZeHzQwjWLiPQXSRtjOroT6Q+5BOxm5G681LJ1nSXV/mIIMSQ/HmT
rYC76kGbmctqP1K0fmO3dknU6qSKp06Vh6gD5WqhMdxYIebK8kphuHp4Kr2O0qF6qiBVtP5eVbbQ
xjzi3KcEVRNkGXqLPEkWeZeGRoZXABM9NQKZ/adGs5aCZmrOZZKfJn1XJhtqTtfTBfZvgqFq6xSu
eeQ5L6V62fVuCzFkZB+RV5TAFnhve6YE7e0pjvvptyieKrfG4FnG+hSBLxu7HAFk60D15owslUbQ
rgKXwYLKAkoAsmWBfY5DNQ17b7dTWXsXd71LGmGmj5BFmS7RnpBFdaba3xblBe+/7ZH91k/mnNoW
/WOlbfSUNYp6SHqOwXrcuvEUBOlWeDcaFjHiecitY4ycIPEObTbtcb/skjnqhonFCG63CSQL3q7o
CXbhSlYA10ERe/DXuMAkSd/0d/HkYsixaLElM3L0Q9Z5DuzQdescZeM4WR561QzEChgvhTOHkKVu
Tg6qsT7788fHu7doSBgIH5trQEc3ILXubczI5npLncZVcVsWDdw67Xqnpf6rAiK1gP//6cI2TBIY
uQCfxGSBPb4F/YrcHtqg3pLbrEja4GXlpODD0WzIWSNvqjWWsjpXSFdZ5n984R1g+gs9l4BiDrSB
A+yJJyTO3G/83w0jsDs+Pbmu5rUJnBtiYQcvvg1JkoOBR7Ni9IMr1F2dRUdsG5O+qI5Outpk1nns
qZ14l+8WRoNJvlj+iBJ0nJunH9/kW3oRnCJsPiyODwjKzb8HG670rXy/mezvbX9FLFh0KGyXYTh3
MIOlKYwLLPUm8TOsgAI/+LgMU9M0V3WxQEs4CHSkxseuTo06PtL+hip2KBkGdnl2VHB8m5RFAec8
LYwKkpHb4RV5SKhU7eRc4gIKe0nNFnfPNN6/5v9+lVrd//O/+PPXukFEHyfDmz/+87e65P/+S/7O
f37m9W/88z792tU9Nm4//Kmrb/XDl/Jb//aHXn0yV9d3d/oyfHn1h3Mlg+3fj9+69cM3yK3Dfhfx
t1r+5P/0H//Xt/1Tflubb7/+8pWAy0F+WpzW1S/6n27+9esvlsc8/E+csfx8/Y/yC/z6y/23Jf1a
/+0Xvn3ph19/MQLvH6RMQj8Dc0LxKGQKDc6q8p8sK/gHQ0bmz0q0xnUAX6u6G5Jff7HFP4C5ZbQA
bFaSnE3uoK8xd+dunH8AhQO/Q+8CFWZg/fL9qz+piaPeGY9C//mvyctvmgomJD2mgik7C5wuGbuv
EaoOSWCKRK69J90w9U9tLVbrMXfaXHzFVFl46PBASO+QhLvGJSqAP5//8qz+mxuw3iCtJg/AtyH5
y7WF3s5bnmI6486QDw0d+B7X2pOYKL8+OrFtjTerGybN7bLawn2KOrL/jEOWwTW5ZTMf6vKo+xte
X0pw5yf39Tp+ivVLciehCrv0AP6b+xKmTb92Lqx3Yh6K/hSwbcbHLg1m9D3Yvkzy1Nx5DyoBK4cJ
nyCPKFciQPopzZ7wx8vno+Mkhn+LZyrCl5/c3xtskXBg12UnsGgPAMszWF6/OcyoHNqqLq0JL90Q
qOJKvN7ZjRE8GYtZgrHksJLuKHiRIU6iS2es9fyKtTtPxg77HhfZJ3386S6WxDp8g+FBPM3VlLo/
WR3fRHigaBCkg7Jv0EOwPP6/3NX+0r6xavr9xiKsuw1e9nJD4mQT3bTS1vYQt8sgOKCW1beaLFYs
jbp8PbGO9e516yzDz9KI5aX+spvAiaWVw97JJsrA43+8vpWK8pE+sTXf4So/DceWCODiXuJqMIJy
JIZ/pkCRSfyTd/UGA/8/7J3ZcuRGtmV/pX4AZXDMeGwMEcGIYCRnMvkCYw7EPDgGx/D1vUKpvl3K
212yer8mM0kmKhkDAPfj5+y99vVVXT62Q76E7Rje79t2s7Wa04COPrWkT6gInYQknoA8PWzKHNLk
02b3hR5o9MuWfct8QA9XUjPVw7+/ZX5r+vM2uA7MkhwKMUuQx/zXD2+u2LyRhEKF7dF+reF0dRDI
gBiQbNn/+5f67ea8vhRzYwZHLC7k1vx+c9aN1SiEvPJERrkBsdvEVXVDfvayBbKDzH7+9y/HQvmX
y2qzHvIM0O3mwl6Xxr9+MoD7DiclY4FTra1T1P36CkXmmGDSGJw/9wSiMrghON06/IcvzVzO9cgF
5MryNv5IcPyXm5vBNBqRdZBHRxPFssdjP0cM8w3nS5tvfK8azYg+BgWo9X9zV/3+HRMifZ1hMIwl
HZyJ7O+Vkc6Rrzeb7jikoC5DSTbRsPu1HGXwyP/ukgp8Eb99zexhApIgP3GoxJjM/fVrHvJuSVoY
kPuh1dY2TiHafo4m6J2DmVI/xjzX2IkLv96wQRROXFREhtQVTRlEanL9YrpjH6jS8iEIrlXkShRg
dd56p6TPjRha+xwijXSCrh/VsbJq81X6znyQuuY8zL4DD7ZvRGxO4wW7RPaI1mrurKDyE+lrO5mT
DmEddW3DxftTVRU8ml5Onz6G32/dNKhdSqYn9eNmX7gdvtVTp+1tHW8eoZMQWmx6Rb6RiEO1eTWE
Tml4JxCw496DFvWEONj7krc+hPu0tej6t+5ORzB9pthHRq7pQCbwVpR8KWDr2VSfTQdjPZzJMlix
KO/ayS6OTtOmJCrUz1dWxb2ajSUGTt5HSkzJnsQH50CoZvbRTeOnOyK4g9lUytCfyy1IMHlGtTOW
e99fMCHTUPT3fA0mlCDGN7iQsIhoheDQ2onDaOIumuHqviSC6ArDAcZPu7bpP/pyMq4tfnfX2En7
lErMlZue4CPCVvPNm40V0aHs13ht0/UWiPbdwBTx3vbGCbXeKO49uO4PqtXVpyrsJfQK22+OvmvC
R1xB7d8zxrcCl3eCQi8FiBeC7dCxtRGo9G4DkmhDZjDybADRIQZ03JAHJ+Pehje2n5zusagb89hm
DjEElmTigAmNeBz+t2YaRhnjuzG1k5EO2xk4wfSU0Hf4WqimStB9+8WXclydR+El5hctzRRycUEi
QKb8GKeYdpLISIIl91Y/xK8kEFLVntgr8CaxVpG/HfSlbjkRSvTie4kc3KAtPjiR5+pp4e9cTSJC
eCTFnpvrsliLPR3bZP2OlNQOF2cgpbhYhxutSZeTwpTxpmYtXyjP6+KQadqUBmPujgeSS1+I4Kh+
IMmHi4YTbF+A1CaCvlIX6Wrkd88AIt3raRUrMjDbMeWi2s3zSkRHhLoY0gKJybvKyAHKckiFMuSW
gWEMKgQVAT88aeuILUDFwjASzEJ29uj24syUpwpXt/3hyDYJ0ErfYEGoH4Wdva6iHILSK9Ax9yai
DrHoX0Xu7RVZQOGYTt2ZBEOdkxVIU9R+e6PFbWhWZXFY0kXFuUHugdCSlbvO8uadEtoQzrgRL/Po
+nta8N3BqLv2riFh8tHZkvqSyzy9y5N0PReIFONeLtMJSa+G3t5Vtgn8lMyXYCQcjqBtA7dTbJPy
RSDRWnWK+Ids+Wl2KJ/Cdir9ICeY7FZkY4HgkpzP6i0rk0r7ml9bZ/wSbyYsaPXdIrvt/K4pfuA+
EJ+SK2e8bI3ZP8AbsdFaN3IcL16BEunVd/s8eek7tvMaAn1e5EflgI749FqlplAz1sF5JL5P/4Hu
m3luVkz9hozQS5e9kXsEzJgpAvvdr8Ks0QCUV4Hjjcq6WTKLd0Uz1YwXVHE6il50DgBaBtXnu1VT
xAGVBcL+aJgmYmX8ojWym3moEi8k2offoEwNgYC25szuRGq5oVq6yTvjN9zwUixNXqLO5StowrZc
2v5MUoHFNIOV2LJi2XpXg5joWVdeJgyTZVAn6H4Itia+JTRpLA6xxTrqhK3bztbZ7miX3Eq/ldud
pUt2WKTvW/JzW3k+buuutD4MRqr2kdP19tz43GIpk9me8vgX/cyVeWK/EcPKdwNUQlf4ParxuMGP
QzpkJg7zBVxQJvmMNZE/W7UhmhOjqx7qWhLcM2VOt92NzeI5T7XjtVWM62j2CQKkq2cHcvY6D7NX
lxgejzS8i58NHes6koZltydjyPvsRvdJeCmwxnr57Ow2nSuUxW6T+6SnA8Vobp1xNswdXXDzweQw
VORnqTer5YQa+iMaG+TXVGV6IkUJIDD2kkWxdrHK6yHoxFnn4oLQanZ0bfxmn+tw+Hj2EUWRDO/p
xRIpCRnZCbaMcXATCYxgP/yabHRCdBhi0+dfFPEUMYlvyt1jViROKM9SENqWssppbxNG5QVMGLz2
bFdXcIK/IJ158YFs9T9r2iNTpHl6p4aIMq9gt5z527Ln+ElERwzvPy/OWD7L6R2ffZOz+JFfwxBx
VUlr/bRqHftgYJL6BUSm4FSUflJ99N09ql59u2GRtIaHNGHBxGpO2X5Anp/mz91oDM5FDevGN4VP
x0y+Nv3asGQlU50nD5IhDNk4zFcryw1mDlXkjCBrkgW2e57tJsD7q0gnI7ddtlcaGJ1mCQd5mYon
TfrZq5sSDaLlwBMqz5dqvwylvEn7KhnCSSbWZcQO/G43Q/IsVuUfuyZzwjkXXeRVwnmhLH+VQ5rf
8PGa3dxwBoL6OTsBU9yTYyVztZMTIdgB6Z/jnT8tH1KN+Frxa+wTr/ButRFX52yt3GdGN9w4SLIf
dWSgNJ069hYQKiEasZaXXPT7jnUlwnbiYoZWJkBy34nElNlRhoQt6LEoQ6z33SmWxMbvSs32j4BO
p5ggrM0MHRxGodcuJfNOfaweYAFUkadtDCUZ+lYLFNyiOmYeFER6P7K9dZmalzf+Zuk3BtLzA6F9
AkmPyuKinpMdhrMXsda5G6BLIB0LIgSTPAuw8dKvR4tJ3cmo5ytyx6pOquGuhkJADAuRVl7QNJ39
zUi7am9CcACpOG3BUE/NzdgQ8dJuYgk8s10xvACvaobip4Vi9kGmNgMiQEJRuyVTKHBsPrTX6ckg
UvcZso3wMIF73bnXmwbcfNa5X4q596kSTMwKk76J0O9HIBq2Nqnnbe56bEFju7Dn0eRaQ5PgM8RB
4yw+6QF6Z+Cx5ouRcBgOKpBRKJEhqhDOWeS7KR+wCXC26rHNZon9UgpjtXeun9beV6v30+JCT71A
SM/iy6nTHgpKQBL5osb2GiPoGo/Y6dWYevJhKA8AvVRT95izWR/TNDdIQ2mTU2nOBsSSqlWh8jE2
mR1i1sCzjfVQjumqRX1LYm5QqH46Luk4v0JdaO9Gm5FewKf3HkZJrGDAaKx8auqiXaI1VcZrzpTk
OYdtfsx6MlVG9Cs32fVgH1m4Lm50udBq6MF2xqCuoVLkuW3tdKfrnHhV85iEE6EyP8Zp9V9IJpZe
iJlu1PElrvw5Gjx+E/QaRNVAEmLI+KUYyWhZgE9IRQgQhBhrCpfFHcVu6qf0CNPODzrTZN8iCYRm
vpH3+RRaUzed17zv37FhlI+iWpIk8OW0vWJkdthQuqrYQXLwTbghmj4ExCPIOWTsVNzaqCu1owd9
+HnkwH/Pgl5BQNGr4ktPJB4om7mLFmKF190wqzmPU0xb5EYxtgmtVQcx4NcrgUQmoVaHws9mYuX5
vuuAsEoUFMlaVCdjTbUYWtryQeySi4o7F4/M0PwQdV8TZqWd7oZ+Qb+RpO0OIWv+VDbVh2hL68AH
tFXYcsR65auVQG23boiMNhdudOWB7DQjA4GaDYSVcW7am87EgBzNHfle0KbVBf7BhMFIn5+dHJ80
y3EyPyPHGaHyyJK2dFnfdk19q4FW+T7LMbl1Kul9YWA47oAr2AfE5k4dmLPb79c8PSIkKOgxlaSV
+WXRnze94BYbjIEzlT5qhw6e1xcbJt+Hx0GF8B/iRb7zsBo1bnSn+Vrla/cBlnLeW5P3w2goMPk4
kzfFoE4tMpfSmcMV3q2DhaIcqaunyUjk6U+0Os4R4GwW9U0u9rByCAFQAjtI3wy3xlj1sbC7b9NY
zt5u8ewyIhNBPDqcgiNV19mBM3kXN6v9E0cjtqWhPmEfSnfEmfr3emLoTyNngCNTTTcE9TNfxjm1
CEwhsCpBGEBYSuG+2UMyXLQCa7mnjdm+tUqDbMrOvbF1Agtra7BjUed6VHmjDHFsna8KaqqfQYbM
54ZwbA3+aOlUEOMSnhHZiK9wr3Rmmql+UzUgtMa8YvrmDYcEJT3VGKGV5s5EKkMtmlo7L6+TaNPL
773pZtdAYj++zsQodMb10DhJFa3OxHEUS35cXyV4+0WY8/d1tp7hEJTHcmBuYaNjDaiyHlBouJ+c
sdpHxTnyUnDyGGK87WUTz542PyQWBTJom6n7Ygx6496uNU9XoOFROKE40/Mc3Y1nT2T4oMENNNDM
d3lja082xytv75EEUBwIEixIIPLG5J3aR2Df97c0WJ36AT6B8bb2cti3eeeMwPRKDmVClC/eUpnR
aFfEdjaJ/QAdBlxY6Vc3eWt8nWbVPcwZ3JpaJuqu6eR8hKacsma74pQ46xgm1AmPie6psGhhSAEt
oKSzTe9VOsS2DWalfSE/+oVxoXFwspUmoF5lTtT41e2ks4Z5/eiekB3zJlRXf2cpG0A/actrO0G3
Di3Gzjdbw3q9jlRBIYmSWlx5arksvbueebarwFSWf15k5hyLpPzG0bi4LzmGhIsmjfvGGrnX2aEO
S2M4O2JnKMq4TzIaELK8qSGTxVgz8sfC79QFFL1OYLq+Yurx3PqdWReKBCnlhaAO0oiJujhUudQ+
aJyyiG/VVW1muOXBMxiv07LeCNg1E/HZz9aIrNCt4g64ZFzRx4oHv8+dQJQ9ecZt6RLS2bEyxlbb
KG7GjKTfkky4sS/vjLLqHxzHLEMG4xwVtRVtAvPZWz+nNtObeTh0nfqRY65j+CoHp90PTQ5ZwC27
980tLOL0cg6o6JAF998yoXbr0g+bX1uTG5iLoNDFHQEd7TG57rW6NIaTaUnvdlGGdaHXZ94PeNbA
f9WucVBZcqqb1JJhu1VuyKkmg0gEGWs/5tq8xDYF4GNWeM2XyRT5hw+Egg+06Z8ZDQ0q+4Tj6rx0
aUSjLnm09FG/tI4yCBWmJjw3WL13fd4pksVE4xy7RHchOPrzPrW0G1R6AoKypmN1HOwa6oXYIEe4
+vhzold+PU0qGOWq3VettRHUV2DpKXXjY6MXMwQuuOWIep8vzBvcHVgPGfMF/Kws/7VLSy0sa8t/
sDbRxYKMKQJx6uogZilCIcthP8u+uEmtXoZpSnwEc3axnjW0A4I62rZfr4EK94tyUYnRf+YtuCeO
tPYz4s7lwyGUfkcHuMZPhB+cU5TbfSWxdL3zwFurALCHvQT+ALwvot04BdDiqvdqq+bh67rylFMd
AcEUTckHawhs/O6TBP2TzVKFORf2PCjkJSawOi/AJmA9TtY1ZhXBcHuuMHuyYhqTgk/hpTPoA+bh
J1pGSXpOHC+JiDvpxDcdgr97gI9dTxHHLvvVsNnBGAATZEeCaOZrjY/gwhnleeLGnsbXxRHMnEkh
tZRhStDiwhvJVYyWHMDYQmm4zLeryMQrASaMQTvrtWenvdX7sv5Jr4SSo0s1Zd2Vo5AEPkXgmMq2
Q93PezuqP84wfUZn4PKLSp2psbL2dGAAWjqkwLM1uJRJJ3TlV+Ai49TmVpZej4NrTfgvK3y5RqNu
tDcy/Drm1ooo91b3L9vk5lvUSDCVBHmPFlQIoGm33dzrzvvUmAb8yHlekzhxUEEgQ9bHBoeRh94w
IFKMP7XKiiZiBtSZOEbJBX9YDRPuRdjo4PfCnDfGGSHvzMzad38cn1m4k+U7sINyxPecYGd77ktn
MHe/lBXenHr1z9wfxu0B4l9FU4/AU46YJQzjfr9NhEafyE3eihOOXOXemdoItrQ2s5yGfrsaGf+w
hFw5QpFyIlkMARW66Y235lNxYNLuXioUbtvdVthJ/r61tXkNMd44PE6rOZD/0RqD6x3HQjOWL79m
ySXaduMk8d2COzMrwGMGrp+W9gRmcCB3nk8y2928aZ2+a11MC3cKpFhxQ1TZWoNUwFYf6z4ZkQcc
/HwWDpzp8moTP+xZoVDgcgjU5fi398RojHtKU5oFKaZbgb7D48DAVAjdfmDZa33UaS9MEZ4NbMxz
s7TFp0Y8IYcgRYV+0wGWE7tt0h0NeMVK3uPnhphvA/Cdbp7zScBQ0RbhMg3cT0Jk15FZ23KXmFrP
3xMf//GDrVcG59LR2YBjO4k15Ocq02VxqqFoTFHjUtq+sRgXxh21UNFTIQt5T8SM+Cgz07FlUHNa
6znDI12I85SjMU9Ox0AmudYyurPGMkeWQmO3t6ckMMEQfMpBE+ppLn2TS1cpT+cfLpxobhZ7tWys
0rZoKZ5qN+E00iUpst2EEvNpEMQOISdYPeLtgDMejSFzrV2fFCxSgswO835Kt7bdyaQzwAxyRxex
tRiNHWgpWZ93RVHwObOhLWksbiRoNkd4mAIEoTuuC/C82c6o45iShQ63xoEtcPbPG6WuFl8HX9Zt
s4E8vnKkN+M+s0B5kBfYMyBNaofD4Or5u7Kc6nEn9Y1PTbPDP4l+Qrlg/eGEyNC2lreOZ4jmirja
ll1uOnPNcKxokmgmsTELZ9lRW7HwLTgblEW/zXKV61HzMXM7DqgQvaONLCq7oeIhQzH+NRW1/ris
vbn04tGoJh+QEc5keZOAPZPhWmpqO2tD5aigrTuS5sFeekaMjXtuLvMgEUUXy6SduLk0/zL1VntD
IqXbP1goCbsPfxCaFq2uU+5pZBfdkaOmsZ4YjE3urug9pzlUxlTrD1lJPGnEQmhvEUpWVVzk5tg+
bQUxNLeL1fgRkShdstso9qlhySbyzxyMCGD09HIhCIP+cXG0RyOnuQtv41X58P0CQDLctbRpRp/A
iK0dvlsEvlWRsBT2gslWd2nNJSKhAZfSDx+DZ0lR2nK5oSXVa2SSKPp6zbi039qu4zBlbGn3w+RS
f9AjKs0DELd23WHb99qIPOLEjFYWhiS+PmEs0R6H+kPVXG+NsajWb78ezrGHVcUb731YquNGKkTQ
G8O8HRoyoNHAOwaNwXpqcZWhC7XnXUWhCD65p5PIUAjpIJnMQ3ESKm2mIDfNsYky0gHXo7MaffrF
1JNWngoUMGD6lmIa6aVmbcG5kvRrAmaiZt7oPzotEZEFN667c0e/nMK01YqTWuGz3ri66D7dAXzL
J+ktYqPzbCS4k4Vl0dkhnd10jwxF6vrN6iee+Rytf4+fuL7GJ6RtxWgu3Ew+3J1hKC5B51pVuTe2
Ot3PRm+k0VApoHNBnZay2tuE461HTuyMhxH5mE3xWdDbKY9sA7C/bOUV7UpUArfpjvEvnXXN7hxc
DoW/vsi1AU+zlgzFGUT0rJ++KVi9lhKuA2YGND8AR12nPtob6FIo1PlVIz92rZG85G5my72v2Z4m
aJRTabNO1wn0Z4ue2Bd/ybMWA7/PHWGMY27ul0oxz8LaOk1DCIhe4zN0tVbWQZlfM7TAd2huNOte
cdgMP7cPIqvG4objhv9Myje0Hp7gbo1STx95XouWUNN6G+Q3XeUcu5FpCpsMrCl766WXzJFFQhER
D3/sEb9GpUudVUXc5oV4tHOnTW/5kuz2vrXWhJYFw9TxpcMV6Vx+rZiuNErxrHq9LXaL0HM7XDlZ
mBtORRBFe22YuHA4nBn8WplFpjXtI9RkxrZsxY3BpbzpVGYV4TqZ4/DD6Q0Au4odj9XHIflsv1KH
PZdW71mR3lTD1064uorV6m0NTJq2m40xzJbJoVLmIoM6XlNZaIeGoONhJ4ilNPeamNrubrYYX9D5
HBdtrzf54n/R6HwCaWzTyXuvEN5Vt9ZSOt9pM8j1PGijZUUQyCgzqIhs9ZBS+W53iaFM9eSmk+Tx
XVp1YxWao85Vk+rbQ491XT05SIsm2iDcSfkNocsZfFvCnnSBDpRN8mRuG+h29pOqZEPR8zqHLq5X
m3YZkA90+7kgKulgW8O1IYztBnNfxBEagGWYqVQ635O6T8uADJusPXu9XUNDZ5kSW6TpV5Fg1C7k
luiR8BkozCcUqGunAttr55XuvEn0vKPY6d/7WtkzaZEQ+hGnSOEzIsh9dCiBoG1OPdy7WaMeh75S
3T2HiRWBthht7+xW02yFRWHU9aFL6uIrmZXIQ4Ny8vprD3thynEA8euJC/2nWsac9EbzmDI0pdne
F4w9/qyRbH0iUMFbU8c6DHnZsHWhynBJP+Z3g04D1vFD5CsrgOYIcPOhR1HZvfe2MVr0AmZV3aaF
1i2PHor9NMrTifus8Roumg6Mqb2hddF1B40cjZ40Ztg0j5tOTXPQK049B7W52guDpuEwz/rahdZY
NMU5UVc/b5g6al2Q7mjpT9dl9vnBmVVr3lIcNt9czSjkd33FcNlwksocFweZJCC1C5hZYpkIRoiU
33w1zNnb7C8y+bDXhHsjob3pfzJgWeQBh1Oiboj7zCMSI8qNHnbGKOJkIksvb4eUQj6Gyz3ojyv9
LIKSrl/sgeRZbTwDUZDNJUGL0e22ejTKV5s5Pwt9iT4eQGKWOUMF+MACmD2mFF0/six3FCr6pPWc
sFklI8WqICqE/T1L+V7rO1MieWI+SR4TpG/MVcQPm2Wx3RONw7bagrAfvtVXzAXCqnTO0ewwhZpO
fUcKwaFHYyeuQ5Z8OxNJYRgX/GBeE0CPUOsatDPHsyTYtHZc31q7kjndkcaeb2s5NtaDgjtgHUiy
Y22WnNCBhBEstB2VIsU4BT88ghoDvAN76iYfkta/KwBduRfASonBqIWKxaEp0onrUz+a2nrizDBN
sS7oiby6WPb9mDZwjX6/Klod9fQ02+SNBmQvJTKaRlovPZ3T1kmruEZToXVfTA16oX+rtSbuc1Io
KHSneONl8+ZvxG6/qQCvx3fboPa3bMsAF/i7vNempu4d1S978CeO+Thaqz+8NoXVlR8LZO1l7wsm
7ndbxRV68ysCZi9/qGj+R1r6N9JSLPX/Ijf6b9LSx4+8Gf9xl//s+5//+Gh+/OM2l9PP6q/y1D9+
x59qU9v5JxpO60ooYQhp0er7L7UpP7KgGzvoFgXNA9REf2pNLfefSJd9V7c8H8uwbyP7+VNraiFe
RShnuVfeBXJUx/hPtKYMOv8qIDINgyf4Ss7wr+qh/2ZOtjS4NcROZ/tsM4eDO+evvOZODvXZzRmv
ACvXg2JbaY+JMQvdjByS5bRhudh5qthnFT/h6c8O+G9xqwsEJTMNNFQSsdWQK4yp5WTV2zHp0+vY
/XFqq/e5rz6tzgpRvJwwaB3TpdEjRYuUIMfix1QYN7NvvTADQa6SLGNsTO2bj2XHF50fXv+lSGlo
k1nD6ryk3+rByw+5uymGft4SKNP9hnfyZ1364HmB+8YSD0Jc6gzuhCXu+cAX02rec904gFbSoyJJ
KA7pxRHhjRHZoiYCbwQvFhH/7bZu26GoCDFdKKSYUvIO8uLTW1RBxAxdwtSWb1VXv/tQBBuRHEd2
r4C5wnFV7o79aYnrsfym272/RxKbxko03a+3lQ8GXQ9JR0o1XdgW6bOvfVk6845IxzJWXvs+r84l
S8E/D2P+I0u8J6xHNED0BcSaw7QoH/WXmm3gDtAIc2jSe8NlJufIYNY3ucWPZGG63pbf+jqt6Q5b
hPV208VqxWs9aMQTze/KWV+GgSuXl84SrHX2bd6w98AXCxOj7+K1yrtwSNDUbhCS8bzFdVPdaf72
us18TwaJI4Hn4a+epvtp7O5KXQ5hQdYo9e/GYQoJKiU4YghPIMuaxiPWqVUSQle73ttIg7+tJrWr
lANQGZ5jouEBX6yv1HOBO7PzC5Z6AiTyb8mwrPQtqi5OJ0OL/dWiVCfmgAALI6WtZN07eh4UDtPa
HIfgsR8W2uNJNnIuNMcdgFgjpNOwHImOuB1p4kYuvpiovKqaVqakQUPWi6HViiRCdgIK+TXU/GmM
KUeGp2Tl22kk/CKYQ8DQbEb5lc6QrrGSY9HrepAu1h5QE3uCRXVZKTNw6vGyurSU7Ixbk5gZwtY2
bnaHAYHbiXg2BY5W/+Y6mLVE8751ambK6ewyKY7CKh9oY9y5Olc/k+NdLS5rSj6fLN//ZfX6f4i9
f5PfwqP10ZpbkDxsJIv27yAXp9FbK53cdO9VHe2N1t6vhXOw85I606r+RhT6u+7416uZjNTZ1NDK
/647VpPgeJ4l6d712jFwUn8P6Xevtc2bUbCPlhdoCOE4Yk7Py+Ht33/S32Xtv16cRdVBNmdTIv8m
SW3oFdFYMtI9UttvV1dj5GhraNBQKbaZteaPC1EzlE+qs9fUZw1B179/C7+JYv94B5BgWdKvBgLm
FH9Va1qwImsUTum+VAreXn1OM+dGyjpcrSpuk/Jvvm73N3Xo9fVcUPq8nnHVVv/OFGlMfeiRZKb7
hAojGHvkIOtLX36hGQx5AfshnW3/CUGjT1rH/FJYzu3YfTNkfwBVHJYj47mEWLexOVG+v/itFtXT
CS/Xi9d6u8koD2YnL7Uv99sPbcTlIytiylba9JAbyaI275vV8ygJ3RsUxh/FjBIvHU4J2j5Wo1j3
sp+OXDwkVdX7UhEj05nivMqWfEx9sFDqjHEhBRhDhFVZNn9I03+qU1bNUjd7JNObBkrR+uHK/q0Y
qCsttrB9Nwk6XtaACLXP91XaFUG7bi+GZPn0jJdy9Z6yTX9ZZc5N1nsXDAe0ab3s2BA+0XbXoa3+
J9vlf2qpv6mlkLv//006/6tKf/Y54RC/HD9XWw///6+qSYh/+ghUiWUC7WVf7+H/Kpq8f2LccWnY
6T4YG2w8/Oj/WHTca6nlX/8ib5nH6/+WTfh6oCYRD4arR/xROf0nZRM2t7+UTa7hIlJCde0DEQL4
bHu/rSX4tBI6TzmTaw013FPP/WrdKn1BQSGQy8HUYFLcJYLTrW4mjSz2cL/LJUyvH1dDt+HPMCgu
hr/qX+t1hoAzEdeOJjpy1YBp9q1NCTh3Ywh2q87gAFAv0WBFNgn93iVmHFFxTet+Nt7tBQVW8zXr
K5+u3sKMAAgxDIrMenbzanajSuTT8mgOjV1Hc00HMlq22VYxImp3YRJN2ttIbgP0e1GpbLe2+va4
lkNJBpSfpRcHJ1AesiExYmiRvm+halX2IzW9Su7botAz+h0Mg86CrAcnVJbRtsE2FLYWiWXTciYc
TQI5xBdqvF0bTatItLEaOHFfrXHplixMs35zDszBnOIFTotk6l4pdxaPGv1Pbz8AIk5v5VTPTxxz
/OEAaKH0kXHMBBVnKBDpqwiK7N2MN7k51F7HbCZXY7kzGEYgpMlghJDX0DFnR5Ff1cRosBBfMzS7
w9KRDxagFt2ILWp7KfZiRS8adS6pl3vLHBzEhqjXnXrneYtDscLsd+hFMDBKGUkKtMElbkep5QpQ
azFixz5Wdr7cQAJF39rT5f1WloIkI4ntoWbKUGeT7ge0jbdM7szKSZHdA1miG3xMDauoeg7SVrM8
rszF0ru652e7hHCSJXD9kq4JwX2i4eYCglxfdJ9eFY3F3ph3teavZmBNSBqRqIhJ1w51olwyk1St
vLA2cLxcmS9ed2AnZNNhi5bljsLP3WK/LZjk54P0FcG9AxqCdHOGi7S9gd7YtNClVvye5UB2te3d
i9rf1hjfoyDFKFUSHDA4EJuZQA2/yDfW5tlxVuc+tdvia1f6oxdmTBOeHYpXIyxKt7vbNNI+6Ma2
41nDSXa7ZiZ7hYuoymVXstYCPV3nTNF2dT5QCJbNy+jRF7xBm4EOMnOKZr8Kl5EFSiFLJ16PWXJY
FQvVsY7n1Dk43sp3y8jD96OhdbQvxKhLuCkFUsRQI0++OSKjzd6WgpZhDPO812PXdLwpZKrA/N1u
6LDt9HoZvpcbAOZwU1pbcrvW2h368rEJUyOdCkRuuj/slkJD3TLSByZOi6ZCIClv6Aw7c0NQFiFH
JYDLBGSNXdhcMzfNJz3w6gwEMbW/xfvKXK1nOC6cj4HXfFNLrX1e9d+kBBYizSOgYRVoYMY+VZiO
I+ld/UCbdgd8o3jg/DFNUYnOyDy3BIZ8rXrpCtoX2ziH+kJQWmx2k/+hkZ8k0ZFkptxpPSvmtf3D
YIykpTZ2wam/2OgeBBUwaoWQp3U7QaOSHwhWjbT639Sd2XbbyJZtvwhnoG9eAYIEKVIdJdnWC4Zk
W+gCQKBvvr4mnTWqUkqVffPxvmT6jJOZIEggYsfea83lVxpkLcmFeXAngqNWczzQ3mkAEVemlqAS
XU1SLGydIQCzUW9mIuLJ3n1J3bH0DgrnCGa9tVpr/M3kXZtCjoOd/TCM4H5vYnBU4s5dLAuZYAHh
u9x4BEaUdYiie4hfEJ2NcxxAqFaGgjkEAWQ/5oZVghdrbdYg7WRlJRsPT8Jq3biMYGdzg3BGNaJk
SGiJESrmVpGn6I3pK6SEtOdZWVqLeF/UOVfOOtTFc0pWlbH4EitEc2Z86AAFHXNxWXIZ4pQJYoOK
1Zv1gtajG86ejrZ/RnWwTAfKk0JwuEAFiGIcn76ZhXFl4jiUJJDh/chHm6lqr6XeNcymnsAuvbeK
xc+QeC5fy8kyqjvoux71KBMS+KpK7Jpyj1evd744xErp0WXpLeNwcJUMiXLOzC35UZLNqLb+RJcq
5xw3EqmukJ5sbAn1Ieoic83CCXKJpmljTCUmH3VqaolwtHJfyFrRv+F8UZTzOForcgdtMO9glw7T
7TKX2gvnlsLdIPwssnAY5xFNGrrN9KtWairT/CkmZWvSJ7GiglGHdJMO1iSuXRhHEwYSYzAfGL+1
Lioam3PUZE7JmRa+9iBU7VJ8M1Vzmf/OqSDkDH1lcOF0t36hG8nip70THwWNblycuVImnJVkyXYi
dUp28FgS2UdK2bZpccjeSVNPyx1CjulxBFbTbjHmNBmAE5F61KEjL9jgonynp5DO3cbUi9EpgrZ1
nHKjWXFj7GNReyYPUotsm+xyqX2LW1G5UT4qlrIjd8ZpApGJpt2RM4vCHJwHrGQxkGuIf9BcV87Y
ZVxvhxj0pZ+iTeBbSWtxT7xTjobEzNqtak4zUynB1hE0VZskEYahptk7Ra09WDQpzI3WKIZ90jqT
Eas2StfYGURxvpXugKzDilvtmeeYloXbZYy2yGpLk5th1CakDcw08oM3NfI0Mdt7VMRcF1vB91hc
LwyxMX5xOCHOE5y21qHCNfmuVQSm3oFzsLtNGnAk2CXydmEFFDRZiFygQDpXhW4VPG+p2t5U9uXw
bpdk6fikGYzn3M77nuXf1N4GNxfYMxQxGRusO90SVoOcTT9vE+dW5EzWEHaTl7Rt5gS9Bnkdxsas
suo85q39zOm3jf2GwNGZASaB95ya0UUGzoyQm4QO29Av1Y2dhgU14D3+qYJkUkYDrG9uO7+uelxd
MMyxAbtcDsYBkrRbhxpVlR2OCCm6K+qqub3BEsdGvkGkrZmHxmvm7EV4TdcVYe9q0A/xNdsl6lCk
0DlDjjr+jmcUBoeadckDTeBFQzJJDib8edkM3+vZmd5MApPBu6e6LQIBkizdiMFmajKYTS9JdaPn
R7gv4UtZ21sSslzb2xuZG+S1pwliwrvYZAAOA4xMUPprNZXfipquvtESZjTbDhI+wnHSgziTKU1H
wlmpb3iH2yIwUF6gJUY3BaCgFpJDUjkNqMFcO3nRypHTblW0bRslba04+x6xxjcJ5r6/0QBXyHu9
XPr2rKRK1+44J7dvRMqulyaejnw4m+A0H9CSZmILraqCEp21kx1i24fWR2da5IfMRYRM83T2Sr83
Fq1Gz2IUekiCYWt9rYyiE7c6xofhbOVUz0jzprIdyc4LlVJSCtCBZFRUz8POrrmNjndXMYYMz1qv
EqRoARRbE6M7xm2avyUKXDw/yVUn3WGPzwV7c6szYcSvcC1blTS+RsDc8ZUch42vufMC3tGr+Ucm
wZZ4oNWnG1ToJDRGbWebJ3bYdA2ofAAlKtC+v6zEj91RXRGGAKJu0Ehpi111b/BkwTPpFmZDo62b
39zCddtgtpjtBgUjeGpwj+o5QCbqvsg4NVBy1sSyAvti2E1xRZiTzwY3nZxxbG+GqjMxZoCqfaFq
YbqUpamwAjpazbODwOjBadZCBZbUJHeFwJ64qe24WgHfMcPdtHm9fmNFbECleKlKj84Bbh2PCjsx
Yz3okQwqnK/ZJBiD4sw0Lyf+SytqMNT8zZhNhLpkRAGcq3OzfSJmruhR/F30hqmAKb91Sal+Q2HG
wjBw/Aa452HljjTLQSqIfE99pRk2SZK6MJoFQLWWc13C/WexHowfDhAODkDJpErCQiSB16LG3ohI
ArGNj2EEXRZjqTUikodpnM2QTuwIYNUy9pCi/brUuGMCVa/tzlfAXotgSBvzpcfX8ZO2rUAjkjlD
i6s1p0w1cWkNPiHKo02AEX2mv0Yy/+oU//9G0riRP6tz3/782Z9e5P8HOI2Lrfj/Pqj7L1UiXn78
7NK/n9Uv/85fh3VP/w8sWbAX1MbaXyOJ/+ZpuO5/VIZYmKLhZugc1+k+/vdZXbf/c3FJE/0Gu8bQ
gbL+z4hD15h+ID9WVV1ls8PB92/O6u8bnAxcPEQ0XJrELZtPon04qVOQEaOseFm05rW5pY3MUZya
LkBnJXaJUZj/qsfHYEZFqG2ZZDzDaDf+MVABTlx0IzF+0RK7M8K/Ln4wx7TcL+uYnxY3VY/kwcZ/
PZogXT5nhrw3nv91UcI5wZdwSMIme2kE/s3yrneQIUcauVHfWMoRU9wlisSmhcsf/3B/7wdGvy4F
9JnhJNurcYGovL8UWee4Lmw9ixBm5UeMTgpKIM8kArootmQImIwlnG7360+pq06Pf3v0PulXf7g8
rRvaNwhcVUbH9I9/NWb+dqcWOtsJZUaLk4eXfQI7su0xWNzqaaegZajb1Uf6bF7nmdu8Vobb7X5/
fe3DV80H0CEwawCwL4AUHuz39w85FVGbTUwd0jZ+5GLWH4dOyZ6LMSs3KRmuk88WZV5Jvdkkohl2
TVlZfZDMOkODse+0s2MPUAm0Yfo6Ef6UbH7/AT88778+n86L45nAD3Dyffh8xIVA6RFqE+EiYjUs
q5Hh1mxHrhjnsE8q5fb31/vQVr+gjWFfqS5LPku/+o+2utL2OGj7oYuUlctyqBt0zefObDdEFWbe
M6bJ7y8Hj0JN4xAxH+IwQJrLkbq06MPff5pLY/Bv3ImLaMhQ0TCw4sDlp9/38XUfnLpVhhigok6m
oC/JSCXS2dG7A7ZH+l0G5cMRG0n9NRvkD5th765DVRAS+M3mONBrvsdwqT7TiMJjhvyLfakyMvMp
6QeJMiOdUV1IBzfcjBgDiK7LC0e0YnYsq0bZl6nL6ZyTss4uXMcnRyvVP0xsjMsv+L/ElL9ukcYo
RvFf7+HHN1D2vVZnVUYSq5xcZKwQKnFm9HJ+RB1VYBCW81PtNbnqL4PmXSNZptbGQXxsB7PbFbHV
7+sy7l5Hckxv134WZ2EN6vMM9jVaOOie80KT3xA4xXunG/IfhiZ6XAW9/jKsJMj7c9VPwC1QPT2Z
Xceps0NteppKcs2bxBPn3/+iHzqtv35QhPnQkGwDLvpHPowyTnEBQ05EK5wuHzsPpRU45OD3V/n4
1vDYaASvqhcuFLMQ+7Ls/G1ZwSHlDBAkROQUbfJVSXly4r7bj+1q/XQLImN/f7mPi8ivyzGGuixk
ZCj8Yt3/7XLO3DXp2nI5A3jyqaizAx+MzFpjHv+wHHzyPrAxXLZYHhkbfNL7GytRFVM1dyKaIAme
BN3Ox9xWxXnl/HAYjEycSy3N7n9/ex8X6cvtUQlQC8C10YANvb8o0BtPFX1VRr3ZJ699Prlu6DBl
ggtp1Zrh070znhaPHKiiB5TqtxYx57//CJ99wxYfAkadSSzGx0mjMtlOPqqFjNraUTYZ075LSY5J
iaF1Gf8BiffJ08Mv6WoEAxBdTS7D+/sdjTzt+yJpo0swztnM8Nv02eTsaqoNCum+//77m9Peq4N+
LQFAO3RUky7fMTXW+wvWFmbahlzVCE36ugbm6Fh9mDp13/lmXxPEcBGP3WoOiNL0YifZIPHKjgsa
+sofU45qewah3qmKs+51sNvhFWz3yMRtio0t+g3lGJu9/Pb7D/3pL2KjWfFYmVUGNe8/s16Cv9RT
us84J4HAKlQmsSOqKw/T0sPvL/XZQ4+u5jJiZdLrfWQdVW7WdA23RDnUxidN77TTgNT7QNvPPZhG
UV3h2bKj31/0k/sz+DkYDenA4eBtv7+/dbog2iqlijCUmlvmB/EJfqwdAXVR/jDY/eT9MkzTQzNE
hIXlfMwAqlNcLuuCwi7up7QiUy/PjyjU3HAkCA0hhrbsdaPvk8Aaaus4uWXyhwf+s3vl6gzaPINK
zDPe3yuecOQZTs+0BfGAX/bcobZI72bA5vqXDu3/LG0/e9Qh4V2UUIZz2dXfX4oCnfZzupYRgI7u
MFdGd+jslb3Z5ZT/lNDRySHBIVxXmj/+pJ98zxqoQIIpuDhP7odHtnELAbzellHWqNjIzTi7T5vF
aILZEfEJWRRrFzO4GZBJC7gR5SDV1u+fqs8eZaJrLcdyHUv7x0+9di55X64lkUqrsIjAoOzxXxIN
mHV3JfgkMAC6+FNN98nPy4oJyo7zGYg050MR5WKZRsjD4pnkpncdKyMVnaM3JTY9O863v7/Dy5f4
oZzRPA+YCeWj7XBKe/8DS05I5BG4ddRQq10zhXmEU/anO/rkIsAZeVapV91/8t7wyrfWWqasCCTH
5r4mFQ/fetIV/35j11FkszSbJnf18ZujZzbC9p8YLNqN+VRkXXexkKpzMBZwwf7wbHzyaqAppPLG
W8U5+uNRpK0nOANz30ZU6PquTL2MyDOVina13fIqVRrlNh7qES2sYjOH/58OwO1fP8/fIZWffZ/I
VVAncrMOK8D7H03JKQH6uUIoUtj03kfzVcnZ9X5/kU+efbxZjNkdkLP/3MOx5TTOrDpl1EDluI5X
ioY1mZmT9lO2BTnCTCDzkj8VL59s5rzrnom4ALAanN33t7aa6ZwuIi4jBRXyU0WH8hYuYvMAWgP7
tl3+6Q3/wHD7azPnJGt4JrsHTpEPL0Bi0csTq11HuQGbPpox48G1yJT0jZcBQodLEDIGdW96XKUb
33rV5KFVxCxKC83KmzdpauI85TqngLZanJ0ie8PdLFP6yrSB2r+w+gliFFN76OXw3EMjbcaoxk/8
QOEiv/z+R/tk7TBROF00ERrCo497E2TTDp6MWke6VOh0SmEbG6eJlS9wTMabf32ty8LIxoCb1+Ps
+f6ncnRXugsDt4hEyWQDG3TdruRP7eBu/6nt8cltwRdnByKrmkt+3IYQYfTVoi8i+tXx6FSk5yr5
qhszTvM/FBKX1teHFREiEcx1jRXfNqhi3t9WmSVEZM8xL9eccKLuwQzRL7DlTmuF+lz1OmZks4Ur
cdOLhc1nWFz7h5oW4twpU1UE5Fbrt4uLka53ZPlIzAjcMX6SLEiJE379/W+gXzaD9+s3YpxLpU27
jkXP/vAjNObSAbaiIVKS2nQlJ0O+CEcoR9nNKVJYJs+vg5q2ECWahDxNLVaCml79XeKkzU2+mgmM
IrW/a+u+CEqHs8hFE4olre8Odja6d5NbzTuVEcSmBb5xNdkIRX9/Cxy43i+l9AsopdA7IIX2dItv
/cN6lqOTI3tZyAiOokUkTjt8i3XdpHktK1kGuMuZA4ydXb5O1AN85UWScb5eG9izdPZKz29mAOiB
K/FbhznzrjloGbOhe3AV8yl1MwXxBdoYLyAXwil3mWPIEGEahctsinmOPCmMGKsY4QfbPM6TJYQ8
0b6kpisz1MtyzZG3qgQjm4DmcNfXV0WhOHdEqVeHxjWM02LO8SkZ2yYNLCvRb5iyrCgLOwYIQbty
Zt81U1+/Wni5FJI97GwDgGHy3YX5w7DmziH2CudRM+nMOwysUCLUXqg0cxTjXwkxAwGRj5VanMGo
Kz8QN2GVwGI4/nS69X4tqjdVq0lWwywSprPmZ0sBDUzaCdSeeFhf1LlV9lauokMkK/laAGPg/kf5
YK3tDy92spMhPTWiocA0AsC2+ZgalkD7AIpir3vdeGou3KWd0FZ3H1e5uEkA5Ue6AkPVn6pYecDU
lH1d9Ea3EBhkdoRlTnmz9E6GLlZypsVFtvRHi0nnQwYU6wbvmOB5Nas61N3WlYHspbXtZWet8Fdy
rF6E3Zf+BUt7qhkgZ3Qf4vHFa4xC3TIpT4NZTs9dPVuvPAj14vdWuXxDKJ7tu7wBIcUppNgNgJCF
77a2FaInye+pmkVPU2b8xtpZftfmHrGQahtHAUH+CVwRfjVr6E82Se8JQ/BC8htN6UtpxmcwfE8e
CqYJ4fHqmVvUc7XtIzyZb7qpdPx8RvSIGnodRt9E2mlsGFXX21SF+ThDpmPaifkH2lt9qzRVd8zY
wb9kNnxf0neyA1CSeq8YlbqFzeqeFgytGAbr3v0GpLEl9cErgkKxE86J41dH2gUiZwUAvWH9yNvR
2sb9bES4VSjILfdszvUL+ucyqtgJzv1YtA9W7hhRt3IIHXRSMjB+lSO2U9Us/ESFl05K09igiddf
ObJ0d6lRICgBtXaglafv8bnlj4QpKeHKSfaoxmlol/nDGo/5Zsim/kC/tq0Iv57EpsoZ9dnaOoU1
TNwQf9CKzqaYG74k28vSbTvkyzbWmKYjsQF4kKS0s/2kZ4QU9iRUX5TlghMUSSSQm8itFwGb2E7r
Ffd1brKCo47pbu2KoWExx1Ygq1QLAAOUm2IVyXFAErNxnJRM0hS3rL9mYtwkSAr364rbGp6n6l6B
EleCKjMHRvyW+zxOOYs1rolNJS9eT55xbU+8oVR8azSUJ3dJT/0ar1/aeZG7ec60n1mTVm9xYiWP
imrXr2tzFyuOzj7PyrnTPIg+sTTzm3mN5RGwXooyroR4ifQLPJplN/xvLB8bayrlDgifvCZ4UX1l
UDcjSUjmAwQB9b4zRfI8aIoejmKqAMXO68EcbWRarcU2OEltvG/6Uf9pY6wOcrqvm06d+y3RIV86
1aBLrlQNw4h27leP9oO6XBWOOcHxSiRfV13LIbBl4zwCVB2+wMiiwqsYm8MsIRl4S/k8RjCpl++u
M1ddsM5UM8WkNiJ05GgLvyTXxW+SxbhZ0CmUvlWa811F8veXIdO1yKpmfTM7wyhvM6NSWLubWXnV
cryLQtXhsmVj+UTMmHs1q4RTNC3P2sYc13lTGTGTdbLejC4gn6ffpVWWh/GMqBG3+XiwvLh7UMhE
AtxnWQCrE1WXt2DTUiVY0pE4rgKzKDwbkjBCrSPBDgYIKU5b6iFoOKVXbtUBZkOWSOPBkh5uWn7n
Ys+PpzfbC1xnlxRl+QM1U34eTcN47aq3GUQk+B9T/KQ3aYRO5lwV0xFS7bjxCCG/6wwW35ns9gDZ
To0MQXXODXq9q74f0NclNhHy1jSymCMBi1/ssfPQg+fVYarH5oCAUSE+DNfDV3sq55NW9nZgjemV
1SYiKudcDSrNABjTanBLPVI8tKZtdry2AzBWHTMcAjbYU/qwwbesbInjMPfQtC47CDXE82STth6A
K7DPWTd4xVeh5Pm2cPQ+0kywuDz4qBebfvlpKXI4KbMw94tY5DfLdhiapEN+p0sL8Y3ryLPQrSks
HSX9sZhE6sFoFWHTVDuchuJucMynriUbSVWmCfES2DIfRdTC6lXHGqBCwNSxj9Bj/GZiHj8NrpUc
SmPARZ4UTLRnsLt7azFUkpTo4eYBSK7+SpptBhOu0vBVdkpxhPw53TSL3daHoUeBH/IvWBsdACs/
QiqSO2A3WWC0gx2WSs3ORlxFzkeysgd9clSUncb8gCLD3cUo5ELXYojk6PJaMbE/4hNJ6HRXWe+e
VwepxYamZqz4wpaI2Mkdu6tRKDWB1JU02029RnXaOcZPFDrJFgg2wFNcndmdDU52I0qkNb5M0R7G
iyf3loUJhm9fHE2UogvjhlfiMr39XI7w94RpjTubDMl2k46tOI7YYrAgNWkarNJK1o0wG5ivsFJR
TiXo0pDBrQMkZlG9CWXA5Wun1uPoVZaOK2xMjuSJGwLuii5YTOvxwlG1AeORdTTcjYnUI+Bi9V4v
AWcQqKJfLZ7r+Amj22u5QA/CqLletSW3qXQ1x6NZ2mhw4Tn7sWm8dJwDcKzjQFgU0rqgIKrFZrIF
YK3Ggqxl2npoWqlkHiub9YoF62dqeFW4Uq1cdVXSRMhfq5dxTnjgHdS/tTLu+97zfNNtxmMCxAmv
jiFumt5JQvrAS+DOdb6RpvGaj1P7RW2hBOXroH3NkGRGRJw/aVJbA7dodBBnQu19okOMPR5zbFZ1
CSSrguoGaToNk3HqNzGcsCibFm8DX8k4xpQI+jSBXh2h2KP21Bcf7i9hv0xugoVl/8wYrdzlSZue
VhC7Cf/3WG0bEJc3BZrFe6OY1msE1Ig/J6+nEeh4962Mu3PLPK4PCn2+ADYuqhB1cfc8+2CtjFbZ
ICuNn+a86e6UqQa+mMGb3QKWaqLOKZaIBPgB7I7dRk47IbkqvrL7sYpXeqI9mFqxUvbDXIMZqHIw
0ZIqOyWdvYepkRzUbn1xU731ja5HogUBKtIqGI3x1EAZVFq1vafAeSNivX4e16q9GtP2yxDP7Ten
9V47uVBqO6yBGuvvhEZqgzf4OVat+tZgXQirpFzvnaJ/UqY43sK4z+7SYRUgwCimUe6Vs490aQ20
wZ42Q8sUciBC02+9HvKR3XmhaUOzjpuyvXLJDN0i2vO2STwFJRDKvelk2YlDyG5hgy38GIXTtmzW
5AtMvmS/lOm9aZQPUFTlZsSlf1grvEUz6IqjZ5RwulG/b0Cjvg4ZeHO7mu3Q0/kLxWZYlTL7lqHz
giuJXFVr7TjKXRyIzZq6oYK0ZTu3E1JDu/RYDOYu1MvqUmgimoZwDHaqf/JUMHyFAf5a9VS5+CoS
NlBdWV746PI9devE8SYzFfsxX35p3QFnk7OnQTOaa80LuiLx0Okp9ikX+Dy1tR53Y6kouzUzJBtA
6Zxydy5v5tyS32VV2TsHjfpQx6Aj8lXdpkNWfhkmYJsTR59Qr6eHxpt1hjzSehIZUGRkjlPYFVNx
Sshz3ah4Ns1qOQhVQkoVk3rdDv24S+t6iLQmcXHLu9mmUWSHLDExvmPnVre9nXfEpTkUZ4M7Q7eA
Gs73j7hImumBIe8QImx+zkjO2MzoJUPRo6CdtLilJYAfvcxX9HcZuyLgPqokBfmeN/USjIg1hDry
xRu3Npw9BI3vWpf1Tz0EnYgVfcTAiltKgzETmoOVvE6Llfs2MYDMQY3iqbOH4aVV7PrOg3LzVR9V
32ysage7xrjqp7jboBRpfd3yxoOCBdSLsopeQm3OeCylAZaYTjPM53Ss3kzPwf2/yI4FZZcOtJkz
NVL1Nr327LTBHcCmqyoxurl0aA7tQjWdjvEIc6ZWN/xkIkiJ/qME75F/T+7O4Dv12RxcJBojhVLX
B0pWWKGVk2dduDrF57xslEW023Ii2NHoPHk/FyKJZMZaOJVFG0qm44GHsjSwOcNsEHjWJ7sAJVao
bq9giS2gqPUNknIEBujKwZD5JoU9Ir+8GE8L3v5bxx7tK3o07XaxjZXn1D6AB3SrDa5aFI6Zpd1U
VIARBLZx7xbDADaEE3HXJMm94Mzkc4Fp06O28xnbg4F1ZzcSCjTJWYU/Z3QNevp4PQrsoiow0kue
7HhXriBlKwr8UVl/IMNEXVwWJzcDmaZPuv4GiZ4YtKZa7lbHEltdTe2vRrYoV6KuV6Ba82BlvmoP
j/GoV8eG0Qsolovoc3xmJiB9s1O/VEUx3ihYm8Gz6dhIpd0HHaq3SGgd53W9R5g81uzbF6K32msv
ppAQ3dvYHA7aqGcczJt4p+oZzPt8LsLUjL2nScMSKfLse0Ei7LHp6FdiFFidwAHz6hM+dYmMTcsf
I7UVppQ032u6zG+nvIYLpLPmOnDdsAi0jB8DwuDNZ3MsiC8oBbZoTS8fFYKpr9zOdrcFlMggWTSb
4WGMVQZm6w2SkVc3ARszrBnK9zZ1XgtyQgLOTVrkYbB7GCyOvBWmpQ0wFc8v+jI3/MwWDttHvj47
A7+WJvvVT8wseaw976gVwxy5zlRDmJj7a6TR1SPRcxUbCpC5URrFYWIWHhIBDS5D6PaDPca7pcY3
6BETuKu9sX3ph6QP1Xa+rkUD/qHi4SYIVd7ZSWl9V0XzpJtTdRwrR0JRnMmNdufs4JWxvc2dztkQ
RItXZra74djGdYfTCX8EEIhsCsA5u0jQ56y4MmLsGkmSvq0qE5ahVJJQE7aKLHOEdwayPfMxbc/b
3kj1i0NkBQuTRzWRfKF06WPpCmzeZOhMDClDEemWub7NVKRYXRysv2t8UjKjPxt2kW4ZMSGLQQ63
6TSCAAy4twGRwh3VAW8eLSSIig4DktsceQCKHlZHjADztLNMeRiKtLnuk0m/GsX87BXtzzTLoSu1
Wh1Bs1i2cHHVnTdN5QH+og0LVdrjTwV5VRUoST0+wjNKvwg3b39YzVveOpw1rVqNUFGjja7sMnBA
KH1LasinOjzdQ4vj8lA083i76kSP+pNd4dCPsWWB73dT3+4Te6eWmhnMl7O8TKH40reL75OJxQsu
moiyvsrP7K5zoEtoYnlySd6UQPF9wzFr0FM9bxKYo6UAeolJnnO7fI7LaY4GkLx0ooo07IcMYpCl
LQfD8V5bU9cO7eTFuwIw/BOdaedm+aVETnP1aBlecpxqkQMIUGsPjmVTqJzQ23TaYtAXmk8ZjTMA
M0E9++bSFuBwiGNQQ8vEmItwt1UTPlAjSbfTF/Sr4oJA3dSo7VuOIA/1NFfbmk41Cv7iNrUcAqkT
SvB0dS9c5ELgeFob+AdrsUczpLJxuPJpLWvcDxSzcxJwwCuMQBcJZC8MZrNvaYO2oF5OtXDIsnt6
VkwEsIn0cqEcdGCIUkbP9sawoXMnYJC2XGa6jt0u3ml5NlxDoFQDHX9OKEon0FBiBXZTnJwhexmr
daCLmPVRRcdsq8FJgH3WAFsA77c23nA1GV4cicm8bae6pUvTUn6munxUR3TMDRYuH8hLpoRwe+cv
DEeyAB8cEcaq3bzBKKteSBLJ73JlXAKP6isAaJvuNDsxTuS96V8rwNosC1Tahl+Wev5TJom2c2Lz
2ZOyDCcPlxsmOWuvqYXYOwpK+9r6UmHx3TtlJzcQOR5r6CxXAqBU5JVdt7Eg3YUEtfffRhvy026J
pz5E78z621WmtZvIWTiLGW6EMIYGIrgYTjOiNEim2bJNdTN9Nmi6wkBtU3fTdKM86eDsQ8frsjfd
zbJrZWzcHSetcWNT8R0GntIrKoM6qqXjRYi4FZJyCEIDUqRSw/bGIy0F7wWju37VpnYHU2x2bj0v
YWAzeTyFtUsdPsBK2NodryzHKX2biLm/W+PMviViDaRlSkfHStrhUotZV908AqEgAHt4KUZgoyja
Z9MFJ1nqZ7U3MsUngMj+kTHVzXzql/a20mc2jHbhNEPdcIgJwD2xWTuQc2OQvr0tMyxdihNh5i73
ZMLqAEkb+jsNcOevcOLqfe6M6t6tE+1Jo8e0LWCbe1QS6cDSOq4ckVG6PLcxCsM8k/0WfxiARQfL
FuLTCXcZvOMvcHnbs9aazXUytNTcIr/g4GZWstr3VqVFrw3sOEXQX2UvSb3w3wZ+g9lnIbrjBETb
AYck5u99miu8PCki8UUDYhzX63SzYjC4wzyvX4m4kg8I+QuqiQpfAlRQGcIcHq+IelfzIMn7AZwd
vlcHfrKm/SDoroVOO5WvamnTmocGkd+OS3oRna8ys49lX1EEuE2dHzu3Z9pfNIObbpw507+Y2di8
dcjU+2ABmXml5y4b85w7rkJumB7fVlM2sPVy4j6qA+rAU+tUCqHfk2VHTUPWxJKhoF1ZF98SsNPu
FXWYHREvxb46K1oKMB7TrBpYRVtdAZ+z6BR1SvNAjA5mfLBh39VKSrqFcZJDceqZkZJ6qz4PnYqJ
E89n7Q+5kh0TIHPngsi/J+EVzRusIfWZH9nxO52ojRDjl+kPaS7lhgll4mJZ7MXgd4aCDAhxobvt
ONLRvy/0CDuDfoaI3F0vqWqU7IzZgrtRr81T2pXMqiYVnpyvmjTJkfBfZMFeMj9WAFPHoKkxTurm
r89lQNQiGCBX8y0FZvMN54NFZEwx8lfZs+Jd7Cw0HR3vxkBecrKGtKU94qVxtMzO/FjHulB3U7l4
8DfWtfF1eyiaU1I5KkEM3Zx1Z1ydCCZiNYE2UTImzcYx7TAZyULbmmVubkt4hWA0a0OcDbVKir1w
4xRY7ui2OJcwy2TBSvQRvGHPpLMB9YsXKDfaTYfLULIhpIgmywU9m+fG5ZWDdfEMmL0HQVDORG85
A19It3R8pRpyo4TyX2rmlqc017YMzKgsSuJozkXHxAviLt2NIHZWcaalkXylDc8J2lOkuR20SX2u
sS4d6J/nWyJKxBMpbjBvPYs5kwCgtYsrkPXdRBAXnjqwjFY+ZFce495rGrL854sOoQ5YBuVCHOc5
5UQfn+aaBzNAoI8QzxvkN7uiMvHyPDk5aHO3uFXzyIWhM/qVsySvmpLkR4t4hs4f0QSPYWvTeApw
hPFnLNf6GEjVIxJaBZZ2dkoJlDzriqXc9P9F3pk0R46k1/a/vD3K4HCMZnpaRCBGDsE5SW5gZGYS
8+SO+dfrgNUtqVpmMmstpU1bV3UnMzMGx+ffvffctOfTGEcOOqX2+a9KRul1z2oczo+VprQ4NorD
otDTRx047VM2Vt3PbIgsjxWdND4MKJOvTi1b4A0APic5126Y+jlhYRzO4zMJT0U1GQuLXFT+C3cG
9xYoLOV2RR7c1MplPmjJmfKQp/dn42nOK2RT5nFYYbgmiibu91mS4RbTDmDxyWCu7DhIb/kedOV2
Yjmbb7O+wMMoxRxTO9BEiAc93Kf40Huj+doUeepviw4HIBssPlmERsEYsaGvALFK3gi6qhAllFnw
ZuZZczWk2HPlDHv5AYcFz12WweUlxd0atoOf3ARFUNwFXRUVexGxV91Q6tv9XHi/WYBStLDDwTAn
ZwxizotsSz4E2m3eCqtzf7kyya4JSlsrjWDkeDDpTLnpDJs8DsiwCWr4nGYzGoPJl6eoV58KYGQ6
BxwK6J+SxOAj7wV8Ao2GCnNgHihHe22DFQqHzAHmWFk+9qshEOWRHdX4TIlPdjQxOFwkgsEj8mgP
9YYPLo+F6Cbx3OIR4FP7lAd+os8p9eu/uOyMZVgPtAcTGsCCzECwGJhUjZrJrMNOd2COBntT25FV
bxf2iK/FvFjMWXVj6ROJlOSBR1FLH5jKo+zkzhCVle/F6jrm+1FuRySO96Tgo52jXoGr5ts5E3AG
9FFw6uZz/Io6xcvp0UNSXUbtzwwdSbzsTBSjbP8tXPcY0L4aM64tGC0Dx73bSD7CbbZ+v7uGi86t
v9q8q1nn+9XMQv2RrkCminzkvOc34YcG8/iDWkLWwmNgqUcSciNSVES7V7aezBUPgH2wTNO16USw
+6u6eSATOaEciW7aMdTzBCKqf22ycTYPYN/nG9f0Fa8Bvt877UW18w46vki5QiYuS1T26uuGijdp
KovuUNMoyVO1LF0ITFbmFpekm4ZDS9XJyTSa+gTdxTx3S8J7wUOuAQho0USkSDLLvTPxn2FCYJIL
PbjsS+G4nJHpAn5wR2cdh4hJYPWFK6V5KLKmDZ3YSB6o9ggu7ZRHNyPxlF2XOMPRiAVi2cRMvS3r
hRdpBhHWXXkDLUOhV1VsWisa1Y3zXJoFjMCaD5xF+Zi9pQFuOFgWmitJRsjeJ5Mt6SFBrrlGMF38
DXFDTpKKdGuGYlpgb+769oncKN/FSrnBZWgGOPQJX/21nnCby1K14ahqhSKinXONnhBvpI+tyBKN
82Tz6T7kdFXGzGW181HwQGFKFkt7bOLxJiuVHq6RQnlkdS4m47VhM2R4yI7BlMljn03OHlQZH5UB
hXbbAOTc0nbE88JM5vEZ2qTL3Kh4SDm+xN8o5+KRQWsNcPsxH94uC9Aok8a3gC2DTHS2TIfWFdf4
/jK3A3jJJgELkWiNjT+bBIW83aWnVHjjV6bYkKbjfmxMWKCbyTj3/Qjcl0aSeO8kkqYmVuPGcSpa
RsDSGzjjjQoYPrBYx47/NKr9U8m5p/+LNdXYSP7dVfdfUIKMZHr8qP5CwFm7qP9M1VkBTdSSNFdg
Se46zC1/R+CIADhOsHrNcSNZaxjr31N1hvD+oJzdYkcIpg/SlI+Z7G/kQIPIXWASTwv4RdCgfCf4
Z3J1zJ1/9SmhuDk4HPk84Y0FhYMl468+pdHvYlN1ZbNx1EJwQUml808jyamSsAtmlq3t5jwpuXpJ
/0I/Ru0GTCza7+9GgrfIzq0xi7AWcVaEMS+CeZOWK9chiMc42g8U0QNmKK2iZ4TlfnBmtix81n4s
2J+9CefqSS4q/pH2FM2zLZmZE4ORKKM5LuBNgBoioZG29T/w1SHuJ0F/R8e7/eFleA2QmfPXFODZ
3h3dZMNSIX+zB8aD0InKT9x2TH/0UgJ4LrJbIw7S12iKsMGKzuQZGcgfRuUU7ynl9jsbFswdR2+1
9YTodrY5lbwCswLNr7LkzsfQlyKWBqxDZ5ekA+9aThzcm7H19Yb9xJnWXlRpRGVYtHV8309cBkpQ
zhg5l+nWW0USvWRdscl67VGeNMhbMXZ0SwJKYKJq9VuA/rL18H7SSqrEHYR4D8D+CIiAxo1qN0es
BWHDtNNh6fKSLpM2EmcTnwkOPbf2LzxA0k+xHht48tGiobZzUMZPQUwBCrFqPz5Kd/R385zSgTWY
/DqFLrJz/OgL68xbqWibnHuUad7a/oyRw96OMxqTTLjHQ+otDmXc5M9Y2fYIS2FS26Om2i4W+xoi
EHavytnXpJyvoA1BcJClEULz0s9514pLEombtM6fU+mA0Z19FYTWlMYvy6xoPYk7jjyezOUvRbYh
NFSxcIsqp5QbaJHcuKPB2sxCot16mVdsEv5sPK/w0120HqazZiG8mQqE603dBMkJOrWxIV1nPAYu
u2GI8mgyQNx3TUWHS5Aky75l887V3XTOEdMWBIth3q9Z92JIA34/feuuk+dK1txMOXlTrxEnLWcP
ao+8qeCWhW4ezPRTuLdOW8krgnEDTWazAcBEWYeusOKbyBqbpyrzytuo7rJfi724HR0PfXkqOswd
TMCQReykfXGBrj9wT2u2LaPVT63LNtSLzA5VVTvQAUzQ9q7gA2iwiOBlwwXh65MuLRwCxgK7f87T
PYPB9ZKXzbGKBRk+vyc9FvN82UDVAVKRWw1vQonw4ltksTNn7ncu0gPfqUQ/rT21D2j61oGrQws7
Yn7mZrm2QxCVd7N1Z1741bmHDXS1GChklSXeR2lnp66U8UME15cwv03svcZUFI5FM10w/SUYVfES
mcb65GOLuSxmeekMp9oPbSZvImEEFx1Xy20Fg4tKH0dfIZXQ+gtewv5Vx7bczqYeTxq2w1VLDn4v
PP0qlIh3NXUkm9mbqzX3321JNpMk8N3pKibAFm/HIEOhnHjrz7FpyBSMztyc5th+qqKWaSFIlLdn
mTK9dgu1rUs674Av85YnaVS8+xM7yyjjl3WKLaqgNJ34HMyuzSTyEMESMA3QqjRPmGQg07MVZbeF
AEqPTaTcNnSjuPgxur08t6Owr/LJoMlV55TwgsAwPfXLGvLPVDTeHcWfCeAnJ+UuPTO86KrWzHsk
Ew5e0prRPsY6ztaft/aINTSO6dDIjbFHRM0TBH52clMbKtpxqUOLBB30CGL9iKhIayCdxQMertye
Y641drBtV0AgcYQCaGqBX4u/bisegNxABAKY5ap8B09FXANL4vSxuAfQE1XyRt5POgbUJGIUeTkK
UBQDZIKaFdyQ4LikzgnY6AlixgWHX8GNjzHeQpA4CEprcO29NPFwbsErufwe12Y67DAMftrsvzM7
WUn/+6wzrS1WVCjeyW1sIVQNOBU7POqbKVrAjLYhhqG11+qghYnQFfHP9bGAR+N78087fWSa3Bi+
89ayUMV2uxdqONSDdeNbal+hG/pFuZNlCijBv2pwSJRrQWMpr6KpPtQlf+iFMpikPc1Zc6CB7tZX
rNKAhTY0HSNg7gHEXGYJDGXstwFtff08WLSiIZJ3ukZ1aJqtqUmxOJSVCGp0SUhFDzKbOBysIzfL
EMTM9QhbyLDnu4519dSZ9hMHXMC9UAyUB7sJkJURFWnrVVQlb73ene9lOUp6PxuJaJzct8CoQMtW
l1aCiYqzx5webEUxijIyFbalaR2pWrFvi8JJfhkWOJtzmo/iXigetomR67BiH/AMCkoFu1zkzx4e
t2OhRg5BUizcKte+sYHDdK/GtNw7AWpTlzcwdmKPq0IXfFlwy1hngsZaqrVYKv7ZuBwp7rpNp8Rq
nfOX/hRM42c0Zd1NlKzexV7JU94m0cWd6ipsPUC9lazPk0/795TAYbMc16GU1z5zLCJCjNgu0kaP
+BqRp+rkGBNOqlmEbrkTJKxuKM9oZYwDN/Ja2t3Wb3I3/IqW+kYAb/OQHz8pIV6LIi8Eq1h84YTh
y1Q/OrRjOQaUUIaXjy7jtgTFpN3gVM1ZnGFMK5t9UrT7MTNuaWxebgrPm6mmG+8HnosB5rDtVHGY
YO3+kVGhHNJMde5nLG+Rvjdjed2i5SzGUBz9HhHVV2b5YyxrgG/zMJJny6lSwuT/MRIPOwOsqQ4R
WgSccooj9rJl0zN2vXhLCDM3Loe4lhDwdx4MtE0JR+hLi8a6dsuy3Dm4GF+B0Rlvo0dBNWZa4O4+
uigodfs3BBa60U3r1LV9teMMHLcV5NINHst3pFB/F5u92DmjCZKsJ8Z3GBP/TUyxszW86HEsgB9l
GaefK1d35zwMTVgrHeOBrss76E/1xuy5+9JFtk2b5UcUlCONdcUlh6DUDI7x3i2aM1ACbFLyehiX
7FxodRpGgxLsdO+bbY+1mpKcqUVe0fKeeI91iwR5jZZn4/QQxsHIFk4Ky/jSuHxv4mV8oCvwoXeC
hilF8PltrrqC1si+DqckyL8wJ0tsXoYbRrLDkpouh2wI6iO0Vi+k1Bl4yjDjSFYdN77WnJ912rIS
LhjEmtmg4EPINzYBXw4sun1LkfBxbpor1wNbPZbtDxeKzTYeavBpLNXJmpdqDy9GpiFX+pa/U6Ka
myaaijO7bsGeenziugtypbQ/Ip9yV/zEyykfzAlIJI2Kg3hItH/JWMfgTW3FfI1Kq9kFeGqfdyhH
TMQFphPDPeR+Xv+KrUWhZnH5fBZmF4xbF3Leh6Mr2irprwUdFZea8npjXgly3X3NK7YJUhuXqDGZ
NLpOAZURUJ2yxVpObNf5535sF+MocrKoxKns/BhptlddX3vNLuU9Ndk2DbCDCredUaHLBEsW+xqC
wFUNHlbL4t02KByHzONfoixXN1w/m007TtFt7E7LXdcUC6biql3GLVmS6mYtI343J7ovN8y8J3pB
ep5G03Bq146F2aIYl8nAvzYMz0GeW/hse0YuD3Ah2z2Dt3eevOw1K7thveYv4qAHW1xpKrtf9dwy
8BSYztPOafdTWuodDLm7JRGIzNP0OY29OOYgBqs7AHxmE4IY84cXMflGdmhwfXFoG+54XpTSZBaG
rL5Vcz9f9UIY9MwI6maGeKvRRPQhmyj++zU5C+AEDMlYLTuC3GFZ+2vRZDkeg5SurtDuJ/UMR4Mv
DMRB8TEEbfJCUgCmNGQv57rxEoNNkj3g70dQi9UvHKSuuxlziLzhDKatoOcTCPaZVW/q3tR1XVVX
nNXKOHCMp0aICSbvNiqtuV/Mvt2tLKXO7Njiz2bUHZRrU8lpebrFVp+6bfCjmlpfPxRQO0d6VtRk
PEw4pEgowqSgzm+qQHnzZXddWj5iDfpu6fH9YRRj+w1dlyjEVjmR5+CWqPT7NNH6t/HKMqXeciC0
cPJ47Fh3g73QWF0Co6RxyJ65n21QKTMcphBCaKFNYtzMUe44n7YZlU+tZajh5LqcNI/tQHn6LRdN
HtNe62KPrWb4STi657wdeMyq4aPq67VaJKKP7z7Biducce3SDrIoMGLHIUUVRuxPp3OOiIQiGjFu
S8W2UklhbxY1t0A24y4OVWVwkcnq9PdcDfFJdiL/LBLqo5LFGrBjdw5Nb5V7l5Q+uHPcFHveH2OL
GcHfUuWRUCCKNyL0JyO5m6yheEpjPyyoM+VjiS/PWICUL6vJHzdn7hnPFW2dKwyMjh33FNEPd2xz
5LFM1yhhGFKolAZUmIBELvxm5/ZtuwMNyTEV4NDVon1AT+7qLeGOW1gmgGZr/yPSmhIxd3iBk95u
S8NTYQ8m/s7C8ElxqPuIeXTaKLJES5/UuxLzcB61uCpieGb9eNeldjg2jdhTJXpFawbwNEM+aUts
KawokSKLl9Ftmv2c4m5ZApoboY7fz7V8U0AhuSWsDnvLZNdcH6y8+93V7o6Wq5dxRNKasx9RP8Ov
bnvWoYGTvfBWv3VtcpfUmAANo/0o6jvSQydn1QzweZXufL0spXPEyfrmZrwBU7AtuyW0E287uCNl
lU17yrCzQLMzXqzKfGg1HrZBXPpAiU1XVoRhxt+QK110maC+tQz9aBcwYguzvIvt8QE9/0a01rSl
3xEhtBluoL9fRZ51R5lQTP6k+wosFiP0UucUwV1LSVCgHhjma+RRw2Iwbof7pS5eMbq+czsfjzKP
Tm4r55WUFVZ8DV2zOawPwSo9lngzonLjutEd4S4KliXWtn7P4TtsR6oRi265SnrKaFd+a0T3296I
ssPCdSMu/M9u5vVw5pNvyTeKogHCjunbnOgJ62UKmCh6wwDyk45T60qY1Tv7jxM9tKixZReWM8tw
qy5fptgyd709HHrT+zCipAiB9WMMctNxP5govbPEYcdTsIm7W/x4A5lXi9Iym49jWmX8udd9fNXb
p34iodDCCu7dRdIuzx8Z29XG0tWbMGW9wdFW0ypQ/FKpsa+7xERxMfytJbKrqTCvfVatWSOI7xKH
rCj2G+KNKR9GL3uucvzvbIlx46t79Chu/D6vso8ZKkhPZO6OPiblhX+fN7Z38LviscFo0wFSbLzq
EGfo6Izu5hTfZvn0MlGH/Fz05a5II1zZy60M8meJuNp0/jlBFoc7eUgXvLDwixX6Uqh0j/e+2MWj
rjB0jVdDFx1VNJ99lOBE588wH7euX+yEHZ+qoHq0fHx+NN6fhUpDMdjpdWAKXPiCxJt9ktp4Zrte
bZs+/T3Z2t7l7SIPpt2do7naxVbwIOdIH5OZLzjP+Rayhr1rRe4QVYJTOSuiq4Z/Gdz2wh7lxMoG
Unr6K2IwXHhEowXm0W0q7f6a4iTsgmX9ppJZXgX0EuI59EKFTvmAN1qEGTvrMFNGcDeOVUPleEVL
qKndHfcowHFCbmGQAH8aJxCjUVfeF0nMJtpqrlLF41cRVdzkZnEpSvMRQWXnI+Vn2CL8NHpycme/
YIp46OOEvYWRQ8iD4oxBgD1HcCgHufXY8pyXxj4DtcCPig0zp2CbBY+JamjtLNt57BY+tzZdqkJR
+220V2sj6D5HZT+w9riPZH9mubX68nPvCJmam6GxS7OBhEhJw5zp7a2RPrCudj4JAb9qIzjjs9mx
b+KLknpia+fVLTbwrTKDUxtzXOW628Sud/awmvolFp2qOWV+sIv94mhPpnFjqFtVt9fl2OIsmbnT
QQnZ2MIP8wArrx39qtKWiKG/kQ0cfCfpaCOZhxcVo8Vj89K15BOrKQ6urmrujDQU33FeU0WhwtHJ
QmwWJQEIadyA5nyIomBfVBRpdw8gHU+q9Z9NawmHpXyweMHpKDz1Fre1ihkdy+9o5XvXA6JlLia7
whrH2oCzjbv5Mu65gmMazVsM28sunuMnNXIVT4vM3YvY6DeOgQNJm+1xqK3fVWkcF7F84X/YFn1O
D4dyC77T0fob1Jifp+Ep9YabGA9qpVFNZeE+JMANN0SvdoDJ2QmaXQu6tP01tCRRaCbJs+SmGAlE
iil0CzJPTfEmyJ85UcOw0rgsZqp62xvjnR/LHYStqxmHBQLNzqNorantF0JPHXHT9EdW5peBbnS7
1zSf2bdpZng3TsnZ4ZDNox8LLrYXxeQtnbdZ2ZfcUbdkfaeNsAKPEx/6kerEiUHiBeQvNi5G8b5+
Y592wpJ9wAkFbJMgxymKxmtQ0LCR1jISeNs5N1frOY7qsKOChctchyyTT1h6ew+RJn30zRKApB3Q
yW3u9ajnjUjNEmXKOXdOJfbCiuUha8uPQpTxxhn0WhTd+xiUKRFnEHmzJwbKFjlqX+Bp2ICEVVy2
GnVuSpuXJcGgzHrvs+ctCNMAJM1IzTLz4Bu6Fl3OidrRcE9eq6ayhSTQPdaC5yrqg/E14BrFKJvi
sV66/VIUgDP5qTg1XWDHXsubeSSlZxTmY6mTshA7w2+muTdWg6qU235Iqny/+GBY0MpztexHQ0QP
OvFnuU/9Oq2v7GzJk0MRZfbzUhLJ5/2Ajr+zR1c8wa6kbTu1CyPZpZHjfS3CA2CWcsJqrlxj9Kv2
onGgxrRzvqB4eQ81FaEPxOpykLGBsYagmJ4wufgNZ0Rc2D0bzsZY9M6NVfM2ypiq8ga8es1Nyq94
0uF+vk3dBm0hGKxnJmdsH1bq62RLFGh+nbxm5uIYR0ax98o+4VaPvS7hz+inz9YUEYfUkZbNppOj
h0lvwkxxzMkjCSjEWcUnorEd1R6IDHr6lAU1CRbedjnt+lz3LPQr3zhMhEPerczuiD2r5UK/b5yQ
uGLm3X5LTf+UJPe/FGZJtvu/Ed1+I5v/hWPJ//1PxU3+4dsOyDiYNpTiAGNAzxp/6+7//z8TUQ1y
EWpXgBTHOjvgF/0NZCmsPySLHXQ6F12N4OR/KG7uH3ASBYQOm7Iuwvye/88IbvIfqU+cNjZ4SfLp
lF9gmQv+QW+jcTQauGmuuq8zpYfBUb5dsSxsRbUnEuvu9cR9HP7wwlm1EaMNdmuIxvr3CJpPbHJc
1z9tipAxc3LUcGloVN1vnSni1qZ9hhysRFlVhGPV8rBpF5LUO+X7OSX1pZgM/MC+eOomh1YqokJI
aCN2Xm7loOGvSKMw6I19z4IqH23EFH7jBqPhyI88LklEfSJU8DbbYLMf66vaqVPMtr2KeyhzqZXc
EZnm0dEQZioZ0mOgtyT7SGVrz0x+WElMXawOsC9QLTyyeWg4CdZcg2LtbTQDTaONKsKJrxG9x5M9
X3H3HODaWm7G9hy58av10uyhR7twd/wImwhga/VsZMSUJftW2u2TXQl2Q62touco0SmLGmdivdoW
Dk56Syv9CBKpIdwZdzPG/kaTIMQ0PH6kLR7ZDZqakrvJNHH8gOUqeGDaWnwxFtESOPiUs4cUwlKb
QV+3Xe+mDCcfLwG1yxdMTBnN207kc8REmLf2uvHazyC3YBZWucaAq/IZzjGpyOala+HGHSbKQJpt
YQ+xvXOWob6tbDyI2zggkcqWmMDDNgaeQPFVMUfzzlJaWwfLX+UeadjC41iKvPes7cebNLP637Sw
WsWVo7K2u7DYImozWaqgUpUmi/lEy4jXHfuhZG0nl5FxtYpMM2MjZM/s+vrEmwkC+NI9kGCOvubI
mKwDPcqCSD6eAsbxpHyvHerhSO8wPdL2Y4J3eR4nTYc5DliZHjqrwy28YB+FWkJmm/rGgRN/Q3q/
vHMItVa7pA6yNz7sGkpBDnAd5+IwOhi6OvlOqan3kVmOcA7TIts7W2Cf3GCHcljrBD7bLBbhPIfh
OkHsL9PBvfYHpylCUw/xShHHQIP4YC9r7SOQgq02vhWL3oMW4PQOBjsdF48mpsJHKlQzj589JM9O
NvaP/SCxls9+Hnvk6ujW3gB18H9lg7Z/ZCPL7a2l1p7wiKbcT1P0xm0bDxH9EKhI+UYOA70YuIOq
12Gx5GtOOithdWb45o3RTPLYiTT6QttOsH8U8a+qna2HDgTLRzdIOj5Z60efnVHJr7Ro1JvVE+XF
/2s/R5FbvZly1u1RZkNMAFQlmMxrpyVdooJqOhN9MxB42J+XCH9mPPthN3gE8my+kCNSSJ2+rdlT
Y88CkD1YqiwUPD822fiBoOnZX4xlkG88M6N/mgo0fqlv0IzAZNz2wxpCI4+GNa85ePBQt+SkpRdm
VN3epaoi2jki9iZhI9zksyYD+yr9tHtmBIwfMZASh20TZfGV9uf+t/v9Xnei1bdxOVp3vL0Vnx3R
nUA7qU+VORQqWJOtoBG1/KVUmnHZ97TEsqxGwwi2vvac30TF1/5qhS19kzTIfBvgreK9k3V31TEq
52GSk+thvxwTo3Zk7FGXLpwckBLz8lO6eunADGgZXVcTfvGN5h5OchNivNpyZhEts42umy8+QIRy
2eMbUMUOZ05GreqgSRLeVfCT2E/X+UWbK9DEK1g+7kfk30/T9j3aG5xG26FRsxLdL3Fc3gQ4Bdxr
dDQmVhuzJN62SmQPYABrsXdwIDeA0xOjP8l24Xgs60bIXTa3Vptt+wL0wc7W1dCG7Ff9vRosBO0o
Fu5zKZqa1uohE2777GOcMEkZ+8nJSNelJE74IDk0qe8nhzKalfjRGJaYf7K1sN5kq8xmZxUcb0eg
mvVdUMPjB6hQam9bdwbCW4757pI0Lqpszqqk4alguMSGIPFJstBD9xETmieJ67QS79EY0ebHAzwx
uULnzXOKN+Y9jrLoxSrYffBR58sCj6T8Gr05ueWZm7KuREIR11YyOP+DCtT/nTMSdp3/bkjCEFv/
/Fn/5zHp+1f8OScZ4g/TNAFzYYJwLRc0nvj7oLT6j8BRSjCtgIABmKwz1N/buZw/gm+OH0xuM5Ae
nKC/OZOsdb5aa/H4aANnE0BK//Vf/gII1P/wz39Bk33jHf+DSOR4EB+BobE2BJiH0cn8B5iPvwSx
Uc3xh+ptY7kq59wqb8FgEOmiqpiejZh9FAmuuCvtJuQruqIbmskNtEGwxc+cAjJESvjJ3PaSvvv5
bgSy1kTXOb2vbbA1FRESjspSfZXTTKvXBhK03+FZlgbbtaaW+FVPTItTwwJbVtB0CC3ooP0RW3ld
SDuMCORP6K0W+1AK43FeTtoPLSD4vf+EHlJDq8FZYXbVTWBPPGT2/eIUPdltHMh3c9z3zqu0HfYe
JJZkfedSm8R2kEY0GhhYZmdn0u7IjkXVr0HjcuJZlntxXuzTMjZNiqbWyWVizc+KfrbVV/Td+9Db
1qAeHakIgOICMLsLdsHijVIFGiO8kQHoiP10bZJYSyWy734JeqAxCJUuThXgEj6QBWdZqRnYkKBo
fLdUoDChvBgF2BMHgXHYV5bl1xcsn/hn86Eh/BJ89150qpTFff3dh+EPbe9yRndOc0jXygxt+xZt
9d9NGkncu/QDfTdscMvLX7Wfzzfyu32DiXD6atxI9z9hU7KxQVEzxZVYazs4sl12f76MfrJp1NlB
TmkzPjeOmQYRi8sMB+8uNf0l/SjNRKIml6rwf7c8s7NXsjaLuoBkCPSVOfCTdr2ug3qXDN4gz/g/
7PsB64q/t316SEprrSTBu422kknbfDAIiCU7mx2ftTGKzqL2/rvYpIkTzjT1XXiCnYLd+SJ9591Z
G1GW73IUtfakdHzVciILa30KiGLvzuNxTDfMd8EKY8ckQ/4nilfiura+EGhJfeYmYkhKfWq6gT3i
AHtZu1uUNzKlbNK+ogASLG+hEcYwEdH0EuVScTn4boABleuT5iF5du6sll1NbqaW3mkaMpabjruq
2i0mX2YislAocShXQX6b9QLg3LD2zjS92WD7XstoSgdkDPk1P40v66wfhzHLD8Y6IA7vdHKzESJn
uXyZCNRsN3GZ2yT/DOneEPCy7HDuzOKhbEbhn0bKK5zD8F2dY8Y4Uw7u2qiTfpfrpGvPTuEhZ7PJ
Wut34lQZ9R6wJ6Ly5HpU9MzfdT1klMwCz2+n1KF2Fr9F224849A3c+0f+4jWn5RHG5bYP9uArO9q
IK08YBeOhceFhGcQUSDU932GJWdEBCDUtJYM8aZQODR+lw/ZKGTP7XclkYGP6p4eIIqKVphgu215
TYA09e5qTPTcKg7LP0uOyOdeF9/VR76/1iDRnk4lkqjihC3Tn1VJU0NJU1t74glsavxoVz2XBDZ2
VCzR1jLaT1RQmeMh7dcapvS7kimO8nLZLN9VTdZ3bVNm0BH4ytxJnZP5Xe2U/lnzNNH4xKs8jncT
gdF7en3AX4+khDDEtQN5OwA4u34tjhLfHVJgW2yXF7xkbsq+e6aY6+icilOL/qmhosGRe2GV5gQM
AERgW9YrODKd6kHvGfUFqeuuLTzufpZpWuECIr55t8q6ujLJKsk7qxl1vadfq3Q2eKlwKADwST8W
5Tj35eBxkkNS6KEtL8DnGFtJ2Hnato7DWpf+o+xHkcDsSInvpS0LgOucxpxu9SFRxNr3VvA6R1GN
21vzamUj4/a17Yll2bkUtHjcQCo/26vJGfnAl6YXbFNUSm7hgdszgowDnVNAE4zVzakb13rpG8/7
8G2d9z8QPx1uS7w0TRixds4fHUR0SEiGKWFYuKlwTvbkTsPeAfTCBY5AzmPuSSKmTpW52TmxO9Nk
W+ZZnwM4NCTMHGPnTuC2lBezTEbeOxAJNd7bnCHanmHwcCyhn4bYK+Z5yzA72b/bObEZ18dSLIPa
DiKPJ8qd4sBfSRFJ3s53SWb3mbeNSnrLcrox0og1W7fMHllPK0WDsIiA98Zw9gsv5hKSL6iI2yV3
O++a6m9DERaP2YFSnkvinEMBTxBeCgfT5y+rm0gSYMWr7Z9uXpvP2ldzhs7jDFkE9NxArdW7AcCs
d2EdMNvHeizKeQ8xHK/tmFGfcaRTWhMHXA/0bTZkZX8HMcubD+T8eD6Gthp6utAKQW45ZDLJSJ7C
ZbAe2BegvDTWuOS7CZUCi5uB5n6b6URMFFempGxnz+4pBaZgkruulNY9Cz1vBMlQyjY+mbGBScAR
CdSPguyTg5bnJ5TbxbEP/aTmvgaZL4YiZeFSrCVAhaTHmdJsg6xMut/AHOf6CtiJ43nYjZqpqPaR
Y/jdh0+6DFccqURuI2Jgj1hxk5it6oU+GwqrwxLlCk+X5M3FMJQJaRa7JqJvbdoFXZfMNxUX+Gjn
JEk5XNksRtmN0LnmHmyrTNeQLi1mNnpiSbnazuYpp6MtB4Rv7ySlK5FGphQNiUj4ID33KEwBk4N+
1VdiOMyWsbKS8r4wlxMf3XhNRQB8YitfSuPf2DuT5ciRLMv+SkrvEaKAQjEs2ww208w4050bCAcn
5nnG19eBR2ZVeGR1pOS6cxOLcA4gDFB9+t6951qvVaum5tzTgeiuQ14vzgipRX79UhqyVDet7hjG
2ehgYgCijdvkllET0i23Gmw0uIhx5/4WT6M2PVZ+LfrvbZEICBhaTToTXVdodYfJAPXBhgYFtb5H
MGAxKsuxCH0VtRn7p7QZNLTXqk79776rimqThY79CJrXPXPj7Jl8IjN/L+0OiMd6rjAEvQ6qwUmd
k0A9MeNKsOtGVAPJ4xTWYY+pts3eqxym0j4t+rS/GS1e44MvSIzc5LQMh1vkXahRe3KXrX2ChCA8
TYE0s6OvOUNOeEA+t98ynnSeQhEF9QtaTPVQZ13+3TIAuj9Z2RJWlTvMGXblLMpoHyQKsM0wcjZj
ScHV6Bk9+EmM4kOkPRKxWQz3g1uoTOP9raJ675ghJKUegQ8XBRLjPhQs+pv/tIfbackYBmr9V0ef
h+lPmcQ/v/73g49Jq5cWrEUchS1owdLP/XuDWKrflpVBcIwxLDa0xcbxj2OP/ZvUCeax+U5OJdaS
wPD3c4/k50FPXg5Sjo0ODuron845f3XuoUL9E4rVoNeGJ0RwtFDQcNHb/GrIaDpVo5nEcxZJXEvr
WWKzb0NfyB95OpGXmEvc9usyaozsTc9yWhxmQ6tROkEMdwF5H4qFsh2o3lmnGUq2TjZuMjLZqCUz
kWdrRNWWfUJbhNrWxpn04YxJ7m/HGtpUiZmhdbQjjYoIzApmr0gdJM/mE3aUxEXoWAsoRu3slHW9
iqzQDldFJ6yRjE+G02BTJwgv+YeV4TxDd1E7IYA8UjDZri9guczugWphRNjoTO0IdKK1gI1wiiuC
7ItCfWBK7FZusqk6ZL/7LLW75n70K2RNWRwq6S09WnTXbos49ouA3N4J1kbbjcmZnNJa3DrMp95j
G+I1es4JuwsHuzGP22fCU7r8ALSpMnZTS+gfICAQKiz3fU3tqHXOkneeaVP8GrCzPjIlba4VRazZ
+Tow2THY27mONF+zngtfwuvoV32AeMvAwDYJAbdT/gBocVelg42UO0cmzUG1YM6rA5lt3WztxMVZ
MzIQ0LSIaGA29Y0LvHqjihBskKtB+kVEmZjc06iszk1iHqlSTqjU3sbhMpXBNmetSjLLwzrXLfb/
6RCV8DtqNDH3Vqtu3AB0puHcmOm0mVtzjwN4WzUoWuekfIZvei65w8YZOFd1HOrmOlNTYHebKKTt
IbwbCKHFJkfmH7an7jiOzWX2DbVtWINXvoKqaY5T8g2o7HixQmVeul6/EW3n5jwYvj3tw0Q90MYM
V3oXPFtQM/c1guO7zOjlqkcrvQpgUgQDFTuH7mADbZdba5pPSKEZXcZ2jOYz9Hd9qSXwA/1jGsfo
GqfGOCdjagFc8qW4IRDjgQwYz6hBPiaot1wUtJyngPysSWWCpefMZfjU10ZxRGtO7vBUOYhVKHmE
+4O+GFmbjCgB1EZMPpKhvhk0Akih8khB5TX4x8KZLtArY7UppDQfi8CFHVOKIMEIMPRUjTwIxP4S
KaDq+2hpNRNQiKMBoE1kJ4AQ+PQBPxWXXtLc57P3whhmMNS2vbKm+x7Rul1GrTfMbb6DYv6kp0Q/
B8TRZiBSbuuaAUKx4Fd0koVXUaTQZXKiP6ik7GnDZlN3Th0L7YKajvTm5pNPTti26fgPeBzlr8ho
ve1QD2kHUekXUizylTsF8bimj4tDqGUKVEXv9ZigtHDD+NOmgig5l89vTaPkTTuUoyddWx4jN4lO
bNrmGYkQPKxk3C/MYDztXdVAxpuxNU4+Yk/K9nqLyg+0YCbPdIYX04jmn5sOzwG5lMrjr3JvjSgw
kfPSpyy2Jj7xRE8/BzTn27LN9AvdgTTfm8UiXu2Rz8RpPuJ5CfnuKi9tbxiEtqEFHBhHOzDaAGsV
1nXmMIrmeXuIjXaAf2bowdZASyeXGdiOHF3Fy5YzoUEZbVRk4BKx3a+wxPTdzSDjOLtmlfala921
Ccsvy7eMZi0jzZK3U9E+wutwvDAcH8m7LuHO4Q9p2yf0MjAQWWsXq+8xqM1vk42o751qE12U5axq
B+qGDncyckQmwLLk8qPBVk9mb+5cRq12z5y7L1HBUphELimIfqHdorM61lF5iQiUPLGer7oyNa9p
H/NFzqLYmFz8D31L7rHg0wysjp1A6l95XLgoLKjQZV/9QOaBoSu0XzFhb2ib9yuXkwXHc/oa0+i/
+P101hOhHcY2m5+MnKJY+C5iul5eCl3JBMS4WUjsKFnyVvhafg3yISBbN4u82sz3CUowqfWXibQc
TFuJ0257m4RzkJE8WV3hrNukZjQUcdYx0PqtSlV7ZTKcoMydG7OXG94n/skaxYteVdEazHGo3ZE8
rU6kZ2DD4Bu7MgY/0PoctYlELRsCVYkPdbXOA94B5wmTsqQcviRslocl58mzLHK79mXFkoFd7GtU
TFGnXnlzw4YRwO2EJWU/oBb5rvzhm60K+2Zyn9sccKSDULivylWTNjezD5wxng8dZ8NvWeyLle12
h7y+UdTQSw5ZWl05bbGbDmDLpOLZL6rnoBbtKcCZuNYtxEMhkilmYuO6iz5Y6To0ioE6j9i87+Vo
Bp+y/0G864auJXcQx3VyS99jD/7nzm2HldLHXesnN4R6hJ7AVxjNuHDSzBKvqqnuJze/SUN5b5FN
2irQliJGzVHv69m/VlVzFkWHHnla5htFlW5NPSze3aC7lrY6DqF+zlr9yBjyLjFwjY/bEc9A5R8X
DxWpN9QBOPvEANwKy+akdygXtKdpUher1GBnIugI8vqQGcEPFt8hONhMp8hjCq8RQo9t7cY3jvZV
6neg1JjapFuKg5ceQAxCsbhcSd/dULSDRY2SnZnR8/HQVX2UrJNF+WjId2eIsZCYyOs/O7SdwVhc
qQ22iMXp2Z79COsFnYoyDx4jODo1vSu3ozunIcluSIQPo73VXmrtgePsS9UdIiPed2zVbuN7wfzD
QbWLCmm9WL27sdoCsUGX3l2smcXndW6idceKAuVu1VtAd5yLYZtnXtlb6sl1mlHy1M6eoTrNEGT1
OYtxFHtJU+6CqD82xsiMD5Cu/ZHWGMQiiWC4QO7nrDPEojZj6Uz7TtRcJkmn1iuhUxJ0HmOnc4a1
3o1fktT2OF14qYsY7rMWBuuUEd0iw+F+BcexKGMw8Nam9uVaaQjbteoG7AWNo2DoYYGSjns3NwiD
Q/No6AZMJOqP0b2Wjg8dMtt31m3VhDGQ4wL4bRgb57zoIB1A3VpzmizvYhcL7Yoa2VlDHsNdEDtQ
CBFb7NFnH5AtKvyCYy93YdoAhuNpSaePssDZNXQpWB5/3OmOug74eWiXQ5vnwy7ZhoO5uZsrxFYK
sNsRPD9npom61Fn0r01zLuKWdz9vke+b8hCXBZ0kTn9gji0/qu+MIbrP6NuGcbHvM73yumq+Gk5z
wuB1MtoNeu/JM+xC0FDOOJoSFHaviM59RnnY762ATyCxeywccYX62/xCQw7FaTxgcYOmh3RryLKH
gEpkTahvR9NpImZhgYMm9akmKAq1xnTjiPChkpztFnMD7x9etx2uTtmuzaFE8ARiM8m/ESsfHocB
aLxp+kGEtpayJxYjyHYjfAsNZKx2/FKQ9b3KB/ngTyFtV3dH4gA9jObAQOCRMORtXkf1SrPELjac
ZxMtvju14Wo2LmZ7h+Jh6UenXtmhwiLImb3YyzQmm8V0g/Zs4vPlxqySIj6ENl0u0a+z0tlHUTEx
h2xBB4Jkx8dCwPjOAhMOFc8LF74turTNkDFW9UF2awKIIrUmNhZ/Kh9QO1xiOCQrzZZPjahflu+y
6oVikzwgx3slDvwMZv9e08VXq/VPA/GFq5qSYOX6i1k5ITWASuo6D/lDOfnbKo232VidRaofNZkd
7UhnrxcIgUfjQTebp1Hknizem5TXy0a8ocXZSaQWT4D1qjfjd8Yb353aPged2JAEC7hwdLeaEezy
qHwaC/8C5XPfFQHUwI5A67LO1SZohXwabDVjQ9RouziKjIa5Ys2lQar1IlorMjgORmRubNTeQiOs
GKU52OYsAIMcg6hQM2DmDjd4NY47lEivuFDqE1hq4kRrnSG43FTDtEkxG3TAaFvGIYF/dHN8Rf4I
5xs16higvw8pkULBxRro92p3GxcOzPRsRZT24nMY96rjOBWH32mE0OmDTLLPS/FmCOmNBh5GHLkA
jK8xtmMTPV/YfIXIa0H9eloFs6zRHjFYPgYpFtFiUf9gze2t8V0lJ18zoCKjIsA8A1YjdK9W3I8e
QydMU/MpdtHazUodNVCiJ2ukujYJryKhl1VIUinvwzZhnC/VNzEAJizRpRjZ1h5K+xhCfcEsdx/Z
EcBg8zKHOWnfnB6oVFhlNlVTvBI3tMFo44Hz2hg2bIEeE7xKb0pfHcP5ipV0ZZvfhCk2sv0KChrV
c34X0WCJyg6YSE3x13oj98jM6Z8SXZaDK1JUxhj8zkYg7mbD2is4JSa7WwKGVktaT2Txa5HWZ83S
npv2akO+rVR4blDv6MHbQD3pjROsYMs646r14nZ4LnqMFPC/e6y3WvJYTg77g6zxljZoyxt0AH6k
fVmI/wynRu+EPNJvaEpZtOBSLw05V3F4qdIPuLyos3HLUOaJpOCE49dYoFaBdOIXu0tsFkJzpBbv
cCJ/pGEE4D5wunEmd9UFsZjnpWvuELBw6pmzSfywm9j4gB4Q3ANHN/nD9ch6Qz2Rvbqiycy1TNvs
q/ZJn8DvG7O9ZNKdHswpteGWBNNUnUPs0fhc0O96WLfAIvWuomNtCA1Jt5MlOmrbLtDo7+qNtY4t
ifOeKqt+E5wRqfJCzGZrBLemhmzWbzQE3P20HLUgBLNnZSEzoYJcX9go4ijpjllr0XWoJV0UOvh1
40W6mlVdG2xt2dkbUfjj1rZqka8TlatwY4T6xcIp+iLnCeSgAadLVhDm4HwKzvypMevQlLVpqjfV
iKQIUFPsSXrthMplikSNaBFM8BXamGMmr/0NzKi8POXcXKqr3hCOp0llPQXNDGaUZT+4KKJqcq+T
OiXgoKb6G/hb9DDMD/3QM2TXgM7ro+Bmdhgme34VRxcubHhETF3eMFyB9hdXs/2Q2TYPTUTcwGM8
lsljUrnqaXb94UtT+lB6s6hdTHxoayMYBgIkeNosJ4thFGyvwJtiKOBmSgEHlG2mcjcDf/YqmMkh
3kOVQe9mwbDXZs9xk4Nybd37KbAbB68kK8uS/7oCfjNoNzFqu3TdjrZCWGjlA5JzMWfJRs50rT1l
RWrADSrlFR92ytvfdfbVqXDirfKy6E5Ulo4Bs8numLiObJZr05nSZR0fFKr5SI8fdJB18Kd5fPB8
RgVDusbpg7coybRnFDMM91I7icTDMKhoWfVM8X0YZ/hBjRHXk4eq8aOIVMoDmGQRsyHMK2jzhgmt
93+6ob93QxXpZv9vsey6yFCCNH/UgSzf8PduqPkbSi1Jz1O6BtrWJVn9d7msKX8zjJ+RfkRE/lR0
/Hc3VNP13+SS5cs/uwo/rfs/7VANKa2JRIGa0EVDYi4SkX+jH/ozaex/ZCAOSb4oQOjW2abB9ZEG
+ms3tK4aQ0SJJRnsd7W1InRhosZ25ntMeOJetjDe/aFTOkP5qoeliH3UT8rswcgb0lTjmsEHXsnv
KZ0EGj4AXalGTNzjiM7CgnQNK0SK22fFLf7rDFAIkotzzvsPqcyxAA8okHuPg1L+MzAcXOm9bNNX
KonspgDeCbeRBVDrsnomQMEcz64yXTjCpV+eU2Yh36bQNh+ojE16nEz4oix8wnRSvGiDLOo1qc7M
amjRQNv14xHGKnSWxBn8F1o++cfo1hxX/vDZ/y+Zf8Zyw369oSSKA7SzLCIO2LIXHtAfUotpx+oT
gzm14qXTH+eiq4+IyeDqVuCJ74qp0T/bZEgpisy5WQ8taxLGZE6drp4lL+RBDV8z6oE9xoxSX/pV
GC/MOXqojWwcvCI3+2Mcpkru6SYH/+Lif031Wx4GdNtEEivD1n9mo/967ak2Iz6ccrWSOcz1wVX+
LjdA6Fla5GxYjYX31zfrTyFu//wL/5TqJ+HShTZR9WhjqCJicc3wFumgHmSH9REtR21z/jdHB2Ou
3GrUOumcAl4wjvjFXgy/3zAmXY/JsP/rC1tE4n/6ENFfKQRadOFcR8pfbwQq4HHggVc0nX20Jn5W
HDUyHP5FQOz/+lt0g70BHRId0T89Krjqqsa2Sx4VTbU3da2z1UrUoH/9t8hfCVQ/b7JlkRzK7MRe
FF9/esUlA47IjF2AjrGjgVQpTDhmpe4HJwOLyDODWB0QBPKVF0F98IzKhhi2zhLxWy3n6gtwJTIc
foNcywAV5CoGgOe5WZb80I0UL7w5+9joEVGFmy7UYIiYYdHvhZvS6qWyoDNyS253Fm/iNCgf+rTJ
v1VlaB0nBRwOrxJOwMgAoUwPEdzRjMWRWCc9PYyiN9hn43E+SAQS4e+Bdv8xd/wf+y+Hd5v0bw9v
af/2WdR/3LOWb/q7dNGxfyNka9GRLE+mbSley983Lc0VvzE3k9Rt5DyS9bgIFP/h8TB/Q2jiLInL
/ItDUfPfMzxd/kaaESgyl/zvZff6d7YsuQwD//B2KqUAZOpKN/mZyzvqLO/VH5ZYrO+An2dYJrBP
H3lQrQfoP8WbUVvzvlUJJFDo8+0G4D2rSVNDGVr3vaPf1HpW37YBnWUrclIyd0yBwbExFkc4/Ovp
e6E3nC6sEpVIDvTnGji2H65Fo5qD7rZkXUV6/qQjfXz1LZnfM/hhzBWEhX5H8pMgJQXcdllk4R7G
wHCIFJKbVTaiGbPrqoBaYNvvdevCalQRiVY5RTtJWZBlNh3DwGIdBUK+cDiB10ovdvqWxw3ZAklo
iXPoQ6si6yTT7qjq2rtMz9RnGeHU89yZZig438oX266OCCpMeqNqV53ZBPFGn9NiL4E2ZsjO4Yl6
qYpAcUNCxCdO/LdVQlyIq+8kwM83o6Ezz7IN8zUCZUSbmfzxAfOEWcQQOpX7Ug6B+ZZkjEV8LKoL
sGp4NTrYv6uywZRcZeQB0skDweWUn1qeomhWpHRwSdi6cP7qWDHbMGiviLdq/vRRnuG/hOTSJIk4
DmW/Q293zBPX8mbL+RKBah8BFcl41S5Bff08I7eoRiOO17TQsrOOF+eSl9mtaaTxZwEoAJlJbcXz
SrggU1F1NEFGJy8VT0EXWhiUy654K0YS11AQuOG+ZaP7Jqb220hwwyo2c22fZnDn2rJcfif1PJiS
75nZSqJTkR9B9dIuKFPo/vSAab58ZIi7hKEmpFP9KdHrSyNaca79Tnpt7ZqvfR2+wrCa163SImCm
bdCcbK2iO9Wn9doGZEOvzY52MiqPwJHzLe2h9hy12nmyukvQpDMWDrRj68xBSjcDhd9jfNImOp3p
dOfjED8nOQ6+wImaxxlK24dq6YqpaciiHXPqueUBcpwXEvWAk5LNshrL6XGGt701UDPuoT+h+Msw
LeUrCeV11bTNuAlqQhvoqSsF+Ch+6JdmMhrSdZDxvwHIp2Qx5F/WwDgKB0u/gWCh/eAkK1ZjQ8ZL
zjwFadW3wZju0kKqtcBiukIx092EdNmKmJ6ZEXavjLUXsXuTe+SlvVcWh3wiLFC3G662TNo23TLs
ZVxBXFScdtMhkIgy9bBstrnbcNby7f3YuneNn/D1sZ4vJ8EfDYMU8huNbNMV9W2p2sRD51+tiobn
lGREvPq1XRDHCQMoXwNyQEgsUk0Dha+PhCYF0WvhCvGtNo15Gxio+sgnKPNdYjHIMVPjrqDHsC6Z
NmMNR19ijGK4tuaYbZkgMAUmBbFFcfxOl9dSq15v5Dfg8ooHyK87upAOo8AqX5pA+WTBXDD0W2ar
vE0JPGGlTdKbFEbmBbTl0dzK6WSrHtY7DZrZ0QymYc5CZmSOE5cdvYgch7vtgyOzq0Lf1BMDwYj5
14rM0gZcoF7AaoOm4a8gibjPxogPABfqxAIkQP+QgeBIT2JwfTRdKGneXEVOcBED3CBzUjN04Ugi
4pzse7Occ88pbb+9HVUI2oJhyAvSHv9hnKbBvCV6pN1UuklvV4veE/Mnd2FKjiRrjLcpA/8HMtxw
ZMvBHG+TKLRiL9AnfT83TfEQEO332Pb2vMe07u6wATceZX1ydETZ0C4Kgy0J9IQoIKW9H/oWB2sy
4htBTh9bhMzCTs+n3N31UF6v/TDq8HnSEp5OCteCf853ChfVBPBJUWTg5ztyKBpvJ/woOWtG0f9Q
3fKGjU35FuWwYNYAoP2vDv1fcusHTvVSZ2O5JGOWFsYmKCE3qd06/6pa0/95c0PipJBIKsPAD/lP
pWeOppg+idr2oXspCT1cVVa3IR3xmEUGjX5AL0me7G0+JCIEGHuUSZdvk/oxL6qXhLGzZ+GGv/3r
GtL4tVRdtlyCltFJM1dGM2D+OdlZxqYAiRSpbaeFTIg0/wWD4vNcDIyKyIk99Pr8qGNnQiP3IXkY
sQMWjReE2mMSWRcOHjA3i7hbFzmlp8sw1VQZucGt8yhJal3PTfeVkSW0ahr0nDw8f335+q8Hm98v
XzchwS64V2G51Dp/rBis2m7KwDe5/G7Kd9CBjgPCvGAo3gClxuS9+I+WW9ymFSFTJVlDkPvMg4rH
lRyrTWclO2xo2d7SnX9xAvi1NP/7dSmHg7xrcABYHLN/vC6ixly35Xi+tdOS6WCZP2PolqtWEYsZ
2Bb92f73k82/VfU+/n9IGVa8Z3/Rw/mR01pN//Z/v+ro4y3/2/2PsntPo48/FsjLT/i9QDbs30zL
oozFG2kZnPJ5W36vj3Vq4MXQ46ItQLUmJN/zj/L4pyHIsBc/ELB5W/As/MPaQyfIoNVD80IZjiPg
Ef8bLR0DF+ovBbJtcAE0HkxF88hiwmJhPfrjY9VhFKVpme6iAn9Fv2pRdEoCF8u82YDeMvf0jF8t
XPg7UbrdqzmLxqsGCycLqZMvC0IAiXEZZ4C67Jx0P919TszoXVZF7Xtz2SMF6CPC7ZD4IcgfQPpi
BFA/bBlPR5XplvfzJxIAPHrEKrxjLdK9qWlDgrZIenkJAfQjXDXhgIiuHJ8DypSbClnEvTnU6sbS
pwT5WoFEhl55jCi1jq9FOVvYjcPpmffVXrdd82lOkBlWBBGEh4bM5H3Zwo2F7yjXUD9HT0x0rV0/
zc9p3ngEXrbXMAJyEanuM45b+2Kn2ULNkAbjUCGokZvPDG7BS5Rn7bVoCQSKiZp60YikuoQqIKcu
JPAymyL70rVl8xWxTPVEOx+W79QGfqIASfGodcNnRXfixDg0vQkcLnkY+OXjqKmvihqQMSFoFWeO
3+2AGzjbMrnWzjyjB1n+jDBHNVuG3KefV+lMQ3IVqL5hPJVksfBdUPo99gWdoJOOgCWs5vscnjWi
bSgPcMiKF7fDVbEOjaG9dnom9qoJkytBvOGBedRIpDk/gZb1F5/qCEgTmzpCBQ1OS1Pp+o4Yu4Xg
w21Gmy3IWuoHLFH82cFy4S2S8evk0+/vqim5DqZFEFHBE3eZqY+utcblK7sUp65rYLlPVgpop2b6
ue/DdNzkbDLY8St7AIATGp8Z0xlqLunLlaU0Juc/PzzkHxynCjvZLTc3Dh1rP4+ZRpdy8tUXgGIU
yCm/UQ6fZD+/15jS1kalisNyW3PZ2lgt+ZNhQOqerLJ3wLL5utf4pViTrC8HafEXBPfogO/H3hNI
ae9j2XxKABUXk6PXZdJq89UAuIe/tb8krRpu80kMGFNRZ/Klz8IXt3rqA51GbWYAw4wgWgEWSB/q
qrU3cTjYVy2qkpPe+tHO7gcKOqfTnWdKYRhuyLmvCmjOhnOTcwPoEy8nO9CiJBoKELwWyDle2wtO
Uzb/cvRPdHElpT4jRBvF+PcoQbBhmWN0QHu0hNljEg5RfqIOb+zgc85qtc8Zwvl4cQp/b2M6/5QA
xQh0nMiFWNVduzDKasUEeG7ObYD4yimc9kc8qHRt9yRKoA1x57VZMyzDythcBx54h6iB1eTCEYA6
J9XONhPrrhKDfCk7Z7iPTYwXdWAw003lFL6xbU6nebZIC0U5uw/ENNxPgR1feOq7F7SL+ibHC9Sv
k67qvaISwaWxdE5C8wBcNouGldUUtJjw4EJoMwbjok2Vf+8Wdsij1bq3pCcmXhUnCnlFhYoRDssl
KHEEYZKVnolYHX+zEGso23G4ruu+ICcWyUIoxIBfGkviLpIzDq8hti4tNOGrIF/xgWkZtAOng7+q
7OCYllkKSssZrfPQJfJ9CW1E6ZWqQ5cVH51tNffkQ+UDVJkR4Gim1MbN3YuFwtjLMcJTwTePBFrK
YTMkeb1B8Cs30i8rrjCvt7LnlQDtTiZyZJgHDYnmusuz4dhr5nOBd/k2BI54ia0iekqEXx+NXDPf
m6ZczvoGsgJ0DCG94mopEhuO9Bs3cORBL3V0BFb04qa2eiGt4ihnBZavHcJHO8oL2rqtwwNHy27W
s2kfzWDkEPqF7dHMG/9ZGRrglqSd9n5btLedFXb7OnM45/sZw6hBJu16ICno1OqxdqbG8u9FMmP9
9EvIm7VA26vgyBHvE2vztmSgEHFqitLPsvR/1C2sdYLl9jLUbW/CTPPQNZG774jjFWuHdx8ukRb7
CJNaxqZhbb00cW4c9BaF9YCycl+Pob1pOlFfuP/d0u5IXSRE8ZU6Nd86lVM9BbDfVtaoM/YuRHCL
7hh4uN86Xq3M8fso7egUzuTS903nbpqEFo4aCcgkxClFYYZooavJDxIFVALKseBt7gz+pjqkiUqH
xROz9i0ha16u0HQBkjDHIjnOOFbOGFED9LOGcehIsfXqqM1QauQNEAId1DExu+6GtKZ9YJa83n7b
f/Rmd65jh6y7lr/XIcgMNALNnSbtD8KaXGShBFvwiqrilDJu3tTdVJ+TCh8tOKQAS2lJFsApZKZx
moxwkUTWBg+Uriq8D2W4pyghpVeME5B9fzhgJ7Fe6l5kG21whg/oBiS6AVNv+jw61AUUw6Z052cB
uOU0gXpeXgl5scGVsQgDszi2ek5/3AosBsLIAWFXRA3Rx7OmDiPJYjewTOa9VHaPdsFPOZRYTH5J
dtwsg+WLn4NqIuOm2mVcyEZzHdZWUfBCOGzINbjfZq7kkWhL94qOvyXQkGF5uexU7HfxwYDde4fI
8T6lor8EanBPUTsnnx3gbDD3aiKuJ3/0s5T1WTegokoj+8FhMz+TDzyumolOB0glYheRBNxmafOQ
BVPkIuz1bVRJ/vBD1gGwMmfEzbRmwW+w9GXGyckt7U5kVkwwsoYcw+IXMnnqqyuiO/EZY6k5YcIN
nxFfftcmVKaCoz8zM5NDmktw+V3aWMUN2Ujsd0VVIQycBx7HqLiXwjChMegqJxyV+Ji2qO5GU+g7
owzPwjKrO4IYYKb4Gk973Rp7WgXNFswySuQx95iG9w/50GQeme0DSenZFQLOc4I77VYTPskTbY/y
E6DGOqRDZ7LhmrPMzryr5JpCzGOubB4Hm5Z8VpbZlZblbSPZAKLMeAzjHN3c/E4FO2HSi8Jt4apX
F4v2KW0duSlrofHSMl/G1equSzt9kJGtb+vahSOvRnHMJk2tqG+0tXDb5tkfQvvESpNv9EESbwBh
lIl40r/P0NThmg0FFBAnqq8zWs0D5jfz2uQaighzdO+j0nV3TTF0AJ3D+at2a3ItRf+gk8d3xS+u
XVROTrwJunXbBxJpUcU+RzLDgglzio2KqnpvFJhzey2Vm3CQ0zYmb3dbDp35ISMn36ShPVXk1I9q
lbbNk8Xmds7ikR6hP+nawaTpSc+40IyBt8ZQaycDST9NuXhyxsz6mPQx3ZIZYKyV3YSbxoVWOeEW
3HVTWy1WxRGy+9hund6B/tMBWumT8UgKBD6MjlcaRUd7DmfcgX2XWpuGWdURUnS2K4oMvy8kkaq2
2p3bA2JEgGF6dP+sJ9lmL3FtDJtZN9BF2aZ2sLK23Ck1MuAJp2zjpEROxClkcFTb/srShrsRRstW
uov9mUVxrQd2gr6JJS7A9LsvMJ9tZ3hISH1bJHZ5zYsW9tGpr+gEVubQ7R29JfNxikmdh4L8OYWJ
tUMWQS+ANIcNfxPC0AgNvTLS+XakKCCYqPoIwGuvRVS/0tclqdec4juc3vlO4iC/KRAprpveuZTI
XiFo0gIbw2EVN7l4mIR+bbE+kK0VVLBiJ2fHxtBCdLNpRPau1ny442x+T9ndPvxwcg952fN0FWLW
D3k+ODrTgYlIb5Vo8ozTmRGArqDEeLLvBtLgivqARlre8saWB3021RkvDknEld5G34TdJDdKhMXF
72GKr9Htjo89Dv43AN2aVxpg1N2ZJaVrdH2tF318ztJhPjlONvurmrhED2fRjPC816t7iEn5HcYU
cN0SG+JaKMvfDbLpiw27CgZq08in2z6oNKCPNP9XYSH9d6K5/D01YfOsfEE/1GrmCRJJYz5FRa6u
kWu1Wz9W1U5ZNkKVlrDykVah49wObin2trbgyGtccXf/xd55LEuKrFv6Va71nDJw9DS03FrmBNsS
5eDgaJ6+v6hz2royqy3Lzh1e62llZUYEQeC/WOtbjJhKfwFZlrE53JNuPxd+9W57hf/JQTHvmUP1
YtV6cXKDynLetoo7L7GCbiuxKD4NYzZcjJUDqvteWWdiIcjHjMKM9AyG8gvRN+a4TAM7O2NcOVuG
Tlae38yHpKiThHYHtZSfIcEeaZWQNbYrcmPSjdeR15lUxRvxbzi+m6Y/BmOZohds2fV64bCI+zRa
TLH7MjbptBwM67EAPkaqVf+p+U/ruDCpGdXEQ5pz+tTh+VmPBt1JMVfNuvaDt7bK5nWNIXYXY2o8
ObEpT+CN3mASgbKyOtLke6rx2KBYB02bfOIJIOy46O/8udoGOZI93uvTNPka71J+gLUwrPuO7Pkg
qQ3SB8FujT2K9KxJz8yRh/ecVIYrNGvON/gsCytQDMZUZCmRBT5F2YR4Z7TNYkf5c+uX04/JQmdv
p318Hvm9rmYQwmtcrd7Bt9z4UNatsc5tR6zSrj6NReMyTGNOqmNHbSsjma8qTaby5PfW02VdgdiX
TFyyHJE/ifbU59Mnz07CU8sk2BW+s8E8k69NvGTSCJ8iXTzk43RftG6xab2GUL90YsBYrkzNjP+S
JTgWSJibNHNeqyGZj6rI/Bswq+WjMdbRQvj209z1r1ExlzedC6h58izUVvwUzmxWOM27z7Ry0W4X
1vtYoGQfOwi3gC8ot7TXgYLPJOD7WT+ahipOGZ9tr6h3N/Wc3TNi2PsJGUhOPuQvUA2wNo3zNRME
lJupfp9S87281FKs0h70yCkZRvkqp7I9gLkkCt3NfxiYLJat5d7D2vkeCT8bZ4Tw5viqBtVvvHG4
QeRGgJ/fTCf4UMbBa4NoM3v2StoWCrMo4eOX0bToLOPZghW8oAI8Dd2FPNHn4K3MOluHTS7Odlb1
6xpP1wFHDMk8ZoXwMw8YWCAJ2+IqvKIstZAw4wHL0BuszcSc1pUXV/tZSGbpbXey3V59ACiZGHp3
iLAz15pXIYfcinTb8cGI/eAYoHP/gWqogXHhxmsIWIfaFHT7of1hcnIdBnKhmDxvAqnOuVu419i6
+m1GLbxkDPQ9kcW5HyabuD4jQ/JIsvsGWir3cVce2er9ALhyP2sH4XkozmkaEs3Yfw9u92GjAC6B
OKN06CHtFayv3BD9TnRMFecmk5yrhNhpyRjIsLNjRtrdEjJMsR6bQG3SdnrC2nMk3pmsgGo4O+QE
3FURlDZLqG8vJ2FQi08g33vM+ORSWHRyrHmvuo6Uu6Sr9HJqEpLzLOu5NsPnlPp2CY0Dlbl7rHKO
uQANwkIFzUEymG4kVp0UwNI9W9J1zg2Bc814zYMRkl2YO9t4HF4GlNGFAYm1py2MveGijSb32OjU
NnL8a/T17KiCBKEMLvuVbJH2BWIYlzVYLlp6csxr5IZcRhxNytxGxUg6i1vcgivstkZYstSwKwYA
8tGErwDNIlsX4ME5tp+MNjxVUKoPwuy+mM+h/qmmV1k6aECTxn4QzN4L25hvyYV9VQ0k7nogsMeo
b5VrfRVO8VyH4fswxd+ZE5z6gs7FJhDdDr9jCSu9ou4WUqCNLaBnj05yN3ftW6Lq4TjMM3dbZXcb
Tzb7uPX0S2XgmUMrlF8j67apFc3o5BeKSCuW1CsZJzmFZkMQufSw2eg63HHigVdvimnrSFQiNqGa
NZIW6Rq4DslXb6AcK+dQlDFdnUHGbzx/lvM4gh6XIMZq1NFR/crFvG/LZIf07qokCGidSPA+tuRY
xXISa9ahKE3WKtdyx5IZn0mpvOsSrqqkTyPgxbpn4M6qsO43ZloRuWKa1Ual4ZKYqbuc2jzGtMnM
k7ZJ+jetjLYqLA5B7+1h/C88uopFOBTsOj19GJP0SeLcNaCBL4oufvMyFOi+aVP1DVuGTdGj3w6E
mLMthfRTsBn2qx11/C0xGWd+D1v+lTtvzq4FnL71PLtXDjmc7Yj/YwrkcxY3d33FQRmpI/gnA4Mu
0QDZ/FjNMeAFBAGrOGea0TjJbcG5RSjSxBovOZgyukZrRzSSTaIkquplmId7IJCQ4tNuh5AhfrDL
sF2aXvcK7OdIP1wv+hIBM4r1ZFfxKNuOIobq0/jcvfhJq62qTBRPs/TfcALTg+c4K1vfCJqlQcDV
XVP1jwwJSYSQhnVIYgLU28B0tjnMYrkmtbd5mo1Sky+MUv3Qh3CqKeQzBAI+T8XEaOezAm+176C/
b/oUxC8mQn+FAaVk28JoiCwS1zp47AC/pOiDPapuigA47O+tgmrSpmix8LP1ZyrV8nPKHfk8h7He
N9acHlqfyTAzgtGTCz0W5b2vk+QjagrrlRGbA9a5EzfCC5pHjaebtd9sgCfM8KgwpjsgpJ0OcKVW
XYhQgrcEs7tCBuwr2h+rpt1rKFRXuBa/ZsuQR362rOn8kgtMfCk4aG+8CTq/vDwnmrvGSC5Do9aj
lUssvQku21bLB1ibz4S9TrhhwMKFEPprOmWnssKXvOu8ZWp6kPj6pH7yoQM/NInM32IyGVjAq5bY
HE4le2jFwQTWd9unqOa4rF26FVbHkt0mduk100m08toLUUSLQFFKCwk+ijaMrfywldrvT3TrDBwa
DcqTH1wZ1kwdqh4zCZxgUgdTN7r3RRWu8LAQmoePZNe4mN36xHd3dVY4t8E0f+F5jc58pGifqabf
RAoHl4dqA7BqbKb7MkXNwYkCUhr+6Vb5JKgvfG1bL1429ISspwjLOXw3k8OIgBxYxiR2nN8l4TTd
J0phfvNr+dl1rX+XuM2L7boCO0NnnAuaQeQ4lPERhfGhKsUtQS1QgLtJrTwLxkpdM9HQvKG3KA2m
+8olvAATLEELbJC3lDHd68zc4OhhRibGtdA7p9YG0UcBhatvNUcNtvmRDTf9sMUTm2C75AQ7yTx1
nH+nxjOcFQmT9oGAXEDF7ApxejX7oKy6PbHYwRLZtnGdmNmPAVQqmYbp/WzTthQVmHlpxicseSwy
ghKfXSvu+jATzJpLlSw6ONhwLWkYNmwz0cGLIV64TlbuJXmHGD3n/KQ9tPfZ0MqdX9TWCtAcSe9F
UvZ7/ln1Qf58d4wUGemJ6vB3YMXFy1dmGvFA17NX4TpwZ67jyLPOQ1PNy9AZ7lF3oJrKzJrTfCSe
ApbQvvSLDPZJptB4THLVofBFAGLhu8Xuv3Igax/STFpvo0WP2AqdrePLU0W0XnUeR16VpnIgPTv2
AW0TZB6VXbtNSfc9BIinAEC77rWc+geoUtNda6MAVrE57hU5IVTL6I58Gd22kxuAb4SYBqduPtQN
fhTY0MU6Swe6UJCm2+AyXM2Yti2rBJ3xnCXEo9OyfZbwbsiEwM0iCVLiVE/8VSq0xcq1u4+6qr8n
SIPADZY3S5kM5XMekp+CM4LEKVL5FoysFZkiRGRpnzyH3hb1llkLaxPPcK+smgkTCrP61sgN7xyN
Lr4rNZ1Vgz5hRFd9zuBJnEgJ/uHoIdm0kyMJT+zrbWX6DFDouQrE+TwdQ+fA75dIF2vorvsc15mo
wL0n7pAjyE4k9KPuFbcEmuHcC04RQbq7NO/ybTqN7702o5WCJ1QymZzjY0sW0VXb5/1nnDU4oIti
xpLaD+U2cUx9UKau8Z/62YYCdcOMa933dbsRTmdRb5fzCpu4tbIK8v2M2HCJY6vU0osiczsyhTgy
tDQJ2HTSTebmX31a2Mc2S8a9PVYDkVeZ9W6OZbDWrj2ukrhxAIfhNgB3z2TITIINAM3x0FeYYrxh
hqTKs2EDrqsE+VTzXE+64MwMxn/sbUee46gSK5ifzbpiF4Qlu7nDYJova8SjD/mQ4YBsa2NZejW/
QNyUh2myyTaGRiH3UArfWDbKbS0x3Pb830vwQMY6M3yxu9CGHtKZXIFWymijPPeUFLAOOZ87oMA5
aQRAg7F+eqjaHN9o+JA9LN1Qo9jmfPJuCff2QJpVTUwF3U7pfQ8njpw7PB8Sqco2wWqK1gTe562f
O2yibNt7tHq2ZlYTzjtjDtsPs+2qq9qdhy+jY5NpGb0fErTJUixiY3ieqrneNqOkDWOmcjOnJdMK
3zeY/Kb8BqzS3ntqtl+AnzNebWTxFLh9wdzVkU8enc9KmsyfeZvhDZlvqKXsXh4Kn23hHPb9Y1/3
nym4w6uioZZhru8NT1VvjFdVSpqfOTefYfLnFpd/pANEhPvcN9OV8nrnZeYnfmNOfsTjzsLKI9Pw
BmRyIZakN3YRURuEPy8nOzef6+Hi/qq9/rUYJuDb0KBdd9k5Q8wNkalwITreW5wE3yNFEfNWgtVW
AeCnVWNV7aEvy/EpuwiCMgrCH2OSGc9V37a7MojbQ+cF/as5hsWt1fqY4WPH8a5sUtyG0iUjA3mX
/1oEVnOGWO+AJrTMg5V3aORwGYBrCjF3k7sgVpot5FnHrXruTa4ey7nvULPx1dMU0W6y4HRGrkDc
JjMrMIOtzozK6NNxebnMA48NLCx7r4NwuAXTOuzLaWL8ZRBEXouJjbJtNqsQ6OdNrocIvGYC3I88
p+47TtomI0Om91b1GFJe+QK8hSyNciVnJhoJt44I2Lq7fiejZWXRWOuJ/7Ccei7RmEzkfxYNf5u4
kV2etPVNQhLxdR9C2ETjpH50PJP3tqmdl1qQP8kvjys7E6dB68PnDXv23LPV6ZcyYim66HDIwb2S
jbEag5EN8cBA+DyLgjYZRRg5jr2W7307ZCt2QtECoEoB4bz/vODKUYZL3n5OhNueNXt1UANONMhp
8S72C/uah2oI2Zf3YvoRIbtCa/U+uZXdfsL5qyvjlpdpj8LVPMtjOJNPiMe9lWJp3S1se/bb7eWq
lHxWPCU8u1ZVwZ+nvc1kl/yU+cYZAnZy6AkJTtD0fWHYbaccFe9ysFIH42JgL+BIVMlqHgNrrS67
ctOW6PUQdWADs8fhE1gEqOlSlhOznNAqX1mza/cuNat4PGtZ4mhLI+cb+EUXLtlWJzXEvDYdVpFM
eNHImgZ9FY5V9jWXbTFuXKS8xLq42lgNAVDCYzbBHFjPdJLJnZC+uK4gEDWYIEzwawgVFNaGUroN
pwlBdznxC8ieNzMy+6eIKUp0r4es71ZGEN/BjBQ+5yZaUETGg8GJJCbyTy2rYiPLL4h4z66Y9VWX
JWDqRdPoF7OI6X6ZfMunma6H07SZjeeCMDv/uSTMrNhA2MsHat0+P0olqDamAhLlSoStB3DCz8KX
wc2FPrOmeewEfzIPRlS9FXFD2KzTW26wHVXQHYKU1KkFdlTTegJnaOBBzkuz3iPxjrGnyUwvXb6W
x1nx2F3g0nPXiHSzF5O0+bfe7dsrA3KkvSvSWFSsY/PaWQiyX338fyphDlGXt2D1TEgRvhWxgsUs
KHY+d9QxRqazsuhP41UQsPZcXWZ6m1C2u6Y2jrPpkQcKuU1vko6+iBUkstUElPd2kkVww3CbZwQA
t4JeZmjZN1NnBAeMfCPBs0004kAfcoJIgGtk2ZooilR2W0YfJQtR1dYnUdeaYWVGeEiKuw8yLJs7
y5GrpM9SexWgWhgWqMXJS8XF3Z8T3gbIxdghw5RZSdBilfa8rwjHBOP7QdHISWa/MdLnUL5LF2Pq
UglRfyYYu+xrsLl/0omS6hsHtXVt1KYTLXxe7C6cPHpk258v+YBlVt8h0xvNY1bYUw59pqk8Jj1V
el05Dpj8bjDC/lDyrmm3ojpflmZL4ZpFiN2dUCW3Tk/o0cUJOixsBc92SXSrIdeN4MFMmCaG/iU6
Th95TzzIYV/U6ErZluQz1MSyMsJw04ysOr5HFWbLUrOv9iHer/j9QUaMppURWQWp5VO7CQ3Tu2Yi
0mwN1ZYnS3XZpkWMs2Q4QJBs1T5QJdtctDb7oj0pCdZrom5Nht2a0s5LqC3kEzXaGYHhHkIgY+PU
m/bofLHlkmBB5LDXLxUG11uuJlr+ZnoxFHR3P5pufdWbS9J82JpVooVgZX+wj6T8Ve1zzUl8cliI
JxCeNpln/OjU7LJbt25bBhifCHpZU/HobEOn2FqkXaMRpzNhen0cGYKs+sGLTpVn38Ptu0S4BHs8
qGKVQ07Fil4yl1BikYMnTmamHgnhm8oHg2hSUdXtcmKURmDUooubZEGpspmrLnwFkUPUgWWGy9mh
u+b7sx9ml0MWd9XDHDvwWmom6grHdmrwGGM/tfZHNLt4joNnXFBluQSuiw5+BJ2RdWRXqUmsG0IV
Zm5UnohlyhQILGF5laY6fcawzPUQVYO3vC7rBxfv7DmZ4seipjj0p+oJFGc+RNj+BgM7LUH3CHAz
jD9XQeQHQPBxoBDyTiZEdtlXV/DPwazPuXLXROuNNwwN+sOsWEVS/hB90MLQBQKzcC159LvhFhHp
qsrcG2eudkyM94ZpqnXtkBLRmMYNwzENs4H6oij0bRSh4Q+IwrzQzUbcFt2Et0GHd6Vkm9sEw6a1
LwT2yT+ZAUJjI7GuO5N5LmGB1QY1c7wsZ8G4zcnf56zxN+U4Asrq83pRVQQTkH4otqz7CDAEqN2N
Zr5FB48p0qTxX3gtpWPdxB4LgpmKnBbIXMVTIvgO4+ymDhl5JrrdxmaV3RbSO8a1hRlZoHm35Npg
OrhXafbsOMVqaOt4xxiQiVZUSXkIs4AJn9WpJ3alw5vAJHxkYK6ZUKbPRpXkx9LOf8DcTO5GKV4J
B9bLtnGNdTjgupoGs9l6Ol5D8thU9Sz2U+B6C6E4nczoTlvDuDbxLsKW7udtldndV+hHn0RjM5Eq
i2lVFywGpV095SyQ90PjBleoEhnCzYk8yTInxpE/XdlNvJeGPW4ck60FPBu+BkvMnzyZUgbBqCs8
5OunwtXmRjJ+0Qx5yP9LvTWujpeIg6obE3VyDMmkI36jj3qJGhB6nYUMxXWGR9e1oAm0YOHIpAQz
i0Hk2klZOLfOhMyXptkGObZEyvxlC/A6PLvK68CaWVwHicIPDjUhahCW9CBQL4jzN78guoN1LDsv
0aHQcaeWa0omrB84YMb7T2loigoiLBgyYtr3p/mckP+yryb/0XD8kQMfGSEaHFYRph28qlz4W8dm
izG5RJeS8alG5wfxF8k2BanT5995KU66DD+AExhLT1zc3jylFwVIoIesY6lEUsQutIw18W2bzmyZ
ehuHqfBuRMi33ohA7kmMFFdTEl2ocO9Zdq+87PqS5byuQwIoU4DBhN07KItXU2bciLgydkU7IaCx
i3efdBjsOmcE+dFL1avnvC3WU6opFAfW7bXpr/BTRR89QMS0l9ODdgX7yOmOBBzGWoFPRJ++SsSs
4ISRw+LnP2iE8Qwk32abASfwGduA9FgPmvFbgGsjjYbDJLGIwO+A0uK4VOge0I3RzTaoU6YDmV6K
cWYcrZsseBmd6iXTVgu8MSft0swcVOTOeAJNyHvsw40HOYA0HBEXi1a4Z5empOjG4Vp46bXnyscg
DvZwfInErODtMJCiDenptfr3MKuY9xZJuFaYilxJLqrw9SPZiodWE0mfV282xV9eE2XaNuVH41rb
PpZEosTY+RV+5+uohXcosqfYr7cEZ6MibG9DE7CtVV776bCbA0LMMrmz0/YqU5V3bEwghAskJlQ+
fUlGryVXcZkenAKhniIGu0csu/I1I4xSKSJu261NIt6tlkOxVsSNzI1zaLv8K+vFVa7qIy0OGUZB
ma0yA8iSWXLXy4T5f0B8ncrGd8KyqBoYZ68jW7k/7BzlUJ/AZIrQNACFCgiKziDhX6xhl32d2Ghj
HBjn+QO4+xil/4A2PbRa5I5WXSAa6n2XtHHhnLyuta4ah3NLcAdEy9iNumFaWq3rJulqwLZWbHw0
pDMLndpS6igKfmhh4qCFMafQWQdpSWhbdK0R2VwPkiB1F4FImPPG5MBeq+KImXv3Trr5U0C5v4Sn
XhABHi2M0uEop53zeHo6c33S0GyRVPEetZAGKAiAsn4ZMUNNYI31Q3/taBvvDK30TdfJhd2UA5s9
nDl+59ansgiCk8xA8CX5cJs60XZmFU4vAaHQzDtnywgnOHRNmW+HZjy2tr4CU/3E0XY0S9dfCE2t
lGIiQMRqAcFVLTfB4BS3rT3YN3VfuEsuP1SWPDplsQWNM93RnLCaZDKUR9U2qfWAU+ud4TS7hqy9
hMEGS2cOjBVMxH3rDyej1UyB4rM523tiiZ84idCrwRUs1GMlBxS+3cDURlFnL4B3B59OULvlsvNa
0a2Ryrhfg2On5ywssxPbyfAcsw49JLg5AIRRE66i3nU+PZs6Lq2L7zzkuER5QiZQmVK5E817a1Ed
LwcSt1bockNMOlUA6zvzTgVskn/ZmP8j48L/zJwRF/n+b6wJb9XXfz196c+vn8wI/J1/mREMIf6A
NeD7mHHtC/vOwXPwb7eucP+wmSg4HNiEkAiTv/R/3Aj+HxbDBp9limOhHA6xCPzbjYCHge0jAOg/
LUgXkut/4kZwLl6D/2ulhwEMYlxgBxa4s0ACO79Yb+LCE4OLFXUxwpbY5w6OzEWEIOrVJX/y0Oez
/YPRb8yDU9tEdVyqW6CYtr1Bm1u8KQs/UNSh/jUMRaZidumFCuImr72qdd4cbH7HDgJktQjSgXVH
NAskn6hmgpeIY/I663I6i3xSxTOqx+5kIIgeFc1j3QsLeqoVGs9AZHmWZGraJp3jvrOIN96cYrJZ
i1nD2kHTunQJ4V1ICDx7mMfDCidg+viXL/XmXxfkr4EsF8Dyz9fpYmQmXNgJHZtkFvsXU7MCGFjn
ZFO5vitQ3zMcbWQ9Dlu309HSiS9svNLCWhy7eLwWidd9AKukvZRw+C+x8vF4b6QZKNwMHdST6eUF
aWj9qBF9JGclFTREurPeXLRas/GzOuBXJVXt6b/xOTAyOcCVmZ2F3q9Ih76J6ebUN/OV5K6Ioq/E
zqetrDjvkWRxzsfqU1fg2vwytvFVJd4d2SvTsp1YcE8+AL6oja33SEb9ARc389bCPPXZIPZBnOhj
XvbOjV0mGXWxSg+/f/O/2MT47gLsgqRoM7g1WZn8YsfSDIdtGpDvEuzGqTQD58RkgW6r7cXJym21
+v3LWT+zQvht8HIeoUF8p3yr/q8o6nmQiBWE/8Vm+8XI3cdEztbarbJ2x65THqNhAM2p8Ncwf+fe
x2H6+zdwySD65aYL8RKYbDyx+Tsi+OXLKrJm1PRCX4B6TQu9gssQGPdQ/amiUnzPEn8xtnEi47GW
pOu6N6f3whEY2ufUnd4Gq0Z3UaAJP8lRXLulbxqLbpb1j56hxXqmlSJuwWyxG2BcRzMYCK9cK8s3
nlRqrHvPJNI4tltYhrG272aEcB1Iah0/l2UZ3xlRgOaik0F1/P3HFpfv8adnUnjhBriuC+YgdDFJ
8ed/AQg4eCziJGk/7F4DlFfCmw4T5pAXPdbsk2YzVRtlpyboC8zNSGVHBikAM5oriYDyPkF9mDBS
a7hk+aAm7ECojRZ6qrpnj4zeq+SSpbIZ3eCWTbP7NCbjcMV/0izYGV7xGFJoEhN9tpiXPoxBcOsz
o97//jP+7VameeIOBrUeCstzLtyhv35EfhxAI7X7XtWoy2BszOtLEBB1HD7vKoucxe9fzv5/vR4v
afEAsy638y+WszozfWFP9XuHIOnFjWJ3TYRivioBpWW4JELxZuehv+tpjROyA6ZlHjV3oi8vbWrP
80hA9DopBN6UuzTcO0rmPKYJdIwtW0+fzj6o7aXlB2237HLa80u84W0a1P2D8IUwFjXMrAdrJKvK
99qjFZn+0VS+Dd66pCrXht1fstT0Ablp982v37p2PWDoRqYho/z+Yvz99oJk73hw7AFeeGDrf772
hZM6I9bkD3h8/QqGr7mauGKLkbX8sVpMi4bT5R9ekjP+lzual/RMjvIgwOP6q2s4SVO/davxw5Q6
2Id5e1nh+fEKGEb4Tw+tvz0z+M3wkORrvtCpcCr//Ok4qpkE6YZ0u/6FiAoWq1XbkDtdRstsDhVL
vXiYdznGxAuc2Zc/Up3l58mhM/uHt/KrKxmmzZ83nOkKkzeEtv7nt5KHiBATEb4rpA2vDKkKqBeh
o29EpjHjjD2C8mUy0oxn0YAi1HBi4wUT/PAiMmKnSznU16MNR3dlmR1A4mIsv9wA2sACSEaP8KmP
YJXWlYYtq3V5FNBxIZPaScbeCFEgL1n4+h++yUu59stXiQH8TztoCHyIe/fnD2WmRC1Jw3uTuVCI
e+XofZoNKwpoteE1KmwY12VQUuVICFTril/P1wj6e9GkjsPgMia8oNYWBOAqzYerGZn52mLZBI2u
tMq3gdr9e/LYJiC/mkcqiVncY51prvJ4YqnHgvCpVpG45lncw+O0dnlUp7dslZSx8Nk6XQBCARfA
bHEvLnSkyp2YOhRqlSGcdUUAksxn/2DMwmVRrLqTJf2L6gKJZrgAVu3BHLYwb1iezUIvRIde/sMV
FH+/Q22Lzs10uACOz73x8xW0e8AdTSzeNFDDV9Jz4SezrYYtZCbFHKN0nrS/ssKxQPzhjez2mLXQ
lUrUoTrOVmjBTXZerNpkIZ990bp3RIog6MkZgy+rysYoOYIGP4ZjTIdptI26/fMB8v97nf/l8l38
ptdRTfv2X3dYsH/qdfg7/+51AvEHfDIONI8v2PspVBFoEY8DAAWXZJHgr1wi6w/+gm+zOKNJ8gOX
H9S/Wx33Dyg2pFJzj1CI+cDx/gPf9Z9H6l+qCtT0wkWBBBfJvHRNl7bur0euUcydifsl3wyklotF
YDJZH0CiHgw2gGoZFkiT6kSKK3xhwcWInawkLK6FXWTqPddN9fqXa3fz95bC+uV3wCF84fqhMyIA
7vKEvDxp/lLmzDFpPDkOk/XEnvMhafAEaq8hLIHF4A0bJ9KxvRShrsDxWU9m9FwK37wtUz0//P6d
0L/wUj9dmzCkCeXS/NkM4mX8+a1gdZINrZ1YtyFEvjkgqMdlG8eSPLaO9KKfiYbDOmpi/JbQeJEl
jqo5BsQGrjsSgE8zD68bAuZKUB62/SIiw93WKPw2c0qOFsFMm47YAAkAsAjPrR+Pm8aDDqtn864m
kjgSDT4kCX/GybPgjL49uVLNZB4ozRkXEq4bLJRO9U3D3PXOT1R5JQrfPYZdBbjCwt2ykOQOfduw
0bcEFxOsBIv6DNWNDNdOHtXQNlvIn2wVjKLDwuF8FG0kl71iAOpN9o4174SHYC6XY4NTsGowuKBU
vXOkPI5h7DzJ1sMYZBeXyAYn2YwJlDs2gLVpf/hG/upl5tWQVI+AT3yMqZa9FGV6BnUrX4IMBbSs
rAQKMnAdf+QChzBwTtqMGaxZ9bQeGt2wqHXnlU0u1iZHS/dYDrSYQVg2+4Z1C7Joy96HE5l56ehM
Nu6aChEfAWosCZyPAAQzjcnodQwrP4r6IpaeAsO8jjosRAP+T64ffm5ab3P6Kon9IofJJIyP9bFY
tqnbkBqWeNp548xN5YFb92RYSRrtYGYtIRmePE/tmh6lgNE/Va75gl+BHVhcs7tJGpJ+veLdmPTB
bpJvRg0/VJ2065yjeBFmrbmLUdQt+krpY2Y23m7CSLBCA/oRBlG2giVWs7QbGMuT6Bb0bnsumX9v
yTOp4AezjHHRAZpZmDyKNMiXOYmcq2yWLbwpi6gG+z0LI1aWlrlP4GitgDNxPNhCPiDy8RY5u//k
glLCufqZFTHs5aGH2DoYeiuMwUT4lHxZWbVD0/aSNzMb+CxqdxWBDYsmp9eLcvceDH8HW6i+uHNY
I8K2WkI+urZnBQLPIORwbxJyt87H6g7SjxgWps3GW2nzppLTNG66IIKtbHvODQFz026au/ARfBpf
aW0Ep7m6gM7qJkoPUYp/CsHbiEfnYqUNaLmhvDfeDWKH/lS2g77cyXrgLCc7HJWOqAx0f4Y3kw7R
DMlR8TRBQccYBGxyLNHuTG9YrPNbo/a2hnu5B+fcMfxzEyvbWg9+7uFeD/squVa9hwQrLTzDg7uG
aHOmG8JNvsDniFI8qerRujXxC847rfSkNr478nZAv6Ok7QJoA8QouXH+Us4KPEvxgLYbRlIfp8s2
6nBjIeRe5DMKotmdTf7XpDrYzuDekTfRwtVW5UbUwkD7WJOHw6T6DZ2W9cYDL7/RLtJaFFC+ue9N
32H3BvHsR+FExpeZ+N1tiBv8wejjkgjVou0WUeTXn4YivlkJFrAGtdxCwnlaaNy259bCMwC/HCUC
UoF1xvh9H0VpAli4nbf2gDxt6SIs3wVhNj+zwOkWw2g2j1PqwT7CoC6sZtghQfa/0ZUAqjDZIb9C
z6nvKWDbdKn7wjsOGMqyxcyY6irM+mTbM9NDFupUPVNiwhNKU5Xbsbb7pTtxo2mBTXKBSjm/K7nD
eKZxu94Uo9s+JXmDzX/umahvOjgMe5L4ovxpDgdWx+gmC9QcVqDbGdOuq6svalQUouWUWdEVdWe2
wXeCOSVrM6A13JuS51PlnivAFMsCopn3BNzYeoj88iTIs7lmE1/eBC5JRQtKrgAnj2O9TGJep7Vy
hqUudfcxSKv73+ydyXLcyJKuX+Va71EGIAKT2e27yExwZnKWRG1gFKXCPM94+vuBNZEQqexC79p6
cczq1DlEBgLhHhHu/7CVmoVfAXiqXR/hoiS1pgOi7hQAfMeo39EnmmGfOFPYKi1SUSClFmctbVek
fGjq4cN51qK5nm36vNXuEWxAErDs6rEGGOZDE1arYbj2Df8r2g9OtgVXNZEnQGCUsUW3yO7QoW/D
VhfbLI+iZy5ydyE3RgubUHuYcUzDNUtmuLaawLnI8iIAT50FUEuh52v3CP9q9wr9s2sHAYTTHhHc
bQm0+0LF0BC53Li9C+yqPzFgXt35Y5rc6aZyTbz3pwHzf9lK9IrQH1WrSx8hAjesUUzwybkQ75Pk
BAxuykfM/CcjBwE+VB0LvJvSW9PsOoQvxEwpSiz7wonEadELFXw4XsL3FaCdRzAEot3CRNeau1Ch
X9IgLn7kQ+Cg6FI2XJCC3K7UjahkcWkF0vwMhRCQpdnm0SVOkulW8RNUIjLLqO9LMMvdjjaGd8s/
lcc9JPltiJDfRZ8X8Y3IGm4Pmaq3eCJU5g1YarpICbZU6NGVYEX9spiuwHBCEegwfQdbK5DIjQW0
wMxH/r2IHwyAlf6JMWIH33cDyA8a9YPsxBGLUD0dQzsn9LvUdRLNI166nv6K0mNFP3L/vPbB+t9k
XS42zgRbIjWT6QJXd7Tq0XbYKrp6rHiSXl6FRr7WT+BYZVw+JhN+RqOXi0e9yTFIaSMYLt7sZhXP
0PwqKh99YFeX8O2La7gc3T5Cee3I9KH5kJZhTmjEnc+d/Whk2+DaaAksMLn/o5GotZfZrE05NmH0
pTKd+LaltLTDlbZy/anyziecf+5UPUY82GxVFddsGuinILrh1bZR22MtZdUAkW1ZPDr1ACi4L+/V
LELATLaswwEoKcFgP8WjzlanAGe+7uCPJTtP1kBu8S0+GfvAfzC1rJv4v+rmjahKnFemZIRKPA1A
EEzkLM6MQFF2nSe87QRWkL0fNly1g3hKNNldgMRxDW2AHj8iKpgv+DvgsVBkqvhIouFwXU3SPuqB
4G81TWS0RJPiUqVs8z2IQfhAKiQG9SlhsQSZGVMf4U4Ipm46idiuIAS10c72R/VET8pkK0pt2I0B
ONYhdIrHlwThh5jpRI7jPU5Jb0PIcrw9kn8Ak51WJdK8GFWDUVMCmC+KgF2rDpiORJ1U/bOpR2wY
T59Ev68aGpp1F+r3SVtLKNHM7AAFAoBFc+eVSfN9JsSKrWn2pBm7Ga4nyoDhQ1CMZs1JJLAkFS6T
WBM+GqKpXbHghwbTlhoGe4CBtD5cv2zLpQ5Wd9PVpfN7FvjOhQM97Ttegw4tfhBg2n0cqcyt1uew
/Zyq0vKdsLTO2zjYtmXopWF+epT6/nhd1ehZFCDyv9DrsbcqxTRccVA52LTz4d7Ag+DxReKFfghq
KLJEe+/lX3LSYEFGBo6kmMAUglpY3xePELYrpFhawwYCExm8QC5H8htkwZRiSmE+B0Ya/26KWJ5i
08qfSQDSp3bqY7oBIHa4VhWzeLTjsfhS90gc0/SPJtDkDewYqC3F4zh16jUWMP4xACl+PAT/jaJT
6WiAHdiH7tIu7c9R5Jtqui8kJn9s+bc27dxrJ0Kf4GX6fadzrqRR/nFV+VdX7/+OPtr8Q895gUHm
DNv9f//3zx/ePTVPb/4LrqMQG2/aH9V4+6Nuk+avm+f8//yv/o//B9kynnI/Fj/+8z+e8xaaO0/z
oXm/vj/T6Ht1XZuf/+ff7Z9S/u64DbMfT8omrOun9qe/+/PijYIvQvEC7da52KZSNf+7yaiZv1ma
pZsqPRP+wbLQ/f2ry0hr0jZsTZ0bHYT2XIj/q8uo/ubohLiDVtrLdf2v9//zYvsrU8/5Yv3qcmkJ
EwU9dEGo9di0Ql/KhK/uuRCOx07zoiuflTduzboRCrynDN4lf+QWgwKLOKk05UCd6af2zfy76BxT
dbCpO1B8fXupTdlOyg7YZOC7UssvO4Qlg7SBxtBfmGH6A6lQlyM3Xn4i/vLqC/05A6+7he/9tA5i
y2S/UOcm2+KnRw6f3KSqqy4U1XkaFWXn0shHDROz5jnIEWq5tCf6GJPf0pRRCZkezEyFIsaBkfB1
l5MvVZSgbYofuLvOX/91kaHXwLTJEXcyzNf1DZUYPdnViWS3Qp+eTd7mxlPtEjPTvgE3q61NlEI4
22pOAtgCg5bgXI+UBlIxkIPywBd6Z2FQLAJgp1GXwURrUXXInFgxh8nZB1ELY0kiV1ztZFelD+PQ
QHpBwg9wTqc3WbH79azMD16sSJxlKQgJHB9IzHOH4NWKNEZbpkjsXkEk0L8BbM6/gXU1YXIN4VkC
U+ozCBDrWnHKnE5tdEjGf/74P/06WpfzG1MHNRaC76kqa9OonX2EtsGn0Byab7rQgyO/wbrp1++5
KOvMkUdR2bbBEZhzyXpR8oLPNpST4u29QKB8otXliZa22oEfee91jLlRR5MSZMJcQnw9mV1u+LmP
+BACnsUukf7wgB6R6jZl0zz8+9exieNZhRG0xBKrkHS60QAsQzTPbO/L2iyvLCcqT3/9I++9DigN
0hWuxsjmL+asjYHN10l4lWnOiP4PQMhTlV35Nsqb8UCj873Pg46sBfRdkIKXsZn3vad5YQzWaWpd
zLB9dF/8th3+gOawk/k/8ney0bs/Y5kWVVc0Vmmqvv1AjdOPVhOHTFY83Udp4V9wGjxU1V9WM+e1
ZpA9BIVcQBJi2aumBe4Xo00RIVR1ZYdXD5edDCTJlh4AzBWRNne9PqGjnA2NTuaN7NTeVoWuWcem
pw3iQG5556URxSW8dJVtQC5fekpM7MYTe183uDXG/oS+IRYR7q/XyrKrOr+zI7TZH8aS0noB17zK
I1xNROWV2l7XkaiPWuQLsFP/DCP4GzpfB8AP77yQqbN5Qhbgci/VRc6if5iiUDrsey+Gd9uCw1cF
7i+/fqGXzLfITYDcWSawsIA+aIvVH0EC5fiv7x3cihGrQ/gurWDisLjybSnVGi8U2kh6PgZIhKNi
8wXojeLiZS8uJuTDMI5LvPuybKI7PQI8QrWlGrZCiaJbA5vkA5lnHsxysBT1TQdcDs3cl0bTq+mX
1L5KXdf3pl5hq4dl7jcTsVI6/ZKy5OirJ9izGbe/nqF3to65kfD3b+qLYAJz0EaN3Ec6Y9qGPTa0
Ad3k88LmigZBH9IKTXWr2+JDMF6YNXpkvx7Ae+vAEpgBoT4NDkaf1+Srl26L2glJKntkvge3U6gc
D+BDDyy2F8Ho5dRyegL+AvzEMs15FK9+pc61EjtKdc+5Qgi3HXK9xfRMk/lGh5n4xUjr4FEp6vqu
dUZONJNA7GRTmUhzoXCqoAggQBOhwZaiL/Dr91/2KuZEg7sFNpqmac4H10UgIJ4VFU4pcUdz7J1X
5cEtyk/Jtxw7TzAtVfipFD16APXseMA+PnwZ4LdiMtmF/JPjXIfeoP2epE1/IM0upcH/GBgHGYBH
HLMBi72ds24ynL521H0LzuuMJgWd3iTu8EXtanlC1RQJxarOH/Fgz8+rqg8/06lEDSMs61HbJJzh
XdOv9FNkpuOzDErO/a8n7r2FM3vl0AiZjwViMTyzaGuQRuoeUHx2XGdOtYliuz2gmP1ORqQlrnIS
kCbfaLl7YpgLgtjv9mmhdSh/NjJ4AKWPGx1+SfIoAyN1YLt+b98BnIWmMgc6FWmKeT9/tVKLCcSz
1Or9gHbCuYYxI06vkfxamb1+3UNShK6roXm2QR5Wu5QhFgLSULs7BLy0FXsOIQkPSrPVuQO6ONjh
N5oL6oX7xFdMdwLHgr5PcuDM8O77wpbnNEe7jrvj4n2bTBdeHNT7tELXrrcBTgdVXR23OY7I4Vgh
eGeh28hBwkOjrx2dRgGL0wRuVlXqgbmfI22RJKz52GIadAxVkEVvp75qKqvCyoDOF3cFfBIei6n9
0dvqNy93tuY0HdeWOLRBvbOKZ+CrYAN0YKK8TM+rzx0XtlkbebEXPY0hpahQiY2kQR3aaTa51E5l
VoCRG/WLIZk+K3OeFO0NzBCYGPlXIKv2gah/dzxzImLJYxH1gmV7NZ5JAHFymmzvTIicsLwznGoN
68Bb//wjQHok+87LCUDO3fPXa5waa9UD5dmngx48hCpWInham//6TeaGPc1csgNYV0O8/ZF89kUr
jX6ftrJ6Fr2JVqoRFwfeZB7p2yXDj2DbRcQ6jiRBvP2RTHGg1Jr9vlF7/W62Pzn1pinztxHUtPTQ
TvFzMuJSIiykY3gdctFifY54ZPUyqJASD+m2AFHyb4LBCD+JehgmimH2sNVhTD3g7dyeYks+PI2a
HgBB0y9xdjGKnWJ1iFWhz0eZrG/GOHapoKJq9evE/FO1gOmmE62Cc2BnY8DLvIG9HnBmfQ8BBNnP
pm9RD1MdVBxBSIIuBaQYplvhODCNzL5GZttsxvEEQz2AAb8eynKhzSPhnkCE4VIDPnix0GIxJAjk
jXsztiBdG2hNgrZUD3yX5RqYb6SaBgRDksOoWC3uI6NtI4Xut/s+QzEEnnR/acIOkmMW7X/9NkvI
B3swvzTfeznBmNwDFr/UVilSPCyAdGiqm0kxI5RApWqdhb2DczTyeBt1NK1jlD9uqqwL6Bf1yo/G
KZ2zwioPoSx+OlMtRrP0cgxxnTL1vKEhh+M3m0h2Xep9e43U9WWpSAry8A0fEjPcYqWDZg6tnqPR
HrQTy/T1hDamAjXo1xM0v//raFyOaBEgaEiGUeVVe7jhQKpItt+9pE5u+p5yuRcjJd5o0nBjDJI2
GkjVA7ngncVGVUoD4KPrGs4LiwNJm4V2C/Rgb6Vav7VBn2zDGkHDX7/i8o4wv+KcagCN4z0J3vNt
wvE6eslJzBIoUPHJUXs66svxUq+GY5Z3tRv7bDgAsf9ph55/EqoH6dqaiwj2IpwTJQNo2ZT7urYR
/x56Xb9I63G6w70BxKCuNW221dXc53hgh7fRUIV4Bajc/DZCyzXnQLS9GwTAnQhprsIWx5K3MyBQ
X4WPW3Nj8Z1zOnAU88JO4uvrRcoX8pu2AbhqnTqZVLeDY6a7NrSxFdDM7DpHDenp199DWybleXY4
t2CayikJjPcixTQd5COwhcjfjDStEGStH7WwRq1y4lQJXzRzkCQsx7p0YTkbyAxDOPxR+GNTnilF
6GBMKsGIbBS8eo8RIhHDBvswrTuTaRn/ODDWef0v44PETEokGXLMWeQPdg01H/J0j4gYrlS0VMyA
RvZk8716sGybJG4UihiwvEvAF2qDlqZv/RBTz82XL5maB3aK9yJmLmpTdQBJTKJ++ymrpAXY2BV7
TYHgvkXmpz82taTt1iwZsAi2xrbEsWNJEsFxKov0cH5vkXHjI5tjMOeIhENVnNlbL06BhqFtPsFE
a6dyOyFcAdO7FMk+RPALL7usb/9t2ZSF40gsWwHOc/D7aVB2g3EBDM3L2h6dCz+TyU2nBcFXJIL6
u19/93emGRsYgZwvmYP/LALYCjyJS6FymY/WcCrT1HSxn1MOpIl34oAqI5JCkuxHyWxx3LI4lHut
bl8WVStPPG/A74ty8U0cF/jSO12WnPz6pd45Zby4EmsaBzCdw+riB7PJ69IKWbc61OsvagU/azuB
Mis2vd0CRKiDaVCP6smB6w9aJYF0qfXj9wwd5fDAtkPeWQYWZzL6TfDO2KMdeiRvFzK3p2BAH/QS
w/IpAGDWlRDc6TN8GarJ+UL/s38AXko3Iog5fT1L2QHUUqgr1dcDpSvUg30ZGJcRBCZUehwLvS8k
Xx3Uuhx/imGg58ilqFhtTGcY0KtniENAX3Lahrltq1nJJJlARGx1VPj22lTEd2VklM/0AyRsdVVL
i2092aBfrCmD0i8HBSYNZHHlW5u1MbJ+VYz2F3vic1NjipH3w/hsmAhNuTOSUtv0YYKY02iM4tRP
46G+bMxu6I/K1kifR0zjYL1TDI12uUjb21pqcMgcmGI2vC/da49Uy2/H7aTr8Xcr04Hw952m3JZT
l2OToiMFjXh3GJ3GUd4/FhkqIQC+FNCNeRwn5c7qhPiqCfRYNp1i0ODyp8m+CkORl4AZhB5vc1XN
2rMhcmYdTSD2J01Gt0rbBLTIMaYr6RijK6uR0o6dwtHwGrbHPA93TRXa4XMTq2j/1D67yC5AcBbW
fY+2+pGIbQXyslPZ6XEKtNKhg9+hLL3hryx4/xm3ZmULxby1TyppQv9GkhFMIgizcDgCquiAw8k6
+1h4aMLgU1017UktPO33DG/jfteIfsCXcYqzCeETxDI3yEkMObqIPaqpnl1Ne3SDYjZXwJoo+eYa
+jLImkHRlnECiBKkaJ48NFGfQOWWMr7XO6Nqd8i0gxPMgcqDvOi5eG7KyTRKF3dtgKVdzddBjsuv
bpRUsG3qJh6DZo8EzF7Wg0UO9Doz3aZGjRLEVLdtdaLxcR/jqEZ7pdGDmotqkM78C72h/agkLUKl
YBO1H7VCLdeblOFr3iK/fgYgbFSOfelVz2AA62lfhiNtfQ1VpWQbowV1h34Cxm2jtCNc6EWEiLkJ
s/l6bPT41p9KVpA6YpMGQqiws43ngDHZ5pWT+xDBC1a14xUoYKBkhCh4bwhQCsAeYSCnlYBOEBSU
UrfdMCaUDnptdFwfW4XKDVJFigs9AdWyK/LIf5KQwlQAjZmFfsE43ItRN9MjGUZBByhQHeBfRUN8
rw61zf6oYiaImHzdXXde391oOY05pL/zIHXDwdG/A3csMCPoHN1NIXKfWwZCp2JW0kz6rj7JfRGI
U8/gMVsQY+YGHET0AAIVTUXQlsE9GkPahSWkcl6ihZ5tLMRGUXK0i9Y8zZWsuW9aJ7wC6FGjvweD
GrF4ikWfGtWGwo9SK1bI7dRLcoiPBMiukN3Q/rGl/ivcwv9MerTJsf1jysAuCr/lbRO+Bi7Mf/EH
bkEK/NjQJ1ZJ2exLVHX+gi1I7Tfu63TFbDYtit02R7N/UAuWBoUKMwtM3iDjspG9Qi0A7MfImBOS
OfOg/g1j4O0xwBKc4aFfoorNk6D9vljJvyrtUKnwKfVbOoLzvX9CVbrZRVbqHL+aj+s/TpOvsQLv
/opN/0JqEAHtJV8L23ZQnCO/YsdyvPA5S35KUEU4eKRb/g5njZm3NNP/OHDYM0LkdQ0pATsq9N4c
UShvJObKQTVqO6x+bDRxW7tGgs2SuzK2K4QxOX5t/QI9xZ0ju+a6cEz2tKZrs/ts7JF8SbncA6jw
fF2clbGKQavwqwHJHVTJehfvohDl88Zzplk5C9fOAZzSqQSMGp5MQLKONWuSiHX6QBpbLDvQTmIo
HYjjndp6KDNhR1YiD1YAaKN3hFbDrHx1Q4I2shO17Sy0XMLM1FycEcSzdKbaPpFDox1bnqhmMY2s
GhH5jaMrL0dHAteYfjjvacPeGvhyhlfsGuqnEd+bGLRtFD90HQ5frj9k+V7qfZMcNX6JHwwCiUN9
DKALKfS+VVEJQisVpbWKqlO/idFfsMGhw2JEP8lWC7eqaJCUAPRpR54MXuB9wi25Q2lWh7N2XMR2
Xrhh4njRcZuaVYL7XZh15+zQKJ433I+zbQbq6hT4+NRc9EYqIdDnBo5iQGby7FMG0PO8iiZZgr62
xmuwd5DOtaoXHewHUIobS8cCFMBuVj5Fhec81YUzPGR2VfzesXNhcQQO/6uP2PDXUG2NZ/Thxe8S
w/DsUbE8jvFFMnSaq4EDtU8cQLKzIwzSxSfapPW929ik3ZNCV6ro1jEbFLGxDMGd0y/tugSfD8tt
k8LwjHdU6lv9a1MpMtvlOjVLXq+RMwoHHvKx6pTokEKOR70H+IuDCYvKbgH3xevCI0izqrUV4G9V
xPR9cHN2azccTSB0FCdlgVoO8mndH4fx/03P/6HNt5eP8/P1UxxC6loA0viTPxK0Zf1GPZLyGSBV
mivqzFD/Q7zCVH+jSEyvA90I8i1l478TtIDqxZ+QgWnK0qRwSEV/Jmhd/GYhXgH0BbTIrKb530jQ
CtAhiNc61/O3qUxDuio2p8x0c1bqFo1uhAKn5OjVPBzMy/88fL66vMr6JuLyQ+zxcE1JP5FPH3RZ
/auU/8+jFym4yQX0JidFPM3AJniIPK4k0WSufPq8AbwaeOxpiBC2uenCIEAq0DkXYZ0c2EbebiL/
jHxxdxxH24TsBXem7ZSvMBK2voph4roJ53TwetxBH9Uxh38DA0F5h5bmU923K7/lXN95NSW+BDc/
DdzfrSlUuWZ6xg77xEN9ho8mZXGJFR0CkTgAIUtWcDz3rRz3UfXflXz+nnG5KD2JwrDGDqc016pS
DMJbzElFWxy4iH8wcoiVb+YFXRJ8EhOmHPVn2oOpMmBzo6ybdLmITkuv2tJuPOkClkYBn1M2NZS2
OUSp/2jsi/is/cDs7KE1uI63j16HBWUhHlatxBfq96vlkvdTVacFj7ZSLn4GGqGpPAQv+2jY879/
9ewEUdpk0mvDLTAN30wcCTZV1RwoWH708EV4elE74PiKKiPyEd8RqrkI0/J63ZwsopNVMgOgyFk+
hmt40e/gSx1oac9p758q6z9LfBGdkyzMWlcjw40E9JNGBNOVj3nIOen3ACrho3lZRGggAiXSOBO5
uEQjDaTgsPF91bQsoauTrBw8UAMDfzzzrDK6p8Jv1uVxsQhOSialAXPHcFHWQZ3V9uLzVtOv1o17
EZzmGJVeonoghwSKcFN6giupu+7Ri8Cc+t5Q8znuZRdjz6mfxWp/oIb5wXecbbtfB4/mtTOo0Dbc
UjHtMx+x999B1kYP6wY+/+qr0JSG3qHqydN1b/ws22pvGnLlnCwCk6JIO3pqOLqKqn+fenyODEV7
XDfsRWQG8ZgZQ+tDH0Zl+8joMAPhgn0Io/3RlC+CM7MLPBm6enATw7z2HAOFvT+5HP9FXOrfcS8W
UUlBBn7bOEg3LPQHxMe+hzjQ7FZNir7YNhMZCx8+4ABR0TiXibHHZOEANu6DGVkiPdLJbJUk7OF2
hYnYeE20R/Xw+7phL8JyFKnTQSyTLtp9GFF33bEh2qd1z17EJcX5oDTDYSCfSPCblvM7Uggr52QR
mHUFfTCnk+dWav+jUOpPvvi6btTzV3gVlKkctMmJmO1KS/dt3u5VH0nLdc9eRKUWCVk4cTW4Jfqp
51kImpxq5L8D3/+9vPVFXJrVqOhxUQxuL+znxJB3aeIc2DE/WoKLoKxyA0/3vh1dJLFgjQTaWTYb
3a2blUVYQqYPhdblA9Lc/bFW67c17gWrHr0UUou9wVZapxhdoeg3cEogtAXrVvcSDZp4xlRWfsmG
ZrXjJjTCi6AN/JXjXoQlBA3PNIoKu78QUruZnON5vm5neGmTv1rfvu34KKexSuIM/r7TcZG1oSuv
W+FL6pNnF17tsRJdm3IP+vjJhHdhty40XwC6r4YucGPCYZOF0rXKaZiJLxRrVs7KIjJ9Je6korHA
Y6l2LujNYCuSeN1R9gUo8WrcuNBnpSJATSdF80XNTWMDa/dAV/eDyFzCEpNyohNmkVLyWSIls8Ru
CuOVm9pLZ/fVwMscLHhZsKmZY3Hb+MGXFi3sVZG5xGJFWtV5AfOMKkBg3Cp12H2OkmpdulpSFkoB
YsJuUmxWvOzeGMxbJMfXJatl1XxAAxlN8nTe56mejp39QxrrPuUSMSRxhG/qOhlcqxdnqSPxzBb3
62Z7sV0GQNtVPNYGtzYyA/3g9D6AkrPu2fPKfLVI/NgoFC1kRnI7RE0QSeIkyQ+hqT5Y3uoiLjkJ
Il/kxJx9Kuv3iFI74gDwe9aNfLFhUiO3Yl+ErEHE0jamnz2V2Xiz7tmLHTPQy6AvVWY80JpLESPf
WYfrzt9LDAPMdaS77YglOCk/ht55luq0JnCori5OsUEO9AHd7dGNrE7deXO7FCb27YopmVtlbxdK
p41FY3B7cO1svI0dKihWHB9AXr67Tnj2YsOsklQvQo2tQUodBQOQvqc6ljdrgp6nL06yltoggI5Z
q9vAUnL9vkUNX8nCNdsDT18EpxVHCu6MJcBggDCPidY4Tx4Sr6frZn0RnjhQIdJSGwOeQsYDpNJb
q1kTPox7EZuN0Npo8A2qykpzFPah2FRCWVVt4+GL2KyrpFSriUnRC3mTjeEurbIDd4f5q/1U/uHR
i9BUdOzaQhX5KxWp46JTXbXpv/U4hmhhuFs36YsjrQwRqR9xfsHQOjjCl/sI1O26tbiEFpuGh9y+
wuiB2YDpKNoHVMXW7EAzu/BthPp4vlrFlI+u1RaKK2NUvzpD+bFqTpYYwlitRjPOq8nNRYNrW/+1
LI7XPXkRnp6VBDryG+TxPvkOB+4Hd9lozYGWKVkEZ6DaRoWJOF4naf6Y6961GnxbN+pFYI4TbjrO
5M2SLc11HUHfxElm3aMXkZmoFciUiXxV+3UHtrY2dhB01tTEmJFFZIpJJCgsEZlTON75WXGnNra7
btyLyLSC0sYiWRndrEhPZGbe1fIQD+SDDWKJjZaYlNlkFN0t8cB0Lc/sXX3tuK3Fttk1iuIZHTFZ
lvjveuq9g/XeqimxFiEZ4BzlVAbG78bUfebQjN+8XLdKlpQ5LGvt3lELPmRq3UW++TQBh1j57EVI
miF1NguJAReXEATsTORww0A+rJuTRUz6UyTjWC30WXnwfLDVm8k5RCf8YJlYy6AMUU5D5390U1Hc
K2Udo6rVGSsnZRGWUe6XEkeo0R3z8BKBiBPFb27XTckiKJFdCnM15dFapn9BZhpVnPQQfeajOVlE
ZRg4MtYNQmcAmr01qT9advt53bgXG2Wn1uCUUcRy83B8Torp0VYAkq569pKJzzEuxLaJOrWDs2ru
p91m5OKz7tmLsAT4LzPdy/FJaxPUBrqTQgQHjlXzkfWd44m5OMqaNjDTwpw4nuCP9S3sPKzw4OL4
+cYi9A3YZOvCaAm216sxUeqcSqclkscennXSeN/XTc8iQvE7itVpYjmi9bk1B1wcTfvLukfPq/TV
ddNSa4S7JdODztJtPGRbJXdWPnoRn0g3d6ACqRb6anvlm84uycqVj17EJ8ZSY12HjLoIi36bGxH1
pXxNWQwW5SI+q8aq6yCO0EiMimEXJeNwmuXKeOC0PM/re8txEaFJ7Xd2YlVkRGVsHgFb1ZepF9YH
FvsHT18SXQY85TTL58IJqu7ZbyJ/IzvzadVKMRYxKvFbLpBkZc7T9KYd0LXsK2dd3loigQYc3gcT
Ecm5zokne1yCjD8oWP7RpCw2z7pRIhXUO4HZWZd60SGHJNY0pmePi7fRIxLdM4OMOUHG/AJnYUQr
6vh+3XzPr/MqMvvEnPrWCTjQJneZXT6ljbOm4sGoF4HJfl97loAJ1fSZfYzBfHTumc10YE7md39n
hc864K/Hrcs+U0XBdDdhUOc7P0hmg76pua0DJwh2qyZn2bePemusO4NXMOzyHL2az1phH6979GKd
B4WoSOQBszNqT0ql7KNRX1dWwfLpzdSMRZ5ZjU0zFrGZbNOp+XM7hutS4lKNqlHNNCl7quK62hxH
mn2ki0OFvQ++6BLDlAUwaaacnd+uIwSBjXD2y9tYpuKtS4pLHFObw+4Ix4gCcx7fBbryMI3291Vf
8ycUkxUPCH1ntKyy1jiVovO3SugP69aKXKSWVsXIu0iojCdB/cMJDRTCJzhM64a+SC6yxxncc7he
qSg2Y7mVPfhqdCBI5yTyTpDKRXJBtUmMyTivxNC56ZPq2BvMVU0rIPeL9DIofpaPJkkRoyEcKQLz
uTfTQ9yzjwa+zC4Rhiu2wcBTLIG3/hAdpfU6CCMjX8Rng/MnbtmU3dGLNTYqUKCyTg95+Hw08sXO
HyhOA4uKtYL4d7etkWvedEJZtRDhyLzNLIgyp0aHIh1GJebnvMJGW9O8dZd9CBVvHy7aKpEO0nD4
x/YxqukYyyZOa23XLHMkkd4+XaVTGI5jIF0jUq9kMekn5ljKVeVa68WZ69Umyn0cvemGoZdjddoV
xlnoaSfrxr34nrgSy0zRIuk2iZJv0jrFwdKPkgO1w3m3+TlAEfB8OyuwJm2niGrbHRSaTG6IVs2D
GudWvOlmrdJNltZqeWRlyVhssZ1HrWbVWy3RMWqdD6ADSwvUJxB+bO8U58LTkMzdrXu+9fa91C5t
ad0owjWjDrNyNNU3ihZ/WvfwRTqenLpRLS+xXFGk+j3GpNFV2FVRtG6l6ouEjFWZHyshi8mCPw4p
ENfgQrNXZXsUB95OjI6uQe/7TEzS9xHCywLliOAQI/z93EOf6e3DTVNxEnvk4RpCi0eqkj410+it
HPkigFthKFWn8PApsL3jJPuEYtchibiPBr7IyF3ZYHA4wsf1nPomj9P0SotVbdUmCAPh7azUvaBR
7icAV9Vu3CDB/7XTfffXS/H9M9NPnoPDLMMTqw7w5qBsv9F6jtRNnTel2DVYSdz9+kc+mJ0laKaO
cR1HpU26sTJ8Qi2r2WiZdrvu2ctArVUzGTvSsmoi75KGsIezBM+udU9fRKqppk4+1CRPNKn8Tc6Z
4ajS0+jA5H80L4tAHUQamg2gBTfx+m/Qwy6oi+3WDXyxZnSPPdu2AD12g7blvr3PfbnqFPyTno6l
IZ6c45vuToj1bJzQ148mD4v2VQNfgjgaWedWngDrTSbRb+yxutDGVfhszBAXayWfVBV1OKylMem6
xx39KrcQHF837sVKSeEHoZWfYludx8pxFNlu6LWH6iULMcI/QX6MfLFSprBpIvjviOOk0N1PWl/t
rY0CaU4ep0joXGdoSo0bRIVhvNtBOPvN4/e+0wxpJJsyjYN215o9Tds4pWeO+L6nVwc+GAre82b/
ziFgidDyHXtS/Q4qkJ73tnfh1zAIN6Ed4cPYNq1vbcIqNW9Dv42DrYZQan6S5WLIi2O9a1p0LItx
4v6z8aoIqye9G/QB1xItOA1bC3e6MEMkwBnMeOf7SC50eaOPR4GhxM0Oa44i3mLnYrYU1lr7RkFR
KdumsAitjWcW6ad8ikzbdfoQVn40dV681dvM+2Z0I+zPMI77h0EtYv9ybDQLFxe7RFplHLv2th+7
yfpdj1MvOEqTKK7Osjztr1BoMVHjDGLbvPCbePLxoqIMfx4rCPcDXJ6q7BMUGqs/H/soz9NNrxmN
h09KVcFgnFIVCJg1NGkGZkZrbHQIonaKNwL1AJXuQ4IVEMDcODzOe9MvP9ejPjp4R9gJppV15fkP
IPfK6zQPeudqsg1kM2JhYhGPeB2eUFlU4QXlFH6YXijw3ftroyozxG4DNQblj0hM7rQlVoFMB2KR
iegu2go5hK89Qm3FqT/GZouaBKk0vFEEfdULrNtbJ0EnQrXyG/xH/OIyxUEpzjZ6i0rETdWqeEZx
ovdhYw7YFtDjTcbpCDwxNIudUaHw5MrAx1y+yZS+tDCVR3tg3NWqNZP1fRHXaANYbRo7z31Ror5A
bb0q74XVZM1FkRh9dqVIS3HOq15x0qvWnjo+gN1B4tqA0+8yA/NQc5zmQVqop2wtKwiD+y5qjfzK
jwykC7ayBGRRbFJE+ZoLqsem/SnWKyvftnWMkMdJpDLL+G6F/pEdTB6WFhgmO7d+a2j9VZOmRXRp
ZUEXbfu0z+rv/5+zM2mSE+e+/iciAiGExBaSrMzKmsuusntDtN02gxgEYpD49O/J/7vp4mnbEdp0
b8oqldB477m/A/eofJyzaegQzYVFhr6EgRYTxe2awY8zwWN4eYWZBxyoBxzcV6OZkgZAGRQARGjl
1wdvawm+OgNLPcEFvQevYFvr7bCAGP8w8GB4KJYKUIyuaOOveShUcQvTb3BvE50XcH8MBw8kxjwf
Qni6i/Y6OOoGaAQ4KwCjMurDJFn1DgeyXt/QuPVuWzmOXhbBh8XP7KjCJ9hhkPMkFjqkXdvXQUJs
O/NjTwspwMJAAUEC40moIuOQ5SCbLs00gmISia9t1a0wzipEQZLWG0UqtT/eCKRFjjnITl91D6+u
SY0AhHQlUKmHMF9RIE1Eq25GtdIvsHyxsBhj8LzKTFHBOgrq9mK+USAs/1NNiwftax29cnAketQB
1Ft+AKG46E/9oFp0ZYRro7+wGBgIpg9djHLrI7DzrHwwRewdPcTyuzMpB/11GEhxW81l+XcgCXol
pdertFmjlZ5hClL1L8qDaCOF/Uy7HDYACWOQx9p4fB6skM9NX0AePwKb/WRyKcqDrsH+O0SNqKHV
AZSojzf1nCsPjzXLPNi7Tp1+afQAzzEOTcXBUL6OR6/trDpOI7Goaob9uUx8scEKouiof++XsG1L
wm4a6kvRzjBm6QF2Xs9dLft0zL2mO9Et73SGM9fq+5oM506s4w+yFRidFgaVGjZUQLaQgZ5lT6a3
rgzx45JbeKfXy8qfYQvTi6sVG3syy8AlYLED8y+iqDU70tCIVzkQOV9CrYBOLXu1yuM8b5V31zcw
Uzohw2guXQOBPNgnRPN0KVDa/xTQGuBPOqAUth2tMdD6+3b7rDphbnjYFXdVWNYg41Iv/s7CMaJ3
8RY1gH5FtheZ7KW+a6I16n6Oa9PxY8FmbpIYRIAg8fquMs9DDIruQ0G3Fv8NI9Mc8bCBySlZWS4P
FoYLQSJNXG0vPStXepCdnRlK+sftJQSa3ENSIVby6xxPCI5AA7XQQ9WV631eTnB+icVkmmy1AbWp
qARmqJwjOd9UTQM1c8LoAiRRV5ELAQ7kuLT1+AZK9ZqsdhTjaZBqsLejtXZ8WttO5WVCPTVEzwrW
7fM9zqKc3esptp9trEh19DYvUDe18CCGS+VAIYRBWjL6WfBI26QG7jQHMbKS8W0z57I6dzkK0uGg
VQxUHeYp76N7mO7FFYQAxK8vmFHDfSmq6pO0oNFko0RyNrNDSdbn7qqLeaQMdFh4IyvyV8hXTOOq
g0FM6k0ziz4L8AbL5kILMNwPMNPz8yphcgJnDMSIbAIrrlbe9CbJvB3gDo2JXsbxkHpcqxDPg5A/
N3qm75Hul+/x1hi4DtUz0C95nLOzutricizK+1D780tVw6oXUBg/OCpZ04telqVLwrVvL4jYFCmM
faKUqMY/h6AEX0y/Tf5hhcUGsiz4ofqr0qX6KxwZeZIw1DI1HLhV1B/CHvP+pdcBaMcj3fwuMVz7
5bFuZFyngO4s7DAEc/SV5MAHJKA9mS3FqobFJujSA3nDoprzg4ErxHBXNFv5HtT11h8lTDrCm5HC
SDHB1NOXJtSIgfkbqc8lhWQ89QCwGpKpjfgJFGhYycHCbCxPAo7W99ANDXMCP/PG3DA4A4e3tFqI
mtPRjHZaASi3mj4qCW+gdO2Qoj7EsimemwH1TwewcqpPBdyUm8TPVworyrqZkm6GAASw6wj+vV4d
8xncwliegQ9q24vhfGtuJi49+GcHZIMddsQXuK4VuIIUwlb0KITy+lNV1xyRnzlsE7HJf1qydN1x
ZKyG6y4ryK00fV3dCGQsh6xf/QoeHUKnNFxwndKS9e8L9OxLAm/nDXBj0nxtxBhfquqau4M+qpYD
pMsVrQPs9PU4yEMJhzh9BBoLRGQsxjyhluCQXnxRP5imhHGwL1cf1R/LaZJ4Q/CV8IT2oCTjN/WH
Mc4fzVx9sQpCcWoYPZlqAQfDU1GRxnTCOTaHdUwyz0S+9zz5M4yp8rlkBYBCSs/3EzyzFti/FEih
q6H0oiNVwxYkheiCABwq6PPWM/E7PoC42sLlzASbkUcAf8FSpEs5zyms9mhx6jfpqQTuUiW/nTju
I8kwqGX+aYOGxUm4NRBzLbiErwedr6I5DEMRANUO2j1+lBh/fBdl7unDQEQ+H/oC0kx0yOhPiJMp
OJeXG73DpZ4tJ8ry5Z8VbpXesQ9Rx5euErPpEvEhfhAejoEbD5T37abpNbOf4APVMMzlAKyyrphs
+zSUC/2imAqwRqzX44YSX93JBCr126wMAyC1tA4Mv6Ge4eRIc4SWz1D/NfGBCr8oXooRzu0Pbcw2
GJK1c3FqO+IFGIE2mB7Aa8jbQwkXiRjojpi8z9wzErG3KpLdyZuhq0y6CvdW8Emqlj40HCZXKXgQ
NT6p0fIR1ipcJWXoA38VbUFsTywGcO0ylLDFUxFdru6porvhARGPtbE+ADiRqvQLLGPWF/Tb/0ZF
blv8zR0MvPwN2a9ETHCh/r4tVgQZ6jcQpzNgrVugc0B5fCtGHY2nCF9f8nRE+KP4NrcTtLBbpRD0
B4Ml/sREb+pMwJDUz2AJpqvUepPfHYvOF/IwgwpmLx5QB2MaFqCjHYClQjIfl37/rio6s+D2q5vu
ApSUeaf1LPykBwkKBptqMvDh4cr8HQcdqOBJUa1rB19TbNAn3Uxdn+kRmJYEfV1iVBTVrMzqFkdv
NtPBax6xj0vz2s/GdpfNlnirBsbK9mwM4JuHkSNLfwBdfhOw0wpC8PVINISnag0E9psFJLBLPE12
OhHwxZpkraF3f8M3pyhVxBtl/KE6HKE3sFjehr8lOGNxSiNSmCcLe1ryTBdvLrN5qnNx6OA/doxC
Tr70AIo+lBRn/yEgAMzhtdBO5U0Lz2EGO5Yh3w5x18/zSWlT04MI6847A5kx8GdcRGExCGllNX4W
7abUvSxxjYMZOKCovi6n8eij5Ycu33DBbNuSNp9rWKzCy61jPP7iobqt/7IErR89EjOt4mSJoJ8W
yqjCPGsUHEVHVp1GZHTZAddqItMBHn1dZmAGAePZYfDjH5T6I2zVKgJXPx7a2bvzeJRPt6HSFaig
8JRTWDEKNDAw+mLAgHg4NPwWsz7G+PvM8x4rP8+9JygBcB0AVQMrCB+7LqMm62J8pyO1vgViNixw
7yDRNPtJXYbjp3CCSUGbgEFn+q/wQq/X73GPTQGEu5xs/8QLZq7+GQRYqP5VndeMeKKCaZincxP4
8NrlvaGZHq6ioKqK18ss4Tl4aAxOr0SOBR63RTVVf4dtFH0xkGxco/Kq8CMUCHGsALjUrsVxbnFm
2gP18P88yyc5g1aUh+vQ2ycCTWNp03i5+kIesBeUHT7qDAh9WuPR1B+CWuP1MpUW3LZq1l6cdTXk
cgdaSatTD7VaflKgkldhV4B3fAKGU/62yLjwEIReQvipomi49qc+iXieK4La0wY+8/BYoBw3jZ54
KUhNVfG4kJUWP7DNDt1hjTGXjuUM3NxZoPCYdgmLzRh/jcsx0LBJRITgpeu5alLNoq7AKwNFuQe4
pWDz49hH84wRGAXESQ4e4XaPzxpVlw2ZrlfgNKr6hix0GR49DaLVYcEOU9/2/bC+QvIKja7q5jJ8
RkXegtspYgX+j5mBTZ8BPMPa07DKZUtHXLmXV9iIwp6PbW3b3Fq95stNqQlFmmsLfgbTuPrJ2gP6
7XucvIq5AIqqgqfFmJTFTDuYf88ALvF1rX6Ay5RrleigbRdc4XuJWUggaoOXeOMDWotXZrIUWoEy
LPoTFuH8pfSbXCR0AeswiDbxs/Y5nquR33CWWiRLNHCyFW/uJ3wVVSdymBGlhqti28PntV4pvsS8
sSfUO6gxsVtoEh+fF/SFKVwOARuCpyiegu5Cka4DMxxxVpYUzbWCcAFgECi/EWyFFFpHkK4D4O6K
LFYBld8NKbo52wKjQwjaShJjbeGCnSo1Iq8yeT68WA1r2GMQQ9D0xKCR6FGDB4pwuuGRDAvvbdLl
ZTMgN2N/a0qaUBhKVFmF9+d0pnby7u08w3gUOoJV3OkQXnwwt+xBo4FzpIreWaPFP9R4/vTVJ1qb
x5J7CzsiqDvrJOhZjj8Blh3QfshihcElSo+e0cTA7hbhiQn7EIHxrGZet1T4w4danvxoBRt9mK9k
4VS1jLwRH5GnxBSWvUrCEZUZGaZ32pioF2ecN1N5Dhmogois97AMnyWNEc+J8jb1AYyu7leLbS6T
4wIbXbCSfaDR8n4FPBTuqfllJN2G2hPC8yDFE0+8rOUQ88SPV9GlSujqSzRU03nq8zFIC5RLfs5n
UTNsSnH5aSiG6F3OcG9OCZCGf6t8Ahuadx06ueJAx8sH/jVLSeOnCPa2f3F/bsjBW2V3xi+xT9RS
L8PGKp8lCi+DK55+bdM5B8ONFWbyz21t2zILwajOUyXZcJ2ySH0fN1wDiqOhCF7gnJuhN1hzbJm3
3rj25WuxeLz/S0mFa06ATEz40xtEUb6iaLxEiobglEK8BlapKRC/k3yQ8dTcact8+Pt6QKlWGI4h
G2HmKl7glO2vKfcC7LogcIOZeiirgOWHccblfsAE8whCaV4zwmYeUaR0M2Wr0wbRkYShEEzG/QOg
gPbzGsj5hEJZ316mou/G79r4OQ4LQKyLW8/qFsWWvqhovKC+lYZPxqe0SWM5tEMScup5T3SwsHuG
LYefFpPi500Y2BShtBm0u17mRfW5LaCXespFFQa4o5LFwFC4KJ59HiDnHuu5fWB6oRbysry39waP
6jMd1uFi4YQ0p3g7wfSU5ThIJzzJ5FMXhuIbaZumOkiOm0nSsyp+ReWfvEUqXKkknJcRt8ylMm+I
0XS4QXuj3fC0gcPYxRs5EKNmXO27D3+wc+6NGwXeLa8f1NK3P2ETwwf4IOcEu0VuQbG9tAsefJdl
hFV1Mm8E9mFWGrzzWdd4qP1l+GY3sAlZdJmg6rDKXzkrlLh4tQezOyUb2DmH0ni3AM8CMOQLPv2A
bEwCVTFPJU/IFtrhJpxb+nUWxiwp7nH5YxWswV2Yx8/zXMZ4bRpAKA7YNrd7TSsV3DVIcv9odMSf
4ZIYf7UCj4vbriQNLOVJ47MbMPLsfLPRepySaVirFwb/wudwysshGXNuv/qN4V8CAIpv5US7zO9A
wy8Ra2Hd95ViSSSh1usX5A/CJNcUtzVk67Fz9j6M6OLokSL+DbWEhkQgW3B9eivJZs4Dzs5nYSft
ndvIIETaRPn6DHj8drtoDtq4zePmtlA339W2JpOFtsWEQM/ymykGuy+NrpHgktTFa9CgDpcITC4Q
BbspNSGbb6AWrGFpABsWlU6txKeoIcF/sAUctaJis3/nCPJ9blmuH62KJ3KKO/IW+zax6/iTFcun
rWkIAstTUdzWbJMKIT9WXthQlmd8GC9ROoqw4pu1tYcJ9IUWtd0x+5x7m1kOES7PY3qFVMjkGmP7
SQEMBpxQUsSgod2LX2I8mh+reBaPHq1bjVPHFjohmLZYp9o2z7W/muW4KYDK4JhkEXddYH73lfpw
icLJTSmi8633TGJvOoPeOUG3mK/d95Bt9oewi/IRgLRswJHQip9d1/X/hGyp8U+jYZFpjn03R9wD
oXlEIsvgNSgQoM5UvM5fh6Brg2TtaICoJshI+aGHMe2YBAXLDS6H1tzNxlR1yhCf/yTgQGeOZoEz
Ch6lev0LIULVHZdoED+wsIJTFG0PnUdbGK8TeU+3cZFXUNT8OERxcY/tmn+TLcpP/qC6+FXicJcn
ZwMORcUqsG/4EpwDWtkUAFMnMgN4qbtEeeMjtBHIDooRTHFvwXWrCTwnTSdYrB9z2UWlqmGpr8lD
Up/qBdsRCVYnbByyZNfh+peKZljCqteQiWfGXOePQq1IBZs4pypZXO8+tk4oXOhyHKPZDBMDcaoi
f7sNNDKhR7cM4m7YYXlcI+AdhRn8MF78/C6IayfNJfd3g25tjVBLuUF1FWowMKMnLwrcZuK+KhnJ
paqCu2OYFUX+DWDsr2QU3R8yi/89ywFx/Djgc8ebnJZomxX5uxZbWvPS6VvCBedj0/BiaRjck8Ks
9Lq/WIs8VrE46fJhkfyxaYr9lc5ewLKo83C9WCOwp53Aa8AF75LMdBoAjx47ltE2+LEhwRIPxDgl
sCHc+thvpI4I8nMkRMTC+9ZqMh1I0YROIjQ4Pn5sHC8b01Jmwwzg7xoQZz9/QwptcFIkAAL6sXUa
WgQQ9XUSziS/IwhVKLq5Nr5bliV28bWVPVD7s34A0AweTtqFjnalP3/s92w2BN4jhW18Mm8ILaJm
pnx32UyivaeEmJAr88gAQdJo6VMly/BqwDw7bSjRvhoZadEo3krg6ISHVM46eGdel05QFhLty5HZ
erW49hXLGorYLHIXkC7gXe00Lvty5KUwOTwWQLujKn5bBuSkEKBzbHu3OltT8QWRbshLxuDU8Dlr
OuK2X+3rkZdoG3Iu0G3Eco9rV/8Vy/5vtxHZLc0RgP2IRfiWcK7b0pVKe4I3/Oa2h4vd0hRwOCNF
Dp5jPccaJSLjgcDt4A8n5nVL/V/dCazeP64fdoWyl9GAmbLOuDsWNGf57ejDQiehCnlhhLVqqU5t
RIwTogm2QrvdXWNf7Be4eGSrD0u0rsWGtjy5fAj4/3z8a1a/HmzLoUcPfJUO8Xy7yPrNrend3h7B
yrqqFtSKbd5UpizCHrwFbmdpvNd0TxI+GRTMrWzM5SOf9ANiH04bO+DOH4ekaErWdB1Ge4jqbwSV
VsRnz25Dsps7QIGKKh7Qa1XmNwYfsxHe2a3p3bZOkIfue76ajFjgnO18AaLNcUB2sr4oWgyvOwJx
frgdcy0fEN7+w2L679tWvFdy97muZmGhS+II4yZ4R14W3rh1e6/W9sYeVNeKWYAxlrQ1+asu+1en
wQ52CzLHTSX0CcqgkDAXJ3Dly7OY/+S1+6sx2S1JuKPwScUxqjiYd6NsfBq8Pwlvf9X0bkkOqodn
d4kajjU06mFZq+DcDMZtK9mLtJFRrEkISm82W69MdItoEh7HTmdRvBdpowLSG0ouUKc4kHt/7C55
P2ZuH3O3KE0JXNUwUlRwUTMhxB39RJzS6XSO9+7doqZRPQ2Yg2plD1OF3BiIbL/v9v8psf/3IIr3
Cm3qixIOBeAesAje7zB+apDh6EgV3/phqF+XsPHv+WagTyQ2jWyz3hOE29+Rkl0vw1zoIWENIi3H
xdBwvjFLp+7XYNWPCIQg9TxOfn4G3aN8tqvv9U6XTziPfNxb+2nSBkZhGGtO35HCvzDVOd324z1s
EOLjCIbTPZKfpHkLRpiuysntjY8s/cdu21J1qqHtkm3xt6veZtocC1n3KtaVAFA1QR+W2ZZklV0P
gagdB2R3jjUIsM4SXhUZ7+QdfOuAsIjcjvZ9sMZb4EySG6ArVuh4DsFQVYnkq9vmuo/WlHzCfNOb
ynIOqVeYC4gsq9XJQQDuObvDrCpXBPYnjMrgty005MUBCffg5vdr8rpF/8eS3JMGgwZaREj0VGaA
oH6J++UdSoFUBhxq3jF2in7Aif3jZNQ8H3qplMq2dar8bM2n+AEEhJG57Yd7kGnMV6m2EkCpaM3v
GrbcFhC8/H58ruvlP8ZnX5MBTJ0aJh/bofB0/TZ6uLIkekByLgk6jNrvf8kvDrm94D63cdXpYFCZ
UpM9LGsbJTGzjnfxPTmxj2sdSjaqTEMxlzR8uumb6pNbz6/D9q9Qot0sI4FEz/3Zu5HQriHP/Zdb
09fB+lfTGwzkKzNoTBoIqxFUuPUG5VQVB9Hgx6Zbr6jIAMZeVjcaig8oaENYo4EL7Nbz3fGcj8zr
0fEQpFSksyAqnCC1D/7kuf6rybK7NkMpHSHwDCg1tSu0eAY5ZXhDuvV8t9VscusajdrTbPNRUFLC
OmjzQ6fvKfZhSlsoJjqBuLCSc53B9wqZRcMcG9/tMCF0+3a6RvxKBknRVG33I+ud3iliH6kseGgW
DuFZto7bd710Z7hVOR0cYh+oHEIYI0qxwcbBQxC0WTV0sxrKLZev+T/eYhx1EmOl0XoVyMyDXKOi
6x+Ojf+ehHCA/biC+irfeD1bBFoi8V5G0Z2A7Nit17vFCeE06rEg5M1gHKoh+oh/5LCidtpp4WH3
sd+w1YYuYES/Ib0484nfw5TTsd+7dYncr5ZUwneGjoGXDXWblrwVB7dB2S1MZO4nSO9VlGmYhp78
KnhdQ9u4Dco+TCkhOwFXrkbjSr3NC3nfusXpRgeP6Y/jvQwBRIAKBVXbWn0aIpJC+OJU7in2Icqq
ihafVpgnUddWB7uEMClr3Kr7IZ/42O9w41HQaphPwARpS6mWn4M++lMp2C8Wzz5KCaM0WUQ5xyQs
/AfR+cfN8x0/5W5drjgcGNKesEZGGOs8jROyQroM3HbZfZQSHxPl/QU6bvLlDZCPdzVGn50m+D5G
CYGjDRjMZzOz8iXhPXRzI3c6j8XVtPLfNwkhGmVs2ERZ1auLb4dLg4J4t27v1uVqRV3reoUDFydF
dlX/THCgddu/9+DEQhqYiPcYE7l5FwTNdaJC3+lZC9Pyj2NS+gws7RkdR42NPPiAb9jeczKyImLP
TuQVFJ2Q+bLMmjmNePfA2v7JacD5bmFeyzJaWByzDFLjO3j0ooDHjcCMko7dkHioj9tQd5INWJ03
1w2lINYN3in26MSpaBpdhhgSto5v+ezfBGP77DYkuwMzUrO1IV1ZBn+BDlrB1Cyqd5yCu/OSz34g
1wVjIixIw23tv6H0Tn1x6/huXearFmXD8S1H0xgU1jR+Av9zxwm+W5mCQIho5IyJMoj71safVjcr
NSL26EQfDiI9JKcwXJ17lDBXT5UQbpeIaLcsvYr7HjDRV68zxaHfRQIRfjl9ees04nt6Isr0oFO/
TnEbTkdm/CbzCuLksIJh2S1N4xEU0Fn0PfTegqkrUd85u0GIUNX0cW0SEMCrqUHAADVEfxuJ8DLM
Yd0g4CLaHZpMTP4aX6fK7K3bp6pi0Y3vF8rt6hbtl2eAcWagvmSEmAcaNvebWwJFXA2c/32uQd0H
ic2qIyRS59vNrqd8Uie3ibJbmnrwe40ijSgLm+D+itEAWNNxPHYLExyKpRLX2A8Po/4UUF0dRzO4
vUv2xMTeBFOgtzLKmqC45HONur/GbUj2wMS2QJEjn2CzDEDKI5US5Yiy0KnTeO+JieTq3JJ3uKLw
aqtuYl2c7Ti6sSIE2y1MqA0Nqiox4h2KQ9O2N9U3W6Ha1K3ru6VZ9iigKEPvaqFY8pRR3T4h95Y7
ftDd2lQ9MWWBSqiM1JYdc4QrH2fZs29ufd+tTRTVheuM3Dg8z1C7oQWknaHVbnGDPTkxt6Y0ekbj
ss+/o5BsTtp1c5wvu/WpUNnVA0/1fygJg9oi2cEXBaVxvx+W66f736Cn2MMHTehxpFGwIbYhLe9R
Wl5AsdxSFKqYaFFuN7k9hnBQ4YC/AZY5Mi8fymFMJl87pd7EHkAI8/AWh8V1F0A5bNpCtJbCYn3L
fj8616n3H6OzZxAGKDvaNoUp2ZS4HsocQnNIlEK3G8CeQag6ND6RCJf+EXizKfpkOv7VreO7lSrb
gtuRYVjoAjhHGbXqbYLg8dWt9d1KRbXSGjcSU5IK9nXpthvVaad4rdgjCGuvwaWlg8/xhJK0tKkA
PmHQ47jdccPdMcqN4gXmeZRBh2/Sa6UX4FGb45jvFurYN8tkYGqVgVbADiowqAMWW+m2O4a7s9Qb
u4BXHsIrZc3ucI85RcwNKSn2SNZmrbyVNug4u0ZVSCk1MvugRjlNlr2b6mpQcRqjJCiLIpRDh6g3
hlmKG8EMTukf70Vhs+WyQ41RBlQJKj8D8nfTu+URxV59VBuUJUYGb/LcLhcCc+nc/sl55Rf7yt5O
tfRQ2fH/p0rcQkRPf/rL8uI23Lu12RhUFuaoPM0kaqmOAL987wQYFm6N7w7RoaBqYQ3FTJm2c1yB
JUvC/ufv2/7FSbSnSTLPti2YzDCBNWX5prYuv8PpVB37ZXGT8aP86uNsMQGe+6h1R6gvhPtXIPl0
G4/T+Iej9FcfdbdCBYBM0H37GPk5f5DwrTaRcLtf7JVI5SAD6m1oWvgcxh3iW90ubrHVvRCJcMjg
Ko4xYdq/XxDo4zkAUr//pL8Ykb0SyQ+V7GaOrISnrbxdzSaO4CQ5GTgSVDF9/JolrARLyGKhdfTE
m+kQCIl97uRQisZ3Byj0sC2D9wASKo1tzn0ADC7eMtptquzVSDEIIiDIYNDjiv5dyHWEB0swODa+
W6RrWIq+mtB4KaZDNdGLkH+Slv1ije6dVVU1FwWqySArl5TypAsD/d10Hgr26TQRx019r0uyJh/y
QOO3rEVd342dt6ShadzE1EA0fJw2fQ8WRx1gUhpqbTov0XooAvaHm+4vBmgvT+g5lz4E/Uggekv3
YsvvvI4OqMIL/9D+L1bUXqPQcIWwfH7tfDG/Rmo4+8SNLS/26qcwzL22WK6xRYUKsH4IzrWItdvB
sdc/jQVBoTkpWDap7j7ut1NJxbPTJrOXP9WoOVcmQr+rDlgNDe5ogjigW2hxr4AaekgdbYdYbg7B
WtZ2/m3nbW6iMEF2CxXgqmlae3zMue/vJ9I9gjfh5lUDD52Ps9wPwsXrQyjvu7h6iMLixJ2csonY
K6C2Rm/+5F83dRG+zKy9Fx3Yxm7fcrc2IYwXOgwRJjal4kk9D+/Gzo6X/73+yXgjqnxrDMmy2lcA
r85xj8p+p47vZU8sBOnKoog+02YDtbF99XrpNr/3iiFCQngLrtgNeRdctbHb0YtmN0NHsRcM0TDv
ioWjwk4IFHIDG5TNSm+Og7I7Q8GbMyLvMFPGvHwGPvpRleSz23jvbrl4OYc9G7EuIUZ4sb6vsxpu
AYffN/6LTXyvGZIAHc5ImV2DxMF7HoA5EAPnMm5u57O/W5pQZ5fLODIQdMvJwjSum14UXaXbVXFf
2QiiywKeAb7o1JjwsBQxBFtl0LqFW/bFjV7kdxJ14QgXyeEF9eLnyHdLWPC9aMjr9DrIHEtISpUD
D8OeiiV2pBbvqxvjAhfo6kp7XYbmtu6at610E6/xvWbIM9Asyxifc25j8Eu2FfQAvjgtfr5XDXXh
ArTwiLucWr3DMPUX21GnT8n31Y2R1+M1x3FVoT2II1Sjbr5m9sfvl9B/31P4XjTU1DkoyRT9DmJ5
XwxfupC+urW8OzQlCt+2+vqGE9V04D3bIHMEVcyt8d3S9AUFiQZxikwR777t3kyoPrm1vHt6Yo/1
Iw73B9TaR9/qkf9YN/7NrendobmQJlxHsDcy+FTECZXTki1uHsuE7wVDjaAzLfrwehfnL8hCHXU1
lm6jvVcMzcsSlSAvYSNcOh/aHgl4pdqcBCx8rxkq42Ux0YxRKZifAib62M2R0wbO94qhKajGIrCo
C94iYIjkND5rMzmlbWGIsru3leVIBcV4V1NtEwWykKV9mzrNFLE7NUMxy26qriePHMbnWtLmE1Ac
QO64Nb9bmt4iyQSCFeqlW5pWMgAX2S0Qz/eaoXEp5pZA+4D9xPYk8QBru4gVskHHqbhbnjr24GUd
woXFbusDeDuHuBRu++zecJWM4SYFCE1ZN8NtpN/K7yW1b04jvpcNbSxGPpVixNugfFjACLkI0kdu
U3GvG1oG4se+QcfBz3yYPPG6xm6lXnyvGmJNHgA5B2HzMskFaORimM81NwA0uY3LLjTEIluwCIC9
jOvlrQkAYwIH23Gu7MVDWwTpdFtCjWhykQ20eMhXN99pvpcOjabwOrD1okwNS3AbzbmfkrC1f1if
/32vxWnzcW+ZALybVjVCJxhcab+1oj+KoOrhWDCVZeY28sHH31HOIxxpCw2MBMD3ycBX0NBAFXdr
fLdK/dJueGtCBeE3Q3jfe4D8oWDGrdyT89052gsLo8QZw4Pw2cVK+i0e2s6t53sdkSZRXVUaGdCB
AQ/uS3Ee6375w3vlF5etvZLIR/6zjRtcbq2OwEvP6zSUkRsegO91RACWjaL0rxUOkgAjV2vQTZK5
WN12x72SqNV6aYcAVIZwrgCzbl+3za0Uie+FRGoBvQN2oEgl5sDOwwCgB69rc+z37iiFaURBsOlC
kBPbKRXNpg9aVK5fdLdSI+MbYMph+RFxoH3H+NGP3BLm0DZ/XKBkQHhYSoJwWdQUCSbmP+vktuvu
/VdbkB8BDIQ8pK1BJNtgEZE1heeWAMV9+WPHLSCasYHaEtheYACpX11A7nZz7ON7MVHXAA5fED/K
ujLvHoBqn7MxKka31b/XE5EAaHBm/h93Z9dcp46t67/Ste5ZG0l87tqrL4D54elvx46d3FCOkwgQ
CCEECH79eWd69dkxTmee5PJUd62qlO2pCQhpaIx3vA/Bp8P0MnFh4d52+u631sS1nGiRtlK1gUJx
bGZ7CBcTJaUt9e/FAGs9EbzPWAVnHUxE/UKr+KmOyG9Vy8M1gLUDcoJ33VGVPOfPdVD0SJ0Vp+gw
/2FF9FdvJ86eTbe0NXJmfIFQNoQf3IUT2Pjh9+756vWMYZQsNOpDaG+EmMU1/h5Y09/zTAnXWiIV
VHEjc1h4TA7bVRbOxyc7QP/TbVntn7mKZI2qGQ6hg59fLo35FLFc/N6paK0kMggu4I6PWJQNnbNx
2+ErqFnLb6kfwjcKorHnJtfgQg1DXG6qoKug3oh/D00ZrkVEorNCx/DB34DNl4HGBaRY+5vt2eEb
DZEp2hn/Q+ppITDdJ+wDK8bfUstARfl6TWzbQcTBgAOdMu656OhzxMVv3vHVQZTATjL2j3lEkuc3
x48O/Gn7W6/PGmEa81i6psNKbmycRSDJcE/9VvYzXMuHaiYD2M5GOJrnIywhEQrFtdv93jK+Vg+1
fTN0S4c+Gymqm1x28Kg9cY77D5H5Gl/KeR8HSwU7Or9k7qYIRv8TvIaRzVlANbr/vbu+3j/b3HUc
HLE2kDycwbATFpXIg/7WZ68VRI47NUo0QM6ZQpjbWixkBznUKde7CLP5rQovXCuIZNP5LJc4nNe5
rS6k0vm9r0cILNFo4dRJXNPwog498tXCMv83k1NrZZFp8rHqRo6jdd9cLMccTA5M84lIKf4PV7R6
b0F+GdEVi20VzcPufaP9hm6qONLoCbUAS2+6CQa9idRL3wJpFAJyNIF4+HsTYS0+aucmhq/7kfoI
lSA82eP3nfH/puz914v9b/6lvfnXY+n/+T/490ur4CCN1ubVP/953zb4//8c/+b//s7rv/jn7kt7
9dx86de/9Opv8Ll/j5s9m+dX/wByF8zUW6CB5rsvPUxEvn0+vuHxN/9ff/iPL98+5X5WX/7646Ud
pDl+Gi9b+cffPzr7/Ncfx5PPf33/8X//7Pj9//pjw2dl1r/+5bk3f/3Bgj/RfRoRN6IEJRF6rCdN
X44/od6fcBX0Qsgc4eQEpyasBxKM3wJ/RP4MQuL7ETATBJIKH3/Ut/D7xV+RP2NgKFgUEhxqCMMX
+/fXevVc/vc5/UMOzU0LE9z+rz9ev1SgleIzAkj6QSqAab2/TsVEsDlAigoEEayaSWTZHv7nB9BB
kqqDQrrut92vGQj8PSLcjQhGhfHt+pigmiIq9IKDDQg958wFsik/tZGvuHv/HgMNkG6EvplwLZgK
6GLGPI54qrLqDAiYmmbB1/xQ7svk2iZfcKXJELzo5KDS+MTW882k43+XqW9j4xgS4pn5EWhl67L+
XAPdo2XO01y/FP01HDuTIlDnKoAfG3cyDzgR2qbN/PW7+fb3g/3+Qb4dF8pNzDLfBXUiQBBzXGy+
c1Eoh2EGVBTjSgPyU97uHE0AuYzOA7irMA7bD3ULQMsuCk6k2I8iy1cXHHlBQBiqF0GIx7m+2QaW
h3yeqUhbr80TO2qUk0K1qcfxvgUyLwtJ7p/Ygt/MWgwZR5Bl+XipIrreMNEVGDV8wJC9mj/1MMU+
hBWc6YvBuRnd8AEuD/Fdf0TY/Pwe/2DYGGPGceT7HoFR3+tbjFN5F8JhukjbhVfAAhL6CdC9fpNb
cTaJKWPxwZtC5+Xno74O1zGhsAZTHxQSz6copa0fLCg5TidmXqW14/UgWBFTP8511Njtz8c57jqr
54gJRAMaMOLjUR6f83cTKOB1oPtOIrQGbqlrydZSkbSuPJ/mU7K614HO8ZJ8lzA/cFHhCLAmruZq
wEcWAqFQgcMBLuZyZSkWm1/THfx7EHAeUTFxj8vA6+tR8PIGPsOp0F9cbksT5mkPc+3Nz2/aD68E
7cqUwY4XXJXVII0FBm0YWQXiRZtvHZCWEruoZyA9iuzXR/K8CDuJF/reG4EWr+KK4h3HNCjcFOt2
ato6xct34oLezjbf9XwfW5VHMQ+OG8/3syBsq8ijkNwDm1Dch75+B/zLiSG+yaZezzSMgbeIYlNk
IAKsbpozkUG5Fk9m7IkGrJLRmxrGQftRt+8Wt8m4RJce8A7DCCpLLPY6nnVK5eDeUT3Cn90a3yD9
PrcnvtgPHiYNUOZhNIwYC9biicYhjAMPXqULnOgpEHHH+NLTp1RCb7enyMfOh/bDKIYTCDw5X99j
4ypi+tKIlNnpk45Du+WmuneRxM1c4Tvwu2y/xGEbfPBBuwB/MCh1QjsY45S+Ky7Aryj3XmX9s85T
6RAO7KsZmE6mmhXZ4g7u559PvOPTWD0tRllEY0xyGM2uPSeRg/Tq2ANlZZnf1fZzmF/VKb2d2cPP
h/m2Mb4ZB2z6wEOhOcD79PqukHgZYwHjzNQfg8Ogxmk7dY29itq8coBK6ccOhBDgF5KZ2ilImNV7
5EaQqXM4382OQEkGhYETi+LbJR8xWwjHNkRjEQVo6/WXahQoLjOgqGnr8BR+IvzGxuOzMPvBPzPN
5OxlB0TPz+/ED6YhzOljzEEXwd8b40kgkSSW+yOryQuBnoPHGIA+h7z9tSLztwUSewpWkwiXFrxZ
UWwJrZfrdiJFRQvKaZx5pm3TRvkvpSZDCg32UZ6NpgMflmbxOiCqAEwDTRTzR83cuY4LlmfDRPsT
Kcr17rUe5biufbd7LWi9Y40scDHQrmbgEobAmSzBOQXQdVM3ejgxMdYPaT3e8effjVe44HyPIJSl
vr70yPnSvSenbtwPhwB9Kw59RPvBOusVtCB3GkAYkMS4COSSNFGZtMAV/ny2fVNsfv/e4Uo8z4Ws
hcQe9bG/vL4SKsQgKunivQMA8KJnTrCrc2U/jCESVa6r++e+791tuYAb09ibnmBxXNphOSUOXq8z
374Hcd3w+LqxN5dr65nIPprB7OqLHSjGOgEeEMsfJP6GgrsLGMCJOfNN1Pzm0hGIYDGOXQoW7+tL
j/yJ+QCbiNQLB7vzVJPfNoOVIGUzUKBgEPwu72M/m0UO/hAD4YM5dGtFcSMIB6qlulpkt2fhLQFn
7t50+Ym83g8mgOcF6GrE8kr8eA059xcPZyNvwtdD8/eLEzGxbeMeW2Ge21M9PafGOr5f383nLmKt
D+gY4OEdeH8u+xzM8daW7YlLOi7ib+74d5e0uuNu0EzFtCBynwBJv+BSHUSZo2fTu4Y13t1MC5qY
dngOkT86ET+tA5tv0+vbyRmxGmL31chLKYzvMI1pHjhDYnUgzjWNTq2pb98m7F40dgkOQ8fLXNuW
YA92DS9Bg0NCDNyUptnPOPYlfuum8Ljc6oo/tBPfx7k8jEOxq+PixML05iCI0B1rLoAwMdSIYbSW
+XCn0Wi18XRqOf8cGu+qZvU7t3VRt22Ka6LNPUxls75kCdX52c8XkzezaDX28effzSJYgceu6Eed
avYygRdMgWi00SkZ5zf5+qtZtBpmNVmJmoCjQxoh7Sa47obDPnTKZ4MUSxJQdYBvzEaM8xE2dMZg
P5+A7FpkpB93P7/Y44x58y3CiEQ+DjTMXx8wRIjsXdnjURskhIEaPZSOs3FI9Q7U+k3eNr+8QOKq
j+tAdLT7R9ZmdXOjMIcswfo6LYAuxJKxs1ZmAeZU4KOL8JQRzA9vckgprg4+nhSYjtfPsnDGse85
nmU3xftClYfCH297EJehUbklVXypAq2ApwovVJnTBKA6msz61Bq9DsCOszn0XBf/hSAGxN7X3wKM
vmmYDOmAhZXecG96QPRAwuvDa0d0nn4vQaNQ72qPtd3W1qPyT0Qv6xkdMsb8413H6CC7r1MNphih
wJtwF2Rz7cznMbB96FI8sQcf5+v3M+k4CB5p7CNvA3Xbuq9n9Bro5FGlTGl51ogyA9QNyMkEkqgT
oeWPBorxQPFEPQS2a2Guqik6z45biGc7WBHmu0oKfSXAorsr8+rEYvCDwXwstXh6hODQuA7oK+t4
NKoNBhvdLXJgaci2Pfy+4C9w4v69WXVxA328ER58w5B7Q+j8epaAATlzJMd0Oj7F1zLfBvohb+Bk
PyCLfl7bchv5ZwH5NSESIlskSWBHh80EqT68cKuzsuytsxiDc4lYpgu8gTyBpPUXs2vfxsDW76NG
jrmxnn9gUDctBTM5Vbb+4PtDylVxE5n4LnDbJ5OfEoe92SWPl/TdcPT1jZxEwZaCVzoFnW5IFtEd
7Di8+/m6uZ4X60ta3TYbeQUSUQvmRTj4STDpbJLhZsyxUmO/+PUZDzNCTEME0sg5rydhqWPO3Rxp
BrhyyayA382jzemUSlG3Wd5Wv2bRE1LMRJzqkUoPfA+JyXW1qmAT1fWMVzkGHRJkcbdPBsBRf34H
10/pX4MEAfKCBFN+3cvku03YT+Wk05BAv2c64WesQN3656OsnxNGQcssAgmcRINjXP56Lgx4Rj1A
qFj6outmvJPTZ6+406eKht8Wt9Xih2FiL0CtI0YlYrWtuWhUF6qyXUprth0q8b4vp2eYFyMqrA+s
qm4QMm6ZW7dJPeSw8I32UHVdUGDfgft8oBK32QHlNI3b+CacTvn0EBwDVqszOCrY3iliOeS4cVha
fcHcd+Be1hQOkPOdm9p+piTzB+Lor8MC7/qEoAPZyfoAtnKb2OTtuxZpLT8xKM2zRC25Al2y7is/
SKOoUtcRB5X9seCRX1+VFZHhQc0gwLXAHfrLO7qE9qqeiPM0Szc8Z4u7iI993+VFFhivvZ5aJESS
UuVtkcxVVWH4Phr24KLrmyicGwV4ZEmvcxcWhQ8xWTiA8GRYLiYb34VVFW360AkfwshtbidaABBb
0v4Ijp5i5wOJy77d9VPf3mq3ZSkhILKCTD7a9+5ERxx3lmi+9mBOjuZ2tI64Hc2/lgjan3jN1SVt
SXhVhT5oswL+VJ4QX32/X7yzXth4SqDIg9k/LxbeZXA/KFKj4ea7mWvOg90M180yPcLVu10u0Vw8
61g81yLS2zIm9CBRyZo2o+8WKKz0xfjkqpiapM/lRU4DgCT9SC36MJqS3QhTbWtqivMJzNlDR8S4
rYUHtm2ng0fXEYve+zNxL1wivdsYHK5srpZ3gWjNVYcq2tm0FD3NhI62MPXZ5h08js5IH4dpTtsC
MDpZmL3TAkf7CZ7Sc5OaoZ224+CZrGFleK1HQ29MLtQASkaDKY0nmpHZWYZ3PJf0wTcW7r+wTVRg
ckd+3JyNkVzOCcivAELSBjeu2ZjWGcrE0Z1Fb45b3AA4eZi8yqSLHJIucrsdSu7hU9DW/VftGraZ
R31Jen6k/C1ZAe/Lm8aqJsHMrBOY7n2NggbZg0I0IgHE2smTrtkpfz5Qd3Ig1vOCzwpUDBCSJU9E
BbquA1/7TbiEqk+px9lV11BxQ0LHvcXzMtfA3LnkMu6WTz58bBIXD40nJQBpfeLJoE2AkD2wWH5l
o51xUo5u2mPOunVMyquigcLGo6nsXO9R9MunkJXBhwryjQvSTzDXl8cvWAp1NraBOivbcCFpwJ0z
quhXsDG1n8LNpksQKm0Ut8kQxolTiwc4i9SgTLZn0ejMqAZ5d3nxJZ77SCYun50n67fXc4tnjI2N
JN3M7hem23RaZnUIFdDS+CVn34TzdNDHw4Sz5NG5wq/6uRoowJ39jMxHO6fLULQbaV2yrch4HSCK
TvtgJvupQXqynhBxdJuldu9r1sHLE28dT31+TKmPY9IxW36UPQ5GPRDHEKl0LwCwV5sOvPbLmBAw
FI/cIJCS2WfIAVyY0gaFd8j1R0gqz5H0J1MawyMnfgotlEp5c12b5aHxn1S+gcXV9NBieshbGhW2
3UTTILeyLod90cdU4sWU4t2ELqcocUlH3w3uV1iy1OAMDFlQQI5TFx8WSp8hRMcZGQFVEjq9m+HR
m3uBPOJ5X/X1Q597ZUY6aGtRfyvEwWBp68YSnZJOtx3AUnzpSyfYll0fnzUcq8KG2yZxBbnUUBLz
2iRzAcYlj/0v4Vie97UPNC3fTjMs4E2PFwharCIKbLMZa9/wxKXLmDICEQYwbu/5WKssoIQmZDYJ
mSq9KaHSQJYsOnIHlp1XFHsPXFO5xGcFiPOeG3/0B7qdqzozCDDqpdyOnkzHani0ITxRqxLDgRtP
avMZgGmoLmZ3D23sxnhqE9hhr4Z9xeB24rdw4JoAbs8zbATJ2LaT2cOsmT12E7GZlP0T1rEsDmp3
PLgzPyCRBpy5u3wNIpN6JejDqg7fG2XHqyrAssBh45N0i7BqS1An+ETcCZL5gF47mBcHD80jl65g
QbctKwQWCCeQlEEzTP/SV90L8Ge3i1vXezi88CZBJ093rUDw3YxORTQ6qqJ3jONJ975XXIPaiv6T
aFqW7aDz7s4Ks+B5MwXL/Zm6NxQU8tSbPfFpWcL8bJzzz1EPu3mYAgTvXcnr/QKHMA+2LKZw3kvf
e4KCHaxttCnxKLoJmLSbsGd7Pi/djS/G7q5zQpaggR7Lq3SmMuWdhVwy5ENMzvyO6OagZwur0Rg1
DmJz9JWBZOwlc4j9YanzRyNbmubRUNXovIck5pAjabKLR7474j0SWMIOX71GDQBgz+Vc3EsjAed2
hd05TuNc8KDOg93SN+G5kaJwsjlaorTsG++y9ugBrxy/iKLWybSGTqBHLa2Axf5koiYB+fGlH+yj
ix4ydUCxEsLDccpfQP+2XZJbd9ktvn8D6opCNrARGagUVyVwqDscmTPH2gy5iCwS8wGnMNB01cZI
ibNd46Uj/HfRY233MF1xTRLr3EcFA+D0NEDs8VjVsvUObi21d9dzxr5o0iFEVtOwwfl44+rgkrkw
amuHXZ/3myWc0oUneXcFUXHZoyqB/sK0qov2rK493acTcrpwXAq6Oz3DOrIu9OQnMNNu8N5E1RP4
4nN96As7k8TzO54Uja0SPcdwD+xGvKJ+3lF9pv2zijP9PrbCP/gAwSaDK2mXRmCmx+foT1/SDtnP
BJPZrVLTuyKRM7LEKPUESVHA7mHiYAaPQ4sLBGXjYdHTiHy2xmhpHwUS/k3hss/5EGYIfV64y+RL
3y5jn7ZEPWGlekYdTaFCYbw+i20833LqTPslaLqr2hmrMOtz15Zpn8/symE1tP6E21ljiRFTnekZ
vYW2ioDEm8kRjWGd9tKGs5u1PqseHKHbKWnGyu7reAjTFklKkcDLU5d72oVDn2oe86tq6aKPnVbT
DtLIJcaW4oOiR/to6iEFkGTIRgDU/LT228dYAj1dBU99qIKM1Q4aYehoLwx1znzVvbPo0/pYhr7Z
1d7SbVUAR1XcvWnamHKarpqgmW8KGTZJ6caPDJSmSxU6eyvbqchs4Te7UAma4rf4NbGAXqdw8Utg
J1slZMybJaHtoraubB56v0IltZuUm81dXF2apmyTinP+xGmLACUv0QGYNN0ermtFlVB/+eDN85W0
PVA/AWf7IlKpw3hZQxw0tjdmisxFDrz5SzMzmbkSITjS0fY29/JdOLbnxDfdXVtw+LQjEZiZwhP7
BizsCxlNZ6ZwGUEZg2+Wpfmgq+Fskuhe2XTitsmjewkfues4Dx8bp+QJl2y7+KpH1cH6ENOg8OF4
Ymye+IK7cl73o9gp7A8p1rT8qhdeuPeW8TpuindgT7RZMw+ID8djg5mSQXPHyDiiXRPvUtIiBHYg
HPTuqo7WiRM47sGbW30e0aJ/qmd7x2tyy3L76MxsN4W14fu6xpIDFxqfwcsQn8iDZzEtbARPlLEm
ES6pbliJzcbkZ3rxxpvStD0a2X0njxMRSf1pKmT3iGYUfacQ+F53PajlE1hC98OizuEe0eisndRd
WcZjRo3ZoZU3zNpWia9L4e6GXNsnpcIGFBMQz5Ou9t4XfmWRK6LP4VB+aZrFXhSwnVOwFTpiH8Ph
sqzotCMWF9FKihyMKN8z1raZFkOTTdYRST6iDWSY6nPut/41ryu683344nkjwvF+Lq+4614YTTfx
QrCx4dj5rkPzPIi11orEUWFWteVzoIsUfpHhVx0GSEQaxa+bIToEpdioKNgiuZEG0Ml4Q+vsTIV4
oO5YezERJvdjG4/bICr6fQDeFPbhSGexE1YcvV0uyxy1HN/HtC2Cm9nGyShodxnWQY1qtOiqxLeN
2cUC+ZFJ1di4KWQl4znzx7ZIrc53gT3y2on5aqsWxSR31l2ftICo7wQzM09DHEpeBh7myeRPNPW6
YvoIv4o4Q+fTp4DaMRlyzhE493dx3H6U3VxsRpcvzUUHoleCNQT9PzQvxJkeyHDZwa8zKYyx17GW
PIt8ZdttFQc2CQZ3FFmJ7jjU+FGLSOK8GNFoHmw7D5Vsr8R6Glqtu9QuufxKWeGcaaviDXSolYdt
MwRPFm43ZQLU+hE1V7YbKhoXchNTbUjZf5IzjuomLx9FnI9JNSGimssOi7goRrWt9eDtachFhiJp
OSatsO+lF4vEa50rbsXXlg5oCg6MrLcM/o7XZYltcm+wjBZpOUyIQ4lBijcLpq7lGV4c+bxMcdwd
cGrO+fm4UCUvrKQzKMyyY7LZC78E8j4/yr9wxOQ2G0g01mmZm0bswZzXNgXQVnYh/KOtNZfw8gxR
ac9tbLJYCXy3mcQiuNPIDLMtqrkjycrZjc+sZTU9KOXN7o1HApmnTgH/iD3yqJGf6Mo4WREGBHTV
mc2PpUaiJuX+hC9QOfA0Qm2YJ8pEIZq3ZdwkPHBZ/kjbZix3rgcQ1I4UpNIJG0L13AW55jAAFhLh
ke/WD3MPDORmsvP8gNqhYLsOHER0UorRZKDdqouxYsVN2NfmXRzw4cNA/Vxu+DIX9kJV43TAbxLn
48Qj3uwqkHfeF80yznDlry37VJYqvsGxo8WqrCrGrhGQhNP7YqByk/MypkleOnP0fnS4zK8LNfZR
wpUNy4tq6AN+1bLZhfuk5ApLUqMSbEnmQrUF2Vs93U2yXc4c2fm4Fv1FG2HTwoduNFENDloJdDWa
HRohu/ixleMwnKPUVcvUUSzeCeHHuxLxmNnbBeYLSBDKhCqfiw027xwGtSK+gtv4dAl9z/NEqnPp
gJkNoTztE3i0o/UJK5t4mTTXDyWZigul5xpHLiKxDA7gMvmt8exDOTJ/Gncqv3fidyVamcqgxUG8
wqqypCrIkY2attj41FhctQWEqt6XknfvdLVl+QGpHHqBozk/YDcdMw4HwcndEffWh7VAZjnMS47E
7bDZF0vm+ykvJxzYnJ5keUE1tuDBzXpaRhdoFYy6rTRkM0ZskRlu9FVd5ueshBmHO58z/eiFH+cl
ThcNAnHO5vaKl5rVt1rTIN8DCjMN6bJg3l2Zwm9vlfSzcLnBgO3TRInaTmP1UVQI9/lCcNS6XPJH
HWUO0uSePZ/7Ic9g9YkMb6W7bVF5n5DwcNJpnL0SOW15ofryouhcc2lwqguiRDm4S8FkhoTkukwd
a6ZElO5uBFP7S4+K5JCU/pKHKfKX+r7GWcAXePFmFLtHfY78HLtjlHTvJ9o9qHMkBPVFOLQ1dkuF
T9dVWuG87RjvgjKjajdtZZ/xxt0ISq7Qj8MllvMgdrYqnwqyrV2RX5dBMCe0HIoMJ/YqGRDsFc4n
GhRJIEGzDMySulhk5TIklVTpLMA0IGQzjTLA6l6rFNaEqTshOsQdCllNEgX5w5kfL129KXXQOCjZ
l2CGCV52yFIG4EG6DXO2nm4LcwlE6aGg9GO8zPYl5LXIWuootILC1b9IMSFxuAll8CyFg6SLbJGU
0aj1yYtIlEZvHVsXG4p3Lhtjis59t577Ky66HAkdlkNMWMCLOUHgVm8GdLPcm9mei4EXURJK9cEK
9yzU+YQQzhvstGk5ZvyVM5M56YbivoOAVW2m0PvSe2yHbO6j6XAK2zeNKUKkrIogA1BUXBEpWQI3
wnYj8J7cIybldyZWW9AxPb7Ji9w/owQpqGVy2XU0973e1g7vooR1zWjv4bvuJUh9dWlJonzK+rAH
isbc20Cq4NNA3PyiElGIDEjppww7cwpnPMq8pOmx3sltEcrcORt851KInmzbQh9Asbwa9XzMvMWH
wVHqakBrhmxdks1D1IsM3qCjAqLc8QmHfnRiKMI0ji8ukG5eTGa4gym1SP9SdXpAKXNUzySfKpvO
iLQPoWwo8gkCal4kE6yTFmNtr0cpsCpGgMMOY9h+reuirm4lkuvv4hw155T0S18mbu08tqIqLixc
reW1kO6MKM/Y/GyIOk3zRFP0piVhroflMMLw8oJBvhlt8rztJaKFArOs5ksmRgS4W4HsBTwlFyHv
CwECAbzmi8cWDZHyApyd1kkjUXd0wwNwM67nfOTVbqFzOB+I4vcIn2ZnA1uJxSSetd5XV8zNBMYQ
zoejQ6tsQML0LEZD6EvuBdM9fMPyzyCaCmc3Rk5zuyD/jcB0zEkmlOhweug9e1xqGgjyF8jhCl7v
juTAFzGh9ysmFd/ny4ikOciiLQuSGmK+MxRGyGaGh5sfbas+tJ3cIncNM947ZcIitwialhj7HaB7
CqfRD1PJPJy8HM/2sNMkfYg1PgE/C0JGsi3yBR8BTYhwnGG3BDkUM4VSSAz4sixuEEN5D8iJ37Ae
DnkCNb7z2e39a9vgYEQG5mTYQ6fqwE1d31cjZhbyEqTt08YdIw/nswa9SbSbkYXf29pVUy4SoenS
Oc/TBAGg43p53SSjnfxaJFgB5v0vVzu+iTIDaFMh/Vz3/xPqLQVcC3TaG52VSH/NWMOD+D63dz8f
aF3RxjxnEAwEqNy40bHu8bqsQm1nYm9E+QtVBZOGFVVpQ6pHUQSPOLROGQrdBhpI71erld/G9dGL
gqqUy9x1G3KBZhPu1KhMjU1T71zNxVUzt+qEpmotijiO4kNMiLpv6OM/K9UANwCqFzVuY+EFKZPg
gDW02y5htJVNMJ6Z0T3l1vTDMlUEXSpKpCGkhiuFQGGavhvwZuOMSJq9kkirjbOSZxoqnZRBZ3Ri
oqwlTMciEIUgNEQ5ERrmdacrmULWUoUTR9RXu5jPaR1FV5WG99Iw76fZbOdCfzKifvr5tHl7mR7U
0qDs4fmhbr7uUS/xhnYi1Cifq2aHp5vZI7m+D+5ycwpd9MOhPB9NDqibxmg9eD1DrYTh8Hg8TTRI
3QhkbqE3IRqh8Im58vZNgKwCylBMxtgneHqvx5FISce9ghqBdVWGUkpmBoUaEGwOdZHBMPS4i52o
ab5RGaNL1mXeN82OD+nO2goumgKmnRBvH3qV4a5kyc4URBzDFJSz3IeeiA992+85co+di5hS4GTN
zF1Vod7w8wf65uq9AGKFY0MYGiCCN1qM0SGwRT5W9v0SV8tu28lNkc5PmEYoVe/lqaaZN/P2OJ6P
Oi7aSEIsdas3E647mLQtRWZvU9+Y8yXpMqj9Hs3u55f1ZgHAMMf691HfHrM4XL2OMkCQD2taCBZC
B733fhemEC7dKd+5x0ZRphE9ZZNxakT6ehrFkkUNRaI9DerPukZXQe0gx4lEoWO28KI68djW+jpo
4b2j7AOSXCziqMAfn+t3GjdIlTrDI+hYVDscSJBfAYSSKcSROMK0fE+XeMuVsy3U34jCv5sbb/5V
E191Ua7++f9bUyXm6E+aKrvh2bS6fK7/sRtK+eX5VYMl/vRfDZaE/IlmrKP+Do8DbPajTPZfDZb+
n8gZQXcE/jzzUCU+yob+3WD557ffxo9whAW47lj0/7vB0sHnBfBCjVFsw8NEn1f0Kx2W3xpqv9M3
YK9FT95xlYOpJb7hm4Xbxp7q5YxTtBTRBlHMGOxwplRIjTelfHIGp/oIbXPbQSAPYUdih07aXSOJ
0Ze14uGUNQHapZCcnRake0K/CDcAyosniXC+TP3/w96ZLMetLFv2V569yRvhGPoABm8CZCYz2VOk
KIoTGKkGfY9A9131B/VjtaBzrEqE0pjGM6rBM7uDa/dKigQQ4eG+fe/tgzpmeJQq8ltcqsqLVYNS
XJhq1FbejL6y3cy6pSwyCdN5UIspsH1XHZgKlsRRcxOYKZgC5AdJXkwltlXQL9L0NqPxYDIqp7iU
QjHwVK7MRh5++5r/bOffJYurAGiQZ/HZ0L6q3N5Q+1YBKTTn0aos6iVmW52rcSmfNIQChzGbo8ss
UbQzJE9W5DG0PPzy/sor/syvlRkGbTO6bAmFaz/qSJMm4I7iQc21fWlX3TUXQXXCUv+XWd/vH15D
5KQRCK1F/uugzHwbKKahpudiI1KUiRYuUBfFfjyn1p2qaDA5D1bSFv2F6Czwb6VX+7tEKaJY8yJF
ynTbDrPdxJtRVmmZQ4eA8+q1c9hcmkobAyknEwRTJQsBn2Wmg/DlgC/Cg08iTS8aWpOGI8H3s+b2
pfQYEFpDaQdnM8EXrD7byG7orF0XGnIjQBXuU4rr71OV1eVGjSzXGD6ls8g+SRqbX5taRNdpFOk/
m5IxB5sqVKf5HNmi+mKookz9SId/4FGKBpu6pC3kTVNdvbpzm/2oih7gRsUPtD7PjdBMNsqE9mvb
ZLOaXNHldueNWeZD6bdNX4Tb2lTrrwAjJi301ml+OHYPxDqms6MzHjOIa6+klgEFD7Og88tJ2uoe
07R2ugvY7bduyLAeBL9ln2zNSteedLq1gR8oTH+Cn9CXP3Kpz+O+H+rxfi461YRJ4QK+tgg7lY2V
aLG7CdUqSC+YEhmPlEhZX1KNN5TulVnSTpvV0BsDq341rTCbfN2N2vYEwWuVpjDHQYcKxcbUMSMS
KuqMt3tHmRmYlLXfSycqz626Ue56wLnKixzazEPWUwBVtSd54K+YXI0eRp3XeZGpG0x0Ky/TonD/
68R86O65ir81ZVv+7NZy/TcK/xsYRvdd8+NHd/VSrf/kst7/NQP4/0PYvyQo79xBDVjP25tn+Qt/
3zym8Rd6WUtwvpFAY8/LnfT3zYPo36QQIsDAHSPKLXM1/rl5NOcvXPm5YFTd0ND9L/fBPzePpv+F
7gWu8aIc/8U1/oCyfx3jiDnaIqQzdUiIC4n67Q6KLWXhrKHqRyOq74YQOkM6KqeyvVWpsGSuy38W
wR6lLBqat6tEbVrq3WChqAcNeercbNyLouzPI5p+TPfthnzz2+s/cmksZLvfg+rfqTKqNVQxECCt
dW0yizoXBFFvrLng3FFUB3qm3TnzuJMTS/3xBpesnIPI5c0L/ENIMU0d7XiltDxZp8UzV3jlh0oV
Pbz/QGue/fIKqegQ7aOhd3VA1revUMOtMtJGmLBG6la3hQjoL+qD0tzrilL7UVaWP+iY9JFnSt3Y
jZqQu0xri6cWa4idqc3ZCcbxkTfM3gUhMHjBtEZWG6fFKbt0Jb8nQZDee7oIFL9su/YFxf0pPvrR
tSgz6QBSM8B/f/vsYZHmeZHASWjRb99U9SAfKgGbNRaZcmq48q9bfbV1UB3b+AbAcHastTRniJtp
osNK3tUmxrnWuMGDbYXOtimhA1g97e10tupzBDxE/UYLIq9Wtc6PoTpgY5nYC1QVSK/Uk/4i6bJp
Z2K1/iFDQY4p71xDbYvgQqW2WNOHJz70rKW5DT1PoeNjwI2p9FJ+fGfbNm9BkIKBRa35w2oRS4EP
oO2J2mZOmZjNh1TYcEnf39rrBG95GIpAi+BABmytvW9jN2+GnAnoqHLmbmfPMmSoiKZ/K6ekORj5
pDheBMayRbGgn+CYHztVjmo6kJcJ0Mx6Wnbeb1WablZD0oWR6THfEN5H0tli74bk17teBNqNlYTa
7IW9bpH/OREkJrdp9wUyYPja9lD+AB8uP/7W2XU4iGO7SMWhr3jvoVPUdpmmxMrcCu7AdcdN1Tr5
iXhyJCKj50UFAX4DTrW211JgoNPXpWXcaUoOI3GGKKfSAxVeblvzzuQ8f3v/M5t/hmT26+KHsWBi
XANvXzVjEdWaGZWWFzb0iXiPod+DLv2Lt+digKBxpYJhuqswOegMZZ1D1/RoCatb3B0aj0HmHxvH
/Ov8ORSFZK5oSYgVXM6/b5s573VtxHHKi9uqv9XKLN46uH6dmCdzJOyxChRpG4QNc/Ll4Py2ORV9
1jJartR08OHpNg8QXCal3AyKInYf/jhIW4XOSVgsN9ZBTxQa7KIut+h1kZw7YxpsimA+JRZbXssq
tFJPkbqw4VyK5tUD4RNN5wonRBpHtiRODoKOU7o1AntTNvp9NAH8ZIZz20fuiYB55FUuqnKANAtg
Vl+HMsdq8DSsYsszhyTyKqvN6c/1tq8zOOqElGS5jNYPCdwLprCgaAss8OariZyJcSNXudcn5S6T
dr9xjcKP1FB6SqGf1608pcA4crJc7gIVnBA1CfqItytabul0XdaZngGRwZta/AkZ1qydeK5jrxDl
92JKQbhGGfZ2FR0W3azTi/Ssojf2JbX/TnZ5cz1I+Y8vGFn9cbupY/sE6xcTlQdXMODK26VCMx+Y
uIXQZ1Tt8OCGjn7IVTmcLeDNJVajiq8rafbQzGG/w3VYPRFDjj0pWIa7+FmwUdfzv0sIBoXd6cSQ
3ObaU5jRbeOHd5Utcu73z92xzYLhAf42iI5I5lcFXAFhBmi959M1w80YMA0sDhpEBVCBg+TSCeXH
puwtkUuAWXG7GMCSqroWismCCOn09HvBkI1dkgb6RRzjI/r+Y/25IwWpE3UF+cmCnhhvP+BIM1kG
QcEoT/qIG9F2+q7MAnH5/ip/fidWwb4L1ExF++msVrGQas1hCIDalLV9j5eO+w2NRfc9C+ZTlqK/
DG3enmr8YBcMXsN2QEdr+vaJ9JSRCzwyxONyECr0GqeSGyM2ZmMTa7114w69hCbjDBDbcqs32i3M
EtTpWj2o3UYx+/h5DvhXPNstIQQMbW8qvuWO3c9Y7bN5Nw61aP0EZEv3YArmX5EuhLRVbWx7d6Xb
xFcT5IsUyl8/GF6cKPV3NyoyRihEal95giM7oonXrQdmqJk0RQvGYntFbObZrmOE/WtgQ28zuBRv
LKtIvpS0OEyvqvjV/F7dHi4sdC4PUWGR0neZW7S7kB/8NUKQkm/1IrYuXaGEPKJdh+eBcKJ0w7YG
YRncVpkhVwBz+IuDcbxRs9x0TjSBjuwoGmkI5xDAMtl+7QScjYmIGfxteH1r6Ve5rJ4dSLqHD28o
wBSiDlgcnlPrWyKtmDSCyNfwkj6dLhJwzb1TuZFf51l79vGlDEonRJTuchRX+ympY7osFkzQeaTN
mtqpDWV8ssJN3k/ZKeHwkTRX0Keiq0sFTsGwbuoUmU7POqOAKkQlvg3S0uC4ZnDI4A5CPiE3g0Qt
3DzwtUZ1oQU6+vTdiNr4DM5fcldbbnfiVf/KrFcHijeJt5PFFYlublXTycowu5IUF4qdnp13ld22
fgBvaq8kbiE8tcicK5yleS2GlQjHH9pwvG572zW8spo7Ha92S4zeaBTUYRk8hbt6dNRTQtc/4zPf
G4QS4e7ir7Ie71s6OqQPMDVeUa6/tjW4Wlop1k+Kfv3HMGn2dRgl8sfH9wbJP9UIgL2Jrv5trBFR
Fqv4AfNqIJ5f5ok0N7kaa/u5S5UTRhvHns8BUGCu0OK0tbZYS7Ukob5izq0VUciqzmx7GE3dNXH5
Y7KSa8HkwRM33pGgTSMFfx9sLzjJ60BqBKjdknCBS+RQ79vK0h8z/kfEUuMYn6gsj60F3EQ/hWSC
3vHqRRaFBN8tW9J0rZIHbVBs+iBGdanUkMk+/s1YQaeXCTjHWXv7zRxuu7kvSVnmThv2IlfZHRmV
W3dSb3v0odiLJm1arnNzdesNcz4lU08dBa/V2JXcq8ibNCfZlRSnp7wMj4VdF8s6Nj/NLx7s7WNF
wnCtIiAgDWgJrhDizDsKZvv1/Zd3ZBUsG6inMDojP18XOlqYaz2SPsuLai2/SZu03KOIRoP4L5bh
OVwLS0E6bKuQQz8raZWB7TACaxyKSDcuge7V/cdXISshKcEMQlPXLg0EMhAwun2e1bX93ejq0yas
Xf3Ewf2zfqdYg+QBx4MSFEzw7YehnVdaXaZYHpU8l6KZ/ww0eavF4hILsg+6/ixJI1FoIQNR6tKh
XJ2jZJZTMBosxgVjPGklNB1XjYazJtI/jmyxFMW7SqVhQr1YSoPfal6GeTt2MtiWJ9TQuWzn0dnB
+u9PlLtH3p6B4wQFGrnccpLermK1WlgmM7WMk6li7yg0LTGtMu+Zmp37IRq6E2Dpn2wAXowO+r/s
PJ5vPUJzdFsx8bbAmaoCI1vBGLMvlmZ25wqA9N1cafP3GEPsezp+pe2h3ev3zH4zz97fmsce21jO
F/sSC5F1aTob9hgEpHheHVfzngHH1Rbynv7YIWrzp6AbThyFY+sROfCF4Tj8ySXJOSNBNvPUYaPC
tKIJv3OHKPrczcHsEbCVu/ef70hopCNCx3axNYJ8tQrCTT8Chv/CiZVW7hwkhButD20GpNhP/2Il
0DOMRGyc8dZz6OPEVAPBiEuvY24m+jnNYlRSX1xkKAA/DF1gaCPEYuqp/4rDb/dq6JaKFpqcaWTQ
t61RiEeou/OV7YynujQLMrFKybi4FkKD5ZJmr4O9FeluApXZhgHbp7fcCveOUKYNEkGaNEgl8k2P
tHAP81p8PDIDcYFxGaD8cDNWp77pxgGCMTGzj0bnM3dR4OlZNJ/YHke2Iy6vXFmgJdSkzurUA2m4
OJoTWxwBF8JR5iea7Qg7tOhHGwwfD9DgFwRLAASmNq8xjBqDFLXXiZl2mFTcBS7OXlEa+lOiDtsK
NOXENjlyh1K40IPiWgCyWPeHsnlWlpLOgg5bj5+yUGRng4xOnehjq4iFqkKkB01bX24kWxnaJfY9
7IvPdL7ldkhO1gZHF9FVWjDkiATLVYaTL0zrOqAOLWnSX9mVtK4bXFu2Hz/CoP6gqzwN/lyrPVeU
Bp6ctWN5E9XsmRnb5vlYwzsotUT5F9sbLASbI2Lvcue8PcKR2dnkZiT0cxUklMqjiw5HsU7AxcsP
Xh9fsniwHbpxYKyrW7ppnJS8lh2AH1+8Dxsr3DqtKHe9Mc8H5FgoS5TqslEHNmFpn0RIjqxO9kZ6
wL1F/Fg9YxhrUyjVniOcp+pjVrXhSyxd/aZwjeDDJQQ+UYvt6RLqcU1YfTk1kWE8tRbpYu9MPh4J
/X1UyuxsNFB9v79J/gyJLEX7XQOFW+Lv6kYZaj1C9DCDWCt9HfkYQRa+rGvrJVZG0Xno3zcOvhFL
y3D34ZUXHhjnjIuQd7rCQJt6nm3FaQ3PcawAGaKV3Kel5XymBnXQwJdGjJxPxJt50univL/2n/co
BSEJGG0aCKf0iN7uV7fIoA1RXXhdrMf+UpjtMa8LDxMWGyeW+vOs4+pDMmJQEeKG/4vh8lu+FyB0
tUoTSEsoUtymxcDYka7/+P1CcUHLiU7pr3EIy2f+bRVAVqyDMh7InELXtyZLgbOvnSIdHHkW+Di0
SkkKFkuz1RFwymgiMJOO65nS7e0aibXRIX768Mdh6xNFaJtStq+bKJZd5oZWOQaMt1ndGl3vos/C
nKBtzfnw/lLLhfg2osC6g0hOu0YsgMQqokyRPuQDOLmn5238EErpfJqiTr6EQ6veEaMRuUa69uGL
jEVpSnKZ0aghOL/9VkEo3CxsRkDOMAifx4npuQU6xtf3H+3It1psqsETF9odSfnbVTDaMfFWmNkR
lNG7dp7MDU2hafNvViEkUz5R861XqUo7VZKOVZoiCbZ8NigMeTafWOXIcV3YiZRmS2eV3szbZ4Ee
qDBRRzc82iYz6l8dMxjXQYnrGMOJ0HsEtiMaUggKUhoy7PUA9oGu2TQBlHnMOKgLDy5psVVEKls8
PHDsGLkBvsaDiecLKp/NMOj5d0pV1/Xq0WzOMiXKtnZjDZ8gNeqbwZrMD+PES7TGBAUyAJFzLfNo
7HIyR/JlzxgkHkmlUPkl8amo9WcmySqcBwAf2qW8zLdvPGyCIHYZ2OuhEba/GEIU5xgUYRKUqVHu
c0HGJz7xke1qLjTRpaFCFb6GBCes/MKq5hNXyJCv8HCfd8j6pxMNlWOrkAwtgAJVGwMR3j6WrnSd
nGPb8FKRG5/5GU8ykKdO3hEwegnE6EXobYNhrS12R7bMZHVLF6OszCukdfbBnovqvm1wYMG2ICy+
5Gla+U1elFco4bPvcxpJ7FP6pL2yRJSfiHJHjg9Iw8IUA3sC4l3dtFPjWCl2vXxMistPZi7is9Ku
u3uzm/UTl/qRpZAegd0t4YBBEKuTamYiVBsdbkeCgvMmxyXpEmu4doc3xalhjMeWAoaCigJLkJJq
tZRRiuLvFhxM2/oV95T2bEqCetP3WZycuMSPHAdrydMBA0nKgDne7hs5KFMAEQZ0A1Xxvp7H5DpS
hLuJe1vZYQ9xqkF7ZJ/SMwVoJeYtZeHqi7kmFYij5SaofGBtsZaI9zaeDSdi3foN8s6gndMuxSiZ
NMhYPRW857pjhDgtP2T1+7pDbas6YfyQZMpHOYSYTkJtXtg42IOq+noL2hNtvzbNaHjTtfOVVE22
Y9udGhaprd/bsgxQ8OKury2qu1XijIR/xumEZZw09KzcOksRzBtxtplHJsY0Yju7jM3AZtGD4Lxz
zeDzQmKGTY611ymd4Z9vl9/CFQ8qb3Gu1giKnk39rAqat1aRlT6Mb51rvnPOStfoNh+7hReOHO8X
FAVWBrKj9Ye0iy7NYxgZqKmTc5cxohetjnD846vQa6DR+qvDvh78Z2RZncccfa9u7fFZs6b2S20W
Tx9ehC2JIZJDQsZQnFXaMqEKr2SrIr12BT6lqd5C348/mrYA1WnEZRQvLigpi709z3Y1dMU48MJS
w6m3NnnthVXgEHTiWcx13FjWgYTA1BDYFpQ4y379LS2Hc58PNLUNz4bs/K2E0fjc5yJ7nu0SV6NZ
F9XPrnLHz2kVuC/GgMGTEZcJfbEhwfYwgr7We4GWFw2DiMR0S8Cz6r06ZOI860dVPKT5VKV4FVai
wZMiVw7hXFbhXsRVdyu1XowYfdEPOpADF5dFkeS058fe+DZlqTJvY3z+9kVfYtKlzJMh/YKj0gKO
qXq7HXOcczaNPtSXkTUwBa22o+6r0QTkeXk2ynBfDT1iM+4QZ581rfLSShdJct/niemPuh1bu0LN
UsbHZM40hXsnUFTbL0lKw5vRlel1NonpsTe1Uvrd4rqDxN1ssagsEn3HpIoZU23kFc1BNTNMtcYy
z7+UncTWaIorbE7tOb7Km9p4UJ1Oe6kGHctFkdUjvnSZludnI6lLsHUsHFVICNJnLJtqJsxEo6nt
GnfU3Ks6CYh7TCAsk0OSRpnuN2R2+Ko5iVntDEZ/KrgG6Ng6KlpV5JsOvwBnUyHG6c906Fbh56ge
xs5v7Aq9Uuj22UWOx2SyYdDeMma7lmWCIYXSVL5t18NLpVbao4EepvfTKHAZDl0U7oNpjXZ7iPD5
+hZhcUcC7Y5S9wlvzZ0VZemt2Te407XBmD+RtsSph9VfGfhTY2Er1qWVqJFONoOKAV1WX+lMtn3U
saUovdGy00eV/84+73p73yop5h6Mj67lDrecvtn0bkD4T2A1YwmYzymJwQwN28Nha2hx3arwCYhr
3X4NkkJ/7IO4KfehLPgT+A9gu1gLq/5ehE0UXMGsmlM8rRXjIVRTddzqeRJ8EfXUB3uBluqT6KVz
i57EOCSTdA9xZDZ4A+IobkCb8wa42M+TEtiPQPit7UFBRXGrGB0S6mBm/DIWLvVQ+0bS49kBLS0f
z1qQje8q1oUocfJhZLM7TqwQBBvldVETPTEHzq38ROKAz3DyxYzMRef/qbH6udrUFRmn14q6zs9B
z8LJsxkLnmyoflMVSVQvHvu2TDRv5u9/6/sxy89wpBkvC0ZUth7q9WSPQD/DMkk3sa3FoURzvcKp
x+/dmInXoYPZs01GNWh2RpVEX0bAhmITDHZ5a0O0cTaZWjZob7XRCQovKyoTJVZSyWhLu2K+bJw4
H2/gUdgvURNb2WZwC6vedanddduys2E4mHXh2JeJ7iTDjdU2hvFgZdqMB5UzhRyGGsMuvzDRfm4y
2x2wRrNTUdzBk2i/RkuL6gzpRKzDx7H64GuCwWp+FTNrtfd7pUmfGtNxGNY31vjaFXU8fUFcVJeZ
V6QMx3quZ2XGrDEey0tsxdJhX8E8xAiEXtbXJpqjks0xZcSHrug1P7WqqPVapuI9SebHfQrxkBw9
l3dxKIwEHy88O5z4vMKfct50WihsfH8yc/BUk/QZvk42knyhLxk2ThPGjqcXTQeJYu6D/tKK1Fzb
J7EsLpkonjde3yV8PNxcn/PcVu+J/+1z1eV0SxyjtjBq6KuFvlRVX6t+at0ds15qd2tEGBVQVjVp
44fu0N0kU4I3zqi2eMFCHeX/tBB2PEZxGt72kx3j39nps/RCWtQZuPfiIacMjfUzc8tdaIrsRYvN
8DZljLXOCAwVY8RgzHgnoZoUrjdRHmR+FUTmuKlnpwz93B3rYMvcDOOmy2td33TZjCDMnfQCuVU8
ucOmg+wb4s3aZhOzDDv8WA/gohmuqrNbDA9TE/R3oSZTRCd4KpmPtdlPDvZrnfYcaKb23EhCwbnU
rNF4se2CUvjQBwatzspxg6uJ8zv4Q9HoXxV84grif6wLH8Znam3byUpvwdPYm7XRtPGOGV02L1tz
cmx03ay9i0WUtJAsUumc6S3VDfZsrptucUGarhsGW2E21JOOYmeo1uOW6efmtRIH1UM8C8wSIcIJ
69yOZP8DCtdc+2psDPfpNMLW+CIZ2h0dasySP+fojKuG4Viqkf+cwqbCki6y5vM0ZRyuV7gBco2l
0cQ0Wd1ppS+p5wuv0pgcg92Y6sR+b2jpuYG8b/TrQncOVqdg3FKgfH8eZqIArk6T86pEMPd5vhH1
nhnonYfToT7uWsDumShjwuyNy356Udwy+ozdYYefr+Ewbz3kQIGFZ1nc+PNcJWzgPIuxEQaJ/zTH
dM2FZMbaBkp+cG4oasqMKxX/Ps8Mk8ndWrZdvcaDxN3SgYvDcAuzpvaYcxkf4s5ZbMDrvAWcNaMe
aBZboAgrRzfHtnMM0rN6SOO7TouHecsV1iB6dCZr37u1e++oKUNB2skekYbTf7I2WkjI2JqEvLtq
jBkNEKWywp+zNBTOvitwnGWugXKBNWuvYFhTS4xOksi9Y7Q0Gko1retrmY3NteyEGflmNAdbFR68
69dla9+y0efRLwou+G+aEUUBhltO2qMzheV31Y6Mq7qZA20YZ6+TgfhpZpai7ORYOeqNBi022bZI
TMznMbO77IxtLbobVZoxsUNjl17hopTosODtyP4Umy2xL7ZtOe2iGD+Zp1ZPxwm7PUXWZ9jRw6mK
29lKrpRMnzSM7AZLP8OtPNIPlDylPEQoPXGgjeLB2gVJGw6+4mbDS1N1g7yZEml8wsY8CCYGQEWm
s8eprNe2gQjYqlTEVvFV4tr18/0k8o8yQltKNLgCNPEp19ZtLwPHIcL5hI5hGsptpOeYPptheiPs
Ibx9f6mlOvodDSVbXZorS9GySMWXUb+/Z6uKocEbMWZc9mCZci/Z9sZuDPa62bkj41UCeR6HrX5o
q2netq0stu+vf/RRIS0sswchQq45BEOqRmmUt5QxMeYBdWcZn+vAGHFjbuoTbY8/CkUelW48JT3z
CRwS2rePGqWY6k4OtOQyoAGsaOaEf103nsDqjjyQA9qkIv6hvQLZ7e0qiq0WgRi4ufS2TLeJIPuS
iz961amnXDSOfDv4nAteAI2JbsMKDZlVJ5u7GfouFu8qcLYBOdaK48lzItu4JpDFu2SuoiuZiOoc
Q3jn2/vf7tgL/dXMgfKAK8t6/TpRREEKB6XcCeqzaQqw9bJoo76/ypEXymejXQSwvVCQVvV9JfOZ
SmowcYQvq605KphpChKLaQjcD+8QwHmaGXQgoFL9USI2nSnTpnCgdsRusp3pClzZreX8eP+B/nxt
yyroGrjZQJfWCnxNaGQwIE4Yr8Cr1nsHWfOYdCde25+4CFY5sLtNWDGIcAHR327EOHZgH4Qso7TZ
cEP9LbaJtRi9M5UB5+e2cq7HdmSSxNSP13auKdtySlPGdUE2OTht3wM04wAnFLc40QxZjsDbmEMn
3wZ8IsVe6KCrI5JPdWuWJNAMArDVl7C3lB0+x+ZOBqToDho1DPJkdIoIcuy1a9CDFqoQSK25qv8D
d5IlV+oS6bBdbHNGSQxjZGw//nFpQWDFRCyjbbZaZUzl0BE5TU8WOUMU8uGLqo6nGhZ/QgxoUxcz
K9BWUO1f7gu/QQxcaLET2twP8PddPFc1+YSHn+ppbSruylwb/36o/1HA/yct8N++7+ale3kz297/
3/+r+/Ef3/+LYQtxwzH/QRXfTYfv//33X/xbCq/of5nMpoalwN2yCJkN/s2/tfCK89fC0qWjxJcC
oETZ8f/E8OpfjIfSaXoSCKDRLfygf8TwJlr4hZHIX9UWFjO76ANqeFDkNweOxq1OGg3zEFkz2DmU
jbehgOkSY5DVky/zYHFADEK3owM+l7Z8aDuhMh1jQinXfLVJ3eJnGeepjgW71CeAmBD2akcdyphe
5/tYkzoF+PtUVvl9yA200ldj4BRPQP1J6LtRXSmXcTE2kA4bUe2LwC1ue0Lca9j22StXY/TFiQSV
Uw81zD3IGEIxuCxjR/wga6jHIQ2OP93OwTmanxzhlEcXo9qYqTPGlykaqtFz8Bt/6OW8uHLWmrQ2
8wDNkcKyTO9UI2oOVegYP+ZQ7adt1CAh2CwNhfRmUnGVfWAutpY+6VoTy+uwdLU98HX+bEU5brce
RzfHvq0bpp9Roel3RjbL0psdGT2btQKmYqphf+koQ1Cheen4vUGa6gNjQyLb6i+HObHqDVV2qm7G
ForF3ZSX6PO6NsSzXHSO1B51ic/tZVwZSal58I6MaAv3lFiB4zJwnJmFwxcJFS+9mNKIGQwMODEf
s1rYGSSeMDX8pmIEOzMkrQpjRorw6MBVo3RXBrPSu9dcaxPxZBixhrNtHSmVX8HRtDdWSUQFz+sn
F8zDnOTWMAo0sXbYpK2vVUY6eYlmhbk/5apTbKiW6u8BEwvinTSy6hLZLnMMZjim166N47hnMFrR
9Rkb3T0oNERz35ht5umS5pTztWIm04MwxyDfBOOomt8E5tymb0R96WA+roXhReRGDcz1XJ/TjWwS
vE2EXkftWSJbGmazWTBdQXQSGghoO/+w2kXyho8+5NsSe9/AT8cZeKNWJW6RhVng8YDQqPhKYawX
vpgrIATR6hUzINTUfSyKoMOVXwuCA7Z4s+KFCpcj9t/SCfya6wqjV9SG6ZmusSlgtbVK6NlCcb4P
mcumy9ysQdhZRHLaNKYUsZdFXSAuTDMtwp0pZvc2CIf5pRoHNB8TIJTGoJeIio1Gji0gSZnjM24U
4yfEKOKlrfCj8Bw7jOPF1ztgAohULbxjDCO1/D7sg5eEqdDY8srIfYzrzmDkgD5ijGaG/Bs1nrxP
CcOS7zBkxqPbLdv0x2LoXm+wk4lfwzE276fBwXVn6Bu8/ftWQVHWuox5AIYyztpYhPOet1P9BFks
eDLyr89KlOSP/ElxWyGbjrbAd919GsXoNdykGNgg4CW+Di6IvXyd5YU/mmYogUfdHizJRks+a03F
VJohk5U3RMysYdRK+akwONx+A3gHupPOte1NmHd+CSc7mX2r7SymFmlLq0hOdXatjE1ZejLp2m/4
8Kg3WRvaAhN/k9mpyMrsa9KlcNg1daqqB4ShhelLpcH/sxHBC1bwibLFYB+j1trskgtdy2mLKGMb
ZFgJLabHM22rwNepuzHwLqav6tB2r8aIo5RnYI90PZtd34DqzTi5qSlIOFM01fzzrCV0dlpaO84h
DJvuEjdQ9RWIsTdocQlRb1S1zO9Y1GRSPRpcsnEGwNzojGf4ogeOxabTuvqirYT9Wk7MVsJdg78H
nhtNjyDp0TUMweq+dlMM98pJFJ/DXu0+icA0LsayznRP0VOsaEXcYVmVR/IphskC+hFORX1eFQyd
2eVta33Nkk4kh6BWghHbjiC/k2mujDwxppeeUTtA61Wt1lfYulQlEEimXNeGSMtN6ObynklOWHHq
3Ij3sqgajAqsLr/guUvMQZWISSIshfVw42rMsXcS4Dc62Hn6VTZO8Vgzg1Xz87Yf1A1YH7zQPszq
YWtpSXxZdUQs306JRX5ol0waNkoVLydQvvCV4RUFTh9tJMQG443mW9rksAEEblUD00KS7AcluIWd
PPX4da7WxFLwsR6HdjncGmFlM+WVgRCNp9vw4L0xiqJvOnMke2/AoJxZNNVUSN+WtYY7WChtfaO7
FZNFjCJYoKugAdsbkhqpI93sn3ply69GooSZRxsYmJtZem6NIb9lPJgGliZeFzG0A3ewXr9qc6Yd
YYbJOBkvIRX43KWB8YmdEqB2DCLju8vIrGarqwXzwsLMeMhHdRj9wCzbxyye0kMq2kB6QBeMqk0w
Wn7NYelV1JBG/nXIrEmcaSbWEZ60MLuGC2nLx4bPhKhthsIMTiAifN6V1PnWISA9o6nQJp4ZJI7Y
hNAOxl2umFaJML0FC0qqxjWX/44BGRyCCppV0jCUpCBdPS8nxY3OcL/Vb2k6xvUmMBWDz1JbwQ29
ohyvqjrCLarhmZn9oKjDHoaD4SIIJ6R7MlfDAQy/qKSHwxnjziwsh/2OKMpIFoc+ziaAwXNR2djf
MdTHoV4s2pnfA3YYgQjBaBNe25U2brB9Zj+JtmnOmX5n/dTwBKNNoWVBAvAc8IcNMyjrraN1Q71D
eJ/3G4DyeTxziqzD3BJ6RHslSzMKAAgr47OW1MqPtpiTB5wwGYUyu4ws9jp9zOkfUbJw/M2gGHyt
+z/sncdy3ci6pV+lo+eogDdTYPtNI9GIEicISiUlPJAJj6e/H1Tn3ha3dMTQmXVHR9SgnAgCSKT5
/7W+ZVXW2UBuXIXoPcxkT7qR9lCWAx/DNJcOj6oqCmszNsnMZKfp8TMcbSqQFY2Elzin/heWHT9g
w5HK/CwaRViNmY7kTfDMTRJDpPGtIpLuzuhS76tqcONtyjbOv+FozFWY1R5pWU2xTOfG6NU3r7H6
L76++PSBGjd7N2DAMVidjCUOlyVTC4+9A68MjGu5olqTf/HtRQNFYbXO1uhNvrk4K1WwC8Q49xFq
keyGqOlu5GkSjhYOsV98sYHdjdvedLtxa042QlDfSJqXtuWUtBmtLvgyOn1+BUvN+sDa52Vnxn8M
w71cuutENF2zL2oi3c5B79v9XuXV9B6d3fJ3YKj2YWgoR8AWLtxby2zYMdWVgjwtVCuzyHNa+2sT
KHpbykqmW8MmJmjjMPv5DO1GlKGbVfQxE2MeZxglmX7f9b5Tn/rEaII9yWrdOdUJpdk4tB9uC6Xm
JiSEhKqzmwvjJqv4Rpt0cZlxKaOzb3SNhcLg4BusCVCgYQ0tXvfJjE3/rOpseEwbj3QX6hvZvioX
cPYVI4bN6OA171TOBoIUCAWrnX8ezy0I3k8aM6Vk1hTjmagJ22OvVQWs32NAwBEdl6zaC2R7TyVR
Xz3Mwl67ynB2LBGhM/WLCripk4JYcQSfbr14nVJ3oiKuczN0NpEwrd7699KZsU8ntdmqsLa1xOW7
UiQsiqmxd6OnOc6Zdz0+GsoOvsG3V1UYIAFHUDnNeb+37X6gORR7w7OT9fQXFyLBWArizjyhuBk/
CcI7NbZUTfUgmW3una5b0o1f2ThVrYKyajE2NMA0fQvf1AMT7WruUcfq+tVqRPbQ57R7D4SLaE8T
KPUnApSCs9t+7xgXBrVlVvSeDD7h0rhc2xwn0dv0uetelGcDMzT7SeFrX7PGZYfQyKIKNqQgOiRf
JkWS0F5J1Z4A6FmLpqol4yMYDYcWQu31d6VIPKKXNHe58olZgIO8xKS3JdlgEhjdL/oQFm4clxzJ
Jb25RHZks7Q12sUmI9wPPLopQmOsUOk6AHGhn8t06sIcp40WldJn5fh+kPyjM/X/bbw4/Ka/Oy1f
v/z9Il7aLy/q1Ul5/UP/nJQd/S9E/CbVNY62VPRWFd0/B+UVJ0dlxsZ9gaolwCL8P+dkDcgp/+/q
VcaJQadordz8N6/UhHOqOyvlDRP4Wh20/uSk/LpEhKGFMzwCS35DxBscyC+KN34T98x5CbvMpJiO
tOdqujNdtfnhobz7p9D1I/vzdfkL+AY89SBY83FXNyX3/Po0jjBBN6Y2I4TPkedEl49DPzz1zrSt
g6IJld2+5fe+vC0utVYgbJ634SCBWctJP5SLJnBTcUZPN+pwSN0mcxPvA4/oy9/f1k9XMQ0SgHEl
w4lBknUpUs1ywdSWIViT8Fc3s96ae7u17Df6Fa9LGTw86l1IqS1s/3jUKLe8vpeMLU5hqKqNcs78
pAIo2mxil9vpVeq3D1OWfekn8Ei/v7XX9bb1oliSyZ9nbJicji49ZDNAjm5sNWRJcCI2Ru92O68h
5MDRzPmqRvD1xghhsP9QIF2vR10Y7A2dWNrPlIlf36Q3c370XdlFmuV9BIrHfriZa45++Z+pyL5f
iVhfHAS4ngg69taX+sPQiAmtN7MMPUvlJNNpXuw8Mpu+eON+fh4a4ImQFVtUwiAAXBqsBsIP3NTv
uyiRicxP2Szh6nWBZJH//Yv66dPCzILhGoU9L4vO8cVIz2wiEpck6KKi6AF3jHlOaGJNTlqcWjt2
zua3tuvKw+8v+ou3RckNYhb6fiajSzuN7sUuoYTITaDrVFsXHedO2ba2q1CbvDEQLx8k4CA+MKIr
KPuiVL4c/asJvB+lZUXZSOZGXfvWMV656b+/oYunyOBjhmKscwzG2IX6/vWgUE6e1P7AkSef4zvH
6ex9TNWrGdPtVOnHIA/EG6/t4vtaL0gVb5WKunBDaUi+vqCz6FUzTQgj9J54oSRweGsBejfwf0eJ
SOuNF/ary5kIDRmNfFw/+f9lO9rIoYwiMvE2kwoDtJcqTCKL81CApo96JM1vJTVcvDluce08MrOj
dqfx8V01+MOHZuGIbgnXySNvdLVjYwf3uXTaP74xkwfoUXDGc0pb9+LFJYaQLZsaLkIV6gjxzz72
BRFpSSyN7TRa6o339qubWqcnKtQWg+Xyvdn+OumXFAH46KkTek2xLQKh/Qd35a8XQYeK1clhO/Hj
HEXtKJ0bWBCIeFEixZVGJVSZBCqTfkFZMH/LQ/mLu2IdYyjyvsCkXN4VxdSeTC+G/xKXWcTUmW8B
g0//7P/+LQ7s56vwithk8Ne6G/AvxnxA5tngzCCyZZO6G05vELL69i3D3cXcxLBjrLHhgMhDq8O7
bLV1btCmJOcWka8SEZr87bYVC4Fi1h8aGPFwcCmcDxgL6Xwz1i9uqDNRcC2jVxDiV7gRCdTTfWuQ
fQ4rInv5/QT1q7viydE+/O4duVyPsev0RcPpPYpd8dD08XQe1pCvZiYr9vdX+sVbWuG0OIMRR7Bc
XtxUrHNAJ9iqZH0UnC8Gt+fsQSj3f3BDK5f1e597va3XQzzB2DCixyR0J9Pa60XD23dj9jIWN8SM
vhVT86t7wmaAQ5GhgTr/YpFEsSd9hdIy0gt6hnxdw7VeC//4x09uzfmBHMNEiyD64qstKQw5M59o
NKpGbbN2TVct/ozw+H3M0WP9jj9k+NEIeP3c0sHIktjgIhpSsW1KdPCt6OT4Bs3+F8Pt1VUu3o7Z
iDytSOwlvnFMgGcVFidn2W8Lc/Tuf//Ufr4UXbpVTYF7lBF36XpzRm2a5WDlIH1ojKAGd/JNbjrZ
U+H32htv6BfXQvezyn4wV6OKuXhDQb62rmw9j3wns885fq+rbhQkmjJd/fFkZ2MSZW1CkcDW5VJ6
M8amVs81l8KinW8dNSOyNo32jav8vK7bq0UVSRNmVTquF6Ohyryx8CsPJL9oxHBtUg3+WIjc786D
L6wmyk2teAua+vM1OYTgimU74WDPudTAjByuzLEWaDqx1NEN1NVGyx1nU7SYS2xLvUlyXt/K/xFP
rEOeNi66CdhWaAyQeLwe8jVvx0hoBkSiD2L4ZhaS5r0bYE0Pu4B0TG10g3zvMh8CiR26dt6iL9Y/
mW3TfuwIIXUpBfbCpIZvxi1NTLpqdh+UWmi4+VTsSRVsEePZmntebEu8gYz5ecg5nDYCfz36Yti5
9G8p9HXCsFiOAD416J+JuW44FCzxZw057VupP7+6Gqxn7B7r2YZH9vpRtapoJtWwzxszr5t3Ze6Y
j8qmMx0pnBvJH48+XD821AVUf4QYXG4bzDhFjYzRg7eet+FkJ262rQbMENE0VfMQDk2t3v9+tlhX
n4uxgNEIRiqTxUptsV7fIIW0JdFyAoHbQN+lvft1XvQyQlK3SSVpj7Y93v/+gr8Y7QTDcC1C3NiO
XWKce91uW02yHKYkKIe9sJ6CKb2WpINGeUE+7++v9ov3x8OkUuQBMQHQsS5kP+6Zi8HyNMKvI/L1
6ItoXds8aLPMj5mNWvrPr7UuhyspBtbZ5bX8xlHjPBL46vjttE3cWjuX5BqeirJdtr+/1C/eGtyM
9SSMaI7N+sW8WyUEaPsxxe8laLAkkGz2iGRZ39YAoLccIbNtgXfmjTXs5zeHtdAj/2v9ANdv7/Wz
hPmHCTbV+RZgEl63SxlvHX00jkGK2yGAWrv705v0g3VvwZ0CbvlJm6iZ8HwSny1aP07jHjgr/sw+
Vf1VkYz6KSNH/Z1myrdA2T+PmFULif/OdODBwg5+fZetPWOOxpIUKaJL9otkIZO5LKOiK94anD4/
6vW3t5pD0dexxVk5bxcP1MoCrxiqpowys+oJJZnt8p0MQEKFVrVUH4olL+7zlsDwMJ37/i2j4c9j
aLUZ2xzROU1SJbq40SJlN5Q2OUIHpbrrukAhLG0ql2GwjNmN5hTZQ4wX8i1IyU9bx1WwhFGF71/n
iOlfLD75IOe5qjNWu6Aki9oXxRVtP/+N7/5XV2EOtVF8EhFHStHrt4hlwJx1mXI+L51m4+UE/4FL
7t8YoT+NFQpffAjrE8Smx1r6+ipdN6nBoLMNHZRg83VDFhpzx+tKxuU/uRQ1Fc6KuNwRk7y+FCIi
hZekL7mh0T3QYZs2tj6XWz3Tpv3vv7tfPDs2WKvze6XoEWP4+lKlkfpeSkczmhoN7D0NZ+xHqqj/
sKZMKY+nt9IIGP6rRP1iJIwmyU5ltXAwasdGrE3u4tn1NdQxv7+fnwb69+usWWbrrMwu6/X9CLQg
rSOcMgqkmWLd8uOB+Fl6heh/DO041ZrZ7jqTfJLfX/eXz5F5b3XWktO4xtv8uPbkVuZkbkW8sHLI
eVexlr04uQU45j+5jM/RmcMl8IB1kP6wxAlF9xZVfxlxAEHJ5jVIgsl7rZo3hsX30s+r6YrniFOa
j4n8Pmy2l/eDuqPuF96XrfAMzls3EQ9Folauc3GsdevQpBRvAGmHvvT7vRdUb2ECfvVEf/gNvIsR
g4uq9XrXWMPBNXeI/N6tnnp7ce7+/In+eJmLedlt02lu+bhofk/TdRn4j1ZZD2+UpH59L+v0gbZy
3f2/fm3mMCxoANe91ixytfN1GOpaqQX6G6/tV6N/FY2iFmf4U1d5fZ1KpUPeSxP6RkZHdAQCcrdq
qKhKsePDyODJ+MpAqfjnE/DanKOHA1MR0f3Fq5p7pw70msvaC2nA9Maz5akQvfX+96/qVzPwiqbg
SENz5Se3PFpEIICS/V0MTxou8GzvZq+jzGKPFoab31/s51fGx4x9JVgr6MxeF4sKPV17wPtDqaAZ
u3CpkyaNLLytf/5Fcx02kRziLaroP53gLRQbds2EZSHXyFAMYC52cLO9sZ/7+dlxcndRBzMnmuTr
XbwinLh2Y9piYCTMZMgv7bwhWDpAs1GXb8xR62B+PXWwpTIZfXQQVz/7xZMr8G1pLkfJKBnLeJfV
mtw3ai5vE9eoD3lVtm84aC64osz0uC/Ihl4TlDlS46J/PeozdEOzqUGez2jNZ7dNgc/upeBkrDhb
kVnwPnEa/anyuoBs+MYrzA8e9mLvyJ5Ba+5/P2x+es6w7din09CkVEIz5OI5q8rMkqYepij3pLZL
EUvvdYoZ7xMLCejvL8UwuXjSAIhwQdETRnNMn/uymBDLVaUap15U1JXGTDlX2hDcerNttx8rq9Gz
Aj3EKHsXfaxmxyiVPH9ZbtWQ+B2wv6FGd0gZ9kHmU56+ZHOrqk1aihoX7lI7NwUnrTtsQK5zQmg2
4fpvRrwCs4J/a2d5554nWRL8LhVM1chUkxSPGuvT9+4IQWPUPxe2e9bW7OyhE6E91YRNIKapdF5N
MJn9eJPWlPvuYhwQXRZ1PWjWD6VeBIcW99yUhyLL0/izHRAhUm5ZpfyxwdDrpdDfzHq2sgyqNWqn
z7E5E9oSoQ9F4zonuYbhvRaaAarA8FVJBS5QXluea7Q49bbvDDfDT04iJAbDNIvRyC1um/Rbac2a
d1UOeSyKbRCoEhw3Bl8iFhAuLn329+QgkjxBQy3iKKusefpi+aJMqfDh8ycHrJoGYikFIqgUoeRS
Zk/WZCW2RINHnCgGdzBQRxWrynlX92Pg7eTsWu2x4wWbEcbdwNi6DTQubt2uLIRUdZDJPfprN7jJ
l2IOYMAPU3MVY6qcb8dFFdqjRm54e47RLA4P/lxbODZTQz8NYqXcatOyVF+lGc9fs7rXzCurHxHi
+gkq45P0UKxfu3ZOyBQpMGOPULWO1RY9ue19DGKJuJhp0PUjOAnib5tNFT7sRaz+sQywhzhb4yRS
saEYmKRPGtI5mPRMyjXGU1vNX6rZoqePTDZOsme+NiJ1cDpX8X0cF757MpzG93Ztbk7mp3Iy0gxx
ZaXcl0klelFRAknLJFsd1FJs84oAKITzatLvBFarOLQ11bq3UISRi5aL1LmfsQq+KbC4X1VdtGiH
ETuKg9XrScGGsPGS7Zgjj90J0l9vWw6kedi0Yzo9WL2KjahobafckM/pqK8yjfVPFvh/DyEQvxsk
jqZjIZBpJXeI1cYrfcbTHlLO05cnBRmxCz1MAhl729HrIqNk8xIaKk8/msosytBoa6x3rRP3ctNT
ZOyjKRG12BY2YuEtOX2etUn0yfpiEDpfYSNftAoWgdDQMAZTthq06+y27TLjC+wNeAbYihdrP+ba
9BDEla+Ojt6PLfZPTyehwgZFFOVt5bgb9MwS0Eajm19FZnXZxhemN+wXDuKQJDBQjLt4zLtPHhQA
+1rMPheeF9dNIoQgCN0roc31FiC58dCM+Ik3tV0H48lrHM5cKiGd6+THs07I21iJL2PNMQWyg0ng
Dyr77tnD5dA9pmyG+0gJbeTES9SD2lEAlvdtVevztZcLs4vkmEwJtdelC5xQDdLLb5paj9td5eTO
HBaln+ibQRvK+DppUIVGIu789pTJHq+ASDFrLCBLkifoXRUvIwPrHxIbTH896wz7kYk/eYKkEt8x
d5v5tmpdN3vUqqZiuvGlvhxG5sxvSre7T85QqulM0SD7FAxtWp5nfUSKFreEwG3Yg8faRkck/VU3
Y+MxGVZ5Lx0sBJKOMAdtTxFd4rmY4tp9Huoh1d+DJjHap7KZ9Ttdad2tQaxVFY1aYC9n5qHqdlic
vjhqBKzWBydWOTp3z5D3TTfkRVSXmv8NzmZQH+duwqkcZL2JPDox9E9aojti38zYk/cog8RXGDEo
lnu/DcZjGUin33RV1mhhwo7R3xmpzLIrUY2BcbJH3XlyEx2Whtbb5sdM58Dus99PSFaxgYCkp1no
/tmY53K5gjpRVZvWqXNt64/CqiM3XkEQQTwnLsaBurXelbGWGJtctuWwCvdtf1tiKug/x7TzJbLn
2utCi7hLa8tc4o1h7JXzBL00W94XCyW1Z6W3+rPvxiJ/RPKUG+ei1Vz7MNsJU74UjtVGQW90ZgS/
QMPHDqfB3JV+2yDHm+PFNTZCS2cnaq2pFB8LY8o/N4M0n9yi9uOdTc4bYgirMJgbUtYAtZ36cZDU
Y4gPvIu1oi0fitxSwZPIm1TsvYLPFa4MR5GwrC3zDq6gbmNpiO3sbMQE9eLrACcR6foYZxtPOirZ
4F7viQ5DGFrdCjgSxZNLSI25z4PCX648gWzsMema1VDYNKySOVSbcpPTJvQZiBnOBLwuI0rjIdP0
vYJJ7n/Sih75ZtYN/ckmgWY82gsvbxv4qd5ukeXkMexB1MOHqpyW+pui2z9zZhrKlxF9/FcJn1l9
mfLRQAA1ICXYplqdG5j1NckmoSHv7gPTRmHhPo4LPXjPbNW2ByibYsIpwIEvSon7ANzbT50+haYo
VPxkSlem95rf6waD3XfnTapPvtqvff7hLkeWm9yXyEXto1EbDUO69Hu73GLZrMoH9Mk1AvA28XtG
yZKl9bVKxjE/tcjNi4MQdoCwbvHtOQ5TzjPqqdK6rMujAFMA8Sz5YhnDcxfQ1X9xOtGKu3RoyvaL
NfkTn1AK7uFGlsL/atcx9oxRDzrnlCLbAKWZGfNynN1BS7dxzbS8j90uz1EMuD5POKrqKZUf2BlJ
hnGjIfI8TG5h2A92PuvGrYI7pT+5fd6K+4kn3e/nQY7FrbIXaexoL8L+ycRsJZFv9cXT6Jr2fDcP
VqVtuP1MfqbbCnUlyGe7PzqpKfWjrvnLGNVVT5qLMXvWyWmh+35swC/gPDEQYyMz9Zdzpi+jf0AK
TvEcPFElo6wdDBTZeaEPBzUPprUxfJI+bttZwTgem5F3HrV2x4cZJnpfafBOcm0kSU/iidF0rnBl
ozX3dpwrC+M6N/DjRVM3rcGagw5nCRkK1pNSLOb0Tqx8oA+Da+EAUX3tXQ20c7svTaAP440t5ppq
iwdIsL0Hm8pgKtvR7Had5jXGO8TRmb/XOzt40Tpdbz948ThWaOSawCxwxGg9KByroyIKvx65cgRa
e9brsBsTX39pxDxqHyUWY5ZSwLyP3zfTfySv/X8ztHm1kP770OaH5Ov/2r+Un9OXHzW465/5l1nV
sP5aT1cr+0+npuavxch/mVUN96+1sci/X1GOnD+oef93crP1F7olaAPIEdFncZL+Hw0uP5Btl46U
1UP9QXHY+RMJLlXRV4cgCh0ehljs78xoFhFyvvn69Ify35gh5rw3p5TDgQZi55nmu/PeoreWhtLJ
4qq5tY20Cx68IWjjaGpl8KDDX/17aYq5DVnhshP+v9XVUfjFkzXrWOw1TGrHoq2tJ5BWpr63pG5v
giRd7taeNGKIxh6Tk1Sap11Jom6yA1aJ9LHvdPmsjNFnf2VOY7dzFJuGa3xQOvCtshCSCqHvd2Gl
D+/dPO7NzSSl/xykfs2GNxXwq1JONLgpyO0xCOFaXOoq6Yh2yS0BgwEAIAWKNSO2t26QVh1SHU1Z
0dwPtExmWigxrBPIRzt+5CKQxVt8UUr6IDPYTH1pl4I5ZjRzDv9LZidiKyqjjjeZ1a8MZSBX0L/s
uQrdmdlv17od7lusirDmnLwdZKShYmiibhgyoLf5NDw0fNI3XU8ybijl4njo8wc7iBY7SLpQOcpi
k2zIad5gZtOyo2Un81bTVxCShX32Kcd8BtGgtOXT2OSEuRmBZF526YIOUYPT09gujVlUG8saJEmE
aFFuUm3BC2bG+BFDFl59OsxehmV2HgHCRsJX+XTQCpB9UTxAcxzsxfzbMRIbC4DdTMVGkG88hdKq
yaKDUpbp0dyMgCKcAokD2B7dEzSCeqCQ/qQtDx06Zd340JpYG8O+yQmYZruWdweME+YSKnegKTZ6
fXFVjIhjd15MlG/UI/Qtt0VJEgE7QHGCDmUUAL0ENqwyCRZ/29admUR5ZiQ4PCAciH8qBP9/Uvvf
K9Xj309q4dfiRfXtjzPa+gf+mdEs86/V4E4/io4quuk1w/OfCc3EVEDrH+02jgOE9j/MZ47Lf6JP
svIgUEp+7yv8y1PgGH+Z32PPEVGuGE+qNH9gvqda+rqqw2wGtk/nKuh5UK0j8no9oQ2ThX4oNjnF
k5Vob1NVBDtjkt6+6BfvIABxUKzw9g7u8I3qNchUhbgdRsnYTOKlONNe9/Y4nJ850rghruAkoprT
RYScHYNlok3WmGoDYSAIoWi+r0Q/H0q/Lu49zfCw7NgLmQLqJPOSkJBM6/ESQUWdNLBdRdtreKZE
e/IrtXfxzj7GvkYuyoIwLHbbDf+XGwXjqlCMM1B6Rbbs5i7FweR3zUKwrtETouKU76dFjIehhK5m
t+9FnCWboW/zTSza26pYPjj5aG9UnOhXhrnIjdRmfECjn2x1r9v5smn2rtUkgPHGlr57IWkwBmKH
vpnaC/uac5nOf49J5W8hAD+IYgqishiv8VO274ADUlARwttVhqpPlaiso5X01q5qrfzgBmV9ZowA
3tKljpOn0A553KYH/K1aVOlJf4bZweSTeziMfLvq9zVypSRU1qKxbzfxeCmZfTBA3FCpGpeHQtbu
mdJHzJzd13hI/elIGgUtnGG5glvaf8ObdugCVpZKDCfb7XCXcVgMlU/OKxNqRNnsirL4fMrKGKkI
Pz/ZCmoM2yH3v8rGLDG0e0MT9TVWagIxp0eZ238HearOnYdENFCA0EjdaA7xErw42nJbtWsl2M7N
3VDhs9KWXN4mldK32uTU4eiAGUOjbm07Q72brCG/1rz62daDw2RPKcMAK/8Rzl+HgzDzoin2gkO6
9EeL01IYa7S36d+PmybPCbqucVPLLj2nyngG+KBtG43ahQ3P0YC0yxssN4uWaA+zyLp3mR+oZ0Mv
ligVsjhgtYvPQjrAeAvOmixvAxtIF6+7vbFZkWZDuxKFsYH+ucnzWrCLtHZO016RGxpJw71Kauck
qvLJxc7OYONdAGuzlwMcxseprfC8OhwrywSqomS3KuwDdavgtqzSmT6vsRxiq5Rb3Smq22pKe2IX
e+WsEWBuwOdptx/wn+KKDbxaPxXpKM/ppCkMOjgKAH7FfFr7nCDdiKd/VkR+b7zFiOQis5AD/H5Q
I0+wMSJfggprq9S/bS1hfcm0jk2wZWYRVA3wRXrf7Gx9ZJFJ5NxFNYzyK4NS0al1JKXFQElvi3Nc
bEt92pTdGDk6NL4QaQhn/JZvorWG9DqLLfd90bWgkYLE/XvM55ug7LZ91u7r1MLXXWjGpvHNYaM7
mb4htcrdFu5SPtq1Qd+vFupjh23vXdk0MiToZT6NnJFZYROF3a+f9vnSexwQ+0EPF6eb3jG4r0Aq
9Pf4YcwQiUzdboM2+4iQrMVC3B26rD8V6FA2Rj3He1tqIEulPxQhel3n1Meg5vJlRHI6jvtETFBi
dUFbYci6k+W9eK70zsMgdVi2eRqZs5quleohuM2eH+w8u6k2PQW4EAys9j6lA72eqJmJEoAPCcWZ
rUrdRyAEn5Y2SUKq+vsgL+OjGDyKjX4fAtK6c2tjiLLYw9QHvA13cuntZuRc+yqbxBXat2ybAx85
yThusJ3CrLypm1i7Y6ugRUnmxO/qJrkhZIGgW72O/NTVbkDjfWsGalONADOY5s+Ocq3rZZjwlpru
te6NzqH1kvW6g3OlrWYUuoWMXB2gQ2gPfX87lG59lTlVd0imFGeYLG+oDWibIGjlTeI7xaPhDRhS
DSzAU9x5sP+a8cRZtdlSrW/2ltUaVwsSsb3OeoO/PUe1PpTs4sLe9kSYQCi0MwtnzDCvnIOKPOjQ
VkOxK+L2pS3LkFSMbZ4Yt2VQfprnlYu3POSsE0J5p6nRtxluVyMYIOt5LGFzlAVr+WKOyinxo8Ft
seW2n0nGXJOH+LXTq1hQe7DNm2Ly34kgPTkcceWAKrGs38eZJjedqXEKNjKxaQwxhj34RKvrP5Wp
dtsNTxQm7x0II6S2vLd71X3BW1+AFSZ8KuYGp6B4J7way+YU2dQ32Wrm7Jntv/WsOWbG5yHzr2dz
6cgAxRHOd5Ym7wHd6bdBXVtXzVJgHUAVAaTb7LvNPJUjDYy6oIgwBg8AZP6uywn6r+48xiA99o4M
qDk4WMxDeuTTfnbkcB7IYWNDP4otgWnfGGH+IXDYtm4cNP03wCHIGJ7GLKRgwu6UL0h7srOGrXmu
4lujgEQnUIGNLRb40pLGea66azOJiSow2lEcii5Pr00JtxnhvlPuE3bDG2+U/l1T++IFsKvxwfVT
1iqZefR/VJmS4Qzp/3paUZdBFcvrhVb5xy6zDlM3W58TbxaRaDP3s8pxvrdwt/dWMLJnsCbN27ad
SVKt2zM75/oYHBulzQcJg/NhBFp8M3s6ZYg2Y7ZI8rrkM3SrPaUmyZhb/51rEpSuyB5LA/eo0JSi
SIVE9y7PnI+m1s5HilJ5yHxwApZjfqr71t7UkEoOc8J+2S1U/16pBsqgnm7yTlu+LMtEFLNvorye
kr68Sow2fcY+Y+9qy7+vKVNGsd99jitBHb8CCVcWUGzMYTGOwm/kziNiequ5bvl5GJLgmoH1XDt6
DGDBFJKNlKMfURlxqOQEd5eUvXdT4KuP5nZxD4Oe3sR+8qmEAXqcmuVT5ZSHYuoUH0SvhzjMnWic
c/2BA4J+7CgFHvq5qihtT/VTWeI5I7A74KUn8lobBwteTLrEx6Uf/asp0YOt1rCkwfCmqTiPXcgI
Etum6vDv16XaA0TCq+42t+QGg3fIhR4xTYxuaAeCbw+mEF1SdejKmmIk1fWcBnoJ8FR480s6xPWn
KkipyDf+dIo7t+Hc08551CZYt2D+ikMfOMWW5t37vPOSHSyHfN8TPb5l27UcOZyl+94Yyw+lYQ4R
LnBOsmPpb9NBxZtWNuU+UAW1wRNbPHXdCk0yBLV+M9rOtcbhCnl88oigc4No9V7W5bNMhvsCwnKq
e7uuG95BdNlOiRu/E0acHnmJTogEMdkYBslCiT4/LEvuPPWTQ8cinfdBUWdffClofTh9dWqrZHhX
t/6tCxiXt+n4QKjT7nO2EHgHomjF2XI029KMqqIiEe9opOVPRN47qxbEuAXdndIot+hxctYNVSrq
B2DJhIELs9ukji7DevDAEg2zypgYwc44wcD2EuxFN8TT33ns62fpaztrsQ04IAVonLj8IizSyk0O
k07Q7Lx8BH9rbuhPhK674h/cQ03qJ1SM5s6bliO1x4+1EEe3txJ2A/YW5ieAIftkZv7HdJqeRqfZ
K0e/GT2Hzd0k9roLaSZH0hX61M9DBOD7OUHbUsbJh8x1tvPCeXqQ/XsCbdi30Zh30uBkzPrGxyW4
GYeUIsbS3/mNu82dYteO2lZWX/Te27SJfs4rWFz8MuqZ7sRzX8fHpECkPfj14+CX3/zZBJDq0r3i
a61G/wbA9QgRSruuhmlv+d0Jyes2oQO2VPU9ABGWC8ONmsUAuGneiVGUX4excDf15E0n2ffOVZP3
OphFNzu3WlLftKARmOEh8cIHDoeMjqEm/ouyM1mSW7nS9Lv0HjLAMZt11wIBxJgRkSNz2MAyySTg
mBzz9PT1xZWqWldVXWotJV4yyQjA/Zx/dBmSiHs8UwBL9IHuXGkbedc67t+5FGKDCo5vi7OOv5Is
9iqxXivZNtBgnGIrGQhcyOqYG2p3YxSDyl7ui7kJ5FwcEFtFFf4a5vguCfNsKc5u75l7WErjnoib
DFy2zu/nNd0OyXTRJvvOTHzj3ZhG9QHBe0nmG5s8zWIXl0gvW1lNu4KM38eynPTPaWmL7ZpnfpTp
w7cJBRNVMx2QBBcModEOgovBna5L7i8RnDDc4Gqb17K0LqY3PMwFycKqzoxPV5JPywCVfmdSugHH
TfZVrd0FOIXzy+XVGcdXvcqqF9+otxNp5k6V7owqRUXAX6okPMLOjQkYt54vpdv8ckiZIP2r7S/V
yk1q6sTLV/lYRq3tfKeGYt6C1QYQs7d4Td0zTjVgGQvO8WSL2DzKSn3HQ+eG67KIs28mL51oT4Tv
ki8zdF+wdP2xHAozMoge20kjP4s+Sz79zKvhQKaOyCdltfEmplQGqbNTfuJC7U722MotZGGUm3KK
GD3BefIivc6dS7ZF6ZBETLX6fmmtPZzV2cFs9kRexYODISdwq+ZB2elTmqRvbtGfnbafgziRX9RT
NkGSyAhqjhZ2deR6SwNNH+Sx5QY+eyPzAseRPKVmUgVe11OIUupOMGfFXdwxuflNte4sEq9h0T1C
LeCrw9JSzmfVmP17axmh2efhamphhmmVDZ6kdrL20tr+UZYQW6xBewRN+wLHQTW0/r7l/tkVNi/1
5NP1MHjqZE3Jy9g02nH2lgdRyC+HIJpILz2cHGP9ORIVR3XkN50+nz0p/Zt6Nt1nmQt9a9uM0V3N
UQR5FVhEXAYGGfJ3upOD9+fFvcY5Gcdk6oje3Bva54jVg96/rT1Zzl6K+jiX2r1dOcVnP4+3ltSs
OHgWMSulxvuXJLYT2BSs7MlHNp9tlwfYsFvS6sz+1HY9D5eLT72pDX2DmPcnEu+D6TblidzD7GKt
xRz5FGkhrRi80yTaJz9nrbHjzke8Vn94ZLjuvdFz9jn9fKw6xEo1mcHZ6q/3pla+2EblRqNVn+Xi
jiH/nqMJk4PASm6g6Ns96AZ2V8lSd1oTh9WKGZ/wutVqNgavZ+CbLUy7pxNsROnNi2cbxYvbGR3j
l9AOWO6615vZ905ziSpqO9I/erfsH3pyyAgdXAm2tsaUqG0JWxQWht1tqlKk97ImdK0xpAqnlJGj
h7Wkonoav/2lzPZLr2eBo8uF1DznpXGrem+iGPiKldE+55ojogZd3Xdbms5xBJrdurOVh4ugMJ5M
pTT046EMTWHGnDlmvlVOlb81Rea/12Y5fGKLHAMp7e9MDPqBOIQeOMhttlqG5QMjY7JNS0/Dz6yr
fWeVaDlnbh1FGNsRkFZt48LMo7Vc1688rbVdo6H1sYFLYwIXtfqRr2YMu4IOhSSW6QZRxDxuhoFS
CB3e7MkaiF3MHCt9mDJlPvbIoNqw1eZy348zq9QwV3wzpEDYlj3cg/DW92zj3p2qdChav3dPswaM
Wyyw4Lk3DEToo8Vo5o4BRKk11NI6iaq1XbaF68gD3Q76MzE98hwXIg5Lzc3PmZDhUhoA5eR1YyVI
vJQfWY5vzcjX0M/+crB0pR8W3X6SRbMjzUVukrEft4SmkocIil8G1WxNp6ESV9G6XNjjNFsRmUYZ
H+HSszY36/RluU29Y4SpiEnS073bGtnjkK5vJp0JAOjNhd5YLwJ05slM3Hk3qd741cQtoUhGxvWP
uxieL69iQH01d8XTXMxfNZKGjV82yVPRmSDXC401oZ/E74ZGJ0mgxWAIBJhpt50eoV2qlRGh+rD4
awcEM6NFuWByMEORJ+9Cepj/pTuKkAXn7Guw8YmtwdMplYn3eCi6feL0IycURfe4Zt6tsu4DlDBf
MeZMAoiL5sS8mQYLSs/Pvi6e0nh5p8/gzo9jIHBkE2EzCjgVZ6HV21xDvXNNRtHRIHy2SdbjUnru
fnQz/dXLNcJokah6RMNp1nyAQk38gBBCj54MkoQNwiPDeQG56Efd2ztkJryag5HuK1mirMmM9dTy
cJ/iPpXXPLHmR5ml5itt5te2qS0ykOqYg5kmrts5rQNJJpWMNLvGx1bH4g7dzshTuC4Xm+oCdroq
fVCKpg99NREXJZq5TX3BnWj7GdrZqf8GpYnD1ZhXOPhU7GNSBGkBmE5OZmo7vRHGFRXahYgyGgO8
LdGMc6DmOX6GQP9NboYXxgNzAmEMOaSBn9q7diW9flgSLbgFATOrddqhNVh8/0CnA6cjxhFnDLmJ
HWHZi2+wSKLD0ycld3lly2lzy/q/o+x5G5O9vgEZRN1wa8l2mbcJSNw0vil5Der5qTDi5K4jIWo7
aHFyWEUxbWv2kHeSBqKiN9d9W6XtiVAWxijLvschd8lTt3iubVIp11oCn9STd3DsgsFzds1z7DTm
SVgx1+fc6ce+X+azxHx/VQuDJEuo2KGZKsNMJICfVrsftLVfEIq4WzumtdUox0+sKr/iBWQulUy4
lY4FoXk3ClPb14QNchaVetCkBrhEF3fOLhuHZlPkhRNAI33Mwt6I+FkzCIlbj8mkwpHaQcx02Wo8
oDY8zE23blU+o2FqfH9nGp5i0msefNkDS/dXMrfO+lpfJ59JeNGTCLcfIxFQCxwU0XxOPUROOfzg
kWZ3TO2HciSGM/b1NxazIyHjUefaIcfNuFOeVL/BMMLO156q0iXLbW6SXzE5rNIrnG2VWhBuayuC
iSP81dD9Yz9aj7pdm8SRkuSWMvmBuVc/yrR2A0uvmtBZjRGWav4yaM68abQeK5I1oraIp1eH0MEL
wjgsWlmBSG0sk9Ax0vcaOGWqrUfNQ2dVHpWWnXSND9Iv/N9Ea27BRuhWWwXZGQ6FIdSAkWzQstbX
48VBFxnaulseTTw0q2ffeTfJP2IjbdMMy9OyGn20JMub1dppyGbxm6i2rSr0eEcAGuzXIoJUm7zd
BBy9RzXQnOa60qKxTo8UOQ3nhcRA5Hjwgrjkq1Puu++4GeJfApRzitcXA2z7OXEKcvtkYRonWM8v
VnOCb8lxDTo0tUG2SGPb2MQ5MP+iHhildd/GPr/cSpnWoUkZxnLXDXreAt5m9U/WYOSdptvLqy5X
jpx2Mczu3CMt2HZjixq6cHMXIC4fjCZa6jEtvxyvIuVWlZkioVANJsyimRAQmy2rewOkx4QioVGu
u9i04SqrKUamsTZF/cvpfeuiMqIVj1REZUMUe9J7N0azqwOOSPWTtg3fCxvRyq8etehR3CokSBEh
C5VKJ3b6vOp/LDaGBGudP/okSwOelVfdVYMRsGSkR+rbH221BsxJ6R1HBlgb9PidzmryVLnozqzZ
1Heoo3Te1d6/JElXPk1Vnp7WUvrUz+BljbQ0RksXI3YxNQv2poKF3A6EiN77BmseDoX0pNd9tiM/
0DngnQ7tNPOSQJPWw7BqJ8xmH3VqQw1763El6yOoTXe3uL96i1dpNhRY2PJNMHH5OgApX93OitF1
MIybQ+Vu656sOYcY0h3FNdA+qwZh3HKe+WntQcYm6U7vpo/Jt2kpGbPDWpcqQgGSPPoaDBQMF7nz
HENateYvMX1jQVz37jaGJRNMYJyuU7ZbCWuhzOjY5lZxHHM2PSMxgqHJxhBT5xIZcZHtZgHPUZQg
3FkfeyFCo0ejccDc0gdj1v2f49jNn92iZRe5cv8hnbfHYFkzFTkVr5yY+tUj7zUeHsphuS/tjGPD
vA0ruXNZ+naKiK7nLZ5UMTHLiZ1Je9KhS7IX9psXHlIKxQgVVKb+noo4cr3kefDWQ1v5D1U6mb8B
vRCWaliJQ73hDUqrvIgGreSxiO0Wue/sHkxd/5VMC5DRCPMdTGa2VzheoyLWRTC79SWb7W9r5TZu
tMG8tlA8liMdMFAdADpedYaChSeaiMT1A9S9igwcyDzb+RAqppGgExoFM0MKZZMb9n5oVaic7iYy
XZ3NINUjisZD3MVwRT5LM8c9vaZjOUb1nFpou9xsp00rwh1qOJ37viQfsYzLYeuMSfIOCk6kwNzm
W2t2nTdfUw5njB7/HvKCTOWu1N50NHDcJ1znS2C4snrMqZh5g3arwpWBlhW5Onez/L3SNQdh99Oo
lR2ZXiXf9SL7AJofdrWqfnk83VzrgaDbfm2cQyEk7Ak1H80+VuzRPQbQHav/M52AA2g3o4+S3i+u
P7Ii6nhTGmtU0MN1zkx7OYG+zxFyxfaJ5jhxvn2DvZukGwQPFLE0xSNJ7iTMNsgiJg1YcipitNGo
EjaaROrhxeu1zOpqV3ddF7qjI6M1GQ+dk8lAlflPNKUvzlwdJ3JLCy3f0xcEnJ1SeNYjUtk2ZfvD
gx2Kcj5sRuas2Zp+DDfbaPeupUrBC2GVV5x9I6u23NtltyApN5dgbb3po5t094ksbv3HlGVOkPSN
GwoWhMeqzH2GEQK7gc6zyBJpegfVmD42S9ZuDCiqB6RAwx2Jqy4KZH/fKOVvqzlBPS31m1YZUc1z
x6AYlk3sh3PpawePHrSn3su6Lc/dgO4jQ/SJfgiPvVvWIeeeGeqTk58Sp+lDBtuf3JZi12QT9zux
zUhXauAPX8W7HsEhyeXOySztrea0OSLYsUFImTLPFt0PVGqgb6IOO6f5FkZ/MOg82S6lrF/a1Dv3
emeGnmJ+sftQ0GuB2p1qM/E5OI4ZtbMXlllClkqiq5+VPdjBgEKe6ISiCCuXXbCvdSS4pNRfyLq1
TzHNUmGtt4FVJo8xf/Fj0vmbJb9xWF1XiFCHO2a9rKwTeeCoRggIAqR57Rs8EgTXcn+Z2HFnzTo2
TkM/mqJoZu6rZ9ZC0uMm8awRuRnUtrqvUGRGnoQeSPzO3rhsU6Rfw1ala8GzOnPFmTHYbjkQ4MAo
yxVDz9OgzT8dpMLojao+fnBUPAcIGlGVgvnmjvZLI0uTfxrddIoA7SDLGv9Mb1pDeRUeHzjiZj5b
2AA4rKcf/TB89zdfh6rY0akX43epNy+h5Y+9Q49EYXb3KWVO6PePfjxFfRdHY2ekYQlkvFGNeL6F
AVSkbDcN4iWG+Gl9IF/IuXDpq2gVCJkyvabTc7prOgJ2pcF5GreEExPbdxAeulrX4SnLe/iIVgPl
1m7uibFgNxse/NHJj7JTd3JsLknjyLMkExBWtCSLtW5APSZ0RqgQrJcRsmSfTFp2xUWjhW6bAd1q
eQsqWpnesZ/BlH3WI2wb7yWURcIbeuATunqTZWxcEu9ZShDFihLV1I36syBp9lMXWygrs+HXkvWs
03PSP+b+WjOzEt5ESe8MYiriPiIc210DOs/mgF6zDxtA8GR0I4A1OaMElAczjwzAtrlBciQ2nmqt
J0+lmFYwf+wtomqDKamqk5cO2aWRRs+E1JFApekZEDgGP51UmKA31mRfl8Z9Q7TsaVi4rwjELkJf
YjcPaADxQhp5+i/byK29nznvBJsXUR6TO+y4A4SFA99YVqI8WKpoI9cQySl226OxVtquSgEoc++9
I6Sbv1XKzZqNEUHWuGgkpyyxq+YZWz3nf7pP0vZXJ1w+kWXTz82Owq5H1xnISz0BsG1SsTybDa+4
hO41nDqM6zeDL0jSe+9nxRm7DQkkxltRgyd7zZNmg6LIhedT69jPQH97ZwV5z7aTAF1txK4n+ssZ
jUs/e9NWjbhkhT+98roeJ71/oqGhocNCHCjOAlAbI0omw3KsqGJUrAp5VIt+N5M6y+sPGVykEe25
yzanJZGjhEm05pReSX1tSnGo/WojNePLzYyN4E3JUBJS38fzSb8mHbNRYwCYUj9G80qzWyfJWjlu
KrL4WAeAF7Rjig8X/rkE24cgjIsdXXjrYVWWcRXlra9goBbiRbkYogatl1FRKJ087vx+ZFne5Xkx
XygXiMRUD/vMhh0CVuIz1PWXddJ2qZqre1TxeFIGj+PK8tKrGBoV1n5H33ecLaHoB33vxGBRWPab
szGJD5eC2ECjjvbAu2HldzIpm3sTMcOmxzB1IM+IyV9xm+ld9zU7trbjaLyulRShBinKvW299B7E
SS3T4o3bApFApWiJzKhhStv8XXVwglROYCPW6zV0O/3bq6zlKt1abOTcDSyPlPpaxpAAWbvO61oO
vMAFvB5YerPoO0cRf5q5rODmu8mKolS180UbCPaLygOAMKc6HBrkjgDPWG+zOSJgfx+TvG85Dh+H
J3+xt0Rto3auufj7RHZHg67UyKMsApHgMK6snZkAqozzwAQXe/MX42BKATM9hfip2KC82g+LkdWx
ze+VvJ2L2ffS+NuUbMxpdFKOWrluVt08u6idPWSbZO6nT6hQ7J1oREVzLIlaNCpvbR1kX4lHl8qR
h46tju3Ge8wL702z8mlTzKCy8cCEYUDXZDYjayv9e74J7VqzKLybRsei3cettyMnGcWN1UlxmcB7
biwMpPwQuii+6t8max0UYjl7+3HUu41Gd9whRwU52CnI/+xLdSOAX2DCTx2dtZEwuNYykxaQtPCS
O18rnnxyJE+3ruENmlx2paFgN4ulxhSTAl8Up4QNX2XxRs+ce2eWV1c2j6smf9TauJu7ZOe1zr20
3EchS9xzgH4bHadNmBj+U0KzBzPJ6ERG5pcwbOl6qqwGnZPO9xXMdqr/JoCapH5Dc9tXQ6VkIxip
6W9ILs1e0LMO2W5M0yTbQkQP/qX0QL3XxrzoEH2A1LQedckmXug/qAcAGYNbDwl7Ek2ZvaqIEdTP
qDHQAaHdRqVWQGJeekslAb1fRbM6z367VCF9HemhHRP9ZZZEyVJCR/NYyA/ndbZV7D2iJ+VN1516
a/eresi9MjkySSI9880bhqVzLo2GkXzTcYNcL/ZonFhD1RfiwFJahCNu58i9AZsGGoONWhiINGu8
2B25QZ1uXF1FdyMqnJooaz1UfvyU187tiDV7RP8iObhp0p5xgJiRK/0FHCl7RRuXUvbavyIfYyUw
h/Wg2jJ5WMiTqzxYh8ytIsRd33rX0JUj6JDVSAAwuwaQfyW1yvHHOvKcTNuIrtZ3pWE/Lyq91zmG
5n56yHjgNmncHutCXfRZXMkSeLnhn9vONdSB1Bp/Y056sdVN2AF/6OG4lPRflnluQ3fWLm0uOBQc
IIYBJg8CvX1EZgadudJm6kJzFTSoJOuVAvcNtk2o4XE1absxHw0NabFQLlqb4jmvkCvotnpSWrzC
Ers+MeSEgwuzAeJiZW+5wwHMyqbTLnXXpzvKPAdKN3hYwlQtX3RgZGHt4rnERJXQRgOylvXN3egy
r1YNyWRJhwZxchf1yDzpnNxBH7h9Ku3OKHm7C/HHKzUm29pqxFZVVB4N/vxULWxv6MR30pvnyI31
ZoMlCmGfAKmvtQQO/Cagxh+K4skYdEK7ZB0Wqym2i5yPzCXNqa6VRma+6u/4RNxAmkX5ngy0rbgo
2e8qycTX1NNb7ZjTPrN04gbiToV0LSATXNt1B1vnXWTXfI+QCUFVJ/RuzFLea2MnApvzOYJ/jzo/
/llWAzNdmoQVsq09BuNpW2LggUllKgOgie98ffqAeO32aDq5PukFCDVz9MOq0pP9tDpg8ytFlAN4
bJj5hk1wJXxLrCz9gpiu3Tiinp87ppYjPwujoKSiKV20a754iuu0auL7VbPayM44H1rR6lvHHfNn
Jv2ZhmuUfQJY575NZftA9zAJ/TWjENuH9ZW0+nSydbGe/XpO1o0zFBLPVGwfcJ0wGvlDsaMFaID6
LzPam2xxIsVqOteoNClpQd/iwJ27fUi6crsB+Voeyi7vqbKya/bnLPae7VHcM0auHo3eI4WKs+wh
SfUEbuRtSdu5j3KEbei+l0IPNUhh6Ao40JBqFkLnWxvNvtlWv1Ut0uYDV+OibQpEwb/FiElLh/Is
SPVb0PDVtoWSN01n49SZnWI+qrtz26ej3PbLTfVR8JB6gVQmdcJCrQ+1qIBliJhhGFNz4qcbIpbq
Djepg5oWOyaDjFxL3bsd0WhX2yaqzdrd8j634eCvP7HV9zt7TcegLV00G5ZkarOo793bThIOq3cv
qmKbuuwrclj9h8ExOtxHsX6yWvixyJJU3Rxya6LzuvDQg2jge6Gfz6fYFM818eVXDF9yu4z53WT5
9YMximGbFcOnaqyrpbHh4ENWuMZEcyyppNnPMTR1qdDciwTYLKUOjdPIfe/VapyJ3jwkGhnssWfc
m9m87EelMBS718oDenfHt5SZNvapsqKqtOvHk863I7PmU/nJa9ZCYackkYME3MUOaUVDEekCXI/Z
MKqz2ekDY9Ty7cDt2AWorpJjkwzjxp1tyZKzaKe1S5ow61NrxxTkRU4xmafkVg8do+C9cUbjh+iW
7c3TugYrjisjnZm0E0YgHw7wOM6J/dikEKCBIqbys3OzAV1DHY8/Vrozz1MVZ599nrEfLUSzh60Z
F1Fr6rckaX9KkYy0xHsUdf/GAPZges0ABDwn3l6jTW1HEgA17qXCM8/S8O3QEh8BcD8q05pZgZdr
KvRvZQuYaO2gZ+OdnqktD+mF8qhNRxuNbK07TbVPcWV/eXBdzBS3TvOWgNdt6sXads60+sURcMMB
Gu5LnsluI5q8RapbZrustKN6nLm0EdlTpjN4c+F90pIFMWD2BAK0a2V+4mUp3+eeyS5NpGXCL480
DWvFwZwqOxKimu9VZVyHqR2m0AeBvHMmoOeA5T55T3EzBlahnB/5ROlKPlfFAcREMYOazMPcicSm
XstUFy9lXjDYpxKxTzOkJzf1LcgFI96amibegVkfdbigo1vwerAgaL/KwdZQPkvlv5T0lIe5Wsoj
hVjZfrYrfxOX5vqW4uVDcmQU3ygo1Nkql+xZIpeFltC0QyUaPo/a+BxtgWOO6deTVXYVMZ3AxWCd
WVeWV12IeI+Eun1YEP/saLKC3GdHOAx101x1XEf3qOvFSTi4eDs+3CunMtxFW9CRl/NNUkg6HTDD
5F9966MIRpnhz0bGdwDKZy4kqlViTS+lRp5UUrbh4iRZ1LaGv1e9r79ms/uVpSMRmBN4s0MUFZlJ
FZUo9uKH9mw9lH1CkXtOq8tHUhHI7kqVPvG+bmBJKzZLRz+gjr7Ly+l3ZdM41yc95ukxRlUyZsue
nq92jGxr/p4qFGCyWCpApmWr4qEN7WH5pbljH3WyVg/+UCPpz/+oHjSKB3dcwBZ1z9jGqvBBrElO
eMoUfzDdds6m0FUXCjd/Rappf/RWni9h3WVhR4veL5cDrglWBMis0jfTP4UNz5TfGPVOukJcyCrX
IsPMvsiMgEgg7/vopN13R1BhvweAKrdKG9wnNjARGU4yblXGp0Mx30c2QjFOtB9tUs/TwxpjotLM
FbGjtDf0/R6E5qkLeJB1Mtl8kBbw7i/Z+u6mCDIhj/0OpKV6onCQq6ArnGXfTc5HOvj+XXmjOby5
ql7KwrGIXcA0sI58qVWO9MR1E85vOX4rx1w2oyh/AJ0CAq+VLrYge0ixBtqEdiZFdmFlaut26nRU
92VauPte2cAvs9lVEWqxcm+Oow2hbsBOuav7zu4BY9w7B8McTn1DXBaMqTXsHd2OT0beWDu31/KD
ZJEF/TDiw1LSYTYYw7ht/OxkY7O5CNV74BMk3uWTu+sqz93UOrCOTY4s/Typdx+vvYHMxMW3bosV
CmqNn0XByFF5fn/0UmSVjAvFfl0J855cRNc6A9cnGkCUkAKs1wVVZ+4zFsrmU+oV2pRbMDFw7DnJ
zhQ+at4JlJFzW08+wEwYjJxWf6IU8lZ+lfgbEgC6x6Lzj76Jnb2S81m56U+51hQr5lV2Bxnqb4x8
MqMMtQQdjhX7jum2zt6T44rPrlw345z/tIvpB0GoX/OQ5MjkmuHQ0Ru/7zVriObVpoOtW54JLVt+
zKl2RYENIO36L4MUFeVN+vvor1xbzAYbqd/Ew41/cKrqUhXWE9FBHXqmrgq5ATv67IYVbN1+cRgi
6JmK9Whs1KPgmn6YurzbUdwVR0aKH9HUHKUHHlKoMMf98iKq+gG1gb3JQBBRzd4Y2AU0VqdPPkjM
/AKFEE1NYT03fzwcVWU/mqg2KESny1ulTGpCgED5GUhj0HuetlmXbgr1VieCjPVVtk7oD6YbkAna
H9Bwyj2zNseOs3o/cGJZ3GUNcB6JQPtmkt7Gd/IKraHER6Jp9t5uM/su7XkmCagg8MHw+4FdsjWr
n+hn3L3Mrfek7FiZVH7WNalfhoH4/bSxYj4XsexK7p6tTxj2RtlMNMhCWMv7gfMGCe5sNnmY3Ors
h5Ed1yHLOs2M+n4SjXntPJT2ZrJA3WsELPxANj7t27Ge7xi9iBGatZ/rmN6wIcMkO6W+1l3DrLNk
ZPT5t1krKeedv5rTHUVqy+UP89q/ZOP7H6t/CJH/qRDHSXJP/u3/6WK+/bz//M+6f/vff/v5ISW2
f/ofYFmU1j4M3+3y+N0R+P8fdrbbf/n/+4t/q759Xurv//O/fqqh6m9/WgKz8feuPFKv/vgo/pqC
f/vz//b7Lp8lv+/8ObSy/6z+bE7+4zf9zZ1s/YUsPN5kDHtEP7kEIv2HmQ+v2l+IntSxevgWKC92
4/90Jwv3LzRI0Ltr+Z6vk9/KL3X0l6X09Fp/cYlpI7+d1Fp+XYh/xc33X7zJhsEP8TybZErHoCPo
z1Y+kht9NQ7yQ3oTQREu0t6BetN/krf158gp26UgBYs1obeklN0aCP7BL2iViA30OfmYvBxtDJNh
0ElNO+o18u+/+/Tv/5rh9fdNRP/tPwdrE8o8opZIlf7zPyexydD3F//dwGNQY6Xwx8eefM88/Fd/
jCA1zGYzwVfJN/cPP2b1qzlzGvvNbEaWBtJxhme1pOM/Cye9fS7/N6fs9rnxY/ByUq1k27b7jymb
QsLMe435tqYldiw7Nl8T70YkDwKBVar129h1awLLlvKfZLH9dz/4FoEJGHV7BvXbF/p3IY45D+DQ
WvqbWWZxaFKXTOljJ9UGFx5yk7wUYU2Q1WXRZPNPUov/bC396z+ZwhmqkkmppALrlh/4dz9ZSeIv
cbW9NYJ65pe5tKYYkL9b7S1QJl1sFBlaInQw9BVbVoEeW5lX46r/n7/f//rAEmlqCz5/HlpBluWf
/xbOIqkqrMXbkMEO05D0DDOTQJiDiP2rP8gnZf3Wy+HwLNEm9OcfNGlIBzHxvGl93mwRxDY4JnG0
+DMy+v/5J5nuf/lSiZ/z+L+JUnUdx/vH4LfKYbfXm/SyohQpNosl0z6M45n3xFN1+STbibgVwpKI
GCZgKj66GDO4e52SQK1ucVZ2XWfEm9MRdzGHlYqzr9iNaxhkzGGf5YRY5FYH2+IlrJoqRhtEvUk0
8o7Aviyr8AIkJR7XF9AD7GhTARYTfuoDkQOu9uBdnfHTo/V7jsgUSFHexZkp4CfyBH0ByYBoHFFv
azvNwRzGhm6sZ/QAw51c14U+UDv3JPruof70SouYqE4jdOrB87X01XSo3d1QGo6CVDBcsINlaJuD
3DDHa93QoLq12smbsS1jSg00ok2fnJGgGuYJq6+jeonjflNOa84KXpTqFz7sDKk3+XXjIbZE+7yM
xLcEDgYjOHCAAJf40aQ7YGlNdUgvR82bpgWSQXqsoPXIjnGDaYiXORptFITPLllE5mmtHLwmZS7H
j1Sr0l+tXuHdjFspch1jmevEn0aL8uVrcJz4cWVp6y/j4MQkdc2tRxyW4cwaH+xO17K0OTY9Zdz6
k+WhOtRD5HKm9qBwtTlZYMQUDvorgn2Y1Pw+tmXeksKJRJpeaKieuO8NDa0Ru9BNKT9RF3rRVltr
23eAPZKsHsSKGafcU4pRdo+Z3hoDyycRT7HzRCSc6pk22gZbXW8ObEinEp9jo28NKxsFoQ+5jZwc
MNHUEoVkvFzctfeeb+kTTBAbDcWHoW8B6Pny8QhS5UULgUFbzr+zdx5LciPZtv2XO0eZC8jJG4RM
rZhkigksk8yEVg6Nr78LJLsvyaouWs3eoK2tB93FYgQCgLufc/ZeW9s7XFle8xAOg+7tDf15irAN
ttnIDk+HGrU0gihFxtM98Y4L+kYtCvO+cKCl+6+E2wSchztTh4BhohJBjKOS1BXbTNcoq49uOjso
tZxCWFQ1bWzSqtk5ZF9rZ1M1dJ92tuajkg0uhLo5XRO/sm3fNaK4igORCeyeoSuOLSDO93GusCk7
2viXSF+j+rSShf+gacdDp7Dd/C3NKxW9g/Tv7at2ziFrG+KSyVeOBhyDPrXdEeWBFX+i0lbov30K
p6NnpmK5CStnuGVbcKLrqY6sZSObMn2aqo429GAIZhk3nb1Ifgw14t+Klaz7I/WKry86oFgI5cfA
IPqhYF5oYEYSWBTz0keEIpiFigWr714CqyLVDIiPQh2DTOc1ijPgES62oGUHTUnyR+1JrKr0Ieoj
9C7pYA4d3hXrIxawQd/LZQjDa9KdZX7wZy2cx3TOkN3jkRDxF8y9jfu5TRo9+MDTZomn3OkLVT00
lQyslBOxZwWXqWhW7X/YpUF3OQQdsMQtMdIjw4imNUP6MVsSQ1oZAd/eeD/rChobY/9o6VlrSFW7
sEgI4l7GQNhKybBnxmDBEd61emSX45Dfto6bMdZNBKsOlR5jBGkNpIwmaevWm7mv0eKSzxMz4TX5
rXTj6YaEd9QIsJyjYNfldQIA2wmxasM9ku99ww96gNuIk7RsBzvf0rYEPrVGOmDqG4f4EquPTaw6
kLDkSGHGDovJAdOamtzwNtL59KmdGCGSC+rwusDCCgU/kcs2hLXD9+hsDcN9GHkO1fzSlDs7Kuxo
x0nfjIchRTx1UFZIcxiWO/ZbRgnxZUTO9lM7j9pimU+nG2nHjt4GlYU3OWtDTGYJ/n4KMpyB16Mm
OAOOUeJ8wh8aPYMDNDW+Gyt8EiqtPvfgnO4nZ0Th7cUqfUNpNVLptEn77FpCXNYNoyWAKkkWYbjG
DLgfEes/Vdw+s4N5A6El1i3eVyYuwbMTlEm2K21Tni9z1Llb8G/tQzu28dOMU/Q1ZnIMWMaUzSsO
QZK/3WSsTuupRGYcu2q8Kie5FKeZZYv+4E+FP+AKXDDLeIVzO+A4/SgRlr2kDEzAH/hzCbhrFeoQ
0d4+07C2P/bCGj+zQqXpvuoTBJBsc5LBm4eKdVtj6DiMs2CqCb7Pe5+iiZTyhY/pN1MD23eV2KAZ
S8hOx6jPrPpuIfdg4kOMYcDMWZFxuLNgfMUgIq0DFx3GvGZB1gHNkMAXa68DnUMo8MLr16vZ3pUp
FtoNqI3xSizteL5wFp1vZsdW732SdRetNYwfcu7AuCNHGjEtkheVX/LqhOg7GQLuiDEImWeD1EhZ
aGEA7XxSs3o6uw0onSr1YYOWNfEy9jpZ2UxLFn2ema0pgldiPW682WItVO5KPsUeWl3lbeiBzVvG
+tWMTguxTw7cFyqr4sX1TSNR3XHMOOi5RIOoMIq0+0VEWU1Zix/jyJ82OX2odsj2dD37izhzyG8p
EkAHB8Lds0demVIex7AEO4MLH8CHybuR/DdVU+uDwv5Osv9Hpet/LEh/rEf/398WuP8flq7r2fk/
E2iOL68/V7rrH/9Ws1JhOuSrSYKusD8Bofk3UMv/w6O9C9Sd6op6Vq+Fz3eelqJghdBNfSeETcXL
kfp7wWpp0m7dlQLsrykh1BTyn1SsP5/NPS1g37jkVLge9S9n51+Lydz3mpaBYmya9Nau6KkSN1fv
p1bpb12Nb6X8XxSTP38ShblGl4qlkwJPwdYJfjmcdwxWw2LWGGuBSHgcaTeMcdW+ZnK8/+Gn/4tP
+rls/f5JlMgul0ZicLBWRT9UPX4SN8XkaHQhTYjK0cbCO82/ixL9i8vh1M898z0I7wDRfv6QyOEF
NTC1nMRrToAMRyuBD1aNilnD//56HH9FaP9f6coVUc7QT/Cp5JhEUsn9/GEADWJUMdleE0CODLDq
mvAyaNaJTsNQhVGHk3I2iZYWgkfESe6cJgWulwb9OwbC0AUADG6io9AsoxaYR4RelZm8oT3Mmlkt
H4I+ERqupC6gUFQlLfIobrNrOqHKHDuho88N9EuceU4/rTIhr3oInBDRejROTAusZuQf4pp335MS
/CsIoRiYmK4G5x1Nl+Vt+Svs9HYuGj5Yop76YltTQrdOr4YbaxyZmmU1g9CzMPUwYaEQNSzUWel+
7Lu1Ba7FQmkVYCFhOmk677MXlGgiBnisHGywtQQUlN78hDGFuV9re+k2SEMkmCYHH8ImXE4oYDwc
EkPsNABwPdG+lRnEcuqOaX7lYDU9TGNRvBd54rDsZyOVC5ygu4nNKT0ArI0GLtxGt0JmovPoF5Vd
U5tV1muL5uhjaBco0zvHGE7RWFc3qpdUWuAy0v4RZ0CuxE7GRfcIILW/JjuaX7r0s/rZ9lR5p0yE
CE91Iz3oFeKxHW0PLVzXBt2jYet/LdskeeWt6V/iGYgEsnTGAMzUVc0OolX74klIb9tFcmeEFSW0
n4jejHa+njmLKULvnsAkS+dY+PPcbhdP+0+RLvWV0m1wa0w0pPyYGmq3ajDDT8qfG7i90zU7TUyr
ou+yD7hTOTeXWWF/ksNkEQnWz81rEgTdwxTSEW84zjCQpt7/7Ois/dAy9ssPau7GS5ONiEYnqJoC
kGc0XfjBxExZAkJtN3E9iTcxjunnAXoQaaGMHZyNGEx0q5AG9VA0KZhWCsOQHcMVctPQdwTx3SXW
Ra6QvW8J4AOrMwVdiOWycMrbTgSYB3MqlXDXm1nRpK5gs27goRcLNCr0CWUBT5RZRYxsYIq8O59+
62PvJvj9mi4u8Sk2PtbB2epR2DW9GPEhdgzaacBnLkb6Dqw31iNZf6Y3TIcc4VX/KDEu9Bvljfoz
Yo1y3DZunENXCifmp51XAcwBl5xR/Qn4HlXnohnMp6W4Q4UaQ/m2kXQEgWOjJPRbsNCpn83PQ5pQ
1eUNGc0c4p0sZzqT85Zhi2BoLUNTf5FxK4B/oy9gTNtb0LTitq8+Gmr/j5QIfgDfyo2/EF07Bhtk
TN4TSBH3FgGutLdV7kF65cvgUytNYG4FQi91PnMCb4FLoDzYI0bj+Rc13bVdveiJ3E67cJ7a1ko+
+61b3Mx1n1a7mbY1gCKQDxhmUsHozUH5pLaaKsmQqjANj0uBD5Kxk2g/TzxAdzpVjwiZuFtZByC+
ldP85g8JTxIBl8jgwrhk6hPAVED7DjF159eihMfFSM7aNeFkf8Jg4z2DaPZH6h09NjsWHFOcBm5Y
viTF6rZrEfTxREXwGmCBtxFYl1AjyY7jOi1QzmMaZxan58uqaDou07Yw3jMa/KitlD8gRTohAhUx
yJcoivX7InlUpmDSq0jdRTY1JaGFrysP0C8x44ROuTg5BA3MIMDLaZkehkwsBNO4A8fLHAuMHUYN
KHSXlhwKpCqdDtpJnHpbzn7mH4fWAac2pIpzo5sMNHhcOT7J0iFnVha4bDZAJUdylupOsZjh5L9x
OAnbJ0pU2T5IaqS+dj5F1UY4pjjrcsalSEWkqXe4ptZj9pTBrNKsz14Y7mgrnc6IRfV+kF6JmHPE
CkO50jg3ZkCLugkx63y2eVqxKqo+SHZ57MMwTkGjDYD3x77YMMKMn3IQR/MZVVb0lkgO1/vISYcb
Oy/w4EQpgc1bX3TTh95las8l2M28L1If4HOGdoXuwlQFCXZtcpa2mRzaz+GwCiDh2Gocz3nN4tta
nTwJykgFm2QskwbBlsHpA5seCb6HCTzGEvzWh4yowYXZAlau555of45dRM6qEBt7welucaJHqsLk
cdtQgV4MJkb8r0P7nHST/F5kefBqNQ5wMmQLLYq4Nmp3o+miSwf69FWnRa2PgYyqgZYpJffWieME
56XJk4/Qb8Urls3pzpYjcBp2d9DVFVXpTVGGNH7tWZnPNaDehygeQP90oxWmgLUgdWNvHww9ENdr
XgVr2z7vfQ3XSoXVaznm421l4KbYhZE3bAveFfBkMW6tSVGget5nJCMJ5XYbD4pGL0XmCTIQ/3oe
CUqAd2DYZBqMLDXvX9neUxHEd0FBy+xglPa+ZHYIz07WOVhtKrWFbddj/drYsjZnVqIdbxsRwxzB
3RTsPkZ1/kRHIzanHQ/fa8OvAcua2A+IXtpbTjygJvR2IsNAGhPD9YSfpNrHaFJPnFLyRg5x0HyA
v+W9JE3TeniTBsRYtmvwjtmqw9TTpdShkWLOCQm23IqEqBmeTYmGp7Gx9UySDSRl8N3h9qQ03YsS
/D3+kbR7WuYswjc/J6wAiUGygxTKnq49u7OLCzyrC3sK4cP2tm6C5snh4csO3lLlSDF8/z0Wur7q
2Sh4jnj7aCMPUfJMj5z3I7V17+6kiIy3xU5ZPhDflDxjrI1Z2Okjnth15BwSXYTtDljraG+nZMVQ
CNLm+82IYAKBJJDmrSg92m75bIPsgkAP9w3bpCrwZcxc18hpMth0S2QuZqMHoGyWTipWIpqP/KZd
x668H7olQIwfjWK4LUlCyW5lY+fDOb7XJtOnMNTtW+U1I/Z61XLvNGsU5FMnysnPQM/7OtBTyK3F
khvqWckuveRDtQN6mkxwcpSfnSPrGkE2xaxbPDgIL/fdmAw3aaRUdQQ8r63zaQ5AnEyjZ+G7x/hN
/8fzzH2drJizlH/Fp9tRdzcdYRSkqRW+OSFhdMr2cKfbdjM7Kf1uOnfceVtm02tpjcrdzb4iDNBq
4OcBUigSpvR9rK91yhvHRmKpW9WqDtUIUhOzaScvVTedcjkTtc3M3iXok1+YWnjDIekwNu7SSLj2
VUwS+YwBvOVg10/Sza+Kxp1e1u4kui32RRDplvbiHQDr4YtZLc9Q5DpsxXan4c3FUL1RMoADWDUX
kd/wYKG53kZLB9ARevwXIqiRZjhuVWLwj9asFtCxbDhRa9pxa9Aeo9Bc1QjbqWMNFtUsTsc8x19e
EJHtb6zYqZvbZZoIY6Tzh1UYkrEODpkjhpN8KFY6fmzVQ4YU3SWcQ4JtfvVG2Xp7teB/3Iegqlpc
506bajqGOS7wwFLLaYH4jhcjdtmBlqQrz3SQgjDcQ9rpikMShuB38x4R1gmaii7EVxUFRDx5GjHK
qn/u3RfiZQGr0cJvQvZlEZXua1t7GqtLzMRk2A4RQ49LAMQW3yvMcXZg75f7WbSp+BSO1VS/JEka
NDeZ3TbeTa1sBu2ijtiDOde52dvX6um/LYn/WYOP/qYlEb+ULz8O39c//r0l8YcMGOoKug+C2SCC
2H9P0fUfipODJDvYJz8KOO3/9SSkhIlr+3QkaEtIYLX8W9+bEgzRyZJQNFw9/jZbk1P3LxHB93od
/cF/7BTY6ufi2mHJZIbHnNsjlj4IGPX/XO+yUgx5HLyQrOSjXqwFmh63IjAnlTqxPppGWRcFCWdY
A+IJo2ZJ0YfKiuwLlHEcQU+LWDvjrmvIfdry+usnlXGQO0EvZDe4mQxS9jR2y4q3t8k62LWoaG9C
9FfDWWsRu8qmlbIwbDTel/K8Tacpu0ANvEYJNBkepnBQebKrXdCASYwhEpk3zIeNhngvTnOimYcz
HQGDmfh/uns2Znkbx67uaIOKN9anOrqw6GvKbdhMcXoMpq6Bi61RrZDx5nXnNBHq7GRJ69Z5yedl
FldLs6j6xA8GRIkMP1YXJVqtinRRObz7RmBiCdIE4lOFClOf9CE/zM6rNB2KAoBDBnDPjo8EMOTD
zguMjR5pGPq9v3hk9zR5adoTdq+SCj/nlLapZU8JScnrXoBZ1wwShtB5K2WJExwYkNpYnJZd9pK0
obEpFucj1YqNO6aV9VnlNinKt3pYo02yZkKy1CN2XtykeCFgYMi3zOHdYxRaQU+AylzckUq6UDdz
fKbfi5Hmo05l+kYTPqp2VlUnl5xni1vG8+hjBYEcOaQ4ROsXUIWt5hCVc/hGsdAgpW5d8pEghNDk
z32sLsEosFynKvccjFENIj0RhIahJ87mQxkSebR3OyxxdmpTRtZV6n0QuPQinCeK0JcwmuBaYtIB
f7UgvA9PhjnwGKMWfrdz7NW5Z0e2oY2u1QrNAJ+CQMjKnuYFrF3tWYipwUAJi6UNc99gTVROUIUZ
0HIsWgVG7BwHwrzG03BKx3mnS8dGJpmV1rVyzEox47zOOsqTdT5mUQLjUsRJfJrVOL5xvPV81RTc
GVbtGCUrdWqFF9Xt2gy1FuFrkG38Pr5ZliB9BQqbtKeRLb23gXTeZTs7qnt1w7l8NNoFyWAx3S12
o4hD9uW4Gc9rcsFeC4Dp7Pgc3W5F4sP/tcB9vAEfdCGR0bfYZ7KY6q0qbOZY8+CbYWebqPhigQ5E
qDh78GGSvGCyp/XofSSPiTling8rYoNcpOrcgYvzkDteflXZGmFcJ+2VEsQ8kcFT2GcfatPSAE9I
XYZH2Yfn7uC0r3qE5r4lmip8FGk0uju/c+eFgpxRMeJUo9+hhrFB+yImzIVsmgSXJb1Y4JVu2sfH
USTmSxIMGd+O4d3EVD4PDaLarvO2Q9hGKF7w570bkVlYggdFG6lntM4XEW1zEYbOIo4RIsb4dEyy
EHpiU4XcEvxTM+WqCpxjZQbzYSFYcz0+tMo/hIzBoJx2Luc2O1sIMcyC5EsOOxUVKp6v6mC62gcm
YOxxj00N9ss4hNaZtMcS2EgSDrA8SvUl9HSafUgY0L3j2xvf4wbuDtRNi+mFE9hhsu1LXz76Gale
Tg+Pbmsy6X8ynIIdJkde/mw7aXXjVmb1SWFLfU9isEmHcFHBy+x2IAQ9zmk9oGM7uHTJAnvTLST9
u7BW/C4uj2S+tbRTnBVAx5d9H00WIGhuy6nKehabwtSoHUYnsJ4Xy7FuwQwH8yeGav6jwRgx7JbB
MKkocRds2yV0yRvzolFvO0YlyTEPJoBRZVG75q5DmzQ/5QMBaGe+Ft4pq0bI0aryGHU4wFr9TQXf
6sGjNZpfaSw53oGweP89azsuruw7lIVYVvUlBlOsaKSbBK9SjX55iGABx5vAjOZa1kEE5zNIy0MY
15ju+X7An20ds6aVfBjOCXp/7C5Wd+MvYaS3nrPgRY2cDkJz1k/YwwSaiemEGWo97jiLuvdORSLU
OhqLroFujv5WT6G5K6189rDlN86yT2EgI/LNc/u2hg7CvDRxFNpi0ARrAFhbetBkBNO9vCTNahuO
qiBRmrSH+9T3kE/4bptRn0BOusqdcPx636uLHodewqNUNF/YDDxC/qQTERJapdhoncjAOlEsNMsB
eg4eP5oSKEJp0NOvrGYTo+pkQMobrRNGyLnEjPWofKthlfRsq7uci2yMTyOez/G0rSuy8kbQKXqb
NR4n57Zs7E9NaKka1DRszHP4N8ODpyZNUuggcv+QSRmj6xB1+tkdgWsCr1O8bhegM1v5acoKHJgT
XQcH9EGsEVuaED51xQbT7PJk6B4WeALjkShCqrMNYE5r2njkra6swmi4iLKGZVnrKH5OCxDsXEGt
bqNunN8nPyO7yY457odEOjTFM00JdSKppvqrEhtm9jjxtfR9LmGk81Sg6dqBbO3nfRX5+q2pJ0as
o+MeE3dKb91lDcHwR6dvd7xrF8VD2THohTYo+/vWm1lUNI9EcgEF0Kt3Qd5AbQ07+NGbihi2d1Br
fHUbUzzjOR2uZnGOWcGp32IKBr4Qxg8V8p7XllA8kcfWs8es9cZ0Bp1ak+ZYM2KkVBdWTTtqywC/
fISFTxzUdh4ib8Vsh20/vqdqmZ9IrnK+FFGBZXZsbPcioi8HfAkMLCUMVZf8JlL876n7f1Cx/d2x
+/ytnH86dn/989/O3bb8IxAuSyajNs0tD5jjfIui0Ez1UKEyh9NoKHhkmQB9HwU6fwDYEA65Ffx7
whOaE/m/ZoHruZuClf9fyHUmaP+jLAr585gJxpjjENbto1VkrOX769f7cXAWxlYyF6V8daYylOoR
G8lE/0bHXTc+BlPOzDgI6VWdWgOGomCekX6XiDetCyTe4Uib3l+s4Cg8fB3o+0LZzU8//JR/Mdn7
uS749gV9PLWrmpHR6Fqc/PgFkSoBW8/6L7CBJVYvi6HL1ilygmMkvRPv+Pef9ssckfJjFaRqTYoE
bW3t/1KFDMtkjN0T0ptEkOls5iufagR+t//8U8hwFo5gDwQP8MuPHsczrG1FNAH1Bb8aIJDTnHiH
30xff5Yr+l+vZdVAK4VckX44tduPv5wv8Lx5ij5KLYv0wA4lrgKg2Sel60TnWWwFexHXb3Ybzb+5
vJ9v2fcPZvStGfZQOPrrj/zDMBZrw9BCWMP2OEb5cZbzeGoIFTvI2TTf1pz/WDeuE+QfpqTfrtFe
dcSOTaKj+OWXXLC8Ow3FHdq+tNz23dIRVNK8jNbyLlb79d/ftz9dGLJF3m3cbqjgUKz98nQEBczP
FBc64IvoobMbsfft9m125fKby1q/9k+XRS3OR9ge8bvymxbgx18wFRnHwSamCS+lxTw7KfalDYoO
mN2a/DCW54EJ598oh//07NMDEIzZfInYgPVgXSp+uG0hnLV0ypGxZKPxqH3Gun+XCHiz3/yKf/k5
6zzPkzb//TWnmrQmGYBAwsZEF+gRUXa1iZI6ff37e/VV2/3LbwhMWn/9D5axr5HSP1wO3cVZdYqm
mZ12JNKQL7VJg8E+JlF2Xxv7MqfQzFP72MIdbhoMioU8ydzhdBHV5Rww3SA65kq7y83ff6+/unoa
LYozndB4KH95hjjslVVM0bVSxspT6aQUBAMio7//lL94UgNFc55FfbUOfF32f7h4saRIq2x+42JE
lrsRknDwjdNydGMCNGf9b27pn15DHh1lK9fV3rqd6F8eHTsIMwthPRRlsHjQFf1nOfjnrU8yi1NF
v1mj//rDXIBzniYJXP7yC3Iyp2fV8GGjXZQnxSK6W5lUtruhgav2oWqa3z1Kf34dFW+h9DAsOAxc
1S+fGDpTakbJ64gzviHbw39spX8WVOOI6tWlPXG0ukfYCxs0NLslBHWis3nrwVnZ5h3dGzvi285l
+inGXPubn/7Pz5PS3OlVFgSQTwbrP//hTrvrvsl3RrMbgSrhKwnOlcV8+k+fJz7F5ldAPoSaR/xy
g0Hy43101zE5lNUZ5CNZLTtw7OFIT4fO7m8uSq67+s8vL5+H/oXby2rAD//zVWkC3xomiij/BFip
s2FwXSJylzh7t01lM/TVUfSIdjdNtyRER/6+gRj2IOLU9nfAdqvf2Dn+6kfWio66zWFM4zT4+et0
fRn5heHyQaf17ck4LP10MmEDUL+58N990C/7GQPu2CHNlSKWw/5JxTFhT6Xyu9VhfV5//XXZnL/2
b11SHX95ZtCcKBswH63NEpT1zpSavNeO7KBP45T2yUmnkhFicpcaiOnAUX63XPx5dcISgt+S7vEq
gfv17lYy9+akWxlfnkX/iPXwUEQgGACUWid//+DqtbH988WuuwD3jFhJPpP/8fO9E4yqEIJSTpXM
35qTXDJfhqYWtAWLYxmJXZ/4wb2ymUrhW2wBm6hplhG7E43qLxJdz8ekCEvL3+BPH7Cz0qJemOBW
FjEIr5zvyUswAPy9q8DU/dqniGNSHzhvoVLP0qUJn7p67uUZycPUvbXIcOS0I4OwW2tEuLrtTU5k
NCE/bDzliCC7AIyzhOVRmBqtKlIBAsB3jNYX7CaVWK4QzyDE7lO+E0L/Yc2BBPZEVhgAg4GJ9aSR
/ASWtUWfkXxZXbDdDjVNhKQAoioCIfxIMV+BPNxjG9QEUeLrBjem9MwsRyQA80B7Tl1xRGZhmjPe
c+eZA5EuLjKTG8Vg1kv6jW4Kx5s3tl4jHDZT7sVrtU/yBEhHnP1qDC8NU6Iov40tYjOCc4Hu36RP
EBFlhHkD0iEOElisQ0D6cyAni7G/Mf7s73yLSJVTrwq7F5te6k2NQuvW82tC19u2qNAmGyEY4yd2
Pe+yXC4fsiBroiNJP8LbQmDOnoeuKL4Yw8CMgjyTTLXIjyy2A3j5G7ws4VPCQI/dn1AL9NW8bcmZ
inE/QBMk3HnvT4aEu2TScbKzccHFZ26ok6fBcoXBZcIhCpkQATp0DzkHmkcx2g1TaZggTzC86bHv
iBEgVZ4tA48JgSBMIUJ4bqBMvNCy1/ijkjD7wtCAyekdpLu+xhK3S33YYMucQ0dIyw5TtpY6esGe
zig7tEP4SGRzy3gfRHlSn8dDPX8i0N7v4aLaxbDrp9A+iRooEdh9q4IQO1mNqIoNzisBv7WW06b3
XQgaadxPd7EBtI09ZPavU78Jbkk9nhwSKlDe0cqzo6ndmVEB+aEDgkL/MvUqi1iZZbHMhFAp8KOW
D6ZRxRPnjeYh6mWwwv+6+taqcoKCGaObi7a1kY9wHpLePcDwSdyNRWqQ8YMJDo61LZccwl4XDeUn
pp/9juynTnygi+KaPQoASzItYcISnUEKsUqf2bSLBuk0ZatKTqloSveksEyab8e4z4vjlPrixgOT
90qXs4thL9Ls3ZVDDtqVvq5/RWgQ8SweRUJEdh1kROKXJSJFTA7IJJx5DBEPzG385tAeLtYskCnY
5yU1FnI2pxXQrlOArg60Fro6wYAQjPXBDRmg1yVIANWhoY8bOkW4ycmUo0EMOwPQoa3QEaD7of/S
SJhISk/2tKtHGuUnxFIre6da4sNTa0IiBs0aPBKUIFAt9RK019RyVbCHXUb3La3o7m4aT/JAMOHP
L9B7Lji2y8heyXp5ndGU0wRhMUGXRKTGJXg0EF0+SQ9Jt7wQGek85IhlRrr+Q36aRFqp3VDWKZYD
YNJPUFvG4CljBtU+YCPLY7K5wuxzk6N6eBoW46qjG9llcF6ZytFnJLZCWWP+X5iDoUGZIsIs9PMQ
djko53phr4HI0jBdcUX6OSbCdjgWcyxOQPkmJewVE6GD8TJ3Tf1RNEVbkzYY+gT9RWwOtnQ3Hi/0
vKUooYELZ5SQ99pNGsRjlf2YB336jpgt9MnOIukGDE7jkZVZyOIxwy1eQDFSNVwZXbJKaHwT8Z4e
+cBgYDXwba2uKrpjhZj+LurLHNSEqzNn6y51Cm9jjTVgqAHE5bzMu2b+0DFKUkT64b6xj0rFZc1o
v4uNPLSZEWbfDzme+nEEiWYtHjqSiPdsyT6NbhD52QmHfg6xIBQxhHAXjaf7rnvzUjwmT5DBnY7A
jsHImMbtbHjD+tUmcTMNkTpl7FM9j1EqGTSGTknYoMN08owMRBub/YBja8/QBoTa1iBAR5FndDG6
8MttD1UL6LxZZM23s+F/+37/w6P2w2njT971i+T1zfxiXF//je/GdRzonL2JkhU0KOjlre2Cf8Vq
yz/oy2hf8AmsLYHkBPa99+f/4SBfpxEnaPshyV2LjX+P3Gmq0AOjZMbNzFn/H7X+tP1zWcPIXayj
ezqPtr0a5L/+8x9KB3/O7V52y9YwMKgOnuUG7RYUIViFsElW7TQmZhIhOPV4G4thyyokU9lNQJaV
s7FjZloHH0X5oXDDsMB8i751XYEIgx6XkGUyW2p8rh7byUUZxQhD3crr72JVQEWZS0KPDkEfMe9E
4WSOJJQl8aHFihCuMOQq2A0+AyMUbL71NoXkj3KciYrzClw9KYLgxs7E2E+E0jYeuNqe9j1d+BZ/
zLZQVnA+4k5+yHVnPfCWxnKVZ6X3bK7FGyIA79S3kGEhrgIdO9YAfvCLQWYsbX/rdt1Cmkgdph8M
hJX7MalRItOwGZ+6LFdQxuuE/C64TezFuHmegRiBjrMnyupjmCDNQVRfwj6v2yp4D1s9fJyA0jnn
VTPaB6hGTCwrBuPuNqlUa9DrzKyOUIv9DyS5kp4TlyQ47KxCm7s5E/oFm2l92tIyEWcOUoeXbFLk
hUA3si5K4rHobbiBephybGrHhHhzZgGJ9GEee6tHtk/1AM7e+KQr9qp/IqlhPM8aw4ybcwR0wG7w
6huaPUT7VMWCB2vxQCumtcfwqm6JMgI3egfHxT+PUA48NVLXzTYdfHbA1k/gZJLVhhwK44ELi6p2
1KWTwVdugoRYEJBCnGHsOTfXrl5iZzempARp9MWPaOBJjHNyFNJnAxf3AYneNDMpJe8GkQa4Debb
+aqqt2sgRAOhiNc4PHHk+U5rv7lT8FLOiAY2EfHiJZo8h8lQyuJ9PdZ06nahNO395AfLl0HM023Y
+3Z/JIUvKM5xnnb1UY1FtHd94tp1bRIJ4JlAgjuMvOVb2c7VF/gAI45YV7hH+FxMyRk2p9c4kUFy
Iy83HKHZHdQJWRX6JCxzZNheG7qXGrZMeTrXllH7Po/cNcLYmR+CZHBWlWJCAJmQRfkwg0CBWdtY
qjuoWEUf4RMac4ik8u4LlGfVoXYmaMmgoeYnuVT9sl2dYGB3KQyucFEkI3es4n4LcJjXThGS9hOV
TYHUL17851m0nJF5zrORbDfHHS5nOYC6LhOEnps+kzM8wqZvfOTJ8G/RQY7lWTmOEH78lL947zUB
/gIOxeiS1/EBqUoK+ebKNgrtjeiJISN/qUVLKJBJ3E8Yhd/RTSt9oI2AJlxEvfXIeLewtlhoOak0
becRjtc7hFTgjAseK4WzYBPPZU8XRY6S57Bp7yozy0tTBt4TSYsM1NAJMxsDpG9xzCV7891EDL93
xQL3e+MowqraRlCQhBIPa2evKpy6LDmOE0dL2kW3wEjeys6yXrBx42BtKID56xjObJFsu5d+s+Ig
Q4IeghMyQ4kOnQEoOZsGHNISj6jgjI0O4QDgHnD87GoI0nZbt0RoMEZ3aSByeqbcXoGE4YyWf8rF
XaCi+MUPFasPlnWHA13sC8oCl542Yv4hS9o7CNU9aL/Kr/ubLlYr8pZ1+tZ3yXUG1jf7NJFYV3zi
rtrw0C1rTz3Dby7A4aMg2DZ+ax6xfJgzl6A83p2qRMTeN+IqMaXh8IymsNwsgZ+8EkvTPQ1TAPoR
DJciaCNCOJC5gFY3vTuKz/4wk/eJZSNo7hKlQLqlsVg+IdoQjwWudCh1YR9UHyAdNwkU8TKr0+tx
7PR8XVhdDgASrhBsV+UV/Q4TtVwObY7BE7VjHlwj1cfvv8X5Xbd7minl/7J3Zstxaum2fpdzTwV9
c5uZZCulelnyDSFbNj1MYAITnv58qHbVtmSHfGpf7YsTa8WKZStSkDSz+f8xvpHeWFqNVj2YujTZ
zHDwCpQ8aDovZkxGyEq7VlyKriIAgtgf82tXc602mmTldGRtLx7FlFQN6zxHYDqCEM6VqRt0L2uL
PTqasLlFgWk6Wqltys5DdmHQn9cPSA56wkLbotvQrZX5QQR5/UxSj34TFVOqnyBEVQZOihSzrh/5
5v2UDW65zxi3LrHRxPN1Nftju4P6ku9iFVc07UXFnAeBvI23LVE0t65iH4PmZzCR6iREh/gnaksm
OmQpI/2ge+xISNDqKnHlAIget0lR2RQi/Ly71riRxdodGNImkUEPSdKu73eaQarj22Ll/6/b/g/F
6M/WbdeoJMuXX3WSbx/417LNQ/NIjZceiBf4rL+oTf7Xss23/qEvnVdWYY5F52Iptv7Xsi34B7VB
B/cmdXBk6ZBC/r1s4/fR/V0YRRZrLd2lH/ZBGfmZUtJ8XxplnEYOuJgQl6aeabmLJPPXgm9F0Z/9
NNlkOJaSLYs74870phGEmttsTF+ZZ60c5GGYJxO3WGUGt4Fw3UtwudmFpen5hiQem5xmHSS6Zzs7
KWOGylJJoqWxBO5cQsY2sev4a89T1V/qyG8tsv8uPb6dvc8EZtsmRd3l/N+fvVFQPwjIJQwLsl0I
tYjSUxCUxKCX8YS8vXKe6wxs1zRlhCJ48H2PzDYN6woAP4hzUmeX+Um1HfR0O2dcBEW3ljVDmR95
m8bV6PZfu6S+pV7ePLEw11cyrYKvUeFhxcusjCA1lVE4why6Ayg3nGBOTGTTSLkpA6yUyKAAGg9l
uq9rrdtmHrGIee+b20bV2aktS/WX+uSHSvdyQVyDJQRGXPyeXqCz3H93OwsiZvy+M9iP8p85C4IH
WczTBouJ2goREXrHMsnriY1LhuFRI7jjOGFA++UFuP7nDfgV+7Qc5f1tMdHfBvTXvSDAUPrhtjit
joetyK3Qb0t1D42BJPUZCMMpCjBxTalF3CDKeopH7fDt80N/2IVwAXicfc+FbcWh6bO8vwB1ImQ+
KF+GRCIbi50NZfhY/NQ8/9E2y/nACaSrzw/5vv68XHMgPvh36Vg5NCKXd/XXa05WVdSjFJahP+ru
2nT9p7Jpbztmpb8c6PfLyoFcEupgFNGGW+TYvx6oEkOM5sqVBK3jEFvNsGt2gEfkljWIvVEeUT5d
65vHbMic0+ff8a2/+f6WwkVjMKA5xPe09A/HjnioYiGIHs0jSdStaBagd5UT+xx7GGAxalQRhuxl
IjTmR7izxf/gyy8Xmqo7F+G3q7wUnPOI6nRYO+g1o/pFNe5TZmEHbUaJXBMxbuXef/6tl87Fhy8d
BBhUKPnb7L0/vk0ptmIdXocMxdg5hxSC0NrNffHw+VF+f37odzKYL/Zs2hfu8vNfNs69sjtkeiSJ
ezmLlymwKwYsyYyf2+n680P94TZyLFo1CPBB2fGSvj+W545j3nQOdg2MaovruDGcH1pSZXAkdbGa
szZs9AmCplFsTNl9+cvhf387lxCYwGE6hD0A+ur94Tt7RlhicXhEma/AyC901X71dPnVivu9wba/
FgQSpIrKdYKOWgu+jhkQegfpOn/r7BoK3WsWNgBSvOfPz+0Pd+HdqX14wCVONpiznBo1mKNZBdcB
om5uzf7zw/xhhOYSgG1Ak8XwxFD9/hK4GtECCOrakN3enSe7nV9bj4WF65uw0rDTsm2iJ5f+SA+W
BE7CD5Xv/+VV+v2x5hSYG+jmL9KMBYH46wOXZlKSRKF4CPyGfZlNHsUorOYv33QZ5N+/PMtRWFZg
6liEOx8mAb3OClKqB46SeQ+kkN7LQj5WzLat6sLPL+qfHiteIB/5GVMfnIj3XyizwftC3G9DNsst
UHnvKa3Zjpo9ZO3Bkc4q9c3pLxfxT1+PjSeDg7O0A98ahb+8tUHLGlxlXRvaor+Pg4B6VIKM3/bg
A1ivn3+/P7222CddpAjktpm0jd9/QSJ0ZzOa2IMVU0aKsdaQqAsAYB1PgMywII87IVPwUdIn8Z3d
aCPMv9zNPz63S4kR3aFv6zQi359CTxtDb2TThq1rXwasLk5pM2RbGYGemvofE7flwjCyFCdzvWPd
epsOrfaXa/7Hk6DyyfgPcYRJ6MONzoMYg11SQfZX9RO4kNvJMKlDyHthiEeWdtfMXfOqcX7aFBaw
Y7Js/7f/6Q/rmjcxyMdnmj43gxSLG+xKH+4DaVxlH3dxC759IJ1p0C6CXK93eZQlIRnN287uIAam
+dZtAiJaoQnA5LFovGimFkqkvatqMtaI6olmb8ho8xBHbFqiizefn+jvD2dApPmbjoOTNKwPg4zu
V14yO7rBxGU/pL3lH+mu7RD/jujSAUt9frTfh06mEorTEFOAwRj2h6tC9xkfU1YYYeB0w2uep3eO
VVs/B+1vy9s3acz7689LzsHQwDqmg871/UPIBhZrZ05N1GjoXuAMnK3cXlP9vVagyckdHotVTNAK
aXfVUWHxxsygjyRaFRvyPQEWesjDsoTUtir3vkrXJ8+XxuRKVKW5lw6LCSNJblrihqHClzhOTUB3
Qk6bBW639nT1Pcbx+PnV+3ivKM2bbMBYPL4tmT+OxmNfJa6gvxdiPLCx1Zb+DbZ7B9CEHW1wqP9t
XP44+v/zeD7iG91hI6kvP/9l4IIgkg26aGdSYefpVGe6c0MKkPuXJ/DjkLwcxTYQAes4YpY16/uj
FHYKZUAv59CM5mJD6f7brFIo6+KiI/ctkJTBPr+Myy/89dFYOhzsA10orbrF3mc5oV++loIygtwq
n4DIePGTaHITn3jzAr30u1HkUMzxLtEupbH1+XE/KAPRHS4vms2Gh0UiiOCPNF0n82UmfV+FRYNX
VzALERB6H0k6FPnYWUdzEGHmZA/+/DNx/btKT69Ii70g0eIVi9eTaWAoGgKcXJ+f18eXktNio8AY
hcDbgf7zYZJXVSy7inchhIlImAUaD+iXEMwDMYnD54da+ksfr73vwJniGab5ZH3UBhPcRuaYlirG
QFCmxDLQo1zQjB65GzG7BJxvwGsIJ35xxmg7dfBj2HRqa7u2cQzhVi7G9Nvn5/SHx8F3TBSLTBes
sz7K+voGmN4Y5bBLO1duycYq11bTidDx5heUKU9ZT5JpnFKo/vy4v03VHg01JK/8wxC8bBreP4fU
bBjPceKFU5f/LFwYbnigILFvAgXD0fSz+WKs+vrkFhaFhyxvvVUDM+T189Nwf78lLBRQhiKHWmwB
H29JXzQWDEhtCOG1WK9EmD/nQ3qFG5+ukid/5GPv3tN1we/aGUF822aCqIVi3pTkVt1ofnsg7sK/
6Amo2avWi1e2FxMhUKE4PDW2are2RjyVp7XJlcCfBQhjNg5BNY9hrRfVs4MTdl9bs/5Vipl8PbsO
dn3S92z4q2YL+a5bdzTbykmUG+q05bkeq13TVNbanJpy7Y6VeVB29q3C+XpEpWi9dNJQt7AGOcne
3gQZNX8gU4/NaKlbUJ249MZ82Jtu55ybGrxROhT1VdnJeZcEpRcmDYkWLEaLaBPTSb8s8sY+S0Cs
7QoJjn9So5E/5PgUnR2yIOIYPr8df3gquBMsn9jzUPL7bZDQpmbKnD4Yw7iy7p3YfuCifqs98bXv
CDdIx5g9TrdHZUBmsfb984P/PsEwK+PFBjbGG7pYPN6NjHOT+XZeEKIxEkny6hdN9GAa0ZvW9dFp
A/WXxbj5+8jD8Xwc3qikPRDmHxYfZTpXfuIWZOB4cfTY451CJULqeenp0fd0MF3gL4g31mahUdwe
iSYvNCu7T0h2IQOudn8OMIeIVVXaSZYdqRRakWL9wi2WAshdRrOcFtwtSRiQjqomXRMIwR+R0uyE
VRtnu+vT3eeX8PfRxObFNW2g8BQEXPfDS13QKcXlN/I2YSpdezT4rtsg9a98oXh23CQ6+GTxhNL0
ir9pOBfzzm/DK/MKTHgsCfwPk/b7G5gYkYzhKsgwSrIq3eZ0S1aG45cHs/ZlshLCFc8ECXbuiphx
79CK1CFCodTKq8gpq1dFX/ULkAU0WHiBD1XnqOuZ/HEqSHlvnzIyZJ+AFVsHUGA/C1zriya5O5m5
UZz90WDn1JDgQxYDQpu97Es1bLH51NeqcZ4rwzjjBjX2gDzskyB2dJOM5cMclC9WhRmctn59sLrO
/IIJwPs61YHAI10Xl5Wy1AG7rLenx9tcw5fw1qxYgtthssV5tJEuoRvoyzIU0KMPWlC0+8TPzPua
YPN6Q4prCGa13ZO5i7xI6sYui9xqXageWnIlGky2TDNPSVmPD9RtAkK1crOll16n0FqyGLpbTX0h
FJbOhSjLlgzYruiu6I7y56ge6lOErY7soW6YX7S8115YZxv33Wg5L46i0bnWgpxZ2+jMMsykIZ5V
EWSbuRnVTZ718HWtaD7opPFeYSadbhCK4uQUGmCazvSok2cZjSHMNi+J2RsjqLhBD2K60TOpR5Ws
rU3XVM25BQkitxgSo3VCHuWlI7SaZHU9braZSArSuDFtu7spklwLd+zo9UoMLGOsi+d5KMS2axb8
kmFpwdlIDXHZIepb5W1affWtJjkhL5Xboo69TRDjyvcHJKeD60kifuoc4RWN/PKZtYwDtKSlRZx4
Trance6FlU/nGrpvc5xy0Ahm2uSvuCf762nyXSKNAzywxpicMW5nx8k2052Xkdcegfdb+zpuz04v
edRouoeJMC6Jl9fAuWLJRkMQuLAQOh/fcpE4P0iWJIUsdomYX83seOMQjYAR7FJn8m3C4NpmJ4eo
sQ5Ty6Z4W7tw6BDhEbC7EVaBFAy1ebPXA3R3pLRr6zgb0l2OAvPgl026s328m/rkpsckI/uqaLv5
VtfMpF2nQzCAXBmL6Th7U3wDWBBTvCOCi9wiqHjOINZmuUFEDbHcUrQ6JDGrOsG/dMJ6nKJt19Kb
D/W06o8K3vamQfb3mGMc2aoW5Fjau82erGfVrO0ZL7rKp/JL2lcz02s1XeKHXojnmsRyUQbmcXSi
Zk36b4jCst/MytV4yYz0NjOVONq1FzxOwxCELQ6D2xa+As3a2m8u8UtHAG5gfQ2TxxWRhNxW6BRm
6mGXkTuFqunGY50b3rmuW1qssW9sXNh4uy4tcZ63QDRchLmOdoSJ25wdN2vveE2ee6+1Ni5YoqWT
Ouxka3qHQObBUfdTbT87xAjNjubdQ8f1QhVHwZsh8FYlJlFxBTdziEd/Kxg0b3Pqy5e9LpAWF7l/
nsgvuvS8aLhs+9n7ZjILfAfly60jcvZJOKQUvd1TAmwAVqrOPkepqtnHyak+GSJI1B4ZD6rFsmXr
N2H5vYzskW5Vivjv3qBDcDtVvtzTRg3Waao3J1/E05WWl2FgddCkS1Pd1spKT0AV6u1AYX9r0vYl
K9LXQgh47lrpjn9CMmkfcdy9jAhIekTvcEF0DToYYZQ3btkxGYk2CKFYZdcpW9TrKibfm6jbBHGT
OWvzFexM63KUXhavkF2wWMxyJ6hXSAIJ2wNGd+mmDkmPLnE8lQZqop7nOzK9jTMCP+vAIVrqpjDh
3Qxxz6ZtWwuJxzILSlnR7hr6ATqqmZr1GEbMtc8FocPnqvPFswky+9RZifsKgbNay2asT5YnUtTe
YxCWwA1hYLc5wKeRC/FU6zbnaKihOjt1v29lNBybAqQ+OWpXA8rubSWc5ojBW5xTdF83WgZqr0I/
cNv7/vx1brv0izvZ000VJHfVWGs/cD/bjD0gNaihGWdr0st1kQ3VmjDj/tqLusQ4aDGIv0tRpdmq
Fx36HFUhJrqil90a+3mo/FuKKeI4l7m5dSefD9On8x4GD4RyqPRgNDdVHw9qX1XQINPCVsHWk0GP
coLIN7aIBv15qrSZgnSJGmZsJnfY9W7sbZNcxXQDae8ifCU14SBmQ2wjxCA3AmtXA6bKhYuQtQ+w
DckWbFv3qh6j+kdmaOoL+BmNQ3cD/G9DRV8sDY0byKU6IVZrqJ+yJRiCzjwKoDBRzrTtgjbHhZTI
4CQ9/ZWwaA/pp9zKnGQ6C/dPjiPWuYQlk30JABju0oiUslVh+v6aWWa8pjg+fPVyLX/J9TK9r9H1
b8sK2iP5FeOiClIm9L2k1eZnImErMo1z6WMqcOZy78Qz441eHMbAKm7oj9Y/CdfL17hNyQbneo0P
rrKma7J4qYrgEV9XtgNIzMyEdSS/HIYKZMUTxpqnLBe7Gf12qNievIzol88DaLSHKArEvFWGlpxJ
8rR+6Hr6DYaMdxXDPH3VUBkjIyL1/EGNjCl0Zyd1LQzFqiYXvvcwzyaNy9rRzwJZ8SHIepPCo1T3
7IO8VSfy4sSUWjyjGyRSABof4kEi5Hnp1m0d3+lAd9jvdBAUSICCL3kq2uzGdYYKWH4TXCCSNs4E
81oHqo6+FboRG5wdMh/a3MQtrDQszbcTQL0dyiLip+hAflXZXKaPXjc/T6md6Fsm6Qr1P+LjdWAP
3KCu5u1MkuA4KRPvWmzvSwX0l7eZeMV2dq6LUQNj7JH1W62IFGCWszqLIdi2wACuvYo+AtfEV9fj
CFVi9bYKQuWYkFUsnEM9dPA2VVo2e0OlRyKo1CXLle6agbRA4ew9ls6yjmmL4ISxEfBLNtyMRpxu
mbqzk5LzSe9BvEq38e8zVtPELHQ7r2dJrRWDsSXzbt+PsmQA1eoV27xu1ZvelyoqwzGhN9Vr6K8Q
BvyMeKb2YH1m/CiENuKsCEutd7ciIc7bjxC14G57QuSo7YtOccqj4IBOnjxyhfJv5UI1yMkf2ea+
F6P1a1hdQzEARq4gvZndlYQqdcCPi3aqSdQX1y3TYweo+NhgXH3U9UKeao9XZdGZjVgZVsao15u+
QxsfK9J9PbgNB7xYu4bI+bXVjXUo6n0qFHHhCDl5mUGmxCRQioqQMV3kYTdZ19LF/pY3hn3jR4Za
0gz1+qCmtN/KNKlgG4vp2pxFV27bViTnyWAEdWgY3rRZUu9Ia4C6hMaPua1Xy5VhBQsBale2LEcR
bwP69NxyHTDQ3UCIoJdalM4FkbXN7WjFwQXGGvCV1XQqCgpYGxcox4VafqC3kmBgQDCLHwMwWqLZ
yN7Szg9Jv8B6Whv9yhsadUxGRQRmHPcP/J7TwNt1HOi2LVV7Q77E5cvkpc5Wl/m4qXlqj30+sSKz
omQHAHChGkbZhdk7sPY7wT2MYR2lUXkmvxJis82zmbHG0Hqz2kddpLZJF0CnICSLj4/fLVerQgRh
0zmJrHnjsBg86GNuQVeqm4uiiqfbITXSgyVz/Truo2Y3mDqbnLrPtQWNOMJKpWGqGD7J6/Nms9w1
rT09EN+JYCyos1ubkEZgOCXBDd5gombTiZq4JEYkX8T6HpCnWuOpn9m4rUApNCd6JCnA6jfuQJvC
z4HHY0D4Mio93wbJkISx1cWwkzFLLCHx8w+Qf7BYSmJo+D1xNLBOR6h8PUWJxaPjt/XXzCviu0HL
xUFC+aq3cTT6BD/gY7rpBPvcdabP47mR0XgealNtQY8twsopYpiqSdq574sMCDFoBab7GSwwrEMs
TwE1TPQ1IBFmsYocbr0OHum2E5nzoobyp5Y1jr1dPFbcdL3dmKnuaQVVEEHAHvGLxW5ER35BKUo7
xrOVbQ3iCW/Twu1XRmMEz0npVl/KATMRPeF0Vy9zvpFULF+KlIs6txMDL2JafzOYrARtZkHsAiK+
0t1KssSe031XmxWVXAfYe6E1Z1UG62rAz0MyrVpRiPF3meana/Iubyc5w2mdGrElR8THsCbzKBxT
y9sPSSxDdyrE94nHi7xpz9lGvuYRDphLevtyynr2n5N27ZRxt2OPIC7exDTSbo0wn8ERwgis9Zda
1S7SU98AAC4FnTGyPgR1bhC90t92ixcHCPI6awpv040OizoLmaaeReOLnsfttjC5OfXoHptgOtPa
Mx5nob16RHA/DqOVfhukrm9nNOPfe61E3qHnNUENsrodiz4+dk6dXEzawNhuO/omEZO1cmyCOlZj
FRh3gR3DwhSzs5q05ZTACYfxUFz4sjXwCJHnDACOvLJWG0gL983daLGmw/ik7RuRN2Flev2ReF17
p5wgOhqzVexiTYoNiBd9E/uCl7Wl42TG1XjqGaxWSrTsX7QuuKRAPwMEmjH2VRRd944MFMp6LfXo
h+CJY35tYnlvTjOgVrc24HzmZdKE+VjsWkoi5NxToW0t52i4o9zNVsvyNrZ6rqJV24dR9S3usMld
1ak1fLHNfDwIoTXmOuoIsO6rllTq1q9OWhkw37X4gpL72bGTI2EwxE2qhAVjRNoztXPm0xX4L1Z3
FdScIruPxzQ6RGBSNxUlCSoQ013cpe4RPE0L14hErKWG3B8InwKCZgErK7UKjZXOkBQUNQRUXZ/F
motWE93j1euAtTvRnGNOfItPWhZkp545KusM76LN5RkaGvQHtl1DYA3fYzr1a1bQz6Aw1XkqXIpR
CPauyTaq1lRG4G+72HtAv18EeFA3UNPG7RwB20SOekCLyZRta0+qzQ6dm/yo8FetR3vZxI21iax1
dgn7JIGG1UKwA9x1sHskp2PUzPdDxYfxmc5rqQz9EBtpmOk0r9irrInrGDb1SHb0oE3IuKk7kILg
aVvsnFvq+6hEaVUQVpmKHZjm8cLPKDCCkiZY2o+yTRFN9+Bg4U15eR7qmutdGotByUnFhVXlaZin
PApOYkyhP+m0TvDqgSHExBoXtwtxjcyCMuARk6x31c509QduwouMs0cu1OPk5PvRbneTck9wnZtL
lLzCDqGxC8jakd9BSFBWwBJlhkS/6j0k7LA+1bVVZN3RAPZmzTMxNoyUI6ppB68safUT1KxW3dhp
Q36AGCrt1gYNuGrizDz77Oh/pES7IYWvvsz0KOuVncNJ7WKKJ0GnKSTWMl5HadTvMhXY33mfAlTH
DPuYIswTdnjoe5DXR3hwJimpgUS3515HhdusWnTuXwbDuvcJkVmPZSnODqK+FSqvL2lppuAQpxy9
lzGfqrYpQsHd3OPGMNZpYLEzg1/CSsga14URs59PrYBU7/mhgHEeFuzamUXBNospe6U4ka+xOjyY
CnE6hj3Cwgv52kfZltGOR85mc01507x2zMEkDinQLxPP9m8sv/fPaWLUG3KlCHK1g/IMNPaQs0s+
L1VvLOBjT9I9IVaPEbYPpu/cOctEmpcQt4uz3iw44Cbe6qP15EOrWVsVawcgPs6lq9qSl2t0966T
2U+eodTe6EmWpVF+xkghEBZK9S0YNbLBM0XXAGdOGKGTP1Jmpn/gWlTLHOWJrds33R4TU0ngQxZd
ygRItle3Bgk3aR1A9k80qmmYZ/oWMXalMVMkups+SIo8LmUcrCzfndljgioMl5wxNsjWedABUw5k
uG2E3icvHjWRU8M7ceNxD07x2FSnSrcWH/DsdT8CdwLJJpOMtsQk5b7KpvjK88R4dpiTX1WWaeAC
rfxnRDTzhSpi8Yw7ML+VUh8MSJVUtDwi3Ta4MIydjLyehj+chpxiTQgxjIenjp2NBfqfV9Fsn2KT
JF+w1e1OBfnw0CG7v+HuSn0t+zTZRxELnzjTswtvISHSqhenqobeFbLfUSuWPu4p8qBzyUbi0nbU
2K6tpJ43Joe+lPhB6aC1/SEjx4O6Izb/ubP97dS6GbLAQZ6DHMtIPEzJdR9p5V3ZDu2+TR1WNT5w
6ynEhBXTgmB/pG5TA7PQtgkMCu250Tov8ZxSqEBRGYRDqbhNPUuG7GRKhhfT94pvcA9RjWHnJUMD
NtQ9sG9n3VglwRYFKQ9YauIvGksbr56C0M8bYu0pzmkbv2nwJE+KaaIE+bQWJGs8gpqjjOap+I4x
/paK3lq32RLT8mdpcpdTfWSh5mwbt9kpwuEQHPuHOGUCAztNbhXJftAN3FUfFF+xoDNB1cqjCaH9
tHJUZeCJqHCXFn7j3g4pa+8Tmg3gMatqo/nA39E4bgNoro+p3xx4dfvvbU+xpi3GDnCx2691pMAC
BOgK8CiFgSR1jjlfnVwmx7loDa3eJV5Qh7MqJFTlXB4SqtgbCC3RDz1iipZOaW7t2XF+TMoI1k6v
rE3PQs8dEhYm2MJPaVWLi0UAeqBej5WNVONNOw810I8Bbl8SVDho+NwRGBv50+VMpY8SbHfXY/Rb
Ub4aLkXMQGGS13ef9z1Qpt5yw2lwKsIIq4VI2fkFfrMOoCiiVZeHSfk3mIZYKi4bbmwQ4wN5A8YF
+DswnB3MSh2kwt7Htc+0O/qntHOPpu0Xycoyt5MvqVk1aNt3Zm32d4ZtlLsBXt+WYnWhrRBAZztr
KIK9PfYqNC0pnrO29l6qLM2fWkN2j9TVcPCN6RRnWKGT+lQOqnuN6BKcKppqB6VRJp5Y8Vw0syuu
Awxau2qKrycfw6pVTcnj570ec2nmvFcSLBIyvsISbLTojN63W0aaUXmim01IOKINZLthvjOChyqn
Jl2IK8hm4s7hrB7oufxgemLRQiqAh1TPKpwXd1lOj7Hv7ryGrX6hk3WG5ffYgTlckTKSUF9zgr+c
8x868A7jPEISC78Qjd8P52xTYYpGK0e9WWf2w5SqYJ1AG2ATIPJ1YSPU6pYRx+wxolm8SB1Ng1NW
dval8KtuNZuIPlkctX9RBvzeN3M8lNgG8SBsB7Gmvr+Ulo5BevbiJjQpeZMvckM/6iZigwmRJLGJ
sMgjbFzQUT+/hW+uhQ+3EIELHomlCwm0ZjmvX8QgkDV5omXahDN0ENA6UbOaXDVkmyjx7sEzvqCM
f5jQE699Ak7YIrBQd2gYrGTjV9dkzcKkZaNF6SG/pBHpn8fUrg8ehqrNrNFtK2ezRj6Ly3IdtQbN
BGWoDc2Ony3i2xUVbfjmZNZK9jPm96htzlG1IKCEEVbJGOxKckzWDu35i2Cuyu/ahGvAK3Lz6AZl
zrww12y7XfeeckxygEw9POPPn0HRlFh3ss7aoCcqWM2Uzz7WA5JkMsP9PvPurHj16pM9x9OPz6/o
b8o7ENoI3ek/om1wf1fuBhMQWjUiFxWaM0EFmXbgCIMzlfh8V9Qu1aAGoM9972spw03+mhqEeC5m
z/+M94XcBmGFSdIQIh9aON5vTD1+ItJer0NwGe6Ni6GXXoU1Xr993//IzXRfl/z7lnr+7xT0N6vN
f//p/y2pbvejXuLJu4+/ajmbf/+u/yX56jYjx78lkb951O+KenjJP5rU+cg/3U6m+Q90L1iZ0Oeh
OGA4+pfZyXCX3HW0iLYDhu6dRd3G7MQAwd+ZiKhseyFX/sui7v0DOZexSMUXfTxv83/ideKD71Ux
VEv/qRLmGNiqCNNbfv7LuNB1E8iZQgy8taWZPEcEEbQYQvVBD7XBmEmWNFuItXHgpumaLW/xCoeM
fU9PnMnQ13s4zVO7noKIQrJG5X03R1b2dQI6cYCs2zzXI3C4tDSCp7iM1CMoRkJO9PneEfhQSmdi
TaJEeQ/wxNmNQ6Agmnj5j0KK7DSw1HkavWG+zdpsU/lDfFFCw9zrDcsfrx2q76bNFnOs1PAohg59
YAMWORJSuxCZt3SOva7ZOt5Y7hnMwckwuR+pT3yjK4mwnRCJr0XibdPM/j5m1XWQXyf2o8Bqf1PP
QxM6BLcd5sXg0I/2q4it8s4m3hHFUJ/2SFSp4nvCcL7F02DespOebzwA+E8VBIiKHiDFOTMOpn2Z
je5Nhk35QJ6FPJJDvJBNfHkUFg4wJ4BdrpYwtz7z93QBWEWRFbNtY90Ng75u9uS4RU/BgHk1shtj
PQDaKSH1stXQt+WU6USQ+POZFvJD7wm2AVoTIzRxCVa6sBoxnkpznOl1guTv7Ti56J0u2kXAvihH
fTdyBy/paKjryqNSPlglKryFvBHZVM5wg13TATI2EnzVVsewfzPmwaOZRvRlSfA99SWjvVf0wNHj
rjuCNQK2YnRHlw3hRm/tVxaR7iFtAY3jjLkHWu2QM0y1h7Q9tfMct7pQJmgPx8riL+NMAhUojZZh
s3MfstR5bvTYudZkFK2JBrUu6jgRAABSgCH+FOAerTp7N1XN9wiD6GqcSmtP50YDM0QCHTWZ+qUv
H92O3f/aydobwnTNy9HCmkxC708BqkNbFXTZrsopItnVreUl6cQq1BrQw24166dZOQMsAVsWtz7k
9LUahnLv5XG1g0+Ga2uKuR9SyUdj9MZHNXDhCEfXv1jsZbEDDifdK+PTUHXNUVS4vnHLjpu4qNf0
ayAHNqa+9seG2dFp5QQVyxxBGNV07azE/ipI3dp1yRRsklbol3PSqJDshHk3IPgO7cnFFL30skXg
syKVTVayaM/UMwkw097BqX0FeYeC78DKejPI6Qv9/GiN5JTg9tKSJN5YOokkk/T2Rcrudmgc7wrt
Ew08Gtb1Y2XPE9D0kYQfv0RDymS6iZXpHQk9AW0gZhG2aRo9lKSMQH7sphMb8Gaba0H7XdokN0jB
BN20sfFgx1Z7QK6js1t0/OrYFsI4GHprbeMsfx49qpqVxHBTFhA/USfcwpQ3lmS0MXjl6XkJSHdb
dbPqKd+jdLE6f1hlSJzXQKHqdSfmapcQEYN8oo63lI++zn6S9aE+oWaZRkJ4yANOtiUNw1PpxcFh
dHJ95XhNSbzATGrLbHuMQLnm0Gucu6tqFO1dmabDEWENW4w6z+gXD8OJ9VB5ikw7a1ajEdy72dic
rBhN/0Ia4TJpk0kqnakd+tGk8lhjOaDGYL8kFTDq2qIZFKi4pehBgcBJClrspjDvtP9L3Znsts6l
WfaJGGDfTGrAThQlWbItW7YnhFv2fc+nr6XIqEQggRwkUIOqSeBH3OtrNSTPOd/ee23S4F5cqEd5
q0/khNJ3AnNPfZ2/C6QEUWVy+QFGeHOkHjrZC3n8vFFf4ZE5PSf3MgLTgIVRcEtDElkos5unEQch
1m6tpVChW3HdCgLoBrmu+QbrOT9GsmiCOlCNLzVf15elB41ml6rxXPV3+awTiSXC4veykclny0J0
7Eo66hhzw4yYV56+dUMtxqqjUkjZVyoHKmVe3mrIvjCqH7EQIEclrl7LOmwww1+a9gujslr7ZTIf
12TMA+pEsdJUQio8yUO+nSkTo0CrUShInnGkWo1nTd1oi0M8uJTNNx7wn+jO2O32VL0xH+znm5Br
nHhRyFMtcyoxIsBabCYlB9kFYzK7V0NwFRmVE+JDtR/1exJ/qOTA2vpnHC7nVdJTh5Zy2euVvHxA
ZJku85jGNzEaAK3LwkffAkBYYs3E/pApfqdXHtD5NyLC+1aehwBKhRXOqhXoqhmKND88G9QfSQmg
EmE29sbQ+kMsiAfD4r8i2k4aT4wx+4ElRhaZhZCh3x+jLoZXjB07+oUZAMSfuJ4aj/4KlKe0xccC
hsmlJnq0u87cvgc6zQgZcp+ixAz3RlaMQFp+FHIR65scgXgqFdpF2rX5oxr6PSEk6alCKV8FBH9f
pJs8H5b5NwU/hhFXSoJJjRiSyIL2nuqpeeyZnHqMQEHPtephaqA/1hSpQVLnWbVA2QhrlvI9tHw0
7i1vj+AVTsvaraGB4NEp0iM3mU8DHK3Icsq4wtgegFtkZwKwtqW3g+TV8oQ3CR5GDn9G6n1zMovd
Mqmj6OP8l+i2qJM/xv/TC7HPJijUed4ZmyLiii0+6l5WdjG6yB4qA46PpPtDl8VelgAItBerNp/z
JoJDgUObBok0PghmL+z6weihahj0l0UUjz+1jNwfYmtsLtCPDZCA1bqjxr580pDfdnNp6eG4DdGp
BD3ht+3Y7O/YuAPew3WPuSB2lrmncqTLhBdxomJSq+fZJ1fNagfgBpeQmKrbCx0IoKpMs+l/VXOl
f9RaW9nt2hn0BOvEFwYGw6bhSw2titKbohKG12wbxwuOLNwm2It+KtwrOWKzGh8ysYg5fuWmp1MK
Fs/T0ZALxVdLPdBG1Bg6CVscdiudZ/LoqlnyrDW1+pPPKh8sS/a+EIEMTsoweYTUFy+CbGJ3fPgG
7SG67onwv89LtmoB5orFZfZoBlNhxh9U+LDVM/fE8A+LvB50Y7FzVSDVI/qiglERp4uTi1GYp+O+
zaqA3ocDuW7ZaTce3kwQEj/JCsx6dLjHqxLWU6Pagg4ATykUylnG4libpeq3fbWj+iHcrKh5XPHd
Pd67dv2Fhktfj9dvQRT2UbPYW1/Z4rJe1uGQMoeXqFlXGnBdWfy+5L3iEYc64TJjEL5sTi+sh0ET
MqfmQt6NWneT8u00GZWt1qV29ztTl8YYEUXIicrh08qhuQn5JOxkKJZS3WKhKYJSUPc0B8EBI+wO
Pe47gUvgYkDNbe4RPy3Z9wndaGHEir0xn79aAbN3BdZWTqTlZLKUucoGfbKz1qd11Z7MqPP1hU8S
p4Xiw0o+ZmP+gpCzOXpRX83EVPhd7Lri+gBMqtml1dlaceHVm7br4xUAeE33QkYLoj1gFXKrmGo1
ijhcZUbwEwUUPqXgoK+YbmywB8cHWu4FOfquJ+tVQzSSxxPDRjb8ipR5glg+dcRehG46KGDNp4HP
OSoGhZuGB00CsWVmYG839waPxoKpvKrooDFzNcEIpExr4Iz06zlKhh909sOSQMvEv6d7s5G8Dqri
5eL4oVT1cz0UP4gffxSQUJ2SBUmFbtFM3Q4JurDXnKECzZ2PDHCgJTVleRREvfGVic3vOI1HssAW
cngZqrHsJyPzhTYZU6+f2V8XfPm2nmvms8X3zYlgAmOn5H483ZK7m6mBRPi6rTFWjvQBAwoLpoyv
BD8fK3TxUtVtaa9N+wrZPcQBRcMzZGGtHEggMSuR4v0wqnUotdkCei6eb/L90SlMhEi+cLldp60S
6O2U0qPA3Wyy2cGixUMde1jXXhstlT1pMCsEJM1ZsiJ7qLSKHkip0oI1oc7Z4cqzyOqQm+np4vsr
aH7+KPCnLrWA3bWE1kAoWakHr41B3jARwODbPORcipwvkG81ckbMGOlhYQUwut+JNh0/HnFz1C1X
uqyqvtIaG9Vx2cQGrhIe5i5tMLxIX7y7sBCEE3QL3TX0fjqLU26+DKZO91+5iA9Gp0VsjDZowAJz
0px/1u3MTkMdHfublCEvGdZ0LqVR8pOtqHfT0AoHAfiBY+B/PrUYal9MrFg2mxf4UHTeeUPDuHbh
ZdM9OjAaljqoT7JNUxQE7+FzGmg1sUyXSZ6/ifp6RM6nVWhwdFV+qKM0bNK2NqEy4X4x0906Ze9U
htfnbMCeW+dTmFf3pxPzFz+fsaPPiEJQ2g+9OrV+0rXSiX2JbmvzLHETLD733Wk1xo8crcunfOnU
W6CYFvrZ9uBGh6Df5mw/tuaFZYDGri06DPNQI1q1CxhHibNFO/9WY7Zw4ompHhuicKJSlWUC5W6O
p+mukS2QEJUT9pQnOsMzn5Okzu2MIDgb6VsBDA5bTx/bJZ2d50kc9Dd820h1PFJdQyBPCTjrC468
7phKzPsqFMO39Njvl/pKRu8VDY/HuUVqQLKe5Tp/YkV0q5SuJu7TvalTB9XJKJQF1znyxb20qlhh
WM7w/FNQ49hDeJ2NRVvPPGyPJQF56leKT1SRhkfZKrh5RlUpqmeKkXdDf+LYj63RpdkNNbfSdmIV
hQyHccFKlHwhxseU1jblTdItj0iGhDlAc7V8BKUpmDxcM+NVxoTlFBb6QW06aFXHRJ7Zr1l44hup
gY+68WDdEuFpWvXEQzE4Fabh8QCL3F6gh3YttNRDfHqPuPpYb/Ti1NU4eadU/mbI+8rm6DyWYnQx
tu1R1tKDVqnvctaqblGxAyo12TXNKGJnkkm7RBJvam6QwlIr9uamHHltN1cch+pXCL90/SaJeFJ0
YHJseosd287m16QXOewVytvg1aGiawSsDE0bf8ZMMrmKF9yHdm8V5n6thOytNs3hpBn9yFS8iJlY
bvDNyBwhBDBL3ZEpxrlZwj4L5ayM3uAQK7eNoBgNmKlwSFHsnZhAF/WbMARruiR3a1Ja+67bmhd5
5B6Lyl4ZuQyXOz+MXs3LOkkJy9WaUupdardSKO68PCt9S6C4HseNpzRqngxT1xDX9UFvlRX9vNCv
TTl+j0tf7mOwZSGK1b1Y3sS2sLI9rrB4OJDWkNNRj45Cqqp7GqIMlxY84xHZBdxIXot7nnrptcIp
7XPKEx6sbWXlNQYDelek3tt/730dpih8klEbHsfBwoCrDtqfUHLuy7dVOlmZtVzbPq4CgKyaLWsa
HkGiV5s9aVl7S6dFDAbIuntuxunMDYU2La9kVvVGKhnwq2X0LGn3Uumm7msP60L7NHd1RuJIFzl9
dVqgJXLGVdYLT3Thbgdq5VOHOlTJ6QDPegp+I9aWyPRjMRJ3ZtYL7lCnhU9KPYvsptmSR0su2Dx2
+t1iKtWHQugXp1d6/atrFOOASGyFfIpp5iSGUTlqP/FLt54bcVIUxM52YxlfKlB5XmOudJ8JBGr4
jnHi4EPt/HZEb8rzxRSdEqGZnY2BMpksBmA2LZfOZtK03mSYNMlXUT8dilTT3/W1FE+AkAdKjDQs
oy29X3mMGbcrpX4vVwtFudSt+bQqZC+6Cg6Z+d3jYqyfSDm5U6uGsGvBxOw1SrrcwlIwQCc8rv5Z
CsVXSEbXwhaIv1CPRxet81SyQ3FTkTEdiY+6rhiTbI5ccsTXNx9NjhebXFXTosSNdEOzjNKPNhpm
yEbfcgXEiiAVWjPQmqbZJdUo7rGfKe9VO1LUdUfVVfhYhFhhZ8k8TbjAuhwsCJHl3ULTp0EnqNZ3
LdZNYI2d8NWM650CR9BP75KGXLqlyi/mOmjPlbH9ZpSfhRXuaGjtsfK0waS0JyY0mLy7+EIfTu2w
2gMIvxfstsYyXRZpbh9VuTFuPF2KmzVp6TVOIuNBFBcKIeUeyiFtASuSvMDwEvvffkul4rVq9QdZ
jQVewVLNBLpIej3nhcqOjmIUwWJ7JdPSp9FF/iAtjXIjJy+dFrMF2JjGKiewmtauvVq10nlR1Nnw
1HjNj3k90pmcqUK2MwxSSLG41E/UcFN1X2jF+D7XKiaKNNXit5lli+Qij4TnRMduCjMBzxFjJkj7
nkI77aFQcFD/z5WDc/NbPQ/d7+9w+mz+69T/34f+/+u/FRD+H9QGLITS/14a2KVf3WcxfHb/TkK7
/8i/QGjaPxTqPCDRqtQ3MSH6N34tf0TXB1waTSeoem+o+k8QmqL/AxQXgX8819TNGnd82r/Egfsf
iZxGReK25l0dkP5H4gA/xfD/30RDkuOqwr94hxjcGUf/legRbXHCrr7+k4Dy73H7X8sn6Y1yU4tC
avy7ru795GEZJs52lIKxtevdvAPhcLAO6692nH6GfXPpH6prsRfOxU/2I7laUFy3xKNV/RU+d/vZ
e6IDy9OhajWQnWYfB6pnHbb9xAnCNujedNiTuu1jG+qfyUX9gxt20o7yp5W4YxEwJJRfu+tw7EPB
7z3rjMvAr9zEKfb5q/zYHIl4PGZ7xa+fZEf2igvmjkd88PXomtfSSwOVCnK/OteP8wsGfv6kf9yO
5m45jq/Dvn0Szsq3HKoOAYXdcNR3+QNei13kDgEmsZA8hKP/ZZc65FU+KAcjiF7LJ25j69v8wx6O
DoddKQ5gb3KqaQkmUGkXgqnnl5IhOlu+Fogv8XJmPGxdvsZTGpKMCuOH5LKG1nl95SM88h7+ZI8K
xf1mp6HuiJ52qM6MDOzGL56jq7yvd7xAp3eubDc8woFHMVSOiUvRgJ88mFeebX7u1Y7qMqzYsTmN
/G70kjfSyKHkWz4UjmA8RTi0a1s4RB9GkO/UZwgFyyONgpBiIh9RAeLn4ADsz0Wv4u8nONjs+KuQ
DgoerIO2Hx3dqfyFuIzdLMd1dkrHfB+eaXAECDqzwX7bjmWQPjaHdsdoMtu3gebqTsb7gs/Px5Lt
k73hl0G9iw9yWF37D+GhPJkXfsONYRJmFQ/hd7VNPvZ8l+44oTwpAWC97IcIv3DLD9N53pl/66kb
7OlmPcX2clMOw3N3JqolJbttslWR9cBhPoaG9JD6kie6zW50JH/8NMM1hAjpWrpXHqSz8Mz1OTl3
T3vKyN+X7PrEz7vsBuzY1w9FaYvwXG16NV3cUDao+MfpkpJmGWzlgQ+trBzdXQKaPTrAeFc8RGB+
hNIXyVoeJ392EL/LL81d3HZHvC9z4tOldGzVqZ8yf7PZUgTFjz9c2Rjqr3Llxtlpxq4VftSwZ23T
i5zR6T3ZExyOC+mu/ShPeO187Icg90Hq80/8sOMLRWfZs7yr0llvUbyqY07+w+5GxnNvhNW4k/8E
wiKr9VdEh3tGlmOpEizKabAv371vOAsUhwOdCo4d9S6GCeVlelyftZeSzRoI5vLA/6flNsX3NYD/
79FN7OWl8EzJCbq78ce5c/G5Fotj2dIRwNaZLaNm96B5rBC6yLAG4jdQKSfl2oXsvFMRVj7bcLtV
Ip72MPZaV3KyLGRocR0vSw7v09Mn3kbY7isvNz6LMD1r1/YvlfVgNZ6jB4Pn0uCvYXVUd4OviL/a
C3YLMGzn8blxK8Nh2NKfofXaE2O1k/aq+hgTncLVmWnxOPJryGkGjnq8KjRPpqqLNdDOSNHS0MkB
Z+ANn/TtqjaGO+2UaxdyC9v6iyg7xAym+nGa2PxOTNRQIO3sVF/UHxNlwFv8npbQsE39ZNkbxan4
TJ+Fvb6zZJ/QABauP8FdQRV5txpfrh2BXH0UPG7qfcJpvgcR9snnK771mNvVG5WikVP+Nt1NIMrr
5rsGrOuc2Vug6lAVTmwnq6+ZWgQ9gO1dwNTuDguyz/viLDZ5lSfiWm5MrjE5KBJDcc5yNlcEO3fO
+7l0Y3/u5PUH9WTYp8hDFNF3xF5X8ZXncQvKhG2QPUyh7OWvuJWkd/VgyKfqpS335W28pTi7sSOa
AQM/DLPzjh0oM5YPAxdQaveveeLr+utAyEC8cdZFSE6Y9lOO4vWFK1bu9jYSL9l2+NHy/Wp98lmv
z1BgzWB+np+NV64pZv7O8jA8iRMaELNEuwuHx9x9Nmj9csArVk6N7W/+ScxjbD3Ggjvf+pv4KGr2
5IugowU/s4fdKDgB1u3qRbigugQ/FpFUuxRd6NvNSVA/jRMOe2d8a88jdqfepxL2JMVPla+coZLT
XVp9GOPLyAEjbQ2cvwwZ6eVYvjNnxfhoc5jak+53aDV/goBBiorB7ymD62wnV/6dN+xrj/fRWj37
3BySKyQhBQfNSaYk+Au5xU7dzJusghWY5wZjaqfSbwqzYaI7+gT2x6vZaBIqOs0lGIjRKVuiLq7w
SmdM+W6pFFdjxjqlb2L1Jp274YMZljE4Y3zs/5RhQW7+1roX66zlhzEsraMq7tzWQ7M/ow1j+36Z
PG/+hnkNQtzmTrSX1lZvMdTvk1TgEG5kN+ZB6TWniYP7Dm9VYS+Eanc5f/BIMIhpDuMX3SZUemHF
qmz9uzftzaxeqY/29by8CSTkT7gT8+eIuqmG+JlXIaDYxG/2s9s47Zf5ZBLv5KMYToT+GP3KX/zP
cCrC9RidNad02y9Kq/b8Kr7UxiECezTv7Ece9c1eZ3VRP5L9+MU5izTAl3KZA/VAgJ8YzILb/1If
wbe3b7N2kQLdHV3Z573OjiL5xrLjPxKEgwCY5D8jZ3A2koBrtUkdoNjGHGgmoMJd2+yzNAT+hSti
0G6z7MQ/+PA7lwG0IXhVGUKdz0lUGLswCbnIuJqnk4pOR5AzSN1PM0iwtzLmNn1CF9FwEeuwmJ1l
cH/EDuPnfxAc/m8bev5/supogD7++/346bP4nNN/34zj3Po/u3FF+weEdQ2DI7ZB4z923P/qkZX/
oRtIruzR7yhT7Hv/uRcXLPbpVIxaAOBkDQuWBWPpX5txQTL+QZflvViVH7rjjP9Hu3FZ+if18t93
4+zB8e/AdFKAVeLV+S8WvjLKsmyTN0S7BVXAiay63Y49DiMf02D9mlQici3vYfYSU+38pTC1PQpx
f0mtUcc/I5eHXu6Kqz6kpr/kQhe2krghGjTSsbckBjE6pLx462FrMx4dwngpapIrwL50C4UVtbvT
2ezppfwrW+t7yeCn3aInopoeL65BXZmwns0UQYpL86oO4sor4XEht2pY8NsxWzjDPJ+VbtHclfEL
EAtMH3GBRYi4mOXPK56Jjv2hLgnsS6zbWDO53+4QSILPK7VCyNtELhtV8BZch2Ezz9QzZCk7Datj
hoa5GD9TdG3bTyJtdr6kWjCSZPZjVef3t9JzXLLkKPXDoAoqE+XyuugEhxoODcsWNFEbgK5yrW4N
INvnDog0y2PO0qMwJOeKZ1IX9RuQCoznqX7iXP0SCV6PSKSWUNilIr0lIoEF8tGELr2adTnWmw+Q
Amy+B2bymSL/in2fvKMDkzYZtDVYNSpIS8wSDlN6haYg5o5LZDGk47Eyx2VAN7hiY5PNn6ouOah1
+t2JSnnILYL3wtgnAPfZpnSj+K0MKptJ7Sdp9DARqYgvr1qGJlD6Uz6erKF2y2KePzttHncYwuIn
U+oeaBgIm+FW5WG0WrmbQa534HtltjzXeyiyb1xRsNLN6SBbw1MlV8dmjlby17K8K0b9slXrb2cw
m1b66q5BTAEd7V/xvAb5AODBiPJwHhNaULbyJ03H71jVzqC0D4jZOQst0dosJdZQrvOfxrXFIKPa
l1rkU6yz2r24cXpTSXAsBeNkUBtel9FikU8iYcum6rJzJoJhItBehEW/HWVMLztKFlJ/VqKnTi/8
HomzyJTWxoGSB2LTP/Qzz221wDg0St9Vrbrjuu6VfAwzg4qNyGI1hWXZUSvelA61Jpcxz3/7VHuk
KfCP2jUe+jFGoVpKf1VMLBbYZpHgjgMGA7dMn76Y6vCSZ/1D3IjPqsDfKE32AcMqubLcctpZFAZj
yb7e2jDRqy/oPJtnbLH+OandlzpNb2Stcra4GQv2nLqV1V0t8CeKCbZEYPQpITdn0fBzH+nJhsBN
rz+n3VIReIcKoCCxkfwcpYC54XeeKHKYCB0SwGKxNtYNKFmhCNtc+5RnxetKHB+MzLd1bwECn9LL
Fh9ohnSMvkc1MO1VCqLcQrSUfvRVC+Uo3jVjiJ1pI1Q3LVrsjsjE3PzYwMiSYv7aV91OMQTM+B0p
WvBmIG0lhWtmNqWWLxrsTjG51FkcqwKz1DOhhPso0s5YDOWU184tT8r4c6Y+riiAC90mU/9B4icm
WhPX5S/p9taACCGdbuOSgxo1Y2PDS9dVNX6fPLrjcfW8y+LWLmptZBO7Ksn6ZOIJWsOp2wpENGVN
tW8tmyhPI0wEsyK/G1JMdW9Fi5h8iBn0GI6xGGiqR1HvVY7dUlNiaWxSqmyTVEV+spCQSraFRtlw
/F9ldJRxUKL8sBUrex5AkLHs3jlxbJqmhMC6PsQKs+DSPItWknauJAjT45CMKvQnTW32wDUqdNqt
nDSH+GzCFnqAyL5LWlW5oQYsMg4cQpy7vlX0b1wQnCi7KtsIvWbTxNMZmjuKrU6FB8fiLuMsQH1c
i4sxVrLJBdIplN4wCuhO+B8kze3lexS7hTJs2RVOvw6uSVFfNlkjsQQ8e5cUavxewkmIVpSO0bxH
ypL7uRSB4hR1VGtzl2tUPbwVtH189hs0jaw4q2YmnGpK0q51xMC4YXQp26rOJl5C+ccTO7zXhCBd
bPqvisVoOJ3HH0tVm2BolvIsDRO3zpDbndY4prUElYxOWkIOaDc29b0zLDma/nxSobxapIFKnW0f
FS7j1AdTlnkxiUBRrC8zXpjJsna5wvcO6EBoCOvzpF2DmDTWXKH4xxz3hPKE+zRz82a4pmmaw/yJ
aBpMPXwIxnEGYWqP/e+mFoFhliJGxSQA4RXMmJRaWTPdJUuHzjFyn0pIu1UYGhfCDHOdxspQSAo3
6uadMk7ah2GiOcvwQ4gHweHbuIv2jM1f9QRyxjRtjoqUuTUuVGpU34lbUm6TJz2NTshoPgCj50jU
qBokZXAl0lse8bvD9hEFTJjLY1EL5V4tikPZ5QNH1yVi3hFNNrWMO77N3ViPZAXX/jcqij88OZJN
x0oaJNNKcpZId6DExB56w/C6QrtnZjGaLdx728yZPkrKy1yuPqLeX4dVX40HrKS9m3fig5m8K+ra
A71IDyDKLjQNOIqS0N87grfPdmN8pjpo8ibToqV3OSKWPCG23lUTXAJdV7LocKYbGszzzQYGtvsT
1+FiKGVBvoRyoEXddr3UmR49lsdJG1GjGZt0ubUSmNTr9Gqpy2c0n6Mcx5HGUB8LDzI09YvWduz0
ktzt5E5sl1hKzekHSPyrmmWMYwwe/iRKEw+L1MDJXPGNpKIyb21fSF6FWzJtD+TEAlwi8VFHE0PE
v4B1JLFhlZMtLOWl1Gj6nNSM0eYnFaZeCRBh2ua9Ec2Su4o05zRNCDeHlISIwZlW0RqBH5iXtZeG
7GASNPKwivJa0qeeRpkOpcLgubyIZdCbNeerRrcOQp78GcrmFarwVXR1ACbblglQzAtDqHp1BgtQ
YNdyAYzrmO/ydH1tcGSudezGohTgAHmPo+7UkF0CY+DFInMfofrNJuQcqGLFxF5M5bemdY7yMJBt
5F6MoDrgJmSMhcXFBPmxV7Rlp7R1sPZoUon1NeSGi1O4j44JmImmbW3hPogweRhbV8zdRwop2d+8
4DLDb6TvhvnWKn2AHbV4HRuRVfBsQSjZlXDR2kiAmwYnmACcAhKR7MNNbD+nUvgGLcbSf8TAI/6m
ZX2Qcxn5LLI1zkdFBEwxFV6oI4y8ODOIHOZm+Yp/9CbNYvHMPYlHwGCVq+PpBDFlFxf6n54pnjiw
pWkJauJUSwgJy2Bcku4pTfp2dXuN/IjW3JCiOkeLJLK/QBm1Wo3YQzOT63gUmqvNji8iPvSARZC3
/KHHnpwf+vQRj4eXTXeeZHr3f6ZbfJmb+qaZ6cNIA72rDeqOSw3rWYITmCDuAeMFOx5A/mpzaAaT
pKIk7NsUx/SSdQGCtL45Me0pWFJ4gnlwuXwM9dvbnE4VK+1HU1i1G7dS7FmQ+UZjF/cs5JP4oA6U
LsGZx2IuAzvM5iiw0qCplret1B8xpC6uUKvvVvs1Fa07yiji9Tp4a2Q8wj+aXVEReTIwtBNVfBk0
BVHdoUeYn2johjnmqBnXz939WusP6BK7GI+lm2oiIdem7F7qqsJhBoAfypVZg8TgppuOyj1+NLbL
5lPNObuSLOSnvpoZ9zfqtetYYqRGu9TlurxvxIP/0pR/c5xtqHPJKeMa8rrxYg3zy7a27Kyt0Nja
fQERzM7kzumkHMc/w5M1PiqFgXcUV301uxpFvppaDI5QGsLjtjIesQDdvxbJdi1ldlh4xdphpkUp
6kanTu6pIukmRPqhM6Lgngnohs4tTAzypQGSZEmOWWrZiZU90J16Awb4jeXnIakerVH7wq5+X1ze
WiY7ScncFqJ9ZrI8zVGnXzWpggqmawzEVDSSuAv0AVpXtp3kLAbsNOFJ6yKZMUPlTZr4DJzrXM6t
v0QMyECSM2jBYisTVQ4ak4Q3VEFSwvdqTM24NKaALZqR0Dp8T2WtB5we0AkwhrV6HPR95jQq6e6p
4cPrNfByMeb1QDKXF0UcOcyVJkOPIb9aLLJJmUM+iPbKPL6wEQxHsDJ+1Kt0irZrmM5IstKNdiiL
RKgmnzHmf2upEM48v6Kq/LKAb1PVFu22FZOG9siyctX4oU4dqU5TCJp3HflZAevkTAtWiCB8yxXB
0cHQbY2UOVon/eFT+o0X0R8J1Y/WeBwTEfyqlL6p/XIiX8m9bQUrX4seBfRlseP4iEh3dJwJVLa3
daazvooeXEWmWBzuvKKobm09Wq/ZOg5HCKWBWhoL5pPRVyXxvKWsyCkJNygMnAljZb7pjfJRFSrR
Fyt9oHn+s91Sr6vKl4TCGyfD/QpQ8AfvglNgsgpxULUyxhoD3bhrRQx5rTs36sU0ku65VSs/I0lL
0pDdaWM0jwUB6XnDEEEc8S8mwnwcI7nmEbGRwpN5rooWTyxrnLx2kT/FKKdfcVV+okTv7FojZdwt
ZSDkC30CWu4q0eDTxEg7s8nhQzEmdA1qBvpM/VSNiueIRQYl1tZnc1O+4q6+crzH3y4AjlmYLfjD
OPoY8iHG4eBW6/hpHnGtR/LTnMXeJBueNmeQaZSfCuCaOS/PetS8NWzcC4oLx54zEsnc1jxYhep3
Q/ES1UfoU480ZrZ0ABouhvqgU7FXE7GAhT1u0KHm2zhGxqlrWw0PlJ595LnZeaoULWhTSfsU63jb
u/IyGlbyHScpk18ZYPEv7I3tlKn3YBLAG2nPFSVgLctGvmA2JHZS4xOmzII4AL0H116Sm4sobeIx
z7n2WqqdnYKCu1tZUXCnkazZF4a+4p3n8Bxt2wmzOmywhqpcqCa1z34+4UTNBZzK9wG6Mfc7ItR4
rhsRm4b4FakJJbqiGMMbwHbptFq7YB1IwYdM0QcgxepFEjrc6fhmvoqlaG89FpJd0pWTb8VGuqsi
6EKqavZ7NR/rC0dYiZCoMBOO17UgaqeEz75sFT/BI/qiJJU2O0JCMApXxCo/aRA3NH5/zTFHYNB0
jVjKyKBAVtiECjHDimUe88UdbRnl2sqioVM9wtKStzApEf/m+5ijz4fxhGFCOld6NIdlhcUJHEK+
/sDUNZxube/iklzvY3Iq+6mOhXAbmO925PLrvkPIs1IC0aJFFiMxlltubeWefOTy1jdk2gHv1ywA
vMx7odv8F7GfclMqd3aVMkWBmM7LeYnK9Qf+H4dekRTKWldFw/w3Ni1cY5yCat5ZfcyzOPGkutl2
QwJQAm6ASSpUzT5jrD07S1vzLx7kNIsWiddukxiYojksLivVQlzZbN6GCUyPIwMGuGIiXZ1lrFTy
3gtey/p/s3cmO3IjWdZ+lUbtKdCMNCO56I3PHh4e86TYEBEhifM88+n/j1INkqoqE9Wrxo8uFJRI
hDLcnU6a2b33nO+QCn4giT7Cd2bLDfJHnqGaOYrqocEB0aH+rbIHl/0Q4WcU+zvgFOqc5Q0xlIFR
rjvRmTSRnB5F4tJfLFlKtHVPE8aHXzerKy1b531EHfNAxB3XS1uIkDyzNHYl8qmHfsABXsSldZlF
fbIhZ/yUGBGC2VmbOVgVLMPrwSzaW8cuzddAhd3nEE0Ba2qLes+JKgoSd8jS9wBfv4PWuDA2ktPt
walaBjfgRg8V0pnFjRepLzm+pYlRhjWEa98nv69SUX2qSaG8UEYRX8Ycj17AY03HuLPUyYiiANKA
7+HNL6T0LyxeleY+wc1wDGs646inrWfqp2JVAvZb+SbzEBKpSck4Kk/fCsU9kNfe3dgVb9KvIVr5
FwNJf4jwZL/SrmAS1yYNbN/Wb7EtTU1HBwDpKJA/6GDTqYwSlhG/Z/dfYfCGDxPm3t6Nhp4B2dg/
aAPiYY2ggvEWdT3evNZR1B4Mwr3WMNc25fTepoFrbWLt+HeAt8O9yVWZ1NRvSp4B0izagLyEpKPY
wbbh75Gzx7vaxRuXkRTZMOcb3ty2eO57T9wY5mhzDsjR0gzn0kBlLhOMz4kHgEPMs8NUybkr7GyX
ufntNAK+A6/ddoeiqvpgXw+dcx6xjkB2S5vuPsjL1yQXy5MKCfGYRTHpchY8KzKDoS6fKlOqdNsm
LKkpPJh9Odrvysc3QJfIHc+Byr0RdWSmLzkh47aeDLqtGWo7INvocy8QV6ICLVofcZRHVLdV5uWX
VKLkhmKhA77R0RzXQItuB5OjtgQ7knEY6XqMJdkEUJWoYFY/4l9XhhwrAhqEaa8XEvEjoABwQg6/
F80DdIrIcNJLCJf9AcLGsSW3DFiN2Z0HWbpbeEXywbLn5egxu/1xsEVKTxHE6EVLo4LtNSmb84hW
cNcJGw1I6cuaJUR4O2ugQuTZmgVNlbY90pTZosanQOvMbR905r7Gq/ouqi4C0UQ1HCM/xjJXbD0N
uTm09l01XBadHDAjZVT3HYbHDyeFxaTIbEM0Pi3ESR24IewyozpSXlVfVdSEu9kFpM+7WGxdkQrP
SNDGEwAj2iVShhAxy64ILjSqLOWqksMPYaK3KOjka0AN5q2qrsqZ/Y42T1scMIhlxYaA319LJ3iy
u+oxKRoai20ALVkw+gNSsKnmgqBPCnraHUzmsaGtCkGGm2Pdt3I/1/7w2fONAoIanbbUQUDKWktp
E71aoCYPQ1p/1ll8I8b2offFN5aR9cCl5FhKHW4Ax3FKDhZwSWx72FRm80ILjL8y+S9A8tKtTt1h
LWE1b3N0xSYDWoN8LnB9zyoNwJEPfnZZOZ9lYd/TSRJ7zP72ykuZuaEoJHqOrDTlrJukMA7RoJ6a
KsWWNtvtLX2mmygfdxG91dh8sGYIVIVK3kfWP5HW9HsNZVeXXW5Ut4ZBM71RWOvniS+SzNty1/Mk
LcJH4dCvCydSP6UvX+Fbhys2A72GXe08RrXeuo2xTjrzYaI/vxpd93psODkQXPyRoio37QI+FniC
TUf0r63iaVcqs/hQ3Cslq/LG6tJr4DDosCsfGKO1GZzhPtU2JDAzL+/6znS30h4vCdx4zmfro2n1
Wxs/Nj4uX7/YRih596nzXKRMIEBP03NqoWAhrp42Qr3NnuYiRs7jYHrnCd8LBOiAvRYNhU14RGUK
milxsypbEIX0xlRQ3PR0+fqmPIwlvrHY3ilWBJ/pS9aaO+rmp3Fy2NczG5d3FV94Q56tohgtQGzb
d6B7UAbk9cPQdde+14UrCujLYbb2kUm9EKXS3EZT+jVsQLm5rXPXm1V8SDinXdJvOBRuEJ3hots7
10UaALzzBkt7vBJe/dXSHEhn5J83NIjvRk79K91TK/uDutcKeEpJc7uKHG/bYg1touHATMd+6Yqe
qqBkgE1eOW36TetmX4eISKc0BIfMzhSb11GcG49kUeXwWTEI7WErfqZzcOpyetVkiT+5cknaBsxk
9s1tRdx02SHmnf2BI1qRfWsCNPqj+W3MxbNbdfGmgHPIHR+DSQ9UtK/dMNnRUXkcIrrmwMVvAyCY
F7Sf57MR+dUuG4Jmh9y+XDvaQfXaYFCexledpkcvAHHKvtKshqx4oBtv4J8wL3wdtft6tO01en6G
RwwzjmrK0Nc2lYNxTxXnotPWxks0Rhp3b1qQ7ExRceV8RAUyRJWRKno54wtAMQBwPdTtbpZnozGR
ihjucIuQ1li3wKapR6fdNBc24YDhtBq7NuETzi577nxZVik2+cjdjoF8cGTlrkQcy9dOhcPBBOx8
ZeUBkemeB6pTxwZOIEsDh2OyxjD6i1uT/Iepq7mf5j75zEY+nrCWvs+GH30GtOFegb484HcGgmdo
ypNqGY+A5wR2dkFV5FeQDoGeRahl0oApuMUz4TbTJUhJYwcyYWOnxaXf5fsOj7FwPXINadjR9sBX
qhiMedZ0bhUif0yMknW5SpOXkDlMwXho3Y8JVkbGb7L216kskI2FnTqjarc25Si2jZ18WdzA+cSn
5pi3cshfSa3ksapbfUxFubYFjWpBVOeAF8Z2JGdq6jjfeowMg3zOsG3oR7ff4qZ6mRMvhHMXb6YA
7muG+7DlhLFCjB/vZYQ8xo4v8so8NkLR1WaJDqlwIzH3r6oyiMzym2EFC/ZxHqyP3olOBjonETuH
OE32Hgk9TgLnumgO4YBKIPGry8gIqqvBFP6a4C+GOZKl2jPRHDDSmFBGBWSVR2g+xpgPSe8KdlLV
zUegSymn1k4dhHcJpjg72GWaXEDogqtZ2mqty+Rh8lFiWOM3plh83Play7xgaV9OCCEAgnzTdem4
sbKao/5g3kdx9DjWBmztPDza1XycRv/k5+Ksar2PGWKtmPqdInu4YGPEXhcJ9CPMNXetIggntilF
HKYbcUK0SGR6p1RAnJGzem7mljtnGNyVOypxwTjkwfCydQ/sel0ZFYgK1970jm+fEz4J4E0I9GWm
0aMpzm3WUxF/boZvVcOww+DWD8Ucc0qJ1Nc20K81ipfasQ9FhrZjFoA7Q9vyHgtlZRcK2DDzmiur
nx+KKHorzPqzOTJWIPgdu+S0HoKrqk/5Wis9reY0tHfQ8d2NR4XpCQzfVmcg2mpsjg0waAteVjXi
FrsuWj+uA6z/nR90iLLB/ZnmqQ3s7FC2rA741Qu0Vpg2ANeu7ByRp0ADAtcwng/e4pRuysJchxiT
N5T9V9mYiU2qkOUm0YiJ2LL3YWa7j05Cf3mYsXkYidNc29r66Jh29LhflxFnb4QJ4QB+uKlCkW8w
zr+quLiN48sBT3cWl+ZmTm0KGMyHFVfhck4EC7jQ8OF5f1PMljdDVk1EyzjtqeC+U735TZsfcV8P
7y3zw51yEl78xtSGs2oK37tyHPe2VsE6caxrOOUhI5HsKZFYG2xv5sTdA84v5GE2kRV73VvN/RXj
XhqeLBqycYWCbmr1rSmDw9w6K/7anp4qQw0AYVh9Q251lhdxBxNvjUADQV8dP1YzyefRYH3DbZA3
fGKczAWMhzB4kXW8G1KXyaIMbueMYeM4iguYTHc+RxDbDJk7MyIJsm8BkAw62hH20HnYq45jK1vN
dcUi7xBuQCbfpuowmeHpX+exD1YvwzaZUX7Outs4CZnmuXX0SvbqxGzSDzYUKAueXe5yo9nDeC/h
xZIO4kksh1QnHA6y/JpHK0FBNN9RC621ZijnFzPa3douNgVh8SvpDA90gGl3deXBDxkGiy8c/BHk
Gee8/C5UTL8EzXDWaf2Mm4tHzwL/Hd4wEYLLWW4TwYJcgEzChX6ZcyjMntOhO2JrVvSK6KnpLnrK
BEo/bJKbqBX+nZuUH6C87hrkhcTcYEHQJDCMREuXCAZE8JI4TPBLUX7LCuQIkxHsyVMI1sIELDDo
iaa/CqaV7KNzFor3LtHFGdi+vxKNfTKDDmCBhZYB2rCXD9OrBgyNgLDt98Ab4rVDU2jDmfHQTsbn
0U4gRlW06PA+oQMZwM3PzF+TCzv7ksY+QQ6YMaeQ3XF8CO1g45rDfSGKbS3bb/Q6mWeaYPQaf3oc
3Dh67fr8ZqJYHUidMst+m/QG5ZALm6FtT7LsSKP/HJjzunQztANiJVLnlrbdHkTHvvOj7aKMkdyL
vgXOUNC8K5yJ1blxd1Y6HFN8LntrajZkrV21gOKzvudf3PaqwT9TFMUKucI144FjGYvdWFgfRsW6
H9TtOe/NS1AGK6+CS9fc9ghYBxrWZR501xao+t56InlxFTD482yMLAVRFOYFvjSOAvbgr9mzqQDN
jZuzI7rGi1FlzJVFf2qcAfXPtBfWyEmpuYwLf8cuu3H7rjlCJFob/cF0Mw6R3HuRu2+n8GPxnbXg
CU3wG+l3CqG5SgPnYcFbJ4Wf7jtb7WwEccwQ72RTPYP1BiNC2k3s4s4KCTx3RPjNClhlAzB9o06O
1PirGnPwPCNpCtrgWOvp3IAOI74M7EQSPJsG/k1BayXDBM67jpkSY5o1VsRLKKAXgW08tCgTTQAH
pc9od16IsNQWtWBsIE9dbR9LPbcQyiy6uOA+Gt5mJutsUzRmuFZ9dMiBSVujvXKbeS/85iKLUVbN
Gt9z9oaX9rl3MDRrXFMjvX0NMryuDrnH5qWq8NZoct9g/jNhdDIROkdxOX2VPqWTP9nfxpD0nZkL
pco700vuZ4XHv91MqbyP8p5EHz4PEkUqqrLZjh6g75iAjtEq9owacfz0BnW0y509sT9u8yq5wsw9
PzYcT1kgQxqutFPswL5QU751F5YpgNGPhoNTVCf3Xjrfu81wiDqXOXnmnePZrS4rOENXSJLm66LH
oQ3VBVb0nyStid9wgXoxi5CyRp/U8iT2kd+EaqXXz36SL+TzwlHXQOXAU9p5l3zJiVp/rsaBRmqU
T87l2Jc9J8BwaiWQeka9fxK89TujTTuL8m5JwXVN08PXuxhcfqJbRREH7awV+Pylat681OebxoMH
KyXN8uSuygzjC2179yHtQEa6rTXsGFw27caAC/MDGPcf6S3/rbnpFwvUH5ql/hfaoIi8+BPd5W+q
S/76Dw+U/Ulq7RDHBwUNBK+QmJl+qC4NIT+B0pZLvq4gSpXczL/LLqX6ZPI/KIaafGPzZwuUMD8J
EHiA9mBL8Aff+HdAXfC1uPmhpYQqx8X+x7//F5zBmyLK2+a//4Jp6hcHFG1gzTtbAs4s/okdCr3o
zzeQK4w26BIKvWY0cczEcZNvyDaJ2hdr4J0RsIqyCipM5kGeibB8Dpx+AkBDnmdgWFa6Kvs7a+Sg
DraDTJujGfht/y2sZNGcKD36rZc5ZXdsUplgxaSnmu+CSqfj0XaDEtLrbIY+/Yc0754IMmkq7Bnz
IA7VXBdiQwETei8MFgr6X/4U5cO9WwmVfGEes/g9rNEJNWr6LGu+xGESXQOGqctNWJAu+WVs5CKg
0HXtHePJHuxr9Ej0U8IEvX9nxrZzG4XzyAkrn+nEMUEQ/oPpDN53Fcm4iSZW3wGfpTeA0vAzCL/J
rW8bl7UVWf7aQmIEo0vZrbsnM0nIcM2wnRYeA2D3yTTr184r0aKPtm+Za6lp182m82hH4bNdtd7F
XHkNKgw1zlxS1q6M7bZzp/VcWj2tp8DBARpqy32yi8ZHTGHRRNulqEmC0+BhcHVchvhPthEb8143
YbOeI+apT3OC+ItIEjyT+TFhx72mbPQvO9dxml2RGESwFQanR8Dw2bGROm3WYVWTctbYwOnCsM+T
tdsBDT/OheEVNFRscYcxGNqDIHDJjdeiCMf32B0jpN4+SrL9ONlWcDMb1JDrNPCad9kI/8ry49m5
rYc5JI8FhBbjZNgPn2XVTW8cH2i3RtpexWl4Hgg7YBZjLdRvt9J3ntE/znkrj9RU1te0EeG8j1Ho
AJpAqxNS247Ssj/ssePYbYcNdFgFybY7l/FIKWK0Xv8SaZA0K3Nqsn1CzGD6GkdjNe39imS9TdzW
nE6mdqj8uzCL6Y+1gniyjeiDxPkadSoVXxOaw+N9QvNtIGSMpJ6rdMzMHJhxmVqYwU1BV6vdW7Nj
VRbHTVCC1qEhTrKc8fURzXQszRFvPh13pwrWAD8ZJ5pdm4XPZatm5zMbqhlxaFV+95XKO0Ya4Vph
jdm77ou83zeu5xeFphhzORpDwQnO9EKYte7MmodyO+USCDzt06Z49wCJBEfVj5VzX45tHT0iZmhM
vBVxlDL+dueCSryVVdvcNKYXpQRh0jitMNuYJPn5yI4E4AJXEWEQdcLrBcl81H64r0Irc+RRF0Nx
gorg7kloqfdyaCDPVFSttIXOFP0Y1ZMunu5bkthfiS8AsBULuSPaoae5r5u15zmkvgzTyOglcYNV
u4zgGRYMDNIGb0cUWs5oN8n2seczV8UXCiR/YjZINJRRkiwwjDMANhdANvD45MFlLIf3aAJKDo2q
e5q6rj6xxsUoDGZ9kceUQ743fItjO7gaS/8hrYV7VyRzcGGmDte9CPDWJZ1HAl4Pf2ZVa09fZ+UI
851gQvqHeW3vTVbCi8FVCQJcsgF3k9FPu0CMeKFUPd96CM0girTtZT3V/Xpqar1h7Gzs29QKR7oo
SzpCZnPq7ivLozPisZgyAq/NfSUHmDaN5Z5MsmLIRaumfA/3qD/M5VR8ljkQ315G9tbtKagcWgLY
8yKUQ6XluxvB+AMpGfW0KRvjKAnwOHd9cyNajmRx15i7gLgthhQzDSM/0Xo11tolWM4eHxjQdRsv
brvTWBOPlw4JI3qRmWvdT/RjjfFd9QxilarquxZy2sEwI+KJUAxwcMamL+0EXqFtiJMdMWGfwiF8
waXtoPkanA0CqBpPSecfySi6TxzUsZqgMuRSOtjPauTsn3JCizKmmrFRo0QyyujYRxq5fU35v9KW
YTxUYfkulVfvonHoXgLX6W6rtqY5FSAJE9WEfTAc9jKxw5OZx5ImNdEqaNj6o45TEOZ9REojf3m5
5cU5mDP+iktzWemGtPqxk7uspN9hE3i4NTzLO4RSD8eOWe95pEPxImNYybbbl8ceeMxF66enXtbN
ZtYM/9iyyPqru/xgN16zgcAznDvUpxdjr/xzUIT+3jKUpFld1G+T39dbATXjqMsYlIfMOqxo7bvD
V7hFaCfvqqHfZVkaXiYBWCmhJwuar+9+TkECAWnPPNQJzEOzte23uOY4BN6US1DGAOvms4QWyVnP
rShII5UfiUSybkQ40dgKfMb8aDERhU3BgBkpVbcFDbh1bZjyzrBhLxlNWO20SV/ekFl62zvmfV9T
h1pZTCfJFGKd0WTYRWaD1CghUn6wc9yqk0NUjqynVaDGDyPtWFoiq5b8PtLw0GN6BqVZOtGNB6lp
3ZsJzVUJtrjmT7O7a3lyt+FQQwBqYKHUuei2lU86oVGUxrkNXBSnNbJ4qsSivWJKyi5umwqcuQEk
n9C52XJuq0BXlzIZ42/DHFjNZWfiksDvD/2ii7BNO0XH2bhGSVuKkAknPfXUQperXbad4KVzg1ow
jWEY2Zerqml8bWzDwFiyYlYeQTT1EK/7tPZTEN4uKAu/I5GN8GALMhYrYGjem5LcCnM8Dp32O7iY
Zthdudposq+4XLT/JnU3gWF0A9W+to1A+zdXmK6q3MO5UrTrJGtf0yrDLecN8SFuVHTD3AbHtQ7T
h0TlKSP+CCTcznQsxDzgApHx5kOcrTs3K+5amsFE2vviHHu63da1KjUl4Ih8s23mQ8LYEqjQIn10
ymmNxhvtY9+QNdK6wCpF1PVHw5iiyzlUEHW6McPjWjrFxyB9DlZk28BAjaiGfWbqO6uCHKU0CCPb
cC6sCGokEpz4bDhB/FZWmfVISM+A07pV3a5OBjBVA71jOKCzy6PvTc9N4xWHrEggnQ2z+hpP0xLj
GRl7YOEQUdDsm1TQty7c+As30+2d0xUsG/xCbpu4czri36LQWNmuQ9+8IIeFHMj7sqE9qeK491Zq
MtwPOUagE9vBeaxU9uID/wT5aEPKjcLYuW1kb+2qZdEi6xOMDdLldJe2g2pPAFNqbwO8Ut6T1pJV
bDppDinFyq0zzJLwdRy9e5GF7k3J6Xenw47WwhTGN1VsDAqNT+OXG9qowMgs6EgbzRD5Fd4fvsRY
0/xjkHW2pqADmEMcGFTe9FCEvZQYUt3uwY30eIkvpl2HBrp0PBCqP7pxh51FVZoNY343PDphbS+Q
WOR2/tKSPbMmLNOjuE+KUSGyKkZIu5HAcNM2kRsyNfCsWz275ktnEWW4akTZ9YuPRD8PbmV/zKDG
H9kZofC04wyzl6Evqr6QNXy0xDHWsXgIJ1eegboGTxny9veknoJxE3TF+EhwFwKLMVu28mwIl7G7
PE9B2pxDPZrnRah6kfAroJYYpXk5Z7N+yEVbnezJIsTMaxKUewI0GyfgKXwk1T04L/TheTdbRnvf
i0HSU6OvitV7HDFeepnfvKKPAhWZMHodvo7Ide54p8816WIrmjwEjYGxiYR8d6uqVaismnq6JuFj
DJ6rhHrsOu5E79LX0y4dGc9E7PeAuSHCBmsU0K5siBTNJkRTk7OiUcHQw0+Bo/YXHnl1aATqEcCv
6M252QaZhQ8qSxm5QGkbnHzn9F5CL0iSsXFwVU/XA4kR6iQMHmMT+YdaZEfXqtiQqQtg2lXPfK5y
Gwx9w9teOKwGGyBkSHyWmTVUl8aAUnNAY5kQan+eZuXdNpUdn7KkCYkv9ujTD8DCdAdgkeizcRGm
caYgSmyjoEuHComEE6ZonBGJH7UT6KNS2WdEQred7KtNarPpo1P97EtO6CVP9WZMUgOpCAhZjUb2
Cw+odR+wdJN6NcjP7TCGj6LyEiaswt8jHdRnFlN4SgbahJ1Bj/et0VV6Gv3eejNLLBDMcorxg0RH
B9d2bUxEIXTjII79RDm4Eamu4ytO8fqVXr85Xwy9QKBnAyKrMEh0cfqcRdP4NRA2W180mi6QQkF0
3zFMfd5ZXjryUPWD89oFUYZWyPY9f2ejTjePppVCi5s8Wx2HMuB6GBGyi/WcibLemhjx4nWaxAZa
CF9DoYZGUlpb1ymijtor5BZ2Mk5mxy7mlIHAQA3N9eQiCHujIeXLbUjP9iPStYXAryL4d9VYC3iJ
HMSMNBx6P6TStJltnJnmONmt4fRcOjfA3ewlncVyrnS4QCA9piOkBo7op0vSPTf2WOLkUlYXOLep
jxyBlJCmRB2hUsc/231d4mjpfexm2Yy6YGvwob72msSRK5fSD2RaYsxq1/UzM8okZhBAc9Dg2zac
0L4MCy7fSkjtUKw2ElltJaLFuoeg/mDE3ROaj/TCt23irKYOMAZxQ9dlWEQ7fJD2Qfpx/WHObUhX
2Vqwp6l+Jgd43hKTmu+Bjpb7GMYQaiEJEKySDi2yMBvT9wkcOTRcCFAHm0DNkzvm3rYy9Utaq547
33SArNQNuXWDHLcqQaSfMOHZxDn/WZBXxXsvM3zfKceCD1RiRDRJmXrky2VpQYOWpHADxvSXKZ2L
CxOg+HtJB4U1UJWWB9NjtneTQPezorNSTeu8ncN5G9gUgbFplXsDdxvwzS6BdBwUAq65bG8zX/in
SQT93jE8eTOZ+bwdihnHdNA+EW4z7ZxUg9jwk/pEXAtP3pzLS4bI8kxeibOMtGr3xYvo386o1d6t
wuhOKY3P3Sgdlo7ElV+Msq1PIT2aO1SNAjly5TJCmxwma4LdZtUpogLX9FkJkbIt6nce+J1aZoHB
jDq6kv6tNUGnzkbLPw32ZG8or5OjE1oN0fGJ7V22pOltSH5X98UUJI9tECTEwXNBNhlnGoBXyH8R
BmE+naDuEgXvn2BQkycoRXJoBcg2FQALLvuoPRMK5/ooNCsCXSKylvGy93nnXTP8yduL1jCA3hlS
BeOFwQiUxN4q9NSeVCEGYSvURl57/b3N9n8dx78sPut/b/Ted2/Zzzbv5W//6DcK2/7E0uEpmz9N
ZS/9vh/9xuUnWriI5qVpCUmjOC/qNvzvvwjrE/1sy6GLbNPZVpJf9leLNz+SyiIQW/Mz25W2/E+a
jTZMp59oS3SoNQ1q5/ubE4KG9PLzn5rVgekS3Ivh93pQmNDcrOsOfm3F76LHKkugYJ8/R6xM3gH3
enoc5qHaOiRyY/aIY4Wnsp3qQyTP0RQW47Zi+nKX0YW8s8wpuqbJLZ+pXqMHQQDAKxhwa1uUyxmP
sYIozIn89QD02JTYj4ExdqfW6I07joGweUd/fKQtxJgN42pyGdYOzlkSAdykb2+jMUGKKmu7dxA9
9Yz/BjW7F5ksR57HFn1BNLBZKy2l+z/giv1/2lDXfwgWO791ddRGXfPzTS6W/+bHXa6tTwpCgENH
inGXIGrqb3e50p/QGUpucWvhg5la/v0+N2idwyNzHI+2OX/+wjKQ5icFT1EuMAPSOoX3H7XVfxvL
LJ15xZ3uCp4YXkiopev+050+U0bmSYLXIk8ccUG4w/ioq7hmaEuhtZ7bods1TYVPuVoUvwTCEydv
Ds63qkJn/tPK8NeW/y8t/l8fuuWtMGBYPhVTBpun7te3kntTY7hONK1lETQHJfW8IUyvOzhl6mAq
tUOQMm7gf1T4D3/cv/92urDMDn7MII5fmDWwIwF3Y69fvghH6O/rwU9XgQa9MTTWXGw8I3xyW4Hs
Lx+/kq1E+gc90z/+nL/mvHx/McVHXVY+Xtj+PcKrnGqtjMQtN6gOpw0M/jdoyMn+f/IitIqgZXCP
ub+tYDTHSexTRrmRWURQfYHhmP6vdf/Hr/LbTEaiuWLBpb+1fBTPdX+7e8qmbzF5dCiqYS1BqMRJ
G1QPHijHQMyfk7k8un12k9be9o9fl+X8ty+Mc5mJNneJ7gJVK5ef//SFFdqrjaBF3JEqev/gGhhi
7hKqxWffRYO+84FzYOQjetdaXCMjCGgkCD70hqovGJB0DHw5bFQUeGBi3ceJgAr0U5k3PkdWT2Pc
lgbyMdLdjHlFPEiPeYvx9dptaLu2NLwfwhqaOD0ZFMB1Aon0WOXTfDWNih60xEIjOfc1Eh5svVC9
+g6fxNFrakhlFl4rtfayyHjKY+up5pIFB6vuFnRT2zliq2JFL8cqG+znk1bopP7k6v3TxbPYV7Xn
CdORlCtM+n65eHAEIarDB8UZkZwN0++2deQ5f/Iq//RMORa3uSsti+cZLstvd2AbgakVrWg3g9lW
G6+tJVMlnwJt7E0suTJf//GnYvP/9RmmucRDZTECZcElP+nXT6WNrFRdWLcbIpv45rocZrIGKkxF
RVRzUqiNmNBX/vGL/osPSYAFUAcJB9KTapm//3QfcnIHYaMZ1DhJd8NAj5NoSBTBYHk3+RT9WXTc
P60cyzbCLNMGKon8g8SpX15t5uboGQ4gaSJUZZ3VWJo7j0b1H3+m73l8v6yGniZ3mfUJ4Dablv79
mxOlpJlqexvSWfJXKJeS/p1bouatish9oNl8aXS1DjZzIJMMa6dDBGtk47+XjnQeNGjba+IycYV8
f2P/d4j+C2Yjk43e5YnhoWSUvty9//5UjYGhLL/WrK3/xTj6LUcV8jVvSaBYdrN/+bt+nEY4WHif
hOdpAdTBZbddDh1/G/LzI2aRy93Mw7ocSP5+HlmOI+QnmLhAQBksh/J/nLvNT5INxgbx4hKThjPz
Pzl3C2dZev5x6/3TW3d/e4g9ArSJ9LIBu2enEO26I75mpBnb+cSImVJzuqLWxqGMpmmaH5dIYFLe
602sti4iIv+CGhujOI64Fk0X/NMPyB82zGJ9V1U32r+avX2JBBF0xPzsdpex8yXqC2Ry4Nbbj8q+
FfalH+DFOIY49cETJmt8AFF47yZXBpyD8qKSp0bfFO6lHd/0DYPGm/5k+Kc5um7GPSEDa+CNAGsw
Q17VgEcdIrBn0snwYRvYEJN3J6csvRs8+heMu78maKc6+2qRDDO4XREPXqbIE25s5kNi1wOChI6d
P9A2pWWIUdCID7I+hsMbbbFVjeYSoRRjtLtsug+th9kklOhZzK/9Ulmf/eaQtUc9oYfcQ4DUw06X
CJr3yrvUYDzn9MlTG0mmIyLE5Hqc9hr6iroOvUsxbOP0tNgYwgucU1NPU2HV+JswvJj7z0axS5fM
j35nxTcwb3zr4OAgnV82KjgY1NT8v9jN9nM43nbJQzmQ/kozMDvn6qq276vm3k/PcUgjBCcRXKpt
hHu4on0KfXM/6Yva4MyHU+tcip0kJTz8HxTj/zo/8X+jomfJB/33S8G5mN+y96jqkED9Yw0Qy3/0
V12PSbghPAE0OhLjnGnzSP2Vpsazi8yHaTHHOKGdpTb/a6W9VCA22yitJ0srloUFiPw3mprUnwgt
FZLag+edav0/qkCWU/0/nnh+DYWOuVCUKd5ti9f6dU8znVgZgWKyO5oItwOjUJdZ58a3lW6gmv50
aW5+/NafK4zfduvvryU4snJeNZHEid9Wl6QnE6NJqbXdJdCIGAeX1OwAp+IH+miSVmiIl3/ykr9t
2ctLsqoLQc/i/7F3JttxI1m2/ZccF2qhbwZv4j2dFHtKpCZYoiiiNcDM0Bnw9bWhqKpUKOIpluY1
yWiUQdDhgNm1e8/Zx6Ohsd7HHwuEAPgFhg5GOFY49ShFZ/CDVI7/cHT6mw9GghL1h+e6ked+lwH+
UIbUyKVUunbR8yzBAxBxzNqGdsyIK3fJXgJC0DT/VG/9zRcXJ2j5UBj6xGZ+Tyr+4ZorAyoK+gjb
xDAnCEBngcsjX3Dt9NGQHX/7m+NiZG1S4nET14f4x9tYpp5y3AqQydg1ElNMErxBTFAnZY3yPBQa
GeivL7h+Lz8+ll4QJSGwQY7H4MD5658vyANpjy3zKiQXTO67GetbKi+HAZdcyfopmvAyV90/HWv+
5qJxZHNFn2sGK2r8x0+Z97jrw1VFD24Mf54ICSyo2/ofHpafH0lvlWBSRAYEs/Di/3xoG5UU1mIj
T1GOHK8LqCIfVBe9/vr+/fx0cJEQCAoG6ZhDhktd8KePYuYmXqTGZiYDB6YpTvXbyg1b/DeDOP32
pTjG8EInbhT89fN0flbm5RTMmzKjf44TuWXOWXjzhDAwH5Z/+I7WJ+3PDwYFL+uV7UKnZBH56cGY
CmKJYGkxLytpMZfJnH4i1m34pFWZMUycc+ZcJWfPX3/Gn19wbieKSMpD0maRWv4sfuSoq5SMc1jS
TkinbzV6lXHSXHlSEvk6kzz/D8//3zwkccKCwtfn2Czx65//8HabMlaxTXbEBoNdvE+QEZ7iaDb/
8Fr//VUwl6/KYPcvr3UR+JYpBMdtz5Xupse/sDMJisXfvnkJJBqHXQxpK0/jnz8LygjAHTYjzkm7
6thWgXWd4nU8u8wF3/OhUbe/vt5f144Y/SxlNlsrYdfxT/cODV4oWqkQ8XjLibtM5uqSqE3bD89S
ODdlzCG1187511f9mzdu7Sch9nZsm43gpzcuRMErdEMES9zPMMOGoIVvGyan1FqGp19f6i9f27pG
uQE9eCKuyURYf5UfHg6Fz2vA0ozjmTH0B2QthN43xJT95lViUprX9OUI4gan659uIypNlK+OgB06
FzOTW2GRadv3zsPvXoZVijMNTzk7NOklf/4w+JoK+Ct0huaQcKNwgvXZaHItf/MqCYXH2mFdN2h0
1usL/sMtS1z8upXPQ56gw9i5zEW3Hamwu19f5S/PwNqC4PTOaIRKirv356vMgYPwkOy+TeTH1llX
ywLhhnl7GXbl4deX+ssz8P1S4HY5/jEx+LmJhFShmKey8Tc6yPENzmKw/YtZFpG7//WF1gX1Twsu
mBEKltXDkNCh/LmPpMcYJIK7RLBmw9RhTV9zcgtf4Bx3o3latr1LTN02VBEMbMs3sHjiCdHvb3/e
kOKD5z5g9MPu/NOt5X0lGrmAk1Ca0WTnOZWJfXQ9Idt/+Lx//Q5DN1oP6VwP1MVayf/4pFhpCZgg
oB1Xm7Y55AmG5GVYhlPmSffx17f2r98hbW+6DUSPO1Q56zztx0uFi4N0UpiYDIBF3hBo1pzaioP0
b1/FT3wOGWtcOmv9+oF/ePTnJgtxrGHyLeMm41TuddAgEOL8+iqJ8/ONiznDMGDhE9lsJt+tCD9e
h6yeEqwAaaAgaOAW1OxfGJKmXL1FcZ/qF6sjX5z8NEV9SkCaTIkaBXHiZ7DZEPU+hBp26AFwhmL5
tBDakM1mLECxqajsq4JR/xsiYaAciHkr/S1N6xa5HxQMSChFZ+sH1H1jxFC8sfWewYrB2+9kTqXP
tkkRJWzI9lE1SMlkjEhcmZ1xRg8ztTnT72sW6WyOL5RbJsVdmRsfwnwXZ3jQ2c/UeBeYFK5WyR/7
+6VpBpJdIybbG0eWaKUimnOwjcpgjo6zx/jmEi6B/Ag0zz56JI6jfubTyZvUT6zoJdfTXH+wO0Ez
mm7QatUewxQo1tz2yakqEqe5XZKgnS9MNy/VHcFLhTo4nWXMFfX2LAReuYGeBBo/mRzHZhIGX4+D
5PvsVgGayZ4kx+C+7UxK1mjXx/7WWwLLv6tEoAtUUam6K2GEJAiFF9ZE7L4TOoqO4mozMBlBFRJ0
bvPsZmlmn1vitLwnMnHyBS6j0UX9BcMv0XMyRqexQVRJJoNjB4PY9U2syAJmAiqoblt01zqcss9V
OcWQG7VxgfYYp3iy88JaLuJEWljc5xLkh3Z1W9xGc04sYu6CJEWtgmsQAof3vnQj3EREmQv6vDpq
Nd/aOGu96wqRr4CKIb9DkhG1WxHl2IHDtqppBAl++l1ureGxlggnaMAiqEHi1CH6t3AQdU9YJJPo
cyPd+nZQgxc+zoCm5gscDk2QspiJKRF7PWZIw4FX1lk/7CbT5dZrXOrB97aILk13DVpW6MupQMuw
lxYG4Dfy75YL7c0x5g9Zw+puwIwgy2atbhHgFaHrHVDE9fpB9qBYXmc0mZ63bRo7ZlaDJKIHC1kh
j3WzXZe2tkuDRqgsGvcZYj3E0y60mPENerfdX/mxqrtvA1ND2aAZwnucHdDOOdc2VJ38jCYoN/tR
h4468Ut0Xys7JpgwTdC2o4ZW71YXds4G63Zv0alKkGRjUmhEe6scy+l9jnyeN35dyrTkWyVELLEu
ErOE46s9Cbc5ZkMC0sdNYHyALkdysoG5DJEjKTXkLeS52arcDbGT6LGoo+2SFyq7M0Q1gnDGgJF8
MH0uuyPmj/aN+SNe17znHSZoAWfpNrZUc4lZwJ6vCP+0alxpcowvPLw59n7m5SGOA1vBdT95WXZp
hniNqK/bENSaKIkTzy1FSDycRPSIS75G+6D8imcadxVZ2hgVUDApQq9xw5YpCAtWUnYwMwDeg3+Y
LJQkbRremGpyPhJ6bCPy4Uf6ex8FLtyVKM+rfcxMhaQDNHDZtgcZCCulkyrdxiU2EdJiouobjm3S
6aa8hl0hRes7p2CYmuklqHzVXeSceBKC3rTwLmUnMv92SLIpJPwEUsf9ZCcN0Q0x3maSQvFv8Agx
XDxgoUw+qaAvPtgysbK9W5ftNxtTXwaqTAF9X0ifL/ZVCul6P2V+XD8oHdccnewWd1ZSDtMXf0zw
kouqzR/bqayTbaMBmOPadZtr+HlQFwcnLuZThJ4eQ0/HMBJmEAf+00TSKnOJLqc/nPA2PreRBevO
ArB012EpIgbP1NZ1NVcKQgLHAkiAMXZoD22tR8BcB9sgF9AWMIFIZ+tmsdHHzKRBB0ooLiV6TNfO
14TPsDt0hQ5IN8f4EyMDLbHX9o3BIeE7UhECDBM0fc6oaji6tzj6rzx4VvramZKCzL3vlAMH8S/i
ZrdoXvCxAY1rhiV5CWs2zq0bx1PISH3OUWE7oBAuoy7XIz6yHGCWQkVtXYXKhlEdN4RDn7GddQFg
BhvKI5s4vVm7J5Fv77tDPx/scXQA46d9hKy984BwO8mMvzmDTLacc94W56Ct0gaeMTSmP4O6gocB
XSEQYFU7j0QoGwM89oe6dJ/6XqMGMJGfJWebrRyCySQ4/hqaQtQo4Zyog0eiQbivXBm9sqwp+0PY
RtlhyGAEbXlZQPGhGETyTiqlH30mvXWEqW8JGz/tkEHv5Zts6XfkUC0APC18kgnpboupHF7xNhjb
YKHL72fPc+rQSpvNRDhQ6owYUxYZefXWmqYWv4ZxQ1xpjqQolEmov7WWToEWwsyZtjxQITV+4k0n
NNBQ48Y5BwXeTlWQHZCe+Z+LWU8PpVP4/VZYIa9iXWvrRlopQBFXluNEjFCUMVFHxF2SbuxaGtWm
VSDQbX1YBlE+kic+KrNGAI1R+e6u/mZYwM6EEXoQ82ssYWFA1femeF9pNbC2Q7KyNmBEiEvAg9cN
exfVYX2yhRx8ondHzqsjg+AtRKyaGBN7TLBmpGP4Ke6bvMG60lhkMuSOADzZTGlIfnIx39H1m4m9
6qRdU8RYMobNQUO/RxEQI9vv/I/RMuIQE53DwbTLahu+1zjMRFlWKXGIkQRily9LhZIIjKgD8qTE
6qyiEPE9KdsJXoB6EcBSwVUsGxtm6bPL1scrj+eB0EalSYybAuW95ZEmdNeaPNpa3cjAeYOwRbmb
SozKIomAzQAkXImTqliq5ssMXQEQitc6j/CpQXS0tavO2tZlvnWsEvZ12JTRPsrGLrr28LLh7k9i
E1Mg1WpLk2SFpw+BS6qQVFFVHsCzpeo2S22V3cxojJMtvg0Bl11/h7Sr78B28qOhPkR20+Yfqu9k
91pNpXlwv8PfW1zN5bVf+st4RFxQGhAZPs+OyOfQuYTMl1SXklqif2zKxAXfl30H0odIY1c0XN4x
jNu0AQbE5SC+Y+2JC2n77Mr9zr3XE6UC+6urooy8CzbScDNGdIGqrbQ8X36mbHHbnV4Q4oDhmNJ0
51uYcwo2xO44ImsOTkVmweqQtUjJoudwKDdDM6D0DPHnMXLnJPisLFT9Z13HBKM1Qjt0hQEk3MVD
oZJdMSSwQlG/FNWB4PFh3i3QpNDDYJeR0Hq0N25yVbrcfsUt2PPNBGdMYV0Hb6Cv72yrRbgf6mD5
1OZwsKjB4anBZdb+vRbTeA5wTYIFYYW6ylLPJ2UNGUy/9bKQ5NAUT4PeT32KHXLIXO8ZTgaMQOUm
xFdjtYKVmABk7A8jEmCio9NkcbcRqEEPc80bvX5sY62ZcdjNtqduc0Q+0Kj5zSULIFvjqgawrm2N
VY9Hvkn59dqZFvlITyHbAzoon1M7ZwWxLCCXMOcoEjdeV4zQ15wSEgqbOjlxynIBMLmir7a6TqdP
qoxRIiEEnsAoOzJ8hBFTE/XlOAPMubrCJ1m3ooAWs2R63M9urEciRIDpbWqofI+B5UK0m0cr6A+U
fdFtSBSJTU58DccE5kr57LqFJjoduySC7bhuTmEj05mrM5zZqMHE985UWmLnixKL5GJnYAzyXI3f
6t4NIVKAJnR5ZEpiygasKfwbL+o/dgMcibbStEyXGJcW0pZgem/iWX4KMYGc/DSllrIrZ8WTOk3b
bTMYU1czDpBmF2jLrPtNj+5AlDRB0bZEkpwYjkNfJquPLpcGhuXezcqanLU6IJ2MlU4+JYVWIQrh
CHZ1juEo2inm0AdoIrZ10HlYhQe7Wkjri0CoDtgkGrfHWKjY9eDdLHdDU2YAotlMryJrzLJzvnLH
AChH9pOM3RTIua7Gm0X53q3pBtvbxrlv3SMMz619aBMiniCFB7sw+sMGsw5akKCS7asPqul2BCZl
KLGrmsOwGyrY/0NOTIZwmtpbt4M0PbpknxjcJhw07uh5TN8ygIHvtRwREwurY/fE1uVCkXFMAzc8
xjOc2b423bZJx3kFRWGw4hiMK3TBLSJ1wzLN49OWq/+8NMmLNS9C31W2RerGpsctinK7iO3qyWtE
g/xOunOGbibxIKjc5I1V81biWekU03Ct+ZPITqOPQpvlaYp4vVaucjAeBumRdzn1QfCcEU3x6HMU
JOeWUyhG4gV0II9SSZB720PgwzkKmcSQN7ricxaOIbytBQ+dPYQ5dA3X7/NvoO07fyPbeIEI1g1v
qAPJ1wQnPjc8pyA5N9JSUHg9ka3cLFU1ZBWl+KEBPMTEPDQiTFdmOhUwjkf4RYVnfxxLVm+C4mpb
HJOoHk4o9PEfKEz+1w38QsH3IGENwqoSb9mQtskRpU/1jCXfI2unb+pDJf3Cw621JM9QEC15C0d2
IrwP+V8gX4eCg9xjLRiSfebezs6+siZFMpKh9CahaAifcqkJ3iE2Dpg3Ysi+2KVwxkdCi5bFvxTR
EDz6oTuYo6EUBNI/0k1I7izaGeUlcPGYxD7YAP7eHTv7SENWfXXmwGdtAw0JFrIf0oCDcmXGPc0m
CvK29zNJUoDkpDB2hgTqCavCRlFvYqp3zPK4LNaAmyjpsG5XtgMBMgg/NDM/ZKuKnq2imMLx41Ro
Gz+ZtlWw54mjdqB9ShhkPEg0aElED21DexhmnyKJpT6qTkbVJiRo4KuAEcLKx5SWRO2gnJzt0Efd
GVbeYPZznkRwc2MhgLzh1P9iTbkurqagBTxVznGkj4w/U6D7Er+k7kTRsk3H5rpxOpHs3VahztOL
MvdLXzjVcWlGNMrTaFnFkbYf7kuq24jAi2UiGzGagpFeBI3nTWDZjrqG/YVzu4jrMLoaBXSjRsct
XNNQyn4TBcJ9tNqQcOV5pNjddCZca7e61JcF5h2zixar/EjJN1OA5uyhENwDXn41RfCftN8IvGQ9
huJNFSdDhN3J11+jNiPXCkXbSJ8ncqr6aNir5Y7nkuWwNRAF91YmkmxXZ0QHQK8s6s8KJmKy6Waf
Mnuxl/qJnILlBoyo+aaFwnKemUL350mO4xvPZebtCTOLivdlrhp1tKmNrXPqAHjaDBg+mE8j86pP
sR765hhHCTunQvblHTj12vZnIXw45I1XVmqv7X55Napg3RkAOt3WaUFWFM4aTQgIGdtbZyx0rImx
qWYr/WDNMXjjh3wefN4vNczlcZKUJMO1Tcg5oXhqcZ1du3BS/UrjoBRk74R47PGgdv2RIHfaVBtF
anr/WFHGEZ0nJze0nmvfRiXDUDFCtJPKpeI9zQO77u5rr4bnHISGgYuqJixscRpO75OpLMyeEJFY
p92U03JUcV4porC4qpY4/RYook0obocXOSa5+wle1lC/l4bq+xBGlNAbJ2xXN0gny/YhzzOpjm4d
9zmBEAyr6QKo8lOf9fdNNa+ZEWPvrGEkWO8bSbFbWqiJkgCouMQAzX3+jFrxClTuDSlU75x3q10u
o7eGGPCXMom7Pf7B5BhG07lbS05LOsdYGLyx2P/8r1nsz/nlf/wbt5NrC6zb2BXWrRU25CMEAEXY
JKVPz7C0uv6FtkTAUSaiBXt0uym4+Y+4NanWHP84oDcZIKa2tEcGReVwkwye88DJzIEfPeQED81T
3N3KpAWiQ6FVPf26l/qXTio6LyYiiMDwsnkIDv/csW2IUefJDAks5W4DNMBKgP0y2XW2ZX6zOczB
kLkLMyTG+2HC3OzPlwqMZ/qFFLONA0j7Q8Y2uPP72fzmyJurMBKxGXkzFkEc81PzvsNW0rd5Cb7L
j/SZQ1BzhbDF+4erfJdZ/Diq4DIo9mmlMxnzAC/9NBvuMthwbt+BAZusmnDnil0HHDYp8fuoq+br
ovfj6ymyoebhzbWeYja8dzv0KH1+/wtER0jDfR14+tFPvwjuft+xLL5ACuVhO/Wkzlp2Z/NOAOP/
fqn/E2X+i4nID3d996X/8t8Kq+sv4tv/+9d1kX3TfxJdrf//P0RXDhGWDHDCJEKbHq++j/8RXQFF
CuNkfUyYnLqJF9k88f+tunIxizjMOhmqJUC7olX1/j/+Juc/Gf8jy0VPxJRjBXn9BE/6FUwJ9Bav
1b+fVJ4L7CMQlRgW8lLwhq9//sNMhlJ8LjKo22lWu+OlKJcWR7K9VGQqKx28IcGhW9UNIOJPlpyB
Z7ed6kkzx1xtHT1m7fSxq3GublMrGfFhUl/5pPvOhbqdYo+zFhSc6kgSZbPsfOA1n2pJj4smk2m+
EhOUv3YoDIhBbJyY03otgQl0yjsPtm6z18l1ZHZluc5yjt2+PbKaA4aliI4u8Tba9SFlzzY0EAVy
+mCf2FWZQL7xpf4w95rQMbyh/RMg5ZDkZzpARNmVjVr2S5czCQmyJl/eZ+Al0RUgEXo7+APlidSA
qGSkkETZ3oDapQsC8YcI3hmZi8afGZB21ND9Vs2BjvPox0yxWmy4m2VqEv8kZsppgi5Sk34mRGdu
gc3NnncdEszhbNNxoGu5EWGOIHUZNR3IyArSt4GaCsv3jC1XzSkiyDluyFUZYRNupzAe7+com6ot
VlAmADZl5m01EEu1g28qr9rW53BkXKU07rGCvkBv28BqOE47O11K917qWRxwUvqXaWinNC3n+nl2
LKLhcU2U11AcY3LE51B8bUe/AtRimvwh6aSHT7NKAEZqd9wJuh+fhYeOnrDABHC70xaCFHip9UUK
BlZAwHU5LeSzTWajQ0rDNekOnSRAAh/Czi+HF2eaYPWO1ESdm0OUnntzLFqGEDp3w/tC+vKr7+K0
32gqKVCqTvM8s1+fIBslDSObaPm4kDDw1gRV4hALNYUrqNimG090pkNufJnSBXdy90F4w2ivoO52
SU8gZLlXnABALiOcyNrHeuxB3uLRiCiqlTbVlcCAF0Pi7WND0yQAakI2ThZ23hem26t1HRlkt1xL
YFzzQYPNonIsQr5Yy13wPPNeVMSQdH77uMxBeekr6AxBFV6NrfmwACceWgaGCez5zZwqoqPr4oKA
TJy9MJo3uiDZ2VZJvzeoketusjc6r5vXMtCPnOj0Hh+2vRuwCGcbE8VfJy3VzjPgeZERAI6hVj5V
EwWJJgksc0mnyvN6JGySoGOZWx/72v5YQfU6tn5PW3uq1nh4WR9tNVwZmeyciX5Pz2c+zbWkDIk+
pjZuxKY4dTHCXtcFPFnNTknHXps9SNu3zjTPJDW9Aka7LFqQkSZk2jP58Td4tW8WzX1kUbccZN2H
hn7L1p+Wbo0x490Hf5tyztl5Mw1+8lzqXT1FbzTeOCHS2N3kOC53IZO2KqCWiweHs7wpt3lqdXTY
QYLjRiteR75vbPvUYiK7SjrFQzMF0N3b7FMP3z9Jss++ih6mdag3UZonQZ/ulC/i3YiCW8KKepG5
uMMDeYFW0TuVTklgwKDPS0SeSS+tmyxH15XWn1bIykZkS0Mcn702kO30qXJEeN9J+RTI6cUS/Q3w
EIYV/aXNqYq01YFYhFY8saoT6T70LclmjoUZGm48E1EWCxOZmXNAeF9OnPHrcWyBuRgC0zMa23U9
jDR3fHdP49EQst2AawbiUGxkSBwhERruVsu6OMQhgQiNC3YWAMFnr9DjoQzCN6aC1QeFtu+anNLb
rBmJ8hppMTlpmFx1euSOREQCz0EXX9tNqLdyCDi0OVBn7UPZevYmyf3qrk/6E6JV2mttcAGEa1+a
9CUP/dcmUfVW4rSHyGA+9QYIkjBwk7B4B/vQ6/IPTcGxtOrTPZ7f8pSNdNCYSu4GrSi7JHEZzKg+
eEWiLzNG3echovsX5a7ch9V4GVfdQzRQ1wLOv65kke+GaPkaePG9oEo+h1BujlM0Pdd1Jh50S7Jv
PRlynGx6X0XvuiessSfXGc11rGugulFBl8W2d4Wnrnrj73t6s/uussoX7C1H5gmvYhp8Ul38m1p0
O/RZHN+Y9u9L5SRQfIt4l/ej5EyunzozvAlYuVVVXDaSXquaB1Aj3ksX01JnsbGuDbqrDY8cCfMW
EVIFoY2Fa55625iD7Tu4/ZcPK39BTfUxIk+KaRbTigoVQs4bxWAZUIXvH6vBaU9h3h36dhy3PgzS
Nkh29WzxdCqLThWJibY4z+DHPUdddIttXYyNf8f6Jq6jhc/cx32xKQtaGEEg3zhjPQV28+528zn0
8/1M0bkzbXtFMzU5agdE1dJYd7UN/zNKNO+6sS4EOdFy7PrXnAAAYjrNFlUlFGE3QPLAGISWpvra
tvOtqElmyGT/NcowM8Z50Vz6urCQ4KxREJ17qOzsfhkSdAxdCHs3ebPMctP3tX/XlsE5nKIPixOX
dCDiNBaYIxxRFQQEuzXLHbLGXr3bvV099i0PIxklTEBB8Y0230CCR+ng4UitNy09xParIUeDg2Qe
eVDc8n5xPvo5GZkpuBq6FTkCYlkcurZX5mvk0U6H3dq7jm72QMVWDWIWeYPcgY8s1n1sYt4ZPcYE
Dk9XvVDlBe5RgWWh6YegCO9c0EaMvmyLHad9d50hasUFPtLSXfYDTFiiPFKabc62yDnV7Ep+2Y7K
iaOee1k4U7Z89m3VG5JdEe3FztHYVVK7R49k66A8pl7rmubY0WYlOi7rmhPzr9F94stz2/F6ziz7
bNOcuTWAPu7IOLFflc17tJPsFS49FEi/5kFHAb63U2TlsOOEWJlCGiB38KmaSACl+V4RtrlpfJ6h
O1ByuWvtW8vDr3fhl3hwmXCYKKB5uuCWlDvL9mUGq2jGbLCL2/bJdsRUWzcFlL/OuRjiyn4xTT2N
/S4vewAmbHyB2yxkXdNu8JW5KtFhiK2XFir377Ek0MkpAmE2VQVMvzwCwl+zPD0aMEeIgZD2tsgr
a0yeIJ3nD8K1B4Uwj+QFAROGmF/k+whLGliAKYd1QiFbGqV0dYUXbOHsr9jAamGjuc45WMMTTG3N
Iqupru9mMc/R1uuUOJqeVvUawtYVL42jP/dsBMWTk3Vt9GCcEhwynl4axYXPg7qnhLrV1lCyn/zB
OEx1z7y7szwYSIkG8cK2s0zE9G1KArtWPCLZPuhoXeQbdCW+UxTHCRLA7VTFpn/uWxjyF2RpGvw1
tMugaBhuuu8Tfbuz2poeIGQuPzzAjp/KmyVetVT7Qus4OgD9HEEpoSY8VpOAxVFGY2k+MUvq7lMR
ZARadqGjGdpIDKnFmCj/Oh9JcQHeMxfTsTE1uVo9jD0afrUVnkjcVqSfpXZp83oTr4e8gEBSSyRs
oAh26LWR3UbKVU5Fs+NNF2InvWRNB7YweGSkszNYV4wh6BDm8w0YJqBcKcOb+gKsiet/zCeaoCiH
ANrtpFi6ZA8ZtW25aSMh5JlHdNTUYstV80KktrZC/ezEHvMUmrSbLq7qs+hdgoeIOSbBQy6f4NfL
F+AjTLDYsPAaF3vTBe5xqsoU7rGVdcyvxLCDc0geUdkFW04H1pVJovYiDCv/qhqH6bT4Zrqwukjd
tzWrHYyuIYD6Nu16bvc5XJaI8NTYPUUMNM52zLLFp7T2Sc7gllY7gHzyz6pTqPCRxEtWXcb1IOBe
1d3BK8L2sQO+uO3AAm3jVvofkFHVJNFEBJ3n9ChLE9l4KjP93syKKjGixv9WQyh813IxsPUiF83P
wHB94/KWX5uwLveOQAtB5Nayo7/OqcFp44G6h5y3PBLlAZ2d/ToHxQrpZhk5lTMjNaH66yTN9bqv
vEpsPpuOMEh4dipGbhNWr5xZEVZpiyw+eFInY1o0MB175YUuAE2QYPKKRWe60JWYT4EGdbZFSgU1
dDCkSmUsjFZWhRc0xOzDrMaYwXXzzLZTb+GeymfCIYFk0HbfCpnmH+FCml1c95fJAOnZYwxNwJjk
eBIN2N+SgfUGTxxsygSwLCGABTmnHKFIAg/9k1H9tw6e4GENh70DbXErmlFcZeDJOJMBH69i9vIK
Yu7WERGpZzXkDcyDyn8yxfCUTn5+Udq+tYfidvCziNzWbAz3JMU7ZycjP75URfFV6PUgG4mWHDkH
vd3gkBJUdkhZ6Ilu3Mk3m8kf5Sc+CSXqnAzjsRUjWc0cKEkddpbriRDmiyHVER98JLDXnZk0FVFf
/dH0+b9OzL9cG+Xq/98Ddz9hgf3yYyvm+3/wRyvGw/8GNdpHiUVXxXE8mjR/+N/cGB8bnQz0Bjby
csAx/9uJsZz/xE8CPAr/G/9FwN/9byvGcjHU8dOwYtDhQQ+MifY3ejF/NOP+3YsJaPQjwY2dGKcR
Y1s0/H/uxbQjg0YS2B76KqfcLxJGkKCpkwslJ/3RdXGydknIHhbG7V2zzPGHyQnMq9306DYxRmEG
FxWoOw8hYD+aF9ek08OMAOIxaD15GCYEhQFSno/L7DxaTrY8UX3Q0M277C6th+XS76ne89kyBJSO
GXgpxT83ZdVfeLRLCSHt6yum0ZBkenapTV8jMztARB3snXSDdK8okp+rmBYFOx778K5oouBzIBwz
7JibueG25mxwg8AyvixVoCH6p504h8OUoE5RIfov0rI4xArUygB16zVvx586iywfi6xHn7QnSJce
EqGg9+Wd8Jowv+jtYfjI5lag9AQndSemKsIq2ncfREqMjmpT59anx7PtfbRm7RygYDNIJDdV0zv0
c0Aeb5go73rpnDvgvZRcxTWqUvsS08FO2NLcTtFz4g23fVFu5pLAITw478r7HOTWdEcqznns4ldd
zVde0+1Tcbm0BVi4/gkc2zaoBoZ+hiALdMFww98stA1npadnCX7iYpCje6N9YLURsG3tdSgqy/DV
tU18xfZ55lbdML1+MImSe3/ExqcmIjfTPHsFMFQzmoi/MlHQ2zyIzBdb9G+IepCL0K94MUH3gqTj
YnKts9Do//Isre8nh1FPoExLrGT4EDb63V+cJ5rgD2lgn2Y43pXWhw56Bp0J/o5Cy98NheevMF9+
9JK2+lDKWCJgACqnLf8+lOJRC0ddle70JfDmGcBQCuRu5p6SIzIhOjmOgub/pTcAyDQEw3flhEnR
g7wF221Co5NO2n7Hr7VVAIN9OnDV1mIcS3x1jYyI1soxQN5QjMOF8vryI8TL+WzILKhyzeH5eUQN
N7wBiXnQWbTLmhfUiLA1+pHpdCcIfm3nuHP3SuYxgjMfIRt7H6rnINAp43/LY9jCbHs4N0hdUV0S
GjNeOeglvlh21Nx2Y0ZEHTKeiyCHMrbR0iFPnSZZAa662UE1Fx+pXIEucc4NclItVDZczwVdf+yF
t1Gpks00d6fJ7z65rr/XnrjHv7ATmftQLiRrgJ7d9a68GzIO9YGhQx8kVXc5eAY+uV+8cMw5QF/A
0dDmEJTRCnc1n2eQAwm+eX6i63flDZXA87PMIHLiqyoE7tSNJFOTXYT2OuiuRaXt8+JV8bZys5ZG
GGUDE24ioKKF//GXaONXMjpSNN4oB+UlnMD0qiE6c9uJ+srqF475DUq2DmzxPrKahPzsge2xzR7W
Q/JFMxsGsZSbd3aQED5TcSuZb86HJJrqHMrp8FYXGYBEfWHV7/1cOY9ISdVeqBAESuiTdaIAG0v1
STa+eyAgk+Xpv9g7syXHjTRLv8o8wKAMDjgcgNnYmA0JbrEz9ogbWEZkBPZ9cQBPPx+q1NNStlrV
1ddzKZOUTJIg8Pt/zvmOLY5Z4QaD8kDiTnweJhk/mrPqaTuqVgdh50EKNeIVUoQDgtFwUPih5VFO
obcXpRYHG+PVh+D4tx9izWKlXqy3efLvo4xzpmFyOqnTI8S6j6jIzlWsYe6airNLkMZV/9CNs7+d
i2zczCbsUKcIafuTEQiY9DPkowvwzzNahs5nTNx+pp45j+PnqO4+JXzSj6zsjmkrSelra4sDZhsW
MgGaSK2nBR5DDkjkzr1hdPWWchXC/XI4Tp75ikvpOJsgaBNswNBjt5TxTfgJIYeWbX4sy9C5STmh
3PF2KIGrluSmcGyqzNmBHg1Ji3fl2RdRP0dgPTW+WeEeZZw8m+CUyNFYb35iab5xNw4f+xLIOLon
vozE8tnO478f+zB6yll/pY089GZsB7Z6IwZWbDRJt/IIG8QOd9xs5UvM8/POtmv7qdYDd3Uv+hBw
ojeMe3xw60qjSZtNtbjjQdLkhzI/yk8N4ZFbD4gWq3eMU+2vxXOgrC9tczSHH7imiksJUuijmpTG
Tms5zmdpUZUc0DOmMawk6BkbzppNUCycVRKRjPgE2sy7tqpKPOHDp5lBpoZxKEznJsdlfFNAQ4px
p4U4g1q6O7G0siDPZn+Pba496ZbFrSvW3tTG5gBa+V1+05Y63mt881uDeml+mJ0ZpEaEUXb04d46
SXJc6Gs+TJ50X+oo2smiuAF8fWwJP9e0MU5jfhQID0d7ycdhM3ILVF00Us6sj3auvqksaC7tif1U
NOUoFR0r4H3SSOPo9TrdV2YW7l3eC3GR5RIXgbgjgLElS8NHwHsYJ/XcTxpXyZTU90vnmBi9f4xL
muzDsXbBHM/hfnLZa/Vm3zPaUkCTyi7chRQXPEdmVv0w7Hx5jPAh7MCgFtd2k6XPRqLjE64E4Kp2
El3otIovMss3boy8nc84Beq3ZFYRVTuMIjw9iRicMlmApNW9uu9bo6Qb2Syfe1GVH7FQy0MC8TEw
1dQFpQzNvVewH6YtJA9UaYbkgefl8/8rkv9Au1irjvifz8EP1dDH/+P/fLfJ5y/TMP/bb9OwR1+L
DVwO+Q/6k1yzsL9RF9XfpBJIlmQUvTXR+ZsoaVjW3wQ5cUZTNq0wA3zm099USUOqv0GoI6BnEii3
cW/+S6OwIHj2B12SRPqqizKOrzFG1ki/pqsZNYDmjdxDEsXxloJNDWLWyjt4INLtB4ZbiQN9NMrO
vYJwvmTN1m5YIGzCyOkAA4hFyStVDGtlc91OtPNKORvp1oZMcEOl6OCddWP7ERTupY/Ce9jO7XhV
pqyQdzYphva4wCylOkJiMLR0Lfp8I8ohxiGrpB4f1GKyIN7MONO6rYsExIjbN3P3I8cVoC2OmNTQ
ewFBkeiMAXeZAroBZvUOl77HeuzzrqNDlk6eAwi7Cefp1vbppEFE5Mcx7nSLyxXvXq1cJqK15mTy
5iW/LaqC3TdeIS99MC3Dye4tglPFR8fG4oygqcyzMyjpXQAI7miGnCpOs5aYKLEvxrqpjvlIjvJx
mN3K6RinPJYv/sgS8KOAmZoee8/XgFatHvEChyOLouux6lu0mnFx3fmajK6TgmcpAIzAEM8X+heF
h3Ur2fL2qvnN6X0DKDJH8vrL9ggt5iDAQc2S1Koy6F9Lse6Due/7IbPRXHbWMYsZNs4w79P2nTE2
6W4SZWCGtxV89lNR26n37bEWGI6CEr7uC8eowBoO9zKRwGhGbRPeyiF15lixVF/azTZupySegl4t
1YIIxlfyPZm5cjiRLMgwIeVzfG1NgSNl2vSi9qPbUpMaV1tCc4oHZD+GxkQJCX9ZQNQ0koR4ipui
zbtbpJnKvhn90l9e6RPq8RlOrBGm8DQC1+3e5SS68HVBCG2em15X1R11vlRp+c2BTfOj7TvyMtN2
xoTAyYqcEy0nmctCRNU/RZUBRjPG8ZVJow7CiAfoeuGe44y2R6mmiKIgTUSODJaB7TaKJj6Iacrv
0qhy7Rcb0PPw1tBtri8dq+03oCUSbZJPM5Gw8ADKgS0V/XrOCpTwi8c1WprSOZxW+3RclnNo9DXy
YGTgJ41N/L2I01zGth/nm46IEPOYSPDM+diD3yjPEenJdwjhlNvC14lJUocZ804bfhiF24hugZY7
fpKsRDsyHMNVMieJeUhoJV8+lESmQSCaMse6QbmvltvcYmZ8cUNveMvymXldMtJjR50LlEu09j2/
sBAbVmUd0nqw2Vhiv0doApzXXPt53KoLUyT0/nDaGvt74zf/WU+Qj8JgxMeRw3UljddknLvxYwbG
qn96svO9k6nY6eNxoIbpupnryvpuTZ6Ne2EgqCNPNGm6o1VuGDbLZA95f9vS/9kfF9oT7iXOWOhJ
c0PhXdw2ONmWuUMfGbrW3JmjS/BaumORbYfZqN7oVGzigJJVdPR44NZxUxPNv8BMlODW9PlQNxot
aaJ0OPOOLh5hd+9Ll01wxaC89d2+8neRVzmUaw5kHdrBSK+y2Vx14Ax3/WW49MVy5MErKY4OqxLe
VB15aImULL+OBYuAzYy79dKw2/GumgsjxwaXqoExWObdJred8nWwiuUrrKS6FCpZcEQm+mdleeT+
Kq3uaRV4XeDM3Iedg3sq4U0j1iPQ7rXVZYciMxRl1wsq5dRw/+QvQlHS4prVyW0ScVgqxKREJfzN
8Et3b5M/KUgdRCI+o1AbL6Uco9uePzPIaD/Z5bM93zullx9qPFKHBs7MVWnlxWOUFvrclZltXYRu
983QTpQrTEq5b4ylfiOmWT2lrqahysQK+D1aa5V76xD/wf5IJHRJXI2frxePrJupfXDKERtWb7uv
bk7N1HYasJFCc1e7tsdYfzGo1t3Sv+g8S0bS5bCEoiE6lqPQWpWVXfUjuc9gJNUKO8twdxgOvGwn
TDo5NmVnT19DOz71uFHwLuuxfOVk1jxyB7DajZAGCaWiMDL0E0/+9IhG3SQgTQLPKaPALq35Gp90
+K7jeBFXtHHo3TjkZMM8CzHAbVL3zMc8nVThZ+9dPaDnrHvg/ejxpjZlhAGdc3E0JtvJtK1t2QhR
M8Or9kXzsI9YjVtUArqjlPe54dHhJNz4tTTd8ToaqQcyQyEfESPbt9YEBSuAk+xZayT3NZDvv1uz
j6NrXMwIf/Ta149mNtGKLH0d3kJzzY5tOiPR1CRAtkzZ82WPN49/7qEj91RLmiEdjgNhSyhjpvPU
iuRDNnV5IaboKgPJLTY5nRfPoq5RjlnyXbtyuMXPmT/WdFUGRKjJB7YL+bSKnpIxCa/6in2TM/Tt
eaBI8NJf1lGA5HzxlpCDvLAwq96zEcuCvqyqW5DoMQQ0I+JURFlUU5BwZftlfOeA0KctJoshx8pe
yfNkVk12ovBo2sxY+9WWXEm0N8w0ucqX4TtK0lsCraeyacK3UFh3rkbMlk1j7NKklS+NkZREOuob
IAXXrWiGE+IQMqlRFeY3SdCC8EKMctqZW9HI+NkwTHgoSBeEyCUt5iPjQtddND7H9sJcIz22NKtt
M7XkOf1Fh4808DpYORa8W2EybhXcd3ykw8HP0uqy1iWNLG1KV2lHB+aptlpaVprapGYj6W9pHpku
GXK8IzdU4EZLyuGpiJxnxiBDvTcVEeSfk5oJbJt52dxnubla/KnAJCBklKgsadi/pEll2xdQC6dH
x6u6AsNFONR14Eat31M/x7B2LCKGknt6ibT7lvti/IhZvtdBN8fzMUmHMuAUYQa4a7/riFqcPTe5
4ivjkX/D8f6FPriU8qWY2zMJKszCJhUzYRdxjgL7fgx7XwSjSY5sMzkx95chtUiqm811PhkZHuSE
fiqfXqRpXo0/9ey98ssw5l1q2M6Bv/zaIRznEdyUfnie8jExTljTuGsPImLpNNBF0+/ddp4/ObBi
5/Vpb+pvpQybQ4QzB2dbae04i64hRJ2/j6AcMAOYagxCNfp8x4bl79PO7Xa0/NW4YepbK009zo6e
G9IPV0WBwU5o3rRCFldhn/D3iVKCGXq5ckKN1FHUZXk1h1gL1qzFobLGqt4qwxV7Q+gRkL5hUCNa
WLS7yI77KTyTiI5ZXKC7brT1FZVcuD6SqYbbEWX6p59m5UOZEUr1Mid7pTVMvhLa7+8n8v+w0Vx6
pBHbvRev7frjOGblfhqqn0vhmkcC33mAB96D01cW15XS3d71lvxnoS37MGTSPMaZxuHvDy03Sru4
bUczDhyVDkEH6PEe40W5Jc0u9qEuiicQq8uFYzniJXbrpzwhu7gAITpUYB2+LKchaZ+7X/AjssPo
UwYIwpSSsZhU05iN94wJHQ9TwCCkAH1qqTskLasM0XgWN7puYYsw2E0Rz1ozvM6q7ivJndTYcv1j
2EKeviceXtkXHfCeoENqe5F2YQQVfsPDWOXxBzYTdVxrZmISQiJ7QqLLD8Afyhsi0fJdV2XOfrNA
D+IkQtUVNgr30E8146lbzvGt1C2GH5EiRIUuSAOMBBk+YM58JbPZNOqtk1rfJY6wU07oo2MhYLo7
7RZWu80SV7CCylj5W2wjSInWWp3qbGFoKPEPBKwvJYH/oiVXXHgCGTZqQ+PC85YUPyCbBawEofVU
UD3pc3GSA6k8IjSYsiz5alit843zLf+wmkFfJ37PtLjI9n22SitYCggA2zY16XLooa/9sLE+XIhy
TRcu4TAB4pTmLrKpFWqMFlRFkRNKD7RaIka67i5HI7sZ8QkdBBaHXZEX/T04OeemNxHXt105E2XO
K+IWkuzCZrBoMdrkQ5lckOMxWfPiCUXZbV1oOVOfDjicUkzNQ110W0GBLWE8APlUXxWZE0grz4MQ
3NPVylg1ryuu7TwoZ6vlLc3Q+jZmY3MS5IrVN2Q+skdKLc0woO8FvNvkpO4xbjz7vjHM+YgCKtOL
sU1cnJWO7J50jRixwaMuaNCTs7MFyMuuGlupmF6opb8mg1WtVnb8jwzaZnyc49LeMcI4d3Y4Gocm
korFvTbtTZ5Vw53Hbfgk5yy9mool+nC7wutOkRlZLnWJFQqCpHIIB95a5pZhmKTXNEUOrtK8XUCD
Ojhl1pgii9YheyOLxxBIUc1jNHX8FCvmxk0MZu5ben3BNjBMAYHb9gvZTXx0hAl2VZ+Ory20hdtB
cn8SqmWXbSsAHxQyGLdgZ6Jb3Y8mS12ryp9D0CIEIO01gkhY/UZm/kCvtOvsUiRYj+HBNm8SO3Nv
SETrH4KREruRkp9jVREMKlOH2iCawdtbKuPGU0tj55Un4ZuWsMxYMkaM07XsSdBOdV/f1yB29g2J
d2y/vfmusqhDlwrVyWTPVLNdXMKfsgYuTYWTfvDsVp8XWj6SzTx3muA0jdeBScDnkKnk04dY9Aym
HOsh+bTrnk0EgBeWurBk7e5eyHI5EpUZ0HpKN72ifMsj4FrpQ20gbGmzdC4a2pjmABLdSyxEeEJt
mx/m0Ei/VI+BhJzRcNmwWN8MZh9+InF0m97p4huFl/YeqwyGOg6MeuNzWjrHlp9zgU3dj8qvfYhu
Zgh6xu92NGOcMM/hBsXgiC7hZGLj8faBc+TNgyeL8L3HenBt1S0Hbo0AELNwW89tBAwcrmJ6TY55
WNI23yWErrcUGKJZhQhUVL7VV6lNgKmxq4duYWjZTEJUe99OE7Xn/k06sUnn5KCJEaGBD/mWKKuD
f0S3+bNcOm1vo4UHtFvmVeAWnAm5fxfi7EdW91I2WLy2qprBUmdDlMktu/eF/0Mr/xxFCghEytHM
pXcs5nDN9oShmpDxhrW3OvZMTeWmtxy40247jT+atpKvw9Tpp1oshbOVE60I8EeE9yzKhcq+ksjk
Cbmn9i9hBiTpx1LRqECqiRkfbkpmn6TMGrx3nPG6A6Pyzxw+D72Pnb7DMOcAk2y8bxNIxluX5GZH
6NEb0ttKOOyTqO1FHOnzOd9gqvzonHaaHtMRTFgO24YO0UZHL344q2M3ye6BxUd4aJJJGVtMx6Zz
sp2GokmzjeajnlqHwpzCSYxtYdp+EVjRjK6Uzm1J/4ysyo1ufH1VDqWZ7hY2cNmhXWx776NxBPAG
nZ8qMptDmFWp3iEydC3lbPhOtRsaQWbk5pdad7FY46wdtpYCr6oYswxvNCLTjmtcrOXrSJMBDpb5
isVOjy0zaorHisdlviUjSjnIbFLrM5p18zS19GVuyh6hJ/GppnSLpPgceuFcANvoN4OrHpJwGIN2
0Man2RUx516bVcBiTw90G8orBlQ7YD/lbidMWzdGmqRnkS8lbawY3722dK8HSF0Pbl9mN7xTDmJG
kQHDMGmurEmGb0kSYqCSws5uZs+Id7gw6h3P1ZTKJs+Pdoszz9dN30D4ARTF/alKExS0qk3vwaXE
WHxKSpfiWVrmliNXfqeIF3WgeirHvBYunE2SW8WKKDEn270YaFky79scMhPTAxavS7YdkRdkiRWn
24T63mHDAGHYD23dVdEd/VEYOnZcWRoIgpWBI/qSxTKUHwMRbGefOW3T50Hv0fIGgoi0//PaF+wd
cROCbsfrmE3hKxWEXmtyFSpCFVYxUtUX1Jzbo0OeuplzRwXnIk8homi/BT/BQab3tU/tkTXOy84z
E1417h33yplq71unfeq/T14XOvmGlT8elKqzVXs1hoV7x8lBpk+Zr1W/gXiUdCdJQ7K3j4cq9K5J
5E3h2QntELQzpwZ9WjS3yv3SZ7xqEq3W+9WaBRUgTTeV4Mm8SfDakQ4TLidbsB0givxgdqxQ7ELX
5d+PxE7sc4xzMMdkjfmaEGzfk91bfLGLhrG/lDruk70ueMzck8kcl32SWUV4MPk1Odeo6z3CR5bN
8uhkoR0f2Q8V7mWOLW042NPCRnIDGU2E94ZHEVzQGabhBR5vNDqwKZzHEw3PRX83Gz2hfuC+8XxI
wa8ae7BLZXHEnWoYd2lS+wWOfzu0saHT2HD05aTCq9ycVrgdxyjziV264rZbpgPgGGhLepO5nBLv
/GXidZd+YVH7Pzt39nAVQB5I+nmmEw/jeJTKH34s6ovOhFmwxbAZLYEXdtUVchMe/SIeZw+Fl7PV
1tAkuigqLdRdNxX6KhwoI3ZpvFtdgWhkbJ9wqYUHpY2WAalX+SbrluJg082xhUHB3FEU6gNzWwRt
Ca86awySL2brnga2h6cis8SlmhdCG0NI5bDFKT4bcRrGVvupeivBsE6DbeUPxBKs5pr9q/voFF57
O+aMF/j+3BWBwtGNEuryZ0MV0QRIg9fyXomZTJt08S+Suruweuhmo8rY3PvY25m6yEnHdFk0JliB
JbPw9PdstOI8fmkXJo4xBZOREiknqWa0+14uBaaSKD7EUwcKfGw5CktGMHBDWEX1oSMjtes9gie1
s9BCVpjglFCZdyzGxZ3TQT4arcgmjz/WcXhyupGe0MQyM5YqK+cRt8/OKwUVgHbsrbI7P/QMIcrf
gnCxzeulXdCFc/fSGLvomNpVsZNGPOOJyO87Dx68yt1yg8m0OUdeKA6jSVWZQuQ/xXNtPfaZqr9n
T8U3HYeyFkRNkd/li8ezqyH379WkBMQwNG/EL/u13C4/MeNjfcNwHb1raXJucko7KPhNXUZJM317
pY/663T8sFWSjYewFuojTsercZnyZzIt0ctYGyrgtOF+0mbufphFwsqSD/bVpVt+M3Zx8oBBA+LV
JMYbIfJ51yIRbdmXlbsC2w+bfqA88JEo7YZ3sjfr+EVVPqaRXkAewqdDzeyMw/PeGFR97FTyJanL
PiXNfGuzUNxAvHkSZUyUOzO4VTdgLyQ5po0/hd9y1OlJxIX3UTnUshcsxxur+DnXtmLHLOsAzsDL
oOx0I+i+CGjc9WjobcLL0W3rO7eYfjDSG9syh9W/rmeAqWRU4nqzFyjBOjZw3eHMDPZBLIz0bIjb
fJnSuxz5ZsOQovdiiYmtgLwod7kU/a5Oaiqf+wRwR5JO+f1SzWcxLCDXpsHcLYam2HKIjEDm5YSx
0xTBnCcEj+zsIY0LiPeND/4t5Cd7yEg6/aBTl4C7fT/389OcYQMtBWpHX70abltdpoU6JsKMjgis
xzi1NTbjablOhvmCSMdCckLSSRDX8hCu7KdxalezoTddCFLwG81cCxfQ4NxTx9MG/Vsc/KWMbhLd
76PGE1/khxjngGevK2Cy3qpRw8m1208y52x5WHJduA1KsjdVxypHJ7F6P9+bDfNWKokA2IWk1D6a
A1gyemt16pV76Pg21PpC5nQh0DE8bvHwqHE3NGDjN27aHXu/uphzywicmEQKD3q7ZAkrHEJk1mjf
eq4LBim2e6fgBCXLC05uZRwIfi/6kIcqubTDUN3Yisu2XpLp6NsF0Jkxf6nNlGdqG4onCt/BNBlz
ESAvlRf43JhSipYYgFM+tZF6jVquzCyB3IFbiNu3K14Ka5Fbvqz1xJZO2OnwORMr77yEAkX1InLx
WakYX/hqMumkKg7MAsVuJGpzJcvB+OmHE4EZq0q2tYbot8TVU53xlU4DchdsA2Y/cHcWaRTQJ7Jr
ohdSk8x+09DtE9dGycvSBtO/or8U/RCnFHbPaCw8gjOIbRwcU+ds4yymBnu9kZOrWx8Ec/STgyiz
hpWLzZRxb+Q+WHMdV1F9odn9Yq8or4YsbJ4FNqStG7G4JmzIj9JryqMrkohnhGtMOzNy1HGIhgOn
GeLicd/LAIFw1rtSJ1dDoYYLloPcw+Nhi12/O89Yyi75DssvCWSPBQN0zg1x/ic5DN0VULbsEY4k
IoWRTyVvLaXucV0Ofxs943SFee7JwlscDDLzWJogHQWUhOvtYtoD71cYWl63NZfsCSb5+8QO+WT4
dSW3LDopf5xcGih97AQMhoP1oBAPA7yDH6QR/CUYQHiluxDUFymizMCtbpVSVeSALGrM07Z/Cdmk
XlYzD0u6hOsz6na5pYXcZURnlbY1E+1v7DgxfrDAYIimaYsjj7i27D5/WsJ03pMg4KJtkp+gNaKA
pdRZlP65p6KL21E4qS20BcKgBCcCEvMssjPadmWK6xFvT1Yyg4D9Ap/wmaQ9XmvkiHDXJXSKMS21
GZ3dMk/x99QgK7DDsxBWDl0lKGlMtYV1O6K9sgCSHXSjga3QBNSlr5RCZW5rvSdJxz0oJaa7r2eq
PGMzN4+lpOm2IxvxNSzlRepOOZt3c74kh2Hccr9Wh3nm0cywagStF5qPStoAM2Y9Xv/OYHD3D5fq
7xsV/pgjdhSpekkLBMAFaUoBtf6P3tWmiLRhl1h9MmvEecXkO9PiznD+z9qkVhPsv5tkccfa1OhZ
+HeBOfnScn9J8IfawXIUFnTC26VsLgpFtOpydhZhBn/9jn6Bd/M2lKD0iFS0oBhP/YrfBc0I1LQA
W2ijprq7anT7dIO6Er6Na8oIQFcNSTxy/PhRQN4a/wkR/dfypfX1QYfblm25DgF+9YsbWDeeH1Jv
llCKYsh8E7KGlRsnwbggY9cu957h+vUr/ol0vDaHXNyZS82mQTYOMUeevfFV5Nemfy36gajDv+6s
eaw4Fhb/6w9NKX+3P39WNNclUdz/7/9aE+Thq1qD9N2vf9Qf/mRS7b/539f8/R/+Yff3xqPz8NXO
91+kFPp/M2Gv/+V/9V/+luh/nGsS/Z/VUPbrn8bSofyDnXwlPfyF7+ar/Ip+5P/h//iH5cYQ4m/8
QkysHayRHQd6zb95bgzhUuaI83y9qEn32w5+mN98N0KR+Dclm39S/55iqfr/bDfCoo+JqR7EAI2N
a0vqv2JAX2Ee//7LctZLDA6Aq9YWD/DJYrXk/A4FUIVlMuHpPavEEK+qtfMn4Gu6Z7eK/XcryUVj
xSOb+LtP6E9uHH/8Pf/jVdUKCvD5AJBvf0GMsOuDFcBtFuFRbby5SB4axtPL/8aL4OCHmIDB3vZ+
eWuUDjde1HvnLJLyFXxZ9wh2Y5o3f/0q663n1w9wNUDxsfAy5q/Fc4MXNsB4vXMxQFdFl43kWXoJ
krmvzaNZuu9//XK/3HL//n25wuSSou+Cvhe8Xb//vrIUnOQyuGeRieaS7cVDRB7gqhvAK/z1C/3Z
V/S7F7J/6bZTpW8N6HRnneOWjHGUbcwWGe2vX+TPrj7aaYhf8Ahhuv/lK1JRNxZxrOiw9vx7/iNE
60kvy0W+1MaeoDhpWqmi+J/c5MWffmeuJXx+kQpb2y8vm6cL3by5d+4Kuw00xnCGyl5K7OEOlKXK
zx6G1g93pZu7L47Xqb0DyuwjiRTHexvRg4aWurh0W79hOMtFGOQQ2pJ/8gX86WfDuo/2TrggtvnL
b2Ro26HxV4F/aEiRZRmTrZeSyKDuPfm27MW/q1GBj3/9hfzJt+6ZpsWlBWWE9ptfPpl5iGMJdfY8
pb24sFrNfgMR7V//YQIY4sevPO6J7q/Un9Ygiz4P5tkvxmxrhZiB2bx7u79+JziS/sMvE/YNL8Gt
1/WAnvzyXuo4Sls2cFcTXHi4aI6jX/0UOPNFiwu1ChLPxzqPJAcPHpPIQKSuXKBFysYWAyZs2NS4
EUPmOIJletO5svY2wD5Sl/0srPgA0HoImHfxqEqsJmyGyeKr+wy6+ryB/RLeLWnJSEgqZYJc6Cf1
k6sgIbayUCyfp6b9jkcMbhSXe2zwiSN0SK7k/ciVGbX9MmHaK3FA9+ljj/K0pdhBnKh/sPtdZA4A
4Mwk6axA0ZS7IzVSAtEGTXdFl619ricvtIKySrIfjkiT1Ym0pGJLIwjgqsa21/hb6W3W2tP71m7s
aY+0ZxNxEG1xXuknC3bD2l5JUzgT4Lw6+p2zNrHrvClN7NC0CLXbpqsJ9FZzwn/CBrz/kjGIIVar
vfEZDdb03aapPHll76aBox3obl5rxA98jv6JfHPhn1jt+3LLTyy6VA2K1ama4/7RtNkS7aOyD094
UbQBxhNlDSta3ESI3JWOD2UlxipAZMm+PXY9M9Vhwop2SdMv1ZXFcYGzH7ewGY6iw94j6lrjC1kB
50fLPeHoqyx1L8JBam+PG9N6LzmTThsKYGkBlo0Bma4FLsgOizX4g504zV1UELmH59mwjc3cHNgr
VL5NhWfriYdKRBoVeZv1jtJvnqGHK4Cdnh3A9m7vlrFzLhsoHj/g6RGOTdO4FAcFf+S1ZFWdsvh0
RjwlcsIr53VjBkCwbnNS9qCxDib7pTooXFqUgtjXNfkEE2m/VsowUNxXw5SjovJHIka6zWwjgUAl
Fl1/oNyuWLzZqW4oPe6xwWbTBEPdh165WVIXAjB8/+jTGScg9bKECbiNynb+xHY7+KBSsYbb02rN
qwdU8SVOsTy50guXbdVouwlQZsObKhus/LrRel2KObrSgUdT10OfZP0VQpP9bXKFUv/kCH1pYTq4
qVIb31g5WKRfshIXP1CSmDhMMYicvOcCQ/5Q5k6Is0WH+Dapw81JgEEZYZmPdz/ZjAVGHIIfg3nf
CBDILDlaDQZm1FYYjH6F336OJgIikRm73xqmDtS/0VN7ozP53XSNA+5XKjS+AFw1Fr/QHqbPZBLy
CRNl9645Dj64aO8ZETs1q61lDABhmjl/km7hnDN7ST78qfDGIJE+dFW8idmpmriaT34RTzeUP1TJ
AUtaRZNlhW+f91p/kLzgC0LhKT4gbEdv/A2QzThhIJuVi3sxWgUxEk9U/ruf26AiZ7D5MGz9vmgJ
TQzzW1jCB9xZfLZgHiKcgoFrmOZ1npnteyIX4I3lVKRfM18DHD5Rjo9EEKpPlRnhm0c5Qg3w2ore
607I58mWqBOZn5a3KT4YoK5/D+Y6VZWtpF6ehIh76XTnGQ7hLKN0k7cQ5vy1BcMHM5MROgo/2xIr
jLVLq1nkk57AMEFDRmBErvNUyXF8NPP1GpxMDDUd+Qn2HyZgIZHUVBz3UwNyOlqkfhbs3M8YMPMM
Ga2DX7GIIUsOODVx7JZ6jK+xtHLOcdn1zywdRplvs7CE7c9yV5B2dhLxjcPCgTvIbZmEbduxm+cB
loB+sCx919dRftbVPKMOOYa4UozqeJEBApk7gNENYHNjNYZ3FKJrPqYxP2dc9x7yZJ2XWAEliowu
DATNfg1RRrKUF2Oqs9OIVdO7nriT1+/F0FZLvJVWgivSLw3Q6ySpS993UUadIrny2paUvMXtuOyB
JzqoHyhqrbYfnKLFnFOxEL7pW9mz60KoLgKDBYF1Yfg4mq67PKM9CGWOX65TWzjKkdBK4jj8Kibo
HZT0Bq6/rBBQJ2q5bVqkzTy9JPluNFzrUtiJ+w3YkxIR3Is4GW0Nz4h2jwr/p8Rho+lFhGOTjOal
UabWtDEhNL+1Tj5fydr0xo25qBEaOXu7n2NmdCyfQ9/ZdxNp/R28wuR9QLi7M1nVfhmAw7+Yv2Ek
k5jjq6/bONYkoSMiVkbV5dMOTKY811YclzuAF/+XvTPprRtJs/ZfKfSeBuehgd5c3lGzLMmyvCEk
S+JMBhmcgr/+e+jMrJJuuuV27z50oRYJFFJ5B/IGI857znPQw7/4qdRvG9VkxVooGaf7Bs9Ox7wv
BfkOFpy4pJa0cPYTUSombACG462HwPLsTJmh1giu+bR3HZhV4cTkzAwxx+kTiRuRQ7LwW++ikFPs
YXkvMmOjLCb2oR7gz9sMIof1S2Kxuc+yzpvWyKTlfaT7CgHdy/ruNAq4fdYaPb7gN+3lzrLdBrpl
U2LYX9lWErlrcj8mE+7KfZwWdWgTmdj5QztnCBHSqQAZGjBvVEAYIGu4newSZO7USew9lpsLbUPn
VYIhrO9dbkUdYBoSXhF9tybbXnUEkaoVMAt+O0bLg4imgqCIIEtHwBHYzbRW6AVp1YU2hoyIwS0t
eIgHJNDDfJjJMgV9TeVlyrGCkuo0Hhu4C9z1Gy+PekQsy8ntxdkaN2GGEVxfMlOyOdfNCa1ZgkRh
9iBrnlRu4asMAjm9Gmc65p3kZOJREGwQ5mEkl7K27j12ZgesoyUMy4XigEJW4nnXFRZxJ4fcux7i
VEYLCKsNbkv87pW4nA0ackCVtM71XBreN7MZiVZGQaPYn8ydFvpGHuU8hCzCZCs0oYb4b4Nli+gf
R4YVUxztEg+vocjpWaTPbMtl42CNQ8nXCYpR38ZMskGWOez3wgabEQk9D/PHSlojrnr4UMSFWysy
Xqfe6vu9GUkSapNh+jsTs8d0lZIVmLYc2ROKLOpJaPvRyMobV7N6f9+q0dMA8/oefyQxrA8nraPr
yV2kohzV0JkZNrYBKeyw5yFSbYuu7TFH8sOw10LHOwlsIfXT74NPZUPKKCQCjjQaAThhehoaG5hv
Y3nBypw7MeXbnpBPfqmy/Kye8upkiGttOEx4t/owCLBwhmNsMpq3s1i8SL5oZupOgoKOEuLUkBsm
QNCm7RSYdHtlnFGxleEZZKfSh+yBeyPsyoXBAEx4wRp1s3vJKJdhVBkBuc3nAOptMi1mNc5adrLD
8uaAMku028nBTHRausPQHSBG5cN6LsCs9+ngFYcf+/x/cw/+g4HvmyPP3wiU+7p67ttH+VZ4+vEn
fwpPvvXJYPqLjunzD2Qkznp/tn37wSfG7/gTEBIcA4TBvwJfaFLLQRxNyrDpZPSWZrc/814IT6xt
hJTQsGH3LVGwv0S3PyWfjyiUx4dw7DoGiwAyxvL+0KCOBAabZHUBD9HdTvAPN5Yi4+VUzmmnZ9eW
RoKboqR1D7hw5fhk9Zt7HLB0n8SleRgmrd3gLuJsWlpbRnyf33yPP1GnfpQlvtF0HDKklk3tHAwI
FxU2ODp6p57ErkUcYceWKnpY7FTMSss8rngG4T8Vo4ynjefI8uDVs16ciSmoyHc6aXLQI03dIC8I
XFa9vNU44kGSqYnT2xpkL2GM8xUjcuOMR2+SXmU1v+SVpIdsCOe6NJ9SN9O7NbaM6AX9Img3WYKF
ZxXlkXGm2Xb7x6/n+/Sf8Uv9k4/6o/T46KO6iH/ojwuAwvYXvemN/kfRjAURfYqYLGju7VT1HSP1
aErCqCE67NLHfpMaS1uWlmu7lljMQ+kIgkJ4tv2eYLiXnmudmV3S8MLRMgr8Z45TQMRj8YvzvLG8
k6N36lGlzN354x8WN+bbd5r4jTnoQZrsYOdNV1nplXeoJ5s24bZA5Rkvh1b5d1Mytdu5HezLORD+
4v6t1zltGySwOZEeiLilp/ilxu3Ht8wR/JfNoo0oi2aiIzYGJlLg+3fnklcu/AnzjxCyu1koY2uX
iEU4cqjZl4ztv+gqv7SLJjqRhm+cOXI0zj5+DxBIjr8i27IgiKBF8j48hK33b6KSdWC7bWxtseJp
xXk1xTFh8NLHemfnX7GjiLUCaIQ5NWvXiSMRFchHrbz4bu6XZra2Mk4XBvhGeiNEIqff6RzsQmKA
nL7joSY7UQkeH5rau3WRb93KMa84HY+7yTYYmWbflGyNsK317EvtYJ6Tosq/SAYHdKMNuwJYNnbd
8RaKj+DIuHi8lDnzyMFneMupNNFWbmwOFZZr7zFzYiNZU7QD8RVXYx3yNAHnSd3aHb1hUCxbavlM
aOEA5e2Z3bYNzsFSZKxrck6UiStskwCf/Ps+ImuhCCnQ5eA5NuC3QQTbYNA3gZHdMqqecA/Rq72C
3f99dMviG/uMZp82MDql0eFSWBx4JIcmj99yU4wE+xxZ4z4fyxdN4/HJ6AWwVMH3y16cnZfINI6p
QUPwPusU8VQXxtRUNt/oJbIvtLJQpzHE9V1n9hGAvTY9JA7jec1u5GPky5AZOIxqf+7Ivg3lSQ+9
fpVZEvOVU7TLButiqnKM6lPjnFXdkO1qt3A/UzIFj2vAgKFIG+0SZVRnaK7JS9AVaAp+MxwMTdxY
Dua0sh2+VqbVbskejDu9VzPxJzyaJdOnywKDwzodB7hWswyCb93I+dEfr2als48dese6pTkJGII/
3MInECBJfBXcZqPmv8aFyJJTDlOM92lSCQNpGOwP6H4cNJS0lcr57pVMp4vYTCTlTS1EeleJYa0q
w905FPHtpqm7UXRrbknzY2wi4rFyXJuCzzjob5MkC9Yxe7ye4fcwEbqtIXGlXMTJrJNtg8flEI0y
fTGQPsKAw8gGxuuDmjkTF/X4UJDS4nQigVBRpncFWebblBj0JdV8yXOujxs3c6MdNqHvmuo2OJ2C
w1SM7SWcniejMYm3BcIJURy1sCbsVmfxsHE47mzIoTZUP1ZkbLmRSjmZp8OsXdOcc11EjrzKsRrZ
Le6MAus+RVAi2tp91D3nGMQdI5p3Y5NcsOMat3Bi/Rdt9r5rQ5eGwxhDJIx8Z5ulS54wgN2m0w0T
mjVH5SiJiH1xLD+dIMG9Wq2SF6w1erDS+sR8GEk649kDMm5E9bBP2YgRKZkXUd+O1aEdW2ejieCF
RzWeYQePAvfkeClUPm/zLO1uFVA1aPSNfdVg6K7UbGwQ5oe1aB2s2qmhrDOnAQhGkC7VNzw1pm9l
NQVPFhTJQzYk7lcNi8s3UVk2gCw7PYtKST1LX+QcCNI4SPaOnD/XZjBf4A4od4VjuZe4Gr4roe5j
KakGIz57JoUR75maRlsN98CX1pol3P/oZKbg+aQuGWHlYDlgNeJSrgN3b8yk3jIsulCGUEH2KB3Q
Rp2Mvl+qS5L+lbN0+s3USR2vosIsLwtitbj/dI9dObBLS2UHVY/Fmt06NqjWwmIns0nc00RjHcgg
8nMr7JO+UP2rjhHtghawduPMbTVv6qhAKo0RGa8CKbWQ8dvXTKizNhq9Q0IP1tq3oobiLK85wSoy
bLAr56eKyNwF9Dj3PnV8rwqbcapO8WfaWx8YjFx68ZBPybf6zQUBdfyAQ9ETphxJzHkNhAx/DG5H
kqM5667xGedXvdZNsgCum7CFgjAYBDjAMGkhicK5pVGi9tJ74p4GVGfcbqiMQz9fw4kokZdoQUEU
NNpdNjfujlAUTabEDdZ6isWCewK+XWASydZiKksyWqBQbsp145XJASxQ9nUkYnCn55VOmGsezwOz
fOLIkJ7C1hIHO9Kc24n5zrqKA/NAj9Fr4DY3oDNpdgj6r/OPHRW1DnTglmVzHqusOuA4A11tCe+8
8YweL+YQXWZueV3O3ZcMQ+uKWeANj6nkxLImgzh9Px2KINjqZi1OoMacZa689BQ9maOyLgRNpytN
kqjN07Y9eAJK4GQ3gGfS2Tu14/kE3hUx/qJfpf6IdOaO3URQr9OuBwd3SA62OLSmdFpDwEy2hOCe
KhWBqJOgtsnsFvtYxXHYD+K+beL60aCe7I5KhWID/oWDnDVQbdTbzi71zGEFP5kOGZfQsGUn1t7N
qRhJ2KFj6R6Sg5003jXD2GQNebXYlkXFiKEkg1b4rX3ZlxlkXmLTCPictfYaNSunNTu+OxVUi2XN
e55M7bzt0rs+M6bQUNFVA5x3Q/4ke1V22Z/jqinPs8hL9/7k0CTURSPBqil1Xkj6FK9e3I8XDVrb
mhKZjAIxJJjBqPSrKQuEpEhHK+u12ejxjEQnMu8gh4ikCpVNLF/LaBbTczwN/hlH1L7dUsgl/dM2
HSqNeEwMb7UZlG5vclIyxq4bJhC3q17S0nkDKq9NFrQUBPjd3JDGGzFhoX8R8oyBrBtBseuFVX4H
SKKjQyPJeaduaTUAdv1qls+l5UEvRcHXqbjlBqr3VSBaewcVsstvROWVZwYgNNYnaj8wrjpdd9Hh
5HL3cSM1hYPQ1OODjivZ3ZqLG++6h9KIgz6d+GzCk9Yplmbj3LDH+LVvVQAUgfP8jVmzv7rgNmfA
gxF8J6ekOnMCOV3gaOT7MBUxxJXqI8R4L8bNyYjVRGU3lby3Mard9a3Id2ioxYWofBZd5WhrLy2D
Rz3vrD3WZKJFmHTlKhkYR/GDpeRmUzk9FS1YUvH7kHvhXJ/Ym37GqocLlEIwDDTehNGwnASdEANG
/dasZyjUqG14VWtvpLKw67I7/HuFdlXaS5dQ78ZX/dINN6iRksgx0E/nXofkzIj/rBjr6MFLW44q
nekxqRi8oaZVKUlZmwAKy/OYvCFWlk5EJ7Q+RgBlvEZfA36qDqJyxxtrwNJj9j3ChElufpWkhrlv
7V498Q2wT+urSLAHzdzPNVy3kyQd2JvNJRY6cyI8SKnQEwOiFBu/ZpAdiNL0ygQLel8L3frGXtui
MnmYnzTLmzGnx1iRa632XqyqS+DbpdK+ITRx00aB5NxVfSmJnqyjIL1P+d7CyIf8ZmYXuebcyxmQ
2Gzj0GIrmoS6Y1KIlcvPQzNYZ3WlurOZ4TyZQmDeXUUvwcp0m+pzxCqb7SED+4JDLGScvYiGKDTA
GcMUgs1BBCNK4ZbVTnZSJh2ON9vrYVmKAvYW2Z2k2xt5b2jntHpK85oxI3rfDPToeQzsnhg1NXht
rOEH8Id+XRlmeWgpFf6aQGioXcZB0+wB6nRcsRQm0euCwndCrw7rO56QS23I0gP7Vi/MFOWZOLkV
I26DgdbOtZiVrDJh0xo4zwpLvGlWj+M4yic/kOprYhfuwfYaeSbzVj0XWfYw5SQxa2M2SZ/VApVJ
tsk30FIcgOc2p8Zg7sxHAOvlQZlNfN65XOw0Gu7g8Tt3lmznLRWz57ICF4rWlOwruGjW2gU4+6h1
CdBgm8jLXeWzrIXSTbCqpK1LFgAqIOMpC+bDcynKK73QMhzYqjwn406bRc/bhweOrrHWjBKvMSBk
9jau/1rmAWjqsTsZxADEIAetPOk0tAbtZJ3nbJE3idN0l0yaQIML1LK1jVgRr6KqmJMV9nHxnFIF
QtzaZjKBBbS0qFegVKoameOU+lr3u2srivmTKmdkpGdVdA95hiyaVvndzgG/tqb2uLxUtdhXZCci
2MUu2b2GVs+siOiDGrQwToPyzKdudgp8jblibIRGSwTWFtoLhKnpMpe4rJuMVY4x0SvTLKbOwmN8
sO+Z/nlrqK4IpVPV0RVsyzijHm6kTsGjIXcXG90sD8IW8pzv/LXSUwpEA+XsrZpMemVpGFkRH33i
QiO2+YPmBN01pYzXY0fAEmLFPe52WvMYrW0ATDzGMqaFIeP35Qwiuo0mpilZbpxPpVfd+eaMbms7
ufoap/wqV0WAAxqzQ7l1KT98YkUBHSjzda9GGhE0kFScsUSYMS9ZBZirT7G7JIeYBRjHBvuvtUWb
0mln5xk3P3gwWiV5vgKzJ61FQ3eaedmXgo620GnYcrL5HijPKJM9W7qc1H2sM72exlvGBodi6s4I
6Bc3dHtysxelIqdNeogYWF3dibme1snkYWzPgOuBOLMJBXVTnt6TYzGZXto6VazE8tvTBPLJirmS
vA+U4VxMmU2BazFZG2la8QNPnIQK5MHctWLqtjUjl7Vdu96j3rdfBIVnF24eZU9lXsrTEloMlvo8
YctKPrTIbmzNzx+iZGicnV5k8SForew7vAB5n0z+uE2JfX9hY6udEucwzkQ5jI/9LNvLWTUSmX8B
nPPO8uQgANkAGK0o0SWlZDL5jcFUGIrK2LJ1aeQiSQQOvPAYmFm6yXTJqE9TeuhffkgXvyXi/t+0
FmKZ/cBamL607eM/zl7qii/05Yfl8fD8X/9hLr7Rv/yF+if4XEQbkXopFbIWgOyfMq9hfeKi6OYi
/iI2wZL5p78woKEIA2FgAy//k/j1p8oL02uxFQa+gxE2IH/h/I7KeyTaYQ/GTqQjv2F9XN7foli9
kRdb1VUMC/wDG3vjUZU2WIq86zlHgzv4hZR5bF3ipbAT4pYyPBM92TpS4JAZsqZp6Hl3bKJEfkDY
2+n8X5iyfv4inul61JWhWR99HlOYOEzS6UAEZ147ZjputIzZ8ZuL/BNR9idfGtKugy/SNrBm2kcv
wuQJPmY5HvjEoF0dHN+U5YzXHE6ii49f6fjjOBwxHdvARGq4KP70Sr27PDD4xoSCt0OG04me3LhA
1BHQEdb/m5fx0fqBu+m+dfSBOncMBN3ZhxQJ7rZP2ijUARj/wrq2/Efe6MMk2bGxw0sIWKf5LMdG
zAzYC5ME0oLlqHb92LFNs6SL1EXyTT8oSzQnv/upANaZWDAxshFbOLZimpIUUO9xVnMjNs0VXgZN
tL+ysf3sU/HT9jyY08AunSNJF+zTyBDVIpxOITQYDJqXRntc2RqRC/IFv7pSH7+cax/dEAVJWyQr
Yw/y39nqmcmuVNBzk8y9vWUdaa4//gpN1q3ji0akG5S2xVeIxHQk6s+udPt6qvaFGqtvNVGzJ9HP
MRStfKFD5KhLVLOWfn41ucST1ibDYqpZp76902OfNKWynYHq96rwHkRpKHft1ZRS7ekoH5lbFrV7
J8umlCshE7nvqVAdHnO6WbTrdmInuy+kbIzNx5/p+NeLm5rFDo4ucxVoZtiz3/2mcA1EWCp6YCHS
2eHaaqmu8O09zVLpLwT/v18sj4WO5Z1xs+cyTHv/ShF+Br0AMFzFnc62K/ZCzp/DC6Nj2ODdLKbf
XJeWT8bL6HRz0HluHd/wRaMMKeJ2XzEgW8/joHa+P417srL57cff4d/XJV6J+jyLm97DM390G06Z
zNy4b/Y0L8wwQmoNhy1Brt9+kWUFB17IE4PnwdGF6pGTGArUe2vy4J167BmxShjbj1/kJ3cDQyuX
WQ0TU5eh4vtrZFr46nuv3A8dqJ6cpDaiCHvjrHGaX7hqf/pKy9RSN3Sd9Wj5Tt88aslAU73HECHz
qejN8GBu67oSGza+1uXHn+knV8dBGDX4Hzc6C+77V8K1xcFbK/fK1CgghZEMiynpf/E4/9nHMX3D
c3A+82R3jj4OZdqNLr18P1Y+hATHlbsEZuMhrXr76n/xcdiakJoxsS8ef5yxjGH4qWKvBana1aOV
4hEFXvDxixy7ufnt8Emgp2DX4ud+7OZ29bm2YZjvgVQ8OqJQ58LrxflYUoBXEeh/NsQkfhEV+OlL
4ppiA7GE7Y/zDwlRQAxgKN9zk4RZnFRbfTTKvduqaq9UJ9CwkO1+8TnZanH13z+H2YtaLs9GgyeW
8WPJf3MfEsbtYrstdtI1Yn8zuKP+XdYpjcCSHxvk7hyHFEOxzlwFvegeLL3NngLGJ4yGOG1CG2FH
eQEIYbxUYz4zPHPr9sSdFg+R72dV6LME6auE908jIUjj7VAYxKuTXAYKhZyi+bARCOjXMjHtC7xG
bX+VDfWQbg28ffIzBEIfPil6oLcuZoBlqyAyy44RUz4kj06GrAlf1aafGIOoa4cuQRLqC4zsNXWC
Rp4wUmAOAl+pvgXyJMR2MKUOJiEf94u2Afx8SnRMUz38JtnwZYSeUY4nljl7zYoe5zLeyBLaqwEJ
JgUfShtbDb37wbUUXeWlMZgHepGj18ZGQNxNeae+Fr3tdRRSIh/wdrL4BXdeBQO912M8t6mXb+PY
GHKQ9Lo68+sOYpLpYeUL62rq3XVcTk2zD0QDzVw0KHVhnHiSC+LlPuXOjWIRbzLEPfqSQNPCnvcU
PcWgKZlu+c6YIJvN9lf8zZijsLKVrwkMvQusdqIII6uLbppGYZGI00hsyZmD5dWqyXi24wFUdCHd
4UGPDTFvDNuccDF2tESjtqpnTYmWaGspwUr0SRlpKz0rmtNOwYoKFcKiQ9a66pBiFcrcug46So4q
zaE8cEYC/9zbbv+AL7p7wicy0+Fmx0AUGsb/txmw28+JiMYE39wEBGffTJpK4e2PRjKsGkYsZ9j6
EOaUhP8+091tnc/JiEsQvE+9a/2Jue7sej4n9OYWRaGI9r7imSeg3AImckZc/GT2e/qSUAQA9o7q
s28YcRtaXWWddH6ef1FAzb7RV2ec+9MU37Prn3JoAlkuN+zwHbVq+wqipdtpFkjixvtaKr/uAezE
aMu9QqdBYW61cmtmjPy5ITv5pEDaD2tGlkUKwdNNH/skc54xzcJahMCqkGFETTwlK3N+4qUDP3Jl
jFPxCpyeZU0WdH2ts65MHuFX1MZhEKiPd0KDHLKaHRcI0Nh1ObD6os1unLG0ulDjLAmCCkZmHfYs
KRJn9VjpoU9JIgZXR5/PY6oF6QZnMHAQcYX7oY+MCTKZ3Wo79kOk6fuBSkrLgwG4jnrPzWl1bJCl
47ZTM7nGSHxLhiDlh8QwegdSBcJkQkCpWPnA4IxrsJuazpzZbe9dg6zA3p3qNlorVfhfigY9e1Ul
sMiAps59snGHPPhCxmQSa4t6dKBZsW6L0MFLTz+ZVZR3gn4wxlyBwVSdCIg9AZ1Iyu/5pNKbIp0d
uVEjP/QL4XllsSa5Yb8WCqAYE3HqwVdzKVqwIpHT1GsYH3x2F7R5Eg5WzlKSOlX0HYppDFsYJg7G
2a4uii1RTRhkBRplufJcaDpoPub0HXJXN21FCgMlbJWpUkTsuCU6nDjF+GUaEB1Bw5RDjScb3EMW
nUXK8haTe2ISVDAMIzl3Tdn921kHe+WHfuIEb57ef3PW3TyW9eM7vWX59//SWzxjcchxxyMC4Oxe
YkV/6S0e5UAw4DwCxD5Rd7Y0f2HUkWLw1GEN4ohD8bJpsZ35C6Nu2J+WXShiDEchx9Wd31Jc7GXb
+vb56zsWYScO9og71OZaR3tndiDMoJns3Iq0abQHnqzBZYqLGnI0DT6HvBg8Soij6pEpIejxpmyc
bQvXpgA3M4tnkUbJBq4QNh8z4Uzr6w1RFN/gL0LFL8k7VAOuoG1Ksy1EKw9oGW04JQ7awnWv8JfO
XlgxKCZLkqtlpaEMmboT7Vs7SCgnFTziJ92ac7WqwHGPm2i2tM8B5Ego7nYCCtUsBtxzve4kVG4K
3yFzVYE+wQe3lAR1dF+gWZZbKNt4UUZzmPrNm4t99cdX9TbVfry9JZRmIlKQZ6cEnuTo0ZGbCZmT
MmWlpkRPI4pf+zYsS3tYf/wqx9uk5VVws+EXC3RuIovb6O12vWiLrm9EatyWNDBuqoSCncmS/VbD
D7+xhlL7xUHkJ/cFH8XlgwGHRSf0jl4QebqardZRt64usB9V9fAwWb5mbTPDVa85wjkCg5EFYAqJ
zRwqiPYltmiB4Weq7Q3YXrYnGbGH72Wldy+RXgf0/AV5TcmSN3YlhqvavoEdxp1kwv2+6xm1R1S5
WIq6ZkE1Y0WaTG76MnD7kCN0XkN+4cy+yntMKmEivMpd2aWdXUpDgoGwLaFMplvRBSiI3mBiKMSp
GVHSl8/j9Ki52TJCkURzaOSk0ahc0Bu4ajyGC0PEcPw3L5iLjIlZlYw0Nju+xPcXbJywgvU48m+7
uHqN5vo01vhuZjPYa3mU/nG1fksQ/58F6S/FS3XTtS8v3fmj+P8hTe/wS/jvJe/7x6JI5T+odPvH
tu/66mgd5m//uQ67nyCNmS7qG6d3UmRv1mH/E3Nd1+b/fL8GI1Gh2nIrkz81l5PJmzXYIk6/qGyc
arn5jN9RvY+9qh6RXSAVTOxZ2EnYB0dLSDx6fZoaeneX9RmofTy2BY49iMWhM01QmUfIphnuzHwz
K3N4avqWYbmv40nryIHcRbDtLpgVwUpW+ryT0Hx+scbxvb1/SFgOCovNm0OVJ4LL1/R29Rkn3nrr
u91dk3VXwjBpoqRXcQaMg2nrzfX7nyyny0t5Pl/5jxD+scQHJWaknmPu7pSmlu1jG5NfTbJfiLHL
hT36RAHHa91kfTO5khZP7HefCJOS1rKr/ULDTr8z3MZelcl4NTW1Hi4yH4dfkEYr6GT5LQAs/2Ju
tPO8LU5J8To4UOPqQOZs3sxz4tyUPt846a18nSmVbz2qQrxGnOYgtWiWEFaInhjtkr5xKNII9N3H
39ixKZvbJ9C5bUyOl4t73ztSRVVk4+IrZfLFo7z32esr64rKVZjHpltt4VgHq7Q3TkgP0ZBlK7Eb
ijmMsfyty87BFiXmXSHJ51b9rWMP2WbI4/SPi/rv9YnZ2ofr001dPhbp+1Vp+Ys/ViVn2RtaDuMz
B1lM/7H5+mNzaOuEJwKmEh5KDD8IunL+2hxCCAmY3DFs485l6uYi5PxzXfqEikzcIoBigZiCbPE7
69L7nY1nMRpjx+Hy42AdBK17tAWA6DZKYDvmyktU+0QNulxlvQ7Q6eP79/3i8ufLWKynSLgUmxxD
BMw0k1E020uNXybPNNLd2Ey7Bc5OKiDxlHfz8evhcH/34+dUzX7cY7NmsKg7PJ6P9rxR3pHzwxwJ
bZwYIrYAqWZ6TOA80h1MC7hGDt/Tmx4j8QhYj7SchOx+kgJ0oPLQhmaGRFaVbncNrKz0T2xjsoOt
bQ+q9nc5jTa4foGQ5XSuDZ0WaSieaTZ2VMuAI+3StYZnD4705KmossI8LiAnrEah9UO761Ijw/+k
GKEY1NBZveelOMSRbcbTdsjV+J1ShmGAxo3PFTtLqbNeD+GgW2QJ1wWhQzxFzDPpx3xocd6l4xq8
Ho214aTrGhRvh1IXtyGZ7XmtEZpB6pfBHrZXjB8mySsr+uqosZu/eI1REBFkH2Pp+65N+ffCtpN6
vNPtZsHvddT9wIGmWqPG+U5BkJr0tQNVzKelLkKRj1Z1jVt+aVAkeckDa/RycOVogXggidqZmwRI
+4i7AOzwhJ0rSKFT+poNlRDEXduT+M4bEzOq7Rdae41SrScnZT/gl8EOrGMDKdO6LU9LxyjugdM2
7iEmPga9TcxGjT/VgYT+TcZ6KQ9UtCqTLCAUrfpVZV17a5RdZR40NJF01Uyz2S5w54SsOdnzgPKL
0jdvbUYYEwOjuKI0D4Ure4ax77ahq2uevuM71wCwcbxrtyISQfJ9zHnivFQ1AhFp6W7GPkmrm1We
dmAitPXMlARfM1SqwX/K2TrmnONVl2xts1Q5+HJzdmEXDrNllBepPXoOecM8ik4nexrKz2LWtBog
G6Wb+dLsIKA4UMKgUblKFKe/WaRO97wQPbULijKNH8DfXL8oRn20TmuDJ1QoIQtPaUhQYqGRzaAj
NnDELXdeKXMcbAsJSE/rbSqDyD11u7hxL6c4EaT7oNeL+lTL6gBGZ+rgfDzQcKm3TI8w1dubaexd
0W7sOB1K4PWZKfCdFU3h1du4neT8EAwWqIpVm9tE8ctcIup0rW/DKiy5bFdW3ZjBRRt3Yqm68PPy
RkuttL9wAB4Zt3ZLcJMjh19pBy2aGSdweMHnT6w5Mbo83lQDulFNhwHezwtaq8r0fEhV7PKlL32u
DfV2cXM+xPYIOK1oifFCRqaPqGAsNQt1QGCz3JPM7WZ1gTKU+Kueai1jPcp+6Ml+xzzqERIb2JbG
Lm1l6hHPEm77gMorx2sy8VEBgi/gNH2D1mlTZqlrTZ31FPgU+TfcemUHJBT3010WM6Fj9QFH20Xr
3tJpXF8pNzPzPkwAsTbz53GY8LlzTO5R3YYbzjlaK25U0FlpcMGahZgVUhYZFz19TAG67WkjPNX6
T3MHD3c+VCbJ39se7zsBM9DhNmbVFJ/zGnkc6MQqG3CRbhoqyjB410HbyI2XudkCLoEeLFYjoRs3
HAwxWiUmaoyzl5x9U8R4xc3HUY6RrydDmesxIAzNEjExqiZqd57sPJ16k0zLTmat0rSNJTs/gizn
RNp+6uICEgReenz6mt7Ts8vCYdwRF8OdVBWpV6x6Mib2Sd6J9pRKGsrHcpvLgVMY2Rux2TYheSrg
lRooaYikgb2vLUIVgPvaJayNLZWBQvZAP5Vqg1OKOQey/EHlt2NET00ZJQByR2oH+l/MMt4/Lnmq
sPXCUGBxRCevCoPu/ZbSNSn8IGSVrKyePD09PT32lcKd0/uPn18/fR1GXIyLQe8QTn//Ojz39Q4w
KdWTuYBVKwox3GSEmH7rsfznQ5JoJ8lNnpaefvSQROz2GyrJidA3pHMOczmdNnpzkK3TntmJPZjb
jz/W8t/7lxC1fH3MIQn+EhZ1lgHr0ethe42n2aUww5onCrSY3DGShy+xrjxDMpTAd1fbSn/MIzH+
4sq9Pwz8eGn2BKwijOG5dO7Rlat1NbgRxWUg+KNiA6Wh2EIL17c6oJD1x5/y7xePD0lalOwkh0pq
C99fPB7WTjk4vJRB8utSJTRCUSUa/+ID/f27XD6IiR3LYyfIEOb9q/TI3JwC0cjscZYNTzdGEHpU
Ol9tu2MkVjNGqVSW7Aek7T8u47+3+mz1OST+91LETf/8eAQC5N//Y6Nv+Z9YHV028ljrXA8Lxl/q
g2l84qeMe4vqxsWV4XAp/1SB6dI0idriyOPnYC4i8T83+sEnbh+f2TN0S/IQbPZ/Z5//B6frX789
wHAIVJ5LRBuxCiTUsQBh+w17lc79ip+6d28Tohuez6Qvy/T2zK/K2HthgtNmCVjtWYr2m92Nmqk2
ccQGE6sK2kXYznW0dfUpwJ7clNTKJKzVQTIHO2kTIgsjstCdeWFBcanMLQVpSBhZ4rDXDUuHcQQF
zk0PKigdmVVqUefK7LxnQueuZTRZ5kU20RAoQLym1UgQotbZWm4blz7iXYyr2n2KwVpw+PZrCiO7
7Yjmknt7D8rFsG5k4fksxVbibqgygCFVTTMsh5Q2Db3e+bVbj1RGm1Mab3uCqAzl5nga83ylLeCn
3NVot9h0kWKP2GJdJtZULNfyRGN07DxnFWrGee20Ts88U6UGEIrErtKtZ8qS+t95Afc3/f9j70yW
60aybPsrZTVHGgBHO6gJcBteUqRIkVQ3gUmi5OgBh6P/nRq9wfuK/LG3IEVFUld6kslqmoO0NIsI
Ery4gLufc/ZeGwocE1bcZci06xYPjwPtJ/Z5GftdyxPSE4bY9teqkUCOmKMuCkSSzov2i0B/TBb3
6lZpg71N+upjTgqBuvGkbDqiqV23rslV6ArIdERREaFEXjTckUoFLR4bZw6CU6/zoPhC07UG5ZzZ
eCOvTF0NxR7FNL6sxS6Z99Lnbt4kVr/lWpKUc0oTQBrRLJmMRV1ZqttBQUaKZowE93xd7vAI9qkX
V8pwYO9HeT0IVNvBkO1Usdbkw6g5ucoHSdYH+AyjPxSYu7aEp3LFuoFafO2OJYCaJ7f3wzJuAd6U
+4IHuN0heYbf0o9oQi8rU0tcJxb/oUxETe5C0ogAMToxYlsBIgc83ZP5JiAWGtAyBykgca7V9uKA
9QMoXoorIqLKqgjZa7xi3qTKATeznmaQKmG/8oEtJttt5I8wpUA/V46/MzjLtPugECSqlSuu4hn/
mUUKAilJigNiVSaUiKoBfI19obWH4KXXFhk0GZtOOUHcVZM9TaQRTEffq4UwT6PlzuKDBEUiYJw0
kkiKURktEraQlBJG+Y1eRX4ciymZCDDqGjsaCFBt4pk2kr0bZCZe1iGR63vGG42MrVzyR61MV5je
A0SA9YH3qSNRO2wXSlFoTNGc5untYLn6yRk6Jo9rvkFq0P8AlllEC+1qWjzwNBbz91ve2Pk1Ty23
cTJ1jZVqyZnxG8FEmmVa8KvtlHEI50e0dQBvF71ZbkT7LhQTZ8hmsJPjZMDFIc6g699TJJv3DIqc
91uK22vkBAjemTbVL8qOafLFhj6ZXoARHHxciDZJIhpA37RLB2/GSuTkPGxlWyJhdDtaqFFY9WLd
KZz12aXfgzYke8VrTtgsyNrrzXl8RTXbvSW2LkXFt6QwrjgW81fXCZFINDIQFyiHJYb6fimnC0h5
S/OiW4314E9uGeDt3WavkaYGnV/29A8xuIJegIxjT5VKsQgEGj65l3nkb0/5InZ5Y7tY+OmTYKGX
/SZZnmAzhDFuRBf0ge0RnTpERVPlk44hCfvrGxIYNmtmH/aUYoaaQHPzAtKEIE4B3a5zLQWvqRVp
m9ijnUhsha13bV15tEPNmJuntDDNcedMptWdZm5HtZuInAUEjJnSuzKk4fSnonGVvgbSGBhXvLep
fzmRHxOo3RSquYsNvzG92CD0IVjjPhhrMs/IFm/kJxqn6fh+DpOuAZuTDG0MncYiczMYmc/hsm8x
43lwB1HQYihz/Nb6SLMxWItTDbbLroimEIQUXIQTbYDH1dSE2MuqI+NI+s7jZMJ1eYHpwxFH2xu7
7tiWw2x61VtbjSxkIZHNYqmo69YlNe89yT4ROFc2IatrXAwF6YG6KIwX42C3w6s68xB6EXSTLBCI
mELeE5QhcHah+ah2s8hmFQmcDXRR0n4ID6UU9kZFo6f6SuIt9mMgyv0dOWguk/QhGUq8kkY+H8Ol
TcAk51N1k4y0IXbYNewPgUmE7KEC60nfwkyrG+2CGN/O+Ri4JMM7rLOZS/oW5ZEikH3y6vLapWg0
mIZ5BKoYQP5ACqVlcTMSQc1mqt0+GyIvdO2XvS6T5UhFj18NZkZyC4ACNhPEuGk5YRkmxtHENv5Z
e177FgzcuhxCEJPXIzS0a8netD0apnlZyYohKNVtmJM8n6xdlE56NU+Zp9k9G/Zde4fiQpJxiMdL
kuxSeqXEMzMu6WFd+vEDYZPtkwznoLjGc4+bESR/qwhvDIGn2yiqLdyPE3qZUmrSUOzEMS+npYEU
kTVsAA06XI1pWQsDEYRSTRignoDEHckpcBEj+9K6yoRaMrJywEXiL4BeNXeECB+SuqWaYftGGpGO
pTTjNGhJj4JcVVw6viQ1b1kRxEQuj+tF0Yd6Osi8BRcPxJMM4xIUm9oHvtWTAtjAzb8wURGtrzyl
qWlRdoojWbVec8kDNQ87RbIsSopu8u6ZXrd0jzB0PXlJqYLYGPrl0gbpEuzazg6ag2jbsbvBY9hd
kgLzilixhl9ZTeVNGIJhigJjqT9Ug24fJkN7wX6mslDAXoiBEtckevCMZbK2SH6g0ZPuWg367SLR
tv2S+QsRBFrlVv4S0s2KzL5H1BRz+EjvWEnEO9FAubsASJl9dvmWuaFVLuy3Y287Axa3MByO25Sz
BpoRpvZlMDqjeaz9ETUXUM2VNQjcIPQl8N/WHneXao272W1F/5TBUrCn2Ot98lYmM1yvgUzYH1M1
y3slnAZ4VWqZnwC9oF3PyoGsr6ZR1bBfuNeviHBA4pJMnb9tfGn34E2W+YQlcwB6n0qf75UR/icm
VBbLrFsBZg90CVQsJabvQ8FY2UbIllJqokkVVyZ5h3zDeqkJKuMUM+1tRMYnt+JGRF7tZFVEbtR4
nUpLp3xvrfnY1b2FL7YhkimSec85kawSKyMqC1M1nSGdsRz3JX98bq3qY9VJv48SM+0/4FDqMXuL
9I0x1s0rK/WIlMbk5uSscs14nTWub0Y8ihyznBDv8T4jUa0nJRAeqc7N6svouukLjQX6Cymv5tuB
o197XEZCQomootXUZeukIH/Kzj71xmh+nobRo2uIOP81eQP6C4qLJnmjulwU7GxtNe/DsQDFMIMZ
GB+A+xe4+/Hf1/4RigMMe+xtjOp+UzKed+EZ8QtKFJw/20CMDvX3JWOIOyzD/wiiS9kNaaVwDCFh
WKa+QzDIuF6rkXbxswLpJ7O+H65JtUvVgZoBzwL48rNimNmKOwY00iLfKqorBvjBcS1IpViIO9qj
PNH7X1+PKutZi4Eyh+uhtrcY5nJB/B/ff0bXAGNY8qhHzSLvPPZbQkIJO7UII9pLo592/WyNO3uo
Q4D+8/hHOuivV/c3ejmd5s12dC4UIdGWTi9kjWhuPFgyXt/Hs10//fojft/K2C5CtJhlU2gyS2ay
dDYLzPu2TmcW84hwVi9ul22wqZmD7iVxhsyp/q5vf/L1/fxaHp0T06HX8IOhwMpxgWeNR8euCnc9
sWxvFG7vF0OXD/o33agz/te3DwYYn7jkkJYUg87vvzvDUtNazq1HTcPq4y1+zbm1MteLTsHYRegz
7VtO3Ts15+rSr0Tw0UBEtU8FttixpS3IvuO8mUkL+wChc6E3uSnyfn1Dvm/u/PU3YqzwPCQ6ZIps
EutnWuYRfhL58Rvfogma/TBm5QXqzeTfHZa/hHbI0J7d8B+EdhefP3RP/3HS5Sb32P53/QlC7Ify
f/6Zpt3yt+nx6+/61n3xxT9ouUA3p1vCXvJMg4cCD6saSn7kVXRaGHP+3X2hMvpH6LNUQObBHbhh
7/5uv7Dr/AMa/KbE2rRfZDL8EdvurFvHpVlyeW3DbXFiZrstk88eG8+RUzIS645PeqgOYUXYC7mE
7xRht7sQ4sPWk3icmuHx2c37yevrbGvBv7o+fGT0hTD/GIAi+6fHdPZKUfUSLxYmpNYWurttTQ75
FMRJ88b1QsbadWq8akjM2o9+wqynd+ZljDfFIpxjr9inSMKaPeG41PeeK+PtSHiVpXVpHbrSbN5S
6IDiZ9NpP4PGRE07tHNONZKNX1Jq9YeFBsYXIx+OTkndEyfWQLY24IJrr7Xkp7qrHjvHageSIoFm
0w+2DRKn6+y2DLNjTfzl1s9hzjTa6I8j11Q5mFcjMV/6oCO/3al/9zT/095sTH+v+T+8cff//O/m
P3Ba//P/fH3fbrt//t/6U9Z+fv6iff0Vf71o/0AkwHCdDjrSKMaJPHHf9Awe/wapApMEpsXsUduQ
/3+yS4gugYaHAGJz/cLCe/aemf8wLQQS/BiSB6ytDOv/SO26dWyfPfK+oM0KpJEYlE23gNz1rNNf
4ihYajVEZJnGTM/bk0lDc44nR1yYZdZdF4ltZHDDc/CwfjkkJ7/iPWIkkYpLBOkjJLQCkiDxwOrW
hQ4C8xQJ/ftFjcaOjkrzQP4EVpVn9/z3Lyp/Na/Opsa0+X/0GJsk7vkCUeCDLjv/3ei2ZCImo2Xd
ppnEc9EDcbiTgsIzpXy/o2dB17VCDf6yDDz1JUD+cC1K4VwKbc+vDawzL8vZ82k0qsC6mulTUBQb
4/RuJCr+gS8aqA5b6rLvzcx7AcXWIio7K41PXeJOn00SEl9N9Twf3EGMH3NnBOYoE38/ppw1oq6r
8xdLYx/oPxYUwWtnQAZaiZ0E5rPqL8RyEmvGefqFKA3SsImb+p2baNtfny1opm9v9E3MXyxQTIXP
F7Se9JzS3+4T9hdhhjcorjI8PsymbR+unmURDvn1q/n3ysDKwOnm/78yPAA71mfCpu0nvi0EaJS2
l5aZBsYLtpjNx/htIfDJMLLQ+SDvI/2GmuPvdUDwr5g/WGxFfH+m6/Azuhn69L/+UwAt4F2lUrCY
kphb8tEfoGTP1gAGJoI9Hc4AVSMyqvM1IJ+ddTYX2IIMUqv3ZT6ll6uThbuUmOL7yQAytsBuvPVx
u19ZRqePz+7TT97mbVf910Pqc3mUXujtCSjDD4lg7/uX2VkEeQGwH0GYeNZNU68DMazJfN/79JX+
8FL0ArZ5k/s1MkqYZ8VAZSS0FLakBVHn5cPc517csKjtUPaEv/lUP9xUB6uiSfeSMS5D7vOJo+jq
uevmkDBhV2dRT/ShQbthZPyRMsQ9rFzywUOUYR2woYSf9aQXcfr1p7XOjt9fZ8fbHM1CP8qDhyj3
u2VSZ4NEKQtacE3GvLmYQrzwsVuXg7sL1owcPku13aFb2vVS0xR+50pOdxEWnPa1KEm8OBjKX588
+tg28Ydd+ztJ+I9/31faqwBz4TIeMrd7+Oycly0B1kMGBFHtr/q6NfIRwpWq/kzaygO2VbkmDy/t
SNbB8wdMDXkbKist4JPWWRJ5wby4kQDKys3obPOdP8PzqwYDzwXqtWk9IiQKkUT4lfM0VUmX3mWd
nd4pheMjVmqElxnIrCt3gOPM+1xD/YoHfjX7ZFP6h3WV+gYxSC8IeCCS99hh5BCHJYXBRUB863z6
9de8bXbP3x/0jczu0F1jZYfzfj5BZ1uvFl4ynB/kYx+8wgwOiteNIUY17XWPiPfX1zuvPO1NUIlJ
xuXQQm/QPnfoyzAfpqBZq8hKzSOThiLCt7vDMgBfoHgfJN09rsdjrnQUNs67yfQuTfQuG6up9moU
J9xEzSjt138Vi+H5XcD8g/YcVwj2bf9sFfEJe2W4sFQRgPbsvmUl21fJ8nnVRYBYDM5oydAz/vU1
z5/fDWOyqU64BSzf4flyspLLPEsH7U9YBM2JMVBxIBJ0/E1K5M+ugtqEC2EMpjY5e4sHrJY6t1EA
qrIlOQQyR5zAffjN/fvZVdgF4BJQgVB5nR0El9nxkrHerkKD+WS5YHub0C//CJjiYzeAq4z+AmbK
Blredrvnb7wK68ogoJdXMVMfKkdM7y3VOU+/+Vrs7ZZ890r4tJXwlnkWtnFUNNuHfbawzJanCThy
P3XhwGJvppNLqjDct/azZ5XI81pTvoFBDhlGOo6BSrRYQe/jAcZnqaa2nG5QLjX2jZtleG0Hs/Cb
G1G5vb7QXr7IeF77RlEA9iSo5DNgyNieNbO6TPule1cRTlVekaMQiBfSlvysMzCOuEQo326IZdNa
41En+XBByEJd7OoONzbDmBrotmLmCHijxRENqTm/kDiysRTVGQOEkS9EkeHrYlXuZD5/7F0LZlfX
4/DCUNnlcouUmuTLdpTiYl66uXxD5b5gMGp8Q78oU+JSXg1CreZj0qTSpuvf9esejFn3KZwNQx66
juqSUbCXVxd+VtKABe6ZjnR3zcmJlG9Xatc3dksw6qgXXGStG8jjAprujQnWvNoN0PR6pkGt+7KG
amvukeAFwyXOuBF3BLEJ1q4vmUxdw0rbYJT23Cw7N3MgYjgc1h8CDzQisqM0tA7GQnM2spwlmWKV
w18+2jhe/F3S0Epn7K8Mtm+mVKBKrXKQsR4tqhZLm91Bwi4RJ7oV3J9CI/8LCt/gZ5C+vm+WqikI
sYYdHLWFa6gDqDeiYmS73UG3rMp+v1DA3/XzzJaHeNO9WWg0I3vllkpwfn2g+TIWeKFrvmIDW9ri
czcJ2rNoCAumwPz1j92IOcJGnvfKwpBtvOSXdSmpO5ZXAQ4dq/lowyxY9hnTqDeFnS3m9dyQi7u3
5tpkhrzM9QG2aJ2cbM0ifGkzpJ4QIZCsemuMWnUHC8lqtnPzLWirtwbjrdWhdoZGjCcRFVxXvQsw
wn1MMmZGEWfSLLteGGAw9c29Ob+xmlW9Y0JcBruK4JjsosN7Zu8w46unUShC60M7g3hsFeWykygj
G+B1pT6R0FPn3Hi3Braq1sXaJ7D5se4GPv7okawLQulF1fUcG+G8xCRkio/o1gIDXyRTxmiujHQ4
pP5slVetVYwMKvIpv5yMofioiN6d4CtLC/rexriMZl/1mCFhTrLu1ZpNOkMZ92Hxka1ceKp0UBYu
hv0xmIsZ/aXZMPjuqtlg4G5W/U1FmJR/agXJXJd5Ag781i1DujMKB7Yd24WdwJVT2NXRu5SW2Plj
6MNEWFIv28u6ZQiE0w6BiL22Rn/jisCZj/UyrP7tMGr7nYfipb1FLy+TR6tnYnqJKT85EbNAV2ho
x0zFFcBi0rKL2fbiDBlpS5yaMb9j+G1swTIzQWw44K3xoENdvweAOt0JEqxtyQzRD3qAocrtI10k
bn5wdO95+3aEnxWrBsb0MS1ap4uzYu3Lo50WLsF8jIGgrTNTFhdBPSBXCZcA8ofURf2CsKWZIxBr
Jnn1QaodwkwkcW3zGvrDnhTyAN2sRtUKuw/85TqMNZE/ZdoA9WjSknjJyllv7WAIiiiwlfNk5hTZ
R1phMHy9fE5RijRYhtqkgOsoev/aZgrf7JFVsA8Pc7jFBIYwnWGvtlces/kH/qTkOsl1QLOtqe0E
PXSpxW4uGdNlZUcamZl3dRmNbu3dZ6JzTkbQIYnwzNK5LnA9TpFKQJAyCmsBZGZljg/cxOVzaadl
012TocFpKE9FJ0622Sb3pEfxicdKyKdQDtaN4YCWOJFpuEwxwnpt7mjYDET4leGK/91tJ3U7JsS3
nFBXOxLc6BQS4uMtsCUrT6sPnRssV2ZlVcSiNYVvxeBNy9fWXIUNdPqmOyLeBIdIA1GoQxYGeogR
P1cxA1MvYhBpvVyJkJP71iDWgNg69rVI2m6F6sOxLnk3K/HCC+ER1mqCbzlCgL4rK7WJ5esO64Ks
pqmMVxACqDJyS2a7PMh7OhBgi7/wLui3i2N5H8CJGl00rQrGI5hpItzHue+JE0sR3kQ+SaxjNM0Y
oeK0MCgHW4/xPfFOTG+jufXd9yFYKTtOU2ZUoK9x0uOdSNFPGrIybpfRaAhVnAzDjNHG6k9OPUEX
IXQngxMN+nWIdVZ15p6E6Mne90LItzmbU33pSDu1YtdoFOp+AKsvZUJy2a4acD6TK4gCFhQ2RFEW
+eyh6OfgMZzb5Es1hLlGLKJs8wXV1Ay/uliy+rimrfyigzF1Tm4hqtcLJzhkQFK7A/BJZJ6RlyXC
j5QhA9jlSdddD0OC0YaXGgkcs/JbD0U4J8ZktB9LhFJI/8wqeIeSvL1zjbJ+bArtWHGB8sdl9G+3
KnabGvmJm3jLsgevJoI7QgzK+cIaZqc4ktACx2G7ITeItZrpMtUqHKExdMxDXcQQn6rRqfkmPFMV
7J5Gi9ijUKQItsT3YUFg8pt4PdzJaqzGgGuGLCOEbprGheDUzzY18PiKKDF8JPM98oQHWOHbtzri
27hxVqvOdl5YzKCfh6xDMFB2i2Ed0MH68laQxjbfG5aTIwxCP9v7lw3/DIXIYskFbVPtL7xldulJ
UsNmYKvBSUH+pjMAWS9hlV20+AIq2UJfoiQCyb0uMkLYd18Pdv9uLtFcovb9RXPpQ71+qM+7S/zI
t+4S5jgaG2Ij+DE2wQRHifitu2STVMQcAzIhZRELXfivNrOxOeoomLa2VOD7kNYCfuFfDSaDhhVh
pqxz2Oyp3vglf9Jh+r64CDYtuUcrErMsnR44DWfFxZgVtuyNkqO0TPJ5nyeVSTwIxdNvmi7ft5K2
6/jWVuKHvsk4GzPT9+d+zouLQomUR1ne5vDTxTR8cta1eYNU7o+F61wLfwMlIOsHxfBZKVPYHLZU
M+WROWODGaoh2K1opf6IUfftE9GWo7T3XTq0Ft/f80om1SKszBCfVsYZ587Viikvx7L0ZQHxocWH
R6Hw7Mm6/VYlPcc3/HAPt6YiD8z2sDjWN2n0s9qpsB0NJpmmTO6wuEdlBqE/FTmxL1ku54v/3cXO
bqIyl5UsAY0gygqW+VhyWHgspADOyEFV/ab798NT+JU2iRkFxeTXcvrsXvZQMweKpwgog3GXc3LY
ycn9sx4j3xhXIeyGDgQ2LLqZ2/19dv+savF6O+X0HJD3e1VwBqIBhAVRM8v5o/7DX5faroWlgRbx
Bkz57lIUaAPwqSKifrROLh8m5oWefvNS/ey2Ua+bLBaCFcY/e3nLaiDAEht31LWOdSyGoIwtzqK/
6dJ9xQX+q2b/9mEYU6CKpBu+eQK+/zC2QfVgmkUZFRJ12w7rEgU0N7FN+yMl7wCRf+1H2oSjqz7I
zsiXFwW+Pus4q81XV1EAdw/2zNse1+Av6gNStoSSfERuSDQO6ZtWnwyI9FAeyZhMaQ9BEspnsv5U
0yHk883GiLrJkl9IvxHJDmFtQ9LkmIcfvNKHUrvWIls5/VX6VZibSp2ybF1RQQ6N/06ishl+M+ba
PvH5HdkouXzB26hw8zU//3pZDaRO0ZFzfi84qbgY/NAGNuVd0/XFK2/0gYP1g3XQs+mSkmBk4R8J
dL5+JZi3aB+b9IW2B+z7P6DXI7oOeifI1Zg42xMlsCnIk/7jNQCL/uZ1op3IvONsicNGaIw+QYz0
/4cltkfbvRI9hymOQt6nX1/q+1bp1w+EUIaBCh8L7ue53iknnQKfJmWMQ1bXkz+PRY+7VTDb9DqR
3ZMjYLt/1PH665Ib7pPWLIMW9+weGu2cNRkhpAzb2JHgZI0HnMPLb7aJ83fUBi1K6xf84gaUpLH2
/TeVUbhlwkq2d9SwIL+7maYK9qcx+M3u8OOFUIuwK2wbEm3Pc69dV9BZSw34W1Bv0ktrddHXOnq+
//X39LOrfDswBAi40At//3Eg2gITMxC0BuEsomFo850IyCP646vYAf5EB3GgDfLpbGGrJgvzl42r
DlJZddUg+42IBDJuf32V7dY/f4sZ4Iltu0ExAzzFOh8E5WE2KJnRhgz12t5lxCDsDMK7n6zqyd4K
qzq197++IlzU82uyBQVwTFFIc0X4Lt/fv3r2pDtRmSII62iSabOuETwT9T3sA2Sg9SkYQu+Ng2s+
oWevKlogXws5ut3qCJqN1BLIcXZ5kbJ9DfuRplqwU54M0Gx3aqiI4BFTsNdT3mPJH6rlow6tyY+t
yu6Qcjdd8WVVU+nsRq/v7F2AUDs/eGJFkhKKnsRvz6xleUleLmZb0WKwjSyxBohAc5sE2nKt25hI
b6fHjyGmezecnfdSb7rsAYcgiecy6apoxmJx0dm1J6Km72gbYQNPOoitSn9eMOqusTHZHhkk09R0
0dL6YPpDa5yyaGbTNOM5QUMXtUmZvi0D+lt7K4RtQAtAtc2uVFY37HWQVjO9AwsXA3Zw9LZkBVjF
5cpkLYzLmn3sfUm7GRrfGOAppPXrqthb0/SAlrozr4PV8T867WKox9DEyAu6c3IkhVpDHdjEnVVj
+NrJ2hvWSzMEPbzhABv/DRQr6vM5mVlzCbvOiGEgBqE9prQAmogghIm+SaWr2Km8KYs96JMJLg1o
rxq9ZoDuL2kxHNDDH2f/QhI6gY2ADLFPgoeg3BnB6H2k6ZlOr9G1Jx/8ZqRPhIMYtTj0n+VVWJJR
PRcWWmUyqdXDOOSO8bEFE/kA3cnO4l6roLpoPGu6l4E7SnJqJ2SyDrkiK2kXoTIeVVADMQiMzHqL
ey19T2cMuX4b2u07JZnEkYLZ+1ru8gkOAo7/ok1jVfsasKpdTU5MFJ0MaCrRDEtjWw1KXBbjMtIF
G4zxfQ9HrX3vF1Xv7NF2JukhLykNjsPaiuVgeCWeUqVHYRBbL2ngVXrFEGHQabSP5EHR4gphFrw3
6CCThUUECjnrqeQ5DwshXpVmmnk0qTzVPzkZ3r4roKPCOAWuAkeozFJuWEd8x4cCY9ct993K36Dl
QRTelUkJradrNMhsGhNowFujtrBoL/5bOdfEXMuxze8reJriVC8tN7YOS9IFK2KOnSivRmkeXHMq
REzKBHiRXGet/8WrTFjBkRZO/ok5w2zcjARF+hic6LBdBqHq8xeK+CIrdnD1tB9pL1Y5oSndsKoQ
b0K6Xri88e0TmuqMYb+cOm9HJ3MmD5sIs/ZuYT5M5DYjGoTiyL5dOk0pTZPCKj2wFoODSzZVg6N3
aqnUo2VLR+3csq3qq5BwKrrp4erLvSsyJ4i6UXIGbpw2q66Z1dj6Os2yoqr3WHQn6Ry1qCbP3WkK
WmPG5djQscPoUs50xBvXIeKNyI7iEtFhle8kpZ5GsL4275dR2qcqpwdxy5KT6oONDDuFhpe2LvaI
IE/c7h1e36HvP3fZFgIFzNXN3cbfz14og+Ii7epsLV5j/rOY5Exz9pKQqLyJrDZ31sZEew1iOgRk
VKhpQk7XgVO4Wr0KX/9cruWHhNsaQCAhHm3ftnb4EMrNACazYd6Grr16PQdEfbH2zhIkaCPK+kAQ
3miB2/U69O8buiB2KBOItDYEqZuO23FSDdPOh28ApnOKA4YW9gV+KLfbDWXpDU/T2i1lLEY16Cvw
ojTFSBYT5nGZR5lcO5Jz6h6rHZGNrcKFs8PmhzsLf5LpXMweuPu9Oer8BsI1W7YrJnfa572EA5EF
egvLawJ6TvYkwtuS7DYsq73FX59zapmjVhPR3c9uML0yCRjlzYQSPx89N2HGO9gOwm1GIGqOvbY1
78gXWpPLFuEkCE6zlbe5V1YvqciRP7ljkt3zO7C2TDicGAl1mSZsjVEZVcWiG9J6hDeR+5oHqXVa
tckUBMllQGaLICBGGFP1FrG6T/4TmZ2fe6WgwdSTTYe8XEmdill06uxSNEGy6Z0Jt2mpJEQkgJUY
cUu450fDHnxgLYxNHgSU/OEwk4hlnnoLLGqUMES+Nqakto89/NGRaiRItpelCsuDz6ryuvd7s93R
krYfZkYL9a610HtFnZKUEroCaQ+UbPU+tGyd8GMJmsSuY9jN+6rpLRIyhaVOJJs2eEE1lRB6s4HV
GvHg+tqAOiAOdk/+WZx5/XTFy+GqKDfr9trJmd/AuzUHc78Sq+7Gqakkyv02EEU8d5XmQ/auJKJO
40+s0Guo2IQ8mH7OCFLvHvkz3ebUVVjNeICM3H27povXXvWV6Q9Xme6rNiY0XpV7aGqYzoaNmPEe
OSuZWAwU/PZkaYtgxw533LSDQegwSE371I1zZdrynkanC3mxov0X+x2Yyhh2QGFe68JguIc9Dn8q
M6ARJK8ij/UyKGvQh2bLoGnf2MoA60ZHxTysKa620wKwd3xRF5AsrgIWnmw/286SEw1JrNJ7kkMK
BxcKQYLTqYLITGQvKffZ6wEUT7JXNECT/QTAJLnBPtLXRSyKmrzbUPsKYyt4EB3cuRL1y8ckbYAf
TnkyIE8QhVsxEsbmE5FH1mYXq7bof05Fa9uRwdpiXYShSh8J4koU36o3LfGqg6TZo7EF5u4moVHi
Z1oyltQpxVWKdYxAOeV4GG2NrHP1ZV627EY+2jxa/UMGFIi5Rs2GytlJPGSmGATT5BpsRl1S+1/U
jhMiIDJg4MSV7Q72KZ/MgLtrFBNO7nSa8GsL1tBMUQ3ua69gD6NIBhRR0gEeL3HTsNxnM4eyJTXc
NU7rcMIXTf/vpstc4tLoKc/ELhEF2h+HoskJ/px9oEAss0EcZKl89NF98UyyUiRXUD8678C7j8zS
MBFME9ulQ3Qdns1YjUYRWFGLEIcdbMr8MTWtCQqM0C5mRyBF2b5dhu3+lsp4XRE9SROrLLE65W75
1XQqgUSVmeEena5XL4Q0kmofpviHiKGdxRCPTLRfD3o0XmInDLydHXbel4AvjaRzxdgXI5eXmPsx
sRPEPpC3+/kLZi73XWKY3vhAwPVsHMn4kmTnEru7RKN0SR6dOPq9EQzZPmWu2dYvinZglV/Nmskg
2QTzcimmerBRCBnFkSzLhvRuN6uByrkWDCy3TF1UQK0OH/OuTBFjhymKLz1n5tt88I0w9tlKOX8S
blUdjHpg1JDg2QZkU4nuJMERDJHuLJB0KFsp6qEmCxnpcXXdqNfoB0ndG3jTXbyKDyWuto8OycM5
tFHIL8eOFdWMG6aADk55w/P3SD9nhhA1fZ2DJ0ft37h1zh5oFXO5F0NWAOwqbXVJGk+K/Fc01oNH
xoJEnlbUH8ber7k/PTGi20bcGQw7FGJRPTs067oOng+5wkEN5spV4mlQnW9HNSo+gnbTyhJgepr2
bTdtsCuvXCuah2SKbEj4Dvej5a1uRoWRshVR/hf+vvYDfTcIHvKdPQ4bNrdOLRxn2goZJvNMkljp
aed1C7IdFJWXl1cjtU1wcHUL4rp3xnlLIM6Wu1+XUl+jdb6r3igM0fmiMt403GALvq+kTJfDqbVi
9zJ6Dj2XpM5lJBf2SbK8aGSXeIcs7Y3wyMzXWYmXnFQWQUFcbleQAZzl0doWhyVjMdlhBFjdYzBX
jowcr+2b2xLNWv3KGTUTnZSKDYw3bk37JDEVv+sbYkj32PCz5I5SW5KJutSY0knW9N5Bekr9B2v1
xcntCeXcBUMrXzt2Pr/OV5GEL5cSBMUxL3gujkYCEAkrgOPBP+gw27379T06b6qA3IG0iLwVAh8y
u3M5WKrAxMua/IGgtgAXeWtykYQQByIXedxjSY7bw68veN6h/npBDGO+HyABJxbk++9kXHLfLBaG
YQh4yk+r0TEopf0H/2ftf+fI+8m10Fyh7wL/xgWds+ZU4YkRthBOebdDC44EMDiUCPxOq1fUvynb
fyzaMcIhQccBuIlG7bMeTlgnmXYrCSsjaN8SyL1cL0HW/ebe/XgRD7vB1znRNvXxt3//rDudkxKo
vBGsQ5UO+Zcqt9Pbrmqn06+/oZ9dBe05AyneGc8/799Uwf9j70yW7EaubPsrz2qONPQOTAHcPuJG
x+g4gUUwSEffOfqvr4VMVZkyVU8yzWWaKUkGeS+a4/vsvXbH0YZDTpD4xXg00pwWW2CCh3/+U/6C
iUWIMrc/H0lF4CajIeQvFwKm6dx3FKT37UuqqYUQ+syIaLiEhMEyaaE36Kq9j1PqNJ9zDE5woTjK
rTuO7PRWUCFrmze8mcDkLYOx0C1tyFyEmAlmP/rnf9f/6xPBj+ahAbJSwwH+58/d8hvN5jDN5y76
R6sxtBNuf/Evtin/5w8xAeOgo6Kk/1UFNEZ/NPtmQc1UHEOYa5sOMljTEMP+5/+af7groFPyXuMH
uSzc/L/qS/mWoe5A4QUaoc09vJQ+D9LW02h3ndp/FWL4xx/GcnNbtW0riK2P788fHd1ZCFcUgwcI
SN1uLXDNFIP3QvGu/i++pH+Q6nh+2RsndItv6gjef/5Jpt2JlJUUhdUAVAJAGNOJt1l2l8KDucWJ
4Af94Ov/7m2/PTSx1KKybyucv7qTJR4AE6ooP7RsaGdNy3pv2lzNv39j/1md/xdP57+7eP8hsfUs
CUZ+/Cmftf2GPxbnlvMbsQfS8tQNbMmDrafgfxfnDm5YUFLo6mxaUFD/Fs+yfyMJsnUqWWLLSpBq
/butORgqBgbKB0lbCmKE/xYGm5uWC+7vpw9W8oj55HcsD4na+N3n+ndP66mgK4R99yOn3LU6dWmP
AMv1mUxBImftdpHdU+tOiKVbvUoXNI1j3jq1Ra3tUtTJuzYJ5EMEQooDOgOs56E3B/yvyUIUEdyJ
D8WlyDjUBaqUKxFpp1Z1lGTr9KYXtbOcJo8eGNJKm77R+2n8bexpF9+ZrcdszPxWfiy/6yJS2mt7
09p6C9bZSvQe4SQ31jF+8Fc6YAy6EaZKGXtAI1VDj5dr0iCexKgnBgEMJquniRREcZGOQvMaKQuZ
4aws/FUn9CM3FEOWPnWwr7qD3pkYlMZpxEw/KbNOdnNOEctBpj0MWn1EJONOMsq3adCEFcix0odQ
mobGjIWJ+peOXvHWuml7zecS2Kw04yUBBSmrBU1zoBDEXAmLhfgIO6DX5OP8YOlcd6vOxd0ZmDqw
nF3J2Hn0ycyMh9jN8h/oUR2e2GaVSGdxT+RznGjPtjKzfW4GJQF2AKbae2vcil0tTVA2k91kh0IH
yo9moRr/kqVkUg9dAVXyHWpQ/oOjWQFbZm1X9ZpSGu2/m7rWvGdzkQPWlpZpRgvWTmRDw552c186
r0yI64eYU64TLakWPExlaiyhbk/zTL1i0eTR5GRRPJl9FgkaDbZ6QCu/6ehYYvOKcA9AVbSrDD0T
RMmuXX11N7FUhvPFVZ9E0AgUFc32slK43ps2dulyzo8ckOw5GltWrChxOFh5BSkLYyfqiRa4wprB
mhj0sAdcXcawz0tYPLQcaRRSN/5oYUl07BViJeVokD9nBxNeWVHcF+RzPfl4BrEZBdmikp8GbwP2
tJIdQUD6pqVSOR5dCBqThpDpSyQBdPDJu3ammYJ88TW/i2aEnuS2srL80wASe8+ZpygPaKjpl6f6
iXZ3v0rS3UjX0re0FObj1HO6siLINJ3Z7NDbdE8xTsQWXltINW38vuTSpxSobAtHYzfqrgOVypKr
g+zhnNdYJx13Uzx8H2AM1VM/pDdMAjM5R6hDwuXWh54xLneFhRtxJ4GVObcIfjZqUT2Mbx062K1f
l0Zz0FdM3fsKC5ezE6U29mElIN/sp3RJz2bpzV8ctAUqw9A75oukLd04+KJJiiOuQ8M5raBDDmxZ
qHmisv1bsqZgkldVFg+WL1i9oGr1mJY9AjCXHjkq3S2DNh/NxgQx2Q1+Stu3M1+9DTi3pxUpO9pF
3k2HkhjjN7rMbcFyxfR/ofXlVz/GEnwrNI+q5I6Sx6feTKd3fUw6Hl2tT6aZLE3yMuGpj6PEJGMT
CrvdDaqt8Z4lWQ/0DAQrffBZ2z5SJ4eJzXLZ3O4yr2reHUea9cbesN4TjoGvbUnENSxBqRBszF1B
yXasu/eTa3LdcXDlOD2DiYqU7+TP0o/t+Io1CJAcolFx7ljNNoeVJdO8LzzR2WGhMXiHRpOU+cHo
++VXU1uoRTfOIIbR3QsrR9Kmu3wqH2n5AJk3NPn0ge+nJmftuDhKxNbg0qOtwfTph/I2G2zWRnOi
eORZVbvcyT7nPBkP+tTuHb+ybIQySqbC2PEynT86ZaCt7CRTD7aeuFSHp1sV9uphMkaPBcsUaRMS
9JEphj+n7PMONFWHDo9a4M086u04nT59L7P7vdsn84+W5/wboWLxyQxuPLpV4u0txdlphxqxqvva
aeyqC5XVySM2a4pq3CL1f7CBqJyoJrE6nb1+EzwWqYqKyz/DDGjFYwPUuHXWo+GPsb9zYgpz2Kxl
nQz4K2FTzvJh/d7jzIUyDX9nDQdZUENmuqua6Bc3MRzPi0XqwFR2IiM6vVs2lo4P1KoyNDT3ITeg
LNf69NIABvO2KJ13traPAMJfB4QHw5ky/pht/zMpMSkxWv//TYbB0OVp9fH/9h+q/vO8xG/7Y14y
f7MZSXjsUlS+ETq3/uY/5iXN+W3DyGCs2sKsjLSbjeN/Au1MWUSKtkA7oRx+E//pbz5DuJ1cpvh6
SL8S1AGr++/YDAnG/iX5w9SObAm6k1wsG3C4KH8e4Ysc9WloTeYNvDtGP7YrwR3f+tlrgrc84azA
XquNmuS7h3LMzfdKZntQcLRXunpocvAzA3pad0nc72A2x9FEVgH4D+ERo/HFZY3ZNdHzzFNssfcu
bv1jg761AXTsoGfjG4GVxIFkP3ddf16mtgkLkzcLT5f2OCjfvdQqe0q09TDNamyiWMZ3aQ18rvfd
vQ4QrqOfjiikCa+LFfadN9pDWOP9DkiQcvMNXf/YkX+ImiV+wJX1GldjlGk8cVqxLymj3rtGLF+Z
1arQENXNAsCJiP6qRxMs4Td82cmhYcPPPtVOo1VZM2EyfN+xrp7LMXPupt60ToXFFEVn26+yEP4u
bid1r7Mh/YXH6Ds5lCIyV6OIVJ1nJzOlaK7kh95l/mBfKm/KH8j7GqcSw32I1X98TkVZT8EQz8bZ
iaXOnh0+56ONaTxspfPQQORfGvc7yz/ja84KSFQqm8spqgy2ScRgRgmw1I5vPHNuDH6qvd7SIm7d
4gKt6t0Ef34vy9j71SaGs0sSDNE76JleF/hNKd9rTxGlsGZT3cvcFK9FG1ugzFNEurotyqvFXZEE
iCALWx4ENcWaq71X61zdpp345fdFatOxmK8jjDygcwsP0gPQBBdSm+pReQ+uFHKywqxibESYTrPQ
qiY3tIYMeNLE5ujNzGxv/lRKxiA0W/2uKS1lh/1YmMa3Vpf6dezEQ+Vq0AZWA/3cLQqcSZD4awCB
s8Zn1+Y3dcrxt86sCnBnMZfnGT/23ejzbSR52uzoUVjv4q65EldEC2t5bV1Zq1nw9UroPlK8MIOb
+Tk17epQG/ZxrBtokSzF97Iyv5eMmmCY9LCHBPuaxqaM1hp8ZoYK3ejOoV0dK4pNcQIOuN4xESfn
ZYWixC+x5MOGjQzKobrGk31j5/pNlgPyZFMOsu1NtNmtXMud9NILEroXUfyzk4ncDb9337JXxZRA
37PB0aMJGk+EKyFOKEVOeytEfmeN4lCUI0tRKiJK9U1sMS3dLA6zbnYsgeYrAd6wd0+99TjWT60D
P3FcmOx/5NbKK2bh89TfkHLV45APd/HWFWG3Bx5Hwx7QGRVZ5qXobE5W8NCtKprrgp3nwnkqM3d9
VY47f/WONFbERyrNwrUDGCk1/+LRynXiq6JBdb4UzRzi0yRTlztGSJW6EU6udUIuVufRdtZ7J+Hn
JhnCuQY/eNeKonnitrkxsvtFmpRBfE8h4Sc6EU90YqS/EP//yaIZzufst/TZHbg92uVFSBr/wqk1
StJfNk8VclTJSYF1fJ4okQhocQjKrD3YtWC0wg8TJ+JZFDHzkSodnnPqe4zl8AY48BjOefqLZsX7
ImsUYTbWPYPevjXt9KXFPos07saTaQ+XeSbaNxfXqlXUu6QHQ5vXY28Zn0uVz/KW1asVTSllnktW
xRgUc9o8cq3GNExxbwhe8wBeNLWIDDVXrJdhndWpPKlqZXOXNbEWZRDesFgkiwZElhGCWW0kP635
e9nSipDkkaYvu0UVTzJno6npn0QSecQlXv5QrlO4jkT64nFl/2VjUhKD9khuUH0hGT3C1Y8fuzJO
acs0tWuWAAbdxQWEt2DU/fHWiZc8wqPRHaemhqkqhuIkZWO8YMdWQV2q+k2rqzFEH4p3GjTcxyrD
krGdcD/yjtWXbaV7GZt9yFYP80vDTOLVbhZwsKdYUn+ieYDVd+q9FZo3oFpn82nyyTUVo37TpVl6
TizSSh4HhBANv7mJIfozZvnUdnihakoKl6Z7DCIRPl/8A0S9btq4yu7iilZbLXkGzxdHtd4zDdd7
O//AEBI6iXwS6UJXTa3/9FI6YN34XKn6iBmfyTblrWK580WObbPT8vaHYZi3Xj78KOdUhbGya2xc
+UNnGD9ajQLDRQIYGoz0WM6GFk7C3DUgj3xqloIYmxDFGTZgYIG5n3pVEK6EWbGtVl5QWG7Jo5Ac
Hehkkixr8yOmnnZfQDGeoXF+jVPhHYjPfPldfZ5yzjVC5mHp2CGVnQNdiMmWF7guZXrX4mzAgEag
lUTdLhdYu9omajDFVDZxq5d1fVd0fLbQVhI+7Y4xdbvolKhf/XGCsMtbjfLcXT/MR0d7T7XqYOUc
nFxzfRVefsi0d7fbTDvTLYjob1Kb4EZ3bRVxlQTrwNLSEYdBrx66Ytzb9XxapcvtQK7PFuO97Js7
dMNLStQVr3z1KQS2T+wVtyag0UF1p6myowU7st/az3GbvJGbPI/jcM65iGvgy7LPLhx6Wb3TdGMR
VYU9cHXL5sRxm6rI21UMr+QAzqZmfdNglwd0216FX/1cx6dWiWRvjFhAkUxkMC72Lzd2dlbmHGLz
wx7yyMvoZtHxPsez84Qe9raoX6UojmMpbyn5CCjq4EmsZ9e6MI5N3KGEeOk9x5fAHJJ7wgI2hbVY
sp0F10nGkZlmiz0ZwtvEukw01OzK4kerpyfZODtTNVGGsjEsxspHPu39+XvqeaHF1x4ks2PtQBbc
+vF4aEsNV5WuTgWJQm2rSDRowsiKIFGvySwv1vK6TMnBK+V+npdQMw26LPWpOetEhwMcGo9j6x/H
dX7AhUFg0a92Q+x/cdNGhCcOcaFkoIt4ObGnpAF40r4wqZwS39/zgYVcGuFSJKe6hFS6eoeqg7kF
ukh3vzla99EBOLAyamp4bEg9bbkBu2sMIFqv+kcTq+NmKay09oQrLRQgjmMcUUbLWbTWqRLK8tvN
XEOeu3zP1U+vcGmxU2+msewJhB/t3Nk7zRpRm1zgJawjqlcgLZ2kwLZbrDrmvqTzUYQsvl7dxZg2
RLiXeVTZN2yqbhbdJ9xuyAfOps+clLWonN7XcohKt6iPRH/FZVZaxj/UX859+cVXecpNPpOamBYn
081jMKssGnP77G71xWA2r12rb9Az8eCOVKCJYcrYFjvUrQNtXVMquRPzUTYxapKpHlsGjbEf77WE
1+JsRE4ynbqVTbyvY0Oc1MGYncidABNa6mmmoiGqCatzT5RNpMBORTZ+aEwW9htuj+rbWNnVznKU
f/E1Lj8XcG9Qz5rzDaL+m1F/89f52jfWExHfyKFvY9D6h8RrL65p3gjC0eiBTJy2H9mdOhO6DlzZ
Ptid+eiRY57N9DvGiXvO5HvNvzEnLUpW/QAePBj47Atb3ZSTh7vRHver3sNVNwmyY6/kCToeCsff
2p6eWxqS9BViCbPpnvCpH+i8tf0E/rhn45orI3KRe7G8YoQEqW0Xe1Sb4cC5laNv4LXpcQTuvdNF
auwWhwZrvfGIcJc7zTd/yO6TEub0wKiecCnZNBGZw0tlle+4UL6bxRyfHVHsWIbxCMBLJE0sCxUE
VupIiGDxvRE+z3gujGvlh/BCeHOkIPAtEX/0zhgOY3G1MGkynYQCy4lVql1sTXuVEwAub0srvtry
GqffK/btnn1X5OowUi9E7Oh9ywSXBdYvE7W50b9bEusjYkMfJ8EkoZPq9c6pvaBZKw3bV7cHehz1
MWtgnjEfrWsdMqx9XsoX4mjfxEQjD4a/xk0PHFuPGDsiafpcPBMupMYEaKfFh5QWgiRj7YqysqMo
NT70iC+tHT+K9ntWektYeRXAFfvR8kpr57SkFKbc28cIv61cwjF1jFOm0/ouxA0HvH3swG8HmB16
Rf7S0h+dLuKYzv7VWTa2cfGJnhDaxocS9v2CcRfuXqG7ON2SFl00Ow/GK1iIDydfuWYw63R5si+R
e3Dmw6SGdMxgieu6rlrrexIb8bsnWYfllZe1WjCZywEGGIsec7P5dt1TN4v4JakhQfD/yeVWIVXt
+5Sm9w4vxgnnEC9MhWHCtJmvLBwCm+X4Ytn5J1yHt4nncyBljIlC2y5Jd9wpmd6bi/VZziKN5rR9
Mmaxr+tpPVNd92q2yePk2N1rpudf2fYujfMbTYMcY0yHbk0fnKXXd2aTXlGnvlSrnbu0tEKXXlng
01EWd1+tPYULlxAc7FuwuVf4BjtV5Frog8EJdMojePPv4GjcINar+8znuIf4nt9WY5tdGyxeFMY7
OHDrovMRXIts8I0gy8ruyklX24+Vb52GKXeeit5Uex8fCOZhkX+PiRCToF6xV9mmunGJJIUUY63f
NdljOBpHmudh3N2Oq+Yf8eNjrjbMZgQgHU/uvqet4IaQYzFFljboBJIFi7bIKFf719gklE8IRK1r
nlnDHXYgDZ/N6nlbIB1fOHn9rflOGl2SRsYQT6yaU7Mxbmrm3Kk9VLk21P4xq8nFRjHVW84LWwhK
0TZfdHfQcH+zPZTpgSuNmt9qcxqnm2C7MoLfN9MIoYl8rcAOFqdXP7UoDhYagMmOBC7uEOgeeZEQ
BDc7hPm+kAnx/jXHDEKbFX1cHDgAQ4+CRogR+QOJg8HideA5mvK9IU2HdqG5x5UIhWKQi6c5LFZ6
NIIYIxw1D9JesKcUtrufcoYNWNWK9H3WH90sbeyroIyL0gRq4fBjYpkKFAzp49KJ7uIPhQ8tkTeB
slytYiQDCxTiS+SKzmkiroJqrsU17gn8pyTY+Qb5j8eB6TcYu6S6HeTKPx6YQPOAhFQs3m5S2pTd
Adpz3H0HK2/95tgYhyN2AhonSN9PgsU30lPJopZ1qRYvL21VJ9betbmXQC1tY6eEfJ/pjbpIWhay
nRC0HssQB4tm/PB4LeP2FDWdeEEtnC63jtma660VOEZrNLfaaFFqQTUhH9QprvyquMmmWYdC3bHS
AhOxYvhkSzKL7lqwZ5+o8BPu/JSRkzN+coBLxM+0wuw0Tqqyzwmh8PmtBHp90/c26HUAINA9iSDg
2vTSowkw3XhsqaJAAs4G4xJjIeDJBKZ/OVR9VsQHp6fpj4VRgVDR8jThedZU3m3meh67fnZ6TjQi
vE70qLgeI4FPORTxTZfvwl0zdesqmD5AirStfzHPnc/asTaOAXULoFlmvDt7IIfxCVxHEodWO4/O
oZQxs97SO5kBIkIXd83sOQ0ZckN7dFVBp1/jD59bFPJhMWb1s+6ZUAo/d6K+a5IDOXt1bvSxfm8M
FhfBnDvmepr0RTfDwY8x7ZYFYPEKIg6+S3NtHxMcwucxi+VDFsdxEnntChzfnWVHZetMEwgVTqHT
JukbhAd1GedieRiUTr+ePomFhWiPjIX5iPNDLo2fvRv7J8Ke/lPTO95jm3r1rdkPzoPOSoSzWzUZ
5041Q7dzS8d/7afMeWgxEm/H7iyfwsJRXR9AyMchWNIdeHbLstm+/QlPfZM6/j3nJyectSw7KUOW
QZuIenOA5sLez2ycX2cn6X/pnce1PsU63jcyGE+VsCgsSTtt30IFu2AG47xg3NDjiOolcmYINj7l
ycVCXHB96NRKOoU0nyga8d9IeTfnzKjlU9x3zCP2pNiQDSNqm8Mwfi1T039TYBN4VacUExA5mFmP
V0VywOK57jKljB+5KKjT7EejfMnyxUFmlJoF1Capr3iTu580+d5xHUGM6ZsMHi0JQFzy61gfzJ71
GDoT3Qeul171QkckpZCeky6lvsNj1pYGiwElbcj8in104cKkvOkbz3015q1XUQrFqsgaDaQfg+Pb
auNX4fIiOk7uZcZXXMEre0ZznRZ2ajreIX9bJ9Q2Q7J9R7czjyv4nYdGt2JBr9xQ7IeZnAUyHFY4
/Pb3neERLFmt+mSt35Pukb7kLIwpp7tB+VyEmJ/ESFyi5S48U/JIH47oa4dges34rBnpTyNfGXFm
I17oOejkvZSe/TRZFQcEe1WBCQbyG30IHHyRoNVeDs58C33I5tjaPK65vVwNSPbcXJZ3cTBbH/m8
+weLJwxjR1ftpvmblaMQmEgMx8JvzcDG6wfPHoMsdR0tx5tGny85cb5d63XjvrCo+Wutkqt7qnT8
rzGKan8dpuRWL3idOtmB26qIIP29tYvz1OlMwvVBm/3LXMqvyi4OqrADjdFGKLbF/nIcIHlAl2Hs
WOOdHq/DzeQp2knZHIaNDbKUpwy+XIHgbNTdeGvXU3y2u8Xh8JNbX27Za68soJNyr9eT+5IXPJ0s
Yzea91Rvp29UVV0WQuSfM66823KZrV8TgwOVLrY+wpcx87eiXpafhW0V74Tw7HO8aJE3J92uo5eG
bhuiMt1xJAfsn3oMPxkzYV7NB67PMjmNeJ/eClFlXxjeScLnq0XK321hlwkt3YncLp7hgxnvFPY2
V0vpliRPoDRSw60YIvImtKPkA/5J0lfkk/zxbjHl+jDRWYDsrvfuZ9bZ+RnnPpCl1TgMzqQf2du6
X41RiJuECQnmlJmPH11vI09MfXtnVUV59FpHP6SrJjhzifVQaXqgWdXDPKMPDfEFv9lKZDcxMc7P
ydvSlcZhSkjfEQ2rwrK+k7wCCW6RPCKqIoNYpv5Jh3eteJi2OuttXuSswf3tlpzTfp+s7e04lQrt
uSWBMsoLsharcEu6O7tgeTZKNN6VsN/LtM67ubKOjUkldi8c1oQ1SZI5zXfxMPTHOqaFNl8dO5o1
cSN8FHvp+ISUFIfZXo1HtfAOMlhl5giiwrHNoKjjZxC92QG7YXZTGyVop6bfWN3Lei9U/T6n3c9s
nKOsVJxVWvy8dlWdB6R4Yr5zTbBInse+fNEKSjHj1vogr4GwlGTa3iWWSR74QJogPjVehhAzuc8G
bJJrN8bibqgylBat7PZoWuyre0Y6T2tDBN6OzinnaZwkDANW52yLRfxJTeqFZQTuhx6+Y629tw0K
Zj3PgV1yGfuUmIQa26F+sMTOG78y3Nw0iJjHpiJkR//LQyzdNrArPhfaXcVu8MbXGTob97FzRbTJ
Xhg/cYY747jj8X7AzEluGuYSf8zy6FlZxF5oLyEp7ccRLpBNpJCeztE5bcF7EiEDt3LVje/0jpWM
1h1iBeb3+8J5c7z6oAb6VZB2qYLgcGO5y4OR+/1+lNllWCx57NfZgiuc05Cqd70I5xIUUl4AKlO2
eWd1LjJxagQGgGQ8CTjsnSpyEeq86QdxDgfBQ99zvCbkYdpjsKAbkskzHgt4ZL0uyp0p8f3QOUB3
iPy+wJpBZWuYmIb+1c6Rzlu/3eMqYZdmO9M9gCYuD+awsNfIRuqAockEzCc190fctEOYJWn3MFFX
wGSLs4C+IZ51brYHNlDclF3ePPmxfuv7yjgNWvmNFMaNKeeveRbntmkv3ipuWOO/+L9LfVP/xASv
B2WNpaHBZflFtA0QUtJd2Yhr3zOYPnd4RUEkzd1w5Lk77GDXFBevrDKGD/4x01CvD66Zf/a/G/O5
0xK2i9HmzoKxkUv2OvJadsmzjYivZ3WJfm8y2Q8nEjt4KfIHVoTH0hPHJMmKkD08b6eJ8csqj7nq
dkob7iqn30F8f9tqoh+WdgitbqkeMtU6HzXxuUdov8XKponLds714uL3krGC2Aug2m4Ii63+Y1rt
oHPrak/cHMGNLcsB62t/MwnrbCLihaM+XVWshhdsJ8ldrKm9Y/bpo1GtSG49WYahmQn3jgtOHN/7
aFvWisS5FvMWnzuqjhrjk17bCGIbqE//vqwtERRDBl7qmwiB02GypLGvB+vbwKMkmuXcnYeq7D/n
zSrmUjXDRVE9WikA/Gq9wRP7qCnj07TkoeCRSIljyDd6tnqKwPynvGJrI9MpwINzWmLtInP7ZFbM
5379vVmInFTjZdLKnkEcoJzdQO5TK3Ji0xRI6zzY/WKmw7nRf1gjUSzsG2GWtV8k8R+bjmCZldId
RJF1ls4BEr974LS0HN1ET/ajWbwsiI9jYlrPQ+mfB4S8iroKEq+/y4LcCHNiqpcZF94r0Lpd3rJ1
8RLVhN20mHsDku9FdO17JpMLyQCWBWy417Dt52EvACHteC+noa5Pb0KJV1XWTxxni2f+OdTHOFMb
Nt4J2mSQ2yjGdE9FQyZvLOc8Jc2FjrTkfhr0lMizc5elX8C9spQoKLoMFLu9IKI1cyB8T0dz/uy6
2bkb8fV8pXIa3J3KaNub52FT0tPWj0ONWxDWm7ZF1XAu+g+ABXvGYG/2XyRHEO3Chly7sxaveq+l
43zom+ZW8Ld0+UXb/US8mRgIc1unCJeYbdSUWlFGJkYmRhi4p1QP6MbBMSdU51iNd5A+vMhrEv3W
gLOxRp1gIWUTDvwhEkYM9JjyJ8OoZI+YjWEvioEHWGFIeZEWy0vE4J/6gjWROSjt6+lgMpiFCWjK
d2uYluk2tq0FcVNlOIv49UZY1P3yByLgP2aQ/6In+Z+ZQa4fZfr5F+DU9jv+5gNxfjOpuQGgzQPQ
N+g2+B8fyMaNorfVxNDhGDhnN8TG32wg+O5/g7mhGzpwAjgyFCD8rw9EMz3+G7UHVPTAq3JxfP87
RhAMKn/yzcLC4n+QZMDMUkryV5ZMg0/FWMyezQ7h4AfeOt+V4dQ7N/f+VUkz67q//iyQtvh9CQm5
mH+JVvzZcQKI01g6ifVJLzov0AZcXZPOj86KctbCvmLbwhGOpkOO+O5VH4uE1dk8PYkyrj6a3qqu
GJw2815SnrwSUO1ow0LJTDYSQCB/+pprH5tmfk1r3zqrQWn36WDyKGQIvs+LmLPWIr0n+nWuiUHO
x5kdf6ec8efSjXUwVdL6kUL7Cr1YvsX+CoPLbVjpuzYDQtCn8cJQo7EfDDFRjneq7O9Hs+1/xlbM
bGM44tNzEnVIfVtBt9VUYM/ZuRgXWJw1JGygg2w9uqGzyY0P1dfioZeDRcKSN3aNFVH+2j4xdS9Z
1JBjTHYD8wvnnLKXP1eJcTey2N3vecoyDVpOr5uYdxl7up7J09dyA8OjJFD85CeU1RresS5TJtWI
lYRdtBATNHNlCprrRUxnMXva9Mb81OHB5Jg+Bj7vReeug8t/P+bGQOOaFAPfUWmnYaFX1oeagQzs
pM5mRPd44sJv7BdCtarX3v14cR/WMq6/BpJlj9Sx+PQ1xOkI1sJQuDCziShqv7aufyIE7/gkuE0+
c2OqfXl2Eku8LTgotADOPJJfNekzr5gOiIXRufERJrt6VvVksLHrqM88c7psc7ZHerYELH6A0tBu
7+GGNfT01cQ21J9xaC469iOwooFsS+Gfa5wXbCg8n27ejh46KMZlztrd5wfTFN45WOr60oI437Qy
OYsByTTUlizGoL121YvDsN5Do3f7b5nuTCTS/UXpQaoPhCpn5rxoLUaArrInyxcaXmJVQWyXk6LF
V7hxYOvKpA5k0RNJ/FBYryobkxrMRiqgvWHV/TnGClZHlxbml9cgQWFNVegtlqB1Pjd9opJWlvha
ODJBjTQxdv55nVK2CqWwOaFaiPgEPrTtyq0ts/6RlUZxZ+tx20W8DOd2LwC1I4hONRkKa+zbrzV3
yZNS0pPXrOtF6yKRFkMXYTpvx/3Y+UsvHxReHp4LPJSWRv3MO89OIh3x4Z0jFvncjVN9bqgAXneW
m/iABZRrVkR+i20G1oYqObcOjIej6Pvyw6WqjuNcAhO+sKAJ7xdj5MPBeKZzoMyV9LGlohVjtU3n
OOp4GT9YTub94JpI7VOjYp0PtxgxF+si8yQPjHn57ChEtHc9jNpin+HQTHfAt3iacPmwT1x17cnM
kIyiyWYmWA0bQ1KqrMIL7WxezYNfc80AJJATROr/Zu9MliRHsuz6K5TeIwVQzCJsLsxgs5mbT+HT
BuIjZkABxfz1fRCVzeoskWqydlwwdykR7uGDmULfffeemzjuKkkcgpgta/BlEjfbp7Tqul+KtmH3
0FZZS6dv46FCKFebuPoMdrIvCbqSqxt19V06BrPklCRkjEt8vPu26JmIMHnY9cbUe5He6v04fLmm
akY8zAtbKa4Y54keatptZNTJiz6GXfRipr75NRp292nkbX7fhHFhBtVgzexQtT6Z8Ru5LDUyFtPW
tkaTxHMOHjufRZFu6slRtzTeE1dAvYtrzGRoq3sots09aDYvXUkDcD1dC1BAwX9GySYtNEsese3I
MehCnCabps1NlnDFWHVXnEu0vvjExHEsAecA3GYmXbxF7G+qjRjqGEd22Lvi6FczvIQa/suM0A5v
ae+3dsXCN03FS5d7wlwPwu+p37ZIsGp1ubyRiK9E54lsOtt6f5iczVzq7biahV5rjwLL7WebMTit
uCwhrTuj38OMK9qQlIA5vLAvE/newE/rrUa8WsCPhYYyMBSF8p4Vd1nkdlQ2/MkV5wBZTL3hzZv3
T2UT5WB9dGNqLwCPi+itQh5rvz2QM8UPtbLz+FGFIi0Ckr21zbhmGEMD2Gy0vDvYntoM2pSuCOTP
uPdMm2ZLqQ8PvjZEyQ1JVGPJX1BkDGCkUCKlcSqMy17igTJd1ongQTVz1zVTOlz5OZN3KzyN6tYV
GWzJbMTnD6ELaVl3okzY4lsaLSYcd4XxLDR/Ug2mKQYjLo7EotteYxeDVj+xzKphQJREAcA8rAut
o74ygC0ZciLpbq1+Db4+IVkgtxXekztxdedwjtL6XqJAmYE3CTHvKRKrrF2oTLapg1n3HCWsKjn8
agLqxygxpLO3c2G5txoCPFjaQVQ8Q3nQdi8Uc2bVTi8FZb2gJjNjHYULJX6qKbggg0wtLOJ2ieB1
n5Hxs/Zl1nTugbsy1ZpIyZmBbjUYtf88KYd1W9n4gBICSdwk/Zz7VrSPsnN6cZkKl6WsbUujxvZm
TQ0R/aFy47NU/EJ3+K+L8JeeibkP6JLs452AclLw1auGdaxWDNcBtiKNfx57gwvn7zB8t7gKloV/
VNh3IJDM8xhzvp5gAsMSUFlMpbY3OWN5n/m+1h7jOHQ+pWFFU6BV1D5sEgzgbtDOKu5u0R3Eh016
qPtppjqM3wGgFd3F6vI6OmN/csUhw3COp73S/TZeDxyjOlGBcqqdHS+VMe03sllUxXUMcsQ6soP4
Gu3CwkTODOynSXHjaMAjVtxSChE0k6RqofBne9/lMkZEKNA1g2rCcCnws2NESrlxsOPd27h3UuGU
r0NWQ2IJC1tukjmH6B3G+Q13hvHHrvC/o+uA1uTVqbbgd2feyUQli2Ysr7SmxFuBk5gdNYWmuG8l
a81+qA+W4yzOQxPkTFjbAT1K8tD31fxUZnCi8EjhcvCWLJJQpCIniHPlCjqgdimN0ds1oB1WJAkh
aHj2DZVAq1K67t6U5nA2DHp7e+V+ySnr93HbEnxiglwDm5Bb8EfRNm3HrxnXw84RrOS6kNJkpN7u
ma638tanv2qdurGxbxwrfSmHOHwdya8QxK4IEgS9V8IcVjnAhFU4i4VpPnHJ1HIbqc91a0hL9t5i
2bDBY91OgSo6wQsaqX1JgUROEFowUHR31j790PngZaJuRws3mNkCM0Ax7S4NkxlTKdYQTqu82cRm
N99OVU7qaHLksXZqe0e1hPZJ7cLZi8c2qLWsCIrZ1K6hI2LQIHV2TN2peeidjjr3BCOfzinWpDtP
xT9daXUBtzngKXpJI23kJzZ+QuZSIpNPGeSl1TAuJgA16PfYCvsAbJ57qKlWB+JVFg8YV6ZLaHj1
pW3T5lDmNpefgs0VrQ76NqZpneOU61NbhfKI2zDhyWY1JgwDPTkbrXgYWz/aGNWCLUOxX0NqLje1
Ah8JWjl64c3bBG7Uta86IsY60UZxIZohf8oKu3Y4KXclTZRTrPS3sV/+EhLoM3Knts+py7Um6COD
n/QrbsYBnzlh6m6qbucm+vSU0wFbb2PferO54gJFcMZDWZospi09p6rVm3lTB63mOe/Lgu3WHHms
u76yLw4Pzp00hidCasXr1GOCGLLOPOaji1OuqKuv2hcYzlRbHQm/5QdEigcac6Z1PPCF4+KIG/ol
hnKT4qV3wXhb2rAmnP3LT5D7Vxa7o2+jIo6D3QyYilAioZtbwJbrbPAgyAd6CcDeXw55MwnIQrdd
4FGXAvWrTNvvufC6oCyVtql7rqfooS9pZrvMOLkdaCwsoRz4NMK35oA9oZ26n7SO++j/z/p/1ogS
k//vZv2NGt45hZK/hD6WD/kzJCv+IK/uw8sEz8qEuzQh/y30QQ0ZQRCmefCzrq8TCPn7sC/sP1zD
E/QUOrbLa8EmKvJn6EMT7h+m4RJ6Jn7mEG8lEPIv1JcR72DErvIpqsrD17//G7yEJTlCWyJfjCEA
TC8j+n+JyUIaMIUcCXxFerSrpXy0Rg0DeIl3ado1Npq4R8voxo8wpXZdWl6lKpPTkNbsoUAIvI1k
Gj61uFk4xLCW8adntThgj7/2neaspgpLbFa2+F7T+NlzEvA6yYeH/Li1U+tYUg5IHMrbMPJyj7Af
+bfsHfm1g5iabefQi0SB8ikV3UvX1LdL3cJ68uI4sEZBlrYvHs0u1Nfm2FhPhebUm5gJECYgg4W+
CbmKdzsu9W38mBYi/GoStu14YAAePIwwRZDEDG4LEE1zVABc/EjbM1BqzcYAVQx6fROVbrFmFdPe
ajaRF079sRA73A2YY9j019GTIOPGOkxT+BCTGnbDph1io/+y6rpTK9YiOKWaJAIhaDKUa6seciJU
WDb7sQpoJTEuVWzUZ1buGt9r7mT9c4c452+4BDg74N/0j0gZ6eVGUEmAZ0l20V3MouASc+fIufvi
HUIuGDgxUCALihDC6HGG/dLdmGPZ7SjC4IyvdC9aVpHjkwh7AosIiJchN3b823ccNDNGPdz80aSb
q0HX1B4GVXTmpbMZMnoWJmJ/TCuNf9B0cpzQt8J9jct+GIispkkQdfHeSgj1xO6Skq1d60TgFaZa
jp0tPbVN9kgydsFzNNyCW7lN+nm+o6ib/YaWPM+2H19INqa7JuHuxOWEeTFo2XiS753ixnj2oCIW
GPwLQTSlLWAK8KjwedBqpWVicv/9Fv6XlMur/C4f2ub7u728y/+5fOhnRW6B31T7+/329/+7JJ/w
CKuf9h//1l8+SP2v338cfVdLzP4v/7P53TN813030/236vK//QN//s3/2z/8s634cZLf//5vn1VX
tstni8Dj/PVoQlP85zG2t/fiH4VLhw/48yyj+XiJmnkWwiBj4MLh+NtZJsSCAjCXxD0ZMsRLzqv/
FC69PyDrMqv//gs2Jxc0gP88ywzvD92l5FUnM+G7v8+5f+Uso0TtHw4zZilYy4uGSjSOY/IfDrMW
t1in4demBiVsKWEsCnh2PsVLq1yohB4UMg82YxcqADUXjTE+1y19GZhPEyPC1JoM7vA1munU7kjM
RvURgLyOOt72ifdtQ3FMKAYpoiK+oQ8KCqpGaLZ6SvzQU3lAphlXe5o6xpvgPpnfFrbWsgRPoRJC
Apv0O2ZQMzr4WonrPgypArpEiWY2AaPT3G2KbnixZFlO21nrJg+gET0lM51VWTGtG5EaDUJYO5og
MKWvN/QjAcwLuJuokShrBCb1Llwcj9g0EQ2Kjb5AZzddVXUsMGO3zHbOrHMbN2vm2ZmjpAKPcEna
Pn6cNaM/xbaO0bjx2jXgyfGFyjeucX7J2dyp7qGBwLtNwurVkktIBr0yd7mbiskYTgM/3BVv1zaA
G1C/u8u2HcDNfAj9It8n9dDsbPqZLrreXbUEzlUuumnlYgpaG36sNlk8Mur1Q3eioqgM4Li9Tm3S
r0NJ8Q0jsnsrCj3EnUtyxcm7INTrbl+O1I5NsfnM2qg/QTrqj7Gllz845Nsj2QZzx+RPmY7P5For
VtkVz2mmfLd9sYsFuNnSZJhW4VDXa1wmOGtW9lBZ7bXlEEauSltZL+wqD33q1+iQitpmruIXxWmr
V82dhr/Ofx0I0aiTn6ml56gsU8EFkZHVh3zAN99Y7logU6fLwjLqr2mfAGhNo5NF0BP+bkYCHv9s
dVvWdH9tPKeT4UKhw2pWdayGbZLXYsUiwZ4xz9TcGoVE3UOUf8wcB5dJqvcrncMRL5U1YZpmek0L
jD5hg9JGSKfFXQTelR2ThckTR4zn3ycJ4beto/ndRaVc88dQDHcz7gLSUb1Xmw9x3AisUXbXv/bA
NS0mLMTu45zGZnpRuHJJziv2wmcMHR9sA3Vahcywy472kj7HzdK80XXVPVROabvbCMo++8sI/9U+
JMKyz73yTqAorZpYcn+1W/uQsdV4yiwsQqmcjFuw4hjLp3LvmwQO1n5pFCckkKW7pYGHCKWjrIOc
CP+2iyhtwbFENOBTYVTiMpHFrOmxe++MwU3Ra3t3JhmdT83ig8zQm72QxP2tE0uvXSWGQDclVX22
+uiem9BN3c35zuJibSqJ1wRn5UqgmzxrfLrqRXlzXZ2kylI30Iji0Fg1heVHVLMwX3UUsQ6BO1m5
E4z0tdWn3IWlFCRuro2rsLWH9LOHP+Gv9c690aoKq2wz9Dah/K4bSvB4fUx+0bbeptTGLosw/wl/
8pD1Sp45oAyXCJDid4pvn6SLjOpE0Tao288WkUaamQD3M5zoH/1Umg7Bgb5JNN6X5vjFWYBy1Mwu
hWUeT45lxWJ5S/ZzTLDV9mLART/TwnZMmEtSXhNqDphg4uajz+GOrkJihjVDfEjLmY9j2mYLolOY
xRMj9PcaKeB00zQaqbAFgB1xHz63IM3uePOOG5S26kKJabeTUYJrIMrn1wnxAqaKAxLf7SFWYDT6
okOHAA/OtLWCh3KIWTaQxhnmX1i0rlw/UDNMqVhmGvN26nJslO504qmtbSEWuCcvbU2QnLF1tOpE
+/S6xObgjCqyprYDpdSwuqneYkS1QF7WyoZ72X1nUeYHBvDXt7otn5XW21sgFtMxr6tqW0MZPRnw
v6e54vvObPARpv3FnJxc8A7AOBzKGmvHYD0PWEdW5ZTMRyfBizX8xkL26IZo9FafnaFdz3QcdWqf
l/o3/ULxPedtePa9mUsO+V4iCRNxr4Y+3J3rFM7BBnq6aqUzvwGbrbYa6sGbhe8kx0wepuc0L/OD
ZTvZnddY5ZHU75XUws9YF4jHFFJ5Rwe45rlo6/k4jF27rUJb3GczMlztsBLmpPUOSdZHR6+X4S9z
zCOiv9KscWNawJsmNVwTHjHNRg4GO6tS2O9AQ312ZqW/8SFT3PZ1mt5NxEEtLyy2LuGd/Zgn5R5D
sHaWDJ8rGS8Z18Hhh4j/U/GVuM557NtTkuTujTuoxzIsNDswa19ZG2u2f1A27m27tA44+fpdk4Zn
+JVIzz0/i6raV1K8S6NbGyjZWtFhrud5WdSl/iDwBxLsuyvG+hR55tp11bidwTeciFnPJCVltY7N
dp82HewI1hgwQklT6gmxAQEoo+PXtm2s6R7IGbiGzKG1DaNJrLsHy5jVhp+/9eRbA5+Krvf1BNll
FydudBlDT9/y1F+caXl4dMaCTnRLiz4so+uO88w6wZ6gzsS9W10M8mFuVQCZ9WGp5/b0ifNsuPPI
dDRJ/NioyVqVmrjaEpu4rIbHDo8CSbjfuNQonneh2f1UfXWXSW7TijhVa76ppgmiND6qSq6ymKxd
OnrBOMfPUT0Efadfk8Y4ugILROuAr6Au7ZKyayFHkd7Hbn32U1q1vDnd6E1k4AytnjAi7GNQcLai
4A0WSHp03OyUQsM4jNkCdE1UOe1ENf9KseCS2KTP0nb1W2fw+F7GrV+ZekDpBk/epnl1TIXzbuyd
wG6p81rNE8NB4sQZ55Kl38dZ6D9mfm2TRE0mgp6MVV5dJqhjlppmGMYR+nLZU6oTSJzjJhaWpI0P
c9JrWD7zmCBZo5z8XZjzVWKL3jiQ5wPTadCsewUfoJt5G5ZpE3/Coc8P8JlJfF6MzOzYHePFWfVm
nq9jBOZtwpzMYZ3pp3gOi2dv8CYkYlg/U0M8bDXXbpE4O95BcmtMhXmgWRJ/aNoVVzV3MZFXS3ZH
wbrjtSkFKPJm8nMGQOUSevS1O6qOCxdfxjAbeFcZdHaQ28b3fmJ0W2IuGhfJOTVEvUalR34lqmAS
rBa9+9xjooPm0/YwlJJeRbe6aNvrrISzxwZkXruGOsslu4PjaJgoAFnFsk9Jyy5xKit3K4LOxnzr
p5N1I8H0ImWbGZTMrMbqyKpg7Pili8LwiVk4SJhhzgJtSEjcR63OeGaZq7xIG1ZmffcEFje/GyZS
rjiZrhlkAuoGeO3O3PZ3vZAT/l27uUx2d4+S91rbHi8MruAsibMrV8DxbHU1bThmhOt9JNm4ZQ38
EKmUF3RrsApJmyfdGZsANsZZ6DOueCumGq2y9IC4R3Tl1qITzipvBqUP5E5AAtGduNcTzFyk7L8j
R3vPXSM+xm4fbcDNkLoAHOikwzusGNjraGqbQZ/bw1jVGEcFD04E0KF85Nfav4J4pNUu8j8peK+3
BH2zfaXsZ6mp5oYRyDwMTM2sJMsHNsw8wiZ3IlUrsatZFacrMS/YByuq4Inux3N8BgRLqqa3AQDl
Y2/eNnU+Pwz2nB3N2ER5F94lNyZ7Z2PaP/QmzxI7mabHApni2QhluBsclAgrNWTQy8Tf4hizN36v
8XD126+hM+8gYciXYnHquQURs9bw1s6gF3cQTOXGgKf+6afCP1ferL/grgejVHH3c+rqhSYedOIy
8u4BNzzoSVm8kHH+0kadYCl7fb9Jp1dd9Vu6JpJ9HhXWByV+1dHGw3ffdkbDHiaMPmTruh+VaXfX
JrasXz7xbkBnoZtyUwnth3LgLRY5VfvQ6XN+0jDh4qPt/e7HnrRpa2tFv8sMXe201uWZJpSGUl+7
b5NIumtes7eKHJ3+hiqpcbxa+eNk82V7eTU+6D05EpwdO52WJVJnhDyEJzTW0WP5prI63lSTZ2zo
K0qvvWTTxN69uObepL8mRSG2upOz4fbK594cjd1o9kSC8I1WQ8xaEyL1hnaE5tBRbLmWFEWugWyH
a+A+8zHX3Wo3KyPZ1X0CpwtCmsuJ5DfhCZ2n30kSk3d+1wZeQ0Add0UBirHS59sM7wCL5C45Um6f
/ZqzuF8nEbVKvFHvY5mp46SzToaNexcjygRV3BrBmBJ+G9zYPo1c5IOKWEKfYLzT3WyTdql8SRrd
uGub6hEGSX0azegSQbBbZU4Hzp5Zc2+2XnZlu2izPQK6oJmR/26rmPeb17161hjfFkbknORsiAeD
4ouzxaNjnVnstpwkAqERTtQf+0ecfgOhrdi8T7kibSNNh3ZhjHnglBCYxryBE4MFOiGyHU6P8OZY
xmcdzg+yf8hEhsXAN/Gg+UpLXIlcbZPbCub+PWM602WI9H7jEKyH+EDkJTWhJdleHJ3qivRpCYz6
mNQKdc3H6eyTnue80yQnCPWqCS0XJ80eknNn1Pe9SWYGkW1pnbeRATT6iLM6jy5eiuYVMWTxfKR/
l+xxtcK15+/rCYuiR/IhSESrtmkm7ftyuf8kA5lpS8hPFuy8Q2tSTplPVjLUQTaTk3MPw8AzVcha
35qNekrJIK2ADzOHtoNk9pbVfsLAy4OILNvaHq1vmjxeiBKKX3Pc0KOByQkuwjR+8Puyj1r7e1BO
XhRD/wsv50NYgepw55y2jsKCTdz3subbd4oDOLx8UyAUIKL6UzQyDoY4xhsfC6WpA52zY8jVfjia
R1qdba7REUQojOdR73m70KYEQej3QgAHSRHkbrrY+1UlfWDolX+QvncxUVLXY01qdMgyflKlf+eH
NjnZrg83c528o5PgBIdHuHOmzDqR8tpjM59XaT0f9Ch/64slw1C3Sl173ce1noj1bMQutOUyP8HL
kJDDZjKG+Wcsymgf2223BMCdPdu67g0UOX7WHFvOWMw7yq1PpI/kg0bK7qNfns6tOW46TWYPBOzO
ueMCgiA5uY0st0B6zB4RjtST6vzh2vEcCKauh7yd2O+e1G4qo/wsVVy+gxVqzvmUVQR4AMXvq0g6
a+C79krTMhWYYvaOroT5QBzvGbdAsnM94bynhmO/jIOl70APnXPyCWsOGYJCYsZkCzIHOAaZoT1D
+Bus8I4mq/bFscYvXiIhbwuzQlQX2m4MB/2clBUBdTPagBVPt3abWz9EEodHB1GHvS64685n1Q8z
ib0S1at0Z2TjvtXMz77IYcN7hUoCUes2CKC++LXUdHFux81tqmR7YGRzAh68WgCifYFeUsJqGREJ
a1QUctQT9iM7h31WAGLRK10LbIsV/kx9wEr6Rv2L7hc6a0es1Hk5zHfCsvKjzAQTsP4zj2AUfEOP
trjyAGvLVFMPcpq/0lCwjZsIaKlSby6lVvCs9KioGitRbhrNpqeHPNCu0jEmeVM/nsTs67sIAJVB
CGqY3GeuR1zKrULdyIqMF0Yc6wyhp1pX2CxgJbah+1YmDMC+jH/GiWf5Qo0KVO+U5zYd5cYNffdc
8c2tPYrDwac/5XEIgo7I/UoWqP5+57s8dM1il6lyfM9bY7wBrJfv6V0vgrqYX+iCmbfm1LnnZE4L
/mlhfWtRqK11TDJ3ENhG3j2U3xlRW6DqK6x2jL/sOBLxkJR6tVVCb5EUlrnOnEmSdh4zYS21ZkfE
zmKu5ox3mTM2lufe1XKAKtRgx3EFbUFTONeHGlPYwWh9Y90k4gcFCkaInT4o7L2rnHQyWQI6oN24
hOiQNQZFJOGPoITvVPamsy+E2+6FgamgpnFjU/jNrYMLCqVF6OvBSWyegao44sMJb3wAlRBAFKwK
apphVQ0IjQGreCYmIjvE4U17rdgv3BFSqMgeUHhNa5KPPJoruIEet6Nw8EPaCyY36NVI7tImWkRC
aq1pYKSxULuEbSUlAA7rXvxabzzxtI2Qg37yyOMeIjGY2wKs1lQWBxl76cmIRrlrKihiYehyd+R8
WDhSXhpMFhtWLyMSmo4oS5DYjJ1ZqxGDjjQ2RJPUprDVryoan6YIZRF5UbxFefORV85VFGHDHt0e
nqhYV8trSx2EkVCqoYvrOMMlyxzrW+cpu26rONtgOaQ9WoO11eXTuG6coT4KHOHnkFTjRlIVgLk0
RXmN+p2KxgHUCdCAvp1QEK34faQ5zDwys7fhSUzAaFd9reJqlzkgnc6iJQ5bx6Vtbwnbd/NtGKHE
QyUK9TJwexHBZBGGPV0VlWDnxKSEfu2EJhnJLK1ViG7m9/FT7RJ+zIiCRhgh07R8GeEUMEHrowme
ySm8l2FWFSZ6RNzn3BjkY9LzelvVpSThBUGV904TSbiFqT8yE3qxoWMkU6bqeVjmWsRc6Q2Llb6Q
HHlKz5lShil9kLoiQKq1yHV39MYO2jFtKqHx0DMXHBP/fCvu2l5n4E5rHA6B4YedvJhDI8SxxtnD
2Oi3RnySk232G9tosirg0DTmI0gvsTDBprw5kt7k+j/HTjGeC0fvzNWsheLaYn/4AZ8IB3XodeAz
o1oYCwnS8i3Kv793VUKCoYwei7lLt/3kcE0rLmHn/soN0ImUtdfraMib+zKyj7VlfIR49MnZGO2m
LzJsUqP71bfG/MQLYfiFfkuASx9J/DjsXJ8NNRFISJE6MOCOW4WT0NqIrLBXRI7lxU+VHpX0Nc3l
ci336jbQ8j59GvFjtndCdSWvB7gGe59sjSD505f3CQJSuoko4iweymaQJx1BCBoVsqVqouIZV2M0
rIpBdpdBzqwlsLDAt6jXKs568HmztuHRWT2Nff+cV8VjUcOzaLzMuu/oCbmXxlSuRTydRzg1JHax
/QD54W7R2g+EKhgLOCRjDiVcEHUny9uijeUh8zUXuRPJ/GlWoXswpWdv6zRpXgTszh8zLGFWiQQv
rikd6E1V+EIkfiL+SmTe7CMDEFxsE5aHKew3nYZZghODXigYysbFG6FA4cUeINoJByfEPEt7ei8c
jEz7IgH8tuEqXtt7swN9ueNF76dPSaLgA5B1GNUhiQlagC+WdWOeRpxdycaxDUpnqFdpGCAEix9G
ZOxmblBagi931fvpxk84EAjd96raAswo8Mx27NkeMyqmRjS1LOGpCkcrK2CABICX57neR3FRKq5F
kTsMZ68GZ0oYFCgEv5ttO/vxmpTovJm7+XmMq1uk6SM7VvK5OJxX7lQ1e2NGqS301MM5UuD3lIRH
52HSj+woEmsFi4lbp10OO0gS9taMkLFtTjsSvtkCBfUufg92iH3HamBceY2a5pqTMIQEPRY7QV/e
NsuVs9erUbs2OB3Zv1fjuk89EBac7oa9doy+PsCT9tRKqkKcMHPJN8Kn7ktEWpB6eCvZGLM5vMW1
Fx9HJFIIHDGqrM1e4twWM9G8zvcIcI7RsYvNotsOkiA7v59EAfsQPO1lHGVakPOSWWeNZRYbN9YF
1rNSp1ArzO4xYb/N0DgeWAycC8M4DFMsu609xsPPTEBnR3JG8o7IszVX8HLTCydc56pVLhkdUM08
P+UVcw4BpNmjTEiiVG2hyZjo8Xh70fCRfJ5nSLYS4Acy7sj19pWE+req0JjzpnXO0gQQxquJtGHJ
HSaVoroA9Gs/euld24GBK+2SdssN3QeMMo5H2n0IIEWFuIsr88bxSS427bTz+uSmztS+kY5/MrAw
NDyP0vrqez0reLYDa6Lnw7rJYCLQxijBePeKtU+LBxn7R/uoueEN2w4eigzTd8DumpWOCHhPbO3i
1MmWXpsjlTC7xjB5zRtx+VpruLrKyX23JTq1ZbFliv00ujem2NmjAsR3uZtWG7+3xM4ZBeptzBft
E6WchJ99yJkcvt+/lxIvKYSIPTEVANSoASFu70Lq4yfnbfEMaXHg3ViHW0efrpambJC9rVesNRQC
iMUZKhK5l2HfycZ+oAbBMgAEFpg5BsPcm+kIrHLOxCOq7PfgRL8KW2f9xfvubBN03kOCnIPJm1sc
xf6Ng9H7NpL8DvEwclfI7a4hb1Z4h3pk19QQkg9yWJarsMeJV7WmdtMZsLYNQxanUauHTWxxPvOG
9rSH3Kvqh77P7sGb10ywcIo8dpur2MgM3GLgFaIcaqIBbfNAv9BzmWLc0ycPXg9Jy0uhCYbAsKFk
21IfERXCG6OLbtzlh9oYjbthgEsDvTCnIOE2R7rrpcHisu/DjutbWj3FGUHjjJ5DpuThfUgNnFoa
N3cg5NDgHY6QU2mWxQUOmhPAav8sXZslDSmiRwA4ggqu/uLYkJJmsCsHMwq3fIPI0U76Wyq7KfUM
7bicNqRjtDeXoqWV5NA64lEpwK7MRRnUWRw/9kRX1Inyq765mRTXJOzyKnROBWp/+NYQD7Y3bU74
7VSHOfVOvWHx3DWh2g1DNJKLN0/wwxg9fMltF1ewc3TCQiS/WHzE6TrzGYT32TRUbcBEGNcfoas7
J7p+MJHUdDXIvzVf/0tOjX/qv/iLZ+O/9XP8v+jUWBpZ/rlT46Hq2vh/PHRf73/1dywf9addw/7D
X5wauC9cmjE4jP+3XcP8g9pe/qMECH+7vbQw/GnXMAQNDQ5wYsMwWZfazt+dZ3yQTzAMSLFOw47j
gA/+F8waf7WdMc1RVg6C2HK8xUjyN1vaf7GdUVMeo+TnryBS9Eeb2vpNOeb5kbKnNoDYRJ1w0tf/
p8538sN/MYgs/yw5s8VYt0wALs0Df3W7ASLDW4XDv2rwmG060pnjrprsEONFIjngURKXqYcsNEM2
pHdkYPdRLPh3eBf44ejUw1CJ5JvviaPAipe/ufHjb4a8cNT4xQYjOZLuUahAqcWnSI06tTeqa8do
K7tOSIBmpnNBe+pfMKnArGeHDL8e3iqGc+VlUM5/E+5F6tiooWDkcPYvEHwy9fDwTaGDGk1+c/KL
hq8FGqUmJSB9p7e1/KdNWCu+un/D7aeJ0IHvu/y0QfFjMxnJZeD+d+ER8SsGacFtS3NeYvh4C6GA
5Dh7eWASFB1IT3T+p1+RDwjwi0i29jSNfpB1Tl+rGH7rbow55+89kJkXa/CG6Ik/GgHPjJ4/a9um
TiAkD50x8gA0UvsB6WN80jyYzuthwk7Cbac35daPrcZRHA80mWNDLKIu2hVxM97LHPcBWoLyeGC5
gJXiuNP3NS8qFbj+HEaraBjtZNeNmjQAnhXaJUlHonedGE2JQAHvPkD9cq7V0AwFOIpGGvsx0mJ/
7S2NcGS5cTptCpr5eMDYywpgrVRnDXcyWUyDsVt8CC7dENcH2xsCrOdqNRSz8yaXugfQWxGxq4hb
FdYLu4vbdYwiSeXj3HKZou6B6wqWh6n6D/bOpDtObO3Sf+VbNScXcGgHNQmiUagzlmTJ9oRlWxJw
6Pvm19eDnPdLRUg3VL6jqlp1m5EzTQCH07zv3s9eQSSBkaSXWfI1Mqz+W2uzb+LgDZsOQGaA6CVv
NSigqtLVQJp0gZOnHelZAqPB9HKh4iffWtVQfonr3voWRM6ElNDiuSGWZO3Dl9fSCivIY0ah5DZZ
BRYunvduCCSH6g3Xjmz51LGYPWWErNkrl/IH0RqNGT016oQvL6QQ6dlhzkpB/QC/P63Ws7JAJA1M
tEhhlepG2Hkm+qfa04NsuFx2xUsR24wSqi3WSOswDuJHLCtUbSsR1FRMIhPiQjOUj2HD1pTs6rg8
z7Op+mKUWGfYyiDlwvRomnAhs2GgiJoP+S4zOAR6AO6DnR1UjJeZ/EjCIwhBDjdpEmTG2uhCE8dN
2TxmrhvfDCAHl+NZVl/H1B7ugaWgBp2RZV4umxPyIpKkviG/FTNpmgztuR1XYQYAoEy2MlKbwSto
LbLNbEMunI3zpQu2Gk3lnKc9IFaUk56DE5362Mz1Vi7sP8q+dKesFesf0tAERxvAvmRokEehD2Vz
Icakg4e4KM44Std3Th2Xn2VC44WGbg2Je6TTNJqN+b0I3flBUAXFqqTLzicXMb4lAyC/njOiOdZT
PbjP/Vy4uGAAOYhzLST7YgVtu/pqEH5A64qi57WG9e1umkY+Yqtv3RuUKNM9RYT0B40WKhdB0Grs
mwslBkrQo99doayA5W1k+uQ5rtJAWVDGRCEPVpPWyhkbA0AA9VhtzWqOX8qlsKtvAmkmEBw7BynQ
Gp154nhpYJKWu6mIbC2fDT6W2wQieP0UCygIWCTm9sq1Jq2laFPgwBVmlgNkljn0uCEJaSiTCMxe
hgprDTWCLgA118jI4+2MDVaDbG1yeNkiqnHUq7AuTfMxs0mEOkeOVFHwNEtUR3A/ZzwKG5WaC9oD
vcbGVnvqGBpxSHwMSSBQ5areHrc9VuB7XjJW0BlNlEGqjoisDeYg24Fb1y51BmlqiU2vfspBtSol
5JtkqwyNY/20Onh6OwtDINHbEGeSAcFh6eRMRQBNUDPM0Tw08qoAC5ivm3qALaEX+F7PInJh2f93
oua0bdAgyPHyl0K0+nViOCS9jVMPF58NZObQleD0biW4JQiT3VpEdlGlc+1kOgsIlyTxw40Kyzhf
liiSHhK22/ZZJbsCm5yTucxxEfIMtYbuCT/tampcetzwN5rGugszzUAiIWjuqMusmtu7ErsYWcZT
qmf9XQBRWv9WqwTAoupBALfW2qoOHrR4aJ4nEE33A2pODDtKrz4VoOX1PUemoVrZqQohEuOaueuD
yGCtMyP1K7Nd8ExwRUQpVs2eZRI4e9m21D9CRQFb2kja/WjxUBBAwQko/NNDkOuoxoexCfFR3Fhx
FT1wOsHGC+3rR5e1VLOQflU/jamF5iVplLpeT/M73ARzqaGTBjYGco0Mdxu+H3kcFD1LIhUTuMDe
hNf4mhlLwd+TLCfhSYmafW1rctiwCOnImPoqoOwFA/4i1yIssaSkOMge7Nz+UY0BYDfTLnENZiM9
9S3CwflXE7D2g4zpOj7vJFMfhRPVd11On8UTLHTo1NLEvglBpHcbIsJJa9FhV2dwd1OSz4VBR8ot
0/DWpbgL/okxvZqsgRvtpnKkclwpfc2iC6Yu2pZUeji658nEbBPJ8bM5OM49sdtti/Azxc1CTnlP
lKmKIWg3FgIGfN3AnF2nMhyaTZo3/bdB2ExZhZxwT6aNAf0wraos8Ki/2ZA2zKTfulljlZvFTd6u
3Zjz9KovbLDtoVPAkpgG4pKFG+qP2J115JRIIH6EFt8PMUe5q3tQfsoRdz/OAYAwErhaiZcsRQsh
7WsDkVyyViFohJ7uJLBVRoWDzoopOG6B8BfqhRuNADi6OmYPwoRMnHLuxqV1hV0gZRUqZResdIXp
iy3ObLFfU5Zr1xZVsr3sITkm0MdsgJR0kddzje8Am6iBDRnFXFGdOWFUuLBUEmZ0i4xwon0SHQmj
SC1KPBQ4wQgS8irL7VSw/xmn2Uati0g13TdD0RsbB4sU4PbZ7GavFbjxyYWyrfMY3jFGOhN1Za8H
LlbWALCIGjrMuPVg9TFo1iC4zPmH3VXSwhhYBVPQgwtVIkZqb9qBeUb/1G08whTkwzAQ5eWhucrw
Fmda89i1iq1tR23uwaYSloxdIU+JZayy0fCl1juf+35UKC6p5L24o8n8EVbY4VRLMa/p6+bf3Swa
rowWrIMncWpfMzTH76ZmRvoWrvAA2wl4GNKw3v6kjpaKHoHC+VPZzqM/zLQBtvgMlQfu3CLkDF7A
naKoi990sqmuaA1IwZVFx+dHYRc5SxQxIojDS75OI9CkJ0ncYraLMoQcuVS+O9Kpf021hDdHghMm
uwoP7teR3YIfBMDahmZKHnhb3b7sTUxetlPRR8Mkgz0M+YJc60qs39XVrAkwKSPV6zEdiVkqGrg5
VP+hPHYmNVl0tY78NqDBz1YpPJZx1w8OMdKwbPoZMyoSEjCbQEW9oso5OquIEW4JuG/DXRFZS7pP
M8JGaAkCRhqUD9i+E6YYCIoS8/Oy1WcGgxnBDAB+EPe3PgKgC+meUgeAHWHi3q2wfyDWsC4HCJ43
hB8jsQg0oyehfXYXbmsRJz7oc+XZ1EPlfO7ZMOLK0+yvOQPeb1JpfHbb1tn3Nj0NHn5iaF4UhWAH
Ofw3zb5y7cH0kGSQ1YFqiWwWQwTRtZm07lOeheJ7xlzTUyFWLGWLF5BJwWQLngBOnQw6aKiSNTRv
RJvJcVyWHiyZ+TYrMOyu3HhGXUFhhZtoyYfDIa5oWUWFeGIXWuH9w7SPaPBGQzuIi490W2Q2rbn8
4xSQY89lQ0dSttZ1iJ4VIq3ZyTAGY7eoPzVWIok4t2KCDWaEASsbvOYne9Dcr1nZ9oY3xzOhHCHK
qH0BddLYyrCxkGlmmvKU20GYobMPu+wSNm8TrRuuN0PgSeWw5vuLrFsHIBx9IraJI9bBbIZsZYHh
DlAjwj2kKaZSE+0b8zK2IKyCFK2ADNWy8lPk9YC/REhGG52UxCLTOUGSQtyE+6gFafw14yP4MqJj
XMQIDfLv0sao5OHGyX6Gjj3CGmp43I5WiJ/OjMZwRTGubdZ83+r3PHLZt5YLCZkZwPhS61oA0VQJ
Cr8H8EPpqCj4PYmM5c/EUPkROrFRN1qRYNxqSDq4SyvNttdDndo7o0FmxF5oUBgWiCjZghDrQy9U
n2vrzDbzmnwVCeTCw5XOuaetlPkyZI9MVjgeVITATKs0bBQSd7DMd4KGgsCDnKHyXViFUVfSFqBl
UgyVBZplXKYp2taLh95QVGrAHcsxIVWTnq1ZjF2sCIBIvnaZM8EnZRey4YtK+g0xcRoPeSiJF2JP
hZWWLaKctjLFPOrlmSBRW+LERc6KRnonNFpUq9EGy+yFbF2WhPEeybitROPXhqNI/v/TrP42NWpL
yeffF5fOn+rmaXrtG3r5F37XlRTMPpgihapawtJd9OX/XVjij3RTOAb1FUHnQIh/cqwMd6Eeke4J
7kfD3GhTefnbBsQfaRgQTQKsEM7p+Hb+pLC03MlrQ6NBvcvhEvCQdE11VEEF67WhUWJEiKca/hgA
WKHTFywaAA1KUW5om2CXgCWffCvmojvTgZISUNlqGAEqTZJ1MAzjY5MM1bexXgT9kZLcBUOHZgu1
RP5Qq+RiySJ1vxmJa/skGupfUXJaz0Ol/DAiO/j15za0/zeLm1i0To2/VVz/192PIU5fD8GXf+fv
0qaBbwxzrGo5tv5S2/xXaVMIxhL/sV124+K33/bv0uZvk5oKwIRsWkgaS/Dy3yNQB7ylmyoWNkeD
/WTrf5akdpSjpguT+cgwcfVSL6XMuNQ+X9U2DQfTjkMwIjrAvqGFzD9D3Wim3/MclCKqcLkw34N1
1GSyaF3N0BhpvMy9tLB10F9L6D5R2jNv/nw8/V9XBsfC9+8nqtVTnVECfz1MFsbY3xOVZfwFKo1z
L1OSjYlaZ875bViE+/UX5W/DQT5Ek1LAlfjvErjQ/xKIlCgeqBTJdUdjEvt7nPBHOvMLjm08jsj9
9T/yXluHNXDTFKqtLkVojXovEjH+toNxUnU4lkv4lOzjk31kJruShKOBhd9APakP69G80W3YE8l0
HTrJWda3O37UqgWk7kbaFfyiXUGvs5ru+zlhz115OcLCCH9R1jZnQYPVR1HOyzAF+/BowGtCmjri
nENJ+VAm9Zeuy7cBQOowIhATZmo+ePSq2NjP69Yih2gxhUuEwi1GAqT3o1UTa0YVTlILJB1Wecml
EJfJXgr3DBVMtnKswXNjGlcwc2IcaxIhqgk6rb+Zo2g3xGAg3fYClatIBDbeZN3x94DOWb8aBP5v
9/p/5V3mozJvm//5P5Yp/pWn/c2DXZaIVx8g3YveyoKm3rZVcQ4QhF6/b3Ry01fm9vSVWOpOXmn5
81dXKtGFRyPN7q2r+4r+rdcuPvj7396Ks6Q+aqxohsWAPLoAUOYcQtBA/HF4FauwnJ3bOaEHHXiW
sUrUu1CnIsm2yKkSRP0Xosi2iQ6SQ36iBO3V7OmWwkOdYg6hMGVhLhfNWtXu8QtCmGIzy14y5N+X
bUHoW0EU4nTp4mG08MfY4rMCMq0rOK8RPRRMtItL8htkg4Ix3NTgzGYlOVs26oKgjQLFDDDu0w9A
e/uEeQCQCfhGiMYEhnD4hCH+2xCreqw59ISiIt6Nv2Soem730BX9WcIGkqOcYY/cI150HkqqB9uA
n3f6d7z7Hl79jKM5HcyJsKCB1Vvpskd32TYIl3YxnlHzIywiU8/RmDq8Y9ap12OqKJdaLWjYLVTi
NXucFaVV8KAf3dEyMb5zHfp4LuulaalHZmk3qsu0TXiyjX4XlSaahgARoUQjXe6U6KF2Ly3a1ADG
a7W7mZHJFj382AfdhRBl8KxL4EQBJeWfQd+sTj9t2Bcnf9qywr76rIymQ4UjuxpiDoCj0V5j6lwt
Bg0sMZuwqXa9pWwUHJunL/v+S/7niRxNyK4yTkHZ85IrK8VlukiFJHxcMPJB88G4fn9Y/3OpoymK
WnFchh2XIqMTJRfmhuz76Zv56ApHM0fU1eA5aq4wTN9r+67pPpia3n9YkJbw5iI0WRglr98RJwSn
lDaTbKd9aqdfnc3ooL7h/r0LpjkP4cB/O5m/+zkIQbGLHSBr7tHnAK7fHbOG61RpRMoWHdd7db79
4FkZ7444x2HnppGBDDrg8G4aM2R7mDHiYD4xww3bErgn4qu9Tvxrm2A6wjJODwEu47CNrYvGRH4Y
4qizxf0Iajos7WfdjD/FQwd3qITfqIxf+raD1xnjW9VIKgQDPXhJ0J9BjbrMxi8yUUFG5Vs0KF4e
RZ8UhLP05jZpaWJkeYQauVU7gMrufN3av9TqUSE/KLHLcyKkzrXouodv6dB5NNuBmtdqQL8tHhvj
iwZZtN63lIakkaxJod9Tp1lTHqG6y1ejuCgQ8204B9shI2VmLvcEqiw+x3UQwyqZ7ytFOxc9RiW1
O2uHXVmqm6JJr/X8Cd+FVvyMiXY1jf7eMudbJxhvWntHA2OIx89daj/LDvACjKMeX1Ag1dsluhMX
EcZcwrIiUoALSqgRoswOZhyUFqe019bg16SsKMP3GmexAh3OpINQEDJDxxSG17WO840hgvwwuUb8
eJlUjx1biPnM/txWvxJqfKyNyy0Qu70NyM2blJuu+JFbv8L5e2c8ILZicfphxpkfjEBTJuLTRned
IDiayxqAIsGGdIKnkRwfOjfz6FyA2idg4AsdNhIdinPL3REXj8Gn8tRZXslp2Oot9lqGixI/VnG2
HVW5s43ohtezpjqOTh+K5YREqjAvp0h/dLpxi1H2dhhDLESqjXRfSwhW0q8KWtorNLXXoh9uywr9
lN3sxuoW4BqJPBdkBK3LKt50BEHqyGnIjoc7C2sRWR99smFZHmLeNn12u6AeTyG+Qxw10k03258K
0LopYh4nRqh6HPmH4owI95z69s/WJfkpHAhB0zBFGns7vCj4ykw72kv5Q6Ah1gZ1yzPPQZj17ZWh
/t4RpJYnlQ7BlkTGRteOdmK2ZJQQjtf27l0GDNcc1uxDAKKuG7Z9LXE30abGcuDq1wUCQdVXjQg3
JbCXJropsn4LlX09ltlaEf1XoAWsfjC3R74yIGcQKld1mG91CTijc5mP9Ss36tdVqm/NIr2ubeMH
gWrfY2P+lFvFdTEPN83gXGZsZVXjF6nO52hkEMZHu7b7hXoUyGB9L5R0HdhfetL5gJJ5YfGzRZdm
RJ5KWA2s3rPahjcHF1upG4SJOXAhQsTceh35HXixRlL5g9/ash5q2ibm59utx8ZphyyK51DuNIud
tBtfj4riadhmaLKiIlkDBNmk0XxZpslZrbcXUMS8SC+vkPp+h7Tgdbq+cYpPyKb5BRSVJd6t9hOW
O57DsMG5tLKsfhsrEWj2e7qv+6jKzjolY0AiGi+/wzfwg05sIsvYFgPCvLD0QLZdOc4tLMZNoJoe
JoMdJCIQe/qmUfCksZkkWcIK0891hjJ36Lx4EvskHDdxjTfTUjxTDe6FUZ9Z0sKjMWwR8a1IEs0g
HhnVeOlO9qdUIaWXCrpZZnRs8VT0WbPHWLJSpuyMqCavTmdvucPEaW+ppO96/TtZExuZ35oIp3k5
JQT+IvfjLN6DnPvu1MrnuK0RnQaXkEY8Wle7UblULPQFVNcbrPF6sha8BULoVu1Ub3qyJ/jG2rLY
alxIK8stxN29EaTbuoFkEXT7MQbAMBNC2rkbbLQk5LiUhH02mtjQZ84KJJAqujdl8iwkvjIcLoVD
UdsAepnYF1EdPlB72ilJe5npzyqV3kYFSNddTEjjQVCtJuSMcfjZ1vtrUX2nhn9DbxvM4RUK2/VC
dlLAIk16vq2Xfmy+p6q/AvO3E0x3gxyvSUW6r2k1SFTwNVxpRIlXc5KcdabuBWiZdSXdx80tPJGz
06ugtiylB+cmDrU2/7NU80XldbSkY8toorgr6q0ZF+eS5G9QBshiSlIvyGqEpIv9ZAlOXI84fRW8
cxaAKMOJLpJevUK3ALyg95XoPhnsD37am+X56JcdLc+QesENFvwyrAtrUQef1AARNf4yXF0p7xLF
y7Zt0/XpB/Jm63F01aOtByHkoDKast7S+/dc477t5M7AjX/6Ku6y13vz2Ck8MTHrDiFgy82/2u1G
doPgTk+4OZtIsg58qsJuu2v9joSuQrHXxYjvexg+LRsACS9nQjPjzt1FXzlfQ15FKjaoabx+Sjy7
u9ChExB1+nJGj+hQGYwrozO+GBX9RYMAdHNaC/7WSn1Ehc9XY+3JIWpv2viuxco4uiH+ArQ8ZBKd
AY0mkGPwgtpbVD7qYtY0vgKpEeTSqmGz6UrE1s6wnSJz11jTdS1aHxLJ1hFPcRL6kdL4yzeHxvze
DLOvQLjXyGH8tHE3qYvzoqffFA73kaURzTl8hrnyfQB3ZEe3FrHnq7Eet9k03zYKOoUe6M8U3E+D
9TVtw5uZo4mqkxGo63RmloaLhH7BhokkwTCr8OokcDjZaLCQCDS0sII+2MRrH7y5lyPWqzfHFBjU
KGiWYXmtMidG9a2hbJcyDoG4lz3PeL7vzrumILvjNnB/nR44b+pHmk59aylGobWA9LEM31dXbyqA
1rXB1QsybuJuSzTvdZwt4JXu9xD9I5ktWYT875hxdqCx/d8rVu+eChISnprjv+r/QBGuOFl9vC1w
zBT5f+2b9Ef+2LyuQi7/4u8qpGarf8HOpk7xm9bIS/pdg9RM8y+TvophCM5KdNaZbf8FTTP/Uh2I
xyp8RwMl7lJB/rsEqaDQFRQb+CPmCwvemviTbsnRCIaRSxGUMw91dIqh1DeOTto1DBTywrLYzzpD
P29KXLwWoQwUkKwQRkLQn2tN0IFmxKFABo25Sdp43CayIF3V6sCrUrL+4GD5ctb6Zz78/ZscbSmC
uCYK5eVZvh7XpBaMreH20k/a0ibou9Dwv5ljeieKNHgayDLEfSbBO4OqZH0yAcJbQovovJtk7cFI
08SuDIV2BwoSdk+J7Qdbwyhh6+e4Vj/4Co8aTr9/LmFGfIxI+hFIH03fIqk6gGFT7Kdqi32t6HHT
kR9R0RRNbcV3JkhTFGmJY4P90d+M8LNDuBfWT/Q1+jV4Of1LXzrjnUm9B6cY4a5PJF0FiO2t4PPi
z3gG2Rj/Mo0IEFJDvFOijzdq1Cv3p6eTw4LBv+6DSpBOK06Qy3H42LWordmT1zGm0EHundAAKW+a
2vb0VQ7X1JerMGjJtlR12KbE5RxeZaEIxoT8MOBIil33BnFs5VhVF7Vkr3H6Ust25WgcEWAiDAtA
mtChnB5eqk9il/hEbkiJu+cU3QiBy/pVo2isga755fTF3rsvTbOIbmEHtbBbDy82VKaBhc6I/ai0
xSVUYeIdc+lcaVkzXp6+1DsvytWXejDAOt0VxtH3oRtunM1zLX2ZR/F2MMSwmSdIP//BVZgZiGWx
NN7Wsva9Wl0mzDkxwh+J9iGTW/6JeoOTRnzwjt7ei2kDhWSDQ0POtei8HVxF16wBNrMmfddUlyCX
qtsGGF4+uBdteSSHQwFhqE2lk7+GlrCtH16mHcnBzaOEoYAcZp1jSTtTmNNWMQdMO8x4gBUaVBQb
I0AcyBwCrMjV6ed5uLleBr7p6Bo9ZcOga0Mh6/AnSBNfsNUn0h8i/bkrZb2D6kN3JcJLa8zkuuHJ
iddtga7r9IXfecRwMW3WGx4xXdHlz1+9SCdNAzyTjvTrvAvXXZRCmSjwC56+ytuPDY8JXQrb0NiM
2PbRcHFafBc6nk9frVzhmb35Q5/yByVFTh6O16ev9d6jZMGk9k3jTuBUObwjzIvR1MC88Ns61TZ1
35pLMgTR6SRmrcXoVpezgQAAeFnx0UA63HO9vMWlOagxm7Bb500eXTrqnHwImtR3xu9J0+PnE5th
UVNLdU8/7w4qm0cKg4d1bu3a6iabb6NJ/qg19rJTueqIAk+6x9OP4+0LtmxtUT3o7BTYaxw9equv
Ih2Eb+S7RLjdu4p0b6SJWe30VbTDtvZy6y9pTTbu0eVVL7KP1+MoQKXsFF0klxUtWcfCTeD/Wi3U
dS1GTBYhlibR95tVdyQ0ohyBtBY0Wwz/o3f6l7x9/RZCkWVIs7liXB9PtZpRk1MrpY/ZOSHfSbTs
SsiYRnCGkg5BG+fXOaZ3itL39JXfDnKubPIla/C6HXpSh48gExrNkZGBh9p4AipEzSe2aIvgVzRJ
JpbqB898uZPDaQt/FnsLuAE8dtTGh9fTtWbIzJA7jXtOZ3hwBbwD3C6Lw4AYEHA0sEW9ZKoyMjKI
gsqDcP7glt977exF9RelhWawGhz+hhL3LGTXTPp2qbkXouXkZrFnQRLTQLzrk3xPsbG9lSMsBjSS
lof/dfJInik/2BeiAzp+Go7qaizlAlGpoZtHe9UOs3rbT6RsxXHLYhEVJQiGQupFt+l6Ta+RImZp
h0a+CC8UhXDqBWeK7HsoqGAYWBy9KlN6n1pQTkRMsPj58w7XwqoILeCkTjMitJwaKEBocgPnsm5z
/VtBaX6NrJyw6GzM2692b4w3mezAOTV6PT2puAieKzKk7oaumfBMhGX9XHYTaMI/HXvsiZdvkP/y
satH7yF22xClZtL4BBHqkArYahLvF3iRuYiY8Frdnr7e2w0NSz9IZ1vXHIsN29HTFnbvWLIaOb/X
VXlmRsJkE4uCQBbqn3XRl5mFSzFxOSoFF5f3ezjEtK6sphalsh+zFJ8rCQwVW6rW9vQNvZ0ml72M
uixSrmCHezR/VVOHae6lIKEKxspYPigGCvf/4CJU0FzOe+KFzn8wSUZVH1m9KKjdTDpYlDnUMVTP
8fqPr0JiHnZMNCwI8I63M5NSlbopW0otoZ5utD74SfzMRyv6O88LEZVGTp0hKL4v4O7X8z1gw6ht
yrjzATA1m3bsn/oJL/vpO3m7njqCfR+nUDbOSxf68CItq7vbEl3sS7dO92D86jPFVdM9x89wM88C
d8RgfbSAvHdny+Ga0gnvyF3EP6/vzLIrU9jgx3ypIntIzB74NirhD27tnQ+IPT8dRb4gQkmOR3WW
a7XpjnXtJzDJPLeSylrhAXBKJT/49FN85xhPH1ZdikHs1QXD7/CO4Aw5vcDc6ctios+jpoQsy1HD
cGoHV4HewlA0wFIp0qzo/unVZggrcQvjVm4sDFFf9KEVv63Z/7Zv+85DRqCncS4WSDKZsQ5/kmX2
yZhFeevncLJ3dmg/BYojNh/c+DsPmfMD1WqCNDhULuT516+yLY0wVWuz9ZNChvcKlGcaM6GBlClB
/k+G2siOYM6HjdGrWgXhe8DFFoTS1KEeD6FEEtOAeSO69SHuFDpnlVtk+Qe/8r0fabIHp9TCC8J4
ffgj46yiJpCXnd+61oiXdojQ2riKZzjN9B+MBHYK/1zraCTYdqkTZFF0vlZHDpxbEX4yIoUaYRSJ
vQpEc4sTzbwsTVf5ZAMdxz1UYt9LAnkm4SvBl4vsD27/Rch2uI1BZcdh1eFreJnsD+8fskUUTBrZ
1iVO5UuZNdVK1CVx8kPQD78sLTbptc853G6lIoNn6xLY51MBgj/T9G3b0qYKM9IynKjEsmpHtH+i
cKrJ2QataHutldLCqayu2UamAraK6DV66lRISt8q1CD+YEsklvXo+H7YAy6ZpTZHgWNJgkP+WxgW
bufHlVjo9fWCEhIaAjoLiE0G+iqz5JO0KT4FTdOfB+35kNB5HHSw2wCVpzwNtzNN3jW2QVhg8LfW
RZrq1F/1/nHI6XHgT0f50nCnsWk+R21n+A6I8m0RSx0C4pjvBzm4OycmJ3iIMH0ohLtsRhsOR4/q
44NV7e0AZro0OGToVG04pB8t0KVqdxyf1cEnGkQhR9itHywLlA4paPLz6S/67bSxwAdcyjVoNimb
Hi0IsD3wu8w2Oej1JHZRkz5VCey8/+AioMnFy//t4w9SEVWLv6MdfWpsmNuVyPao7ekfLADL3HM4
TKh0UQBlakIFRiX3cNhPbVLM7BNGv5fNU9w6hHPRNGkrddW39GJO39J7rwjSA5cxoRtQHz68WDAY
ZpIVweiDkCJ1ZSaugIQKqp8gkj/4nl8m1eMbY7Wh4rlcDVrE4bVQeMpgMpPJr0MTPH/oxPuKpJqt
Tj9+TXAQuRlT0vzQYkvHtZj01gUYZXROZlM0tN6HDHN3LGvhUvgAn7MD+Do8S+Go9QcP5Z3BpKmm
LVDYCv7147PL0CDAVVmEfZyK4IM6eEwWZKYPrvLOEYmagM2u0kDOy7hdfsarCkuV6YqdaTwPnGhY
nEALS5QTiYGsa7BqUr5qW63PJL7vbmU0jfYj7JIw3I5B2NwGHcDmDxaBdwYe9Ti07JSaWHyPC4Rm
GIpaxOWMUy/WfswYyBnetvRzu17YfHn1wUB/p7zmHlzwaKQjTFWqrOKCrVMGnyYMrbva0MkJTi0i
ylEqrAaSLb7m6qTetmkqSB2GFfvHHwCbLGpcBgnq5GofVWai0LYafEezX9l6tZvTKSM2WGnXxLwZ
H9zvO98au6xl38oJiRSao/HfzUFMzugAm89CeD24leOJrh+2UOk+UkIuavPjSYRrIQFeOiJLHeBw
bKUxlhkLUDQFJ0cgmHAEfCCgDuAMnDMlwoMKLY6c0XjqNrOL7Ad4dOxJUynvghqn5emH/LYgwYt2
2HFRF9Y4hIrDX6OUtZNPC5VwYnYAY96bX4qsk+BI8uY8SaBeAEKcNtzRL2BCygdbyveeu0Gj3HQt
jUXoeLOndQQwAGuYfZL2vrYhgg1cvPeNAEp++jZf9uZHMxw713+udPTUJ4n9U8dA50OdS68Ql7na
VtObEheztkDXDSuSqzSA+bkaRKP5fVjrVCFKeO5z66AJERTg7kLorVgwVRNPstvXi4M6c0lyyPX6
lxP3yOtsfHvqJV+obq1wM8nLvCqE61Xw0qoP7untrO1QJsTyxIGRc4kwj0Ytoq4x10wF9jgRbdsg
LpUd4TuZT4CopmB2LicX0v1Uxyts98Vnl2bgAyxctYemRgIzehlzJk7RtZ+JN1dUVrJBuU2UXrs/
/fCNoxGPBsKxaW6qhISwuqjLKHg1m8axY02zLEgq1hQTFYyYd4NLwNCfXsWmFAAxR+d6WI+PpqwB
2KZo27rzDauNz2pCLfC5Tv2301c5nokpm3HCNDCg8LkI47i9mrslnsWmHvxxaKfLkPPsqhwT94sS
5/Z+QrJ2e/p6L12E1wMX5SqbJhqnbLVpdDhHt1VCqhRsmlQ/qIRNPDIbe7xtdqggXO2JfUylTem/
YJvde/wdeksiOmnaK1hG4WMjEtXwakgtwaonpfnBJsNOWxsyd4dVoTUadD1zsWws57rMs9vI+qRl
MXy6srJiSOuqUQD6JPcXpFnX/KxrLbzChYtqalAUeIpETHUra0bMDrogoLAWw/WLvbKoTWMlm7il
/6knQANFbfa0pGGYkUJjTM6KeEV05y2ClWIdmaK8ihXnhcAzlr9OP0LneI5jt2CY9PE4s0DB4GR5
OP66TlMTAjU73421iJpmTOixOzjqtVERdCiUL2YyT99mMJl7B+TwSrW6tFjTrpCFlxnSPVeLuXzM
NZpz5MSjy1tnMhYpmWQFhvne1sC6D7Z6Hi3aokvNFvM+Dpb2NYKW9mcUOSX0TFTPZ7xe3kw2uJGv
1lZ9F6UO3YUQ1I7XzXWirmTXluIKPjoA5aDN2vOsazFl4FRQKUROCSJFFJ5htelEb9x3XVjUKyIW
lF0GnMUB6JySXmNJnSzBGdwC1vupuUe3h+y/qCmSeItYDABM3nW4mp3O/EwDsHQ3Jhnx56TzGhXT
/YK3HNoc0Zw7zWSHtYRQXSiDTPVzvTfaL3pC3o/Xd03neCE5zdGFgznnSgnn/nNROKCI0hAHtIvP
cqVGnQaCMw1AnUx2hfyV097geARVEOVq6gPn1bKCDZwD8LiLk6QCIjCMTkKcSpmMmyzMoZKMcEcy
IEMgyGN6AGhdg/peNzjC4GWJSP0iM/drYGkjMmHVrJ3d6QF0PH8t4weEGsU/jkso4I7mr2bKME2X
euerndVutJxiY0lTcvvHV6FgRl92gbjRkll+xatZsgTxoReExfk14JiVEAma0sT86OD3ZmfHzXAZ
ixtaVIEYcQ4vExRt1pFMOaHYasoz1WqXeOyq9KSYh91kjz+gY4+rZhJoxDtO2o0L+fL0nS7VkcMp
jW+RxY/OJT0XSp6HPwFlbDApQ9DRONU0om6HX3XfRCsKxLmXQvU/q6S9tUFKnr7sGxnKcuvMBJwd
2ESzszy6btH2tlCcioZB0wGFikaleQBu3bSrQXHd57wt+2eXTUhCcPRsXZeWhveKWpdP8LbhDVl6
r8GyIjWVveFm0iYyPWCkAa9oWz39oDey/JY3z4iGFPMWZ0D0FYfPqMmB4MvO6H04v3S0SZ7ZS51M
AKMd1bOxdMF3NHbpnX5C7wx0JkmayqzXtAOPdYuqCVqTxNLe7wYNqKkqOdVRvP3gKu9Mx1QR8WNa
LiU+NsKHt5ZrRWtXqjL4g6PEZzj+EWg7MVQM4szj7FubZ9BryEWPIN91ceUFVTB9VPF55/HyjdFw
RIxkMOcdLQmy79I6nRRO8oMzn2mjG+9CiDKfzbzfu1Dq7rLW1u9OP903NV3Gn8VGlxI/vQodgOPh
jRNKYgWwkqf/xdl57DiORGv6iQjQm61EmfRSVpfJ2hBlaYLeM55+PuYdYFKURkLdTXcD1d0hkhEn
jvnNIVY9iCLYvo35M4XjfzoT/KlSEVEpf/S4uIOmPqC1v0uxoEqNxL/xOy58Zn4Hc3boqu8z5tPf
0SJOTcwNqXbGdrxzIx1zV+wN7jPEJlaFgTXGiEAV4nbaTLHX6nVuTQ6zIqTiBwwKNlmua2tgOjd7
v3Mus9j01LhsvDk2ze6jpz8srS3YKIIf5vYdDgJF9NdV6LYgRF3sGwSFVpXVApbF3OhHmmB8JXFA
W7c5qev1N3Rhd3AKQHfMH4pIvggUHponKKpR/YYDMi8qovgvYx9haWeNqIkbxeiXCkb31xd9Bzks
nn7OKEmV6fxj6z1/tg8XgG2lSWngrnBAFQj+i90j1IJvzG5ACf0OeFi+0szwU6UhNmUqJjb0yGps
JuYEsG9a90h95ey6PEc6LBLVo5lY2NnHYfsAsAjtxk46dz2S8b8mLx7ujCjQV3jOpL4+K8L2qvll
kka0ISBTM/Dl0SMpFJDHAbwfOUAoyfOMNicq3BwnhisI5jJKTH0tn9CKjPv8BiRqmWdzVpiGzWMk
3oh1Vts0phMkfarJQzPVzQZpOxT6yjrDARbNn0SfzBt30rISndcz3y24Ne6Id+zmx5ePMaiFZVbA
1tO7ATMfZKFSEbWbJKqL3fUPfeH4kYjSbVZVplKMd06/s4J/p9JJoR4E8LP9ICNz13vKrerw0ir0
sxkr6wDLbHORtMCz1tBf69VDY5HM6kiH7XuVc3T9Wc66GfN7sxm6zWBYA6WPRXmSSyNJxibSDkHK
/QpKZs73DPLpY4+W2Vs4jv1XzKAjHFx50lf8GrRsXaWWU20VhG9wai1q6CrXf9WlZ6cVPCOp2UPu
kmNdBhgEapGnHtA1AUAi6mkdE2tvrHIhn5hnjqQw9OWQhlg2qApsxwz04/SDsLDaK3ovnBDdzGI0
pLxUfMHuJfpK8xZqWhCG1SHpjY7qTMSQAjBriL8zPDTjvdVl+U/bjRrcvVM4ZI6NPNLaxG/QvRHW
zl8Lv9djaDUXsQgGL8JagiZ+BliV5oY6ca2iMulrU9/euN7PTy79fhB5ANiRKCa/O93elPgIt3WF
fkAzd0AZMYqos4z2UeLFsE8GiarA9a99cUF6wvNNDoZkeZ646kKJ+qx+sAM38t0YCx0ATNpmoKrE
6j31/OvrvadBp4GaJ/yw4PyePwRqugNaXnWGfsiNCSXMOPFdQ97HpvNIszjeakPh7nulxd/YG4It
9j3mjlYN2ghdUb3SCcn9MB+m+6KpfozCTTYVk4q73EZhd7RufIzzsMZPhf4KVo92hbPM9nPTSkC2
8FMbpUNUMwYpWwKWRMar/b8e6//f8fDFz/BhqUVY88h45MiA4OCZWeszKqC3lJraykb5fwtn8VYa
eWk3c7oR2gBpoNIYP/0KIQ5G1GWZfjBiM7wLY5WnmjDqu/6xz1OB95PNF8CUR7WXlAxcrAq0R3U2
l1XZ6zKonAN2zgnGfTHCGhT/GxBk3tfri54XSJ5qcXrQMyJLBaB2+mh4KPRe5grj0ErDXg9t+lct
Lfc/Ztz2Y6OW1OReL38EseLciBCXvqHjIBjuzbBD4IynCxu2PnHCEuMwWmW8J2pPPqNn+WxmaDEg
/9X9L9ZzCUic3bkNvewMdqVldXo4GgelTWm8WrjwOl5dotJtTpCksuJGVXXhOLBdqDl0amwK0MVt
Rbc7nsYukweKHJK4ZNJ3bmf8ScpQ3Fjpwu4Eywg6GYAS6y37hEHcj0Ns1fKQGJW6yyPnCezrLQDd
hccBAOzypViEQdXic+XGaGIrQZLUdSnal62IfKkzmwmKOrzxPBd2BlMYcNaUDUwlZyGwjzHP83Bg
UUpF8qVcbHnQH30S+BttUySvd3QB0xvn7uJ6s0iAo5PAOGePFgXFRDdXPSSJNLcOBdvXKu2+K4Yj
nqUYoxuDiAttEY8khi2IShD7fnlrTfjUlFZsqwe7VOWuGbz6aEToHVZBoG45rRECqZW2KlO331pt
nd83g1BuVAAXPie/AeIOclYIZJ8Fa63tpowr/IBRTLmNcYxn2pgYO5Tq+xuv98L2JHNTKTYMnFhU
e3GFIVXR2jZo20Mf68HDNML7Rs1bvRHHziYUBpcO4ztqQUS6mGLPge7DTVlUhZv1c8YxOW75y1AQ
GhwNRd9YeQA3SU0jdNDD4V53pIk1MPRee2iVrVHa+g7T1ewuNeI/yClr+2Eq820uMFC7Hmkv3eX0
O2b+1YxNOEuT3Tpxp0bN1MPkddCDHSSNcXXv93ETv41QuHYAweL7NM2+6iipPzoTWg7lSAs4LxPr
K0L/xqatXSAUPdjwarAQD8iRRW9z/IWGG4nOpf3BVzN1m6EPk8NFeezmlYDebakHp3VhSZZd9to7
5lyeB7eoQxduoHlGSZtupr6cUaB09GCQAQ+1A7QX5t+MHZ7GOs2fWxs9TyhT2szXUrkh9Pb39S9y
6SG5EVDfQW8NnPQijRhivYmSXmoQO1AyimL5vbGwMU4Trd9cX+lsyj/vTq7ZeTSgAz1XFzHNDVop
+Pr6Qbrlc8EQYKeFWfuTqyH/lKIYjItQim8VI5jvGsaGn60mnfaGE9+IPRdSDOIcpa6qo1MCCPT0
kIxRHBey7vVDqNfoNknzOR9cTB3plOAc7QI5CrVP1x/9PXwuUlim6lwZiKZZXIXzb/pwMEunV8QY
WMYBZe165llE6aM5Qq3C79lOxYrodo8tNjw3F2FPHaWT2nLQHkjzmMnNJJB6tf4yWawjX2eesvEm
1fuKiab9UyHRVLYRfn/oWaCAqvqdI/K/STKMA2JXDZZMyAthjFUrjpFsXEdxkb2vPP2b1mXT84RN
2E5OrWI/mfjY3jvVrIrCNq/QGMiyh0AMNsNYmVQt8wmrbPy4CExECJShf4CS1DOpks0EB02N0szH
OluWK0tTqglxYs1+MQKmZk+aM6EAPlAoFcCfFZfpldU14zqdAkSWW7bKznLs/EFV8vyXxljZXjWk
Wy9YcwNSU6sSj2B6hsW6at3iq6EMqu7ngXQx8IrK/msp4wxNKSP5HVh1Ud61WBvM3T7061cZ/lCI
MHkF2iJBEN4ClV/a1ICFkBebOyfQSRchVzKD8vSkMQ4gc14clNMfm9iRn2U+dn/NSR3uW4iLvsO4
7y1XA2UEBF82z5rEF/P6HrtwxVAIgTDj+tZg9ixO12AKRdGDwaDFmod3jBBhHzpuuPvnVeYjjDrj
zKDV9cVFljuNHiRKYBxSHMO2gW6LDcTqH/+4iE6nRgMMpOL+gLLp4lFGpPpHtW3tQ9wO1aZCcdKX
MaaT11c5i3ys4uBnM9Pn9NmW5/RM4lpsjmqgOYcxQfnZSUL9eS5y9pVj3gp9Z+GdORYnf+Ykk3aT
QZ4uNQzCROVEKIfCSQxML8tXoaI7n4pcuW9T7BxUdNp91yxuIasuLEyK5VFgEHqhpS4yViuRUisG
QznYTKOPTo2DQ1pl3SaW2W9k+xGcF7L10Vy6tRv/pw1wEvJAvlMEUyuq+gxFWIS8CuCpVIxY4Frv
UKTS1Ym2TSHTp65RYukz/1KYDWs1vlymnuwx8Sg3yE2DO84gmZqhSuPCxgbyxURY6FeG3v2XWHYV
7sdCmGsvaIriPxorCFSXApPsrRYOdrMl/Sk2VS4R4S8DlEIR2dMRdWiasbivbB1jAqcEcOMTXp0X
oTlth2+tjZEn4lH4w9fYiO9rWYa43OkotXuWF8YISKbx0Va8/pji+4AQQtHnB63CYw1NnfRHUmgp
gbvx0EJJM/D+AteJr0k0oWIOH2P4Y9f4FyKE0+h/NCcY0VoZ8O5tB+8hQrmoeSKK4oTUaNX0tbWG
0MAixcjCbdNYs5BgginS2FnG76wO1b8FtF+q0qRB9GQGk3qbVsRwnSOE53GFjIXlwzJt/ogsvVOI
TIT/EKdMVHbYDHtFiOFxSjzzU2tJhYeMU3tfDdIOUZCecDDuPBFunAx8wqqJrCny69bofuPIbNUY
ePeIx/W60W9RRsubDT3zeK8pqR6ia9nRTHErRvZOTic9wJgYfQvle2ek4mtm6lnGtyk85f2pknu6
e+aBRmHy1XQxb0UrM7JQfOqj5ltrNlWFYwJwb7eTydbEhQRJdiHe0rozwH6WnfEcWTBeVhFlbLDC
BaEJbwSHsyRh3r10IZga8Y3pCyxObEPLlNQgPqoo8SPpoSobLW4KvzPLdtPgreqXtjveSDjPu7tM
QBz4h0RYk9i3JEeqSmXmdueKo5IwiLOGqvwCY3DCuEIp9/o0JDt8PtKdwHELFVGp7w2GuVIK7cFp
7PhfS1B40JQsNGKY4MIAn+Pnh5wlwXKu97AKOvI7og2eYoaPASEW1D0s2HAKvBtXy3lNSC5tMadk
CMGacB9OF+zS1DMT0RRHZH3xQXQUuUsEPHNRZM2L7N3pQRW2ytvPMKvK0ulVm4T+dv1SOLtFdfoV
JqU934Er3VtcPaqrRK6LeezRwcvgwcXq7MHWsUe8vsoc709joz0rWpAtzMRtphOnT6p3GBnZbWQe
pCF2ijli9Rzpmp8WEEEjPXp25WxEXnv9ZpjiW5je83uPxWeJ77nTxc23yFgIaLoDVs08WGYdPjnY
SeD0hVBTgKbA9cc8v31wqJxZvsCo3j/q6WNa0dhLtRY8ZgNPJGIaMuVTssvR5NgM2KDQie0M4rTt
/SNVfBb2IO2gIzRTxqk4ThfOpwh0adyYh1r3ajxBnOZHOFbm1hu86V7Yw+Cjg1Ng7CuVW5t43iDL
TzvrWNCEIoDos0z7x1PT6JPlZlVmHYJs+jKJ1v7P6ewEUKkV3WuzQldRTXfEnMi3zcJ7HrXkzrPT
XatEP//95dPcoLAjfDlnEz0bP6LU6yzrgAZJ92JJ6ulV2df6Xk2VN14+BFRIJRkZgJCfry99aXvT
1pzpiLR3gNicvgPuzKTMYsMCGijx6ezi7DF2xvAum9Lhpajdh6RMYRsnRFacpm5E7gthhHYqTBlm
cUzdAQ+ero43i+MlI9ljHxfIg+Rxue/DqXnJB8f9jl8Pur1mYyIwCa3oCGAn3YyFVb9cfwVn/TR2
4McfsdgGXuB0vcwjmyFJr65HDxvhcKDAtnAA2kCzjzfX13u/Gk73nYOhAERDdEdIxpZYkhEmwdAh
inKo1UwBcoYnzTfDTrIfFhfFq1UCWV23qpuG67ZsjW/kE1rjM5WowZxgot6u2Q1DiA2zkqfbbmiQ
OLTBq34joQAuF6cTNkoVCNZylcSN2JO+WoAoqIjgSrSx8q1Jah0rDYa6+1TTMIkToFt/jTU5z/Un
vXBJkkUzNYbtyNIANU+/b4Xzi+LVrn2YRsbjRaMod15Te89JFnRb8MKwmiZssgEsWCsujAfcPbtV
2Ubo9Gq6emsqef6h+TVk9nOfVoVMv9htjV4M/VBU9gGgXH3Mc+8PB3zYO/jsPgz6eGv4dn4/sRw7
mw4+VzP1y+nDx2AEq9ga7YOmxcajVWQDPZs+urvxjs8jN4x1YNXIbTDVhbR+uow147MJXs7BrBTr
J2B4KvspOmqx7r3oBUqjodIq34xJaf7r02l8MsbkoU085Td0MVJqPQutTagH7uxOlQUHL/BCH4t7
DNpyrZ9uYBfms7Tc+rhwztN3i6CzzJqwTIvLzp3sw+CEEjBkiCQjYMUVSLpb0tIX3guBZS5J30FF
y1Mm7HKw49JwDgLDsl3oedpucCbvIRwDzDADAW+/GDy/7l31xgE/T0gdi3R0zsngRp81zPPUaGXi
ROFRm+S4n3olvOvSsLnrmmhYh2qSbRh85zdi6Xkgp4dM+sdomVgORuZ0G4QyV2ykLKIjohDpQ9ZX
1T0VX+nHlY7XmBzw4KnxmgLpj6O3p0n/+jY8P1vz8mj6cYXTrUOp6+QuLczW0tWC5fGSs/cMkzpG
LXbndwqYZ5BSt2imF9cj+QaaQmxhGnK6nlAzJ5xSNzomXdXsnCGt98hFaWuRKujYdvmt0f35YZ7R
NhBh8OcES78cggg7MDRQGvGxZ8xCiwNUQ45n0er6WzzHTVDF0OuE3DODU2Agnj5WB5qZcbQWH3V0
ij9NFtQA/Oez1HzClCnq1kGelv/BmQTOK/QWW42wL1J9FYEDhAIUhhhsm/rs62uYSBS30jb+4H0W
qr6N0e9LYqCBduMnX7jN+MkkLwAGCUQMTU5/sqtNzL+MMjlGk6P4eRxxfYpM/ybTSNmpuRL6Zetq
+1Kr+bVuUN4Jo3IA3hvKJ8podxOIxNjbrnD3sdY5m6lD50QLyu7oNHl83xrTtIG1fUCAUXhA943m
3mncZm9rYXmvZ47mJzkCkDm17z8XVaT8zA5NJnuAeJaB1fYQIC1ckRwzmgNtTeOpj2OTstvEQA/t
xuuf/jwyshq4QxAH2LxwT52+xtqKpNW6YXK0UsRmgVrh82Y1iP/TU76R+F7YyywF2hfRubleXmyy
lJZ6pkk3PmKCIL4WapStQ9E0N17fxVV4cd7M5+LwL2qXXlRKWI9NcjRkFe4gcCh+a6KDfP21XYgD
5I3/b5U5LH6ofPFjq6WVsEpk1M66U1PggZ736qqVtoVJ878Ic5SBs2YsgzGmg4tXp45D77i9mhyd
yTI/VV0p1/00OWh4Kt59N0S3enPnVwmQdCwLMCgnbWEWd/p4Ua26ZtpDPNYB+23hkbZ+UdrYi+ik
gRYS/v4UV/a/x3Jaao4KEJ6HpKNwuqgzYUsN1yE5zkSZPULq0RrdDHsTRfGvwkhuVQEXbi5KP/Dn
QO5N4398zD98wggb2chsB3FMNCVfOUb+0I7Kp6wy/+q9cfTG5NHMrOexyv9V9IM7mvEOJb0O4Rsw
wqL0jOiOWFpKTA864Oxx6CAtm039jbe5UBqGyMgyRHRa/Qj5gDZabNE2D5ogUulPIWMChwMSVfs1
hzuDj7EgbOGUqlh3KsmYz+SZrmcHkzNcBT2iQrGOLjmoKVP9042w16QcirUTyMbauEMitwiQy26F
5IO41d+6cK7gdXBqocDPmp2LcDSKwJKBQkvYGbJ5tt9Wu9gW8U7IxF5PkDRvnOML4Y+kcCbdM9nE
ImgRLWAIppMbJLTT6v4tpg9+lzT9H6gwtzSeLoQlUOZQ0Wf8EEvOD/5ht+Fn62UlbpLHMIyhSReJ
uW51Z7zx0S+cW3ceEM+aK7RtrEV6YmeTZhadmR1R+WG8piq2P0BXWxe2JzY5ok1+jUjp5nosPMcU
zJAXcBI6Zxfg/vIlZmNNstmF+XHQamwmnTLD09aqHlxABbs6KoYjlqng6wuU2ZLUs36UKL37VP4W
DCp6un2sDNuuCvLnGr/rZ1PebBxe+MwuSfE8+aJbC1Xw9O0PnZuFoT3lxyTtxIOrSvrqKgas5ei2
Nz7BhQ/NV6YxyICKBuUSx9G2CDg5MPGPelKN6zpXkHROkc6+/s7P2LOcbmiVoA64EN7ThdMnUp1B
Q2lJFEf4SyYgccO6D2or+yar/v1AMz5hzvoosY3dkfkU21Lo1RPqo7Q6LKvalrKF0aOUf+qyiLcA
pvJNHaTYdksR39l9+qYnFsRuvZS/Qlh16xQz9X+/qcExcIeiTcUsbwlUVoZZAbJ3C3JpVSMANzay
F9EtXsk7guy09iNZ91xq1Zm2AwLs9E2FMP4A9nnlMW9NwXZM+niHeD7SbkqXGanfGWX8MxIwg/1K
b40vcgpLZzWYZvCDcYR27Ed9/BzoYfkpl7b9M8inBgNZp06OhaUHv2DQ6XjWkj3X4P/xmsMNNchu
HLFLm2rufM8t53dZxNNnkF5lVHEhyiOusik+B22AsUOTeW/Xd9U5H4ZdxTRw1kuGFEnpcbpO6Nnl
OGKncDSCADGF4UsxMEIRuIZ2DV39ZmN22iapEN+WVrPuxgGPZvWpkP+mRf9+d9F+ZhjKZIUeqbo4
rwbKAnzQPDnaWDWtEZcb7xLL6GdP1WbnyeHvlDvbLmjrz8aYpzfQHxfeAukpRbwLHtFGcniRiGii
UhMYePmxNnoHyqg2fjEirBbgEdm7BKc7sSoNzFAstcA2GdXRTWn37g6OarK2o9ra5KZR3NDjvHCd
E75mmiAcKWBA3uJmhB4XIi9EP9IxxvBH3QjsbQ2QW2+T3SvZSqn0AuuUyQ1RqjPjh6Sqjb2Jb7i9
6kJNDTYx/9bP1NGoi8Y4gVLSVuNffFLgqyZ5gD87iYp6a4rxnrOdHj4A53RCGGozUUCp5XRDJUE2
ppBJqQkbs341qsj+TEuCzmHI9AGtKIQlC5+qAwdyB9r0HV+k3KE+HSvrIUb0fl1ZmI1uq7wzfxaB
qj21PNxWz8eaczYqPaAcu0vg/gUKvmgNsXBu63U6cP1JF4deMWHkOKXSvGlxxp9BC3QHtFn7YCOw
H3lxp3hy/dKohnKjQYMWfusl05PVkR76NGdH+DyhC12g8fJ83QelYm+NCkjuZnCbOFx3tZGWvlQr
hy4bCKU7Jewi9V6RUbMTkaNjgY3u1dHWahOMcC1rLGpCtBJBESg+td+6xaQdESN5KAeAGdKS9q8C
UZhqFZgKzvat3om1rkbDD7V2TLEG8YljTNmI/FcQ9MVbm0obvxLNzfeti/gKtgIBHhYjI+J0bSp9
AHxoHBVMhQZhYx3O2vVaI74jzhs4YE2qLLeOrbAqncZuOP0WcI6q9eQ1TE0TVJPslUhRnFx1TeP+
ncySQez1mOOdxbb5qM2YNhq1Nm2rxcY2FNOK4cXIo10JYEPEA8Qhq6JUsS2M3RTCsXTI/Trp5TvF
Swf1cwK4ddvrOZp/oEM08cAccCxXTVEbf/RxDP6z+hZBdeqXcF3jicLpQPsQuxU0er+XvQzaNcy5
4QGavQq/lU/wGnfUc5suNPW32G2jbDXJGmK4adQY/U3a+KCPrYSEG9UVS6e6MZvTqT/iXJdfCjXl
4FR9VRp+kKrpQUNQi0lSO4l0A2E3DdYFdlDlRoxl9hN7ol73C91tdX/gxGMe4U0DtIzUpapz+tJ4
U1sx3ZnVGM6GbJXb7zwcrYdVbZo0Ksa01WsMI5C3cpoJ7FZh9J61dbuy11YKLIkWnvrseOZEubrJ
iynzoal66dqotHxVhVb0OyjDIgYkGUbpOks1O7qHz6eQ+ydG9FeVbfgVJc/kkxZ1eDRVtY1eYDmz
E0xj9ipkKIPdeCbBpA2pmKC0GZl8EHCk8w0XpPmGfm1AsOzC8Ecw233LQYcwWw9ONHtGASlfK0oV
PEUiE8Vz2Ap9uE8CS+137gTWbCvrovh0fY+d9WSZ9s0gE6LHjOhRF03KKA6SNO7a5jgkbrq2ytK5
N/X62KhhveotFEmtdPjZjIZ3o+08R7eT6AdHAUIZs2qmLbMw9Gn0mxJysERO9bEUqbEuOqSTi1BH
dDEwq13b32SYXXjOmalO44hLnGJm8ZxNkmujawaslwYPXUp/qsMZF4Bv9tDV+Y69hbWkbvxzQUsW
yjOSadKLA461WFa3Q82Vet8co5kFPQvCb1IbAf7rH/Esh2eg4czwUzBKdECWeVwjM46nmvVHrXKO
Yxf9SFXTexzMWr+xWy4sROozq6MAk2bfzH/+oVQLWkRwQr3rjgUC2D5FC7xMhhlbUdW30vgLSwFu
R2aZAIjF33IuMWggFcgfx2OOwPCamCA30CndB3hr4sZTnQ896VZ/XGtR6iZGAUapG8fjINAxwpFe
rEOJeJghdGQuuAh3eFc4XyyLG7mMknpFz7/YXP+G57EeFw50JNmkdEAQODp9tY7IwIy4znjU0dfz
7cb27vNJ3tLmOkdc8qjUsXOqzFahoXC6jF0norJqZTyOulbslMzuH2r8sTa1OUwPAB/cdRUOyaub
AhtKZ/FhcGidr1SW+6/tBX7Iu4Y2LSaqj+UPGacEHdyqHajHzXo1DpW1AdRR+AJzYf/6q9Uu7aUZ
PahyFufHX7xbBF8A6qT1eGwsYyfS8PvguvFbVVUrNwh2Rhf5wgh301jdgWx4AEP9X8vuW5WOoTw5
9aRCHLb313/ThZ/EBwDXyOSTtseynIg7I3Zl541HNDnTHTKRw0syAGisdVpJ/x4eZsUqymEPXBad
39Nv7lVpP5l0PY611QJEE4n7KRkcZCINVKKuP9b57IFWkc3QE98LOGhgV07XsoE8KVFoascBwC5l
n+rk6tYk5cpXvedB64uHpFTWmGqS6WazfuFnVdGUx7gZEcNNeGX6SjpWcai4L4fV1AXmQ0gancyy
qTAZ2iAzNgD+7J8STuhLGnPnrutx+DvKQvzisulwLBwUeQfVlxvZGYGhPckAY8Z/37+IQtBxRthv
FhedP/CHUAjsqDfCyZ6OllEYMEOwuYpoZL0ySahuVF2X9gqD5P9BVdG3XJxZpe96ZRLKdPSmfvJz
0afrKMNiKpyimwKuc4f19F6mCwd3ap6U0i1zFt8PwbdClzZrWW3srIu2KuHv28ia56iWG0r0BBlG
8QUk+j3f43HQveLGi51XWPwCXNOJUGwhdF+Wd0zqKdZIzj0dmxSEPwJfKqlZiKqpIvlHBOHfUrXI
GZvK7NY9ep6UAACBHG6h4DdrdC/ybYZ10oq6VB4tyhnsQTPkqOyhoijCZmwatX8/l8yHITfDRQfm
uxSUw+a37h1nUo8eRB4n1qvPRma0d+MA6/z6sbwQ9mFpzbQmki6qTmORh3RY2MoyTa2jBPvxOfAA
ISQevqjrqoLFteqR670rFIATmFin6JF60ht1PywFCKSqcb5c/znnd90MgKfpy/elHbhkNuZI1taF
NiOCR+8N+JyJcq5b3Yiw5x8TQhA4Mjpcc8NmuZNz3YurSq+sY21GYjv0NY+sm8md1uKnKPpWu9GG
uPBQLi0Ra87CkO5bohtowCO2EdbmUUW5ZzXktL7qwmu311/dhafitgSY5nGLz7P207DTlU1Nh7yx
j3lt5fcC2su+C41oR/UwAmxQ1X+FYhEO5sY18Pf5Qy11tIOmSuVkTvaRUYq2zshmN5060JgOU2/f
Vnj+XX++89MPzQcsFtMZFC75++nzZXmI+oMWOUfNA4YUwD+H+dIqd2FFm02TdbOWuevspBL9vr7w
+/c5jTvcxu/YQ3RlTWLg6cp21CIYUvNm8cEa/pomqXSopPXG6pTPvOLmtWTe78eNC75eTaHflFiR
MtI1N8ghTM9aZKVrLzF+NiSH2BpG+dFFtHgbtI65ih0rv7G937FRy98LyhlFCyIWQ/HFBdQIjLzG
znCOVarkGxti0NrpmuQtKNBmUwcUIr1giH2KrOmxaPKSmjiMN1pbKn7j2OUqgm+/FgOoousv8vwc
AP8AjjH3KxjpLHEgQc/rsMIxfA10YO9T2OrrBFHKW7fE+UUF2ZyAhNwKa+Docvq5wJPhPMz0+lWh
H3n0qkqh/h47D+GZsh1+FGNgHp2KpsFaMk1xt0mIgNA6jjWtQN+vHnDdFU7xknLbwbnCa/snhlOd
fu9iibTPk9DbRUkC9s0NoGGvxjLGqHgKm0r6k+W1x6my8A6zc8rrlWolNR6wlpV9QUtcPth2XmeI
70UevAcg5+CTVVNunCgR+8Tz+uwN1JNE1KKrMP9NHTvd0KopvnodrP2+jsQrt3P22wljs92jPZV/
rmrTA95SxvprIB1nSzGT/VCrIqoR5wjGzLd5mD9gC1S5IgrJN90QmHM17YSqhDHUeNiWXR1sBq3S
7gCvJL/jUktULrZUhGs3M+sKnTq7fGi6OvlbkZIiY66H8mtV6PZLUnWZQDheGM+ZjrrgznFwuEH4
e+zDVYe2HsOcoIzSXTrk/TqNUpt9VdFeBec1thsdS/FHJQSkDfrcxNu3SWyh3dgPcw50ehpmGf5Z
fAeQF20z43Q7tBNiqE7axq9Ji+a8Zw+6b2RO+60xFcRbjL69rx3F2BQVQy6JaNyNFO08bLH8e7eO
uRaTzEXmEEv8Z8wA259cGN+yMYKmEgl77QyxTevV6Q6MS/DX7dEwvX7a5v/xyXMjpkqOBFCcEga1
5cVz2zGONB2ogVeGOfXTWDi9X0e2dp/QDNtaQRI+kfMrN474eTphkZlze3P0wCRQrZ6+bSXlXHKe
9Ne2y4rHwKKXOmTK6GfM3O8q8rYHqxDBtsRwjCEB3tWuEPkj9NzqxvX0nrgsnh9cBMKy4DoRSVi2
Ptpa1wZ+i/kqIxtE3di5lrJJdGt4Gd1Je9aSiG5vUKilsbLNsAO01FtvRoP3AWTRqkc1vy6ah57q
aNj2eW4+196AfFOeSXXwSxIllCVLbDTWvRfk2yEJG4DA6POsUNfrwg1gUjPxzcL07gSVDWmpRGLf
17S8RJOMnjhGypid022KK/QJQ6flBru+A84yAj4CoZC/4AmGUM6iOrDbpB5q8pxXjz4t6DMvW0OS
lNuyHvINvh+xf329s60+d9De+2iMVwFSzL/nQ+ETorWNI2RivDZ2LZ4wMzKgHQdu+rlSi/9Erepv
VTFYb7geNjeICWc3y7wyCoPznJobejl8qg2laXRlMl6Hepxth5V0Dejm1v11YXMz3aJFMqemc+d9
8UIzLxsHvayM13gKi/vYSzHHtLDjzkTqcJXJEL0/PXnW+LjfrUl8c1szvkOZ+paw21nZx+OCU4DP
AQbHYEB7+qLT0uySOOyMV/gS03/qkBd7r2TIF7VK+OX6N730Zj8utci6yO0y0yRyvmYuzcmxVLI1
GdKwub7KWYwGVATkBmoqNg50Kudf8WHnxI6morDU2a/RZGhbocbZHYh3Ay/OKd93Zandh7qBp5ba
yadJaNqNUHne5gPQRK8b/AFYf97nImWIzYFr3w7M19Ic3U3iZrs4StKV2VYPoHHf+lx9bmR/V5j1
S+/Et1af3+FppAK5Q+pOUW3ZjNUX77gfHEVt88h6lXKUT53QjCMqutFTL1rp1zE4UWi29R9hqNl3
vNk/50U8C9fWya3Ecb4SFj+EPHcmifEZaPovrozG6xzp1JnyqtYUEivNGZhkI8rSvtT82cHOsINd
VflYGmsXabu/Q9jtW4IsNNKhmdayLWMNa2kv+Xl9e5wdPHPuTMLs4lrRwZ0tv08jQsDjQMOOejeF
u1G1Ht1wMvaOWRgFfjnZdI90b3OwBNiZKskU+hEi/9GERnzrOCyP3mxnPXfLuFZMsswlQExz6jiy
6TYf81KvIr+ZlFJs9Igk3hOVyNeQZJhVWOifyEevVACRl1mFcFtoeu03l/828Efk2CfQa51m+NJw
03kANpjxppYoMq1Us7EJm6CbkRPNZf4YOOngrOpCKPs6Na1fFSSCRyYLQw0RNG7eXO7SbgX/pRxW
aJT3P81Oml89tYwfq0JltmBQOHnrIofut87quXeWhGL84hpTC0Y5yR5wCrQQ1UpyfUX2Vur/h73r
ao5cuc5/RXWf7AdcI4cqyw/diJOHmXxBzTIgp0Yj/np/4K4kcna14yvr2lZZWrEkcgJCN06fPucL
NsNWRoB0ST2PlM95maLOgnYvkcYiueRG9R0QatlQIWUARRPo1u/Vf8SIl9JQN9l1pGZMDsYZmBvC
4wjKjklvtjJBvM9e+0zOb0JBblG5mzN+LfNO8ZF/518SKVWBsEaxGGXD1IpiCgFeVDEkuO28XZiH
Sxz4+IDgXGEsAiQBCO7AK51vLfJZq9oixbmClQshy8zMOe37RvIKRew8VY6rIJaqwpNTll1Pi2Al
wBe9LQ1ZRlH/vKSkIp0/sPBuQdcF0JOFUYL17yzbgrJuMrFGkK8FmIdAJN1HcdqR9KfYREmj1d1F
w6XST4WU7rQZd67qfXXMfmOCjZMAhQLeqlDHAVfkXaTjQ/CGvIrWaaEsXudVp1MdjptUnCfd65F5
r4pWbEhdx8PTAE1oKHdeyDm+QyohwUX901p4cViVEUE/Lx2841po6IVxPcuHJN+20r5CV9ZUOhv6
lPbio6ZCkjdNr3RuwbjtYQJRTVFrGmnbAhkpMx21lIgl36dl6okFu7Cyfbe0vJ8fwJLfzu/cAW00
h1HIpNy4BjTWKxwz6B2TjE5Mjj+fm+dL6HIcqFOgkYHZiXre2X1Qh3qEXxDuQ0ZkCikU2pPBxiN0
4X5/F4rPj3OW5CVKWPeDjusRqURaGttQgbSdlAAb8nVe/dsnKb72P/4dvz9XNVRWIvj2ff71P7bJ
M7Ls6o3/+/KxP7/t7F37+rW85uz1lW9P9fk7P30Q3//t+PaJnz794pQ84dOxe2XT1WuLRe39INFr
tbzzv/riH17fv+Vmql//+MtzBe7K8m1RUpW/fHspePnjL+DOfhjc5fu/vbg7FfjcdVJGJ3gLvH73
mddTy//4CzStf1WRqKAKj0I46tKYC8Pr11eUX4GfBIgS3hHQJV9IyGXFeIwP/YqWC7BLEK3AhgBF
T+RYEH76+tJiCmksJSPgt9BmlH/507Ufvka/r8OCe/Ht9z+UXXEA/IK3f/xFXWbAX4IkcLRIoFB0
QiaOhHzBg31+IkcQL6aJCaXXlGH2HCvcLlivUvBwRpICpnMn61Nx4qgtpig1KzBRGMNegnVsxgAq
aFvYX9dGWBYkNKco0AYWO6CTzNDcMrqRQdzGMGmPDZrhgg26H+UamBNIOKRgwqXgSrJaiHqayUK5
ZzkDRqgOsfvKOys/ttD0uZWlIr9OsGEGykeCcBIRrXkvViFkXyGRpGNPGEJBSewXHwM90e/zDiAN
W4v6SIEPONzxssHIMsJhpYa9niLVMKlr5gDLgHgBCfHu1/b5TioWuKeLkAqM20Gd+nwn8z6ERBZM
5Lxx1nw9FKs1g7Z0YLYFo0WpwwyjmAoXmhsW7VqxX+VDug3T8RE6hzIUeobTiA2Bj6o0QMKqstZD
nm/iOX+tIs1yWktBQTPUvsD+iRG1r+ftDPQPHE6TbiIqOhAQIM2GEKCq+TfVRJYZguta2g1AXCPZ
P58hWFirdhSHyoMR0pcFJSkYubLNNaDFpBhe1WW2i8OsOXx4iH4wMb+flzjqMs8hGI6iyLlurBYj
pU/RnfNQ9DGpnKaKm2ShQKwCC0Q4i5d2FZ8LMF+vEgUI8Brx/7EtPYvIrOiVURC0yptUeToIfSRu
ZK1pkA1EsZ2GM9sao3yp3LR86fmU+XjQs/BcWYWis9GsPIvHIgl1WEC1WSg50Gu9pLJ5lrl9u0DQ
JEBkNKSFefB5epZiX0dQU6gxjNPsavCTYLKyapVohS2AZE9RFNmTasFS0Mp3GefwSCz79NkAEs8u
YkGG9UtRbcu5AUer6cQLacmPhhvZGhiOaFqi77IMz4e0hEVR3kVGUXmdea/DzWXN2TwHspUOPmMV
/fncWjao57cdlGnsX5feFVRPPx8M2LAxrVM8qWY4xwFmYOQOObRAf36UH80oVB3QPQcmC4ies8Fl
UwhAaNdWSK1CNWAp3B9Qo568vMjgmjMaNSJaOjo/P+gPLw0wJVyZhEKSfHZpug4MNQfq3BsGaF+N
ZQJak5heklB9r518voPgeYNTokP+GMjXcxgWH6AgUE965cVGEHVXJgtCJtppYjlVJa1zVgM+dzWU
viDcd81kqzX8NRfbK+FNFFyJWa6A7Q0Pb1H1JGWluDP0B6SXQYbuHHq0oO3TRKXdlLriUNvM8EJF
h7uSA2DtuhFf1E4FHHZxoTkV4RwMwsrMDU9Vn3jjxFYQ5ltovBKtgJheKXlVeFQg+8BBuWYlBz4W
knAFWiYzcqGoIwYfHA0EAcD0iMqgo/3zAXkv73y+VVgbFRmFH+iFYRt6tsAyq7WEOckaDwBEwS0i
PaYDHoRjmeqpk9YGhG2UZnYrBcE/VlKJlOaAjTpKaA7KVSwQUcfcwbm98UJgE7FhNiICN55TkyyO
FfIES63IbC9N3h+eNsob6MtAIAVpwdns1XO1nxKJMW8yKZoxsMtY1uVn41Z5KzZ6RWpHp+M9tKix
58P+Rff0q6P+tRX7m3LKn2aLn7LMv5p9/h/MKcGJR4KHTPDf/pS7fZdXrpFJ99XHpPLPH/qaWMrS
r6iigl+CrA399/c63NfEUhZ/XR5O/BmYTOw5l2j6LbFUlV/RXwDOEE1SbMVRoflzYqlKvy6USMVC
bQabVAmCPH86uW/r9c8SSwl5z+cwK8MhHRZYKMCgIKR/X4DNgZEtUCUpge5u2JWW1vNK6FrIWLEU
ecqMdaXK7RgWXySaKhFw5za/M7T6JaryJzjhruSOn1KxhFPUVMxOPdV82RND7ULTBRDvDeU49iNY
fWjF2bkMdZtkHNzJYBBUmyYb/nl4UJphH6HW6ypleDegqRLpEL8o2+IoQGLVj034XA8Ahk91ZFEx
kvZyNx4KCKqhUFCB6y1IW6gUyddsWFWmtBpTFq0YePBjwl/ltG5gdjF0OzyFMxGg+GWHXWsQXdIy
vMBgUhaHXyRr8GO92ZWjthmN7AGl1ZXaF9E6gkK9DWOkQKqLyIHK1Aad1o52en2FmmfhlWBy2Uii
c9g15Lu5beQgFPK1YVQbQBnXYCSo2yTRjt2kgrcTLtQIvQKuvarcJkv3qTDlDtT/Qwd7tkMhKMJK
NUfA+Sc/7QXNQ7Gi9CDOj54OaP6VIVEZcnWkRuI8Iu3nqN3MzKJMaTuSwvUntcaBjIpyHUXjrql7
aqnVlWhNDri6ftKMqIixIBlHWtZKYIrRphcVx0y6zVCjk9GYJCwgUFakBcVMuIGjHN7ZGLcWqBJQ
hlfuJsOqqCQAEy/rkmcV7FYeZVcD7cHns1xuJ1XNnRQSZELLEicEWhwUgOeMjfBynr164oadlZB/
i5vatNN2Dso4vC4Y4mmhzUQF6p9GcWaXrdIRTWUw2Uih8Qa5u6nL7dzMAvD7fLls/EbTt0luIt2E
SpPRVDZKXYkNHvcaBjbroQ4VOKArFhFYEROMxoMkYXkD4ZQD5dRQJumu3BqviQlPALUOnXmp+FUN
TPtgJOaFaffcq9ImhcYckdophdyAgbJj5qkL6Qgqep4oYykyZhgXNH1KRWUCDnh6sgZAGwHicaFw
sZnz4k5oMxhLdvtG0u2s7W/CAomxmtvZWDqSzGcic6i0QVMvqVN0v9J6BBrf/NLkhQevM9XVS1mg
ooQ0Ph2SBDZw1WowRD+U+NXYy4Go6Bu4zgS6AHJUP0kCkPqiQmoVvFnMn7uwNHbinDe2iU4A2Bm4
kKHaCEkTOSVr/GxEyxqKGchl0ZpO5BKqIJ1lF1yjcyoXDizXr+syc6MaElRTeI+kNFqUF740aNPX
c/ysysLdVJbNCs6r9tSrz2iYn1jL15EcPxtQpKPCqN3IzMifOz251lgYjIa0UbRpoxTwzJsaX446
g05TYw9a4qW6tGclmt4ZwJoCOATmZG2qfLyNm/QYNbKTVMp1I0fHWhKukhKzBaIe8oKMsfTyRgYp
ioSZ5Jr55OmwyaJqbt0rVWN3sbJT2/A0N5jes9IcmQl0cci3vK59OFCqBL6fVBNEX0r7npSW5od1
9WLwPEjNFzlHf11sq+tBElZtiG0shy+rzVjXu2aJIJF1oKNznfv5wEDCK9Rn02B9AGWWwq3B2hKj
dRhVdluADasxzCm5lG/wC0qYi+ZDC8jfLD9iiobY+cq7Ai0i0NsajUgIOJDUW0l654aKnO+bVCoD
nWmuXnU3zdzeykOx7yEGAVwmqD6VtGgn8cIOYYbsDZYSkbmOb01hsPUkgUGzdQ8NCduUqy2Y/JJt
QhaxWA+Zbel3Vnkbm7eLuAadFBA1JQAeQY489gnKB9Hcb8WwhyasfJch4eBWaLfm9FxNjHIVDBGo
/ahu0lqp3/JRdiTgEjisKLUx2YnpiJRRLTuqJPoaGKhtAUxh1SUaVfDoElh/2GCO32pGeTA0PGzQ
UsRTItcxmUKuE7lVAq3rHgHsuVLzmcKmwofPyEFWu/tOa8GKUgB+CSMGw2mGsFaoOzS9UlrP/Utb
KbWnRIVCYLpy7Mb+qagi3RtayPwwZt6ib3u06oHhSJUGrd/iNMQJrIwKdqwa0S0W6UlZQ8g1pv5+
6PBbq0YVEdEw8rlgfRlQEifdqKwGsTwgFEAMTxjuAbmYr/sxvmtVOLhE+sYqm2fsWQ9RkT8gnAcs
FIMc7HUUUTJUcLo7kXW+jIoDcCosMKoST3OC251OspvXU4dWdwiUiF4Cn6n0FRWncaU3yRdBh6i/
HoNyAx91Gzz17SSbzzl0qu1+6GLHYspdiVKuHes5d8K03kMXEStTDvZVZL0NEHtwJ7noEOWljmAn
EjmpofebqomexkF8MNN8NauFxyqQobC4ZSSyjOd57NdgkewTABZAvxdqgA9AfLIQGYgRlfellDau
HiWHRJnuClF4BchMJtbAA3WSrvikwyZbN/zQMo4o/GzVih+KvDkB7XIlz5JBTLPfoUJOuZJ0Nm/H
tWkOCTEzw68GSV+Wc1iNjYDEGVBl6OB6MSTgu6aK/GKk8gHDeYvAxTZZVvsZYLTgy5k1revuyhjq
HgME4A6YldQCkR9smPF1jKRrHsLTkwv9mlv1DksHsEI1h6NvKDoMm7SCo3sHbqObAK6bM9SphtZs
XHDJD9jLr9DGO2JTp2Hqdih99znsU1WoHSRDBELPolNtCXtFzZ5b2VzFFrwtp3JOt8hoMgQbKE5D
o+0eO44UzaG2IM0wOcAbJaROqqukLh4kpeFY3HO/78uUClZWg+PEQLjrd8WSdvFuI6ONmVftm2Ap
fjU38NMssQuoRkeAjB1wYnNQ1AWerUHEJqzvbSUCOKuTO2mb1I86CvzdHNNEb+wp6wOuiSgvAJbF
hwYUTZQZDWlGeGjdoZhc1AsNGls8AAozAw14fkp088skFZwaUWeSThP3k5F6Vj0/ViHGSYc7daJX
ILoPKYYkO7WyGq+VaVzHKdYI2eqvFFC8CU8LT6lNGfO+xXQuFUDVgQtWwTYE9XfxCKiK3iuh3UrB
7D8pypzbPBkAjJhFp9e1nmRK6xWm3qJFMUSkmdNbiBwGU1M+N70uUWYl2yYCuFgqBk7h1+7rECZ1
JShc2qmW3QjJUlEKUw+BrHPCHp7O0Zg0TgTmHI1F1tt1lKcuEGI5MfMWwVZTN01RQGCuRdRIpdXU
s5DGYXQ/jE3nzlMDlwYNHLsG0rmk4KhiALuIuBgNMkxyoV0OxDKuGzWlstqVhnySaih9MKwFbjvx
HeLculf6DSL5hJAIFxSzPBk5hitZnN7A/hRgboN8i6d2J0YhETh8EooMBqhZOmpO0+Z7fVJUJ9fM
Wy5PV3qXPA7ztJWLZNO26cnoDE6YwXE2Wtaj7wqUnMZbxYYbXEP1pkYqEOYTFUsjdaTIeK2VTncQ
F4F2zKb9gBVXbVK/U5ttU4ci2NnDXpBR9Bwa5chHBGYJrX6ASAiHsvTaHLnhdAIEToYRJBC+LlDf
iqoJuqKd8lID97o2xuF6rs1b4IYcJphvw6xaVB81DShQl1ehG+s1NKi0onKBa8ejJRhOXmAJV8xK
AXY+GylEI3O7FSsEnWl4nFAm62AbR2Jr2ExMDAmCKfxy695O9CkM0jy8GqY+R5KctgiZ6Skbu40k
tWj0SuYA55Rhp6NVBywd5DLguTyjQlD6mQgibNZ0R8y+GAV3+YU31W0YlkEKY68U1Im6V8C2neYb
tAhAY82bG8j/gn85KWuobz4IED0HaxEdajZON3LINmOq3BShvjez+QpWvGvM4QLDOtyAwtTAH1v7
0lr9losQoYmEcaWkuT9pw1qNlSBCP5j08EyngqE5U4qEChIchz434IpbCK9y1WzhlAu+fp1PpE+t
PZTnIe0M2ViAXUDunTEhJ/j2ARCi2UKucZploa8J1kGurYC30VsIPAnU71HhwaqSCqBxQtpaWzXF
cJ9BusnLo+KpEzJHY1YgqKW5EU1eeAXPulUW6zugKnMHd48gFkEjK93WjeYj7XKUOn6ojBFRR6y7
QMwL7kN3t3d1Qez8poaLF9yCtSDWEK6tKun8qePIxhFWV5CDFB2OZv8K2l6rWYNCQqOuJ2DOSJNY
p75D4trmHAmu1dqQaVzVMGmG63AruEkn5EhTQJnVkhwKVxamasut1aiImQuCSGKLw/TQ5rWMrbEG
6/SOdFObOqiNYheatfcKLzawOLiD0PE6CU3FCSvFAAU/Oyk1nka1QlPFGCIX4v4DPsWQBvYaYUrJ
3FTQa1tIQe9tWH7o56SFDV2IUv3QJEdIQ3yR5Hheq522KjQlQmsGIRH2KJ4KzLuHSmFIQx3bUSMS
d/CiOcSxduIaUwB9TnccXHPSMHjPaw0BDIGwQTsaBogVs7lTkcWSlONLQEJnQuOIZvWA3lqCjV8E
CwLUtkiK5gay5+lJ7xUU4ZJbPK7PKGXu42TZX7ACtaSJvVg1BGRAML/Wy+dJye91BbREphSuitwa
O9gGLNsxGxwu5DDLzWbpCX38kppxHQOBK0+YiIJCp6zON2CInKQYjPBQwqcAsxdRd4mvgf4C3YiD
rjvnpq1n+aLjJmADYTmNlAIgryZ2rW8mU3hI42OBRJDn0lorJY20SXkzw7cc2xBUwpkBxIZBJDmi
bdK/mJUzT+A4wfgwVIJQ5QfgPRCba+giRqof99mVruytMm1og/oNkWH5WExtUNfTSq2alS5CBlkw
NReGcrPdxhDuBHAYX88eygj2qKgQICh2+uToggwn81k9cvEBrLswkGvVhTMinQslgG86J9AUvx97
LYGX7XzXGPpCdt+GiN7hMO2qVmHoyCl7GaXQyjI8qyyCETo2JfSJqMyT3VxV66QVtwAebTlSsFgv
b8E/v4GuyLWVVXfSIPlAD8ATWGp9gFggYjXdoIwAio3VHgyAi5CZoNZayUPu5DLw7FwiXTszbHa7
hzTdFW1zywpNtKMYWqpoM76wWV01LbamKjKwcFi28eCpZ3XXAZsdSzScdRncZmD22ZBgY1yu4C44
QCYEBcpoEfJXQujayQMRwmdFvh8QEPu5OSb9FHsgOjysC4gsV3Wx7XtpJY7QshD7cB+zPg80M1zB
oBzxDE60mh6/tkazqUWT6mIB1xvspkWt2RjdAqgTCNLMh7k4Nd1Bq09orNKRZ6VtCL3La+QkInzn
OmgnkEQKg4LvWtYZwFZWV2MHCfwyKQpbG+PrCerea3HouM2BP3Sbvkeub4i7yVBvqsy8VVoZIBm8
gUyMSX4GW4Cqc3KlelmEjCExP+8YyF2z3A1exxZfbWlXtxaVwt5HD+UmiSvmltNJS7UTIPRGkI1v
aQ6dEVQSilLcN3U3A2liwM9ceJFwRveqCEiTaD6UzVz5Hc9eqhBXYfZTvwNxPSLQ+qKyHg+2sRBJ
eZLKTm5BWKO2QskF9RWK6DGqdcDACaD9QdWkEzwJdT5lLHHuFR4Uq0zkNxZDZBciLMDswezVk9Uq
3faaKay01kjXOlckdANQBhjkLFuAITNtO+36vZj6m2rLf7Vi/Kmu/NMK9P/B2vJiePXXy8q0eq7a
P/zL+vU1B3DhX/8QtPmpfGk/1pmXL/haYrb0X7HkgMBjAaQAXPzS5/laYsYrJnSNQIbAQEJRE7Xf
bxVmQUIdGQq0sDnF9gTCNvjMN+iCIMm/AvOCD8AEDKRhMJJ+S4n5HY3zl9YKIMuGrKJQDbExqI1B
mOustTKrKaYzWASe3hdE69dp5CdsDau4ogg4s/XCLmCqhI0t9mywEPZHjpx8rc89tkiAB8Srcrab
HNVHAo+vGjXf2RcHqugrZrpq5+igBKm0re2mve5TD4ukEPoMKmMGRSwo5EUuB7tfGMWtWBkowybU
gyF2wo5qua1zrxjX9RzAshHPYzLdFCgIt9t4bdy1N8ULPO/fxhP0PtTdBDGz9HFSgyK8pD/1ua36
/R1acEgf2qoyYMAsjFU4DgpO+zS9GvfVU/Mk61S7F197lC+/SLVtfKmeqqfutYwJoBLzlxGCSNdY
4EK3m16nBEoeQGihqGJrlT+k6y591jOI66GjNW9brLOpO1UBz2BkBV/Zx1x4A+iXFAMS1/QwTBcg
TQoaFB+at99dknnWxzbyulXCCIM+GA81O5q5L5prTbitZSitk938JhzNh25T3Mx32aPiCDnJHgEu
b3pazsRqKCw7EXjqK2AlJuTtDIKpRMEHPzxU39ohH3E1F0/zDCb8v3SaZ/Cf7+/mcrf/sSbIpahg
nuFw/v9FhR8EBeDKAL5chAsA0z7DWhQS3I/0Qle8pERbBobnOU0VNMRD9BEmfkk78dLRzoL0f/No
5wjTZU2A/ymaoqDTKLBhPot4TJ2rSO3hftxR3Zvo4Kg0tVMbDz21HIR4OuOfRtHQcWHgYmsXwhNw
xd/Hp48nYJzFpyIHsCCEl6ynetibOaiWzR10sUiLYm5OtIeJ8g2aXFyl/Y15Gl/Chsi3AFF3I7oN
qLFA4Yhkq/oaKqYNdJ1nj4FR8CVZFSNVQnth0d8Wr9GRY5Oi06ii2a2wUwzC18mtiI6lAc4oAQLb
z8Vvv6g1GbFLKciQQuWFdCkxnKwioBFmrZMCEBFS/Sba8Le4sIVbYZteoSKKvRyKJ4focT6hb9Sp
tNwNdn8VqTTM6SYk3YbdAX1X52SDhqv+IN21L5Bh3E/3wzqyi6uGQNU5uYLfAli0okZuFBc7m6ih
c04rjTQpHWJ3fgSNO7ZRZ07eYrz6Vj+Xz/UzSwHMWP6r1ETfvWAjimUXAmgSTpgq9S3q/5C9yjMP
emgMTk8qQWGwfJLXCfoGYGyThad1zb0QGu2QWFgjQb3kFHt5mM/i+z+H+R9xmC9FE2BtPy2Pf+9o
8hlC9r46I8UGewzQXGBKzw240PORzHjKVa+Wo9dBVuH2AfgdN9rZR/sFyHHU/cnPE5dLhzxbHP4e
hzxHqX+N2VByBt4IwDXAjT7f5UyTs8ZSStWDFCEd7Zbe3EMlake7C9d28UBni8PffCD5R4ueDukV
aMpgd4KtyecrSuQqlgHKUr0+DEOK6vFAUOSuKIQrfBkgCbetx8g3LAjCApkyu0CIoTKvo8vD2GQ6
i3eojZY52gtKXK9i1OOpCpU92IzGaH9NiLxswWDUVDcRktMQ1YcwuxllNYcrHf+tTgTvA/Txcs4G
qGwzPQG1TfUslO1oPBBxROkenHVUA3EKNO9pVNp5YmMx6+HIR1CTSgD6OGDhQKsRXB9j3JanvCAG
1MbopUX3h4/px/M7G1e0PkW0PnF+EzL7AJaKNUCAAP/R9JrtzQfdN335ocbewNwPX/rt6LFtcoHB
fGnIz+22/sGHXDtb3/6nh3yZcWdbf+R2f37AtLPAXMUoYMkC0jwAIWHEA7naU9sRyBpdgApfmlrn
qP7fY2pdutYF8/thj/Y3X+u5FMn7Y24AMihDx2j5z1nUavs4T2fYtHoPDyLd7yPCyePj7fX1harE
++CcD97H45yFk8gsYaq4HGdaRVc8gHoREVehF/k8+FIHLEDlEOhSJMhBS0biCZ5CQ1IT5HabeleS
02llO4LnrHT8Ecz/XU3uVaKTkuzQryfWxaReXmbTz074PL4Ao580ELT3KnAXrxD/QrT9jpYbH6TY
yWgD1ETAgB6Bs9OxXjV7JlJRpWiMhLdG8PP1+dK5vFPYPsyG6Hc8l0sT5n29/XAuf+uE+eG6/WHC
vLuhfTiOFkcoRRaYMCiwYxFctU8BFpnKUy0YKDjjJd+Mi/f4rIQwpE0rglWtetwen4vRtvb5DSAX
GsRIYjtObKx3gA1wg6S+AryAcgNEfz/TxoakcI7t0iVtiEtPzPtAfLgB/+tPzMURO+Mh/HdH7H0G
/OQJlZaE7MMNavXO6rMEM6QsaOWJ2BbT0FdVW3pTaIwO3Ay82aWl4UJUkM7C5e8+Sy7ehLO4+ve4
CT8qIELIDGwa1PxRTzoXNVRS4NGGtlY9236qyFPtDt72Cc1/+8FNbfIaOaS1W9vcP9Jj6yjEv77e
QY+ATLa/nuiDb/u3KfF/HiIhCvejeP2Xk1LPajB5x024bOOkRA9kfBsLDdWPGhnd+Eb3wJfr7bjH
b+2qWrcrPMgP+hb8/COYrc94J3rP/oRHn7sKuRPcl8ZXHjW7o+hJUgBbSeOYtyE2J8fQOd7Bq+Cg
O9MK9RI/gO4zRTs5QCGNjr5pJx5QaxQ/DifeASxvF7Ak9xXWRg56WnbtvLI1MDrqzQGlKcFB7vxa
bUNbPXDyKlAvyDzD6XEDdUKdR04yfH1GzRfTfs2x2jmUkRX8K934C5bqL5HXugm+FVIQXkKfD9qW
FJuDaYNH4gTAFQQANuA8dDsnTutyIgY9NfBnFe+A3QNNvHBT3ic4pG5rV8ZuKZdJnhjcp2981bn3
PR1XuJ7njD7r9uZxsO93JrlHeYveH64K6qk4HLCXAXxlsRh793hp0yZEW63AocbblRUAljMV3Soo
yWp3fTyit0ugbkR0Z906y78HGJ+T9cu4zwhzO8rs1uH2uqMvdzJCPwDUWNxT+qLhc/BFd5hdbgrS
uw/rjmzRw8WswwJhD/Rhu04DZjcOqkP7eLMuN8uXgUnkxsGw6h+at4mRuiIDnVbpJg066G9RdH5I
twIEzh0PMsqH6WZaKfvlsMsZAheBn7uMAO6Jw7/sHjUv3Jvk5L915O5OPAK0NBKRkGYDjATuce20
tvjgPGYBd3TSO1Xw2NqdDczPanCNLW6zQEcSRMSbyET8kvoDru/Ck/CZDva1gPDh6Vx6cR/DIhq8
EJFank7gFpwcV4oL2LpB5SVkvx3t2S03g2MfDA9K9KvHNnCkFU7RnVyH2heyvkuR4ly9938kUly6
P2cLPeNNw2G0sNyfZVKFW2M/OFtYuIKS/yTZsw3cL12dpg11FA/PQElENzpsVqvr44XbczlonaX5
/wxa/wxa/z+D1lnu+Hs+lJfiw1la+XvGT3nBVHy3C0VbC2INix0suPGfg7mgctCV4RaEtYnZzBa9
ZX1snd7t3c7pnNmd8b/F3eiOLnpPdHltWjVYJfn7+5aO1PIapJ/c6lQGkgs2ywr8CCrZmis7MS2c
zEmc1Bac3jeuer/3BarbSGhsoGRtAMl8Db4LRO6oAWDRXWePVCebznZ6R1v1zimyLdt0lpUUJkLB
4AjXE1ZRKOq4A/5a08JGnwZ7dmQMObIaRNNdSmJye1Loqcbfly0+kgbvtaDmocLqeJV5hyvV5kiM
enJV0Y3ckWxj7ZpnxZvpBittSTaHzf2jjqJATPwc6cNdRSwCGO17QH95Wd9pyBVQzzAIMkBwZMix
Iy/LvXlbTuj6Dcs3Xh/w+pJUvLy8oBu6oqkDapKbewWSV5VMbufWznJbICJ1Cxy7q7uFXXtLUgAk
pp17P1+3MZ4XxvoslU/gfFZGrELlH6PX4e511MTPMvIKlvJlJNe9vXQ4l2FUV4NTB2VgenUw2pOj
uCJajzKKKDWy8MTR/NyNnNhN8VuJ+nrhQCofA67Yhhtj+Je/NV7sCihmpG7itBQ0MgfvdiuaOLNf
eBleHf1siz1vbdnivqiQ0ojujBQUyLUNEMcMhDii7iWPOYPbBrMz2cj0Q0cmsjs6UDRENl0jB8PF
4J+EswKLD5eh42dykL3ZBjLuxulosW4cZa97kiuiEJQHvVvbIcUnUThmmGCZW7mcyn5NaQk8jRP7
pLkRg3mnHKtNE8gb7tHYiWzoe1HoVuJ0pFXpJ4QgPXcar3QLxx0CvuM70RXtcoVv2h5tSMTSeFXg
U9XaxBReUk9uizRHIonEkCZ3PX7Pncoe8Y2gPyKXTqiKecwdjluxRt0JCajsVY7p6PgxcEFI2peH
B4UB39hYm8T1LdoT/Wbady5JgiigMHPy4kvT52KoOCtY/TNU/MOGCojj/id739kcObJd+Vde7HdM
wJsNSRGbCVPekmySXxC08N7j1+/J6pGGBPsVNHqjnXmrDnbTViHdzevvPddZxdTYdRuZi9DunznH
KjCKykIzLzD83naP/a+CwcVdEsEj2F+Ue0BlgD8IJm8NuIGuw9MBWRKpGdpIdaUvLQxWEK21DADo
c1/BHGjM0UrMAPSs4RLGNHZWZrqtt91SvUdFBEFFHfyw42rYI+3AxK1ACaiNdnnMvsDtHSiC/3ik
vOfJTrz3TzWNV8j7d2oHl8+WHGRfLf1dtkRQn+qXmwNuZ11nqQDjmNmniS1UtiEaeXel7EhwCbAb
3VBY8tuOMvHYWMrLaKMGB2IR3VHu4+UIroSSDFMyGZ9kHyoViEobJzbRtg0cE5UvZuWEto998/A9
UI8WnoUicLPHV8/KHG8VWLFdOYUjPDPeG4GzpuCvoYnOGWf2vgTZKey1wTGA8EVKnVls8T7wXuGZ
PUFYhHaB9/smzsZKqGty2PB2nTjsVd9fWb2xV2T48G322VvFdrASFoWDrxgxsAqK0iXMO8C5xHZB
Y3yOMLPIQiGujTlhjSmkQGw3mAHj+q7pYx2Jg/9b1AtjPcxz4a1Cc1xkbD42+4p5YiUZXsVGvvzf
MznB3gdmu2sXCVguY7saFAgNDoWAHqJlAp1hM1KmP8TEOCqrahmfwpN8ny3BviFbkTJ9I6w6s7eB
Oeg0FyWnh2XPlBk0PzQFs3FSnIJMfRpByjUWJAb4N1CZnOzCozOz3o0WuDtl0gVFo6a3YPTY4wx4
3BLXyimqtChvonrmpFABAYXI9C3uENiR7Vu+ZQL5GsoJZ3IQ70x0FRAIyJm3hkXsoPTCGuzBTPC3
2oYngSkUMuba2kxU+w7zUwCDB0IA/b5PgynQjW7n7woUC9RwbYEFaKI65IDY7sozzxmyfpwYXp7U
0U+hE5gQ8y7kmkuhlAy4WxbwXqiCnURIxoAXKKNAtHEUajjFstpUG805bwuIyhJibNtBhoqYeEkj
816wFSy6wgZVVg6yZ/cLUIlIfops1DgjEWq9WBvLjtyxFerYGEwZ0zcXzQLxXIjcBhcEszVLqzEz
uLZySzuiQyXGNiwC0dcSosFrMNLbhQs5D71sAVf4slqiu9BGcMR7+UV9qczhxQNlVma00TftYgm7
OqMjM7TRAQ/qV0LWcOWY29G+t1uL2+JooXl6DrLUDtyqd2KLvgPJjr6/x/T4inA6Pd/unkJye9uR
V2h9Lg6MNovwVt2Za6btoW6VnJiLpSI3bJQC32QYy4B6CPBTDPj6emcsShNuEJORWWF1C+Pg4YR1
7FQBfRpVFtBkW1sxdby8tOFvcrpFts5wMIwXst1CewWI9wSniU7q6Ks3mBskXsG919nSyl+scJJM
HUetEKiOEROi5SAhl4YUyjLIYQC9JmCwKKoiVHOypeYI2Dhppd5zcA2lDpZFd6Kp0AEbs6H+grn3
iGU4lmQle2//nqGZX+i4oP0UH8hrwxIYo5bwWwNHqJmoZcVjuBmXhXJJf5l63T9YJFOXjpzrAcpz
K8RJLt66whIvNgm7sExDZZcCEZSLfdLfM9uDXehsB+Fjo9eCpdjomHuj2IIpU2EjgME2O2+t4ed6
yVtSQLyFTNndVemWqanKJrefUURyCy5mpvuLpgquxvgYNFY7taNV4xTgd9Bej8Nt45RngN9uK0cg
4HZ4HTihI6wzB3wanDkEB84gqxivg+YL3yYKdy8fMDMMIFjugeJ1Fs/BpnkQdso22qDB3a79ljk9
4fAuw2IuUnhWDwZsA8YLGR8WCObGuCwkQ+SgkRE4HweRyp6NgkrqbWRSwmKSocOCbBaereOSsVNi
Dkbo1mtUP1D/rrPxKrhzW7ynO7RUXfZrcGYnPnsWm2W9gMPWhOOutqDBpreeGUPHhl/6W/etdBoT
xbV4J49rjgY+eHbo6GAvIS7xAKGNQnz7qaQUanUJ8sQ54QR9p3qOYdTkpniEHYf7z0yg0BGW8IaC
CuEuZdotvrY2O+kSrlYmOhlrZt519h3cjBD5BRJ5SjhjYZ2CEKEzOMF+gI+TwxNTB1378JTLhwU8
WfAm5lYF78Jm+KBqAf5xVFxBqR5Mw+lgbuXvO+RC2tqGOWm1CxvzoLvjTyaqS/EZ5obNNPEGLtYe
u8be3lsjbAUDNodE2BVm19UAwzZgpnrYkRh7DtDIQ/INbG7p0gTmDM4KlJCAtTGDF4YnMkZZAKPG
85m5gyJCQsHBcZ20iyi67MyCwyO1h27NLX1c5suHHa9ap6bGMt3xSJZM79qVssVxMac78Z+4IwS5
5Z5VBAdASjvX1Jf4fyFFHemq3wUqypq/RZgCMyKUnW5K+M+Ea3TrLrkTBPM6uW0X/ZoJZkZw7AlA
5cITmVIBpcROzWDBjMERl+gZlne1rFD+gHYf4FyuxU4jBNMW7Y1oa9YLI+QASkHn+DABoXRgC5IN
2lzvc2cR2Cml8VsDR7WO020QCClwfoYZgJRrxydpQegr6BgbxHZbPvkOo2pmIRff2G5DKsLYAa3f
MDHE3bDXst+iRHnBvleWoSOemORk1qDvwIyCNYhXU5DdjEI4a2NPMRd+2tg/bezfGqcKc+bExF2P
3thott3BGxdC+WXMvYKS98TYpLidS8qcN17YbD7Et38aLz+Nl5/Gy0/j5afx0v/vHze+Zh7Qa6bL
JLIjcEniGYx9I9UAPumlg0JqOlMEODfGJGDzXxpj3gibhAp+GmE/jbCfRhj0rp9G2J9vhM1q0ZNA
1T+kRWsz/HhaosHzRZQYPSIlHZUvcY98yQLn6Ubas8AqyxxD/JHAWYHornKJIeawTTX4jUdTtkTE
MRT4mkb4YZh/+7vXCHl6uvnyxvyyEX3LDMK/fhtXcG+jXtJCo0S4DRo4cXokPaKVKNLfmEOG+Ty+
+1nXzD6ey/uaXekk1vHPu9LZ8Nclkv7BMvofGv4CRuiPFB5APaK7Mw+gyWkKeVe2gCVqa0b88NbB
X8d8bnd3r3cDfYZTFTDy5A6/yE1409dIE+zwWWKudebvgx9qOZrPp5HsC7y0onCq33Bkj1SCVbpP
95WjH+pv4kHaSdv+KN/kVg6HdoHMEQ3hqgquJXI4HF7Q8IUc4NWMyQGuqHE1rvglclJXo1OYClz9
jZ3BO+rbAs2WA5JZC5OlhPQwrn2b4N0tGVcPMdGO7+9nn5wRBsBcOfM1MI/viAFIWEOEwB6aX9E7
lgDC2eu7NRzfm4a49PU1pMj9QOQP3v+70rxDaAN+QYUtGCmcyApBGy7sCP7CVn+8w15c9ghPrm18
witYUsHx9Xpk8sde9A8nM7Ht4yAyIj1qZOQqs481Qj70sbN6MyP3GrFvUIjzrSUeOfXk5lLL7iB5
mVgbgvyXDTJoblEjY3nENYGRQljYDr1UqZ0ieBVaAQITWAs6qNG7V6TaDJdde0fuS2i9DzPpppd0
0i9K9YeVTJTqXho4pRcRD1Af83v3DWnWTrfSzsGTeuSP4rE/VJaWkt43gfyC0kfeIOiXyI1E2+pn
FAfKaEUWsmqa/jl7URHkMznkYoe0clHhRVknuaNqtehf+nD9BCSW5nlt3hNFHaAmABh2cTeA/xwg
TvvGQqAJfQFmEjHRxmkbePQ2sRM7tjgzOkdnfysSFrkLEBFiPm2WH3x9TpcCu2tzmqj1denJUpSz
2AoiVDJFJAqhEMmuNzryuFg8DwkxpFpcck0oek/XgpUhE0j41tkr5C6hYgqRTUQBq0tQBkjmNMRU
kRODGFGHEGa8RcwIWlPqKA8oUZ0hBfQCmtlT9vcPfDkEaLYWcJg/ixbomC8L0iJusGUpPwNCtiw6
wOJDKRKXOss7sfSlFpE49w6xH+Sj1XuWjVbdxvjKwtssyOwi/MzC6SydiYW/WZI9o/eAomcdWiXk
lieb0tG7KY11IZuFRFI4ntHxHOnXFSKYlRlsenjpntT9aC1Yyo9Oc4h7BH5xijoCpxXifq19CafB
Cc1mHC/7S1qSYUbIX5P3LF+htaQVDxUhRaD4PXe69eura72/327eEud0SNF5NSW4f+BRgYlPPu7g
+d0wK2SoMe8483kzuc8+d/B8I26NQEGzYD+zKBDzlSO8COd6eYknI2T7D5KXOCmRaOQ0cAcJJJ8Q
/pKDgHrdBdve7lZaFIRFzwKCrq1gJWC8qxU4xjmnA8npLU9uE/P29pyZiX1ZIXji8fU1Re0d45HX
78GPNcTfeMqlQPMDHfHoHIwu9phocYr3sgqtC5lmTutkLAvMKXFI40b8NjPonLS8VIh9GPWntPx/
JS1n6WGSsv+H0MMcMxYnzv4/77bMsd1LZuAHwv3Jdv9abHeiIf3FpPqcoiT+CYrSnNJ5weX7QPF/
FaVzTu2fghP/ddV+jXkTvqiqwHRlHcUAoCdNuKOClv5oOgJVTz8+tsjc2Wf9YrlPz9VWWCDJ23xD
JoUVk7do60GTQ+6B2dwijZ4GK6gXi2SF3B6CZB+Ydy89VZwKuWToWeWo9rjN4IkJCRL12i1g6PCR
UlZl4N8a0LyDiPrH3AHiQ3gsC3KMYemhWHNGlZ1d3sQ++ydbnvrDQDbgxAQBUNka6ng/K+p6UiUB
gHlRLDvQ9KZBioz8TTPvmWrOcmF7E8o4LW9gfsAAiRbRWr3kiha02bI8UKDBoEykRfcaUg8EmCMx
y9tjxQNmuEeSlZ1sDZj8LOWoQYScJVwilYdKOFM0gXU8VBBkAulURxFso7GuK3Kzi5toC/9Ui2P4
sF/v3YeTm9y7gY+8VARgsgM3gULWxzv4Ne7uYUcj946HF8RxDjI8Li29eCcPzuGYo1xGoLBHZswJ
Jra+cIAPM5lckcJFJ6NYwUz29nJ1vn6Gs8ucyMz/xmUqbEevrXMi/xQpC9SmhKumsFguabQb4aSx
A3CvZ+Z8eV7uRPL0sHGADwHuttzBZYPuNPjL/hnJjnhZRuFDY26FwXqUnGop28lB3KgLda0vkrNX
k2xxfffYjK7NeOJGGIGEkuk9ZozetvYaDr3rj5d/aOZ/OPmJmV9HmZyJGrgHIHIKFAMNNLp7ZsVk
wkamPL6myMBUFixDk2Wix6awsIU1SxtnFrxv++apAhr6e4mqfHgsuo1EBTAHl0g0Po1WSZCcRtrO
ck/XJz6zL8bU/u1VnvNH7EtyfEDp2HHOwP6x1PhtY4yJCz4ver+WCgywrlFFDDgeE92yaAbfHlyo
HLlhlIGu4vQZflV7SRxUsqX4hWI/j/DuveHf2wG9bm5L8oDm66QkmCXqzpmHEA236aokJ8hCFDid
4cd75wmPtLz3mdOV2C5coR5jIhu4fORC3sciwFUGTP7eIPcFHMDMW/y4Zb9pzYKls0LA19bmgR0e
55TEvH5Yc/fOmLDxv/69Mxgn+aCV/t57N0e+E4bb/OHkO2G6/5zkO2HX/13kOyMdjQkP/l3ScY4B
XzxZHwjtL8OAxR/vCgJRGi9L6Pw44cBpxAkVcFdk59lHeVLlZGjcA2fjN/A6eoaKcgt+Z6KWggWp
ZioXBJ4xjK+M7bfBJ9w5Hmsx46Qe9bUJLXYhKopG1MIO1vbS2WufWNIiRbI9S+c3UEzVo9kU8jzP
Cgqhntfl2SuJXhA/hCBH4jVquhiHR08NadGa7gNS0u3djsc6RPMduIhm6+hrHuFfwDShKiczJXrm
8e2w7B1WahTCYR/Y/ALgC8RDFQmCNMzRGlriIoL9k9ihlSDFGn9E9YcIBVo0eVM0n5geXeAP15kt
+m7ObM6E6w9FgC6ULk7G1FBJPaCYhnH8dQbRM0CtZD/yYP3bR/5STcNqa1BtjN9o5P7fo1isCrtH
bblkMxkBODDUBjwaeGeBXzOtiVXisHpE9rTHguBv3z/8A3sN+gfDKLxBCRiS+FmaP0DYWMjQEhEc
1FERNdIe5V0syo6WW+xnpPujIgll4RoqBtpLgQVwvvAXKyWG8z17X1gBngtv1Mn1Lfs78uk3cprI
p8QTkiaLQE48rKSCPHtkWdDTjQdVD6phRVLTZr9gNJJY6fLx8dtgfpMoOtflUHqenl7RwQYyPCSv
x/cV4IFw+j6IITHnznaW8Cdy6X8S4f+wbRRgkf+DI02EalG6aZsnOMWLOs88FeyDHRpT30L7ZnmD
GiLUEqGA/KL0Bzjfm+dnACCR4/vdHVoPvL3p6P0UwR4GHCk0PNTTblbv7++oJTwv6DuHcCw73JVI
2H2mZ5ToBSjRyVGHlzoocGPx2nB19q2BzPC82dVNJPo/1+rmmdZE1v9kWrNMa6KW/GlMa1ZTmNiY
f6im8ENF2xB4AYA2gihdnBMf1CvXVYN4ALKpAylV4bp7MOEhrTKwhNWTavMkXs3w6B+2nNU/DDlZ
biBytRqKGNLXhNee19GVQi8BwFI/yz7KT1uhdZJQKM0oShJAfqFHqiyg1agcEYOX77sOjfaLJK0o
x+eHpBWfc2BBtulQAmAvAppu1/JzM/6hwvDbjOWJKpeEUaS4FRgnOpG0qMNFSo5P86VEhi38g8AC
bBfAurVvn1hSwmrnoT//jAS+ePm/KHQfpjBR6JJSkwdVxhRgWDMWffIsVijH2tnFhLWFYXWDHvKE
jtCuzu8xciGu6wAi04quzWCiNSV9U0V+gRlsmXX8etyyhoh7Gz39atbV5nYVkuPMkHP7PlU7/vh9
v3Qyv7bqiT5R5U3dcRxWLdgFNDnkhQHaDmkD7DOrSRxxX1hjBHTyaUln7lDHx1TDhBxTZBMEJhIk
hgWOhGm/Ctz+8HIgSen97vpO/ZjXfSCPiWjv9ZbjxBTTvIO0fmYaJrQyqJ1waTCV9t50Wop+RDk5
sCaLLzIaC7G2jc6uZHYIK+xeLG6YJsCm3jF/DEUh+t3d+/n9+kxnCZmd+QeG88cT8uyRTiTpn3Sk
c2ySoZZ93Kg/n03O3dYJX0+8SOqiHDSYkO1hs7hONzMPn+Y2/76HX4AmrtzyS37EB6IMe0nh3Q4i
CbelwgUW0KYEjUlotA2/1WTDquADGu8AGogWmmikgBwnwGKTHZozsIynVxZxeLCur3juTk8zf/+8
Oy3MKBHTJvJ/hBIxI40um/fhxP4AaTRLJBMem4yBquUlIxKeopWYh0ReaEuQABVlrW+ZTODIY2/C
5ncUJNENcIBEtrtDLqKDXMYzavPpjGYyO6cpN/0rzGnCX//Iy/S74DD/T1PV5VMcPKV/I0359tT8
LXv/27l+qoOqDl6qf/mEdflvn3+svv+M2jvzqX769IOV1kE9HJu3cji9VU1c/9u/AF/z11f+Z//4
t7fLU26G/O1f/9dL1qQ1e5oXZOlH5ErGAv4+9OUuA6LvW5n+bftUYpFPP8K+ZE/4jn0pyOovvCpD
ZwCEtqoJOuTLd+xLQZZ/wa8AWANoTFlTFRDVr+CXIv+Lokga4BMEQFyqQMz8D/BLQf5FEEQRyGSS
psqqrMu/B/tywlHwfFURAZYjAKVdBwrmRJYIXJRmvav0h4grJZPnhEctKoAEk/IaKdJ0pH6JsNqH
3Tp8Z/cfMQ2ZKvdBCGBMTVRVA4DgiqCowpTf5pWupVIqdIexbVo74IGe6QOgfnl9lAuAwWQYSdYh
UHRJkA38/yzXhTyMu0QU2kMp+OnGD5PF6Ie9GY+yaIZc3xK/Er1t1EXLPtXPapx7zswMvmyuqOiC
wQOhVBIk4MhNzJlMb5thHIfyoGd1u5DzyLC7XFFs3mjR2rJSolWS8PDD+h7yjotWXHIRANWkzIgX
kVCilbBaDuvGl6KtUAve2mtz71lSW39mp6aqIs+LmiEroqQBu15hUH6fd4offTlUBTk9hFLq22oa
QoVOPc7p0kRZjOLYwtobKxkABcUu4JB2z4/5g+D7IfCtx9c68PyXVKylXciXxSpx437ru6GxiEWt
setOkpzc00Nb1418IfPNoVOH7l6QgLGmK8aAYxBaGtV8+qiG/XnmCCaBRyxNF7D9oqyjWkU01MkR
pMnADa0kxwfFiAAKnQo91UYl2PCdV1GjjAGwLJfdTnaTzvLTgbdTA8AL1yfBFMhPhIgmq+hoLwuq
KIoGEG0/b29WqZ2iK2F06NJaXMex8i30xNSSOrWxB21vjB4i1Wo5173x6wVQdAPcw+CBuSuL2jTj
ueaNqlXTxDt02uDTURe+xX6DlkChwpluWBmLoPbPmqsgmuBFlcmVLUeur3xqy6JAyADvY4Bc4HOG
Lk/uYCoYWRqqqbEHaFXlaB6HXPpi1E5eGnSW7mqxIwxn2Qv3lTggXgFk1SooXVtoRLj2AZWyjqTC
t/U2Ho5RqS/8IHHElEODuVq4r2OR1uiBpI3GTL31FwalANAS4SRRVnFmCj8RrFEt513Pica+DAzt
PChda9VD4c7onQK7Vp/oAk/XJeyPLisCr01VK7EHknWm6eM+CIGZ7jWc0wsgUuQakSZSQluoy/5J
yuXnoEGDoVEdSNLo2gwznpo/PNC8MbSusfORGGzaZ+rkotJP22wU96nk8jslbzf82McPbW2gFMvN
gThZSJGwEQGLBeh3vn1WlEL1zSbXdBBOEWUPirL1K6PLaB3xyLzSlVJcpkpZEVcLZbS6rQsmS+Ty
cWxK6e06hU1VYjZ9XZM1QxR0CDJemyhmXiarShkZ/N5PlE3JBd5DJYG2Qk2W0TpKGFqkAzZGuAUU
S7bVAllzSd+37lJrFV6yZT8SiTz4wqPSqdUWaRguejVJg7dNXX6ckwcT2wpzFSVF0IB0D9kuG9M2
Z6LRR0mVtvVeCpPiJCpK7XSFq0GtjQSb4zw0vm1TbZ0OeX+bZDk2MBEyODdaHay2CNuKRnKahyRP
wnrPaVJh+2lqtN8v7e9S4f7/RDRngIB/X60DcHz0Q1UO7/quynGCov0iiQLQBVVdUWT1N12OA4/7
RZehq+mQogj98L8pc5wO9HMelZQSjlxUeY0d/L9DmYvCLwYacfOGLIuCBAVR/D3qHBMlv7EURYPs
VhVoG4rEQ9CA2j5fZk3plUYtXelUcSL8l5FXUtnPNKdWiIs8SZA3GbqeCOM4I2g/s8zLwJqG7QFi
rgR9R5hwkQQ+U6XySvkEGMLMzDQfgWxtnNNU2FM+LQ+aMnRfYL9LiPXjFn1enpK2YZM0NX8cOWnL
acWbK3CoLeL6VdS9enKYrjSBn2HTny8tVjYZcyLCsiou8z7k+WPluyTxPbRVrBJ0kuO9g56XM4N9
1hi/DyYDz54XUVoL0TDZxoxLXDBeDOanHW8aKOYE8G80mAEqVs8J3/n2Bwo/fN+6j6r4RAZdBlTA
OqGESzKA76dKcttUUunWmngsvegkunK1Kd1imUbR0uO6m1IeuGUgwhUjL9xmp9SjP6MhTMpwLhPQ
FEUQNICTGhC7bPs/+BcyKR9Ko87EI4aSNo0s7gIjy52C67RFlzUIbKsVWiO2mWiqflqfI7sVGzhY
8zT8FgTpklvWVVtvr2/LlzNH03wZurui8zCKoMN8npQHKSnkcaAdRrlB2WY1DAR56ej3mWvjQu+L
ORr7ugsYUNF1DcqGDrNoeu5lq1aqXozqIVUMjw56cC4Fbi0keWHn4YCGn7U43sRp3xO/4KjSoWtg
1wHqJx/ypQhZa/JJdvYabU47+MJPMC/0TpAMtIvRNKDHft4IXuyjLjFG7ZDxKGGMlSWwAx6TsCks
KJ6C46v8pinHcDHEQjkTZ/7hnhiyyquqBK6oT9vqlbGnVU2LsTWv2iRa+G5Ak78VvN7GbPtvmtHs
/Rp9TUellC1Zkr2lgYhWpkkwodph2Bi9K5q/ny4MDUlGsJM0Q78kRXwgVk4Ef/UKEceUl9GB142C
1l7zFnHyQ1rp4gwVTjefASjqusR4HUx0bP/nze8C15VhPSkn3WiejEJcljlnt1xx0/fioz/Wt32A
VvLpOKuYTpm5AfEmCRBjBmxC4AVPTr0L/BxVzKNwko1zoGUk0j1TTiTirTz0LUVtBJr1NjVR0LXY
lUkYBKY0V0p9ERgfWf1lDqIMaStArIL0Pi8+80pJHjtROLWort1qQF+TnmXRbtSdUlLQwrum2n2w
UDkgxtI8o/7SHUko/172NJ3GhD3FZTDEHodpeO+qbJcvQrMA0njZUk5bqSl1GxKiDfaTWpqasJLn
YoET7RY0xk7iwy5MSKDOvMTlBwzfoW+dsPDERRuYYwAQ4H3HLbxbWSB+ScvxNkZ/zvs0PlQoFn67
TvQTO/LrJCbk0IRJCsuOF06NmlCleGhFNDrQoav2Lyl/zEEgpQF3/iDPmSZTaXhZvcTcY7DgVVmb
iN6WLwNvCGLxJANRxKcyz8CCG4+qvdOOJ9dD52tpAdFAom4bVj0pu8cx26XyaujsLr7RAOcqI5NO
OvuNmeSrQF4mEfXUrSgurm/RRa/6Qq24LxIkN8SYPCUThWvKLJKEU1TaPZLHWrJXe1PvaYYGsggA
AuwB2BORlZ6hxBcv7Xu1VFK0Cu+hl8V2njpFsysEIhokRZ8Fk7eVuyozG582GpEFajQLcZwh7Ynh
9/1YZYEHk4G2qBtTZSr3dTfhpFY8RSjkjxbDUyluvJZw6YOGjvQJDTyiLQIZk7eK0EIbhdE7jt1t
D/iS1ISLZ4bbXYL70z38OJ/JafdC5qcZ12A+QHtJ6OBRbae3Ww+NcgJb1awezv9oW3lLqTL93k6K
21BaCAMaizR77zEBI4qPCb9W+AUfEA4NdvhvQUfKzBKLlQb8u1JGKb+TB44K/8F9pB9jd6GWhD8B
1PE6ObALcW0lE95l8HXdcDV2Nhgfa2NhaHaMHAL9qRnuJOlwfawvGpwhg0GqEJOwL+CtmLpYZM5X
DCOVhZNRA5xQshP003cXxtZ41IAge32wSagMNDMZbLKyDqhBmq+BzhvkREr4R+rSClQEszVLy1ZK
Qox0FfmOHK3blkou5aA/9eMpQL4JUPDCfdvs0GCCzwG/U6DFcUaUI78ZI2CvkgoNYmLSIAnzHJwB
hFogC+BetlHUFanb0A8AtMcRqbuppMXYbv3QCmUzGTaSZ+LNwYuamT53EtPV9SV/UUO+L9lQmCsL
Jt9U5kPblDk5HYTT4BjIVy1ogkbjL9J9p9JKtN3AgX+81czA3xQRLYuZW3qJt36iJbbjEML4AmkA
BfmzHOS6WDbCHDtueE6ITuzoBD2ajAMrKTq1aII1hLtUcTK4POxeWfgx7V/hqOl0sxZImm07OAlc
uwtCIoZ3rA1KTFxkzyTHtDVl3LV4M1Z3ekbks7hAHaQUWeVbgcbdyb2RnTyOCpntIylIvxmFNZ+j
N5qemeksBOpnV9ivdAWNChawiOLBSybxB8WqyitDGz1scoze4SONkPH7xIN73qmI/uW0EbaFZ4v9
KkU8eNe0pFaJhMzdyg5Vk68cuAGvn7r22W/8dUITwevWrZBUfS+c9IEGiDeKd6G86YDssEcfmTbe
FvW+DfatumrCtaCuEMJoOCKelZL4qMtSSRQSGfzTMyvXTFOYLmaPQ0mJt9d96me0ea7utJfcHE7+
UXlSXaKdQV3uuLRVZCnHJNNJedJt914ViXQnRMRTifwO0aIrpLtLdtABjL1xCFELlNhdS0WOSniX
aOYr7vX6XkzyOH7dC/hvYaFpCDh9cVvxKqJUXCecuLOxV17CV0OiynMirmt5yQu2ytkN2PWmXClv
5Ui8kBR7rD15giJu3CO3PXviBDPZ1SfJyu+Sm2KpvJc7kByfkPS+0WkNofMSnNKNu4YDmDsCiGKZ
zVkTU5Puco0NXhCh1+qyzk+c8KIWZ3VvYBHY3BLIJygNK0my49C3vnRyhQjRAsemvdXAZU1hVaAH
+fVtvNRhT28yM/JkeDBgc19I7gONd5XBJarviyf/NUXC/62PLv5O1JgGesh1BF6ZuLNjwwbTVELK
34tEX1c36QkH2iyT3ExlEsuwbLb1becTHWUGnHN9hhPc3+8HraiXcBUMLlhRn3mNkWhlrurYI4DY
Ir84Jv0N5L9ytMKAVocatdL/4IAT5lbGScOpjLLSEqYEUd9SIHvxZAAkwEDGrYxW8NDq0hm9cnad
E1pIo9TVE0YL7u34Uouk2zVv+o1wDJ/aJ+MuntGfv5hxYN0fdnUaguLU5NfRvDsXrcSAWvwkvio+
A/oOZtMX5wabhPK8sVb9SoHpNgAht19KDfWGfZahcmBAwUR272sJ0jxjAn0qQw46b8sczXU7gAR2
bxptkYkHY1zk7o5XPKKUd3K6lUFuLSwvZe8W56yf60n+QwXm4/6In6nODzmukQKw2gKADL453KbZ
IgMkREAk+L5fEJ5KwznCY3rKl7v4G6WrE0di2tWx6vkY08U5CGQYLM6w0+oMHZNzLemW08z0FHoE
S1cObj530X4k7uBX4UVE92E5TVs2cF6Xys2YiCf3nX/yhpX7YAhW+pyvBZlw9T5IZnTrixvvy3p/
G3AaiRa9Nq2MrBBPqmGJutlHVDHsZLhJsXalIC2uewAULXGtQc+KeNUWs5ktZ7zj2gwmhNmWRiVL
Gpbc3pRAd25MHxi4ARmim+s85YvuzdQHsDJe05lHc5q/5ntl1w+uy5+7HjZjSeJmNRR2m7gk90US
GA/Xh/vqp5iMN11X1KRaGWC8aLBifdEkVt06MaAdVToC9C8x68QUi2OsmRGM59v2WAHV2gqimROe
W/bkEnUIMbpdi2nowkoHQAlwiaqV4D0EKU30389lJoueXB8lzEbd9TEahxg+2iuixWBlAwqdV4gH
JC7ZatV9stWRvqdbXr/kH9KYSN5WlRCNMCOX4J8HUJbA5DJaqrQQ4NKEG5/mon39eC5Owk9kN5mp
/Jm5KJHb6nmGmcYAj6mpl298gCq1TghP4c6vll62Rt7HAGCzkUilk+JC9K1IlOGlkHdyDh3bDWAB
J6aUw5lQbjsgnRa7CJXKwL/hRNoDyDHeoAAcMXSn4X2qQHCptOdiqhZArAEqE7fIhIzyMFQL7Zy0
r9dXKLC9/rJCVZBkCc5qhH0mrgeF88MmELHCNt0/5gZa0qIDm7osASsjPUjR0oBpPx7intbqnBz9
oiSzzf0w9FRf0AOD93kM7cuWZjhhh02gDcrUUYiJq4A+H3PV8F+FxWTIicaQIm/g1/OMNxm/5Gnf
rlrD5tVXDSkO/FYyLK2aYdfqF3aNQUXkYrE8LIVHYsBnIvI5PlD5cBDO8MLVxVLmnQJpKxKcM7bi
EwO5qjEZ7jhwTsMUg1UY2ZrvCPDEdbaIthk1pOYyASASIIVyM0Q7TY66miWGptwR5f+ydyXLdetY
8lc6et2s4ASQ3JK8kwZrtGTdDcKybBAgAQ4Ax6/vpKsqSr5y6EbvO+Lt3nvCBYjhnDyZee7Hl+Ta
RdOe8IdznF849iLHn7Z5UaXIj+FlOdx3qFSjv6LKkutYpIAZjYeAdQ1UBew546uk6VMbPsftzvKL
uMtGhQTizFH6/SaebjQ/oKjv+QHYJKcsoSqRvc+t4z6IJcV4HcrWV8MvmLgs24jdJHBp0Dl2QZgN
xWsPuqbIcXy65+kC3X2TNH507kFuqmIswDUCvLDYuPE+MNs+3osX/lheK5zLdCIbEefVsCvAfDLb
KU5pk3K0lJq+Js6mD3/1zgVIO0Gdjf12kamIU38HqGjBYj4XFHD8TwYDSORoQIXlmRD+Q3D1ex/8
ZwVOLlmbmMT0Evvd+He2QRqxE86eHr63CkpS5/D5wT7pvYon7GS0k0u2cOLZ0RTrDZDl0P2I8Klj
dFRqET/WUOw2WYyugj+rKm0hAtQ7H0HzBXJM5FU/uqMsUzw07LU8hwD95bYBHr36UaD8ASXTn0cB
XDdXlIv0HsAWDEw68Ax5yecT/xisrBMnLo3w5zHQKeKi27LyVDd5DxHkEWhACD1vndq36pX7qWSZ
HfMFXj9NqvmeP38+9glh6V+L/m7sk/cimIKkCBXGFiYNn6Jn92fcrFuQPA/PI/gucjUnipCOvwDt
MV7GnxkwlX2Jteape4aH9LdH/f1CnKBtPHHrUUyj92BVtqDP4Z0imQv7UY7WQJ/P+2NKdLLmJ6+I
TpbZUd3iPZhZ7+MSYB5OY+6if6p3FeFVd5C4bB33eu7PXCtnRz55REo1Fy5E4thRbQ6Aq4XaFY2d
0RAOGQq4OeigGKcEnSPPZoHrp/xwn7371CdPiSplGIDb5T3QY//UvWCP0e9LnEqdOk/Oz8LN2jav
phSRyZm1/tuL/f6zrtfMOyCAGCXjqMRak+A+QM/CIeftzv2CADK4mb+HP/tp1wT40suZ7XTC8/z3
5l7L7WCboah7EqsmVWSDYXQ91EMyid61QebM247tSGLz+UjjIe2Lx67+pqMlDeUPwR/mr0tz0QUv
reelyrsdS1RgUItFKZDBJNvPqD+ngeiywDeosGw+X6i/b////NyTu6ZgjTdYjPzAAAKEWYN3xhyY
94TyY9+eg3n/+sav4BY4cKBqnuozbeWsTbga70HbTUthJNZMmQcD6pVqcFU0TsrEtikuzkKfwbq/
P2zDdwOf7IbWqeOmJzVmibC9SvEGomzUlnnlb2JYW4dpP+RqyJdnFEJKf2udjPaQbOYQZibw/Qk2
PXoI9yCv5kV5mKdLH8VwuwvlNqBXNLobwgcOK+rhMIwXpL9eph0zZy7svz6L/5nBqWoz1sJzjGqx
rcLMApnusD+Ahs7yxU7gXCPeKfPPd8ZHSHK9rig4I1DTRn54StCovCWsR4uIrIgOwULSTl4Zr0f+
ofOwOvh9btDkET083awL97NR2wk5oBdkFNbb3bbST0RdV9U1QDcfJvbiZlquYz8bnDzw0645tON1
hKwpqp8790Wg8+ewWapvVXjo9MGP9xU8O8rlqlFV2lTtRkvg5T4wFe++YFfCPJyZ7IdzgAJAACoK
BTwOGvEpxXEWRBR0QiCQNNc1QrswRndKC5g53qmnLjlE9k42NzitSl1ydYjkdqlQlr0jJm1oyspM
N9ko8uSnTWCQ5c2bQuWln/eI1RCEIXj44jibDkC7Rt52aXdNBTeQat5M3dZEh/GbD88RPL1YEAtP
Pn33+fR+V3H/OAAn0zt5AByyzHYwmF4I540eGWJm4G/1Pc4cNPceYEEOXxS4m3R3QJEjHwu/4dFl
SABIbUP0USZpg7mFWYx2zv4GtivJ+EuiabG/6bFMwa6mmfQy4+yaBmTjjVLwpw71Q+emYZWNZm+j
NIkzt8jJFxVlnsywNF2cE56pZUvL76rfWP8aELsRee/nqNh2Ku0hSW5TMaWgj9rj1KbNEelr52+r
Zkkpy8J425HnJrn6fK0+hkbrWkFMErpuDNzoVDrRecID04YjNAo3s791izJd7K3mTWpBCYK4PMxM
f8vbi2WNvacLas+AmR9uq5MfcBKUdoM/Wtoi/ovlPm6/NvZLRLPIvxzZmSP+Ma89Gek0EmtIAE4U
gm2XbSxSy3n+5tE7Pzq0TdrXFwnbl91lJPK6zs05szvvw5V2MvhJ5OWqoJ3Yuidb+NDNGa3yBJth
unBXUcSVGQ6k2JJpw9iF6Hae/MK7He2yBD0J8Cyeg84+EjBOfs1JcLZ0ofaYLLwHpS9ttI9Rneg3
4UP9Bt5eC/qAOReTfYhQTgY8OZJg9ITd4mP6IDjq+a0dDirmKQ2eXXWv57w1d736hlVH6MImc/h8
k39MfMD78F0Qm5KIgjH7gfhl/GrSS1g+KLDREXzHOg2tEhubLC8sqmGABw0Pksv+yNukuCzX9MuQ
YMxNhGxIE0J2c8e+jJ3SWTjPv2IfJGrPc352lh4R8827QM0/Cr4dljG6xov1uJiuOxNsfYguMYkA
6TL0XgTSqlPHu7VUHwXCKx86vZIqaDttJjxbu8/X6iMegnTco0BOwd9Aee73v38XS9poChzJo+Kh
jenLVKsF7a4tCL61RYmpZN4GVOWrBLca6GmonPYoqgfDubl+vJZ+/wrQR2G/BY1NfAKQTF1cc87m
4oFOKGWWhudxS2Wme0MPYZfXMWhTSRhAYkMzVe8d58pI/yFqva/9KJYzu3c9De/ekxg6H7CmfBAi
wBqC+OUkrm+nqbUFY/xhwiB5K6qHYjJR6lr+a+y6sxKXk7OyDkfCBCjYSuwHWfRkuDLWxF2SGnMf
givqC2/rBbbIWut/ZRVPqyYUe+sH3abR6ntbIpMK3Nq5NO7yrR7wijdD5KQhbdoNr9QPFEB535N9
OwTINqcwyAQuFo9ApVZQUp2Jek85QOuPX6sQUMmBuBS4p3rsea4hCQPz4d6fUPpYWsCHnafDbcLK
A7PVNXEi76D5ZNPWUUUec+VseYcaUtOWbRrR+mmu2zIVrn/wm5jvgviSFrOTywgNWEiP5hwkOPd9
T2xcEAi5v2lWPngtLqB+chIxjzPrmR9x92Gi3pdCuenYhjIfY2EuF8keHVE6d75aOKruU7SvikZv
tPHdnYzHL0Q29nKaABaCXno1CzUf+sDLGkauBXjd6ey6xS3DPLO+XxAFUDJ8Kdx+hO7NlVmt5JJ9
foJPbzvMhoKAlVBwiimFCufkrrW0l4kgrnkYZILW2wVWnztGILjQ0YZ0AkQs+S2iXr9FQ5wiYxxE
mkiVYMHViNk63U8XjjMCjUJlWZeGfZECEBxf6Bb9LjJIWds760c1gqAZ5m9Dg/ZhTsdyqI/8M3nA
aS0EVGmQRSH4wvlLopXN/Gdi645TMiSqSe5l09WXjhi/+gg1FY2+EGykrKaNySrR78kCrDSYyPhF
FSC0BF5cXlReuelHR14ElUyRqNY56E4y9wM8979X/P/1Lf+Nc/xu860C6n/Jnb98V5A7f/k5/tfx
5/fqu357L3b+/X/9W+AS0X94YDn9s3jm/5Yk/0usvOpbQJ2AZA1aUagwEBL9S6wMJdw/oEdGxW2l
NQAiX+k7/9a3EP8f2N8u0ExQ2yOIEen/Rd9yihatpmq41CGNiEFGByn05Oz77lTPg5b2pYqmeEs4
n59HaJvTRjdO5lDrf6PGai+nVTVco3YT3QPQL76PlgA4hwa0f3m3grf/fFbeCyjWQPD9YwNtI+RA
iMVBwFsx8ZPbXywF80YjwhdPDfHlKARC78CChFX65ExEvE7tj6Eg54HFJeQB7nrITvF3kUCeqnCv
Hhu2i9VhQdQTU4K0DF12EFx0Nc5WdeZ2+uuY8EhLMDBkAKfUHwt9rp5ijGlSAwsGAbtEueG5c+bJ
Pg1j4nCd27tx1kf2XRhDomEYez7Lo4VPvN6CaL5pD99dtJ1qzszoxJSSfBjqJK9ooRCqAoGhIrgn
G9hDRjCJdnOR/WhzWB8HqM6e+3LRCbgUQ+IPeSUY/DECko/BYIU4kXVS+q99J10DdX3sH7jsAG5S
TX26i9yu4XmkBrJhXgOWXkuhDc0HhBxJ5nMSG3CeHY52BkHdK4DiumHZQDoKgkzUBKgLGbcMMu5D
8L5lZqzgmVREFik9FOU3QaTBdVrGOn6N7ch1apoJaWwwe0qDTM4dOC83hL4wNdD9ErkDPIumBIns
hGBvZ8SCd6THAWrTivnlsnNm0/ubaoq8Hw3kUeiaEBj7ZmBpHma8WhDqTLFk6F01MvnYTG6N9mAj
zM9Sg/vlcZqphwxu1HO414so47TyqWrSYCQi2QkWLEmmGoZyq2x6lWS87kuUjxJjytyzWprLoPUa
mwbKA+iToBNKZp2wj/NBuS26AyAZJqmiYoG1mpmRucsEUxaTVPXlopgP2CwMuyrnvVX3kK0hNv78
SjiJ/NePvd6QeAsDXInuqQYvKRK858DSXwtvQWMpTy9X8AE4R9Y6vXgomGwgFgEVwkghxGJ/npg5
iGzZoPb62kSwnh0KcClEVNbQtLfn8L0Pp/P3WLjjYii4V+3qyaWrokJ2wlTeqzviDsRgTdCnw+Bp
N22NW1UbQALqQUyFeKQ2YT+rRqJu0ydxeewj5oWbzxf4L1OnWGJw+JKI4HE5+TnI1Tiu5BlT15xu
ieeMW+bZZt/N0XImQP7z/kPWhksdvg0r7zla+12erDIo8pDq91q94HastqUwTtbLuMzmGZ38QsYA
utApBJmhTq4Mc9XX/8tM1+HXgd0EX5pAHnoansM6ojeep4IXLoHnjAlEF/U09BtSAn/4fKg/d+3v
oZCvIhaAC8Qqfz+ZaTzOEBl7fvjSij4A0L+EkN2DwfD5KH/mZv8cZd2yeL7giQBXhj93reGBP0e2
oS91C0mziGh37TOLVnaLmC+TJnSePx8PQecfryZGxHcLPIDEiEAQap8anNgmrtRQk+D7IGT5qrwF
WYpDChBnhe0GfRUOeDVT5tA+RrO9flUbxFL7GY9FAzXGUgTtTtG2QssFL1Lddhij+tVvHSdIh9jK
YlMTD8B779sFb5dk+nVCXbPMx0a26J8p5+CNVN2Mpiax7vh1yJziMJoQjzf3cGPuEEfJt4W3DCWZ
kLfioCMHRJRiJgAr58HaIxMy4PuY4GXYgNzqTOkSjNNTwyoJa9mkiMaUdg770tGalTvZFmW8XcKo
Sh7VEIXXfluFoNmXHNKgRdMRlWFgBmOzCZPee5PBohuEEyoaDjoYapvO9WRvxlo2qG92I0FTQncm
LlqqzF4CvnkYPE1hE3+tC47/GJSAqs5K5fIBwpqm2g8JpLk5Xlhv2pOICwkxI0vC6xq2jkkqOKfe
vkCjh+W6jxmEg4FGlHdbNAsv96j6gnnGBBlusBUHGH5Rryr3bdgVF5MSfoc3YpHFTphAEZwBU6EG
7hUrHaBxkdJMbjMSeI0YhoqxzxU+mV9p7zbRApTxWLas20UG1g4ZHLs9my08RBql8F3mXIXjiDYS
Ucx/maguQd1OXLy6Yet1m6RweYKDTj08q65qwa3qY3dMfce3NheknCrULHEDlCzkTwvl8f1qqblA
ne8DNiM9Ry7PcdYfF8JB3q7ducrAGiN3mied2sg6QSWhHgmqjZZF4fOwmJqgvJ7IfJYL4Ga36mWb
R5Pn8bzq+nYbtENX3XkNn4NMU1gIHKoikagSRZUe0zhIVL+TVBVPfZu0z92y8B/lnPDgog1kezlO
Yck2ZWXqGDym0XkbpgkV7DZYSr1xRZ18XTq/+DUpCZUFg/0DQPXJBNjOTlPgWZVB8dTYAuIzMvUc
nSSUX946UWhBeIL7D+jghYManWjpjgdmeaKhtfB6sz14C6E3LaBmuL7Y9jYQLJvDSMDPu6DUbMvB
TMMBgufkbmTGv5hi1x8yKMxWrStU9A1UZqN322i3A9BFEAQZ2kGXF9RLKx+rApDQEaFULN5KRD7x
F1vx4ob32vlKzFofAs+xHK+070t5BXeUyV4KMqIIFJtZAjmcE/cSJgwa1uQTlK9blUSw/ljgggEs
y8jxkdPKlZvETuG1Gt34a8JM8tI4EuGL79HyW90l2KXwLJnhS74w576VMTp5x9atbsTseSazWsd3
0hvJT/hGJb8Cab1no5hEnZl0HBJPZ8H/QKaGyj0f4wp0OSeR90tZEfDWIdm88/AnwQXgetr08G4a
wftvDYKtOZnaDQEuAtb9GDY3hHfmOpy4LrGAbY/osKrat0iJkWxkTKpHx+3hvhPAI2aD22y4C7qe
vbQQhUWZYp1/R+JZPA2t6h/nJagnsNf4cO+YWB4LOxJMpUhWbhwF9DXgYxWpqGIXJ9JlNCek9JZ0
7qPhOnZqn6WAKJDzz0OJper10HUpH0LzY4DJLDRD8eDS1C1J9NqUs27Sup0dEKfMAjx3Zsb8iqJh
zFtbzixXiwP5BXXsgwgHACJNNY+3DKAVXHWHapmykmh9W/SFD12gjPAldOWZu6CeiyKLghJFG6xl
C2dOZ+BvM6lkjQtRR+gN3fUInLnlEPn0uMJuW4J7LR/BwfnG3RIJZJnAddFRJe2R4LmoH1XFpOYv
EW8BcHoy8ljqqSSBLxKDVJOMiPuuEjUZhKi+J0eUbaNkvMCV5Qe5hlC52wCZAzWPtbJpoK+eegLG
e02f6URg2TBy5ty0CALERgWqB9GkrJYmHYWuXsrSD78CHCsW1La6qty2lTcvgDt18mKZqMwmMUU4
ZUYmA9TrI4VoPuSrYjmcHKhHoCytb9qlcNCq1kx8zLhkgNJEyy14/5UuhnxwpJ1y7rEZt5wy4BNF
SxN5WQjEqoBGp3DH3F+88UIGMzC2sfHl11ni7250EDlvFUBoHFBnVBCm9cpX6cLHHvuojhcL7ZH1
OqwfBUN1qGlvsmJJwHdzFUynsoH2fbARTeVeBY1tXybtLDPsomZ1GPsZ4gAWdGu1rYia+BDUasCl
mUjIwd3Jw6bWgAAsuCNRQbaTH1FoL3msaDr1XSJBv6MJy+gw0/vQKfkPpSekPKwp7KUvGwhRykk8
lsSF8IgL1l0B1GhINvf9GoMtquNbidBoAh3UtEO2FMC78RZIdtcPxNwEZVUD3TJe9AtgBTjATsii
o186pt4Mtlu+Dzy0y3ZU8/QgCR++xtMAekHsdHOfN37Lb+BSQ980wggD0iyYCnnXKu+uLAz9YRa2
/FIBn7exw3AHVrSFWCu0MQXLGOS8NuVFPD26auTeructki5iEnjgmHFu0MHZ76rxwFtnhq3XEB/n
WiIXC91yfKxEK9wNZkHcDLcIstSOVcttCFLED04oYP2WaeR6czWaV9nP5sbqmqrUGURVbMZ6YK9T
O81YMgJ/hCyMoC/TEB3YTJiOvzlRZd9QxKkKlMm98hci2PmSVzLc2PpOh5VbZXXLYr01SEGezeh0
eF+XSJIdwMupypbBKb1U1jS6JkoUxYbEHLo0iZvpqo9jeOU4S88d3BEx5hyUhL7Wup7RNiGGqqE0
lLVpnYQGe0NM/AgfHQEZzajQDDCazb2hbggaPHNrm+PFLI620OULPIModmRJ1XcES/IHTLAjXFx1
P/mZtr28JTNv0aA+cuNyWy8aSQ8vhuTZk669DdQ0oR10FMowE1MABmhhxqvFF08JaeubWnPxZDQc
OUDZs0u3jWo4WaUeC8JjW+lV/8jrpNhqd+zvZx1HUJAh6oQFyeRAR+axGDcBxzkpUNqapgQMh84C
S5VSXPs9SVSqQm9Um3YqW7AFLa4p4QlGU5AMqi90cEx7EZrWR0V84ROQlqmRdoNdO9k9CK/+Xs2y
z7AT2fVCPbeAfLCxD36rEUbCBQG3oAB7lTPQ+BePyONQDz0eaQ81i7xRw8RAFqDTc4hzClWh39YA
WSbcwL6c5VVQJSDML9ZDhz8qRz9rSCVQY5j47OZ0sihgy45XW9aZxUMppVLsxq9L9b1xa+qCIDME
cVokVeyn7sKwBMXI2um1KjUH7qBGgNto1tEL3e+YF6hh4/eRDBAxOA1uf/hBPRe6rW9hPGCvS09w
i4L9YMBcL53BP3JuYriPGUqvdKijrK9cmJCxyR/Hx7JbGj9z6tqRqRd31Y0TIr5IgUDI/XqvVAiJ
G1B8ia1HvWOyKh/l0K6ISmm7etf7La4Pd1wokPCmA7eMFd64bF1njl71PFe3FloYXFF42g+OiAfc
JBDf3dFlMqg+d0P8lTFi+WFulUHj9kWL8NIfA6bmDW9kw2TeRH1r7mCnB4923oQhh7NUDRynVDXu
KW9s2A9R9o7IkJgHNwp1Vpv5XS/N3reRuam60reH0Me1mfLQBXSi20Yn4ELN/rKZna4o8mKhkwZz
Zja3gKYGF/xft7zszOx9U7VKfrgNroPM47WrNl3glV3au4hBMm6iBJ1WKhV42yjUMHcxooTCuyB4
FpgRaHbu00XctAkYlg5b9LiddIsKwdJ1zZzTGOkwXCdq58ZamJRt28SjLl6SeHiL5Qi+tDcgAQNi
ZJ1+T1fSAEsqisSmMahWQe+G79DMoT56XV98Z9xtDgQ5HN22QyvvY94vFeglAtelRf5y2w4D+IBi
mAORRckc/UwsC5u00rCeQebHbhDGlEU6+023h/dQmPt9x6HSw42Fe5gH7mtSc5iSwyvkvsVR25AJ
rTNT0PjpPTZF/ErL6GoRsFPU9+GEXZZK2Et9RRZbzVBwdMN4ice4/+5rHwRzMrPhJu4c04NgUjgi
r5qqfvJxpbHr2bJSiCwcHMjgWTFynvuodz5x44nuCr1IBN8EwzqxiVYGfQD63r+BgiOqL2dCBpE1
Qg4vDuC2BBrUmLtYBlJccIdik+ECqt/6TuHybxoBtZAzjKJG3VLLAbgaTxhqT2R4LoBjvPpyChE+
I4claYhC5oUQxfyMjeCjf1EggnA3+LV+1B7QoxwOkmr1IwywqnAgZHcqaetHlEIblodxEl2ahKOE
ymyn7hbhVg/IStXRDUeYkzJaOc/a1TiHlpfdE5Lz4smpG30kbdi/jm41Pg3MBl3aIDu+aqqyqW+H
uB8gUCHUAdl08Pz+BnX65TEcBvU64+CMKYIC8jLMUW9RAy1gDyAGOwnonxNuXvlk9I+ZRQm7CHxI
Li5dxw9GCCvCcMzqRJbf8CO6Z+UM9EFOzXRP+IyLKKLlcFUGTo0oPZoTCyUSBWgfsRmMXhOg8Dqp
Iu5yH/QeeigiUexUDem1oXZ1N6jHYIKmZpl/1IN4dTmOf86qQF72wJoRG2hoQXuJ2yTVsUAyM9vA
hOlsFvK1a3qgqaLmydaCEypSlFWKJGMwsdB5U8BeCK/Z7C6pLkcIcpIiMN8MIBqg/COvw2sK4pm3
s6Vf2Ksw5lGzKWUJ5AuFvulZRkHvfPVNrPT1jNWrcjMvRl0WPm3opsUPjTZx3w330dQ1iPoVHc1h
UHCceOZL4UnobQRUzVE8arrxSj38EnoIwq10ay22hRMJms2FWSQEiiEdD4SFIFYxgKug+7n11zBG
JeiWY9H2hMOQ55Csxyubmzh5HZeuj9YKZO+BOdbpC1I3vbd3dT3iI3ABWlnRUt2nC9xvG0RKcRNl
SJrx+AW+HMm29iURW9AMJ3vBp2CRIN4HgUZIM7n6grdhUh4XR7fwolHhTHKH8k4cRNxO/YErT7WX
iWSsfAAAocMnMROg4lgQ2Efhu0QQ+jrrF2cLXHbg7OcXt9YGpcmmpHXQWMpVw2Pje8E35EcTDBjJ
Uj0V8IlBkOdaxPqsQYoDPQaUXoMCQpiXYRheV5MbMvxN06pdVIBtkid8RtGgQtS3RhZ1/VAWVj4P
2FYy62kkUf4oSYmj0IjawOujRJ7NuhGBlYeOk+0ObyPkmMQDAD8BlrmTKBxCtuc07bNXwRoLhFVs
iks4oqz5ZVAqculXDK4QptTkWxx2oMuOA6kfVTW7ZAM8H+r5/wHm7pNG9cFLT2n9s0ngsQMKgQje
Pgf/PkCaECeFFPwYP3RXGHcFI98VlZZlame7zMmLqOi4qWaOlhGVd2aQD4jm70GA08KoCWrO3zS2
d4OUFQVAA0T1Zeojkw9xwPY16aY08mFcIXs5nQG/V4T0P1XA33gmgCYs0Orv58M79M9JTZGwNoY1
1MuSQLJWIz5Hcifca0CgessG/6mIxbx1JmhjPl/NjxP1CcpXqGLhfQIHcUXl3020G20oqC31MYmg
NhEz6y4dxBhZpxaWk7K3Z3ihH74e3jpQUkB3RdkMBhgnKD8B8buvgMUek7FYdlMJ51O3NO2Z5Vx/
9R/L+cco0Hj9OauoJuPMgwCYhnLqS7/Ge0cLu7omOs0ZC4KPE1q5NCC0waQxwHY5IXo4g0XQHXF9
tPUAwxQU6W5movvHzz/TxwnBDdV1UTAgGAXK8z8nBPzHsmmp9NF1cFQLJIlIDyHIAgx7Bsv/23ze
j3RyvECzgrGlq/XRibk9BADt8iBpfn0+nQ+7buUcgMqFGgwISuD9/DmddgTZTAyjPlYjL7ddHesb
zv32ZW5N8GWMl3OqqxMqG84XnHBXBTG+Exw7oWf6c0BTdlVnl9Yc57F2XrgD1lbWlQ55UJ2A+o/K
Zq8n/sgqO926BmZ08E1vgR3WHb1bKHxJoMNtv02hdc+Uov7yYSOYiK7MGoKr/pTp5828GxocuCPB
rbkzHspOvSHOYWn6H5+v+V8+bASFF8TTeC/xz8kW6lC0wHM5tUcLCmUW1X6ZA9RnZ+6Tv80Hnvc4
4fAfBiK9/op39wkcnJtmDJU9yirxAf6ot6VyVFagMnxmpBPSyO9vipoL7krsoZDiAP451ISULRq5
McfKGdgGHRb9PbB1fYNkw9s7LRv3bbUU18Yph6eq68AesWNzvXjG/0kGzs/cA7/V/X/eOavR5koI
QHEKN5t/8nOacOljPY/HItSgprNoQNKSFJLuKgQHIVzAohJMdr+F/VaLKkROjWmSrcQ5ux2HOvxG
mW3RJjOEyXo6DsnUbxKk/PCQSZL5oH0ZdllJNexM5qrn+6YNFMxSNX+rAuXcxGRslnwJdPXVCTR8
ZhIwx+psDpbwbsD1f+OANnqO5fZhS62vJLxp128QI3A5OVVMlbWEvWX8IpTwrmo5ec9gWJfbzzfu
h7cRfxxepji0yIkhUj1Z2CaxfcLGCCWzphDQJiG26hE5bi3GzouYFN8wqP2OQtk5TuJfNnMcofYd
rk7eMJk5uaaiuoUFSOH1xwDAwhHRbXs9UE9tw5aY/PNJ/mWoZC3UohgN0pX3e3e9Ozcw31JxuTB7
rAgsGVdpcqYi/SzbTp9Zzg+lU7AL1i3qBfCthlXFybFpHMLRwEEvx7GLNotDoeVvodEovfEnlULu
y16cOakf5paAQQYm80r7hraHnhShRT+GSx0H9sgtkkZSeWiQK9D/tirOiWr+NhKOYLxODiyK34yd
d6s4xL6jq5YPx7gHoMREOW77GU57sR+dVTKs2+6P845ZrWFohDAU93d8ctNFM7BC1sT9MWTFcuPY
mt16hkwwh/CXrF6GYtO0zppr2JcJae03p+r7vSMKkrtiok+fb58TXQUuQ/waaOpgn+xRNBE59QuY
K9W4jmiGo0RimQ7g4O+nIRm2qJiiTDx58T2TM0sTr6P30dC4kDcN5KlDpwrgLRD5+8Z9+fwn/e1b
rDwZ2Lyu0eX/sncmy3ErWZp+lbLeezYAx9jW1osYOYuSKEqKDSxESphnx/j0/YE3rZoBshimWrfl
4lrmTckDDsfxM/yDttgf4TQ9UwLZHdpWi27MLNG2YWtVVzS0zx2wBb/35ektBKRNTjRgRGNJgczt
su96ox0OwrFHKA0V3UDAg56ESNM44yfEUCm43NYYHlFdpVcgU8vb11YBACBVWX8nnHrApcAYGSQ4
XQoCS3Oa/I8ZvjQw6SHAERkpbms26pdNk+RRx9fuMY1D7eHjbZu3ZXGsOFeYWxAJAFMsj7CBiv2U
RnI49FOe78e4S+Et+fmZ20p/5+3MmB9EajCpIR1YRIGUySzI4Xw85HpYb0Xl2HdTOZW7SpbZlxDq
w7rK4FCFEADvnDiq76fWZMfGQW3HxoWGp7L2GpCbeUHNN1x8vAdv0kPvxSaHasRgjINI8OlVqht1
oqIpHg+DbrUrMqRsG1Zws32+sbDDkuDj5d7bcghYQLVn7XewJafLeYwyZhjBeGBewbzTH+JtGQzl
mbj7zkMBj6HBxV2G+N9yx2upfC0yyukgbG1uuUbNvhgjjDu1SdwaDWIif/1UZEfIOpgEXu6P+fe8
ioVGKwCYeMV46G1NXAmjYFbvGsn2v7EKeSXXskfUlYvLOSuDKBNBPR6qceLlpJ34lRWFceZZFsyt
+ZPG0MgDqwoeg7WWdhaDZfRu5cX6wY+d+qqtrOHBtRPI+cpkjJTRtdurus0u9QpRiqIx/UNB13Rl
NzK9iawcBY2EjGGkWXYr3QiGtBuR7Hv6dZsw7sz7OD9zhN+eKZJgpB1JWUz+4yy+LxuSU+4LXT+U
CUTdssqMVd6a4ZnP+O1XzCpszqxRC/V7KYtUC1e2tu/rhzj3fNRvNFzjUXrfeKqXZx7o7fEFNGdx
muZrhk9y/imvjlOsSeXFRmkdXIsO/+iYEGud2r71zGq4Yh4vNx8frDdpCmeWpTSbDwZy5EtF92q9
UQ9b4Eyad+C59b2TWF3KsMq2IUdMlU5TPhqhtPrlj4+Xfecixe2AaoLWEpeJXKIiDSullV0rcQCO
ZVwQFZS4Kyt78K8LTved6JLgthiTsv2MYk3TML0OrR++kVXxerKFd2hMpuFr3ffov378094eqfmX
zY0aKHSUVotsNOxtr/AMyz8oACtf+bTDb5kTnRNue2ff4Z394zhBM/6l6nq1775RGr5QsTgkPdwN
LTWqjR3oFUPBsMYnyo6ivezz4MwH/s6qHC3eJNf37NIjT0+XXkk/yCvGN1Qw4jLQdfN3ksTGzzhV
aO60ubVNvDQ5w7t9e6QBRdqI7FJVeBa59+mizVhNXupN2bEm+b30YnT4sYWgQ98U4T7Wxvbxr1+g
p2mA7nlL/ONN1wPqZRdXQ37kjJEicq/dRkD6zsSEt8cEwVVwrRwSjDtgsJ0+FePGyoASWR5ta3r2
YrPZaE127jJbBh7qe3v2ewM7LAFKLN8XUyujBEdlHUvfQcbdspGYm+QqtApr/3ebhsMbcQecFRwV
8lo5P+6r85hLqsqSPPWYKbe6Rg3DXA+wEs8I4BjzrrxOu+ZlOH0UeoQ5OpSL8OboAlAa4n3HKeqR
vNB7z+gvS6OLo5vKEdbNaAfxLbMJfHn6VJYMZF2gMxvP6qx6JZgAgMRXxm7KdSlWlDi5BG4TevsB
lma5zyOtUauoBzqPOJreffYm13usMeYj0czq1KBc1+Dzf7x1y/P98kyca74WXcc8ZtFrzbqkwFnK
Zet6fYvkcLEds766UpP5CWxC8JfhabHaUi8CSKbn5x6rtUpPN1IpC8MYZAo+fqY3B29+T/M1RM5h
EioWp5tcQ+mZ6cC5jBOxTlOkMH2vQvyh737/7UpknjM+fOY40ZdfZDZh0wa4/FXhMUh5d72wKehK
yvIJssGZu+7tQ9FGoUCGYkAKxus6PeNZXoGITQdcKbUBK7miZ4JVKeuK6G6feUtvumYkgnAYYK5w
kxP6luGhj6m6u9xMjrkSSPyXptoUYPoBF6tS21hmJCh93BIdhTH3f3cyHzaylv1NOIZFhyuEmZxJ
LJbxavmDFg8vgsZOGkdLjiB7GAfqGQ4IqUFq9/HrfG8Zc45VNJ2xQ1zabtS6m3V1KZNjVAfapvYy
7d6VffHr41WWzAIexsZ2jdg7Jw/Uvqdvsi4iQGq9Ko5ah9C1lWrtDV2R4RpIvPddZZIaEymq7TSW
07b1w/jMdOXtFz/rOePWxHPCUF/WGI4JRhdgYHFk9ubcFEbhXMaZba3bKC4AQYRkTx8/7zu7erLg
IsT4RlgB+3OLo0rabG8HfbVv3a47c0TeJGVsKz1VCIc8E/HMXmyrZWMjEPlFeQyTMvxRCB+ma1Dh
Zznq7bZMgWGFuslAnzPa7gNbIA5iW0g/ASWZ1hMxn46a5W0/fvZ3NtuBEIQD4ws7cqnaETeAvVrD
r48moO+bVDjWowscEOBiqt+2KrDOhL531nPxjkVZds5Msc84PVtJ2jpRTNl4BAU5fRpgCNxXlYOw
lptrt/DRvd3Hz7egkXPXcunOrmck+/idUnydLijLCtsdYKhH36l1axdnmYXWaqOAQynM655E0ruP
3qSJZ5UMHYCEqboImyaFgtf72V09cFLR+Rq9S4v02F5Fdu9pmwqelobWR2Jl/GWps6vLHHk7c3Cd
P7YCEHJm2945ogx/aAjy9cOyXI4JzMESqa6a5uilLaYDk9tcF7rvn9mst6tQmwKyM8hUGBlbM1fw
VZrSRj0jDtx7jhYC89tARNpFUVXn1M3eXcXjI5iFNBCLWXxuUdrbygTLd7SnJl1DsE42YJzl337U
MIQRECC5Y14GI2Lx3hvCfRTJZDpmlHo7LcKKCMBsdObzeRMqIYDP9x0Bc67yZpvk1zs2MzlqLcQD
ifGNaLYhbrUJfblYR+1H1bexHLRLIHo9UqxMwmEZeumZTPnNB8UvAAEKO2rOjzjgp78gQ6EoFlLr
jioU5vXY9ajCDB0gq2wA0DEj2z/+oE6LHO5c5kOzE4JBccyRXJ5EPW/bJrGriSFk+R2QJ2KHdjsN
OJxgeGNZoFHCaCzOkbMWOjP/LEvMoA0Lo/BtNw0ojGpLS58OapTFl8wpFEJvfQcqN8G4TV9PjhNd
Obi4gu+VYadd2pCwyeDiPP27gcrLT7Ecwsk8hTR13D1Pd9yIAJblJj0wNbkZWG2cqPWIRlg5eO1f
DVZfluJZZ0VTGGIMNBZLKYC6aV7bMEdg0OwLmC4ggUIsVFL3XGG+CJQva1EdcJqpJpF8ePFXefXx
S19kaT2k2sEro8BZW9OY3BcxNl+AeMHhbXsjqB+6GJzbhlzPs4AZd6jBjkla3Why8s1NAbrtAvQg
fBUZlJq8FiqvPmEb54t7L0iCK3BL4kHoDP1XOafrwTWr5tvHx/P0g/znKYgrsPAR6SFFXASXMbLr
gbEJx9PWUVbxXKV/MvVGrauhH79MQ6/dwJmpfmUy727H2MnP1GCnWfC/10fqmM+E6MO87fRwRGMj
UltO06HT7WbTCOBtEckSzI+6OBOt312Ky02ncclrW+b23ZArJVSlHcwItnbriunS81OwZg3MkI93
1eVX/7/C8p+nevnewfXMZLLFrsrUGCW26/ohA1a6iUBZ/W78xFg3motiekJTQ1XCuwq1MP6r9sa/
V4ZHjKyYQ4B9EVx5dSqLMna6AkLJYUir+inm5tjy/zbnLmh4OaUNkpgfP+p7u0pXQ85lBQ3uN6OL
Ig+tdMJsHutxuYGi5F41fehuQkuvz3zdp6F7fraZtsul7iLVwNhneVY63eTDquTBzAipGOhGKCN6
VfUD0jm0qSjMw+8fP9yCLv3Pkihn0Fghw3dsuVgSjqnyu2jSDm5cd86uc03EfeBahV96r+kP+VCC
qo6SKPncmbK8IebmaKwGWPzyN57Z6beHCiEkxBssBiWUcMsbGixnR743932BcKDI7MYkZtMIudJw
kwgSZpw+RPUAsDMvjaePN+I0B3nZh7ldxt05q2S8ATxNopgCW0l5CNygu0onP91oHnjkj1d5e5ZA
6jDQoxHJZ6otrQ0Q35hCqI3ewRAVOn6DZ2zCusNVQSVnjtLblQDecGaJ3qTzTBFPw44xND2m2Co+
MuXVN3psZjurFu3GFZE6V8e83TtSXg0nWIAi5syqPV0rZCpftZ5KjmXg5T+TgZEaUE1jGwRAjesu
KG51OG/oJermo+htk7CvtLWfYaQC/hvUTgvwOBLVuUzonT3Ahw+7v5nFzext/vevQsUkqtIVrZMe
ezeON14TtetibIK9ETEV/fjFvrcFTBAk3y94R+LN6VIAm4fQsoLsmDdDttemvNgWoalffrzK21QL
Iw5Ui0wPLVEJ5Ol0FeU3iBvkTXnshlTe1PR4mOtqPXwcK4J4MDg/gTmozceLvvNoDgUaRZqcfWaX
IM5SoXAH66ckb+5mE3szvxzz+O9zKJqcCHzNuBTC0TL0OaEmhmGMK2qA1F9HYQWgQAhjlyd+fCZB
fhm0nl5e2OVijsb4niSZ2He6jTZALoxgWzrWmoMvY+4p+8kNRHgt/WT4xEmvGLbbloKypVsIKKQg
caKVOzrIR/ZuaF9QBtuoC9epQBCk7yTj9nKCb0r2Czsnd1IkeeXUPBhDWCc7Lbb1KyvSZLzGPygq
IRc7Daqzg8OppBGs/ckhWLhYvafWt4GWQ7mqiD2wxOZ6aKUcCYUD4PGPws/an1lp8RuBQ7Sonzne
AxDb7rltE3q1MonxJPIMxg6XgEPFr0nLSnOVlaW507QObVLaCVjdlW5VPtW45GIXDAYoW4Ex7yfM
OZVx3Tjw1Zka+PGz01UGhJxcDvd9n9M7K/y6wCiy0aFkqnycUJCMa0tcK1hJGlp5CZYSKV7T/iaG
yyzWRqKMp4De3BeFf82fwoJazezFh1w/OGl1tCYX8YJaae6vXLYpPPMgKm7t3B0QcFZJRk/cUXG+
6dIYxms+yQxK3zBZ9tqAGgHnDlSI2mburPAB4c997IY6O9fFfCcN5tA7BDYGtTQZlwlcOhgdxyKv
MT7TinBVgrS4TuT4O8qC8r70ZlIzpt4Xkd6CxTAawU8xy4fatNodGhjhptJVshtRTb40if+XUxO6
2yan5xBoariiAIScWabGJcoL5plL4J1Pl3ayZrwIFjlkhqcHPYR1OBjRWB/zvi4pyGpA33ahbz8O
EO+EWZoqwK2RuALcsFSt6NKqt8ehSY9VC8119HpvM04dzIBgtP4bS3GDSmSU6UYwNj99oABZRvjp
koiOz/NFZgf2Rk+Vd4kC0XimwfJOrEW6y6UpzwB6jn+nS/kSumBnpdlRhAbcVkYb3B5BnV93YqrQ
+le+90WVw/jl7zfzpdoCJ0NHZBlt0clAjsjx82Nr1cZGSlkw4/Dleorc8Ewy8jbbpKFLusnxYBIN
iuP0CXWZx95ge/mxkNjxORPUqjAMk4veRBBb9nV8pjx5p2Sf9RtpdwLeABhsLuKuKNu0N9OUNjIT
vm1V0Q1PYsSeG6OjaaY5/neRJuG2Jim4Mk0ZbU2m0Gcu6jflIO0CfEc5prOEITPL04eW7Tj49LF4
rTGsJcVE61Zayr/LhB590hzb32X8xBU0j2RbjXI4c5m+OVWU7ewA5RkHWKdHdLq86cQB+iGZTidd
b35wiH/rplns4PHElyVwrguvb4oz7/ntI3PXoeXFuJH8mm7e6Zr5lHsx96BxDJqpuKogFiMBrWWo
SuVFc5+kPUz6ps1unaputu7UnEO6volCPDO5AxvP6jM663T93k5D6ATSOJp+jXa/ZQ438WSdy0Jf
kN6vb3VyXGCCDLU4zPAJll9OT5McYFhmHenEYjkT5BG3M/RY77oogxRj7mYUKYrrlvfDbCC4IRAS
IKOiUZ7jyF0k6g4XE/un8gTiBUVWw1TK5IjwJM7lVodfc699QXXEvW4L2d52uY/UMzSTZm2k0E8L
pqUzk8j/44xJ8eTn+PuUNu4JG53TJtdNNcbhBqEe/QJKNlLngPmgwwSym34KozdCuOU+vO+hCqcn
iV4NcNnUmKq1jRjYN9evIUn4hpdeoFzlXupj12h73e6Qssm5kLHzaHCcX2l+oVsrC/pTBV4I1vlW
maF1I6Og61egJEvs9TJsfuo81+5Ea/Hrh3iQWKWb2dOQRCYKZBzcdZaHsFynIqtwTneN7tDAP9t7
jomcnz9kODF8HPUWapwggw14QoRZA8QpV+1SjXMIoBcjhmsep9r3RwSNumydJIVpk4jp9iWZCOBF
vS+ie79JvO4S2ig000qQ5K1VHWbRZgyM6LMUwnksDXqweFQ65pexj7o7nT1pr/LUE2c+LBDGHN2T
M2fCX6HxZ5nUcsxaFhcskgF6n5TQXiWcaui+LczUOk9qD9sVN97EOe0RGLCztIEhK69et76uPYRT
XBzNeEjdFQO1wt/YTuCb+1SVzY0KGvUrxWfwq9cKq74acgONCF22tYUhXD1cKzGoaZ0XWuTsu7ZD
xCT13fgJNrg9rdoKOsgqn1mFneqNX3YKnXZVI7bhrybfGfzdkPYJAJi+g/eNog1ybIWRQwbzECKy
dtM0YZ+pp035hKqPqDdJIbIHu++GcQ8E2tS3vefb49oRpYXjoOYn3ldUuvABT/AZYGgdqvQr2mKD
tY7qvvhEyRXcxoDA25XeFNNPzx/Ga8ONMn8dlk1w2yYKpRJvFBBEtDqZPjtRm4hNkJTiou3tYtgi
whLfBlo7+JvQs/ICjQSERTZ60no/7KLF+0Y1abKN1Oj+SoNius0gJOI8UdN9X3X02I95bWqfkCgZ
f9KfRF6g0ywiXjJ2zm8zaSG+EYD9z3mSuR3YryLxrlVaBIeiQahpFRsTCkBIcJBjJ2GPwIms45Vt
qvqLVaAei8VNXYDXS1vrKemnymfzC6vcQi4ViBRFUfxQpVWh3WYK/YRN7BlDvC+9DF/kvsoLHSfR
rBePowBWvAk1PcBXplLDeJtWE1z3CSTGcSiLcrzzrETEnyEn+/HBRgJYgB6r2h7GrB6J5ovU/BR3
O261Ir5op27o8F3NRxvfiFADFQEyU9gXDmNigc5uUHyLIf3huZCIxNzEQaI1TM3pSqyKLG33DOzR
2qAe8NEhGu3yt2Mr9d3tJv6IboUjFrCp0Tz4Eh0ku0yw/Jp8v7nJhAg1+LmxQWnAEPWKYg7rryZo
cT7Ixo4MI6sML74b/dnXEyUMvd8XKqlQrGrj9qKXTanWfVKX3dYXbpittVaMyXXmaulv2gz2zWjG
eGyGvmEhcNPr9i1dtPrJlI1ZrRkI2NfIq8WwDAcfdcEBcvYGUSAktkCnRAPCPtps+ja27rCfUZ/8
LwA6wq2kfTxdMrXLtavWjEexpU1j3DjNEGLbLSrUW80W/OclqkjVl2DoRH6Zq6xMbjo79KJPdS8d
0P80NC71tikwFafPHa1jMaVPYehjDe+7Npste1FCf5FBvdLLzLnlOVGcFmNOvPI7u7pDMVP8aVUJ
JnuMhESpaciwRyQr9G97ExmSq6HQg+ACGLF3oYfkSEhDF2mz1pTETzmRfWvshn6IcvwA7RQnXN3H
UEQvOlQRmEKiMhAXboYvQRi2WJPLHCkyXwsg3k493xAI/wbJhYIfvircoXxyUHAAm2gw+dsZvOgf
HpRitXaDF9czIwq+dJrKqlVFg/QnY2Xf2upiwB0oQdX8UiEu4qyQlEmfOr0Cnm+E4aRhhF4TtvrE
yLeGx+/YlF4QXVsRvw+1Mz2JVqFThU+yiSy5n+vHCsR2aX8OEvTMrlDHxAdRk+gG1G4CGwmBjh6v
2lTgcpGakzMHSiP95vjU3GjtW/XDxDX7p2qTWq3QFQwAX6OJ46FfNkYHv3FROINB7JVw3ach2rut
HnwfphpYgdG5jU18UrqBQXxK/Z+nyrxtNdQrV3U9ReamolVRzsJgoUVBLm1tZ7cjMzCFCGq0Qu2K
6sFHhSugUDWmBwA+OHhUfqUeR7Mo/7hNLg/EcjSrChmY35N4rH6VlSI9s0UUs7PSCQs8AkrnyMud
ynWpnIFLrwiTB1FGerYhv8C+MHOj7tlME0ffhDwkWbzS9a2MaqRQzSgcsAULI0zKaBSkaPxbUNE3
edfTYtWRWcCTLi20rYJHiGVY66XoomZMmDdT78p9EVCTrata878Zhd3kzE5E/A32t/VttBUy/TQ0
ImOrkCz6SdctcDfG4CWf+iFjIyyv0m9qKdQNym3G1zjP7aPjR/wpBEbaG9fOVYBzu4h+ETjMbN14
aA2spKSDsHf8ybwTWY8Cgj+OiD2RSdJcUW6JpCEYZ48OBqpCNDb8wrmwR8YSG9PXYu48qYUCNS1b
uau+jcxdkpZU6XlBkF2NZab9NKPUe2QknIWwr6rWIgGLnQslQ4vbodSNP2Hc2Om61pLoqYgGbM1i
juK1qdKpRSep0FA+GYre2CBgNfysmy7syaOLKt4V+Zigs5mgP4XARYu2V55E8jOpHYJipWcHP9AU
x+s1YRqO8kRRBQY20h6O2eUkunJLpBkxXu8DPqwmn1Ak02TYHqpcZE9VJKbgAmkwJOLHCElHyOrj
leyyyEbrDkGflZGl6tEyA3UoUS+5xzo6rC5aszUDrh/HeDBzt/wCNKq8z7MQoC3Hl4wwpeze5b5R
aCto/ckn2xVPdiVVzhQiI6L2g2hRyU+jjrcdD66+HXRPoLhV6N5wSScam7scsd1rMhON9lnURc/I
9WUocNE2DfCTNDASd+PSlN+I3iZuiNVkoETBGIHiU8n83qFnLREbGCdz34wJA48+bXvChR3J33mi
UuNTGkj/NlJaz2DAHBDJa6CUfSOqc8vgoIDFx6QS/cuIY3YEfjG2vtH50JzryHXzZK+jW5KumDP6
7tecUNuvkSbpx589eX+7kgNKGvu2QStoRzO3aZm3MBPcD5PJld+PqGz0SFeqPQkHX1OBosl45cWT
5h9MOlDTZRLqZfEr12wU+LSpmtpd6wb2sXZFPK7sYQq/SLMyUC/qGyu9aKkAvzN5RXB4AOEurmxk
Rh/D1HPotnmOt9LCsbM3pjsUBw8nHSTOkCvrtwhcGDBoCpc/EVIIrZkXxdnnQR/D/i7169L6w/tr
tZ+JD4oJic1I064qwkyAJ0lt4P9K0EC0WRnyS1bVfXYhrDirkbIfcBnpy0TZjyW6rTeIl9sPkW62
csfwX/+DIARWmHYWqGSjOIqYqPXwi3ZNK9tkM6SFWTJEaqsJhppsrwEpecY2VqQaHVH5gBBL2W40
OlIRQvkGmvlGW5g01TxR/ez0yRhAO2rdcGvo6eTcj2aXDPtiMuph40RuH6xdPmBtw7RqiAlcxtiu
pUr63208OmINdqw4ZLovyssxq0kiahvo5opZDyZZuZllT1LZI3fFWCXJzhzTJLhBkSO6jXO6mRvd
p5JDHQA1pp3T0Vdd+20Bb4hmpnYPULcnU3ed5rFTYV9dUsYg5cMTZ89lqTl35dgJsRNQ88dVUyun
x9BTj4y1RSC6tyxkKPfI2HXOtgmUjRlTUje/qZS1B5R71JEQLYpdoUGo8Mw+C8AW2cZlogtzXHdp
J78LX0wNW04xsaujVruJKVaJGGOY+Bu3q51mxd/YfB60uKLmyCpR7hG6qe/sutKG3aBTsW1kZozN
avATzb8uE728ycBnoFLQB6mC3z8ZxlaPU4zGMhD4K62yjV9DWHF7dw4CRWu/q/Rt0AhQ7AUS3Tsz
mHB7U20X5T/JwOKtOzTYNhgNosOlBYEDtSREv9ZeUHGnGePInRvXU7BuOpB7q9BImk1QZQV2IZEn
q3WHqhplhZ0EySocsylCmhFxiD0Et77eaw2OGE6K1s9NWRB0kqjWtRtcCY37zGsra23WQYzR1Tzh
pNrRhL1JMT89DJY2/ND0McnRdB3A7xZ142Hx0ghnQJRNWP7a6hzNQVNqam9am/+yKiImSnxUZv+U
NIb5x3Mn78to9Xp8mQobcTw8jGOqucz/oVXt9CmLhRmteqVZxw5RShOtV+EWO8LtACAzznR1V9a+
Vd8Z5TA9WX5V1Ff12KP17XezQjOCudTjXDh/elnb3bYbvVJbq2xW9DPc0fya5gNWkzXHFKvJZhyR
OrfGyV4ZaAF7Ny4KW9Oma6u+3/R9n92lLexYOPA9F58O/GhYR3lcRBe2k4c/BAn7L8cPJrVG5hOP
3hBhK756KRgSxkYW/kYdN5MPamB8AM+omb3lON4XvsdUY08rdPhTofVGYpoP1i/U0LxyUyA7bW1K
O/CQQZ81tvDEAOr6kCKCFq6LkuEUUQuPA/aWipOHjepjESduSLli4BQbRMnw7KFAjn5XjIj/thWt
+YmC0RkpkOlNcO+YzgMMeBcug2EESAzRHVVrBo/I/xTwLJDMFX58hyKoIy6RO8hQXUScUr+q9WxE
h1Z2NNylCNtvUT9rNpp25kBD9pNsJ2NmzvNMhikL/D94V4GFS6RlIphzIfQul1ujZ1QLczlDtBFF
vei+wTOEPagt/XEYImYnXIjtcQj78Y75cf8pirPRvzTRJcB8zynFHYonwbg2ZdH9hPnTMWwZhuJW
S8YM+TXw2ABTBimfujBq/CtvmkBejk5jX1SZU/2efLRVtwa0TbFqJxObEq/PigekF+vrUNKYWhU2
KmGrtErrrwj2tjBilRppZQpPay5SK26sT4h9OGh99kVGLQ6e4KIzBhJfprnmNcQzdFB9idT+OqtH
VBzNVotvx0k3j0PtON3KSHSuToSpQnNthFSRK2ewmn7V2p36OU0FOgSF42SUkmHkXg+IhvjXhjTp
e7RkVNpqCO3mYbaK+Dah0H7jybIPt02BrcDGih3nkx+aNmYw5fScNUKZa/6u6k+YJvZzX5E2rzz2
64CUYYP+beQYR2ikWN8VKAfFK79I5Q/aeMHXpEP3ieo8MrpVR+LfID3nlfcVyrKwuQpBcClBpDuE
HiS9t0ozB+0h43My0TVGgZKGRusTR0ouZPKBJr+xgTQjY4glQLOXdq1+1EMc/TnT/Jp7ziddJHAX
Br1JsP/gWpjanjZIy4RIlwcqfyYirdrgT5a5OzRfJ/chLyhjc+JxflnEv5Loi45W3ZnVl+1Z8Dsn
qy96WHpeeprjtPkzRdQteWf5VHw1b9UP+zPhsdTXUbsvnY3af7zssim9XHUxfMilWwamYNVUwrKZ
rCe0MK+EqFdDjbqutbVHc93iXffxqvPf+tFOz7/qFSIgsVHK8lXPs6Lo5jjs7yMiOinbrtCE9c+5
Q88v7r9ejg7h6XIIqmpa4vOQ9mBs0jRbj9of4SSIL4ZnBmMfPxgj6tOVetH2vtF1+fMguk+MEFgJ
A1G3o6hBU0vtDO/h4538+NRweE8XLHOE3xvca57LhBk4u5lH9x+vsBwrnp6QN2ggKy8Dgdxp/kxf
bTXz18RTP5xZ403/dj77oHGAygJcAR14+hQM4y2GfHr+nF82e3Pj7MXl3zls0NleLLHYqGFqLOUO
Rv4MjnxbZ8+hfg6gtuARvF1iMeCBQqijo8RTUPdyy+bGqlmlj9Wm3k5X3ufgflqH/52v99W+zafj
1XdkwZZt0PjPn0O33ZvRvmrpOe7NIt+nwUUuvsPaWn18Gt49b69WXAzOjHpsaidhRRsakV/vgubc
wPfdj/XVCosoTO+YfIDO5bMmtJ0pzEsbFWhMM5PmDP7kzRx0eSQWEdeH9Rs57Zg/w6a4BBG6Hp2a
jCbdtPUtgt1rTW92cf671s8KRr0bJkBooTkzI4itxXmnUT+VDIPzZ+crQI6r7DG6KnB1WCV78ysN
mWQT3yJ+/3W8GVfnbJPeDfivll58BwxlRjsy3Py5847t8I36L+jrjSufteBOpOHelIePT8y78ePV
gouvAmBzLsfayZ8zvjhPPULqX2vIi3+8yvsv89Uyi09hYpjrZMiXEUL03Zf7e2S3N0ganVnm3eP/
apXF8YejEcqWVtlz5uAgQUYbRbuPH+Tc0Vgcf2M0BRB6tqtEM1dtaQzpsz7FesBN6xy/6t2w++pp
Fh+AMBNslXTWKty1s7MOzgHJ5OzMlulvVnFtoI/M+AFBYi5mL95MNRWBaUyD/mzYQ38P6Auh2s4O
ILTH02YMZ2xtpYJbhpESm6U8XZOXJ79inAE27WCCWY+bbFhlnm1u6kJ0ax18HMhQTAk/3vn34/cM
wpgVp2Y2w2k0dSoGv9l80+FTjPC5VazsY/Mz+OZ9pod6GRZ3GLecuzTebM4i6zNO18ziTEW6JGHI
3JiM/jD5n0b3D1AxRubnLMVemJ7/dR4EUOh0MSDb6Apl5EHZMbqLrpLP7qV9D8zNoQFxg0dYgMD0
7+xMmH33+3+VVS9ev693jQWagpRo/Dp538tyjfbYx2/u3Zj2aonFVzkWTZwxcuVSAoS2EvpnAQJO
qPuk7n6aNNXz9uiFTx+vacybdbKZHqJhljnjVwBTQLo/3UxptOWsLen/Al8MRoZGxJCsHazQwjXD
jyjaqEryJucG06psYwRSYKzgqtPJxvmsD55E8tia8mtv9KdfCTwSUDi97NWK7FiVV2CCHMx8XI8h
SyvCYJXNgJVVZ0wuTHGJhrRvQIp8eaj/b3P5P2b5hf/5f/730/C/gt/FG5fL3e/n3/VR/X7+j6+K
fzT/Ufz5j9sI7GX+u4mOr40v57/nH99LWpb/QoAKGUKcfOH9OhyAf9teSudfmBOiK2I5ACpgRf2n
7aWu/euFXQe3HLzGDPr6T9dLnX9DFjzDigE3goky/sb08jSugGsHvAbt2wR0CMwd1tDp6YxkjKg6
0o+3WgOQwFXbIBFY2eQrBMRWwd9VIf9eDQ3ROcID1MOv8yQPxYhLF4hJJbfE54saFw5TO4PxOL14
WQEoMqwLB+wn6hawu05XGDo8K/BUM28lQtTrMAOu7kUglF+99ft/vt7Xzpxvdg0xCI93CqELqQe5
tIHO/i97Z9bjtrJs6b/S6HcecB4e+oWipFKVJdXgsst+ITxynmf++v5Y595tiVKL8D2vDWPb2DBc
wcyMzIyMWLGWaQitZsb1Hm2B3I5IZK6LElmkrsn9NRcZSjWFpC6ofs96P97HBhoNHjNQjqAp5wxR
dZAGeYZY4b4yGuGD5Ka/c2OIwXxY5g425MEpJdVDPR7BYuLGAXZy9DpWaUux5Pbw33sE/5xp//Ul
uB+vPHpfyAOdzzIl8U6waqXc12lgok4BKgPRFOlNiAzvzu1qb23FsrpRA8V1RkuA7Z8s0rYz28wp
qKPskISK1kOsRA+G5pKzDmQFLfgiv6NW/5alauY0GQALuFjMrQSOHf1BXW0fdKl0nxE5Awuj+hkt
YZTpP4Ch0p9uj+/dSy7Hp0HiB84O+OG0/ifvpdgEU+ClY7UvfKvcKFr3OeN0t9nBhpN5NSItfa48
Ndlg2olr+AcNjyBYLdyjGyqaIwHiXRvy8NFtzOytLNThEZbK2kHBHPFulLl3t7932jbnn0uzvUXx
iG4DCGS02XJAoDaggSPre9hQ9W1nNAZVBEtZlUpnrbVSKRbW/3KT8fgGmcHRRHsDhaTz6dFiK41G
up32IsIAyETYiHg7t4c0Q5hNLnZuY4p/T5aA8g+qMpoS7Kt1chhbW9sQdDjemsSCg0TJiizvh/I+
c2jiXhjd5WzS1k5FSFYBt1n0np9bzilHeKDWAwqXG2P0PwSpAahueBjUcsHSOy/Z+cJNHfQ60BU6
26f+43NTcu1HZTTIwb7e6NvgOfxoHclh3uPv0lv4AW22bfqhP8pbY5Nvqlfvl7W3ng75IdvJx3pA
A2Gl/e5a2z0GC7M/Ocyt75o5VFQgYVOgVrFXuocBAqYcFn2hrLcuciJhMBHymYjA7m8v+YVXmTJh
/9TUxbmi0VJ2PhkqSATwS0G/rws4DyMQbC6lrds2Ltb23QasLVAgsWfm7XOgfXIxpXS61+FtQGMF
HXmOH/Wxj37dNnR5WM8syeejCZG3c/USS4o9Otm9dhc6P0CcrKrjEsHOxWJhCfJhkeLzO2PYLFr3
hkSMdRdLIaAqxe02XTGspOFbO34OqnYdU40qjIUu2fPXJ7vz3Sa9A4QiEzX9LGxQUeJ12zTv99Yk
0StHtmuYa8Pfm9YLWq4rrVi41pfszQMHoVasVsIeMCUUC7N9O6LkLEHV4O48K9/LS6xc15yRwGzq
6yTc4o/z5UMa0OgRSu73Uuf3u475WFHQXGpDu1g6qIMoooiAvcGNQ5B4bsWLMyD2WlUc6N2xfb9C
Ys10LEFZZT6vLDQQzMzf9W21EL5czOa72altYWpahYf33CwM7orah0VxEKzgSRSiDaJuNOBX60IG
vBBHtke9+vZ+uDJSlew5dX3Y41CZmZksDLrG3WmkRSqts8TdAT7bVJqxGcVyBXHdU6Ol95W1u231
YrvTAwTFAXRuE80/xs8HCq4YDsJcR54K8YpBHdaTSie02Cje/rht6d0hTo9MWZShZ564jLlk+TVb
SjOjHchXRmWv7oWjet8donsob+SPLpeVv5K2+TpdqwZiRStliZJl+tGXpiejEp2GdBuej7LPlEG2
Kk3Zj72+4tqkRGeBR1TtCsWeEou3h3rVHJf/RCpJW/c8DLVQ6EFXRlD2nimCsXqE7mQbd8NDoKwj
ueCV9M/76kqkPd+H79N6Ymy2gjpIICMAPYaxB1P4KrnPf/vzaS5BPB03oaYAz/b53MlGjlCoqAv7
onObNSASiM0HGhFuW5mOw/MVooNlIpKcOnthFpytkCqB3pPR3TnAu9BuUhQAMqi27kCEKZvbli7n
C1ILsgzcodSv6Bc6H08Gb08y+mNwqCvE2iCBR7vcR0fotpX5vuLU10kLTbRD0wP0PZV3Epx5lPED
DRzs0QehsI19U/k4trn0HdyitS3EeCE1PD+vMGfwUNW443jSQVxyPii1BP0+xlZ5DHvLASRx7BLF
FgfJGSr5pcslu2kXtvOVAfJMfV8u3uVEaOcWc7o6irBoUVxUYgB0EDNqIGjsxDMeitZY8MEL72B4
xJnwhECsCY3qzMerDAqn3i1RPeQ4pmVusEPVuE8sbSHDduEbXDYKWc+JhYH2vzkVgxvlKZzOVXVs
4uwhaB4S0dre9oslC7PdRFt8GPVoqh4Lw1yN4hEU34LnXZkr+hYn+ik604A/znYS4m+G3Hp1dTQI
3gTxXq6Qssud28OYZXhhUZlm6o+VeQtUIqGFaUVYUV/zoyHa4+coW9GgYD0FP+AHin91LjCahaFd
nKszo7NiD0qUQ5ZkGAVdDjm5AAWRAt2ADWbw9vCubCf2Lk179Jbx2/xWrEDwVXQoVcesR5Gmzx4R
DgdoTqqwS2HhrqUC5Yeft21O63J2AjI42tLBqXIfg02dPOfkxPA9KXYrayyP5rCS0Sc7KOEdTdW5
Zzf+qmoWTsGLB/y0gKiMUGuFQ8rS1Fm4oY/uEFkgSlhA7S5/9ECkbJSH8SHae9txG+2Ue+sejONP
gIL5r+zz7bFe2wWnxmeHh1oCgB5bjNPZslKyx8goFxz02gqaCilFTmHu/Iv8k5t1yMphgfsEYpN0
TfO1o4CD4uQYD+6QfkXmbOEQvrIpoC0D9AIRsgXnx/ztREKPzjJF6I49rXbx2D7qlvyhkipHytRV
K3ekDtVNGX3txWitZ6iHAFBx093tub3c/7QRU//n3uEeJQI59yMEtBHQK4PxKEnpyqAbou53mvXz
tpFrQ+XGgZaeHiky9xfRamn2AVM/HCXZdukuBRWt2PIP860/dHbxvf1UvqbCQoxweeUwshObM6+p
pKhI3c5jZPAao7eRJMispiQ+tMeF0U3Of74XNQjASK8QqeI8c/KLYgzIaOYSWEgOmhadAjuhA+Cn
8RVy6zRxqg/K62isbxu93BPnNqd1Pdn/Lu2mNC0N49FXJEfsP+f1Usl1VmiZDu1zE9MEn5hQpKD1
Y1UcjwqpIuWh2NMutG5XvBcfhJ3gBLveDra0QqEvGezKbfLb31ofzXRhay4NdHYFVlXu8Ujox6Pl
B/dyf2fo+cJb+D3Avli/KUVCqZOIdQ4eGmUjakC7jcfhXoxtfZt98n+2JYVH26SPchu/mC8HqHaf
xB+0gwlPwlN4KD9FHyFkX+u2+9AshBUXqY73iZ/ahTUZXjVlXkMA7qgbhZaIx+gTWQdSczAXx3bz
Agex8WXpSXd1b0LF/4+12TJHeSLXhjhZ+93+1JSdVmwRswYUoXrcYbYm2MNdFmzchYfIXKvi3+51
Yne2sIpvAq3vsJv8Dp61jb9RnYiyqPHgvwQf/Af6OMXPS3iny3Mel7bQgoBmhYTYPLErkjUfPAGb
4m/V+BC1d8kuVl64rJWlM+Ey+ODVwNHOtEJHDlvN+eYBlJ1xa+nDsX+rN8E34+P4g0bs54iGnQfx
lUaCCqkynK1ZmW/N3d+fDdSDJEo2pEFgeDm3rQmuRf++OxxHGRl1eEjGpajxSjwwDe+PidniGWqc
G+LIgS7ea07r9Jvhd/4h/SBvq/t0F+7UbXRXqGvlkIY7CF+WyA+vnQmn1qdlPjmZhs5Hob5EnydG
hszOe2FTNLG+ENVdNQLl7hS2kvWYi8uZsQmCpgThLqhshy6ihf3z7XW6dveiUfOPhdkwhKSlVQEZ
sWNVfhqD6AHIM4BnccEbrtyDZIpgwyO6Ics4Z50Igmash+kYb6yDNWya7nOZruluvT2WK/6u4+xc
gzyHoMOa+ftoFhAhUlE/QHp1GLxNE76mfv00jB8sQV24+y5j3ylaQs2AWiESEvN3l4mGjBRaqXaQ
Q7SuW/+1t3Zi8GC5dFWDWCnr1BnbpZTDlXOSTntABwQxlCop7p47XTFEdRkWTXMoEKfNx3E3WMbG
NelXFXaDAQ9Pra8RkN205fdWBkFuyrx02s3tab5cTEpoBjyOFLGhmH4/VE88X/eV3CwjsT8ELhUU
eTA25P4L2jWqjxXUZgt375xWHGlhqOAopPA71BLkw87HnPtRJXS97B0RzKDDDK5BQOS7Ok53Zuxu
ffJVA+3YouzvTDphS1ib6Ui8PeKLTUJFR0L5akpWUNs3p+DrZMQuBJsTkMk6BAVUVBVtvWtBK7yN
igLLQkH4qimIxJFSmzq6tNkKKymUmAHB+sHVRm0dx3QLi5Vr0jJcLQnsXLgwL20yShP9NfkJin/n
o4r7WoQaQByO3TjS+V9ve/9X0L+OWvgBPWEaaY9+vVBiuGpyeueznFOFbHZkq4UilwAJhmMFqQXZ
4TtEDJxAVR7JoKwGdORRod6OXbPgQ9OknQVXU9Yfqml6KvRJUm22flmA2HRvdeWxldFBHIS2fbBi
d1z3vi/bYSgekE2Tdq0+LLGBXnFeLJN2gBSf9xXkK+dzTMWLTty4qLAcbbPAuNNS2qQlnuWe5n+n
sLP2QnEDMzCOt21dU7L19u8oHfGjSdsImnNABuj/wZJx/g1xVfYDzdzlMRqRCQEEokbruLLAYklW
9ROKW5rLaXd/bKVyKSsxI+76L9ukwCBCRziXV+a5ba31xQZ68fJYagjU2ZYuxNvMiKyjZmTpXmrk
ATFof3wYyiFZ5c3U5InCtcM4SFpAy7XqBv/zgN6UM9ITsxLcVl1BLj5uAjqeVoh297uo1FFPzpNi
e3vTX9y907RNRxziqRRU5i8qd0xHv6SZ8xh0VrPukjBwekG3FnbEDLv67xkiccezlyIDVmYzpBb5
2MN+Vx3D0CJMQuV0rWvNGxo10kOLcLOjjuOTl8blqgsVcx2aZfGXNdrJPyaaK+AvVHEurrIxSF0/
ccXqqLd5s4NRL4W+wIwXpvNy65MQnTYBNERTonI+TgvIgukq1bGqdHUtmgiidC6MCPowdC+Q1TYr
w2+CO7ONuwOcxfHz7dW8cgQY7ENE2Dh2pqLAuSOWalfUKMpXR8h11K2eFooTZq2yzSnGSXkXbvQW
qgBBFZYg7dMPnp09HOe0FcmYZi9ObnZyd9AS1/tu1OmHqKaC09BouZWrjm5O/J7eO1G5KyPrx+3B
XtikmwJGeoveO40K8nyuE6pakm94CrvuuyDsg85doUIKTdunDsq+27YuLqyZrdn4elr5hCZ35aMV
QBdkqg/WCA0+JAe3zVwf0lRpnCCVwHTPpxFmWFNqIlU+qpqt/6JNjL5EtBA+37ZyfTB/rExfcbJY
utXWtRgSNbVFf5dlxipo731vXHhcX/giU4YqlA4+hK4vUqjnVngbRa44RvIR1lB9vBuU+75k56+l
7LHuV7dHdBGskbQUqQ+Q4iNM5fY7tyXUA9KDRs+I3hKdHs51/8lTdrdtXGztyYb6XpAFwQgk8tyG
FEFTXDNxR1+FJwlyqNeoHqceQXtUq5UrwWdQDfIuLb2Fe/3yej23PIeXkBxqpNEqRN5HDVlnWmyJ
k1bC+KNMgudMNLYVXduyLqzr8avViM4QKgv0jtP8nW3v6QuQGADxQzvHRUTD7W5GKDpKR8uIN4bg
rX3r89CF6yZ5qr0l+YTL+H+yNp3SQAWJ/+fvwZLg1PCDQjrGveR0hr7Nw3hd+bLT1eEntX9zY/nN
z15QbHY6AYXSptwNWby5vdzXXIoATme4GqDPeatkmkhZFPqydNRGwUEkW4Heyqh+inRS3zZ0za/A
aRBBcWBBFjgL20ZYWsKyLKWj8hK2m6b8WgQP2c/YfS7UIxCf28aujQqoLIJWXIU0ok1/f7L1A1rU
qyiSlGPams/GKD50fbSvy+StjIyF/XLllAGj8cfUbE/SvdoHVi8r1GrkZ0+XN03dP/R9t7A7rrnm
9GgBpEwkwxyej6hISniUIHU4ItUWrbzQenPbBtZYtfmkREiY68ES9OUyJcPblCgPgnYd7+QVfm4y
T9ImiKSiPopBYr7Fg1TbbZmM94rsQyiXJOWO4/BXLEbG2ojUbN2lzbr12w9aTsOFK3JVuUHijFlQ
7IdJYT2Pqh+ZFAfbQKvaz7cX/DL5Z06PLGQBoJadoI+zFdeiToZzIq65JVtlpZrpl8KqYX6pW23l
lRzJKqHoQytbgu2LtbiODSixUPaDRqFN/VXjdwpdyYlgZwjSb25/3OXaIRnL6wxRKUjYAS6eT2TJ
9dDlSUy01JrWWq7DD2EJD1ar9eNa0YUH0w3z9W2T7wDY86OMfBa1PNCmABh5Jp3btHy5hqoPvGvn
DgYc7I3/s4Px5WXoGsGzycR3X/tEsbIV/VbJF1rwFR0aGpjgKNUPNLMVZnAwBTWtbJS4rRLJJDd8
jWIEH/NClBKePQa4YGGwgq9KII3w2eAklu25svwU+jXt3qIvj/ddWGtPKjxo1apEIA29eRkuvpVo
RS7aFBHtyUMvQwgHmX51SAVUUG1JCqIvZM+H0I5MwfiqhnL3FME5Edl13nTfh0qnstvScPMR8vsC
vG6st58AjyTfu64padcsEu/YI6axVMCY5ux0TinJAqjgAqZfBI3Tud6wmHsVyBG9OHJ0O16/HmTP
Vvx6Befa7dWbnylzQ7PN3gliVykFhhoTghY6pcz4CNPfwiE5BXO3hjNzkZQ8DzRmWNFEMLQFPVFV
tnBqzWeMnAS5O+64SQWScHmW7lFNQapTKWyPcRIePD/ZtQHK2VYZIlsfkV27PW3zAVFqBenILjMN
DTXYqY/j9NQPUyBsedy2x8AnszOIebWqTPD+t61cXGSkV0mw8L4ywFfDpnRupdX1voWCFJCG365L
lCvstjae66LbIINlDy1Mb5aZroYg+kuv4J2FYahfaXelR27+9Dc7va+zIuFxCYtnhiqIUQR2ay4M
b5qkU694t0J1nvQG08n1eT483nOA2JSUJIfQOnJzNKXAzkDw3J7Ey6ViLCdW5ksVuPUg6RnP1DBO
14nlfqb20G1uG5m1yXEfTDM2PRGxxBNqnkNutLGD9CbknVi7DpznxyIb7br+RR13FY35OkSXPLfg
XkRFghtrgCQNwo5o7O5yYWkrXLoNsQ/VY8pvfBflovN5HWCBzHrV9R97AV52S7+PstwZIyBS8K64
mrop6qdKtha2xMXV8065TbMN6VYy9rQinW0JdbDUgdJR8KhTeEMop7/XxpWn7pLPt6f6cj252kg9
TKjwKcE7W081gSFYToXgEQ01YSOOOqVxTV5K/V3kV3hh8fxB1ZNQ9R1zeD4cBI2NIPZkblLFguU9
kmFJCbthg86LLXZ08nJvqaR3qm/VwIslyPIlYN18oHzBe+GDiE8kAzbXt067oGhSlPWOLdBr1C+S
zh7rJFsIKpeszM4YSYjAN2difewt76hBxrY26MhZ8I1rRuAMf59TcsZzRZO+S+K4J4d7VDydazNC
WfZVGCVxYRdO33p6oEwzxmUJRzfqENABzFzQIOgxs+B9E8JzVXRB6SQ+TLhybwaboiqKhQPsYliE
WDJIDSDUHFRUdc59RMlhNE0VqTh6OqQ19e9Ce73t65Mvnw3o3QBoZRyB83i+k4nN9UxsteIYGx68
5sQxlIj8T/+ZkdnN2ZcpHiBhJEi7VVh87saXwij/1gNmI5ktTYpklgffX3GUsq/o/k7aQAvn/PzU
I5JhMf7MlXK+GEnh63nvK8Uxo/F9l1RwA9vwPNLw5tbrbqmYtbQyk2ucPPugJDNjQFbFEcYtKYJS
sHsggbEwafMjdT6k6SNOjEi5glrLtPz5D8Yz7iAWggCpW3ovX3fjPzM3OwKQoW1qWpKK49B+h9HO
DpaeCEuTNY3zZBxKQP8qNNHF0SSXLySPhvZRMn//Z14824txLCRBGGPDG8ADm9+U5JPWLGS8l8Yx
ueDJOIJMH5FawMXChFYzCWhW/DleLEcvLMcccNqNVVjlFiNpIYVWVd8u4De8PVkXB+X5XpnD9+KK
QeSFXBwNKbwrDFQBwVHL+VrJv982dNWDaQ+Qzanhg0zi+YyJ9STEUbLteVqsTWo1WvfVGJS1YT27
2kJJ5OrqnNia7ZaJmdxIs+kpU1qrxvggta964ju3B7RkZLZXSkFE8lSezrE2t2PlTjSFlfQ/ef7R
G/Bn2mYbpu4iq6zerciQemkFBEqyjelVk/69SwOgpLxBIpJi+VweWhfk0qoEkcNfz1dq3ti8l+20
X7By5WwmmQSaiAetynNpFpEWTRW6eVkVR7iFRICGUOkmtjwpLVFVXcEM+NeLhDkicjBxJCUuSnCI
KFGP73Dv4stI6ipSIps+2NtGLpKq70/nEytzf+u1OCYZVByLZD29XA75Y/QEXayY21VrFz/Gvf8k
Lz08r/gfkSAQCqJTKhrzbuSoDmRB9hvWy4od1+1+6U2LMEa6kJ6+auYk/zC7rg2TDDmVCAKPEBbB
2I6FQ9T8vD2BVw6hsxzH7MKWVSmqNQEboRtvRPWplF6rOtiOSbzgDtdX6mQ0s+2kVGHX1hXHHSJO
KxgwoFs2+33ZyW9Z7DlKZlLFa7aA1Z81A00GK7xvDWXbyt7fH7tnI57dUQgUkFbtphMqrKGKRSMI
8VRQD1szX9JlvniQzhM7s7sKJeZMokWlOFb+Siud1LXrj9WzcRe9urDlJA51sAwBiQ2cibeX9cr1
dTpIa7bXIb+No24yDCetU8cuIgRPty1cvs3Os2Nz6re+QYaWvEVxhOzAemtGW/oeQdZZ03PmWN4m
WRIeWvDUufCQJ0nZYAGFOCq95kTDXoZhKYzSDXoeC5O3sO/m0MtAizg9AywFcrFWg/siajdS9On2
/C0ZmV3KSdJ4ZfW+Qml/pzUPil/txCXFqCs3/5kbTB9xEiu5AgS8mcIaiUm3ldrSHnVvLTedLUSH
UvK2t4d09YL5s8PnOWgpLwNBm+YNrYJVH7lggLf5mDmW+mrU7Hk6hRtt6U2z5BazY6Ud/9soOHaO
laPfvZr957FaaLaYToXZI5CZpGZGY/fUYT19xslMWjTupU1NeF6n2SaC4Z5UNPy+mW1Y+YY83aEZ
P9+ezesWkVjkHc1/c3/PqNMVSTxyf+aW44bhhzwdVmk6gjYynyPLgoF8CWx0ARz/93n1x+bsNqi9
wOogRUdiWhVWnfIGdy0Mc+2kbbHJMogXUPCw1kp1ryw2sV6sI92eIBN1mXos6rHvzAwnE+xnBioK
sqAd6vyLEhdOTVdupkFybixB5y4mdmZpNkgLMa+JJlw/lOKjW4g7pWKAiA+pdfBaw9RKeWFzeynf
Uytn3jMzOdvsyqB3uuRiUt068n31SR5X1MzQxAwqGyCJbdyhbrGiIvNJux/0ZyR9wofAWapnXFT4
JpbOib6IFhpJomdodisUQop0BTK9h+BT9a37XTrlrnouX7wn4zlfx9+aXfOSPWKcEpqzWP6+usAn
xmcZjqHvRleXMa7vO1Lm8IdINoqeSrVqH6DCf+y38Sssbf2vJfqQS6+ehj1hbwHWEHLOYZmRkihm
Zfn6oS+dtoUK2RlqpxTQPFq7yHM58l5f317wi3N3ZnF274vxMChRhsVisJ7k9CPc4+seDfHS/TT6
S8t6cZOcG5uXG0X4jQu/mvyZLjCzXJtG4fSWuHC4L1mZLV8sjKlbRgwpqzYw0XODeIgC/bg9b1e3
5p+VmmM9O5DJyiRKeQj8ZIvEAU8t604pe3hfIesp0AelYfG2yatuCeIcx4D0hdrp+cFuFmNJXczV
DrEJT3Xcr7TIEeJ7f6nJ6/r8/bEzOwICGN3bcTS1QwD7eqAccnErFwsPhqWxTN9wcoZ2WTxC+m5x
hmYf46RxFENAdbezU23hQLsMbN997s9opi85sTS6opJV1MsOUWmLT9aP+iVFBPGDvIu/Nz+6N8gz
TGjAl6LapTmc3fWd1vdiSR38kFZrv+zsaGxXsvB62yGWjEw+ejI0pZC8EAUG7aAK1tqEJjRMflWh
vL5t5f9xKP2ZwdkRIYjAcCwZv6vSdaseBaQevpk/efnon1HpaIKNni/s4NvegdD2+cCyCgQ3TwHt
UGRbxXqIjY8VDQfREo5kyczsoBiHHJ59j0XSPAQYDA8U8FvaO7JVLkzhRbh55oMXtS6RNqxQGVio
PHACOBih1KcxfAtniSigR7m6vWBLw5qdEzWkxlmEWMShVn+4SLDnxXde/6uuVJzbhi4fyqCYTOI9
C8ZV6Afm6boE/eu0qnrt0NO/F7ar5LmHo8wOflqto9sv8Xapk246embRCeAG+vfpB6HQPW/3Ugdg
5CW14YOlrAdkK0T27u0xXdlTWJjqhNzAUC7OnN0CK46yJBaQr3HJ2MXVZsgg5TMibenqXTA1j3GE
RG9VnyajQ6KHq7RYh3KJvvTv/2g8c5yDacZiUIBhOYhoU0UVqj5VjrzFkocvjUU+37EyUqKp0jIW
A0kclcKDGHzL2qUGmesOB9CFku7UaDhPZ+nWmKR1IWoH6SU5uJ+KHqYIXvMoSwyUIeyysOXahirn
fzKHf6zOztlsHMRM6bGaTdCkj7X2pi/R8F2Lu/G7PzZmfjc1QI1GNmoHkGofEDBR1+mLcfCd8iXe
mA5i3r/Db9pWWSUb+btY29aX7Ht29x8Nc45yRbuPZGwxaIdBanifWg5P0zh7vW3k+g7+Z5xzWnIE
XFyUcxnnJIXpfxvrL3/382GBBokIeBVsBTiYd+ngkzsxKkS3DryieazCMXZoFvwl9OJSn+FFv8l0
OEy4Q7jggCFeQFFMAIMop0rtYySkIvTqvSt8Nc2yfYuGsfmiyinqTKrelJ/RWSId2viIBzuJm7RO
1Hj9p6BD/dNGwq77Kum5hhJL3HhortDN+lnJgyJc9SSrBzuBYCtFvLiqBbrti3ohhp3H/tMoQPrK
BtsJ4MeczMNqlLz21Lh+9OV4/NimRWuHZZGQyTT8VSolu4nGc2EvzePmd5sQh3BfWHD2za92JW6S
rLCU+pGzvP0ldWG3AgEb2GkH6aSWK+OXSGxfe0Xb3faLK2M1prKFBD5uwpvMgtrQkmqq/WL3CCHQ
U+cH6cZPQsDNDTUFKMz8rZwYv/7eJDOLF8LOyItuFl4MMZjKbtS6R0R7fYRM218Cm0p9FwMb924T
t3958TO301L+Y3B2CIcaRLxoSHaP1E/8dRcLH61E72x5oB2rqty/fI5gjUHBcYoGN4ww2izMkMxc
Dz0RunXL9eVVNJThs+52n7LYcH9WZbvEWzKPaiZzcByB0MYeKIrZIcwFI+uxl3aPmgEzkIJGn+NB
BLdKMqTRhAz9u9urdxH20kYHlA6kKqg2ykNzuJmnaVWOTLjyGBu/A8V71uDwjHL1LhKJ3VzZ6TXz
Qe6SfVjkH9RwKSF/sU9A0VH4gkUEjArcz9OFe3KOWaWpCWg4Ko/KgLiZWnm7QfQQzE3rT1auFAgX
+YYd5kssTBetDoz6zO60DCd2O1fv4gF9qsc4lD73g7rxNeWhE2R6UnNUwmu7Ao5bVu4uRCbNjnqF
Zpwlwvr5HTExnrPSVONovIdLa7bUZWyKQjAa+qMWiaaTKRpCC9WwVBq7agWnIWWJDjltFecjlVjd
cmpTe4wFt9imiRIT5NHDseBGF34LJJKqH92g8G5ryCudmzFMJOSR+g2e+l5vXuXEhITf7VzxaI0u
GtdFgkZqivwAei5B5vfoqdWosudGmn/0YMl8EsugR/+z3nlVFm1GTyzux1AI/30V/H9W9v89tXP8
wxp4ycpe/kp/+P/rkUfGJQ87//LfPOyCpKj/QgtwooOinGq8n+X/JmLnKaD+a6ok8AwSVZB3E+o2
zcra/z//WzD+BUMWRIdwSBqk9dCZ/oeKXZCNf8HeCQgMVLDCn+T6/ps7fvoaL0ur2f+fsoq/tzT/
eRlNaF+eQ8Bi3/0ZuMYsfkSnVaoDAIf7LmjcTUGA8lB3ISDZlu0ZlV27b/q6W0sSWoGQbY33TZqh
ySwisN5NusGhlvcOrx0ob1Rf3AgoqyFAFyf3hS4WaLoFzccg0QV07sdPZd+8FkPwrQv75qMbNepW
1Hj2CQLtCieL8V/DPB3WrHTHsDgHuK9ppNSZPe63893TFZ6FqiAAgzgfzR0MiOLXnJQNJFnC9v1D
Rd4bXhX4j6oeDDx1s6XOthnRMp/AF6jGVEQnSwTxw+ye0wPdCpVcEvej327ezGJIH+meD7O7NhLW
qYksqtS7ou+gQOK9SW6ImGNruvVncZSyp7BLUQ/MkDjr7DqzxrskAkZtQzmavjWZFv6ApCc5hkrU
3KOIjohwKmrhrldQvRX8MdzRfKB+KMsCaYc4syoZHc4QmZaiiuEglmNLQ81QCA0O4aXkyCxx9j5u
TmHa7GA7nujXZuFLWfjNIBVlv080S3mOvRq5VwgMhMbO1Kr4LQU+lCttHHcbjj5gRz2iave9Rju/
jOC2BC4JDNqQhF8Mkh+tveAY06yf+TsOAc4W0lKyocD4Z18XRkFoxZ0k70PYW76lsY9moVFF7lYr
BvULjUcawuSl4h1DL+/v4xbiupUqU4Dl/dtDyMfDmMO3i9wF6Mr5rTLNmqESUU/xwkTZMX9EVUFl
6Ui0dvsyCL/WU/GrNZfxsVMC7Hz0Bp0L5F2mGIWu6tnd1aLUTqd7Me5Fnh+rsuwIhlSBvav5L1FR
1PeEFeMvyZeFNSrsoE2TWCg3SV4nH5M484KVntWxzlwg4DmKg9s68ODBxJwowlapxxa52rSghcQy
woMOG6ijSEMNSXNqPiUSRGorCBa/DVoGBUbvD8AmKylQX9TeTL4aSfk10KjdrP0A4nr6NH1HrdPS
6WLK1Tbw+lB2KqPDcKQXP3G8yOEajpcCqCv+y7HB0UsLHGE/NaTzo6McOzkL/V7cc//Wb3I0qKat
DalW8rGKsBKyoNq4FNDUKsx1VFUa40X3CzS5KiMJLKf7iIRwGcY/Fxx3cszzpYP1Hu+g55/nKX1h
559VoaQXdbk17NMccmbBHeV9NOiJ48pKs0s6cVwJQtftxqztPqG2WWyGUDPuUDFO3ha+5HILQQeA
7gASIjRtcMydf4k0ql6Y5oK4F/qMKqYbax4sAAqLFFZq41hEepvQy0LEPVAa/cprrpTtrGICo17L
8nWks5fsZuh15/aXnYdMFN5wbcI/GKUAeoKXnp24tRLXSBW77ZMRpd9ymWkyNR+tNNhWV1EvL7wM
5zt2Ypchd0k6CfUouEpm0yD0Wk/bvi4+Vb1SfFH72N8kYZne3R7TxU3Gg50QAYIHHhREgXOQmSDI
WtQUnvQ0iJBXtlUsrKsigfzLJcYdWqq6YqJ8zQ03sis4rb6GSZcuPWmmoZz6Ht8wBSNApUyNvt75
G2q0iDuqtBmemt7qt0aV5ptOFau1IeOFvmEeWsvYm5Ue3hl0y9GW0bqIAkeHhJ9rZ64FkEBEOWvl
qmj7LszPdGSdfxuhPvkIw2Q5oIqaBf2UtbVGjt34yUqlbqUj0o2Q9VR0HgDLodcnrvSoyNa5X2vP
QVUmK09qtHUUQ1rTEh4vuOAULl18Df5gErZB9jlvalW9tO8TUYmfpESKt5oHWR6Nf5JjOgdSJvqL
lqC2rCEUs7RE8+OBtiDW6I/h2fuL1FGjyKEYP9EEUdpKXonrXlTC6Z1QvLoFBL9BSs/TYBTiuskR
Lw6UdGOGlrfkrxebELpO/BSiK4JTCG1m26KPJLVPe8F/MvKSFiSiYifv0/rObZTsKQ1TRP18EOyp
4KaIX33JtPpLRfUOTdf6tatG4zGkc3Ovj/246fx4KRtwuZ0mNtHJmSkCcAG+v95P3qmNQA7JNcLg
SfEa3+ldo3zqlPFO63XvQQo7DvlSbA5hWFsPgPWo4Hv5Ei3A5JFnPsIn0I1GUsIgiify5u9PPgEh
39BXsg4afNWlfK6Jz6o3ZGve1+6uqiXJzhrXP5iFkT/e3ivXlgYACtmXiR6LR8e5YbrzNS8ZXQwX
WrVRGtzDT6JghVqOvyFJEi/4gjy/KeRppLBnc99DiQvm5dzgECMhp5Zh+PR/OTuz3biRJko/EQEy
ud+yVpVKqpK3tn1DuL1w38nk8vTzUf8A42IJInoAA90NN5CsXCNOnDjHdLE6k37cP1SWb3rYulsP
UVuNXtnUYpd1aeDNvYCbesLQvVfzyeuUSjkNav+9iuNuP9ZVvjNln28MENCtGhfGti/98XsTZtbW
HNovVl1q+8DSgxXBqzfnjHARDEmADN9FTBGtwHXURS+i66KdkujTNkrjr7GGGKuWGcbm/SWaZ+Ru
b1gIcwNYze/ZYsacAXtpZUrjlyq0P9HpIQ9l5oS0n4X/FrF7Llx9jQq46DPn1UTXUlXRHSdRcmlo
XWSAZhJNaagiAx6bNTCCL76qM07T00MBoRqVhshu0dgtPrjOs2sWz1Efteei7Q41EN8OI1mFmX9/
Fu4nnV5NcgIVJtrctTn//V8nJA9sGSoFd4jWDM7GKOwvQsiXqQ217eQXa5Y4Cx+F/82AA+pPHyjp
CrYmt8MhI5+03dhGL7kymemmRoMHLSczEKpXD1P9y8i1KyDxflJmQmYqaFSNQPiajdqE00FGCoUV
YR5lMJqfqZ+mP5huc02o5/UrbrfGrENP0+OsHojO8SK6IfDOKnzkY8jemX6RgzZ9bmUfPoRu2lWb
HAg884wUo3Ovo3gXk1dFya6wOWtbzYr1j70pO0zm0/SnQ50DaEzD8ydprM7YiibXn3K4f+fAUsaX
PDXF1/dX9FX9evH1MP8dFhNcg/LKYkltxy+I9fPgJcVg1vMrp9qlVA+OuTsJ/MM1fUsoLzZZF4lt
kCQHf+z1x7EZx6+Wr7nHsRcGAirJsa4GinVdHG5VraVpgSqKFdq2J5ykPwmlh5aptJum0aZNxH3q
Dr6/NWrL9QppGhtS399gwcrJrD9glZp8RCS43BpGMmyrVPk4JK14DvN62OjJUB77anZZz610M7au
eBBp3B6cjgxkZW7uzjxNBPgDIYdEX69qzoHmX7tdGRM1sIdJuY5l0Hkiw248N6dohTnz+qwsV4CE
hqoTDeVEyIvM1w0ardCGLHhp7GrcGmZpP4i8wMuNt2hb02aE8X3V7hpFmz6i+6Qj5hl1F/pNP4V+
Pj3ROlicUjeFBW2UP4Sdfe4S197yzn6yxuGb32fhbgqyndpU/aESrX/wBeCOIVkSjOqqlUDrLvqG
4ocaGLmy45AXLeuBjtqNNTtKueoN7oFTLdKrO4X/F978n9Xi9X+z8y6OxBWGWAhQOk3/1LyWl6Ov
lKBMqpVdo4iD5UuboDYYyI71/GI0LT0Fob1HKKzcOpn6ZNZmtvL+vPpa3C4bXzDTcl+pEkS4t7tD
bSE7DqOZXTGB+BSVB2rlij969r+xge9fa+8aO3nUpp1L03A9Dme9cg/90D2V4Z9ARJshdleQigXH
cr4u+SLqf4iGzeYvS9HAqUp9hQJOdp2CVj/qlH89bYzEfooN2CJJnj3SHat+klWVcek0+SFvrWmj
+jjxqU477vQhkdseL+1fCtWl05gpGA8FJsqY8JIIuBLnP++V+TEheaGbBZ7x8uaEWmBUWmJkVwl1
cjf2Tb+JXGhd7x/juySJaQHKBfdiGOQU5rDvr2OcqqiwjKaeXZ1QNoek64NNqunN1h87Z2Wo+/cR
D7w5vKb9QOdfF3silJGlFr0bX6coC7ZihCYd+Gi3R7aIN4murq34Gz/t/40Hd3rxQAojjmtpRck1
Tp2HyJHcAXr72CTuMTS0XamHT7lTnlK93EBO8SLlWMn80Ouj58jqFAz79yf6LscSAOnzKwKcjnvb
sv06yNoWycg6vZaJH3qlCapkxFg9FjI8CishRoyc1iPMNzexMvi790d/Y/ujg8g1TdIPWkc2fLvO
Zi3ztDKH+BoZxnSw7Lr+6I+V/WTr/SlEMQ+ZPqE/9YbSwcbQOtidY/+c5UpwzmUDF02J8vE0JrV2
DNTG9XIfxXalHIMnt42jc6v5n97/4Pt0A8EjtCIQEqE3jprB7fcWpeXrOiDatZloWWUFoWHL2Nzm
yLFtgjSf9o2tXAqnWGsrfiPXArrA1WRW6wE70Oc7/K8TYad5z/5AIAIAb9z3aJ5Jx5g+Syl+qU4w
/dNqbunptapvYjfycT0ws5Vw+n7j8gXzTtHm0I6C6O0XiGqg1UFO4dVtmg95WYsr/Y4o++R5vjLL
C4rRfCsyFDPMieQtRz3vdqgxjvuq7AqGGopjbCPToDiJ/tQpRfNoZ81ziULGcyi7bYmQI4qE26CG
XAdg/9yNKPn95zXXVIQJyCQ0cq9X1tBfMy9625o6fYyuOlaoNKYnzbNjJeaLcKavUd0cayvPPqpZ
Gq/0kMwrevtYEcT8j4g+u6kvZRDRL6gqWzTxVfNN86DgTr1xhXS37/+6++uP1ZzhBVAxeDuvGc1f
vw6apz8leh5e43qQD7hT9xtwvnI3WcbHRhtXvA/e2EPc7Fiuq+CdAEzz3/81mlFZSU9LTHxVKvdT
mtfJfpzALwES+of3f9d98kea7FDDhkGITs2yBlCLqh8aFKmustd+FS39y5ov6i8o9P5Mx1b9BbNo
zSPjrR/HoMhrakgMoZ1x++OKKspEH6NyosW6crb05kuACO4xtdTf7/+2N9YMRJ2CJvISJDDL7qKw
GOTU8DZfqkjIfZm21tGK6IQQffk4QldaOQBvZEszOM3eIESZWQGL46iVqQ/WJLTLFOb2kym0eu+E
0fRMdQnAw4zoi4zlMUzs6UyVzDlV1Iq+ul25raPKfqhDXxzrwJyoZdR28LNr2+HQlcMfPRySDzA3
mk02JdEKM+aN9eeqmjcZIYTLqtwuhghRoLXoZrvUtW1sS1nGL0phnFubYDOvlYaeB+Qj31+XNycK
qgFFauBK4NPFFTn6UZm3XSUuZpIf4Iqc2uZT0v3RFfGbgOrYhkgyj75nZBluw27rxQFyisXJ8A9N
nnmJKT87k+Jyx1gbw9eOcd+t3Cn3s0LWCCIyM3hsesgXs5L56CEhhBVcRaFeu8790PSq/lwJ52yo
dfahz6twJby6v8XmPJXjMCcXYKqLvVOWDb6wlR9cAdJir3BzB6VzrTu8P/MLotD8YtwMs4QdciL+
vrDs4GpVe1G328RNT9J04w3Vwq9WOn2dnPaQBcq5NoZ/setYK5esfsBiZs0xCvRIusGV3bFXegg6
ZuSqHknhvivFXrrJk5K6XzP/5NNUmbnTmknF/aVAWMJuR7WBuwspsNsN3/tVYki94PapdDSrkIDM
xu6PFmDGnTX/vD/dr2Dj7dvEjAPxgORRs7kroKWtHkeRUIOrXsUfVI0gLC3RFh/zTNBjoRd7Y4zr
P2QuweMMRn/T1Mp5bA0rPxoNV3GCCSBaf4Z7bsZA/RO3pYV1UapYsVc61e+y8cHYu6n6Ar7QN+gI
BgfFTlAUNIwhe1TcMEy2PhqNW1QG410UCATjhnR8ip3Q3QtzTJ6Fk5Z7X2bWv7pSpZu2HP2vaIr5
Z4dFWrlq3lp7ThRWDRTyEBBfhiu+XnVuUkbRtYN+dLKy6TfEserkC2WvS9GdTFsCwE8RyJYdFDsK
x9rnUi9XEOL72JRqJmk1KTaOM9iJ3m6AVjUAfGstvJpsQxTEkz/uVEUHWffJmSyn2mpt9ytLW/XP
+5vhjXEJIODeILpNy+CSHiLQqQzyRgbXAKdWLybQfyk6/Bn8UVxVgriHAS3uYx639oq28htoK2U8
Q2UHWoQU1FBvf3GhdF1VUVO4qoLSHSzCP62fxdtMF2m5qQKaccq0909uqXxRh9Z9GcUoDpCfISS0
YbgzmwgeTmlcYsd+eX9O3ohgwRW5X4FCUZhFC+r20yIFBWQwIvcSu+JHCRayKf8RlOFhrePunAzJ
R6tNzp1FttmL7NTZye8GNdWnMQnW2nTfuIFnxAWoE8MwONnz+v0VcxX0jdcWlrL4EibDD7eYEk+1
p2RlF9wHP9QNeVoIfsC+tWUtqEgjQF+spC5Z0V1kGg7nJnbrQy9rK1p5Ut54xLCOJFsFwuWiW5Je
RT7pkSV6/5IBt+0SV8b7oApyr7Itua30Qm7SUqxJEr6BHXHAmb3Z5A17h+WK5pWIrJomLJrj0ebz
jNowN02BcF5hRN9g3tpeJq3wkHYj12+cC39LB+uLPjnh0TWqCnnS2nY3TVsqJyyd8WEqHfVP0xlf
VnbefM8vrmYocmAznERk8NTFgzv1SiUnNXMuQW9lx0JUFrzgKd60tej+4QL5kWt6eR7aUT3xVc6D
U+HgHHfhz5XvmMe5/Y7ZgMKgGELsSClgfq/+2nZuQgdPW/nltZvy8h8L4ZUHEsiYUKzutyO13a1F
snYUlv9ZMcZ+J4njt3IcNqUy5NusHHdiiM1zr6D02k5ptB9KHNLycVAe0zRc09Oav+bma0EfiBbh
hyKh7KAPevu1mglqXnCZXNVq6DbqUIP8t/Fnd5rczTC5/3kLMxzK9tzTBGME1ovJSUgV4J/qASl0
F0MXnLL9oDjV1qnzdG+FebPl0U1X7su7i2AeFBozlwDcf3sZIdRsYRt5xuDag8RswKZTzECyceUZ
ei3LL6ZyPpUzUIDsPXYst1NJ3ooAnlq6l6SJD8AkwNq5hzyB13UPboRCQKBvs+DQd79T+VgoD0Oi
XqT8LIqCOkv5qAzJNkCKZ4j6Q1HFe7P8jJerZ0SSfxorH3tHUCJ04UwT9XJ5WXCBFoBOnWMrVmWF
cmkpHOzsTKIHXseHOQ/6BF8tOaZRp2zH2v1gj415khkSyHnqU7tSBzUH6lftYwSB/GHl9NzdcdgC
sVysFvkygt6L7yIjT/phHINrRzV9H9R+dAxIkh7g9COdbCVHo6QaTMoQPDtqHB8wUem3Rh92hxa+
UuC1jtOhpMuktWP0O6Aa+QLtaloJu+9OjcH7Nus/ANTOgM284/4640ZQ1q0WauLDSGl+n+X/BqiU
6lMOjbrPtitToi+P6Nx0zTAsFtE8ANFisGRKiBbJ40rFsS51YVzsaMDOM5aEjUFpn0KrEY9zvGsU
TvyIMIVKW7H6r95FCFJTb9y//0H32R66lTx0ODdpAmrqkgLgTJ1LCCLca2c07mHomgmpADUApIQ7
9KFDBeOplu43/NXFoaczaWcXlVC2dD2yhtWQHVBe9RF3rZpPDoygn2WlgAbTO1VXO70LfG90nT+w
g1FWf//L75aNDwdCpAZDFK/dpalGgp2YpvrGdQr73TRE9kYRxQsFOp4LCkD/fTAokmBZBCHzgLfL
Bh2L9qbaNK5Zkoxny8zzjZ9TbWwxsDiisyBWxru75fhxgC8G9mGcUvbK7XhtzgbM+o4fhyGcVwo0
t2yprt1yb47CLsRbnJ0IP+52lCyzysqpLeOKmtmwkWUFAcfVqxVA4RWlurlLuQEQOOAZVTE/BFm6
HQZecoxK4mBfM03Is6q03eciCfpt1/TmB0fP1VkXigwjtieF9qKk37RwG+1dr8CM2XVapyG6bljy
WhCcBN4Ujv4fux3tr87Y+B/7rkZpLchVq/XmgHWThsA3ZHFqn3tyqJ2dsDG9t5Ms+QyxGo5PNDRN
7Q2k9McxGEygQoGttjoWCT60rpk9xFjveoHCf2+gTJY/3FAeSxUYd+P6Nb21UyDC0qssNLI3sUzF
lgKJzwMI1zHBas0uNKXdlcmg7X0jhWReBtEQeNJO6S/i2QpWzvDdSeClousOQiBpOd6ni9iYrGUK
u9JVr0aUR7sGwi1Cd43BV6UJ1LdVk+DX1uWbBYXAjkMYXZwzDoNA7O2CtpmZyDbFXlaT6smxv2lS
/952zjkKU/jAtRfEp8r5XoTjhz5NPA1CdRWnRx3tF9/dAJjuhN4eBZ5Civ276f6kxm+KwtSKBXXh
yCurdN9SVY58ZZuKF50aBboBjyWFpBzQLlM+O3JskdPXXhBc3BdavlNTZdv2K/Xxu2Rg/pWzdAqc
cIDDZSNER/Deq32JB+QoyfRF3ZyHoEp/RZP89P7t8uZI9CT8rzBCafd2PvtAD6UTGtNFxvb4D0Xu
R3Z2/jC1bbp7f6T7bJMfBaA8m0rRi3DXqwQjUPMtt5ouhTnAfjR+Nmn64lgQAQvZHCNZ6J4xtn+i
GqdCs/HSOL32PMpJ2G9LBwBfrVZuunuuzfxFPIrEkeggkRLd/vhEiEgdVXxJw8ZuN0knjIdCyNCz
W8MPPOhy5a4Wg3XIUs05xzKjVmOdmoz2AH1Q8q2tgZZIq3Sebb0U26JP65WC+90tSXeiRlcioTXf
yL18+4GFSvJnF7Z2USY3fjCdiggwaa4rCzP/zNszBQuPg8zKUCehB/F2FNm7Ld0OAkdh8r69Jvo+
4elMzYeeWNRrQ9/51hXuVS9ccbTSaNj4kwpHjk6QgxWFtIW2ZWc/ydD/1YczIyqKQpYy0RJPKka2
so1eGSiLr6VySKsRTyJ0ZGcRxiSxUWpGqHQX2+IVlG4cHWwjMvcZOoMVmUeTnlxTGZ8iDDG80mjU
Axk8uvA5ItJ+oNfXFKWmQ6bXFrcUXDptyNGyqGtcOLS6GzdhiaTFpHXZRlJg9zAiDA6ysxXb04Oc
n1QYwGZqihiuUWQHV5/2bp41PxPRYMAMFcR/qEw/2Obt2B5yN82pu/b03Yx2tAdGEA/s834XtnG9
HUYRnSg+/s7GqDvIUm8/RmPv7HH/e3FGzWUjllr0vR9U99KWRbGnoD/sfGk+82qfGz12D52CQvr7
2+G1i3gxwXR/IKfwmnwSod1uhzKpIzXR2+FiFYLnzTXb4CXATrQP/AmGfaVucQ/50mix/0z13b5E
hoG1qWpF13qqnIteknV2mR0dqnBoDhMuKI9tF9I70QTDcwm/5HH0E/s3jiL6FsBf9XDVbY4u6OvK
xr7LoPGFmYN//sD8Ae64/SHSGhJzDMMe05pe24VYs2zZvvJQ55r6m931s2ojpCDbUbb7ZKi1NabC
fG6WEwkpHy1WrOVmcdbb8bOKGkeDPehFxLH9RVMaeM/24JyGnoiUAGQ8aHFUfe7MoPneKGQpHYpZ
jeb3XtA5a96wr6X1xdfQAQXlCtHrmXi7uOzGQBeyK1v7Qrtc/KBaFTxXZzLtszWMHyanUyVf1yKD
FksdqD1ufmT0fP7UunT8QMGh+aRL3/IygsOnuFbdlwom++Oo5/az0mTZ7GeW7GnFyjynVDM6xK14
306x3FlDQGrjjjSHlk1IVT0zavNBRK31HQJ4+DEvy9Jd2cN3YcnM1oSFTnQOlnZX+i30AMizdrqL
jkoiikJNfIFzEx9gAGubuurrFWTgPg12EQvnsXbhGMO7WVph9HDrSxwanIuGCOTeLvPpOwlE8BS5
JU4mSa1u41rr9ux+eTCGqUJF25C/utAufsDCq3fcqGIjMExamYi7BwQAQUPgj9cWTPEuUxmlHhs5
dlaXEvlCmv0K66EU/ZqkyfwM3WwtqiZzsk2tmDTFWHKadC2PVRFN7sUV7ZMshPKlFf2JpkHt3/fv
prcHIlMEQIRJsSykxllopjLEWBT59vwJTchiY/thcygbEa+k5vfZ6WyuA/pCtf0VJJ+n9q/cHPsW
fXRE6lwUOWa/8jzWX8hB1W9WjUeMG0/hOR2jr7qCeOJQFXOAmLkfA3U0PQRemu+KosQwc0vrOGZj
xtOixF+tQpHHniRcejqQIqIYpvv7/Rm6e8tfO3EpbQuXjc8FePvVY5c6eHW2zgW7CdT9VK3xrAhL
MRi4sj8nzug+KWY+fp6qZM255w5yYeiZsj23MNHFu5R2k4UZkujhV+t0U7xT+w/2YKvbHp23urVC
Lxn9NfTprR9rc9RnkAdu//JKq80g0pNEcS6czmQ7ScXayjIPnllWLA5pgwvPDrWl1rPCYQ1huk8t
+blg6LTew7JR+YrbmR7q2A2TonEubTRqH9UcgTQ9RNBhqp3iKZGdto8a392PTo30d+A409ZMtWKT
602AUUxF2BBU8tybNaW6alS/0zxEm0xkTYiqTF1GGlmFTN1E62GXtOp5MrHzMuNQ4k3KqxX6Iy4f
Zoii00TH5LFtQ/u1IyHYsQlarw/HdC+berwoGGUGgDnYNcVKK7EbwlBeZorhlZgUTB4syehYq1F0
Cqep3JgTbbqG4z/4eVU+xIFsn2L8xDZF1Ru6B8ARbTJnGDdWp+qf3t+82v2C0nw+M4XI+ulHWXo2
4tumRWmX4Pan6Ca+QZKmQSyZnqJswvzJbEWyaZnaR2L6z1Wbapu4taIt4jPygVjxY9SKeBdquaRh
tIMn4Gd982T7RrRTNbFGVri/i/hWOApwHwHWtKWMkyatTmmilOoXIjo/fCff6RPN08EUfXh/Vu4f
M4oQKPTM9i6EvEuFm2GKSng/rX7RpivBKiTV3raPrSg/jZa2EjLdvxcMMBNHeTMhqy0vWLsYilBP
TZwd+1A+a01rbjI5KNv//It4nFkkoHQoOEuijzUIgyqCol+qURB/yQ7DwCz8NzTwF7B9mAfvD/fG
j4LLTmmfqxwGzlLat9KyDt8i6pST0lPntDufkprfdyvrdE8xBKTldyHphR8h7JBFvDkWdd9Z5AcX
NQi+m10IgX70afxr1Db2VKt8jMYh3k9DWu/QyjBeRJh8fP+XvsYZty8xNb2ZJkIED69paWGLT/3U
a9WkX9opSXZ6lvbHKY+ca2v6L9Apxm905PEkmHWRftFKq9pYoPaDS4t1F4/6Uy3CfyJz7J/oYOge
q7Ef9kqrOgcdZfW9W/rNNdCKwAsnQz74aQ9wJ5vHMTW8NqhpiG5EuXFk9hgntOakELaLnQ2Pxqtp
Fd7WQRSe4lwr1mKv+aJd/GbET6hD8E6TLS+T5Docq9p1O+MSZR0q97Y9nNOCEEtPUnEJbKf6p1bc
K4gUNx6VAmgNmi2/vT/xd6kG0QD9e4RaJNE0py7gTDNExqfOdP3i0Jz00JkmptW0Vz4WmdNtkXv7
0ZptvoetfLGqUV8JVd64iXDtmutu5PEQVxaRfaGJOOrtUr+koXkWshWpV+QYPhs1lOT3f+cbR4nM
27XgaFH/gsx5++hpdjTiMF84l6Ifo38DN/9eYVu/sovfOkgsI3HkrBzEJp5vxL9CL8UqVUXBouCC
kjMNNmmvwHDk9Zs1DSkhNfHZVmSBHlRuH8zM/10l9O28/0PfeIkAheinQByKUNNc5G5JrOhOp2fu
BVn/szDGZzFm2YsFar0ZqyI7uzFPYobJ6fvDvjG/NDHMeA/x9KzEcvvLp7aJDNBG91JkibYv3UDb
BSWOov8fo2BlwV3PZoUjfDtKpmUyrDvfvSg0nl7TSD3r2pC+vD/IGzkR7WGc77kPfq6XLKbQ7AK3
6QbLuZSpfqVKiPcoDTwnPSzLc2kZ1Qe9MMYnw5Zf4mBQX8wwM/d+Yzf71Mj7h8QO2lNntisP3P1B
FUCqs+0Lrml4s8xn6a+tVWkjNSN4WRjMjd8V2bSPcUX7oO8WMt7Eaosql9XTHR5zBZ0U33BW3qL7
fcXr6jK8Tvc887/Y2rWjBlqikVUYWDSe+rwvtk1bRZ6evFQNKtl5vgW0XKM23Yfm9AgQWM31FtQI
li9TGkaqM1aafbGn4muaSOhmCEcUffyB0u0PXZFy5UpaSHDBJwSln/ttBT9xrgssFj+RiRY0tTJd
iM26w1ib0aF0J/ShRr9+0qxgbzu19mjEUbGlVyHbOVivbHt4DBsK92seVvfck5mYQKROi8osiLrM
ilSl7ElQuZ67Mjd3uNaD5TpRnH1PqKw8NvlYXtrc0X6pboADL+SScUq27jBANaKBXP9iqGjZCH/K
dpWhhtdS14GSdN71/3wwBc3qfB+BChffssE3jrJarQQxpWZE1tVy86e068KVI/AK4N0+mIJAkgt8
frTgPy/WBtJxF2tUyy5BkWGnGobYpcRRO+yzsX0Mkyzfmu007vJOFXtX7z42Ex5JpeG7f1ZuiDe2
Jc8lzs1szDkc1G8Po68ggCdKRbv0o5Y8BPFUPJSGSQIEhBSjHK+Uxnc/HNHhzbvkkDb2eI306qGj
ffBbE5TOk1uiGEPOV5PWjBgTPwQiy05ut5ZV398ahBbI2QPsQIW/l2yl4NsosWZdJqFMv4MGoaJC
ahjMGN6o28dwiD+nWjN9L9CYWtkSr+DJ7Wox9qzki6oHBecls0bpJj3u3cG64KTggYmc20ovvcRF
uko5TdPPOvtVyeFnETseBLWH3OpODoCEl0/EebSz4BczxE9223jSeYwtRAUw4GlMhBzdNX3K+0CE
vYvYAhRaxK7ATW7XMwwLuIFBaDyHjvEnl1H5nKVBuXUNGT68v3Xuc6I5e6ADfg536LtcxCFqEDdK
VvboumvI+1VYDuz71C52DYSL3Zy4r4QD98UrxkJCCu4NUaZL58DtTzPVloJIm+rPdY9Yh6NmxkFJ
I3p6o9T6KXLXPFlVHnr9HO+byWzq4Ic7IBHjU2qFCg7hsb2vZRVtithaCxru1L3AemgUB4tgg8yU
ocWjpnC7F6PeWpfAf4YUUNY4s4/hz9D4qmTaNkLgSCbWo8zzM27jwwbhGy8R/7bm9GIFzWOjHC0H
baFPivIxUMrBc9XnWjxFzoslYdyGKYm4vq1dauPILQ2wcIfm2BYHqdhrm/2NyI9fQhSN160gZFgq
nJLcT7nFHwC28EtYz+YAU415WtyVL4HvJNsGrY6vnaU1GxSgykNTKisdNvd3EpkEelQUDF5zxcXO
Qm1LuEFsiYvVR9q5TJUXfNx3XW88abKC7Rf1n9/fyq+5wfKAs6sgPkP2Q19gERIEWmvV4RCQDZvZ
yTDrnaRQEeLFkjTNLuk+OLD9DQVKuhrtpzHfdCHUSKt4yKriS6Bam2r6MDjlRjVPoX8uDN+LlfIy
Drs2CTdOK46pjjsQNup5++H9L3/jIWGu6JviGhFwJZe2V5Va2HmY6OJCWj08h6iYfgjkEGOh02gb
3jIeeFsGO9NQ1EPTGObOj0S0bSaI6O9/ifHGBQ3AwzHggJL7Lp+0QUQ59m2ZgW7bBO/AeIzxKCwz
cU2ifucmH7T4JeviraOExwoZSg4RTIFxp5jVDszo6oZ7ESpXWX4ZlBPMSbP+EiuH2kQbzvkZqc8m
+nXlFY+RT1ZQHSs3P/a2+BLlD5aq8L8EFztudrH63NWgczmFlSCECNEmP31hHioxvdBT/zHNcdQw
W+ogk2J/yTv3aVYOIHVZ6+F/FeVd7Cjy4FdNFxAWmo1vLyurmJPVUqqXGm0mQ+Han3zPSv5Rhn7T
EfpE9nWMPwH4NRQbcZLQIzykzuHwZ9L/GfB1CuQFNG3ow30Z0DVPJ3WRqw+do39HC8/y7Dx9Qc/h
MuEG1n4ukBVSzeP7C/pG8oC4BJ0RpJhcbfrSPRHdGNTb6m66GKE5nUNFIHlAtnjNSj/bR5NID3FT
9E9d4ccHVal9yOhJNnr0U3dbxVTTR1um3UMYSGetWeE+RYPAQCTJTYtwnbVUvO9loo8ljODL0Ean
GPc+L7J686g5qeNNuq0A7mbtdwLRcU8QJ3+2+RTtzSlWPdctPhV+NnyVdbNyibx1cVL0pbcWFgOF
i9cD8lde0w/CN+KUljZiIe3UGOIb4W2IwG3hvsgsjA6WhQWPXgs4aiDNJzvU1+QM719/oA+kA+dO
ZKbGWrz+UnFjs9DhdwR6ctSQCYAjQMfW4xSGa4HGfd/zDLMA6pHTIG181zFi+sj2ydYfL40zyhNq
W+fJqNKTSdvaU5CgRFf1tMng8hx+CyDTtrCAMjasDKdHXuFsm8cpr2KpR92TK4X2w1UC+yjqwHpR
x8l+0iNfXXlX7svqQAlsabhLXPMC0bzbQ9lpSeRUlTtcOjU70VYxXKKWwrcXqgI8MDK9lBvaswbb
eGnUMXxUIwrnvounfCuT4IQQYeQJJxyfmzobLloWO8+9aaOfZbdnnIKqHRnUIQga9AvyKrl2rfJv
YCHMsnLVvhV5oXaBaBP8AAfCyO3PyLrJgMTW6c9xnW0RSfC30HguctK7jVsaK4PdnzWiLvJk6lhQ
nuxlYAN1zwnNqtKfB6XTNpWi29uqqX+/f9fc71u6figXc6eQ9fCg3f6iJB7jEipqevGNML9UTvNh
jFzzaUrK/5z7zwNRIgXXQnlfXeB0dL770hBNerEDJT+6lfxVp+4p7qN402vJOSf29+ok+88yTtDV
TYqBNK9AlWX33f4+WfiJG6tZcYlsN/iiT+Y3MYafjDKBzOI63TEJC3///pTer9s8JH0A+uyqctdL
59OVbWdTW1yUwLHOyP6Ic2uukaPuI7WZAUj+SrZBv6gtbn+X2usyQ+WDWAfqxy5uRwfMtYh3tpUJ
bxBi8JRUJivH+D7QmGXwUcihXY1kcEl4tJ088JH1Li/5aPYHnmDlQ1Ma3XMdOz/c2jhTHtfAoPXx
XPhAHCvn4b43gLX8e/j58/665iM7VqY4acrLpNaezF789EmBldVLbAJ7HKhU8xMGDUcDunvR/Vs4
EjAN7aA6/1hhv1qanyti96Q9TNVZ4lYFrP7dKeurG0SYf2kfQndNrvGtnUC+hZobRXsaqOa//+uD
XTXPS2eMcKjvkWpufVfsHLdY82R7aytQcSH/4Qnkcl2cLFWlRdoM1RIZnCR4SKOQyUnyL/+HufNY
jhzZ0vSrXKs9qqFFW99rNkBIqiCTTLmBMUUBDq3V088H1u0eBoJGTM5qFmVlWaykAw7348fP+cVo
p5k7Rm11b036Wh7wxphIF8EeJ5zbvNziU6jlaNaTaaSnub1vgn7VjfqDIaUboY3bqPS9ChHltvuO
uMRdVDymjv0h7ySPw/sKxf17XQv3Wb+2Jy6jM7iEGW3E0gTIt6zsDlM+tkWsZKco7z83ppVTEZHN
46SnqGqUxeq1+HISQOARnUmH6MEQ2M4/b6FWpeCd21PS6dnnOEmCXVXa0ycxqkCuVAE3PdGj/i6u
Vf/Y6M6HjA39MRMl2ZCFzmDlgzFzHTPQPqRNJo5RYU3PqWOET+8HpDeuKjOAnsBLfoR40tLqLhcG
QLCqQEuc5OVQW6p/0/SaWXu6GX8ZnObez+pdlVPicxXJzD6WEw7kOfeNlTPg8gNxseXkJKMFk0Yt
8nzCIlsJ+qQGvShXiJNqUi/t2top93lh0C1U8jWltst6M+ORdMyhkh71sjEF4rCMcihZJ9Hh2K6m
ZbE1Gju6TSt919iDcpP36Aq0Yog2KzM+5zPnlxAwKDREweDNHRR9sSdVa9Iku7PaUyxkYyuyWt13
oyFd+TUMj7TppYcwGKAMFQ0SaVB6vwp+CkZCGKfJL+pNnzprcjlvrFbuhwChAEWxCJZmJjHWhnJK
0+aUNqp5IJP1rwyjzDZ06fKvgG2dbZcMX9+fh8sAyFkBJmYuPBsqaJXzD96MQV/mYugohHMltZXY
8iYFzbP3R7nMYUAqvZBEkDul/zj//FWYjUqMNqqkKk+IZdTgB9N6byuF/DCFjljpt771QjN/CHYu
AAG+8flQRZOUo237xWkQ5A0+mBZqQtW0cs6+tCTOl89M/QVeQXBl3pYKVvBBuc5ksn8X1XShzTHJ
jiRQN1lqmJ6KRcy2yI3vxagP1x06cr+cBkq7ZnHDTqoY5gZdhK2UpLVnGtPzQGa061VfuFDoNbQE
EuSgCzPdjlKn//jdL8G64loCYRjsJzXD8+mpzMYaAVD4d7jJU6eJ4e3lZlbv+4ry7ftDvXHpIwmZ
E0qZb0/IX3yKOkXNFzhMeYLq8dxwy/sgqs7f9nGAIbiwHTchch80WaJ5b0+zFmNTryy8eYjXn0nD
wY7Uy6Rq51BUWL5uM7RWlRlNc0e9U9r1tgi2whntT52diEMf5+LQGXV96kLtJu/wKVybguWW1lBy
miMM+sbsLX2JwhKjsERh99Zdi+TzdW+r5VGUwW7wZ6k3OdpmEbs61PSJu3n8VbSmf5Q66H8N940P
hdRh+pOU4W4M1S+Dn/WHXCjt9v3PdPGITA0XP8rhLGMO5XlDvdqbThDAGRl1cd855c+w7w1qLnZ1
lI04P2kVgFlNZO2X98e86L/NzmEUUslRSTj512LQIEP0HE55dJ9qevDYBw78IiNCQSah5WkPcK+R
Uw0PkqY23lBL2Q1a5akXm1NhuKFRrF0Ilsfey+Pggfl3dsJt63wOWqAEQPJscd9LzvdIbb6kmrHH
AhbPrDLvVtbk/G5na3J+91eDLbYgd2ZBud4S93or7Gs/brBGz9DKfX+KL18J4uLcyiW5JSm/OFmV
LlDHoRP3auOkT3bicwfhK3sVHjkHhRvlylJfhnjKHArARdIYdhrKPIsQr1LPEX7GW/WB8X0y9Pho
xE3hhaO0dky+OdLcv+GKysm1jPC5LnF/awdxj0uHbbgZ2l1uMnTa5HJ5jLz3p/Ei0L+8F1kvqN75
SJEX79XHMDkJ8bAHlMYrtGin2XP3SiAh2A/D5E1++6GIQR1RDoeJY22NYDzI6bQr0vh2nEb4FRTF
8R3ySGxcZFV2gRbcoCZzJYJ4JelfZlPzs86Ec30G5HGeL54VGT3Lj0xH3IfFqEIAyewPU6Nm26JD
hyKXRb/JR8Pf6sWwdu9865vQ6DKQcuQ2Sx/wfANlsV1V2MuJe5Eauqu0kXYtEt93A1nPfpN0NL8k
neH5PUGicMSfDyVN5mhUAhmuUFgpdrKD6UlO369898tNOu9SIHksM7LEZVvTD2Opibogui/gNdIs
iEnDYBLu3l9db21SjgauZywtBEzmn7+KvSYih1AUe3HvO/5dEvjdqaIme1VK/XAn0FE7/r8MN/N0
UbrAQWVxIAPcwV2kYI9C80CI1PyLFLPcOpL9XU3UYfv+YJfnCjNIfZw+GY4DZGLn74bcqlpEg0yY
GzrDHaLwVymXSHW1Ub9PUvs+Uusf7494uQg1pBaYyJcKM6jX8xG7SS3CVu9pg+smuOJkqHZIf7Zu
p5X9SnS9qHSQoCkQdyh2EGBnmPX5WHFnQKjKVAPIhrZTa383UAXdDHYNHblvrqS+kTZ2aH838kc1
UA+DuE30+3z4GKb3dQXkUL9SwDCrIeXQZNoJaVC9yso+KjMvXOmbnZ1oKEnlK499cc/ksanvUauc
ZfoA+MzL/tWC6wthDg7Xy1OMI40bpVq/Qaec3DWM7E1cGsXnCMVA12wa806Ru+6qU1B5iSynWVn5
b3wrLjnQcrl6GKQCi29lVE1lRjHi3I1olOu5NX8YJAGnFfD2ykvP73R+3lqzgwAwBYIT15BFuwkZ
f6N0Umk4ZWGAYhOqgbtBrrLP7y++y618PsrihfKgKMzKD0bKmDbYdE3FwMFW9rFGU8sP1ty7XzqG
y5ea/c6gpuPeByr9/EMqEsI7dlWPpyBTdlLtPxW26ntxDakwxBPgquy/SlFw0yo3WXRv9ldR+UFE
n8boZPg36vAjsE9GdK/Ozqej15adV5j3wOROSfFcx9/r6irtfwZNgPUvAjw7Vf1pT9+nFil7PAbw
Qbdtt/W/9siLj86VY6Pn0iD+/aUp7oPhRjjfe0fDpKCCcX3AR89zlEfNeJCmJ1necrOV+ofGQS8s
2hvlX0537JVPyOZ3lCMx33Ct8C/J8XIjxXPkYM46Q9+z4HMvxW4W/aCfHodQWOpnS/zKsr9SGPK2
r5NmXI31laJ+Lpw7uwUBpW4ypIQl8NtWcsT2xH3/a1/cbWbDSoCmqBhTl6d8sJx/2xBDyF0K9GBL
i7J1lE/I8Bs/GmcIrks1DJCHT5UjdAn9JgfW56K7a60ZurykyYtVwLViRguSuaPwPe+yV9s5jQcb
Mpffn5oK50ghX0XFYTSaZywkKBSFyS+agMlmSowfCpaIsvIcjVT6MrcFiFPiWadddWK6Seov9vBz
Un45yiGx4XNId63+LIGsyKfiNs6vh2YX5dZnPVcfjPTZGugeo4zhUbZbiQqXCQwQYe6mNDs4ci+o
voYchlZvJtpJFfCvtfBJonLqCUg6Oz0zsms0+13NKY2VYS/audpLmw486OzCBshhkZIrZYbEmTGM
p1bnI0VWXe6HCfHLxPCbvR6ByEN7uFO+CM3fN2mWPMatZtyKPCnu47zTb5u29T0TaOxvH9iUZfDl
Q28UTPMFMDKPYyNMcIA91QjS5ohX7/Qusz1qZm45A9HeX9SXgRKTF2IJZT/NmRGg56sJo/dAHkXO
aEje7saizSDADmtgiIvmKJPNKU3onyU0ETxebB0Leq6qFCq09lQ6+kTk5giUGVPOxy5NWYNdSCvN
wHtICrwoAJ05Kd8jP/th5oXmZlX9iNbovooTrxvg3GvTqtH6ZSifmXWc6tQtuDgtb4Mi4sfNiLxB
URg9El+a9GQ4kvB8LIUeabFof70/75dnIb+QqUfKFCQysO7zeUd4ozQpjcsnVYKZ3ThhveuCfNhq
5lru/Mb+gqXPQWXQSJzpLecjTak+hVIAbMFC7mwTCGCN0H5b1w+nmyDcU1Tzf/RG+/H997vAt85f
nJwDFBFgawBg84S/ClNamoMtCpPp1MMO/5QCUrym9ZUjuK+Mp4yC9inMyh7TG+74uiT9yBsJ7Sox
Fl6jBUApuOftOxipRxMGvCsnVYddVB9/e/8xLxNWm/OUSEAtZMb1L/IEgbtHNNYm2h2an0PsqpWH
rKzNu0KfhNcLI9pqXbvW/Xzj21MEAYEM7prbzFJbMkPKrfJ7hS/CjXkaFJtqN34QQAG6lVV2gRHk
K8A0BwEJ9Ybr01LIcZRGYFq2A2ZFjcyN0snY8lbTx6SIJxCXTqP/Gms0upwieaAD4Jr4Un4tHGPY
6+gqfq2G+EkLumrXNZr22xkavBSTuxyPR7ViSSFTMXAP66GoTrQ2ArSRDMkthiJdCW9vLcO50/dy
tszfebEMk7IAOGOU1UnUE6iiJByvbQT8XAXq4G2jSfouGsqtrDZiRyJiboTVIwWeVSe0IrQtoKxs
l7fyV2hnk5fMDixjPAxrD3kZhGcFLNoAcCzYoUssuNWoSHMbVXEKoYF91I2+uJvs6Es6COeLUYXx
bWRaz4qTNh8kq9Pvaku0ADzr7gFx6s+RqOhRlHKydjRcCF5iXg+aAtIHToazi8LibLCbFmi42ean
pv0i0CG7Uv2qutITo/+SZSB5ssCBm+mPxs2ER9B9gynMVk6L8Esr91d9uuY8+dYssVzg5oHvg1O2
eJy2wfymremoJkFYPIk6D3ddFk/b9yPCW6Nwd6XuAxUD7rB6HrdaMNxNCcz+ZNlpeNNOAtVfc1yz
3JiX3XkSBzJs5mbRqJ1lXhZxJ0lAOchlXkLE5z4EmbLclrYxbUwpBGQ/RL/ZIJm/JGNRiyZx1ACy
nr9Ub9jFNBRqfsJdrLmWW5kEsLdW+oiXYY04Q5OXvAWNCxQdzgdRGzng5m0WiHQEAcTy+iEflOSH
gwLj+5/orYVJ2WluYbFfZtmzxUjKFFqJ5NQnDjJEPFrFP6hWtDejetznaEL8LCr1IJpm/NYNo/CA
ubZeq2oxStHaU2Rla/pkF3hZ5neOsZCEmWd4DIv0pmjAYEQYuJ7qsD+0uuHaUYFMF6a+PmTmNJa9
PO21x5Ads8kdeSs3vbOZ5Lb9jO/izPzUnZxmfd67TohujYP67g1/13bjtOm2UY8gLmej0X2z06h1
kZYcn7rGkY91jlOhnDTV5IaaAD6XpNr39yd7Tg/OVirdHNKTGc5Nz5SPez7XRTtMqH2O8kmuga/o
4SSQAsydq1ZBJyRNbXHsQGM+5UohjkKWppWa3OW3Ji4il0ajXJ+Jb8uinJ2ElTNFiXJKhjR+8m3n
UETTcPATbQfSErR7V/t75L6+ZUUUe0bemRsLOwd1wi5vnPpspQl4sch5nJmxRJsdK4ILF5tAMRua
S6lyonmfXCVqEN6M0P+ey9Rfu29eRKJ5KPqNkO5YX8jfnM+834bNaDi5QnUhn+4lw6q9QaVH/v73
vUgPGcXGpZWaDEwJmCTno0AtSELk7eXTTA72ErVJD1qu9OiNjcOJrVU9lobRbUsE11eOvQuOAEce
RV1usNTVoAksS9eAxcvOdpr6hHUytnJpXH+RcAnZDGmvXpeNMh6s0PicyQARozwAO4nV32lsQ/tx
tLCUpZncYR0S+I8JYuOHosNXN6/Kb2DW77mly64SO83V6AzpSQprznHKMn/pycw3QSBRPRTIZu20
AVfWvpB2BQiJTZIZ0lfaJupuxLJ1ZSlf5Jq8LlVYyKr8Q7NkkYgnuXA63KXpPJYVsqjUrzbWhN9n
NCoYBWhOi66VFe9XPu8c2s/3L6POLRqghLgCXbhpWpMdp51en1D524PqsOpPBhVAqeiASG9bcutS
jz0136fVE7o4bt9fNZAxpOxLEIENTx+Cut7MYbbQdWqdD36PYIRazPpnBynCy8p5Lnp1FzfRJsnv
mlDCAWGHfHPY0v1Q0kPha1hZIrQjGs/W422gMv0huoe3cM6D2PCkJt+EXb+LrGgHE+9gJf0WHu4G
NbwUeEJYIfmZhYdBz7Z1lGzmRDFBFDHhr/kY1Q6HRg8AfAJXAV9sbzWj2mU2xtP8O+hl7JbtnZ6I
jS8dQW/vE0vx4uC7zNMM+r5V1X3tj/uUGgkCUlUXRhyMUOPf/wiX118KHPTHLO6Vc9142ZLOzFqm
V1XJJ7+d3EKaOjfGZBDtNudG0sbgNDJb+wE000Y1kwruSz0hQBmXV6Np/SVpZX5MjMza+LQoPIyh
g60E42BTV7Z2y/VtTVT4QvMCNDmyX5S6WDOE/qXRhhPbviIlKiUmo8kPWSHKG1RaFYqGvXStT4Fy
F8qJcEMg3Upv61u5avxtnWjKNR7TX4E4nDKLFvksJlN6Uxz1O19zsnstndZO3ssYCcaAFj9lXroO
9CHPo5c56Y1Wj2ClCqoFmzEdgt2oWuXD+9/vrVFm0gLNGhJPWtfnoziFbHQQA1uofjZWYjlCuKaM
Qtv7o7xx1JHNgFhDGmkuiS2TwqrNQl/W6vYeGyTrik7YVxUvBLdK1V+DDJ9P01N8H7s9dTkvrmoE
bKxoctw0iMU186tsVp5nnrzz0AEcjDY5lzRQukg3nL92nlZGFUhxcV85meZpedyf7AzV7kwExk6U
4TMexd22B+DnZTmpFwb2lifi5vH957ic/RnGwXwgcg39fDkthgiGCN+X7H5yrGdHj3BUC+R85Ri8
GEQHCo/7BTJO9JgvmiSZUweYfUTSaUJ08wY+ItW/eshXovFFMjWPgqwhix+CEheA8xmNBMtUU0bp
JOn5tG2Srti2Zt4dnAIchG2H0a4VvXmURtvagw+UVjL0Fy2Esy+KZxnA0FmenPIMdc/z8TV1yrTI
6I07oxeIsWPP6ioDbjVlHgYbrng6DC3qhK4jqODbI+ppIv05Op3miji512qkymo1Hj0EcT5HXQeQ
KJA67BUrS70fnMg62LSdr+O6690Rw/ft+wvh4gDl9genC2EvPGdmHeDzp8+HNG2axohPcVoqG6pP
GXyqiIJR3+wrRRxN0cpre/Li+ERwhrN61pLlk/Hlzses9KFiGmnxpLgoeQ12Jvd9hHSINeT6D0to
4jjk1KaVaTJu8cPA59I3i2M9CXs/Iu/ovT8DF9kntUk2waxZitoYtZ3zp3HQ2PcLMRVwLWzcVgyh
fS4RFP5LGiV9ZfdfbggaZ1DmYUJzllzcUMPB0P1YAq5QSlm8o+wAXAkZxZVRLrJPZg2ULiyU+avS
Vjl/oRZ+w0jtIjr5VpvtohAf1Bj5sh0y58GnMu3F5zj3w11F22tl5Mu2KIJgGIfiugXPcb5Fng8d
D72vt2ZTnNq+MTZDKLe3ODBE+A9Gu1wf4l0Ar9OtkjA/WngcdIg1elGmd9/f/6SXIWEWN+LABUBD
EX6JFvOtXqdXU6cnwwAngqRIs28My1OisX8oonFEBp0GT673SCz7tboyC5dbiksVEvmAJ19EPhY5
aa/iEjHJfXqCWhO6GYSpvd4a3YYd+CHqYnubKdGap9plTQ7wA/HHlrnVUGNZVqSRQ50Q+bLVOw4u
fUuCWmzJ9Ip008R68DWQ5PQQyhME/xzJU5eyT+jmQ4sce2DGt1kRq17eTAXNR03+ZhQtmz4uYu1a
S2Tnd/fbzKxGEgN2NQ1XYOXnaySass4uhkG+0yX1I13yjoqTjnaP360cPxffAXwGlyDgLZRp4XTP
u/FVtVxKwUsUOQNN0slK068WtpNZjvREVcWf/NRf6yXPv+/sIJjHo/MwF6Beao/n402VnlW0+uU7
qKeNG1qD8MwgSVbe6iJczaMgGc1dh/Iz1dfzUbI48RGL6+U7SUrRwcYb7qgSsV3K7NNKhesyeWIs
HSrLC5eNQLIIjcUglDSdavkuNNVHbQbWYu4SezqIqF96O3T7rpZv/UJ9FGbtquDsSzeuAmcfpHRL
s8H++f62flGpXs6wDs6BlILmAqnj+btrrV2JwSnlOzsoxk1mhv4WKZDoSsm11k1k39lHchgfJl+O
/ipMnDFdOMnhN0edNJTbm9TZYqhV76vAalysx7OdT6tib9pJeUBp8udgJuEB+KS0l2Pjlx/Hxaas
1JEwJWnXRh+nd2LKw+fS9McvFdrthyRXjetW6OapzBrFI55jv6p35Q0HmfOkZO2qu84cu89ngCYm
4BzyDRhs+Mefz4Bl5VHUqgXsQqU1N2YPdbzvlIc4Uj0n7w1Yyfznuq/Q7dPswCsrqVxJGC575ZQV
8Goi6wIZNJdbzx/BN61IDTK4IGomXWmGdNNqQb0tK2u4TtHqu6rD5Lmfuug6k9EQxGCygHcQaXht
xKm4SRImVAsmZY8zbfeX2ST6xq8rDJoT6PdRERwqkpx9xJG9Lcl+tr0yyDe1nRZXpdAaT5aQ3vem
EUblNGrmbeYL3bXzVLpRNKXEbzEj1ltoNons/v3V90aIRRiEOvms54No+zKelINURG0Zw7AZNWmn
o0Tvm1qN0IZQSsKlaNqbVHKqTRVPh6SfHpsy2SQa1rdyVxvHNKIHSxLY+I/0P50NRY1Ta/faSnS9
DHo8JBwQrlXkGBwE51/HDsBRVXYtgRXXy6t6DJFMTGAuRTYYFVFFg1t3mrxy4l1GPiq1NJ0oeTkc
fEvlvQgromLmY5zKIJge0QyrbuUwWmvxzWv7bO3P5CMNTOasB4IA2uJcRb+55CUQUJBZ/+qo99t8
6ONt00clgNJVD4LL6EdRgeYRaRT1fSAN81u/Oj9sk0hrJKNyiuICfe+iNqmJtEP9Je91aVv6Fc4E
mrgba0U9RlpoeHGObrwqDfVGjZLhEdjbWmp38XXnR0LMi9yCwEZD5fyRshoNEGtESQf5uS/8k3pJ
WqQ/0hyYSqDL4uPorwmxX3zblyFBtCPewz3nRT/31SxgED2YY+4rp1EYgdcge7qJhrz/3RIwKkj0
LGeRV5pEFMXPX0yWka2OaYie9EoJdvaU2F9apNsPqZRrj+/v44vkkMyMYehEMYEwxRY7JCr6CNlh
ZPTkKm7vRHzdOhVGgI4jJR7iQprs0WLfqqi9X0ESXhn8EiGDydeLeCTVINotS0zEFONnJswmPfXI
3+2RXvQPsWFVFCQUBeIm9lbyti/lJ9kOi21XJwouBXm3TSmKu0Vv+F4QmONKSL9M2+eHAnbMvMyU
wiVn3Y47iYM9TE9C0+sjRW15k+e5s4+DynBjmkbHTlY/hMbgxXKEapOID76arJVVL7FgPAbVkVne
hmsEF4nzRaABqcTgp09OWancjrIIbtHa1LZk2QCZlDLfJHA6Nk4rx5shw9w7ibOV5Opyf5FVcHXg
8kA14cImI52CmKOlgyPe6o+6LgXHJkI1SwqLZoOW1zbRyrUt/cZbg9MCIA1HR8YkR58TvlcbLEGu
s6nTPDmNRVYhw1o436pQwo2uiSld9rYMvIPKQUTFjEVal9t6cCgSvL8pLnf5+UMs8oqUGlFcVW1y
kmIh7UpTirZJHgUff3sUyP30eGjQQsJfwsPSxlGkOI3Ck9qHYOxkRdr0GSSm90d5YaOeHxSUYWgZ
QttGBJCa6/mMilHWy2bMwlPg9BsOczeNPyWa2MBV2g3GF0e9j4yrRvuk95lnRboLiNZ1knYzSlgN
t3eWP6LHLPAplN1GPKtTfKdlV4b+qw10DOMf1fCjP+AqEQO9bHvProGalMmBzHxnZ/1HiFA3dtB9
KqpvOR5p26r4jtrx738vCICcgYAIOAiWrGRIP23QCjU44alybaeSildEvZrxXBQrASnYgAiREpxJ
Ast8G43ZgQylDE8xwvWHwhgtz4ehdxidfBdKVrDFoqPyejtyPAss3SFLVMUF4FCvfNE3VufM+gLf
DHaWy9zidKgR9XBa9EVOfRdpNDcwG5TnCun76+Zy88MtY93MEQC52mUULFqnC4SVBadsqp56eXIe
y9pqniQCFS4owuKKwwL+8NuDkk4DByGvB7y1TOjDGhBVaCMtNMl1cpwwirgGWI7/ij/skljqNmSi
a06nly/KlZiJ5KqKnTbk9vP9UetDSFe4yVBVAR9omJHxSbanZmNng7JhGQXXokyT/fsv+mLDcb4r
GRVwEkAT8DioVJyP6qT00cqxyk6Nc5py31NC/A2NBMWx1M1hGEz9roWjnT0NYHDl/imRuM3pW78/
Fv6hoFZlxndNe0S4xbXsh05800vHM8fxEI8HRcOdBvoX3Kw032l96Ebao5LeauGd5VAGDoz6wZyU
3SiDWa8TNB5rV3CsOiLd+U26r5HK7JRm0yCXadXxcwrweTsmYGbtCsBi2OAW1Ff94f0pmW9Kr2eE
kgQVOtxmrRl5A0DyfEasib0t96L/kHE4HEoZX7QSM8iDlMsavTk0FBqrs7Zpq6+FyJes7WxotG4R
WiFpn/0cKCWcD207aThxKCUfEMpU3QYB2sc2Me4rtQmO+LfQQguYa99O/a0Wsb3NttcPUQOSPDVH
5LK6VMWV1xRX6P/oHkFo3JWETAvz1scpxXZr8D+9P1kX/T6kJbj527PsIKvowupxGII41CtTeuDq
fUBEpbjKLUmcijCpt1JhVAeprTeJIRcbqSeBGQfZ3vq6pNxHtnAOQ4PDcUtJ3RxV7MY7RXsc7a7a
NHkQ36dqpK4s94tEb0bsQMjHnIQISvNjsclyySlbq6u0B18JuCioer2DSJB/AWH+TfJbVMgQMfBk
1c9vg8k23NJ0Wi8WXbuxayveYanUebiHR795BAPbo7M3X2NnBgeV4vMPH+eTlDv5oD74eRBuI1Oq
N20Q+iuVo2XAfhkFigz2ZnDw6dKejzIUSZj102ylMYpih/0e264sm+P7S+JFheX1KgbgB/AKaDcI
P1L65bnQpUqiNIlkPESKU+7MSh+9AqVX+NDyM8oAV32sxdvYTp7MWaNjrNtt1kXFdhwQ/XXsptrm
6RAfnMxRrhBb+Vzh4uO24WMYihCpZPtjZMjDptOy/Io6u0l04AaEskrpqYESbjPdKm8cPzUOYVhk
njJJ8Y7irOHpcmqh3Nmg+oZPtZeVuv5kx2bi6bFVoh9nJysn18V2ZiKYBToKBFfy0JfF+CqHFEU/
OQ02gQ/kOltjh967N3rdUWwp818PXn4bbqD4nYpvzS/x6K8cYfOSWXyFGV0PcGcuR3JLPP/YCC03
alg16gOAzwMsTr2yNqa+V7guvP+9L8hiL68J6gJBKojoIL3PR8J60U7Z/epDcWPvzX18N+yKo7KD
ae0GW8WVd6mn7YtP3dZ6MPbWlbzJ9sEmdKXd+8+xPD+Xj6GeP8Zgtq3o5FJ9QCXYNZCCS4xvWrGv
VBP45soaX+4kcmVwLXPuRWaClMjilXVtrqaEqK0NSmbcWnbwqc4cZ+X2/fYgYKcp63EwLz0uSKjK
yk9SwNMCN8VcRGKLgZxYeZX5gD9bJ+iSAIGg1z9L13H8nE+b0YdIuU5FdjLbAPdmuNbIQefBzMz3
N4hlfKM1kN6XYOY8KZ7WFs/lO85Ywr+rOZS1l4w9isMjPFRGL+XYhD055vMNa83FdTEKYK8ZZYD/
7txep4Snnb9jmlD5SRGeOFHBTVt3AnZ8SLhQP7y/ApfgyL/HoQaOBgi1MPb8+ThojPjsBj09DXI0
HMNs6OnU5l6exxbHudJgLtoUlVf5RrWxYzRdAcNPT7Uh+3ulw5OuSbvcZSXkW0WruusxHEN3iqF+
l1Vr7oNiOLbhIe7E9x6vP69Rqmu7iB+hhUf7XC1+jKYfr/TRF8nQ329EX4ge1oyAXsonjLDG/SbT
0lPpBA+jTrm34jsZEEFdVHyEqwdoVBaKbP/eZn4ZV6dDRAQno6I9ez6TI0BICw1zCjK1YnxM0kRc
FS1XukZPAzcprc91sWYH/cYiAZECQpmCGq+7RCzEOgdJX4rk1Fh6ePDHyfYSDWrUyxr5jx/Dfwa/
8vu/d1b9r//izz/yYqR5GzaLP/7rVPzKHpvq16/m9rn4r/mv/s//+q/zP/I3//2bN8/N89kfthnc
0fGh/VWNH37VmAq9jMkzzP/n/+0P//Hr5bc8jcWvf/7xI2+zZv5t6I1lf/z7R8ef//yDyf+P17/9
3z+6e075W/+L3xC0z/94zn7+w32uvrc/nxd/99dz3fzzD8lU/sSBDqUcFEtmbNh8jvS//vtHoDI1
SjtkZhT/5kJjlldN+M8/FOvPWUOJwjlRkCL2nG3UefvyI/NPsMh07qkm8Nn4lX/891OefYf/813+
kbXpfS6ypualFk0cQBQUuiCdIniImC2K6OdLjv4N7PGoGjdJl+JmNLT1Fap2BCQwqfhwFw5aWUYX
+7teVtrbbLJRPG36sdTduAuto0oL7MEYKv84ikn/DDesdryxGRoK/I08fY9Br+39SWoz1xoye0U2
4AVy/iqMU7pBjhPS2XxtZUaWq1eSaa+NudFvwtYYn/tBUx9j0wAaOjhYSoWOU32Ceqa6+Yv9+5iq
GzAk3Lzoi7swzvVjNaSOcCWaGLnXk6MabivF2ke8q7ZxKlt3YMFHdC21/otW4ePg4nNDtjyIaWch
3LU1raRqoVyDppzw35RPAX6/oStn9vhgRlF446tZfHTGCvWfPtWxBG7GuNzXQu7WkHJzlF1OBSk+
tzfmY77En39IpdW7NDHzYQN13/cKoKZuO8iIvxXoNb9a6v9eRK8XzSLneJl1rvoUrZFchV6zyANE
nupKA091Y1pjtU2yQr6qJV/yVKezXav2rX3QZn+fMr8VQW7Fjyqv87+a83BxHnb+dep+VU1b/foH
Yab+x67Nfj43bO3l3zkLQP9/RByyyVcfYo5oZzHn2Dwn4+so8/L//x1nFPtPMm6+BxRA8B7Emf8O
M+afgMFI17hdz3wKVDD/J8ro1p9wo7gV0Z1DUfuFqPbvKKMZf5LYoqJIgwLdW7KC34ky5wsG9ilX
ARpMtGop6lNeWCwYeN/lBDtcdUPR9NeRJT+bTq8A8VW1A1rUtRcaSrhihXq+H2YdLK56YCz/xqHQ
DTzfD2M3RZGiWTnS8rWtbeVREsm2yoFeemoK9PHvE+7sgHu9J85ThpfhSH7AGjFtOqijRUKZjYrI
CB9zWjDyy8UADGE3jkEY7W0/FqGb0P/EVrvATH1XT01tbV6thTc2JfflswjAI8xOq9QK2fzsy79/
/vri1atiwES3gOHdlO3nEBiOtI10vTG9vJIQDK8BuGwlXCyanRHW8Vd/SnLJM4ISAE5rVfK0aaH4
OKQbYrqrAzRaXdR/QO9ggocTvWZTAvD8RtNzTx98KtJxY4S9Vwa9uCFvV6fDgG+EBY885ADxw8xK
3FHOVcq1OAqFG6NtlMEbg5SpMTo8DDfgYNNwA3wrz08wE7IKER69ijyUHepvdoC20TU2HEK9mwLD
pJiSzDW2KvnfzJ3Xct3IlqZfpR9gcALe3ALYll4iRVE3CFl4k4mEffr+IPV0i1vVYpy5mqiKCgWL
2thwmWv96zdKV/dEgXGdg3422qe1bEW56zoYSbguz06/V6POB/toC5BBDgnSZ1xL+HMwJfwXU8yW
ZrxNnCvB5v2QBgs/FTj0O6GcLG8I7Rao9UB6vT5HqsimIjLp8OlepcoPylLcSjbp9DPVKcZVeWH4
51qS1xHbyhuuGXAHP3Rizrlc6xZ7M1Hxi/Og3CR5boKkYsaWZdmHVar1wdMWBSXUtPkKTsUYf2c2
Tlpd57JLC/jsY15dK1+b12PmLMvw3alsfT22CIm093NhJeq0tKPpHvoBQXNYYWdkxO3qgya20C6q
ayvPi2ZnrqLBtwi4pY5o4irwANr4fq8bY37Q5oJrmQiHD8YrUVMnVc+GiY+EzIuD6i2ugiPI/zhD
JtHmPeQHqEt9A3PqqIxJr69mb8KlXeUiz8MhWDqxG39+AoQUDjJwx4u47SfhhXOaA4H5q/HzInic
tNfj289Dg0jkenX7AWtiwqL6ezUH3Uu/FsrfwTJJXuZsCvY5NdGzaUmeGhDZ+rxok7hNlGrqXdKV
Sdglmv85KeebviAOG5PUYrkl774veAGLRTubTsEh56kYW27saIeaGIkO9mfvh9GW5sOSloZNdiZz
iDipm7U6L6Jr3pKtXiyIuKSxVODtQGEHNvdHLn3gwuchwtYM8z43icqcfO+Bc2Sd8u1E0yNDZLeF
P3AL/r5IvK72WSJoLGgIPY7P+IIe9PWiaDLNrRJ/MhHmBzVOTprJg0Ak1vwWP4W15/VqtJlbE2jB
kgcSw2J8aaZo2nUpKRN07ojq16eOyUxzqjWsiuIgKYIhHse+cLEsXrrutij81rtbiTJhxmvbjbgq
Gs2RZ4vRrtxbI0KIHTldvICjvubryU4muetY/78ZqWkkccF0mMQAmTEMKiq0QS9+tQHXXSBFd9Z5
wNrYsYqu2XlinOOyLBPrqivrPg+Lzuye03RYvmkMdJAz9Doq+lIPRJh4/fgREnQ27ieWRNKSAwxd
74tF795T3ZVJPE7d6p6hRqk6dPoKKQzUR/ujQ4JOetB8N1v4avM0oMDGbtza9STozlFT5NxZUbqs
D7TuGgODYClZY+ZyYVE0Vpl7V9k4urKKFRUmJqpS2tMJu7y5ftcHeWLGbToGh9oYhocig+xipqmf
RVA19Je61u80MWc9OSbpdNPlSKMy6Y5u6FqT97EmOZ4xY9vb7X0yeW29r6p21t73loV9PQa1Q3W9
ldVm6LvFXByMzChfJqNxn6kmk11jSteOnK7uXmAPSDJ//enL0Ns5yT8OuhLcJbCi3rUTMdSR4S1m
/UWHEYLkRyC9CCsry5jaayBqkK1r0zjqpcbPpZUFeJTUnRNi1Ft64YqJaRolpvV+JLkdHVdTWR0k
p1SRTmer3TpMDMBDrQTavichcBzf9zVAPL9SixfdabOICQ8ubVZv2WWYzt56JnCqxRa41+wzLK38
0bNbI98XaT81u6VPiq96rYSPtahw8h00ZRbVmf1UEney2noXLnVTSmT8ZrVm0Yq7ZXInC22cvvm4
vBrWOQhE0aygA6venRd9YPyj7H6o0dXkRX9f60iY9LHgjyWIegFHT4DE4+Zi5sTleDmbIIdeRLGX
SdKUO80LEnlf9oZV3gtrUCXqkHoG3jXnhrpCKYvny3BqvX+YYdel7PxL2wxTPIEKTfe6GJriqe6I
07l2eOx5Ct1y+21s43DTBy789UPW4nw8zoFZlHGmB3xyss6eV0Ie893eiqou9VeEBFPijCvRPk06
4AOYeO4nO9XSJf61oXeem2nPUmRctRW9F482RPaXMR/Z0TQxscQv08BZk0bM/0zZrR/Ii2YxHsZe
9C+LgwIsRh/fxrwprROzJqp5NywkPkbNaPP3tUEq/dB6s1E+jRVeEjHsq6WAA9pWxQdPZbK8nzbH
lkcagrpHT5izbqgeVfOuCLBojAskxI+5LbT8JJaiWGKSMX3vK2EPBTgxza9+aDzRfFeQm35U0gje
KROb5Bcs1lbG8a1B5WQA0JeG3GuMSj6QdY6X0uT09mMqcu+2HQz9RizVMUvrUOh5OG8QYoYgMDbH
xQ4LwzvkvXcqRlN9GmifDoY77KlunqylHI/bvk9qJ1ndooLgRHmET3pb3bMza9GAGFcP3TWfr6zS
SD6Mqz/IXWlquffgms0jgNUP0SaTAjWdnQOyYeM0rGMTUFQNXP3cus1YjKtIBPb0vjFYCKvcbL+Z
dWKE5ay7D1VbH0ucdfde6jyPBZ1x02R2PKzGh85vv9ds4zeeUCLObONIskt/YHNMTl4zfGmgEaE0
ZqtWUxbrifZeK3CfnXpviYPtxlAAhUrzxVkuQSy0+WnK1aFTOtUwI46IkCPvBqmv4nEYD4NMQm3J
ydXqCbdyh/bWaxoWVpBpwqKGNL/dwpr82trl9opxQ2qqndcS+10iwflopIYVleWHxsYMAh07Jknp
eViB6fVMnIk+iqVb2qeFOU0lk+uVFgKqLHuBNaxXadtX+5rwFNywgnyvi7kMhaWuLLXpFofiHTvY
FMuWVxbM82x2LKPF6u9Zqpzn1Vsercr1IbU3+jHrsapKzFWeoFGfUoWPV96u10kyfuoYfUUIjYkM
FzaJV67bImedfFg1Eib1YB0GjAnWwI+tdohT0/oGXHTSDKgduWnB/6uXl6QES6LM5i5lk66HI14W
naFdm0X6aAWIHJx6DSVQM3JYSS3EBBWvviUvEBlOazbs9dHyH4QeaE5oKXFjp+45LZvgdkicB70b
pyireZiSYHgeR+9BL9B+Dn1+rQLnOPpNHwZlemvmCQv3HNRRCn0ZKjSOKqW5nJalune0rI6N3txt
GFR6DrTSEWyTbFQa+d8nrcOXdeznKQSELAgSH119DXXWx5B3a3oI8AoPDdaenTNVD4ZcKa9TpYtQ
ql6N0ewvzedJrSxNWufVWtzNY7XLVyepwkKMuDW71XQYGVUcp8YtnhY9Qdc3zKnPpZYThartph+D
BS9ysKt+CDVjyLs4M4fyLJO5e2yUR0qLqNNPpAJ2buR6Mih3xtJds3Isd7Lv8I+sHP8j9kHG2V7L
5nMGfdjY19lCK1UXpdotHddslmmcek55RN9AjLosrK7Yocn2H/tu0IowK6asC5MVJmc/YRSQsF/c
ZGlZsTam4Er6PPZUv8o4Sj3zPnWuKXab0+4DWi6Gilo5jnt3XlyI2MFn3RHVzk812woFZlblwTDS
1v3iMAM0rgPFXwv9IU31sKZY0KEvjN2hc8eB4JzBjdJVy+6Ekc4/ApGbcQCIjyc9vfPzZjERAecV
pH/JFl/EwXB6WsAE16GdnVjuGPdusrW4ekVzwG30n/WiUrd1nqKsacwMuBwatv6Q1mpGoKw3nLQ5
JVqckqx3W68ZlP2kk95hGBsr7EeZ3dWa0R8Sc/K+BPoImV6fGF+XpRcFXopevFcqxiykqCJ3xvPO
nIu5C6scpxShu4IKI3AevM7pSWQg0jB2e60UN8R2YwKWjZ4IWyate0eW4r0Qy3qkGB5nrOda46Tn
sxl3Rl+y62OmjNWasxysvjA+is6wUCmvVbVGDewVETYV84m0LeyP/UDQXlkPytynSG36sBa5/sGb
goMInCLMa6GOiS3rk16j9wwlYe5hixE9PfgW9lYI70yaZPuebuQ5r6Qe9/1oEHU1EqBBjOhtjmFc
pBp6PdZF7JLM0oylpRmPsk/MHVtsE4mk6aJVzNMBuNR6ICw+P9osoEclzOKUW221TyjcWQ5R3Xds
h1ee0OShGSz0N1Y1nhQyVeyhS/cB+cj6MMhhCptUuFfKcX7M+lydumpbhIU/4ohQDbKF5+KBGgRt
atwU5aCf6eHW28zMqzomoCnXd2lS118hsPY1KeRjc/KDsbld52A/tDI5eKVsyihbh55X21Kl905p
kgordQsmRNpGBmoL7ctS9dlHXfYStAg/oxOemEFy9Eb468z4fcw46ipapUu4qldDVOym7Dt7am+E
vlLTwZtmeV4ymgog8SCypgn9MoEqDyw9A4HpWe4cMn3z2PUJKj6uxlgRN7gOftT1OUMqC6Vu2RON
lECF2hfmqp7gCGtjRG7zcix6vbhSaaH2WPZYLwGNTvvdbhNXj0wFm+JqdFd1V/bB9KHT0ePhJEw6
VljZm05/8RL13odRfmNJ5Ov2UI3vgPMQbJHaNh30ZAQh82dmTn01sFgv9tpi0qH3M9QwYxx5of3s
hwteLcCiF/NTCh8x6qWblpG+BFYkbNnBaNIqI4/GSQ8OXZP6uEHNvh8TTVVGwhqXL92Eues+KDPM
2qRrzsQRar51LvHQRrKunGrC8TVtvat+dR4qtWY4wJZBKw9ylN45M6z6EY8PfBsRiJ8HTDLPTV0V
Yd/6EDg9fB6FMkS8KmO8JkpLA5omQupBmxecLJ0mCQNpwXXOGR2UiK+BMtLJ2K92nxCQPLKot5rA
+N/MlwJ7y2RM7d1IuZPeZdx+fA06148WXE1pbki5Dy1b1PnBhGYTQy8xjjiffO7HdnkH47kq99NU
9E5MKaYiW3XVzZQ02kmxUl8P2ZARopJ/SNwsv2JVNyA1rs7tmEuyklg1D4EvzP04OMmNzSp+50yN
tzN9uKqJmeZPjNOgcoo1IxDTzG5G8M24Lyz7qz+s3TPuAf31LKvxQUv08tC0MDusSkAlw77Gcerm
Sc6i36/onXYY7vQHzW5aGM4Ehe1Zg7q4bCB4hrXudiH2oNNNqUw26iXQ212b5xT6K0/z4E0sTmJ+
t46ze3AanUIjb0Um46xK+uHKoaHcEWKPEBDNVRfmbPmH2RTjSW9GS10TbqPtN6j57DcuAdW8MtoR
uSZ8NtnMIZQId7MBz6kQu6Br88gaWueD2/t2lDT03UXKWzs48DAIAei3rtIooatywqUy0nsoq+4e
Dp55U4nG+5AydvxRBBrUc6Xr612tS7J7ciZJgm+7Cwh6QbdSGbgqCK2MZqUNwVVSUCtqrmr1K99v
MMIsfJu71SHzIRrinZJoWVVDZX8gy728J5dmDELNTkt+VXUsYKkTpFaI5iI7D9XUzhGqoXVnEloU
TUmVfxMtgcTw3Tqc+gEl91OtZWrfCNcacTJlrkUb5bRXkzeRaoT7RQsG2ninpQdYwU0F+1VwWHzZ
dPuLuwzO+2Va1nPV924Z6kOfhGM+2Au4dEEoS0qDgd+C9ImuLNqNU25a6bOVluLFqVIEYtK23hnW
IHbOkmIx7Hv5mbGLxQPZV/XjwLwYXlwzQzoCCw1+OCxFj+gOvtfpzK47phTBmdmPVsSdDxxkQon5
vKRI2EKz6KyvUldebGG1QMWuKvrPmXzhaFRldwU3rzz1Mh/3GtwPjEwqP90JoacRQtqc3I9etXuO
nEEYM+rYVEka2nLA38MZ+mc2t/qEBsy6HTDsOSIBazH745kxo3nCcxNCZHlTWVX+CJevvAWJEuHY
qZWr71/hFNKek0KWe2Ets7FL3HLoaYAkhYLUy+JbhTXuntDF3Pq6DFb5uaoRWobp4n1hiDyfO6fr
DkXTtCdyVnJn5wWyMMK+LPOFvTidHpRMPEwqM6+GYzAazvvVm8zx2MFHfVYjNz1qWceup1LX8pBu
OqcJpJi6KhdwtP1aYdEUA0+XB1Nk5OwuqswfCpOeaJeUpvupMtJqiMBsNox77fq0IBlKVUfPLOF/
VswAvkwESYjr0plWDz3+OlsnkrGbz1WziM+6Vq9Psz6sZThD4ZO8RtSlXL1MkzeT3SxpNJZkt12V
5TLtCefLnjO3o/hhDwXIlVScPyjOIC20XmZi+ZJr+Y3Z6ymhXQ6v2GzVxgvolA7BwJnSK9TuybOo
vUf2b52dY+rbb9Pg6VnUNfiz8mQt/ecS4sJ5ypoNL/6JbzkMjiXrUdd8ZV8gdXnSNO8B8svYxayW
8ikvhwIEK7MKPECBXI4rFCIZqbwbz5q/il1mwLAlmNDbYTQvqR8DI3seOr86YwtVGxtxJP2suhZg
wdESg04pGTWwhnnqrAqbUb95Hl0Tr59sNUDXNOWBDJQL+bY7g5kHfHpcS7J4zvGaigWLOjBFhmY9
UrWRf5rtig1GDi1IBFlkYFH4woHJmpI8U5KDAgIP2imTX/nbFP3OSKlhlFX3ghVOctX0XTLROiDL
Knf0bnxI57BFxVoqdJLQOs+msl/6amf3tf3kk9gdsTPxa7yTFg9vMK68Q1ZdkMnx8+fFT9zJ2bAT
M6+tE3zsc5o26RIGRARXpzxx9LoKy0myW4duUg96F9XgDgj9cPBC5gg02LV3NYZlnIVRrPoSZqu7
1ldVMJIhG3bLBOxkefjU7D0CdDXU13Xa37trADyDn1L30tgO16qzAj4Co17+axS1WV8xMNTbJwtv
QtOn/bWqJ6bi3H6pcNU7qmxgF9IKNH4VELuwypseHr34Ujd4LOzqBIT1v6Ac8CsukqkKoKChlow4
skLLnbgRXtLuAjzMi6M+acwdXGco5oc5Ed2L5lh8wC8E/xe2YzFOq680LWPIMGEdWO5c4tn7vWvN
XGJUqIyFegdTr8OCtS6Q1yQDLtRQSk7p11xDcZ9AXruuIToQ6QkZC4hd6ishRd2/YCfET9IuWdsn
3Ryq+YHlkrFMTxxpeaPZkocSXy3OtF5mu3CixS+G8tZg6amvx6Ecnin8e/WhcedEPhk9svf91Hrt
tqGl+BAPDAlEJP2OT6v7lS8qJwKzb5EZ8a0w3B0YDXmBJqKmVkvElt43xGD2rCjonYOZXJWsDcC1
rG3Q6FrYZk9a1wy7nEReYrcrmJKhaQ7TTIEk00M+MKKUvV1fa+6iQiln+0M++yZdqg+f2jH2ZeOt
9aOdjJMb/h/dZIg3b7SIViWOFzY4zGNwBJpJ7t3UGO3Jb3vn5e9DitccTty3IZJBMkcNAAeK93Ab
Yvw2x8QNzwx0Eu3CzLTEXTNbuQGeMrozo1xP5nsL1wD1BqXhp03W/9AnOCh/F/4a/j8UguiZLyYj
FNPQbyieQtfTuhfQu1GPEp6G75L2LjaH1TnbSy9E6I9aAxlraDRtvwC1wIYpxUM1bUYlwYjlVmE2
Q9iQ+rVfUGh9EpOvppg5Ka2xWDs2+4WY4YbGRflPtquN7z1hZPvAEMZZMXWUceAW8q2B0+VsmNNj
Hon18ebKYDGIf31NV83sDLYPBmIgmzzbrTylWSni3nLmeznZ043loUDChk08/pt3Ews4SN4YHwFy
bTyA10cWvGpj3iCUGAuTwrKs3BOocfadxB8aiIDx/1vxLhdi2e1eUrQiR3I2NsTm+PP6kLLJ+4Gc
zp5qvUpuV+y1gZ204DwXq7O5bAT+dV0K705zxu5MLlIQgt/3aaQT6KTt8SubjDDLLEwl/34pLikJ
3AIEQ3w/2BiwHS4tk8niNkvBhh4i5pjv/bqe74tMUi5KvaA2+PvBLkd928GQDINvbs5ZvE+vL0Kw
kDTR9gZJGUFNc5UxGCYud07t09+Ps/Eofn9xGG7RUxnoIXysEBj6vT4Orb09qqKVoW0RMZ4FRv29
0C0pjlkR4PdvNggjwmqFMX+VrAaaA+bfP/7+Ff6YpmIW5OJCDYoINQ4exOuvsAaLqTW1C3Y4+fN9
u7CT0O14D4YJTSm0nOVbnS5c5r8f9XKZ4oxhx2zJJCgYcF6+OHFg4AyNGE0IipniyjLYYiEobBMX
OGAvyLfGtwy7Lp+fzRRpU1tDroe6bPgXNJqJMT0emUwi1iwP7uYlmbo4na3v8MuYsfz97C4fH2Rn
vDobKRBDKwMG0etr2jA3DdRciDAN2A1DCstSe2hVtzZf/n6gf7p5DlcSBj0jUAx7Xh8oG9LGlra3
hrill18cJ8kFLqQVPwjGtgs9SYzBr5ni34/LkJ9P/v3JJeUdxz28nxChcE0vg0vht+DblxgTr5+q
7nS978+Lrcs2LNEVdjvTbt1vuVfOP5y8Nb45GqKGyCz8/nOPF6vaaf4ivpltIc0d41LnqgTEXuIu
CaoHrx6tp67x6utgpsEOc6Z9HwLmIZ/r3NRV3CZ4geF5yZAzBHmhl86RTcRmOo6fq5zA7bjIg/mM
a5XTIrsNls+WMyL10ApNFNcQMUA5hdt+mVSiicNqmPOJ8WDj38+Gxzaz5DLNP7aBj51WlNkCo+7Q
1bzaOng/S7wBDpAWdWC5Ndhi7RGTSls2fA9MRbXQJ/7anad2tT0QXSyDjsx8qfEyu1BDKActb5mW
bCVsIDt+3vzsbzSLre2mptz07+1x4RPSqsubW121ybvSSw0mCeukyCEnDw8bx95XHQPsoSYkWjPR
HId2k7UmHJlgvU97a2Wy6dvMS9eOI1VA3DdixCB0D82U0rSZCu2uZ0T1fv7Zi2QpFrkVY4NvhWq2
Ji8PiDxwasWJMCkG9lgomYLCnw9OiRtFZDWMlo1m/FFVltMwGCUXKjIXX++jfhOnX/dOAWjiQJCO
O0Jc7WPbNQtNtuYkz3nWNN5+qQe0XGtqfey7fPrgoC+CcqS5TnfGKcC52kjxabSQwpPvGtTkB1ls
K5OCjXdkYoLdGGmWsF2WwlZ25M/TKK/6coUfgbj+6hf9w6FBlaxriVZe/+pLCptc05cum7ZbFfjQ
f7o0h3r16/cBI/2UHHfEa9e5kr597dE1f5ydFjNS3527o1rWwI1LAmFfNCDCR5tJLw2MrSfrJyaz
5RXe/S05LZ0mAG5gtB2cJXD20xKQYFQFM3b++ko0xk3RgIHsZa2QgTOIrOubfOqXMapmyMaxw4xZ
i6Ad8jD/msCucuErN40iOMetfUCTCtMUEwSmy3Tcj+GvAgJvN7eQubVGnSvb4Kpd5vnw883/t6ik
j23Nv5ec0Fec9P+Vbfr/IXPUZ6v438nqe/m9+Zr9x/uNQE69+pO0DoH9s/yq8q//cQ2Hvf+dVrp9
2C9Wqef9C4cjZJk8LqgEMOD8v6xSK/jX5lexKYG20DHUo//NKoUY9y909Y4B1xNSKZuW+d/kdc0O
/oW/HQA7rnNQn/7fSaVbcQPTcktQgVQOnHDpXkn/OKt2TTMoNFn/WFpeeadooD6Pup3sKzhD4QoO
8ta2uG1H/7NpcFRMhmwdEhVtCmFBP/uI35oTeIlJhRy2iKpyiMVwazjXlfdFBtdr8c5miDnKh958
J1Sxq6mJ0qCKjeJRNO/tvIQt9DI4E2iMfqrlF9yI9qOhwaM/ElRdefOpxiDHHR4w/t+PCSw4Vo+8
uDaDR2Fg1NaXwAwpQ9cVLAEa5dAcxswIOx0ZX3cwkyBSAKi/PSf/RCp93Tf8eboXRQ51XIuMitP1
3vs3+a0Ih7AOqXP2TK/vup31UH2QVWhEZhi8UVe+deSLhmyaV01P8JyE0DMMIdbOd4n8mBrFTjT5
j2F2Tnb/RhlpvK7o/jzZrdT97d62DlPEmsl5hMHjbi92exVjIhZWe+eQHNuTG9b793+/vq+Lnz+O
eBmbs7TthOUNR8zQR1Z3a2Tvpzfkr/94CDp05kWUdNh6vD4pYxhXQ5mYdszeV1ihO9e5TwUz3fZD
Xbz8/WxMXuw/X47fjnXxtFSOhF63GYSktw0mRd/8g3iSx/mqPZAocZt+T8/mnc3c/ap5yA7A2tYj
U9Dp+e/fwnjNPPx5UQM8BYi2QMW/6Qhfn7Fd9QM7bVVGvbazjNj/gGB+9cJxgREQZgxCjNB8y9v3
Hx6dV8e8eFprQ7o6LGmOyUAeZP/QqLWHdYYrUluu+zfO8M+jbVR/cmAxFEFF+NOb7rcHFasErWaY
x5ip1ewoNYGlUkqBPaCnGzetZR0RGDOrWLv6xg4INscq0P+8oKc79sISV13dD3c0GuadlvslU1LX
/veeOpZHZHPYVLFYmujnfjpQ//YNDUczWP9yLcRRYjNe0/HKgbd4ZWkLsFai4deNn88bS8brgp5O
1wVkwNCa/Av+wW7x9Y3XjTqoDLN2owE8MKz9VO7R6OXHv1/9bRX4bQfAY51zArZEUb/tjJeqdcgN
Y5H7/YKL92JszurugFWL2ziPUie8ZG4X7woHJURIpXS9nGrJfUvlfIFwsO+xu9IBbmaIuGPr+sVK
ZXRY9poF0W4mJMydY1QBthXIO21iiEPXrtvdmnafMhdCQC4CeVVkSN+ZzyxRoKnkPA74V/z9qlws
M8jeMYqjjcNrFcdV/DxeX/u1DVSTIi3YK4tGXMtXKLydECdb+t8tQncAhxkD//2YP7NafrsV20HZ
hzcJL30//1xchtZqC6VBI9kz7anfd0Dh+3wIyicPKuMxsyxgNHPj4tgps4rYKRZrDnOrx5HQX8fO
DgejfCuN68JCadP/+7xMJiIQoEs4CBerz2jqGbDzKvYZrSchs0t5lXgM3gDCkr2e+N/KCcF/i0DW
SJcxVoFwH/7dy+KwLGBmSugSPTyOGq/vhbMmgqwSQYQ9j0gWbUAtT0U16kjivDZ7BxvKnLAntKvl
sAGGH5NMis+eXrfuPsArgVVyFskbff5FVBUX5mdyDJqxTQ6J5vHiwtjp1GujMJkj5tY07zEcWd8V
2I0fG9xx33kO4oFQt8cO25d0mb+qOnf8uPKsxQhXKYsNL6uNcDI9rYXFva5PEOHSPH7j2l0srds2
CRvNB3jedO6Gc2EgQKq6YqDbuEfWgOR6rmT90ZjQFTAhIZN4XADILaMPfQ8GlUMkDDzSqd262SDK
FxBDO7GxhFQOScZdiaOtGt7QJv/x0G/f0PMdogYoonH5vgBMysXqvUE33GOTLAhs7MY1doZgrmTI
zgwnY57OrZFYxMoTqeb7Es5N6hvgAMTNYNg3vbEZbS/27+/g9nW4ubSroFLEK188bB3cSIVfu3ss
tkkG+Y71rky6iXfL+C8V8f+qsfqHQ20eyizuyJWBii7wL105Q16r1DuSn/Ndl1AMJggzuxoh/Ft1
70WZz2NgkKXLJABNNtjepXrBAOmfBSTn4yKLr0uwqWBqgymu1ZRhXjX2I3Yj4vNg9W0IP0LGZSEl
EpnCj6a5zCJvEu0bb/WFUhc/cL4SGmIw3S1kF/ei12/1ZLGIkZeSHFG7FN/myrIfgsE56WmlRYVV
tgcW+faqylSwbzRpPhkLg8mpWNV+nvIaYEobrnpkAAhuRl/t5KSac7n29UHh4/pOsB3vjBGu6t9f
qD/vGd8ax0qaPfomZg+vv3XF9uWb0A2Ow+it10h/mnAehH6sEO6+9e5eFH7bFQJV38Q1LIDeH0MO
p0wDd0YgBFRjD4++BFTfZ17QHTc/eZS9gUo/OX7df88Si4DnwiiPLUhVs5dN4fjR30/8shj++W1Y
PBl+MIrwWfden/nkzPx8NJMjYlWBEWlSPtiz0z902WyVcYUz+hjmzjKoSJE+8a3h1YJNY3f2bvV1
DV0Ayqen1ukc/zROGumlhYDpFGVWFWDJo0brehgliCI4VXv0akfvDrU0aAElAUpv7O5/7GrbpWVC
hpcrXhhbRsbrk1FkOY4p7E8evszb18PmvjYl6ogJ7bBzQLz3decVux4fqR1pVRWUZW84/P2K/sOj
RMMNWmsDTTso6l9/ByRkWIn3vADB7I37vKvWQzJW7lVtlm851140n9u9o7rDW4WlzQMcvnhqC310
fVQc2hG6lBMP1ohKasVZuFhmP57JvYQKCDqoWq9747HZlsvXyylHBtflwBj8Mld5fZIVrn1LAc3p
2CxNf9T0/HPb1WZkiZVVvoRxrMEs30Ek7e7aDqz6377EW/VGoqIJL4lZw+ujIzmsmC8U6alrU+c6
GRb9vuHZgxodvPV+XBaM2yX+/VAXd3NWWa37ZZqeeGV9DMcy5zTobrVfqOri0UmGuDWq8o0l4h8e
IUpUhg1YBaDmvBTJ19bI9jGUWGmm/rhD5fHs8erf6h6TlL9fyX88PYZCzDTgPNKGvr6SmA6Yym8N
To+uJCZrIYSOlb9465icrTqx36O1/PT3Q/55cix9zGyYxuGQa13GjtrFVEHp4uTKKuj2XhXIfa8P
Kc4NdfBGD/Tn+7EdinfQRUsY0HK9PjvNwoDOUjwnfVEAFusufFRyK+AeTY7V7Hx4VfRfZNcgBX7j
LP+8sOY2a+Q24kbkcOzXh57XqghYztOTlfnNSfOxs6zMcb6V3lY55l0CXX6t3yq6/txaeCEcplPb
7WQRvCgLIbNXhrH46anNyAvgiCY+natcF1Q+61SfiCkD2PC7VI4nQtuNc7VA2gD7a9KXds7eQgB+
OsG8XiYAXQPciyydyRVT5ddXgSV6btYyCI7Cd9sYPg+RCpLy081EH9msIKhzpRObGJKdAoSv5zKj
N3NTbTgk/0ndeSxHjmRZ9ItQBi22oSMoM8ikyA0smcmC1nAI//o5YNZYM0A2w2p20221KZEIAA73
J+4712GEoutS/1uWYFzYhlqBQVojDlXcj0+ZE2PxnqvNOhsM+yLy4/I2NV3BkE+S7NGlMTRE1rVv
mfq61QbfuGpHIz2oiDTwMewqIHwgxSK3dc4EEh/fO9shLhVTSsWMrzXbmhjALGowgXRcRLiqmQiv
gQtZT3l1HZ1laXxyrSlYIaidBChM6Z4+3QEDJjpe8LOiyAmvKuE9geVRL7TSxsCxTO8bedb75pMT
FpYocG9Xc2xipXnFhCHAVgbAD/dBjL+lZgRIrsNhMW1U8DhFsxOO7y1Sz0tWLmL0S78Y/TOP+GPu
w09g5ydR0yydGOr0tosI7avUAQ0nbtEtNNv7qYgqWNmjZISnRzj7b/crbBZ5uPDagHk78y85zzEr
KoMg3Lv5KA6aElVXctC7y3Qc25uvL/XxVJ26BYxcc2dwMtTZqTq2oxgRLYb7wWXGqfBr/OAzZ8XQ
V7pteJrE775/BwDTXlVmH59JkeYVScKJqSzFtgUskpzNmj1YTDoMpZMMHZYFhgH5GLn7KjAQiHtG
vWS9y10zZspLg8Z57cKVuckL5TGyO8c7c75/XNhMZLNxk69h/IUF/ekbdtPYyobQi/a0dKkIVMNK
yxT5jP7ZuKpDQ+2W8didueb0YZ5uVdM18Z60kUNQjpjezbtSoF/HfSMphO1tZL5rX4vDK0LW/sza
/Xj4mRraLWI1FPQoXmYbtMBvV8kr3Ep7xO7rVK/0nVFLA+Wj2p6pbX6ymKYnSH2FIiNeW7OdiDEF
9FJOGu/ToukOnW/dp6qdXGBWqu400igG2Yr0Mi5Ve1EwgniGa/LxI+VGiQ11UkHqnW9px7vHWWpI
kn2QTXvsy9I1ushiU/nM1Q2FsZed05z5cmZ0tynt5HqsUCgFCPLp2p2+PpPZGRwJi3iPqidc9bYz
rDtzDNajHwa7OHeVa19EzUEN6njDaZUsNbcNd2Hbdiim63zTqsJndDaKXlSB/qxNCmc3tpa/IqT1
Iepa8YUmEfgLDC34l2Pm5v18uIIZ5SLAs6yfkEK+GXbTfv96S/hkw+XG2GfpU3KiUKs7vTE4D2Ej
8iZGTa8x7Ona2drVK1SHfh5sY6e+qMJGPfRDCwV14B8OsLzPBImfPlwbGQpbAkY9wHlOf0Oj9ALA
VJTsB1+r1m+N81IfDJepMO0BZHLMJD/+WdTjCnMH3bG91HMGDjWtG7dq54Y7vaieRZ/JdRNiM9zY
do/Pj2XtXMWAm2sG5cohvj7kGslmV1k0IBUGSghUeiQl1SJzjHzb2FI9A3H8bJ+BeEaMz25DuD0L
0qoMiWjICMG+18x405ZavpbVGK6VNDBWeuNX9QI1xc+v3+hnW4ALTcOlOTJ5uc2CUlNjFt+iNrKv
bGEt1GIoKPP2xsqrreLM0fXJR0j13WK7ocrrgGI7fW9R0AgtZsRkrysF8h5fDS5EwEiAbqBWwA/z
HFT1kz1U50hmsdrcG1/j6fUYspqcX1mrWqPZzOwwtxFien9mOU6f8myn5hKcUeCgqCDPtxZFOmWL
hCbe+73d7SiJhKj0G0AvQGj4NJkMVvS+WPHd+Gfi60/vbzJsYcnY9PRnz5Npla6MdTfeN5qLTRsK
lIe+8OrbrxfIZ2+NXhRhPOuSvWwW1o0B1sKupbCVDZ62LgLVvwIcoewUR0m+2X5Tnjn5Pr8eMgGy
lSmnn+0wlmZndS94nl0Ur6FHFhsd3Chi/RqboPZcC/Kzt0eQQcOTkIru12yjTsATB57D1ZwG+Tpu
dskKWymYTIlcotK/sqvhCeVtsf4/PFS6YHzl9KXUDzpT+j21n1vxPgQ0sY1jp9oEWioWDHUpV06k
Wt/+D9ez2fu4nEZFar5Uqtz0wAMle6tkNFaXaX7pI0df9B6lzK7oz1nEfXLaI5imEkQLna9ifkzA
HSncqCL3oc6pLHtNxLuhIWxkqtPZKyrUUm/UCmqsXrjrVSU8E2x8sqkRj8MEpRmBOH0ek+N6a3P8
2sm+5N4WvrCG6yGufwzCbndfP9jPr8TSmRwxCcpnX0dI59pLqjDdA2X110Hk1bs6oleO/+Q5vupn
Z69O7/LNdxJa3fx8gH47aMyNsWjUNnyB9VoBDKgcuO1xtY9sUe4DaJFXiBD9JcFQ84T88Zzb6CeN
FJRLlo0+farQ4qR1uqmWeAPkvjbGexVNH+wcHG6J04HMZ56kbtxhseJk2o61H2AMGRYMJBshy8Av
d8z3dtuvHz++mx+2X2B79HUNEl2KU/OCsangWqVXUtlFcaUx8uCExd9Za2o3DvNbcousaTR3bZmY
v9M69autDQXpcqh667lpy4Hisq3dMQNYXzHGit5eE4P+GCtOd7D6zngYTcbYFmPZprfSHaBXqMkE
2tW7gIpF8ty1+ZGihrgRJTPPGxqc2asf5f0wsbes5yEwGpdtJF6ROC60sJRHXWjpdQ7UAl6Bohwz
0yxvQRnF8SLvmVVZJJY6povKJDBdVYgQwwUgAMZADZm3q87OkTaZYeAOq17B52FT055NFz4TfVsR
VyUxj4U9C0CPxuWiVpv+KgyAK1mGGHeRDaJ/ccsxvXKxt380FWkzpZaFNJ3t3vAXQji05jHdhvgZ
MLJ5qdZaeTVUDBytDETUT3rDbljXAdOxNBv5bZhui4TJ6rBZa67v/azGonnIpGI5Kwg7HViiplXu
Wn42QLkkyLSVjBify9Q8uBNDEbl4+tlwiyq1je4Uqygx7nNGd1hIwdx2qsXWZe+Wr30UPwSO4ljr
Ic2BCbRRPuz0kZ7rNQX2/qUCyL5OVChwC4rDkNyC2DF20/N2brIhasZFz7jRhUtdJ19mghhsGQ2m
06wNcDiPmCclL8z6dS3IDRE8m4XTB6ustcdnT2tt50DD2wRe0EGqKeUY/rQS8B37WnG0vVLXRs74
eCeuZVs0zPNnPdyzuooY0c+twv0VFRDqFwbMwHip2ChAvcGu7/ykp7dSI3vQ1oPiS5dh4tzhqFPw
vV8pkSfvMjOiZSr8wgW6h40EwJawy79nRokBM+zJdmeGRXHsgSzvmSqnwhTb6pVrWeXRcWuK3AAx
aDg4Xdd9K3NZxcu68ZKWqQKh3as+uwlMQBFfSrVWb2EdZMBp/QGPOVtRkmEx2r0abstIDXbCZpJ0
6WejcAGT2FfFaA+/8grd/bI1Hb9bBH0F3gZkYcqkK6yk36GE3rgAMqO6TAEF5ZPel91L0CSxh/QO
p5lFU6vls4FG/NUz0/bOsKT4KdVIG1jMg7EyW7yUFnbQxzdxG4zM5Y+W9WIxjMOA0VAxvKej5+lZ
hiHSv8Gq70SVMAzs+qgQl7mw7J9NE45Q+9iCfiYxnLC1Ajj9SU+ceBtRfDQgM0YlAJZo+nPSmJlT
iTjI3Kt9ob3A3tQAR/WDe0tzKUCBmxRmvExIaVbYAjD+hTv4Ia/GuF+mkSb8pRLkHQMUupn/8Hpq
q1gaRpagvjsG0drQU+MQcnwUdHihJ7FAEsNam5zKTw4a62mIsuRLMiNaVEuhhsyti1yM4zoNI2Es
GIJO6XvFdnqbGXlzi7HTCG9icIIV20D9q2iG7FEBq7TPCohUC5WhTnuRg0DYe/1gPDCP3/3GoRkg
dhQFXbDUosRHs51obrSUvgJOpQ9T8VyDOYAbgNrjRxAbgCX1XrrVBoM9/1cfi/ahH4FJLoGIgjIO
jFT3IeUKeDUhYlOTQrI5VntPxC2M+zC7TvsKcotb1QOizqy1jrEqDZJuhiTIc/N6uA1x8L2PmrLn
hQqW7gZJtP4a1tL6jbSavFKWwXhbx3WooCNApb5q6s5iqUdldMsGHnRLaRmyY62Nwc+ecptcsvTw
4CiYw77s4Mi9dH4evjij1uvo9tGYLPD985jhT6R3HEHHGCtgC3l/QXZk3KcC11eYWwEV8t5uVG3N
lzfgHTOKZEmzPv2WqVX7yyoBV8joUZWWKTYlpoZQinzspfaJU5fqqgSwuMpQnfYrH5Vbv0i7oayB
fkVFeFuGJkYHWuXku0KXXQAHOHScFR0r5RvEFTteR7Gsj00kwqPndt5Lz8O8D7LmMrO8R1LHOF7Z
gsNm2bK5I4XNxaVqqAzexyzg51J0ZcS0LWtLTQNFktvqo7kEYQd72U0E5BnGr6P7ODWC5wRo4gN/
fO2ggPJ4T8wr+wcJJ89ZRAofy4KSTvF3Yfq6WGjA575n6CG/iyatGm4K2fpCG/HVXIGmYMLPz4lF
FmHDwD1HlmEd3VEU23Qo9cu0SjBEEYPCfFMugJWs3d6rQTlZvs9iChMYO5iwgr/yaI70bZgka8yG
yhaDBuIrmTUdHMwqhN4kEC0xcOL1WOqp7uDt26bQnrsO8EMf9OCUba1kBLoIlP6CxQwpELm8062g
vJXlyi7awYGpV7S4EXkIhMfcLp6zqmpuSgJESLeGN3QLO6TgvNSxO2MAFphbBOWg056YmnWvoPp4
xZ888l8J7P+/0d4ZUnwXr31gL19EdfTys43e6+Tf/pN/MO8Ihf7CwxGIPvggqOT/UcqTsf9F5o5K
muIZtYKp/vkP5d38Cx08/yUGFETCpN6kbNOYKQD4SURPoj/9bYYFaecwgPUvMO+zWJdL2KQQDpWu
tw4+J8dprGtFCXqnoO1uCQP1NQyDhI9t/N2lUf+7qhJnr1WttSrsHNWiajarWGswaRHoQvVKaGdS
Rn0qa/2n0DD9GntqdnBKUB5iNHQqB7yrYWoDaKDQl9D60hJEmWIccKhIHwYr1Bd8fPUu0/J8JeBJ
bEpPtusy1KJVpHk7ReY/QAxDmm3cbFVlbnMPtKjedrVZ7Yn8VGJff7jMO+9piJRz9ZEJlf3hd5Nc
T6IAyoaeNaVQ7373AHJEOJ0S36plQy8MWGDeMgnAWPdqmgf/VtRdsHel2x5avfNucxf/UF9P0m1f
Wv0FTg71L5F1zUPJWKo1HDJNe323KG//PML3FOq5K830ZBHaUdZE0YsYa17gp/BsYm3PL8SOSD2a
Wdn9Hfk5TJ7attY0RqwL3NXKhVQrCrWiUVaVxODJ1kAPu8wqhE1T3ZiZ2X/L4eAB3ZPFFuwvx7bS
B8zJZflmiLp0V7iBelO1ImDATR1pDk3yysE7Z9305j7wfqEYtIVQD1EipX/CcTAl5+8eeCSowyZK
Wd8kht0zlKTWhgnLyzI3LnZgqyAKh35phfLYTGSIi65VXyri8Juo0cp2GXUjx0cbpFsnLWHHKU17
bbU4rSz8QkxUz1L5lTEwhUOzDcCux+VNGaz8VjqheM3HhvAjJJa9L607A3gMGYF7WVVgC8GBspVW
ba21AJ6NZKmUaXExjAadVRcoxaPtVC67v9JdG7HUH2U8mPccM3a+LAy4iIumDPMfPp2elaa3r7yv
SltAtTYQKYWud43GSc+JzmAZmrDS1n4Aa+tAdFafWS+ndTcKzigJaeIT5fD5042bbQtYi1dN0ETF
ndSQWeaEWpsWFsE59dBpZvvxMrPSgmkQMblFWNwRaJRbJZbhNpW1RyZVBP4C9fhVqYVIs7xwSTyY
PeS+mt97hrjPRuXp6y/kTX/7bkk5lB0o3U4COhTq03Tr6ZIynR5oNiOXR5khqRGGPVwXkizPdgv3
EtFitmQTr7f9QJxmdb32NwaTyiW5V3qR1LAGAaKbB7Py7KVFJLbIaXqvotFpb1JiumapVMbvAcPw
rW72OxgzfCu13VxoWaLt7GnOLzDcwgLoA66D+aTHUO2Gq2AYy5vaJVt0QqwrrbJRb7201478hYS5
iqsHwi33TMFn1pbktdBzoCWDiALZHGXRWSkNYiD08HDwjzgMgo6VVzHPoYGmJ1XUrL19sMtuGbTx
JuqLuwpd/devYm5Lx/V5Dwb1DqqGLnazs/poCevLbs3EPII+rA6WrwCYcPqDndqoKjD3pJ7mR3eR
knfrPgKqaSYDcC90Jyv+Pl6fYFguJ/bNmZbXh49i+lmUiCe7FtWlxXe6QqLW0hF2Dsax0MZHm3HN
aysKz43NT0fFyTKcLoJtyTROMI3oc/S/39nGMPF9phyNI1mbsbV12Go2UAZRt2c+vtMi9PSSLZtP
G9koYmFkT7ML6XCxGhN56FHGGcymoggbjJWScNWg5XjICn34E/39V5Xu9Aee3hkbNdMJ3B4CdGR0
p3cGJKoTqWa0x8Bs1mo33gyNBmrH/t0xAlejRKVTnJ255idLmSoijR9CJXQ6FDBPL0qzNaEA35XH
wSPbkfVdOCLDrsU2G5oXhzqK9ByQm8YKiunfup6dKd59vGd3GjqhFIm0TDfN2QYX2ZnZkAAOx14J
g1WX2+O3hDIIJYu2v2la/YWfpB+Q0XS7f/cNQfOge4kUXEOszGKd+/eYuWhIt416wrHIaxX8GczM
4gDnB+AkbULwVk0k16VfFBuZZP4jNbduY41JtauEK35yHBW3MRDPM0/kg0Wmin4EdTprgcCWouZs
n8Wviy+biPjGbuX4TbiddciqXl9mWePfyR6O15D6GKUmBpQk78JpIH8Bo/pNDYtMysmjnSBo2YQF
zTuJQG8FuFpbVpbN8VCW5wRVs4o0Lt+IyolE+bXQUVDhzD4TQPiI+ROpIL3oULHnC6UTl5p15Rlg
ivJiE8D0hGwFxE6eeYWztYP2xTMZUqMSTYyOrmm2C/pBnseIscebMW9pC432TqeBs4BaNyzKVLM2
BVXxnVedM6Gb7UBv12Voh16fQ0mDT/X0k9FSGm5mGMobAxYupNEC61KnSZagS9rN16t0uoV3W8JE
8iHAYDPQTYrbLIbTS6G90YBy2cntmKrKtdMrl7lUGM5DertkBH4Rjubw/PUl5+MmBMIYuFmTvJzj
Be3ybP1lpFzR6EMChMYiF0ZWgFJOGpktFKPWdk4qszXlo2xvVGKC9tm/fJVSVeGA8lVlrcGvUrqN
D1Vtq6hZdI7O8ra//+eRTHIKjwhdVzlmUKLSCTl9JNYQxjnn13jMclTeGkO9gagj5jVGD123YWHr
OUaAAtXwiUnn/tIPouY6EoJRgyjtQeNFzHhBnFpFgC/Xrj3CwKV5CqYhb8Jns2uSvS7zJZYtKLUj
u7zGV1Ze1YkJhXswn4QLgS4xxHAwoCic242nHz+/OVRG6LpAa7DQZmElVE2KOEEnjxQj7aVnROIC
3ioOLXKQYlGFJjaVmdYcYvdFgAoz0VQCvhbZNxbRd330gc6HmRS/vl4Spx8aj3zKfxmAZRnqBsti
9qGhd+gS4Y/aMW4T47flinyHrN1ZwvnK11DhhmeX1uxG888aZn14HlwZrQ5hljcpSOd7oeoMZmHl
hXaMfAdkQqgEy2H0tDMn/ekHPd2fw8aFCTvDr4Ty8/vz28Dutcqtj2xx3bY2rMeqqcA6avY5Z8nT
7/nPlaaHaeOqOykGZ4uXju8kISjqo4UG+MkqNGYAcu9C12gr9QP1w9ADIvz125tFi9NFGTOaZJmE
jMTu85lHtyqHjtNAHBEmFBtbCfVbu4JCrhdKexez+QA0HfsHATxsrTZdu3RDSYbBNCSCiSHY0cyK
0fk5zbmdZkpCT1b72w+bvmHEuBjCzZ6G7AcsDUrMZpHUE4BEuvaD4rm48H1D7oux9C/8JC2mM41+
NZzEA0dLTOkAeHNOsSIkC9ukphVsgc7rEELblyJwX80c1Gmbj92ZvdicQqH5z53UHR6waJbJ3KlK
zxnjgtZSH2u9tzaywkdpUdhqsHWqbuPWJRJeKbKt6dTmBlXdcOw6N6GqrsvwBxYP7pI/s9lrmsTd
zmiCa7Ks9sWqcC63pgnfLCiLVz2PsgNaaDD8VRBd4EE3ohpr9WVSWt5lqLv52gS2fl0X6g81SaoH
NgZEEVTFnGtYjRx3sq+vQ2yTjl1bupswZpp6Ao4fysrEfsDIgaeILNyfWWOfvEq2B86raW9mic0O
jWBQjCxxwuroqPG9NxbMu4yVCUPGxdK7KFv8/UJl1/Xi1iqkfPRxHHn2x+4pYcxuw8bbrrEfDBa6
xYjp6CXj9aiY4SFvLe/olrDJv/65p6H92xfBKYIEngQe+exc8BSLPBMyVMpjOprtzhvTkoaHjgvI
kMK+lZZcf329j589ET39OB4Q0T2SiNMzC3SphbjMpyun6+oTwyELBKywMyOPUsyIiZVnIcr++pof
NzVSMfZqWhbIgyAVnV4zc1wKNnVQHYuBPlCtA6UPWzC3fNLn1HifPE70qUAHmWBmEXyo7ildZ5sN
l3IzLAKUOA6uC9ptyyhM8kMq/HPDKB+v570RyxitIk2j0nt6a05mhyFxSHF0G0+570ukK4Efjgvs
hbq1psTlGeXoh/NvkhjSyvRMUiWU7dOjfldMg4TagvGNqHz0tb2TjIsu3AhvIztq7EWJNdkiLrNi
X6tY5H39EufjChx+VBpM2ClvaSEZy+mlcam2y9jmViNP6Z+HKhpeSq2UD21uXeuVZWwp3aoMqKv6
tVJF1iZh7G2fhnW/xtACOlGuFyuX5tBTogOWGOzGWJgKTEsv2tr8sath+KFoHDy+29S7HBLdsjJF
/QhIPXjEZWWR5jA2+J6BR1ZtTnOzG/td2rfiopDFGe3jhxU73SsOW5S5mXvEE/70Xssak56+YxkF
IYYfbuVHm4wtlCA3HXdfP9cPH+TsUrMQnvmsXPoaG4BbQkpV0uaJ9ji0vd57bMPqSR/bcwi6t+LH
yelBpoRmhoIsmYPDHnR6d2anxYXNiMeRpaoeBtNVxBIzseLJLipt1YNiXhpOmDNeqt9WtexWbBHF
NaPlMOXrLFxjYsNZCPdX3TN+vsbxKd0qSltvvFhGm7I37GMBb/+iMgZcG8BfwcBvX6fUYm3j2oez
ay3LYiELGV9UrlxVg1sccFs5d6OzhJAbY/h7OgEmsgDeKh/KGMo4ifVFclQkk2Lshpd0BzGyR2Sw
yTNlWHmDeRcCS6cRntLqM4eHr1/uh+1h+gEmHSJ+BqfRvKaQ9h31+aROjqgqQirRim2+Zr3ZbwjY
2+9jnyXbry84K6L8uWXXJOsjK5wGM2Z7rZrTBEK2mx6NqLIP+DtsDLJda5Ir5r1W7wKlMK/zDjeT
0gQSEFWmXFjhcK409jHS485xZaeTBiqKvHy2UYkaGWOtB+mxjsdoKzwv3CamU+Ab5kOfFc2r7vtI
n4PBXaML8FcRBdWm7HhNfmJ96/za/RnG517Hx8+aTh5pLA0rqiyID08XvmiAHruobo4aXIJHhrPS
leztaG3hX/bt6xcx64+9vQgq8iSH0wSSy259ei1m0qlnkTMcy0ZPFoUbJnjU0GmBWd/ge9IBLz8I
w8w3GhyLVVUo+galsjgw44KUQyvjpYWajGpCHr/5vzSTagdVVKNTiWM8d+9MAd9SJCjFfd8rwjOH
9od8hy4jQsLpvLYZRJzPu5ia4pdmSM3RdHGFzIc8wjJSuquvH9OcgjJ9om/i2okIwJY0H8pjN7Bc
ve+KY6cEr1Hn7PrIfSwmhY8VWYh9QDYuijDyvxnMFi0UX2hbJJbj94RCzzJVGYE584Om8PB0c+QH
ofOdROHIRed7BuKnQGXCvTgqOWl3xhzmOoERfIhK+x5SrbzKx5sGsxs8V+S9nvVi151LRmbRPYUc
linukkQxrFE4PKdLJ8DESJ8Itt80agdr0UqxMhP178xiOjtzmnoboKnFTa8T64xyVpZ1Z6rnsxCa
H4A+xoBaRV0fmckEhnsfZRgA/enoqfWxbDt7Wco+XRdN/JDH6s+gKZVlE+MoFtu480hD684EGrOF
9+fik/ofNBuTOfOiD5ZnVmzbZXMMhui3rozmJQXx7P7r1/zGAHn3mllzxL7TM+Ym0WnO1fi2VXey
7G1xpLzqbg2zDzaSzvSC1wHzbTR0jUgKHxpND3AAjNBEmVHfr5Uw9O/tUibHpHDlTzsukuvcjYct
5hj+0+iVwXOA+eTW1Ixwo4eD2OTGKDa414C2F7rcRFmDKo2iza7tSUiyPLjx/Z7aqeiaiyF0kq2j
hU+dnWZbBFXeWh3D+tqG2k+e2StrfFO8CymH4iocsBBxAie+7wbHWKiNnm5CHc2fX+GIGobFj6ra
FONFN0bNtnPM6jLYfP0M9VnowjNE6Y9InVdFZYTT5nSZZJ2WNMZgyGPlRb+M0e2XuqeohxQ7dmDj
mdSnvN5FkBjp/dYPxvJHEDbPiaBmXKdJ9FIWWXvVlXX5zQ1b5Mph2GyUMizATLv2BQR0d2VlRX8D
f9KDy23lCFd9BywJpixX2MnoyK+CdCcrqZ65tQ9r0GXEwCayJ4mk0DRfHUYGabV3Q/VI7tAumnhQ
viEa9W///QOkzQLcB5oi9dU5d8WO1B4YZ60dgdKvCtxisL1YIzxlBLjeuFp7F7o2Hn0myHdtm/T5
osvzWy3b5sFD0NzkeYbd3XjlgroWXr4O2l1at/cJhh5uj5OFIxZ8bIvSgGvKiX9mo/zk7VOZ1TQC
ZI3tCqLJ6dvvUaXB/2ndo3CKbOVgJwYDvyC0N/UBgZTRRrzlsQnoYBTW5Jqt8zeCuLgyq8ZE3kV1
pxsZTynjXi6rrj/I0P2F0KvcWsLyDhUt7W+dSpPBVdT0d+LVIRYl2CpGyJ1XVmDR6tT1flfEXnrm
7H7rp51uDlO8Rg6JgBsWNYzLk/1Pi80+DUNNOeLFPW58tFm0h4PbVHbDrZRdeVUroffQQN9fGbhr
LHpntK77ClFsgbQtiMxoU6kqZomV1PGnYUuJ6SANIFsZdV99vYhmMQ0fIfP7HNRTp4bi4VsP511G
6DCLh2pQ6MdCUTSKzQVa4FJGy0TRlTOpyqeXomZIz1MnhFLn5xIS5zRA53HUs9gn/6rSrYcgYp2w
vI5f39U8fvxzW9wX6jb+92GSYbBarZdtaRwRX4hdYgbaKhuDjrKRekH+i89OEe1TSAnbUfMeWvDh
O2Sh1aqNArnSNb4ONS7+XTT/9puY1nQnWrhHfWQWPpqFRwNP1sYxCvu/iaXLXN92tv8tNfpzTvCz
xOHPpTiEeaEUhmhrna5AdPfo/dAhHAct+6542H/gtmivbAWjFwdzkDOzW5+seHYgRv3QEjj0d+b9
8sAsWPEy946eMIoXW/E80GZussLKvUtxU0m0pwFsV7MCm7yTvqv8dq0OijnSd6xtbFKO25KBUhM5
16OiQqOW0LD3GgVQWm9FPJ75Qj+ePNQ+6CzRKZ4a1fP6Z98NGTVFGd9JIwSnIvX+l6GVxg6dEMaa
qS72GAhYZ6KieW7FS+GUQzFGzZWonl7x6Uvpyk56WpdVd43Q7T3o72yd5TbeUpmCq0yLEiQXg/GT
bRmLL0bfbiRa6rWJ+u3P6/pX4sz/ijY+ASD/f5NwTm2I/w5BXrymkXx9r9+c/v1/5Juu8xdYfbZD
8hUiR7g0/ws6VlzvL12nPjcFe9QFp/38H/mm5vIfUQOhAMuo0JtE83/lm5r1F2oEZBccz3g90Fv9
F+LN060TTQGbGMtmiiX4swjPT5cOKmcMbAy12bYKrITQXUV5fQiqcy3w0+/in8uAUQauYr4pCE8v
M0rGIHQ5Mn6jKBdFq27S8cU3fhtDCAAkOTPWNpcH/Lkp9J8wXEiZGFk8vVrCLWlY4zZbt3auA6ZS
AVX2TxEecEsny7xlbZbrIUFPZzJFUrvhbdwpPzQ/u8ud6KqUkBzqo2mHycYPmhdKx/dto5zZsmcb
2z9PBGkSoBsePkC409+oMUmkD96AA6k3KenxVDRKZrNL4HurOFXuQq0Czazj2qwcy0SvKFWV5Jnx
cGvG3qUKlT9RUNuUVkrRuiqoYw7ZmWBzRoX78xtZY8QZ5L+TMPX0N4YA2mViV82WvVkQv4/MfdWb
LqZiJOgmKWbxZA5UAsoqWCJDvApC7IaNytni/rWrQ2EtVUU8w3/80ef5nQwQ8hcSHZqKoei7z+32
Twj0Xpt6mhj+80uNaQXzpTlMup3+UiapDAfKdbMNdDPbltnYrKMIszhDBAt2PGdH6aWBmUqYJvtz
tf3pVf0nKvvn4iSldBHJzakWnF5cFW6J927ZbLEN3+a2z3ekPH99f/PPlHov0oZpPZMaajhdnl6C
edXIxOSs2cK1uoC/u4ssii+Ffaa8PCtM8udP1wGzinCPU+XDwK3datnIOCJ2Al79GuRuedUwA7Eu
jJQcJ3PSbeLGATFnGjCiFmBeHddnAiz7NML48xM0+jJsfzDC+P/preJS6aS4oNaU5bzkMonifl0j
NX5x+3HctDTRlUPQ9uMjoy3KokOZ+xwklrnAvdS9VK2kDJd2lkavHbSxElUyTBQrM4a9HO1+p1n8
URvbUpofQ+1f+ZV3XVZOdmXljrfVkm4vY4lLM64aalQzH9iV2lYTNnOLsI0MjI1XfeDcdAkjubH0
vxdFyyhljFAZWcqOn3GpqHW3HhPF2uBrFtybrWriJY05XY/x6sL0ixu31J21GcUQPhPcifraSRaN
GuIDqKTr3imAH6kTiRSoqu0Ey7BNlEcFk0mKcAGplDm8ILwmd7GjFVNcCoXrnaEju4c+5l1a3rlB
1jf5wPvFPa0IOB2Q+nEjmxAzp6+jyISLCR+1nbTyw7U++XuLuA+XbA3HyQk276NjC/VlS7F8yFdl
GYqtg6XkPsQS7VVE1oMQRn/T4wG8KFjZS1NmzrbJJqvGwFWWYxdcNYxABnXAhswt471X8w9L+nKL
GhYXI1Y5looxtrmVZ60C0B6LQHX//vcfGHOxTMdOdAdEDKe3OQbqYMkGtX+gN8r3NIjaq0A295VI
X7++0HSgfnieHN1kKfyFPur0Qj2z/DVjGvW2VNNklzOSK7DnSJVxIVR2rVT07bpr0ueYdXAmM/5s
E6FkiuR5anp+KB6oFJBQrpf1lgw2ea0a9yq0B+3ZlzStvr7J+XHPI5wqzJg4/JnBmD1NXzbM1Kp+
uZW5c2uJCuPC1LwLCDNMad5Gfvn76+t98lCpU5Bs0qieZHbTnb/LNTWF4TUmkOstA7LmujGcgzaQ
A1h2u/JL7cpMKE0zdPn1RT95nFyUtBNZBk39eZShUHlMh6ivt1kAcxNjtUuzp8OqmzSXvr7SZ9vy
1N2ctkW6NXwlp/dn4ZXsVUlVb3WnfA3G5Kfh9HLrWWLZMRu2svph34v270pt8mWTJb++vvynN4qW
mEiK3OKD9odyaufUHuumNiCfW9aVjVctM85n7vKTRUOqh3CEKJkC71y15onUbn0/r7eFBOSMwOwh
qtMVGpcUmpR2D+flHH5hlsy/nTVksdQomGxB3DTvymsaXcQB39itjpv7/1B3ZruRY9eafhXj3LPA
eQD6NNBkRDAUmhXK8YaQMpWc55lP3x9VbpeCCosny1cN2IbL5coVe3MPa6/1D190Hw8myDcYYHH6
jsnDOA4BzFG9gP7jy1tTrqJvZl1s+0bPd5reTxfBWOgrSKvzH5uaG/U3+Fnvsle9FQoz8wM+tifu
GqO17NIcnwrrRzUA8jGmQdiqIiARS67h/5n1StZ39jPMCoiyBmSUssLpWjM8JdKq3ipdrY8eGosC
aTpeyXp2M8r+M/ab/ubj1bXMnjgrKNHOEkU8amYMyGm8URd8biCthLVhHeQy/1JGa5X7c0NCEoHL
i6cWsODFHYbXO6XdqS9dH2/Wndp0GYTFatz10vjVn+V1BOfjMb17gbwO6q+IxuIA9K0ArQR8dl0/
L7xthDnpLeXkaJNm3VOtFfKwrRAHddXc1DZGX9MH1a/Qzf/W1fJNoqMBEWkDYor1U5fK134ppPz/
lWEfGeHLx7/03N6m5s/NrkvzI3CROI+1lOHK3ZYuPKHPRjJc90p5o0XBSl1kLcxiUcVtGyAa0KEr
UZfiRsD120+GeOOJ/Vp78Ez6iE/DXwNaLKc8wY15QgUa9vr0I1S6bdoJt0mrf27SNZDz2Z36es8B
zods+fr331w7Pdh5dO5n9WQlT7Dqu4pbCxxRLN3UpnaN2sKFECd7MVRz19D8h4+/3Ll9A8mFIqtG
n4N/ne6bfgjDXixYYqmMaG+mm91znQ7F1/8syuLmyZtwkAMyM3c0O4dawXb0k5VHx5nLG41CEL0z
FILH22JtwOwrPZxDCrdqh2uEaL5Zw/Qg1dGdEXhHsUyTDWbqaxnK2W9nUkjnnIO8AeHydPpQvpGH
qaCo702D5AoZhs7T+IAWxXQxGBx+XoiXO6hnZOgS5cKT1MePJ3ZRtPvz7uE+Z9wzn5IFe/oDIiwW
B3lI+X6F9D0vky8CnXhHBxMm+emnoYy/qUX4q5GTbDt7BtspzYyPf8Ir1mGRi/JWtuiozoBqKAKn
PwFhEVVH9rlwcw0djqlKXsJJeugyeN+VBmGqA/TqaJD5y75SDmka927TycCZVWM78E7dUEyJ72vU
+lypzA5+rUcOsoXJDgO6jVLoAwiaWdgVSF2Fk4ZT5RPmw52/azrhWFcB1DW//zwKVUcfX7scBit2
G0jqm1ICW2AoXoiAZSduml64SMps+orSH286P/ScTKgzO+WL6QJufrogZfRfvNA2ilmUQ4mPCDUk
cNjVu6IyLqIgDw6BpeGVC2nPCfr0OvOL5krFMhaZJ5j+jf84dEnnFLFyGKrhCiK74sYBZkaKb0ZO
OumdnQqxuFGpLQBZmdDrDsJk1wnlUcecYTcKvn4BX/MWBXYQI3kI7JvO2DdpshBUyL3LEr0ut56E
1K5N84rWE3LUoqA7eoGGIYgonO3rRjrElYltV5XNXfXnsI5vlGy8CPG93vi11dtSXmmXMAmFi9xX
f//mB1SPDhwU0LmXstjrXpQpViqOhdv0WeRM/eTbgR/ci3V451sRwEzJ/ngBnrmXcVRSAXKQbMxv
hdP1hzfCIERBWbhZa41OkZjARgIRGc/4APYkdHARWBniu5IWFzP9qBk+QFtYpZV6GlKtMGuMaz0n
ySzlTQlXaUvhKzrmmdHQxQyfWrwvXb2LrW1haffYgrwUeXPFT8uufRlbF6+YVaysSN5o4TDeak2W
PauCrOxaSa9tpJzpcn48S+dOCtAWHBOcUjRkX/n3b66ZkS7HaFk4G9b4fptGcUAdojlQw781laKm
uYndoRdN0cYq5V+dYB5VlOFWzoozFzgIeTIEZAg4sV7Z629+g9qXigE/Pee2SR0taRDjbjQsFY01
d4x5kS3OJBqH83loMWRKxqcfSKmLou2RV3TlOP2uR9qOB8dKhj0f7e9C0EYHxTKjRpcZLtWKso2q
DvZ5L3+u+6p2sNz8nOQBFkdRiPNKcK/7yr1RY/T08ac8d9Uhw0zOoIEiQeHxdHBZHCWWMojYadTh
ITa1l6TwHnGouRuDDNS3NjpZ1K0gc+cV/W60s6zA/JygZjRvwjdfDvQ4eMhGYrSxVjlYrB9LLd0a
YWzt0PhaCXZuamkkUA+eux3vqhvtmHj5YFqFC5r7TsCt3lHb1IFgf1kY+aWgGkel1I9RIH7//Yml
e4EYKKa7JESLVaP1eoBbmVS4nWRT6d3O/rN2koftpiilrTbKCWlZ/OXjoK8v0sXUUqSEOg7imRLZ
EiMfd3Vaa1xsLv23+EIVahBBPNfUWntW4gERIX/UbXNIn0ME9SgvbZA5v5RGvXMEyGJOjM0LuKkk
3fkoFzk+rBoTZTYUj4Sc4x5zGFUtqAUK9RaJltrJEL1wpLo6GrH2jEbVN6OYlE0xSZ+UGFHSVrJu
EFwQ3FqA/Q4l/gnqNRbVEVAHLTYvYSh2dqvCzo2sONhWdWmiv1fJuzS2hE0XlsePp0eeE7d300Mp
jUckXBCo8acrT0tUvQBGkrtDnZJMGYJqy/MDrKixZJ3y2fS+NXaFJx6Qn8J8RJDL78mY7eI6mY4i
SK6mRTENEMeFNuXRVjJylckoVScK1W+6GaWbCCXBXa5j8frxTz9zMUEUnoGYlCFAE82n4Zs90/iQ
suOq4JbQB+hU/B67RcBg09eDf4U0nG63pWmu7J0zj0YUrGe6uqXD4CM1PI2aJIMmI+mUu1WvNrt2
GAwH971gU3AvUwIpMCCb0tSxkKPYFQg2OIAEOUoidFUsT/mkmdrz0Def287r7V6c7sGJqQfQWOVW
zC1h5SY9cyvNSQJgNeonQG2WW66oG780WjVzRYtCbRM9InjYYI2eI34h+sP8P/Mzm8CWkqKjEVOm
+17u16DU7w8coOLkKgCp4WTS/jmdM0zEC8kz+8wV8EJLRvFGFAMnrsct1gMbPJWv+pAU1qzXnpnv
3w+QBoCrI21BiYY7ZD7q3ywRrcIMyOtCVJtadEDwMHGLAMTB2JiO6D9XXnBkldqD1l4nze/exYvQ
izEDQJLwN0m4IptxjxjdxZjTPyjWyFzvrvzTMMuSuNnJSWCUeD/lVnedJS3F1dqV87V607sLfw6D
ZC4yUXxCpFBPJ9IXU71VIiayH9TqwtNLfKYkNd1+vKPPfy/ZxMHEoNvNPXEaRp7MFshvlNOniHdy
A7xeV2/0MHjuLOuu9VNUGhP/sqzKvdyafys4F/5MpZrB74vzpEg6dLp6n+CFcMha5b71op9j3LRo
Zj6VTYkvQ5A4ZvWYjfnFysDnU+PkFJ7n903sxcAjQQAk6hPbD9udZiXbSp87tTz6Rvw8u+6xVKOv
gyk8DnVxhaLU7x6lc3gV3wmgmPzH8nXvZ8Yw9bGFn7D5HIyyXaX+ZV/eQonf44ayEuxdrrMItqiJ
TIIv8IA2MjfNKqczZVtH4q7XZKrWyX8YarFsPTBdFk9DFM7FzM57FBI5/aTuQaYo//EXPD8oAHRc
C0ie64uTRlHbotQlNkjbGOq20PVsbhUNPGWn8QYm1pqnwtl4c32CHQmDc1kSROMOlFfLyEaraneh
DD+g6pJi56E5uAFHlKys0LV48unONPq4a+WUjxb6xZ0h9dd1VV6UZuOI8poM8flQtBcUjYz4XR8F
jLKMNIGXuVIIEqAw1Rurxmw6SXvSw7Vm+rtkf16M9BUoXmMXh7fZ6bhqQc48aIeMa1RRpEDlP6z0
G4zitnU5XUTwt2JB+fTxWnl/K9O5px4IyYbaEtDdxQ5QK1EQG2/+eG0I6FMWNrUXPDdlupX84kJQ
06syKEPbhx6VNcYx6aqVx9V8lC2Om5MfsNgXrVqovTiw38sQ2E2C1yUdisTsHz4e6JlbgyXKC46S
Nc2DpSVHUuqTHg5Mbi1JwYHcvLR9ANwrSxPA1fvhUCSENSOSCUo8GhcfsZk4tmNyWF0WvmOA62HE
nuJkKutOArO/Rv31fiyQ0RqV8cdYRDRvKfltYjlEmHgQj7FQ/jLzorRDU+5cw4yqi6addRXL4hiD
Zt0ZU7Uf5fqyzJXraJDvxwwGWhTqw0WHr8KuDzXBDroScHk3iA45vuB4cvGJ+lR9Nea+5TaUu3d+
lamXHnIPM+SlBQKBFUbmtB7rnGa5hSOCEodu3aXmr7xDq7ZKAu0q78J9lwl3XauklzGR0OibALT3
4kFqFXMzdcql18fNrqut9m7KhG3fWfG+qyTZzQxGH6fTz6KJ1ZvSU7/61Lc2Az3fUkOu0kgbDEJV
4ZMSJckVH+m7lugDGsea4uSWP9myUiAfj6OJPY2esdcLXL5kLSkv+k5oN7D2cgdtqst2GvZ5kSQo
Bgs8V5K2vA8i1XSRTvNuVTWVIIYj1R7rYCxUjVeTLjUbP9CgYXrit6JuH3vBE2wlk28NT7qIpWIs
6O3J2q6qCx28gWx8C4jrhJqMcKihNBT8hPF6jMV+E8STdx94WucgKF0daJabTskOOwSVqNvaXDzs
0d98EZBrPejyWNyIFaln23joyPnV1ooabYusaHRlan7uiKkKATZA0FZvRLxk/Cu48vR+0qS/CFWp
22aKdFQQaPXSPrKj/hhKSn8IJQNxOuz4nMaMf2RqUtzgpPnMM3ti2NZGoX5uW+rUuIqSRNtenB23
xGSrAgjjDoxHewb67FEqj21sKfddYToI1ViObo3K1o8ibUPbWNkLenZL5Z1v13td4IZDAz2yzbWv
YwGn2R78qL0EnDNUgPe9HYJkKIBEct5v0yo49FVYf5IAudhA/TrbMlLZlXC13RiTmh/Uth72KbVE
tM7LCsvY/Gtu1snOV/AS682+vzebDnVTWWkvhNq7LvRR/NILvnbwZT++q7xCEbY5en12bQ02zBvv
SjcFdeOpav9dyyoED5h4BKFAASg7FJLEct8NknCtqzgjUz6utMyWvNG2ZPD+hh/sOmWq75EOll1j
6sAJ63rsJJ02ONRzM1ubiuIypVWBBv+w1eo6cqM81/nH88+G2OyltM+ftFbPL7xIe+AdHX+mtynK
dgcC8qLs9OYpUAq8cfH48WzE/voXLQhk1U7UvisPllz25kYYkbqOo/YxHJGMoWBhyymeGN6wRRXX
SRWr2eG3qh8GWftmBIN0WYqzlUyRzLB+Y7oFFIhMmS+gBcw3mZSWF3JZo+EitbzYkFzzEiebrM5N
pFLgSBH6/kr2/acGI6qt13C/pooW4ZhS+dNtA6VOcX1zBF7Is+fGQEiJM6NCbLmQ4Eo4CqyZnTjl
lD2xPp+cQq6BKPl+KbuC0faRU1SDIW6NKC9uUdnsro3U6g61xJ7ZSYgJbFNdqI/hKEhQc3M1tnuE
u38MuXdrBGbtTB1w/bxTQ6cTPfFe6OgZ233OSTam+mzC0ONTWt8ogd87Xpn91FrEFJ0iCP1tUVpT
5QihRk3SSzz9QsI9s3bzuOpvtEx7iJXUqRte0BZVmMs4Dno7LTx1UwqDI8bqbdxGd0AV73GT2QVe
8aWoop/VWAi2YQmXWpLcwLvbG2F/UKditFEayjeGEaCuW0lfhGmiLCMCwWjNiEpykhxGYDbuVOeX
pp7cT7Ck4MFXONTUQrLh/fEVPEK90TO92cWi9MXQuDFKEh9n9JU7s+YZMnRwaoaguaNm9zPF788e
6rHfdL1/ISED5nDlfJaRlLYxk/5FICjSQNmasrv0ivBT1qoYF3/pmgkkZtV+qfUUGUDe5J0p8EgW
i4feao6xqVzj9YlOa5NfmaGx7QUV0FOJIIb6rKKPhagzypDTSFM63PvMjDRa97i7s8U+W22Faacu
bpM8Qyqzvc50/2CYGdL9FowfiVrUZiwppOoVKh6Z5nhN+hLBo1Gtz0FuOWVhfcpgbVLrvsjV4JeH
LVOU1tfIX1wGWrsdzPZFTLJPXa9ugl6CfxPLc7GULF4HNBYpR0MSLrn9HaxA3DHUXIrnN4g0S0OT
sM2DL12hXyuxITsszNLp4+xOVqa9pXMWDH6SPQgSOz2e0s9Kh+b9aLqSlt/SK3b0rkE+cRB+BB16
7bHu36hSukFh/pug1vdIBKJgUCMWYprf2VPf4250DCPeNoOUPVsU/PwgvRSrynR960H39B26AeZT
msfXSNRdV42UOFHHcuwrYT8m6qHxNGmv8D8MiodQGpz+TakiUW+IlRNr3TYkIdlkFpqE6qg3jmpO
LhylhzgbXvoRe7CS3n2DqEvv64Mb6F1Yfx2DoQvvtVTNqvzey40h2IKR1Hd+GE8HKpi/Pk7Dzj2r
Z2A7ZBgTpRpoqaf5kTd4Rjuz2d1Irq6MLgAPCM7P/Cb3t6Ms3oLG/ewjVtmiC70S+V2NjvI5SwS/
HfjcyB8tIpfZ0Akso9yt68qxAnOfNALkomOe9DeWp98phXCBdxLKVSXrXH+BWn0YK+O+kYzLqX4S
E2HTrCEC3ie/oHR1lhtFofl5sUj5ezUXfB/tJ9f3OqdHCnxKM0cADfrx2N8npaiP0TSzwPIhdrVE
SsV4JVu4E2csfDRiw1nXmFNieuj6BO127ITLtYLo+4GJoGdedR5pmNBKOP3MmBKXYIOpnvSafmFC
rSXZvsbAYvPxwM68z2YIMiRbOpCQfRbfNIhCMaN1mrsdlqG+pblpIICGrHZiuab9cm7lzg8zkh+I
orN49mJIud5HCMcBzUjxWde9nT4+ydlntS4mB/MAmkJI9Y+Ulgtzre85/9Hv3kh/hV6yOPMUU6Ow
YTZR7bj0Ua3trGS++ouL3oztCSNq+qDGoVPNlffM+fn915iXe6YWBqFK+wBjDM96lKp6p2V4CZTZ
jTz8kwr0b5U6z60YSghI4cLdAgq6aDsNkxYPBULPQCt4airSPU8UB82LFe7TmVNgZnvChqU9Cu13
sTB9OZf0ifa+2/atrVtf5KSn5aTsgxo7EMFYgaqcWzS4eEHLAZqOzs3SGlfUW0MukoZ9MNYHXewO
aY7HV2XGz1NVUEJkem1vVD75ZXDQjTUc6Jk5JSida3zKUQJYSt/FQRJ3eZrz+aaUjkAzxrvI0EOn
aiV1ZSe+P2KQjpyZP6gtccgsxbHHou7CoSpzN+gm7bLQ0mmXpnJH86EP9yg7i5upnoatOTX6Stvo
zMv+TWQ0k073ZYEeD9ZcDNKozYu5e+iZqvvbx8xcA+IzolgE9mhxTEMPLpMpZP9pY3OZ6XtTuVF4
TqB1uxLozOoEXASyBt/sWYZzHuubJgHK31Xg9ZwxZlx9lcuHaox/wjzfIoyNKKm+srvPLQ/kzKmi
z3RAPL1Oo02COaDBSF+AlplTNfquymXbH9Zm78wHmt+HyLwhS0fLdbHlqjCZRhkevwsk4Xs1QxM1
9f7jD3Q2BC0BivWws6honY4E+6JJLERC4It5radpaWN4/vifxZjPyjffxpeHTA8sDqgo1RzajriH
rjUdznwQpDI4ABE1Atn82iB9EwLUC8JbZCluY4mfMbr52RXqPhDHv3E7z8Jir3R93g+vOK83cbrB
TAdRJ05mTJ+7NHrulAzRfWQZPp6y8+P5K85iygzV70qtoLYHVEfAAqXb9Kb5WFLR/zjO+c//V5x5
W70Zj9CPChg8xgPF7x6S+b2QBmutgrMxZg2kmU9lYSx2GqMd9Uq3vPl+Mrxt68n7clVe7nwIOpMU
ENGyXNZiCxOLLmAJFIAb4YCA+1XXqfuPZ+rMhU6pEVAHNEKNsSwOS7GzQCdalHvzKfmleu01LknP
ZZ1eTdZaO//saAz6c7O8qfSuTydVXqLz+TN3ID/B+pghdb+NVSGnBx2j6Ogy8aBYan9KVh5bXaxn
LjikG0vI8ZI3u51ahg5K4yuF6nPjmZM/KHUGNA5j0XbQexQHrVwkViPeT6i6eGsnzLntgqQoxz78
XTrUi4+TS1WOpGHHxxnTq/lVmXsxJcZwBftyLgwQFPSjDMwHsMk8XckJABLT97hkFGyI1HygRMmr
B/Pvj5faq+jHImvlujTIzumezE7np3GmuplML2EBUIS+zUeqiSjJSIZdFOXGKLQdooYb+h2bptIu
NMo5ki+7PbIqeAdnOka2ZebEP9JpziEmWy1Te5ItN86LDfnwIevVY5ZPqETH+0rBQ0m56TRt5YI8
cx2fjGBx79dBDRLAwpU4aRSqy8+NKruRmF/LarVV5cr9eMLORsMwRYFQyfdZvpl8qxVDo2AxY/+z
EadbYRxtIZjNtH+F1lqT8NwiINP4V7DF0Zzi04dJGcHEgFqtmWIuYtiG/uXvDAnPlDkxBEW5yDCy
IMYbZ2ACB23EhNV0BszvfHDvBbm9bqy0WM+P6a9oix3addSci5xoU27sDGV0NeFzIK+km+eDgOOQ
Z3QcNOfTVe11RpmkBTAWU0AxMLsXcayKq3JlKOfOaTL2f0WZ18qbGy1B2a82dJm2HAIlIkpJzYDg
3LCV1P9wOIslXgCO7hCJot2uoGqZ/kjkb1oprxwFZ1c2SCWsJXhBv7pOvR0Nd53Zpa005wG1K/S/
FL10c8HYUO7Co8RaeXSdnbu/oi25NGAXwrbuiTZ7Pgy+tZngg46mzBL/bfDpXFOab1NgIvQVl4tB
L8VCEfWRxSDKDlSEXWoaK3N3dr29CbFYCXXrm2InDKwEQ0Zf/WDmLdoxf2u9Qdgl+eRyA+N/ut7o
5+DM1LIM+vFaC0SYG/m2EHkVr5Egz34cLjjUiPiPd4BPXx2NDEEUUlxaboOhb0dsixoZsaU1ZbT3
kaitoWZLckC/910JKpMLS4xCUp1M03eKUl7UNR2Ssr2NeHh/fMzNs3N60xEKuhhQcRSJOepOZ6+T
8QRDSSVzcY3ZmeX4GfiDG0jBjRAHbqpc0a7NomYl6PuFQVBqbDrm8jLQ93n8b44IbBaxpskmsgX0
+kXji5UnNykG6R8P7f3WJQoSk7Pt1aysM2dFb6JYUgtmG2NZt4+mLZQSGoApnrBfwk6mqqA/fhzt
7JhmixjW4KxuuZjIElKZ5pfsp0aINxJEk0SgX4jv72+HkSinsWGpHQJKXAyKLmQSB9GYkmjJDhn3
FSO3yzZbOYjeZ4zU2+mdqRq0IVBk82jfzJ04gfANYzN1/VqM9Q26uM2jGenRGkr8zKyhUQpOzQBs
j9Tv4pbFITUJGwsdizRXj6pWbKReu4Pc8tsJ8AyvRzdwfseDT1mcEdIUJ0piKCkI0rhyTA2MZCho
K/fRmfWmoVvJvxEsU0mETuesMaOuGJopdWVr3GpyfpWK1lU3llsZDZZMzZ4/Xglr4RZj4mnde/Rt
U7fsxx0tiVvUxu25C2CV4abK1+T5z4ZDcQT9HorV70RCMc0V5U7vCFdUDgo7rqdNbpApdoJnc0Rv
8OPRnTmXgLxwAuowI3jvLxbGaNUBzr5p6vZYjQyS/6RN5RZ4n2NoN+E47tvR2Av+WuJ/5uA9ibrY
xK1exNOYZ6kLGsEpQsy/u2E71qEbp/qfG/m39KMe85R//a/5n/mRF2MV+kHzKnD011/9zySm3Jf8
5il9qZd/1MmfXP/v17/tv+SzLefJXwCAChvcg16q8eGlbpM/f8U//5//07/5j5fXP+VxLF7++79+
5G3WzH8ahmrZW7UoaUaE/nt5KRwUcQBPn+p/XNTJU/bz3T/6p9IUTaE/6IYhIawDM52ftf9PaGr+
O6iF099Dp2BWmmIb/lNoSpDEP1REplhSQEBU6uj8lH8ZhYp/zH+WNL/GZ5Ex/sTf0Jp6xdj+da+a
nLoI2PD7qOhROaRmcXoYWMrk039XpX1Z1MpBTmjR23CbDSDuBeCj0ELaI/PSEJ+USCl3KnZbUiXG
T2mn9FcpfdXclmrxOTKi4iLQ/TuM40f0N+UHK1EBU3RNVN2UgWw9dr43/ejKQXI04Au8P9Uxu1C9
+jrv+vjPY/S31uz/aeumekrCp+wfdlu9PLX/yH/949jg6Vo34Y//L1bgnFb/+xV489L/w3lKXn7m
UOBOlt/8z/1z+RnyHzQN5nuYHiFXJMdT/1I3//1f1Fj+mFcY7wXAI3NT6M3yM/8AJ8kRitcEWD6E
P/9afrL8B4tvdl6b+xBkRtbvLL95db1ZfZB94VSAn4VFwzJ8V1zKTaPxVb/wHtLiGbcWXfwSrMnz
n94HJB5zCMbJL551OqxFDidUbTIGKqaHSihuo+JrY4Vb1XqS/McG7ds3H+Duzx/+VvJqAfX8MxgJ
MRUftHlQPlnsJi+0enYtYqD9aIOTuYFMNJQuzUoDnzZ1T2Fr7UF+bnjkxTyBZuI0hfnT/StGjVSo
uSo8tL/y7/knMPTYkawFOb1u/hwWWTCORigPcc0tgmAZ3ptKpmEcGZl2Z/h2yo2matFuWiWBnxkP
GT4NLnhjKOEvjf08iqo+RkTeQyPSplc/FclXvShsLGhsPVxr+p5mj6/jomtIbwZTI45acZEJGdWQ
F3nZhGjndlu9ulVA9H28IpYLfBadoJxNe3dWyabzevp5+iZGdSIY/SOUqitTvhF9bSO0/fbjKPPv
fLuNllHmSX2TBaulbHajP/lHr9uCrNSVL96tvuvMyjaylQEtp2wOBQmA1x7bavYqOA0l1X7rmZYf
HBHgBxET70pNjldivM7KcjzcSLNVNCk98oynQYZeUTK8SYJjhT3gZhycsdhV2cXwnF/Iz5TrgtwJ
Blv+glKFiMG9tft4OpfL/XWMM5GIQw5A87JFKBcKPs9yHhy75NOolsegz/dYtv3oy2Llwy2a1zSO
5+l8E2pxYHBVRcDry+BooYIX2MaDuEtvy518NVynv9XBeR9q8eXqqtOMNCSUpHcXVQC5sVkDcCw3
L6Mh2YHFi70NvdXl25JWPFzLpGI0SM+ao3YJZ28bmanTSBLea2vH0vvNNX8fGv8ctIhnLXXQ6lpT
Cgpr/nEI5G1scbg2G0vZfLwYzgVh3/L4m0033yX489scdXvOiDyIfwnyftKiT6i7ryz599sKwp4M
YouJm63GF8+IyMwotARycCxRtH9UJSTdAsMT1qooZ8NQ8SQjoEb47jIUh7FSClMLjiZy4MCCTQcG
5+8hruaFxlio1JBaIFBFrnq6e2sroQul+5yqfbVtk5sgCe+6IHI//i5nhgL4f6ZTAIaYKzSnUdJy
0icN5MMRBJ/UoSZWqcK48lWW2fE8lJMgi6HA0SjQzSDI5vr2UdkDF7a+dLfKBuHu/fPD3eSMG3GT
b4qDelkNdn6UL0f7/m+Mk0yLMgotOHKv03HGlZ4HAUWOIxh4n4Z4fuNnzcoxdHYu38RYnLdBnWDp
JZZ8MTXZAzjeVv2KaPRaBOV0FFgRCE3QFOERdaxqC6SUllS15kN5PggqmTNnkUN1ccL1NeVhM23D
YxZX+yh0JvSn/87H+CvC4qJthihPh7EjAgdcTQ0jyFYm6jVFPL37WHLyXyGWOYnRWlEfDuGx2snu
sNPdaRPaj6mDDPCLV3BDhJ/ufhhuv7mh4v7ci7b3YDprDu5nZxJqJIW72bd6SeHVgr5rKnEKj23c
XvhTvMEKaCVXXgnxejO+yVn8EBubIBzDo3WLkqpbZ2ts6KXl6p+bdy4CzW5k4FIXd6taFkbk9Qqb
9znZ4Ay9L3Zg0K/ja+3GezS2P74d9saG76g/JNfwT/f5rnKD7Wj//Btr5s3PWKzKIIXsH8ZSeDT1
I+7NpLFrEM2lf9C7kS6WZYI5Y5/FRngcHc/1DuMLSLtSd8Cb+1vD0e1xk22TLaXedhMj0WPa+a2/
i1YOy7MflNIE6levmdtinFMTCeHQa+HRp/XUwy1/QjzAe/l4Muc/5N3uMAzqFZQraATMP+LNqmmK
NiCP13GJz29QxXMS4XJsoS8B9P440NnRvAm0WDxSJlh93jGl5hhSRizsdDXE2QUqz2A+xEdAWBiL
Q3EIsmRSuBmP18/pIdlJl9IXf7C7vbEtNwBenXSTOVCQt+2lv0mc1m7t+34Ps+5y/zfumFntB8i4
pPNrFoNts5CcYEqjo5pD6IjSm0HKtx/P5ys+7PTLwbUG1gPshtIzWc7pl9PzNpwiI66P1NKNF0SX
uqMUDU1l54pCS0VT++EbWJbpF8y95Os4ac1THSvJp0LtomtdGeQHxI3DQwUZC/LrKGDZnUed98Mc
ypLTccpT1U6jpryGxy3+Gnxp/NHpqQjloUiC617U8J0eJ0mZZnEeOr5B1aH7lMi1+piUch7bSUKr
Wc808VrWPf5aqyYYWei3AXmJkwIUcCmO6mxcXOM8aIVSduNVAxKmjTKpD1OZBtdmLYCqmFDdVbZD
o8W5bSYVIkaYVnmpHVZyH+LOFGDGY7WDhhu66lE1xps0/zqa4pDzX2nc2REeAZifDfWaou775wZb
Bsj43FoAyw0+6fQjYJ6WFMMQWY8xfiS7uizrbdmK+CDQIhau28pQb9mzwmWKAes1fj25XdSp9eXj
pTCfRicrYcaRwxCdGymq/K69n2ZqkYVh1B1lzbsZi4dc1X5ZCayP4IYb6bc6KiSj9Id4ktAkQmgA
ZOTiaMRaAnbR4IsEE21Damyhevl4OK+aKSfjmeUrUd1AEIxeIbN7Oqlioco+baHw0UwUVsnYJAVS
KL3yE75XUzummokPmJALna0NSoUYTqIZhwrF9l9pGPt3rVWS2MkN3DEbC4yk+tT6XR05IfiRz17j
8d4F+JH/9Ew5vROGofjVtLr4U66n9vuYynA7PK9TQrvRhnpw0IYuEBeZ2qyws0iLH3QUmks0yhRp
tGsEsC99TU7vzdgaPuEtoNCoiEoYqVqgZMlW8DL6xBXYkWuw4VB3sO2ONSCfPMaxk0vCNZjk65Pw
dPKoP1KEVmZ+9FxXPJ08Qyhx0S278FFAwwV9RuS8RBTtndZP8twO+6T5rhu1cDC9XASO7ysPfub/
8Puy3wYWsmAff8sFoIrlwnEM/nh+HqFcLL77OUVutWWZx4+xGBe7MpV8+LOeuRcwad0iLe5fwh+M
HUkylGNVFIbdjkr+SRGjEgd5OJVbmIfdTaV5w8GrC9GZcnwDcPoKsFaOM4qBvXH0vGQHnjK/xm6g
3YlDKWG9oI0HzsV8U/ftdN0lhgXPSu1sNWqUtZN4fhmdTjmiD9QMQT/y0uSpfjrlfSP6ldVI4qNl
JPNRlKvNLzB9SMcXuSRfhqg2fUPdfbpQpEro7Txp1PteGaNuX4lNduvz5H7MzLF6avVpvJviLPjM
7SY91mOhpPaI0wNmyHlf3DVpyt08kpjA4yq6XHoco76818KYbNJI2/haFysptKfS8+BRW7hgI9Ux
fA2qujLgB2dIxucBRDzd/L/snUdz48i6pv/L7HEi4YEtAFJeqhLJchtEWXifsL9+HujMuVGENOL0
3d2I2XREd3U3iMSXmZ95TdwLxIiaJn9CTWJo/EQoEzKB3RL9rsPK/axkqfsh7tBrhY02aOjGFXb2
RUNB6eeMnyYifXUtPjX0UQ+jksoHDflTwxssVJbCPLONi1qWa1l2tsictBCVke5jpQ2m+ueLPMMB
aMJhdI9954KPkbi/dQ+dCx9wlcUfjv2czUnQxF2dQumlS+j3TQeqfhnbrPfDOew/vR/arxIaZkwo
uDFMouOEtOf2IMwMLMuNITt2feqi215gGV3a9of3n7KRb143EKBKjYSGxhZ/3dZgIlIZWCdFeQxR
+faasbdgiipDUMPYzLhq/MLdYc5kXYVagmU7oKunsQhLP0GyMvFipuode3D//q96490BYwP1QhiJ
BvZWmaCSsM8LfSyPJeDofSsrc7csxXIhZXydzzE1MYxVtpfWyioiev7Ni6xTY0utq2NetN1dbInw
0UGC8tpZi/Z6zg6yaop7NUIyZMwVvruS6LsiMgu/N6ZsN/cg0BodDveUa4j5haK4VoWiB0uR4Rmt
wTTGu/0aXpR53XdlfD0oQ30nTQQxYbpC2AWLihwACp1dqOcXsvs1MziPZ96NG5t5JFOjVy5KkROZ
jd011XFsoijoLBtnR0PQYM7M+MIhfD5SJ4RYRhaPlh5RxExjcyXIhTA1mqU6OnhF3blhau3sWrje
lOo0tfMSp80hz46uGrp+zbT65h8Gy/p4ICs2mBw6ZVsRX8vCOhVqZ30kMVX8yZrCRxEn/QXgygvR
YLugjDfWzAQ2AtO582Cp60R0tSubY71AqR5XvwYvW+SyyxorvtKKRO4NCr/nqAgtbnj1odVT1R9U
Q7nW8ny+Lfq58OopU29zOWkg/xP7T6Jge50tyMCXZNExt3eR+I6ItD28ryl4f53WA2PzAoBVMCpG
SYjI2jpcKZCVsT0dmqM79Yuvmq3h0UiIfLMzD7JeXfwUeWHRXs05KOap5v/9WMitm4Ip1sOYe3tp
jrh5YJWXqOG1Ixd9N6oTa6QAr+V8pdzNcvVC+L/1srZBemLawHO4NM+/ltQYaWPB1B7drFCBiUon
9LplQdKhLTHwEkZ/qBytvvDUV+cW74uzMLMpTGzIMDfpumgLQ3Sq3h7TrpL+PCGya8zxJTmo11ub
cpryE4c0nSx2a9Sj9pEha4LrGE3AxaEn/5ByvY/GLPzHIaOvogvciczaVk3I81Xsow4aeGzqx6hk
a7luGu6465erWSkQ3QXqEJiKHl0Imq1tMG9FiILCZ/qtgknbBqoG+1dYY6Uc02Sq0OAwbxBdSdHn
g/Qvx1vpOndq3B9brdkj0wMYfDCfZWjUXogk4/t75vUHpbqmKf4io0qWuWm0YtZgJLo1KccY4ZBA
Te0/U9JXF1Z5jcXzjblaARMzILwAFW7HV7kuik7GaXRq7cbdWRpGVJUWJYFeOcVuSMPownn9Oocn
13mBBFDX6UCQN5/VmXGFF6a0j11iIZuNaEXYZl5qxB+n8GCOmOnQdSohgyZlpnqxqe2zrLmwVV6/
NAhANiguiHgu4lF0Hlq0pSg5EUZE8tDFAUebl1vI7jZTgWpGKQTdkPe/5KtRPxULKGum7tz4q0z6
5kQoSq4vbkvnGCcCy7J40bSvJViKD522pIPXMtJ5NubF7b1cx8fGV9Blifdhkhu/JPf+P26nrmih
F6DRv40g1wPsr8ZY0eTTYEMEO1pT4mLjoyj+kqt/3n9pc43P89BimA2VnvYbE2Du5vOnzK1o8yQ0
ihN+MatOw1AQV04qr+t2URdEiAd5g76GalxJo0cYI2tsSClFV1bMUpMUIf4CTXxRI9zvG3E8RYFj
jG4OhE1j1kXp+oSGIrQVvc2+4ElkV57Z1/S4YxXPNS+yQucDxVn5uY7bcUKS22rdYNSmLpjNKfuQ
UpQ8YVLSIk+ezz0FsJIMN1qfYsqWZ6HyiRJaQyEn6dyvCYbpo4fP2kqTMK26CJSsUZ6NdtFOlbsU
9JjcUiheF4fw9vqw7qMAm1Cz23dpouOFlLkucgpNOvnsQTTD47p6zkUjfr2/5G/EGfBWeJ3QO+E3
U7WdL3msD1Y3NBJ5Kbxl9o0rat9ddAVVAXaij/Ec2s9hXl3baXprDvOwh6CRnZrwopDCuoPOv71D
+4UtzpwSneQt5r9q6sKu8Zo/CRtVxtmKag8UxyWGzhstKh5DjWKQUwAz2OZFwuyE2mZhesLWK71u
EszVItsq6N0gTGQaYXYdorO1S3olflb70fYItC54f9FfHyYrrg40DdAkkHZb8HIFrc5YKis5IdPl
PjDMnk7j1IrHonKP+jy1l/yR33gePXM0KFE9ILnZppw1vJ4MF77khHeqEihxNFwv2noTmWLam1F8
aRr3GmDBPSwcCiGOyhXGtTktKPGVqUv4lhO22tdzJwe/74xot+Jc/a5sGlqlI5vPRWFpstx8X4WO
HijhoHkGKsb+ZCflYZwkxjxRhHgxRcOFOdjrVG/9hZzjVFLUbdslKQ077umMpSdH5ROYrQucisf7
pHrGtcyWyUeUpzmVycW2/BtxvsIrQTpRLIOc2xzsojGbVF+c9ETLKr4eSTL3dBYvDfzfuDQd6F/0
wakAyLu20ykEkidjcCzABPaqbo8c+J4p6bw3aRVcRX2i7+vB1r0ss9r72eyzWzNK7aCMhR6MIDcu
RPzr/JZ6B2g77Fu0juE6nJ8yjTo1LdIt2Skp3Kcpm/9YTnW0wuhraKePXTX8eH+DvU45yQMNkxQQ
fA/Q6c3w3qH9jMxHlZ3GxazvsBsynxVn+UILU73wYq+LSeCPlK7wU4CvcVmfv5iMQrMoOq08mYv7
LYuE/OCOdv6YjqsBhtqNOzXUx5tCqtgVQ9a7kO+98Z5UDPQCkE+Acby1NnB6GOYZk86Tvdjitmhp
AdbCanZ2YV7CHkJhfHVAr56GtNSBqoAXeMWerTFPXtywPdVs0fpaDOgdCqcxPCzFu2JXG0pW+1Wp
j98Wc9YFTBpaknAy0up7WeVIydlhngNkh3dSIGFeF9BJ68o8qE4TfZhVZYl2lo7kmG5VOaMKbNaO
o6ZUu0H0sb5TjDJHvJcvEWitJb6raEX9SXN6FYNat8atFfXx9ykLZe0lmD5bNACZQXil3Zche5mM
AHl1J/nqVv2MXeGqfjVSFf9wtN5gGNInxoepn40fZZS5GNazQdEv09sWFzl7vNfrEicOEo35OYz5
97yBEv/ZLVP9mFNm9J6bh82pizDHLtmOQbzi2G5FXSrSM3m1zkPlaeg93ayl5SPaYx+6ymwebPzl
nX2cdvHgTb0W6g9WUxaKZ9KCuJ5rPoO3jhjoXDE3ubH7XruN6HQeq0YJ/1AAYx2TTL2wPZKL4cui
9syckGHJd33ViwX8nI0iYFJW/BMBZGb0arFCC0S/xOIKZcSx9qNKxr0v5pGEZpFzTIJZjfaVqzBs
4iswHkjVbF6e2ihTvqLRKqRfolzYAyBqkFhj0DQ7wVilGpMWU2/MgHlbjHBXkxsohigJGmklGmuL
GVrabh4oMP2J74ZXQFMxL6m7FL5G6Yp+8HARyMqg02MrDLLYyicvHNryMye1rALMe9DBcwZVkbuK
XhS6+WMz34Vl5P5IaOj+CAejeJjnCP2e1XDR2plKVDaeGIvFwLIcNk3QG2ZyAxMXXckBMboTdwRy
+UPuVNRr9qA/uiSXJZqT6H8GBEb5NV/6dC8rutVimrodRwAKha2SHLHflj6i8VOgLYaJYnyMdlqg
jRNCeqaon6wua3XPZhJQBkllQ7dZijZ5dhnpHTQRpzIorSW6xei8eADqNH9Pl8ywfG2ZCuc6NftF
eJ1i66kX9bO6x7Or+O2YBRYHE/31Y+uGLp/RwasFHT/la5+F9te6d5oPipzz332PAmdr4FKDnYtR
3U2IKbmBYnXRj0Z20WdGlsrKZirFhwVQc+V1XXIyRgOD2bzBiKDVgfL51F3FJxT4+7vGmuMrp8Ho
00PgInboTYik8Juunj9VM9U8S5Qtlo/Uf5d5kVZat7OLLoE3kdd8Tru6ea4yTXxrOkxmufuT9rlp
W7vz2o4k3VvCwXxwZdJKP3WWeF8bKFvsUmns2llmp1kzhsdaTUbFU8pI1k+JuqCLaAIt4wnWmHwr
Fcd6ipYy+oEzfc/eVyw9v82zZP3Q7tNQOtaXkGl4S8qjqDQhlGX6xhSVmn1xphrpO3QpgzbPLZdW
llo1Qahkg4WSSjX/ahxX3g1Tql073cgyzM0qN59FwTgk4j4bhfUrbp2yBDba65+FvoxPfA4iL6Lp
Zu4mZYBmVUWV/inhz7rARZrfWXVy++MykeYfs3FREfmT7vJrUjP1qXfc/FekuZXiYQxXH9wot48i
7JYftjkZTNwgdPgSytjVHNkRBrF6SYu2qZc/g2l5XaE8Dql744oCqXgYEL8s5haBUSDqrIEG+BwZ
GDz7BLZWebpcZQEjKhvw42FzW2T411LewV/3pKPOFSKgAwKpmjOLP9rQhB/I1sZDFCrzp0Jt5lsX
697IU0ZE3L2J/hxtpLiZf6eOu7B8TW+gUmZy6teVNik+HBbkOKcwRyc/qho0y8hfcBc2FmKPMy7R
sEQyh/Rj6WTJvRjTCkV/xyodtHSl8blVzXC+0L55nQjCoSdVcGm7vTASNhd4KhW1yebmFFpdgZ+V
qfmV4+QBny70cOV2g34c4FlF5qWs/KUbc17xIODABIeeBnUAkkvnj24nS8+iOe9PGcV16odcu9ex
UUa7rNfwrRKVDak/DGWeedM8c6XVYzqPvqIXtZ8jV/bUhSJDySDF6mQ0aTWJzF6+c9d1N7Pd2cO+
HNUIiVVVa/EsKEz55HJM2wEL0gMrQMAVAUhZzj48eeJPtZNVSxFdsqvYmSyF+O7yzMeyHJlNGarR
x95CD+RCY+U1II1Vpz1NRQSglwJ0UysYRpZqbq+2J02rQ0zGZ+vjKI3vhau3j6bbiF3VomusN2Vy
leqjDNoCV78RD5Ud+Qj7wLIlsy2p3xvjwPWZz/l13dmuB49Ae4Q/OlzVAOevBuzLd6OxODdyiupn
+jbRrUF/+UI++DojW3s1q0EE2hwmaIjzb5pyy02za7anYWE1sxnxyyTG77cvLPPCyq2p5SZ8/nrU
qyQXZVoBZtNuT3MfRzs9Gc3AXZZLojlvvBBuKDAmYCHSAHoZyP3V+JmEEc+lMMtTqNTfEYPunyLH
wSINicML3Z833geAECwGZnwAlbdiIzWw+D5Ca/XUStSyJ9q7eNgY+dX7pcEbTyGDXQsikll6vptK
JAlTp7GGqD7FE1eczENyJ0v9pzSGlWptAj2hQ8EJxg4/DwNc3kKm1UPzKeOm8KseldtaAsB4/11e
iri/Q4AnsFgGdF5GPRBaNntnqaQpZy0cPlXet6DxOm/xKt/2a+9PvCv9i2CKbSxsH7dZO8uqk3Cy
eJzwTU/zSdX8ZIc1rRfxrHR3K7xk//4bbjsX6xNp6AOasIgLDsvzdSQRWOUocAzEVugJRV+wcnX6
I8/630p3yTZjGxnbZ22a52Hq5p1mKANyWveG+TNJj++/y8tMfvu1/n6ZtcD6aytpcLqnbGL57vD3
9VxPBv1uCG5+GH7uOZ7qP8f+FUdboO1jLwuEd4GgsW0JUL3hW70KU63rKV5hlaCCVFap6dMpQ0VW
9cOsmmnzzajK4YGodbdqVgMpq9E5ELusSrQaMNlsoyo2idzYUTOYT7nolnL3/rqomyv45XdxvpAL
M6hcDYHP10W0SRwi/DSf4IFOX3oVj5TMpJS1lXi56RsD68dKD5/tKtGZ4rjyRlZoIUdKh+BsWVv7
3m3bp6YZ0HPu8ns5txIxYhEFiZFlz+//1k2MvPxU5JbWCROiCsBwzn/qQn1JVmdNJ3exlaCf8VXA
S/RSU2ET9WxljHlXgV18zRHDczeR2BmDrhRDb59mcu2PSaEIP6u7HlM1x74OrbH+9znyj/is/28E
66f6d3mQ7e/f8uF7/T+BZb2yQ97huCb973NqK//6v6mtCqC7f9FAQsTghQbNrOs/3NaXP+KGtxHV
AIGisqnOyK2rtBys2PULorbAx/svbrX7L5pxwFZorjA0pCP2T8itG1g2KSt1IW0nuN/kTitaeROM
Zm5HuavUJ6GszZQhFm28m3T9Nl+oBrxwsZtHiSgMxbg204rpByv1ylZTr5gFLKM3J3hp+UmxRPdj
60YD5UEx4lGEAqQXp9yQAhNY4Kx194B/W/wDTEv2bwO0/x95/0td56L/98j79L3sv8v+PPj4L/7D
qxawp+lhoCHKcQ1k8D+xhxnov5DcRm9pbaUycia8/ovWr/+LrhwQJPhdK69wHZT+J/Q0/ofwk9GP
hvUItp0z5R/Q+je+dZA2HMhdpGogdlYb962QSDpqdlYXTnsYzMn67IR0OxtFGFcKrpbXGA3UXpzo
+n3XZdpN0vbpXVtm2ndacpo/0ZjdKUrXPJgpngaR4daBHunLE8mnfQVGrdot6SJ//LW6H/59y/5N
nd4cqS8/GKwNuABmyBBmNwlZRL8CzAjwcKBvS5BPy7Ibqhpylda5ezWPL3GFtG23dF0hoGoMcVn1
dQ5yvjnTzuydhevyMCQogRqN+2ThXexNBXI4/eR8znJcMmSJJ5Zr41mZ9QwcS2PIaXtgsForw0Mm
o85P8zH0UbLu73ED6HatzBt6dagxVm5q743ZsK9SxGtu9Fibr99fss21zJKBj3KBGCL9+n9EIv5O
V2gmWtz/hTykJp0ct+g5MXBf9F29y3czHUyRth3mHf3h/ee+Gkny4Jdig/E2sB9GJedLp0zpUCzl
JA8ApfrbWdGSKy2qk7uil/2tK40WNwylv6micLyuZ0UJCuQpA8dp3QsV1lu/hOczlgSqxVWwLX5y
RDTqEMGpA64S3XWaV/q9Ey/DfULBeT2bRveBlpu6l51ob1Zfhz3trxBBRhqqF9bkjY/BtEpw6NM+
hsL5KhEGiSXKejlQUvaMqnJUMMZ+PDVE0JU959OxnTrbSyYB55Ks6JHdlO2KhCIqpG1z04vB+Thm
Y/4Z/Ij2kHf98MlRsLoQkXtJAvnV+G+9MoGcIeuJDhQuZpsPqBe2mucAzg9OMyYPdtzUP+O6ALpV
Jt1DrI+QT6bWuurDuTyktYXNzlASYvNSqntRZdNex5Vozx8nVyV4viclIQN6f0G3pQw/kbkr39Vg
EocKIMfo38Gt9FFjRLTvD0bS6VdpjVDjgoGTj0/qJdbyW8uBSARbCJE8AX5//S1/5f0MCGKXaZx2
GBrDLT2nSMrFg3YJW0MWeaL5GPYVx6GUpvDUSIhnuj+TvU/6Oc13bt22MNLVROvQlVD7aW9HjWnd
KYmrfh70Rv/1/sJsB1qA0/mFkKzR4yez2IJtOrM1F4w09UNeLMlVO4TLPjaG+krIufGbIdXuENJe
7cmdMqBleBEI9yrQaYlRmr+MqRHr31qo9Zgd9blhuwddHcyv+Qw+8hYYSKd5VWmIAxD9Wfe6EpN5
YHLYc3gNarhGYKc5jJ1UdOa3ArJHGchadW/UsMYFcFKm8KQbuf3TFXHu2VNn3gGzszvfyuYh9mLL
mUpwjLH9E7s2DI3opzjRriswOuHxOsQed0y7mxaASA21poGxMy4Z9u3FNIwLnrXasvgdekmFr4WT
cRzcxqxxyjEb6bV5n/1i0uH+srUIh51wLqLMd5ysO9rwIBdgauryG7tkyDDRaGlNUBuzg12bITOB
duS4MCevsZPcu7J2tZ0ci/oqGhymD86wgC7JtRWFueQg23fqsPa456ZNkDXo1bjbR0ub3jFeVkBT
hK2eewUQyOwhrVYBsN7u9CxIwgSwdtnVx9RqEwYhfZQFhtrqTIxbTQuvBtmmU9BkS6rc1OaY3oxC
ttW+wbzoqe5KbIVweTWFX3ZjfqkUeoXXIKbBg3Doocq3Hiqbgy8qjW5M094+WMXk7hgSCq/AoWY/
KLXxrYJr8kG0vDPewuYBL/P41xTnxoXD4lXygE4NpTMptrbSVbd7Qq2quIgraR+UosmutKWe/JLZ
jDdEZXVd2NoYvL8HXx1OPI+kDx/l1QCSyfn5gWHX6TJLLXYOGHmO1zkeAIFZRegSusslHuIbr4aI
I6hMHZAt8PXNozhjU8UcF/fQVjGciNiM9pkClWfqtGhfaEAz/vGrcY2ROJIXkTau0j9/n4Xghvso
xC78kC0MzZbGsNi02e9S5JcUS996M/p8Nq0+Dt1XMnSNAUwsLER4GBno3IjRjYKoVsLrgQshGNtw
utReWW+1v9s7RCq9qLW5QsIHsGTTGyjqTNiJWyoHI9eq66xr9d2Q5BnzbXZpaXGjJRIIcTOVyw6H
ZuPazdL6QuRsezzIEanAFFc9yZUqBuLifH1DVx26tlLMwwxPIkdqC7zxTdY0og1A1jlhYE6FwVEW
GsykgfG7oy8JwshvS1s/LUh6wgGvGatf+mHrPt2sDrYLKwaYi9BEguf8h2F55GRpE7oHM+ktf3LD
mzp0yxu1sdSDDrn4DmtC23P1cAiEYjP1r+bxcbBi60IAvk7MyedWqQPCnmIIjMz5D+H0a6wqcbJj
LgvlZxh1yRezco2nJtblr57FmAN1ljDRmjSfvmsVx5wv+iRSA/TeFfWL27nZp1jm0kt1M/qUKkkD
U95WgNBnULJOusYLBkls26lPqUZ/WcwFy1znhh75CYyCSx4hryOdGEehCSIiaqzwcM7fqG9rOdEe
Cg9KrMdebVW61y8WQ+O47PdQAi/t4beex7oR56jM4nm0yWd6PbdEsVjhwdXa67zqwiCh0bYkxVMr
nf5C4LzxvVZIIKchcYPn07aVTte00+LOUQ6lY+SHSpfJkxZGUBpCq/bLfo5u4qZT4AZobRC3cgz0
ibpA77WfHSfzQyRBfiZgu65yPB+v3RQXeS926coXYWSiaj/jOWKDEt/ldbOAO0yaL8CzLkHT31oz
wo24X2XwSDnPvxG+iKHolSQizYtKL7HCb0O6/OoG7Qcwid0/PWNZMR1sIfAvGgEvQJ6/8s1UL7Vm
7EzloIPk8stC/xaP9aoYqX99/0Gv6yMO2LWhTCgwJGJ6d/5WIxp5xWy60bGKG/mtmavlu27OY+RV
xjQq/tyYqeKXadglFNrDsHiRKq1vo1q4i1cA5KgvsHHfyBb4QSQJa6JAEbl14zJKqSYFHkTH3Grt
a1upxg8Srjf2a4A9RdrJnWxEfg+yo945bug8UZbUFybKBi99ftIBRwQKRspP7kK1tlmUOE1xuozj
I3P78QbzxnFnJvM/lUOgk4MgMq1GukTUL1vd6rJrOytrJoAomYyDmAQsSIAdXNh9b4TtKn5LIUcl
x6Gpn79L0VartTqjENktDXjn7gC0i/57MwRqP/9+P5xeeHLnK0ftyRVK1wsbGHiN50+bS0tTnLZO
j9zYQRkJ7FLHqbdKHyBLq161sTQfjXxghI3rY5F+BBOPBmSL3uOHkVal2C2unE+5VrsfBkepfmhl
bdxYod/YzZVeWJ1Osgxm24dL0F6//9vX/bv56QAt2eAvs0voEec/3VIHxQXFkR470d2mFrNf6Gyn
KjfuhJn/1NSLKtyvc8TVYmJ1M1rZCK+uMTPFqTbu9PQ4OlNCUqFE+zDvxa4OB/dCELz1KHqONJth
t6xl/fm75aUZFXqvZsexnl0vnhwrGNXW9GY1v8RIeutR0BsRQub4ggSwOSZbLbVMs+NyJv9Ng6Wp
oiurzZSbWFMveZ6/6ERtPxnPoCOoch7r2+HpFIP41g1ZHTOj6T86Vqt9iRbH/mExHPvaq7P+Sx96
5SFF8hdR0SKzIQ4rwFSKDLUViAOJchow/9tnacuQbGyj6meWLUbmR0oKRAF1mBbz9NlsyAOXUd6H
ddYuASGpL7uxS7oPZWZWBvvISKES5LL9aim19aNtQzwvR30aSn9oJRixFIn01FOEOj4psrFv0ngu
8vvIGqZ70UWgQ5bIwgawmFtLD2w0PyK4jDGGssuCZ3XiTtp8J5ja2z6Xp/MRagPQwEELS7lvU5Hi
zGHVzVelMOCba2EcfxP1pENpSKs23zW2Vg0eykTjH3WMdK6tpt+nCh1Tb6hcC1tQ/Gkjv5jn6rFV
6g7aEawJUvtoGFqvsHDDDpLU7e71RioL6gXT9JipzUkqYZjucnue73JZiwsGKfp6MG0+LgABuLj0
YckbtgpDmp7jA6y29bGIijjxVGJ19BH0SCfwSKYdBqpYUsSNZseCTDPh5hZa7az6Td62H6uhHTkx
9Mb+vJCzM6ctpdiDmE9jbwin7oaRqX5TzlH9KY8G0xcASR6zNq6gkve6fBzgJec76ejDx8RK3Z8d
ChGdrxXjCMrTsLPfjSmSxKuKXHP8MZbqtLNHmX7BgFm5VAa90M82K0E5yVowJaKFubXLS6HBSRBi
7dHINPenWUqu4RaSduGpQ10P/IokJoRiFBG8WdS1uLKUUWIlS5Pf9TFDrbCBAwLn526BugQyIuFP
LFswC6/aRrO8RBdf5ZQjlgMWuHzglerBN2pyeOSwEzPC8j6jhy3zSNWxCDDLR8kH8BrIXJfc0F4f
wlDSqH9WMdpVenyTCNd9ldph79ZHMWnKXnXL8DZWh59S0etd7Mz2nZ1BvHn/4H99YkF519eO1Yvk
+bbgQvamle7QVUeVrnXQ1G241wrD3ol2nA/vP2o9Z8+/JFXd2kWEi8UAektcbgeETyo1bY6RCnPQ
Urt+507TcqHZ8boBx1PWdqW6LiLPOT/taSCb0oyb5jghJRN0wnmKe6XZYW+a+rGcn8uGIsMcskuK
/m+UrsyldOpnxKzoc2/P41k16gROVnfsSDu+C3sRD3Yl4ofZRqiiWhT1Q53JfGdx+AWZlTmP9Erd
32kc29dJW4QXLvQ3fw5bhkHtOkt7daPLQZI95pY8AgidroykOGrtavVo9uOPuY6JceHMH51KLfet
aet4ZM3DxyLMxK1WJ+WFxPaNTw/tHzEnxI1W/YNNZFspPGBjEh30eEgqRTPGgSiHS1ivN86KFbQE
6AC6pUNPaNM9aCIHylMyjEf0c9QHEQ3zTxQBSZpR25a7tLJm9JSUCAGYyuhuMRN35h2aTHHiN6Lv
IYSLnIvIEhmIPUfpW+cGNr/EmShMlp993nU9josQ43wLt0wrWGZsNSahzEXggJ7WAi0easygitb8
GSZS9TWpFK6/zG16icS6BZ0AMkOABbqbwNsM9oa1yWx71RmMKJmnI3jW8EobOm7NrMNjpImXvaSP
c1XqXXfPFzkt5ZCeCtxIrioYT17MVGxfROlMy6KpbqewHPZV3Km3YxRiJDSK6UJB8YboBQGEqAbt
MkiY2pZ86s6qlUB5n46RsOdPeTMNPrDRPPeSLHd3bZcqQeaI6yUFrqkSK8/Am5Wbzqmr28aO3Cct
duVXMOVy//6BtD371jVc9wZbFiyds9U3roc+7kyrnI9NGUde3STDXa8NgJn6Of5vPIp4fLEJXfPQ
zeeKlFG3EM2dj33SIMsgTEy+9bC46vX4kvnB9hZZ34q5B/KE7LhVOvz8ABQS8J4JeQTLAnwWBjvu
jvOI8VWUNsNDmWfOg2qR1Ly/lOsG/vtsXx8KCxNhCkYeEGw2D1Xdpk8se+ChjZGDoJ90rzUmnJAj
+lGiiS+1mF8dbzxwVfenakeSCDjKpkpFIzKXXS/Fsejcea+TnEy+GSXxfT20RqBlYXMl1mHCMpn0
Qwb1NLRVf0KBx30Yy6i9EOJvrPlKYVrV4Ndl33LK+xrnPypDcaRdmflD0k/P+Gzo3jgW6r5ptWln
TuN8Yc3fOgNW8Xrwk2Ap4Fmvp+5fjRKnNfRMq53laIaKcre4ZullRtIEyP3Jqw5m2Q5ZrepYt2W+
F0smjh2jt4BeUn3Xj/JBYdxxZ7aG+NjXirxRRL3ck+lXQWMp/1hEgUSCqGdUycCTfssW65MxB8ns
ajm2cVJ8SqteW7Mrd98OXX1hq20TACKDLIPcWSc0aCdvIqNSJw5gI1ePht0vN0wp5pt8RuPDzCG0
RPMgqDGqaTeFmbx5fxNsbzkSdUYsSLMgjMXob/uSQEkEvWd3OVrDLG5lq80fEPf5/v5DXr8eHHPO
LYcch4HSSwvpr48+I6lHiZuLY1lnRTDwt59LYRSea1TZXu/q6bZtiuGxiOSwe//J+na2yvu91Opr
tohcxFZfZB6iBogj8lb1YsyBdBTjuQAwDnPE7TUkII0ka4NlWcT3sovInGXVT2MgEfBAskkU9o4Z
phB+7QwQr5Yprk9aF5vXE6P/1q/wOMaDK3UfdbuCoo5l2vJn0mCS+TXkR+RBk/6ATMVX01zyD04L
cmFPGEQw5SFT/jEWs7pzwZIstzKxo2kfdlnyrY+U5KZNwDb4BiPGT3I2UUZPKBCfcteGoKIDWbnk
ZPbSLDk7DNGVWDmVwOtWK90t6tfJh3USZ2WntBPNHdQt0QepWU339pzkEcJsKCo+KUwtCvh9RvGx
sMtU+FVYoMuio/TU+9NSVCaOkwDkvVAqpfSR/PmuFH26Dm3hjqGtkijeVJZlkJbD5HqM44vqTpES
2MSMCyGguaIZnhfkU6K9q0kTRlMYSU81FZn49Hu6ayYpiLEZZZNe6Ku+VnqC06+uCEGMXegiblXw
K6UYq//N3nksx41lafhVJmaPCnizBZCOZIKkpKLMBiEL7z2efj6oq6aYYDYR7HXXRhElc4lrj/nN
oLTVn4YShrdlmXVHSYuLyIkDPQ+4gYoisrOwqzzSmvgYIGOHrUqnF5OjVoJQ2QV0k9Cpp1BJbGVO
+2MA02iX9pUV2uhbSJoLgWE6mxXauLZhLZacpjCE31T6Uu3OrJN438/UThw/N+r7ZJCoMWb6rLZ7
fPTUjWT9xbHgKIKSX7AYPHyc/8trmP5F2SeBWfzZ91W9R3+Pe4aVC2/wu1AP7JJil+HieRSDUG1t
QIjVxr3zoo7N3YryOmxhKimLvcbq9VWRIW46M+r/tLRkOCZFVu0Ko02OkB01dw607iQMCeK+psxj
nCqFMxR6/Bga2XR4/Yp4KSaD9s+/GlRAMBb41eVc9OIYIUxXjH9O2dB+NqTBBDHXhloCl9OMUyco
NfpHo1zKn2bcyXo7MJLgPjdkuUflL20fM6U3HDGZ0n8t0n+Rmv8rmaQ5/x6p6X3t6u4Cp7n8+b9w
mqAx6X+AcELJA48lgwj5L/+b5XdoWi3pLIHK7y31N04ThyUQwDq1Wx00In7ESx72N1CT39QWHhro
JPrj2u/D/wak5gokDD6YM7UkOoAoiHCIsS43FPSUNIQh7j/wGhLXhWjHNM03ICLTsTTlIwGQYCMl
u8jWBrBuf9ZC9UEQ595tDWSd2wxCoTAaT5Lp+GE0nqKiSxyamoHT9d+FWf72e2r/u8vYZYT8/36X
PUTt969Rnf9l99Vcbjj+6t+odFkFlY5YC/yyZVv9s+MEWsB/AP7l0fjLOYnw6u8tJyt/kNXrdKWI
54B7LD3Bv3ecrAEbXrwnKCvQOaOJ94b9dpnHoPGMExTlO/APRKmLd+Jqu8EVJC3MZ08bC2GXdZ0t
1ggq5yOIJESDtrpgqzRmGQ/u5IJphjEGmW+dN9VqNkaSFcoeWnGQWTAY2MkRCiJNr3vzIH8RpbRA
XaSND4L/kGWfKF6QWVXy1sW9Kp0s4taLytkif4m4h4Hk7OWHF3OG2FdTFF5Jeaya5dn28whh3GwM
b6vma5Pl/kGJQvROVQpWda39CprhfU5S6Kpjp3m50Tx2BWWHTBk+GEWDtWqmSu9k1T+2GFbvAx4l
t6qVete3aHS0QR+d5s+yXuKfFg3FBpgF5g0/7z8xGN+jwrla+A8S/WqK6KtSUKlVYaaNlXzOQodu
e1cjRWsr3zUoBFGzV+WbTjyq6Y2anALaCO0xbR4jRI0erPIUd/Dej5rg6D8LGMV2XR+a8mtj7mZ5
V0P/TRy+twLAhznbeSru4mhvgmNruWmI50C+udouOOmVqxhOQIhs2XUAGsPW8738Q0soKO/10J69
IYasdAw/Sl9Aw07GIYLCNJ1VRFyqU5E6072VP+kIIijF91y60fVjZ5wAyWm56x8B0RolglKu1UPI
PkhUEsyDUu+z0O06pC5dY3BHbZ+i9kekpTohPM7ILd91D3Ww1007fSz/ND4rn4mnpsA2UP2wxYYS
wT5rPiambcVuQY+Brs1dj8fCt2AHXV8wbOlj8Sh8tExbtBxR34/Z3hcwVvw+trtedovwPCtOCwrR
rnwiVje7LV3/SyUeNQuNcHvS7CQ7UIPTJFs+x2fjpLnGe1xWgCj6PxsAYoAi8Qm5Db6xatr7hq+K
j5PhVOgbfVBsVFEP6iE8xABKz9HHOXD9CanWU1zY1v3wtPfP1l13i2i2YWsfilu8du/GT5Zkq+c8
d9rA7YFQfYM4YjrTTb3XTv67VKXVZCdIOpTnhrbTeFAeesGWkL5yEVVK7q3P6UG4mz9n3/KzqR2y
0kXRilalg1H8L2TS/cf0bnCsO+sU7kS3IZ5xyi/TydyPT2CSHLDvO77xlHCmKC/uErAbGS0Lp/wV
/7JGO/6FMXQsnnrT0W5qO9gXt6APOHzzQ3xWC5cJ/ZwfNCc6Va1bxk63l5zkR3JCED0+WO/Mu/lg
nfvdcLJ+9l7qWY/41mDzknrzV45tvQuIRNHVru3oQdrlj/kj7T2rc0eV0psTI31CKZOE7C9q73+f
wf/lBXr1Gfxadl//Z7EePHRR/pPU/udvM83TDywFl7/6V9ylWX8ArgBegaLVEngRsP8Vd6niHziH
Lc8gxYIFR/DPIyj+QYBGUMV/YJtxClhAE3+/gpL0B2102sDw8BH0gbr1lmdwVclATQAeI1glfuEx
eIGAp3uLgDQtjruGeldst0or/MpxLTg+m5yHf13Hz1ktq8xpGYYyAl1OuCbgv9ZA0cyfCyFtSvMO
KE36JzLhs6siP+zVZZ5/DARJ/VjQUTwpUiZ+pOCub4hovfxKCwgKjQIqU3CVjFVRViisuoEZEZxz
cW4PEj7JbjYO717/xmuD/CbUL10JKoSrADYUjTYtpCA80xvzHYHIFRRHvRVIXD53wFGBDQGigKxA
Hsivy0/xrCokzFPgW1MUnkUkS5AZybPdbM6o9pmZ6L79gwxAsGAO8MUEq3k5VNJVbOu6C8/xFHff
rcIU9mK2QLPfPoxFKRllCepNlOkuh2lDU5usji8a+6zdUd0Q7VRLtiRz16nzMnGEXaw/q0Motm4v
R7Q+BamnTRdYBW+AUkBBV8RF0U3+OTQjWjKNbu6UrjP3wxQWFNzmYldnuvX2vYh6COqrSFSB1F7z
+hF4Un1hMMNz2BjdTWgCae9m468sGONhTH6vHLjL8Pb3NjGWZG7ppYOzXXeYrSnP/BENk3OViD8G
ije2pZePWkkVZZJH/e07hX4f+4Sright3VvumPM6snTe6k7teMqVBgkqDD9f3yhXtj5UUhEcEVuf
k7wqfvh11OtyVsdnZR79w0hxza2y6ecg+luidC+OMi1Rk2rWYnwASHndxMmSWkLQJs7ObZ74wC7Y
PEffaqSNG+PFIoFVAt0LdXdpp/AIXO58xJOzxDRKbow5i1yqhMkP1CRbW+8y87FAPfWty7Rgo+gm
skASe2893iQpzYCQUXT2Z7KcMC5wAVHQwn19mV5OHiA8er/U5VGaN9eAvyrthsqMkbiipiud5hjP
g6JMttwbXp7nBevHfiOf+U0AWt1O0CgktTb87FzqKlYdIyJesVyNPxARs/ZhG8j309w/KmbV/KJT
VNz7MjilYi6m/Vs/F/UUTjMYYyDN8m+Az7MLOdLSqZDCPDyroTrtgCD88PF/evPKLUU26HQ0VOj0
/xZRfzYIeg9FV0UcMMtvu52f15GLs8JWb+/lyl2OsrqJiybwm1SZwnMrJ5YTyuoI08esN77lxTHm
SVkOF3EHqRvthctdb02jmYpSkZ0zQVZdEGHTF1S+uh0dcPPh9bW5PhQCN+SFxEy/JX2eTZtYmIOJ
5DFqa5mkv1eUsPdtIMftU4JO8pbw4HL9/JOIcuXiBsuzDw91qV9QJr78rrlugqkwyuKc1enDiAji
qRpVmar+5Ehi76SVONtmPvQbodXLRWNYOEcc6uUWWRcylGQa+xb9r7Mp0UNQsghB9ilJ3rxojLJg
XQhkOdvrAM4M8aEVJK04V5SmS0B5QpfdVnPjB87UtlFwen3hrswlkgSLXdHCZaIHdTmXBsKjTT8n
5Rnil2Tu/GpOn9JQ7/x9Zs6mFxiz+WMSOv08lkLUbAQkL69lghFibpGWOqDh9eBBbaiFMhrVuaDJ
krsJcn6BneZ1/DkMUzDqqYgBwevf+2KjEvlQ9eQ6g/HOsKuXQEbHtamCrDkHI1B/0CnBw2zF8DLw
gb5/fagX+4WhCEAQk6WhzHu6mlpBRF5FL4v2TINT/qWi6+qViOvHG5N45YuIb7iyaGJSsVtrpQxT
h8lYnvbnuZP6W0Tdsn3WNcEpAE756fUverFeRB5LNx5WiYHewHpvFlaC5alWd+fazBoXQHt6M4wV
ut+m0B5VqTU3Irgrn7bArBD5IRB5CTNGhxKGvtV0Z0HmgxrMK9y8zgdKC6OxcbhfnIPl05b+GsEB
7jnispjPLjC2Xj2KSdediYakr4OYxo4QIPszasbg5XNNd62wenxBcE/5l+LFv40gYWGtL7Rl8KXV
RYN9ecdXO0UrBRUqkCXfV70wqo+jMQrqrjEHzXwMrLwe90t2KttjheT5XWDVsoqya14USCyVFhWj
GKXs3smkDHXZ2Z9FHQO4GglLEUZL2SGn2ylEooo6iMIJ5kCtuBpuYIWdKRgwuFrX+0+CngvExxN9
8GNS+qXs4lZXNAf8qOrc9quyatyOwuroquJgQvlHOE77UsdzNjmln80f01yOkocEME7tyFHZ6Lc5
JI8Y5MqYlMV7KeosnJJK+rggFOi6fo2Sfmj3Sk898yHsEEa8TxA7/6U1NcBuGrpCeJcXuHOd5Nzq
2scuDUpMCgGet3Rx9VQ8Km0mJm6sds2nIJsNw83AIwV3pumnWLeMCo4LAPwpDoWpbsLQB5t+J4pj
+tQC9ld2OMyH0Qd9Qv9TKriivo7KlMpeCGUrusegdpx2sLLNLw3x/EdBJnM4zBbMin2DtUNwmIGw
dh/TpEqEuzEeY+M0mj6mpTt0+XzpMR4kraIsBarunqacMOyR4za+KuokmW6YoWZ4KvJmkZUcUYU4
VkY5zBCXowKRIuykjAVKrbanXo0jWtr1EJt7XxbG90I/SqlbilX8qW6zEhWGzsiKXaOW+lL0U9TM
DSw/+lqGi6JfhUxb6LSk0CehDZLYlRrYCHaJ5kQMat1vvvmDrL9rh5GMjPPbI7HYIlawK0uV+leb
mjOOSWkfOVHLFX3wQ8jK7gwqXT0Lea8N+2Q2BomfouFg7kIiROM+UwS9Rfwj7YxvoZaipSskRhcg
NJNqlbkrjVmJnEKwim86Kg3f9LooZQfh2rRDLGEIksekjuQR8cdMlL+M5EHhT3rug3wUIs1EttAX
02Y39iHY9DDQw24/g0vV9iASUvHkLyjZfUPTVkImP4FQjYCgkswEPWE13lCub/RT0irYfthaanaU
7aweiljeVgoi/okopG4zIyPrNEmbtLc6xmh4e4EBx/tukqpmbw04vO6jRKmjnYIaxHDTWHjKNfak
aGN+a2oDZc5K0Njucd9k0W3dABE7g3JspR8Dmp0QjWIzDstzN6YaEPQGJ7Rd1lS+fILvr0cHLfZL
4aveZ0Vul4aV9lClxCI99E0E6BqFH/2R8k1ohg6y6pJo634VaCednkewN9KyqA9zh+rxKUr4yyh0
mFG6m+u2o5DaDqF4sxBGdVcHpkGpmmfK3w2dWD7oQT4glDpQVbpv6rpN7LYvZfNTkKZJ1tvUe+r8
aZZ63f8xS20efJoADA8IqKbBWGJVIAI/OJVzoiuUS5BSbb6WaaW17xJO+3QHkUHUDomRUXBoS6Vt
0dIMR78E3oLb/Y9+Sqr2G/18LFXyvYFJSS2yFweN6j4sJjHzBLFX5kMTKlr6kZQ7QZsf4nvYI6Rc
m11m3Y4jug3pxHydaj2buLEpsg3F+7INKpS54rYrHoYstuYj+plq+qjqtWY5QhVJwg1Hy+pudLD7
0bGG26I5eh2axT2GikP+fZzzeXyYIMRqUFHrwhydWIzy4edUT0X/K4kmuX8HZCJovThWZzJlIhnl
UNZCKP/MZGRXW64+bZ4/TDnKtrMtChjT3FRo09TfQU6J9YNYZHkErM+X412D3oF1k2Ezy8GSxfSd
0CiRcUiHWZkOUtxluHTFktyde8I6Da2RNCh+ZVXmd5ITcj3HppuhOGl1jjqMyp0fGOp3aYaJ/NXn
XKOpDYamQ4M5xoCvyE04ShgwRq1yjGloTRj2xoVWOiW2Kakz+kaP6DPqn5/6VOiGOy48w7fNELaR
K8hB4hXNaNU7AkmayUbTW09ZmJnc0cjx/bCsvJRtE5rHeGtlDQKwY6FndLzGwUQHt4JhcgSPb4k0
nOfScqwwM1g21JCxpgKD9Stv/Xq2h0yrJLtTkiLFxyyOviz0o9q2LK3KgTJ14U1YYx+B5LVCS0ae
zDTbV0Mqot+NQiAshA6STtEVgvpBbcPwe5UNtLfFnovoroIUwM1pcre75tB2ImSEPMUEN4/yxmVe
CtGdzFEtHaMJyh909HzJLbJuLhHCnahhjUKo6g/5mM310cJeGuXIUaiSFvJVaE2H2p+t8K4eQ5E2
RFFLyniHnk9AAlsgfuRmci0JJ3MkO3PEWlEaJ+/hN6G7XeGCaGfpaKEPHMcSPr1dFXPn6ZmmPVb1
GAdOIHX5u9IiLOMyB+FxH2J/OLpFpTXquy43g/qhrtKYIxbB9Mc0YaB1xU3QFJ5VKtjktPVgGa6q
VXp1jKRB8g+DUQzyjVGHvQBwpMTyMKvEkoaTpj+EyHzQuJWHxrLjYOyiXUro9kUnOs1uKkDTyHDI
SgxnGp2wOxWdYKOyozCV5wP3C4CxtkuSfrSVJOpax599LT/QT0T+vOhDXz0kPVGL0/fgPGFSJx12
i5KJq6gyNn54FMy4Dvfw3gbdTQ1c2UK7qVpdvKWMNUy2JVDG2NeGGf+aejmOTvxxnKHVpn1q6nKs
e7sfl+cnrMcStY0yEbC2GotRdpNIY9doap0J73KlwsEIClKpva8gOKQIW0sN10SjhyXI9Dwtf2hL
bHLq+9xAXiQKY4oi6McizytzTIcDyh7KdJbEMSj25ZxzZ/lUWruDnPUxxwItxczJYsJ0tx70MjlZ
0JGfIgOAJW3JwnifI0xl2iiKVMXB7HzrRxRJOPE1NV6+bAsY+nZdzsFXNEqr/DgRBub7NEat0VaC
Nt4SFL0agi9YAFhxmEasAYpKrpSzjGvoeTATdkokfILyVGPbOgUb5Z2rI6H2uxCSwM6stet0GX6Y
0hrd2Sqz2SmUiN2Eh6LDd25Vkq4ORYr920ZpQdBfBvv5UIw9NK/uPA99QfQnip9EX5xvokbdomms
4AgUK5g4mj6L9BfIBLLBy7EaWUemK5L7sylU+E0SpsXejKXojaTowVnsRjk/jqWhceFFlq/aZZDJ
P42qzu+rOpEeayKoLQLYlcQUGTIq4ugVAk5YdzZKDGBFahn9eRoKROj9Qb1R+8jfqCxcGwX2K4oT
tDSADay6NHM0C+3cMsrcpz52z+gUJVQSd29OSWnN0OeiQ0ctYQFiPc/bonBsuwl1pLM8UC2JqGIc
xDquTuhNVZ+6ponfnJISpsO9EMGYECeZy9Z6licOkxU2QivO5yFGFzxmoXgXhMqZJcRR3/ppbBo4
49R3Ke/yy+VQU2PkxYwWwDkWazLPrGlkyS4VWlKuUA2G76TxmCUb9ZGXeTCJJnhHjiEWsgAwLwcN
jMxHTD6wzmo3AgeNJa2JDgKqdPVpVky/3DU9OvMPqcVjfE7pnRkbP8ACB7oo7rGaqL2RgVOWonqy
1CCeTXAXymIlwaQ962Zt3gwYQN1PmUAi2kh9ZsdAz1Q3bvxoS9Hn5XYlAacLsVjSGIDqVzAlLdR8
qiuFf57ZZbs8qbEiKHh2Xl/Tl6MA9FuaUogl0iZd3wai7E+jXpj+Gaj8vJ9UOdxhS7PVT3xxv4Hx
A7lFoWvBDSI8czmHaU+BRLR649wVKYBdWlcOoQ6S7Xkqb5y/Fx+0GmpVTxObtDeRSjPOxtBJ50rM
zXvKRFt6Ji9HgQDIdqDBT0+KuvzlB5lBmcEkHaxzGQvGqer6wAYJvEU2eDltFPypRC62frDa1wXe
HkqbKqV14JU9XOmpyGRyQdDTo51WVvz0xp1AOwVJNTbcAmfH+unyk4zewBE6swJPSAOxvs/p2mdn
Cq3qxrP6YuqW2hI3FnjUxZh+LUMA4TsJ20biASeg3lfoVHzJlXDeYCO+PLWXo6y2gV5FVdBZhAlK
Jn5GS2PcyWpkHTOh8D/EKFbyysTDRpfyxZirGVyd2FmfMysUstBr5R5Tj1zYSc1PSMZgzXxt3jcm
lJ3X1+zaBqEFRWUeKSVAJstcP7ubkrE1oyWB8DCgTDtHTobsBm9fOToO2hR+f32wFwtHOZK2P+eX
yi5QwuWHeTbYJA+xgH1U6EGBlTxDahODKH8sf70+zJVZBDCz3BKLBBM75HIY3FYiU4r60MtDPfDi
oixIHqX8vpszf5fJLTKIajcoby1aLx8H4IaSNY1FqvGXo1LoS+oClwLPyP38VCMDucMr1XCrQtiK
YJeDdPGgLEMBcCVEYNFeSIjQwZCksp1DzyIrsmsBg4wJpDUYvtmXnVouog2k5LWFI+xB1wd1ogUK
fvltRoA1rFbIoTdmivEpMDXpcwKV6M0X7/KK8FAB+uUCWetiiNXYoclghJ40y1VzFLRS9++taRa3
eJbXPmepwUOLpTZMb+ryc3pd7eukbCOvwsvpJKfoIilTvOXCeOVocfWQX3C/I1UmryatbJtQmMC4
egCIgqMFJsTWxzg/G6m+FeJc2xBsBzTuFkwAjaDLD0rriQLeMESeJtbv2tQiD8wX6KnafabX/un1
43X1u9h3+u+zRQZ1OViMhl4N7Cby8iZV78VgqL7PzVg7yiRvdUuuLhQRKbqEy3Kt+015mqNG26ak
F5ISUEVBqbN5Eiwj7D+8/k1XByJ9+q3ZB7hhdTOlahTlSqtGno9gCOVHwdCfFOT02v9giy/ADR5j
EkJ4mZdzl5L2q7kQx7hgJt1HA+HP1i3mMs3fGpSZYNaIxzhG/AIe8HKcucp9eYbl7hmh1rlBKMn7
yTDD92+dNVrdONqgnSQuq7QaBYPkiXJJlXhmPY53adWLd2ihpBu02Zf7jfAUNJIC9h1ttLXk4EJj
tGqKJx4yMPHnGbf0vdYVgJFSYd4y6tkaa8klnr1QsZmauGzNiddH8vwIHFF1i0YcdtSLtxyfX245
FK0pPIP8wAqB6+5yqI5+hR+MY+S1meI/pUjr7WnJGW9N7qA/L1UB0mIexBfJT6aXilpHWez1SdQY
O0kfrO4d1Ne4d6xkNpW3ZsjLcCwVqFANKMP6bhAxUDK0TuHOGwYK1NSvnVbq9I2ndrk5L98/MEJc
CJyjBSy01pmTl/xC67gW/D5C1HYEdVARPWv9sRbN4q4zh/guFkLBU9VibPajlOE0//rWv7JRsEUA
D7Xw2YnhV6unNXFVqFMVe0ZD048K4uxHDtIsxUcEO7BvfH205V978cG4wyzvI8/JYrfwfFuqgVoO
oVDHntopzZ6iHEUVvWydxVfqRo+79jbIG/lYW1SYXh/5yi41EWglheQ9Xv67HDnqo8hKszD24imF
R1BJ0a4b5Gljl14bBV0XYFDAXyCFLrP97Nhp5kg7pGpjD0u2/qMuxmHm8j+jwHn9a16+kzq1OF1f
ppGkfL1xfCrvvjYyj8hzzO/1Vi3fx0YA/t4nRizpYG2Jq1/bJlz3nD2cMkDNrW7IzJiGORiEyCsb
sJqTKUBgbATrpqU+uXEZv4x6+TZiagTFwH6/iNHyfI6rWPXRaAoaFDFVMwB2eC57WXxCMah347nf
KjBc/bplwXgD0GFcP88D/UQIxlHsab2k7iH/5DeGMAp2rRjN4fWVu3YCqJ5gzo4JFK/O6gTUUUsy
NnKPdVGbvtfDKr1Faiu7GdpcdHt4w5pd+6V1g37AFqP96lcCQV8+lOr8b4m1Z5tzpLGnapYfe6Ok
N18Uq40Bmzcz9g+TAudq4yhc3aLIRIhoWjLoWtwxDLNqQogq9swOyyK/VEo3nJNkl/dSfqvDhv38
+sRe3TbPxltFqVlZ02ehDeNlw6RS/Ut/Bp2A/tuIFTqt9+xOStJsI7W+NqMQ9QCeQdhc5Bcuj7uS
p+FgCUujzfcxN41Dc8DYpcs/+yG0v4278zeJa315Ph9ttXXogtCfj+XYk+qmVN0xrzD47GHKxV08
HnKk70BF0Jec0HU17MZQ8o8wDrYiizXpeXkWTcSuSXsXk3I4jJcfbfnhbA0RTtD9MFAey1Mj/1El
Ie2N1lBoIPZF0KdIKAN7oAlfDI+1JvsPXVQGx6xU4tNYi/Mu1HNE19++AxYfFp4xLip1raxrYvip
+0jkeZPUhXhixUOzzxHfisDIyF1yGHLjG499uZFTXt0Ei4Y0f3fpxKw2HqVQ3+86oDyd1ngzlspP
c+yLiEbrwsbdce11IVMmylqQ2YDyLme+MoXaN1vuDgXFBLTt8tjVUfjYvz6N124oUnGAJ79DkzXM
ti2aJG9wM/AKCvWeGOrN+5RW/p2sDhkKC611q/hqe5QqP9hA5V2dSZR1WDuUbqD+XH6fWiciCvVS
7CVWou0sREx3gdwrN9S4t1Qrln9qfZYoYCOEBH8b2vZqKnnAumhRY/Tmsf6ZWWzVtqnmn02lyJ+p
VEyHEK2Gz4VZZD9BbTQbsLKrZwhnMhnWERhgVJkuvzQVg4rf8ROvJic4YCiBV0o4x/jay2NZv0/K
qP2IM3EK7miQfoyZ9nnKe3Vfmp3yvhYF8CshOvCf377wEBgwwcH8ndh32X7P3odkmmo6mYRIYqFQ
6qklad775dx+lYepp7CQ5l9ocjfvBISYNibk2p6DBSLy9uqAhtfR2aAkvVWItN+Mwh8MJ4wNpD9w
PQByVWfikLsCEOrRlvBMLdw0s6xu42hdez0QR0bSBpbW4qJz+e2C4ockA03syVhF3FeAw/6EmhKf
JaRaXey0tIMV9sr0H4RxwL+hPVDwWM705ahWFY/UCsrYS3O1DGwERosFSxEK9z11vZOSS8LG4b52
xGCV0/tktok+loV4tsbBFI4JAIvYwzCiCnBmhcWMwZKAfS6GsulWtHNtWtGsImlbMNNEHpfD9TNC
OCaWKp4U1ibjDNU3vJhBHqJCF+6HYbB+hWRaT69v5GuhB2B30jbY87jFrF4oiBZ4TsCv87p+BN4z
B2nW2TIQoMPCrev2yOM2f74+5LV5JTMVl5oVIet6Xsc2LibcehlyVPJ7IwzGyS3roIfYi+/J438w
GOaLQH1pYJO2Xc5qFJhzO+Utyb1Wp09aRzdyX4xR+q1GXiTcvT7Yyy457z2Dich0QtpD8eVytNHK
mwrvLKCqBXmMEONiL9A33wEQmh1dCpw+VaXHSGxyfF3k0J1mg2J10CApKozhVsl4+bb1xU3HhBcC
3CfFhtWOWvo2nRFlCVCgLvnsZ23rJUVIF414x/SUZKzuO5S1dVsBBnSnmZQsN8KMl6SbZUK4qwAD
81Jxh19OSAXzpNIEfoQ6aVTHkho0BOdem9y4iub7Et8BHF5CtMylVr0TIkNC6UDqwLEPw1YeeO3e
BJFB1ZqUjI7ichKeHec+iEO0d+rEi9XQ3NOHQExBnYPqtivNaY/Io/VdHbP0XBaFvrUvlnVfr8RC
KEXNQcaaYR0HNjVq/qmQpF6OohPm5KGgfmrNuPsktFpcO/rUNAcF0UHkm4ayXUywq1EDbAAJd+NS
u3bLkE1RxYA8wEZd7Yl4yFK0nLvEQ+UcgHJUUw13sIoCETVP1Cf3bRL4vwQhFeeN2O/ayNCQZar9
Gjfqugza8l05huww0PkjiCGUuRjuOqFV36UdSDm7Bj+JfkI7bfV2r903kFGXBg3sacRiLhdeHa1i
UgeBl0Mr0jtprAYUTvPqXS9Hxkbece0bof+xxRaVXlTmLocS9DmMQBZSHAVMs/fHdnFfkvQTOAPh
tsnCJyS5xI15vf55/4y5Cs8aDVWxqMwTT6QydjtMwTugbfmtX5TZ6fXr7dpbQdWSDhsiumCAlp/k
2QkqAClXIuA3zy8qY7QHOZnmQ5V3neUYch509tAJ9Ua0c3VMeGzYBcGTAoJzOaaPb4qkTWXiDfjB
Jbbazp1gc8Ih2ySKtSt6Y+vZv3ZPEFAuwZXJjlnXaEcBD7xEkRNvjDRx52clFtdy7ldHWU7028GI
QvQ8eCVdAYHkjYvi6v4hoqKsskTbyvL7z2Y47A2kaWX2jxDUN4Xoe3qMDHKhd49C5DfulG3VOa4m
ykgN/P+Iq/nNLSOVzDFOvFyGAYCgJFoVZeXvALDUN0bT9u5s5J8zebQOMgLbhyjs5I0r6VqqhqwM
DQugXEC2V+eTmq3UgBVOPDnLtQOmkqVt4sW9UWO5uqz6Yju69FCpOl5ObTqHylxlTeKFuZEg+ZgE
dpPoJto9fXjXA5HZ9+1klohkwB54/dxcPaHPhl6tqh6aJFC+RDODXpZgW3oa/lmZEdBf0VhoEK+P
dnU6F8L6cmhod65WNIgadE4bDBAnYcajx+x7IquyGtDWfX2ga58Fbhu4mkVP1Vj3aOSWgrwULYmZ
ia2FHeva2O4JbzMKCrUIq+c/GI5ofOGH4aOwBhKUcjlHcWCyU3U6DnaUp9VHYPzNL0H3uy0noGuT
uNit0EhbOjW/BS+fHcQUmwEhnwWuui4t3QbGkTMXY7ixJ6/OIDJ/C1GB9smaXw23qSkCK0q9lp6G
6Khhm8sHJQ/b90NjmM3Gel27SgkFIVGDmUQTYhWcCg09PaurU68rlOR9q7bT5xqJ608oeqim01BC
+A+qTCRsyApIAA3JVVfBhp9LOaIIc+pphmAQ42Pw11st0PgUco1ThJP6UPnNlr3rlVlFURabjaUA
j97k6qS3mp+aGG+lnjorPpo+hpLSPAQubZtCI2/kF9ciXDiRv5NxNOlgY17eK9zY+CvIVH9q7ETc
rtebm0hN01M15dNBD2p538p+dhcDhC5trRYrV1Ab41MqNfnGbrqyvgjz0TGCss81t+7/6o0vpNyg
qRf36lieutoH4I5RHNSFOpqVD21eN19eP5NX3iukapbyPChSttWyFM+OSZ1DuUIYmJiOOus3qQhg
3dWRuMsgudwDMfX3UHiMLYOTK4eTsuVCceRsigBmL0dtwtJCP1ZkgfN5Etw6NFpA1oNsJrvXP+9a
7YkbDvorRZ5FoWUVWwF6xmkprzNvrCc12Um1RQNOl4sUQ7mCdBlSUnyM+8qJey3eETZkblgFEHIR
7Dj7aVMd9XwUHl7/qa6t89I10zjFxJhriOdcW35FBp15wKCkXVvhxWcLUlEdoAKKJ8Dv5efXB7wW
JKChtxT/VBLpF+Bv2R9ajIu5p4iAMLzIW6TrS3k6sS+GhRcmOgkN4A4SHyQNkRn7IApJvvHZ1/Ya
V+Xi3/D7EVi9a/SXADNYHGvKqvOHqJq/YvM7HQW1N96XWqTv2W5bFP1lJ63yNgsNberkiJfCuF69
3CNe1sJA19kzM2V61wWiPt+WlO9rx6Km4KJt8xG+lzABSe0CvCUtS5mfXp/8a6tNOEgpGxwzTf3V
HVoOUOO0kVM9Stjg2OWQq5qrkR7+NOq8b2+tudOKjZfi2lSrVPbI00DfvpA/qmsl1BNVT71GSPs/
5f/j7Dx65DbCdf2LCDCHLTvNjDUcS7JkyxvCtmTmHIu//j415+IcNdloog0vZG1UXcUKX3hDuijP
hZqar44Y62Ofq8pTDPz4fH+iNwelXE+pmcYz0jvXp3qeLWG0fVQEjj5WJyioykUVCbyGXG2eNH3u
v02Z0u9sqrUDgezQUMrkFEkYKxB1edf8dIMpeR/mvWIVgZEm1e8UexP4S870tV2q6aIaUXNwE4FB
hLX4ihlGRxsxoAMtnfpZw00YQeHKvFQ19OP7i3Hz5kGvnMI+ITclnNXNE1ZKwp0NXxAXWuNpVHrv
CIhoSg4umICDosFcDQ14jmMioqOpdzRBEYwDcR4eqgYhPU2N06f7v+nWTiQtIZMmhEDDZPWTRCrq
SY+bIqDN7Ez+PAJ9Z3WQFz54idryyoyi3LPJvXUCZdtBZtP8ua5XaH0Vh+gKw5sUtXa2ELh89oDM
PIPLbc6zBWbAcxX7MBZziFphPYm9DXJrW2ITRxWYYBC1ltUVkCdTXJZ0nQPbRJ/gOA306fzRMGC1
Qa9CZU/E1iub69DAUUf+hMK3DX3c51JpD62SNS9p14p/4xkMrD+3bvU97PF891V9yr/f/0Dbd5FT
JzMc2W3E0m71GqMp05ppCKBtqNVpOEDe074YeWsuOyd1G2DBLJD9TG5GipzrDkSWzkhwyN5a31C1
E/zV4hHEpOhFyxH9/vHwrOA6g2aX247BVtuuWQYP9pwN9DA37ejYxFWzXHA4aaadBOPG8oHMB9rD
LUDwuMZtGHVZYHdFV9zNIBkYYVUcIXPtqZdt81BeE2Rd2dGQ5ulMri4c3eiYLeUFGuBVAvzLrd0j
MJJkQO7UiL8WSokNEIx/SaRXvWz86/5ybg8U4yPPLFMbwuM1fgOxWQtoWJIFIK1Q94RIu5xKfVSj
P2qlralFIp7wT6c4CU9L33fdaVIqhDbv/4jtoZJP6jsRAk88tKCvF6GJ6UgkKI8HTiLyU56hMEsT
PqkyTowmQDw1LoelyfVv98fdXmE8aIAPJORTms6sDrMTJVFFqEJa1856iFBqvESnuXORO7cKhj/G
o1nvURduTZaLgw0lddxQd7yebImSYK3PfHG8J5bvlAOXgzNa48XMjeYDiXnyR+ON3s5nvjFToLo0
6Gi0SP2k1aCKEtn1MFD0tM3Jo85L+A4HMS/xOTRmL4GZm6vuzle9cS/IeJRIES1mIP+r+yeN87jI
Fkosi4qgxHEoRid7yhujMXy3UIbfHv6Wsqkh0ZRceDiIXC9rQzWgCt2C5NKeDMQOSlX3F3dWvrhd
PwVU23tl54K4MT86kMjjmRbXK+Cu6xGl9YBde2EeaHqv2s9LrzbTqaf9Un+FX7ZnvHnjC5JQQWqC
GEi5dd3hX8x0sIRulIGRL9VRhdMVjEULW5pS1sWkS/Hl4fWkKI8JE0pWNGrWODlUtrLSdfMyCFM7
f1p6w/ALTxc/Srvr5kPfil0hxxsHA9wEIGKJ7tKJr6/XE6tFLU2WoQyAgevKsZ7DtxCiIN6KIn+y
xsH7xcvRpN7ZpTeueWk4g40weTKyW6t9Q60iBjy7lAEXkP5Fgb/9d9PE4vn+at4cBeUktCOhfG2E
eLQ2MocUHllQzVV1io1uxDds2gsTb+wR1g6iAesn4XirHYngZ9mYzVwBzSAfPpsJeCN/SqxUPy+6
G+vnThdatnMMtoOCf4WgDiWYxASDoevPZsRRmwydVwZxn1ifnHgx8Tlvyx9LHFqf82qw9yzWt2sJ
n4KyHyBRyVpakypS/ChDKhBVMNi2chpqcziHmNjt9FFuTUsK7EJSQoSeZOB6WmVkmmlsu4xSOBDl
9XzyrQKta6dDpLtbdOP86A5hVhLGAQREBhyrb5eK0OlddE4CXCmN17iHpGlUYucZ2B4x/n08zKQw
PkQle7XZe0Why9ZmTTDlZfpShkt+CqNx5J0tdOC2XTL/EUZuqO1ske1NKYeldIKGKhTOda+1DsFq
zoZXB0hAjW9WlGovtMYR1LZtL1OODy8kMCN46QZoGIAhq4VMBnI4PYqboLXHfwYsZS4iepxXi/gg
O0+eNA/C9Hp3NCiVCG+c2iAdmtLwKX03f4iOyt/p/mRu7EJCa09690Kr3dwbIizNKKegFeg65Jex
dqIXnMX+1fO6DGal3oN6b4fjBqaGrwOzBUy2vkBEZSIblC1TEFfRt7nBSVdRu4+2hex4n4s9ytI2
9n2/799jMOrCaxJn0TelijrPHGiVYoNXC9Ua+6e0z048396HcixiD+WABpeaqfSmvTb89jBwWUIp
prfHw0pF5/qEuyXQ/jJrBCcczeDSbX/vteVrBJ7q0FjTW1mrzfnBr8mjBtRR4lwoMJCYXY84WAZ0
i8ZTXuPWQYVlNk+KniBJU7q8b4v2aIL+Phq+5WQwGuu7usE0tYMsXWvKa5Lr6hMJWg9XOumXJx58
u/ZD7oedETfnXDrBAIGTiSAWYOtKbDIPaoWxUhIgHbHYR5wxlN6PQt353qrxbO2cjc07wGi82zJp
YnLE0terSRPWAEUh2TOjqHzMJZSP5iD2AIe35kRsgEYmB4tDLzfxTxWhGb9rg1sgCaZ5mbCfFNrR
LVzlRcnL6dEggQlJWhjnXWqpry+VPLbSEnndNGiquX4ByZOfhDbpOy10ua2vipiMgjajzOcIfDaE
Om77cLRQkwsGyiu/VQBGkf1MUoqJfRGF5d9TmWRqjkdFpEW/DEY4V76Ttbq3p6Rxa2GJY2l2sXzI
gqwWNlbUMMpmMPWUHMPqNOhN1R1RHbLG19Szh/+wWYBnEs9yj1JWlL/mp8/odaM1ONZINl8CtMYp
skqOfVX2/c7rc2tWvAgSQEckRkviepypFYUAZwOgJndwHKfV635PXH05aGGimP9pMLAjFOBI7db4
6bAPNRgdDAYIdKRq4KXRCW5z+2kpCrEna7o9blwins5tCfFTOpRez8xTo7mIIwruo6jNU4K2FCL4
i/do1+p97Xi6gQPKN2EVoUxJ5PX2pNADLRoPRpfV9gmKSEb6D0Ta5E23i/ThU8fX4rmjT0YFBPfw
63kVNQpe1MeKgG6F5AFNTqmc+6JCxfDR2x/ECjcjJBKuVsgy1wONaRnGVkvtss37sfHVWitwEBkx
szs6Y51g/dLIOsf9QTePHOvJGeN7kagyzdUpsxey1KQpoiCqTCVIVEU9K6gEosvTFk9L3X3DWdHY
iTI3UQRNQFJ+eY1Rqd60yVJaJGkC8jcw0zk59W1tfqu8ZvrEy5EelRClmZ1Jbg8dO1LaUNBwBQG9
Vquv3Qp/8IkGRYazpnv0Kqf7R1Ej8VurCMTK7q/odnb0QujAwOQgpiVnvP6MTaWasQ1uLihmRakO
ut6q9XGqBW6Ebu/E2AZZRbNn27D9jJCtQcRImDd51lrcKPXM3LaLHueWxQpfkPtF5DAXZv9JJ3z0
+xQjV38cEm3nrdieeROZDc47jT4ipDX4CR3GAZFE2g7etIBJ9VLgmbPTPhwWwc6EQUauJTurazUu
uwSOtzh0MDNn+dEbcfJvXpbDVxfHScCotNA/3/+Cq+1Cj5iUzqCpBAoYaZT1iV9AQ3aKXs2v3Knh
QZP9Oxehv2PcO3vCzKsFlEOxI3XaV8BeHRg215tFBTyl1q4tXksEvT+3SWVTUV2Snbjr1ig0YrBf
4RdTblsd8n5BtrDsxfyqmh31Et6fU2oa+c7GXwv6ysnIA02VGGwKZNDVG2qF09xWsYX1FEFudjC0
tNFPpdciRps0nJWjN3bOfHAaR/wb9Xpd+UBd7A8RyaERTCjLftOiysHwuG/mU1cWhu4nRh6iUJh0
OcuPlIuCKxbSDH5XAId9nlQUL1/MKlX6127khByqqWjyM91nc7rowqjis5qHhf2mzIawj96i1s+R
GQM5asKJ1M8XphNFH1Lb6eLXrHa78uTVop0OkdqqrJRJ8vakArsRz6XXFF+yLHYwNGtrY35sj7+v
HVB+on4qXByp1SdadK1GM9BVX5uh7J7DvPZOWpGnZ2S6m1Nb4PP68B6naA68h5YMuf66KqMVmWLi
rqq9GlNjHjSjtk4S3OgPi5Hu7Qv28E8BpZyaq+mEO7za0nZvtcfpTIy2CBftVc363h8iUA8LBtLH
+xOSC7QeBdA43Ua2IGJWqwU0nThHvmo2XnG9UNCIbefwPDmddoq0TDnoYvi3TzW7OosRCt39oW8c
LxZSBlgO4KVN299QprFI5nx+bayyOJZKGX1U9dzZ2SGrK55lpKwJ5orCHc0QSpHXVwUHQbVnZBpe
PXP6zU7QdJxd1cdx/keECIYvwr3MZjstE/drgxahBFDQwr0eUCmHyW5LRXtN7bJ+6tLyizDrPUrc
zUHelacoksiw7noQr+qGPrWx14t6IPxDpMVn7otlZ3Nsb3Rq4zoVXCpMGJ2v9fL6vO4Nhd75KyCI
sDqP9dJZPuBq6uPoae+yCW98KopokOJROwOYu56U4/RNiDu6+TrHnvZtQEj32YAW/wJiIXptoOaf
50ykO2/xjTmCh2VYqCuArNbiQoqldQLdWPOVpFj5brpt+GWZEgheWG40j0Xh7EVA3Zw2Uxq90Kla
tYusSWhJm7rmK5JGaCkqVnY06xh2GYq0x5Cm3M4JW8VU/zOebMBJLQXqInIX/ZSdZYU9RSEFmdc0
zPAjDK3i4MwdksbVOPgoHc8f75/o7QeUEfG7RQR6/zQer8dLqgTiIFoZr8TCzngIhVH3z47ilu2z
5nVO80sHTwewfl5kewb323vMQuyZZ4AgEgj7GnbZq4R406JZr0kjqkM4q+HfAKEBS4GTusxtJD6Z
sBkPszbuSR7dWGSJKgWaSwUAlqhxPemUjnYkXETt6KdOmASGPfrGIvRBm7p+Wc72wx+Vqgk3tUUj
Qr4Oq02ETmBTQ4Sl2uVEJbaORXbJliTGuTzPRuwGxfjv/a+6vWsYD41FEmEAtKQC1xMU3oItatIr
r6y+6fc9Zo6z2+y1H9YQTzYrw0ChkhOj77ER1JsXM3MyW3m1FOxMzWw5dmP912Sp/1q9Eflu0n9O
Yrc7Oqp4mzTryU3neSfhkfvz+jHkJ0Bd4ZAyW+6965mCGwfwSWQTDKY9xEd7Du3pc1aRDKBk7Lk9
hqHoCuCK6WVx+GPQNESMHRVt3517d3uOyO5oxJBzkdbSRb/+HYupN3GWZFHgNaHni3aoNfr0mKDa
NQTcOoW5aMYzlpT3P/R2+iTqMvmiUklStJbzHB1vplFaJEFlC/sJckAnTmZd1KrfxbotEFtW7b8M
XViWXy9G/6XUGvPH/Z+w3Wu0MiisGrIRxWO9qlM4Tqs6yQQ8LUYL7rXLtBS/1Wba2dHbI0stSZb+
ceZhw60xVunshFkOXjgoFV31p3R6oXeE6+qovIAj2KsV3JgTVyKVVOIBk1xidWC5rPomjfoiwH2l
/JYZpXlyvXR6ur9y79nI9eZlUuAnkXnDr3tTd49xQzAXXamCJHUXW/cbVk+a51IYvQyDlvyoSlNd
jl451ahhK9g6TC8RihjT0S3R1rNrFed3u8Bk5zOiVN73iC6J5mse8OND2qlNdRSaFxnP3DhOusPd
uLVEVJt5fWkbyNbB9YYv0sGpysErglQb7APNf+XgVAjO31+i7VMPwEma70E4Am+8KVbOyE4KLywD
B4srrCBd+ziFuX2ogUGf7w+1mRBFPdBbUjeZ7bVhZA7hYtelE1ZBr3nJYRpj5eCiW77TTN3cE4zC
WWFPkQPR/1vdV1WYDqWWTzUHtkjOuDsTSrTCVvwwREHTBww/ngdbf1CXVgpEST0L4iXo2kxztaEN
Y8ptlEyaoLf75dApA6xbU5tPDy8h+RX5MJaqVC3XJcscZ+5MYOMSTKE2Hvquj0g76+R4f5TNnmAu
8palE8h7ik7z9c7Dn8JKmmRiLijSPy3CTl9zQpsjlZ+9puN2KASS3mNNeLrQ3lbLNi9IT4/eUmMs
3tmXbjAdHJFtaItK/PADQgAE9QR6BtU7iYC7nhWVmAyz8LQJBm3Wf+fbZKig4FZ3ShsxJ34zDSGy
N4v+aHwrh8XyCQvAdyThaoZqn5Z6XLdNkOoGhLpepKdxCpdvYRYXZ6/IlQfZSuxEBgS0QChNrrUp
nid9IysRZROobl4/uaC0L3GW9achcx5s+70PxWJK7CcdY6qG10s6W9pg5q3GUIlWP6kpwoJdYg6n
jNrQLynCkx/vb8ztDYKmCsEQlTsyPOSmr8cznTr1lNBoAuDJ9qkqrPJcaMqDINP/mRUVQo4AkH9K
KNejWM1gJvnoNQGCieoxcrXCzyd7OVu6qHfi1psTogxJmwznU8hs10M5WmZP/eI2wWJp4V8graZf
u14sO3f89kpk2X4aZfWZaHlFoYL0EgbxoIUT2+nng5Hq+MYT00XfFWv6Z7DH9Mt/+FiYpMi7ik+2
Tuwap7Q0iN1tsERu9DJJAxADS57HV5DtDoiFPBKNhbXzr2X2oRK3dhsMCJFylFMMoeJEPHwjEpFI
aLOUHoN2uHqLQ7xhmtZlo3dhmh1MxC4Dt4nmF0cbjF/vL9uNGxHzaRpoknfME7Ha4wAXI4hrSxNE
oxd9zttFfRZa/EskknEnOro5EjUF4LASe7su5SaU7ayydxrEmNXh6HZu4mtxihF9Qn/h/qRu7HOp
wc+9C1pGwrev9zlhTG+MRdoG/Rwph6LWy7MeGZ/+wyBUImU1ge7rOoItVHuwu7hsA01m9n2xTH4v
tL3DtImT33cCoa9ki1CEXN3n7YjtSz2MbDhO6nNTYzvTCEyYCNaa56go9wyLb30lXQJlZBSL6ak8
3D/VK5yEqpY3CGaVhHNKHCgG5VwqSf82jFY17OyJWx8K5CBoNCkiQsHuejQDqmlYiKWF/m3UlyRS
8au1cC+7/6Vuz+l/R1ljw0IPahoaq23QJUl7pMxfHpoUd60qjn7cH+nWfOggEMQQmBlgAK7nAwex
XyhMtkGrJONzOi3mIerm8PQfRiFD5COx/TaQ50gvK4QIvTaokbY7tpr4RyswOfoPg0ixHLohROzr
SD1pm0mJpqwLQj3GjHbqp0ssrMeDdIJnXj4+DgjBDfYX5UHXG9yqCwBMuH9qxmh5zybejvrlP8wG
AqzkuPGWr5NazPR6ewmLDqXYdll8L5tV22/LstmTTr25A4DVvnPKaIbIvfjT+ek9q4fQlbBshRBH
UgPHx2Lx4XyWO1tCFgDZI47Fm3c9Sj5YczKaSMvh1mecwrrD/s4BivHwopGjQRyTUlTwGPTVKCPY
aKu1EbDLR+2QpolyNOrh8RuOYAQ8iXTzkH+uRonG1MayyII1gDPSr3qSqP/AhDM+RkufPc9cQn/d
n5WMp66SdMpKzIc+H+Uuquqrx9Utx8qZXcDYi1Orw1MV943yeYrFsLyGk6ia13IOQ/ucOBg8P9GI
7qOHQ3Qqh1SC0TYjBQE6fb2sU8GSz+ZYB1nbUaKNo0j7Uee42Bxghyl/IDA07N2A21eErIcRpYAx
e2YdUJheitufMDlmRDDDoSwVsziDY1guuPNBW3b0otgrB2/HlLpXErRN5YZIaXUS1AGiaApMLoiE
OsVHT80b+/d8Mcboi2K2ivFXnaXRThFD/pvX3/Z6TPmbfjp9UTeNMzXfPugHVf+QURw72nHR/yEy
YtD722h70OV1wlVPx126+a6+ousunamg8RjA2FKOcwuKOm+ieueBvLWIbFVMR6iVUfNZTSgZtX5U
u2YIhJF9Lcxu8Jc0/TAs+vOQVnvB7a3Vk+5a9LihHyPneb16VaUtGSXdIcAqs3tBUOxvkM3i4i54
Wd9fvM1I8vZiR8NBoK3FE3M9kmJQ+av7uQ/cqlaOKWqhEJKMzk8W0e4MtflO3Fu8yKClTcKZDfei
EE2V2FgDB2GJ6leWesMx7eu9A3ZjQkSBAMCBWUn09OpC7pp51BK9HFE+SRrdj/rk+5yFBR7ZFo7V
Dy8e1XEbwAJnmUbnak+YmCw3k6uPgJDsCpZ6DVcVRz5Pqw8N3rt7U9vcl++IetBxZCPy/ljtCuIm
q+0Kcwp0d+IZGIAalge0/e32CXNMi7ax6LB1pFU3fm1I+YadQGS7tASiUo2Td4hi1wY7KvAa4BOr
gZ3nyWmk1HLotHC4TIu1p7ewyVypELMxIepxtum7roJtwE1L3EyFAcoXm2SNOIvsxE3PWMGZgZ63
zt+5ESaPdj9pmHE38yZJ6WdS5+uz4EZzQye3dYLBhRtxoQMUWRc02TVsw0ZF7Ckvbc8DVVfkl9k7
dMvogV4PN0/DmEV95UJuHtVDH2u2r+q7t+P2o0mLBprwcOQ4e+u0RTHQN/OMdAnyGGr5sXV7dqfT
d26Jdy3CYTuHXB6vq3sfYVj6VjTjoBRIjPb1pGotlX47wgiwPjSPcQXkyRZue9atWcXFrtEP3ZDQ
T6YI/NQ1+t5bsNk38PPe9bNpBnLLrOVt7BgMRzE4S4DIWxud3alliM7o+vwX2lythTUynroY5+KO
cb5/GWxOJ0MDGgGbQu2ZNMq4nrmpxTgEh5WGSrlb1+d0NGLt7NVxrJ84qeN85Nm13IMVz/lyqpXO
fFBsRyKmQNKx+uCupYXZKmFsbKKoShvNIF0wQ7Uyz/1Vi4ml4qnTPuMmvddk2XxqYGdgcsgV+I9O
6Oqm7YfCS5bFtuBIKe2TroSZ/WxVVk6bkjfylJUJPrJT4wCNMHsdI06TTNk43V/1zSGSP0KaGEq2
lkNofL3qCiiJQuSZRYEB4R2upPxlKS19p7ewOURQAJCPJl+hxqoDy7wepejqxR1dxNGmWKteJuFk
x5q6/3Gwdm0vbw4l261A57lkvdUBolNC0qK5YWB5vSnOPWZnxSHCCXc5mAN6sP6j6ydNg4AM84q9
89CvZ+YYjVPMY+8Es1dHvh0htdwkSb2T9G2CJyluR7IHspQqykYau9Y9mk2Z6wQjdbo3x231fxyA
LM/1hBeiV5Tqn/dntV1ENgXZMrhLFpIPdz2rfFSMpR9cL4iFm0FDQQ7hQEM3/2gju/bojcfrRNFd
dusll3/tRdLqVo7rdBcGcOlLVNYV0R6Vuq1PamdauFdjUg5UUnEL/aQpsZ0jfm8uO+t7Y740n+h4
Stl32by5nm9aWy79FDZNheb7U6UNwzEpKvc0OoPYKcW/c8evbniD6JeaNa8zbWcw0ddj2UYu2RZT
9taGWtP7MQ7u9SXlwxtvmdoM7clOuHCPuPvimdISKfRntW1b81KPQihP3Ig5uYAVdTAxJmlXnRpx
Kr6g8VK2ZyVNptDXy97OfmkXox3BbXrWv23XWJVfWaMmJmjkxTj6dlMjQh1nnjF8bUViMgqC6O0x
HfKhP4o8rRBoEpwm08+iFlolLK8y/C0zzXB6UrPKjfyWC0XxJ83uLoICdXhAVsg0LpnZz29a0dvT
x9Czw/A5HYDLfdAmpWlftahp22Pn1ehpzGViGs+lblUpptdmXwCgy83id/htYjm3ZhvOB5Euc/Hb
4EDOvbSRGkWnVO+75aha5EW+m9vzX+i7lOlBNTgQp6QoEAisU4i7J7eIZtef3MVoPmadPmJU39qW
8oSqcDgeOGdTdGZdVfO0ZMj1fBxKWnedrwkxeWcVQ9f29xj/dzf1c7IxAwmRpunNt1aZGowGVW38
ko6tW/w568NQ/KokLXXgqI6y8Le5wc9pPOAVH4cvrpGUw6/hrKvik2dUnQCTkmjR8zK1Wu3XyFPV
FwBOFvEvkaf9EeCsWz3dP8/bW/7/GzESmFGdXAu5jk7CBVMZ9VuMKPypw/TKr/WoOz06Ckx72HrU
AtAUIDS73tmF1RV1PuTTG4n48LEuzPGUxvpel2kbotBdIucyoMhKTYjVKKFhdmJU5AVv5/oRK6Pq
t1ZFffdUDgq+OmZXehZF5XT849HZURtn7ZDUYm8Ya+IcGhBJi9FR+qY06TQfUjGZfuw2drmTJWzv
ejoLyLUiUU+njhbv9So2VWaqA6/W25T1HLKx0vN/cwjBX9n94IjaXLPqnQ8n/8nrK4khmRHTo3QJ
Ov16SCPWsRptjOxNyZZKP+tdE+anEkrw+AFdiMV9eDeS5iAJySZ5x+uuXpekokjjqogjFMhXn/JR
aOeweJTzTjhHnx+UjAwp+R9vFXOU8xQtsB3DIDPM/lKDjfxUDcv4pKJ5d8IPGjzfoxuEAflgUjFE
dgJW8aNupmaKK0wYQJvTL16KfwVuUA9axslpQacEpcFr9S69df2tCkpQpW0n6Zs3meabscT2wVEi
Z+cTbTchzSCK/xA9QDKQ/FyPAli9wwixyN7IT40/p6ZZvsYGrixG7RZnRa3LndTR3exAyl10xNkX
NHMRDb4er5y1BeW2sX6rptz6RSPEH48hfgi/062KX5ip+sqlMP7oZm3eqbTdGlq2INgrErO+ruBk
eVTM7Wg2byVs3PGpLnMEdREkWTAsEoZTXQSiJf3LpEGkuyx0ynZYANu7mb4okkw4QgE9gO55PfU8
0heqBvb0ZuqleEHrOvQLCjM7H/TWKIjby/RKDrKGtIYZRXzbyue3d3hnUyjJj7mulz2ppO1NQs2B
q4SQkSOAXPn1ZEogYzCCxvktbctf4lBxDlkfpVjnQKq5f9rebYqvLy0J7SYjJ3UBHbyu5iyJ2Rit
kYo3PCeXEiR+FH9qbDH0Bydf9PI46tPi/lp3UaueiD+s5tc5s3vNn6CqTH9FhUL9rJmWMvJTa1Dc
kxU60wdrihTruxdjBvPwHYsyH6weWxoo8HtXl57i5JFG1CPeCIBkJTJXn2atH95ch2jm/tJsDy/6
f8SXnCV2NY2I648QGeo4LNDq3ohox9bv4A0/lfE0fq9ov/6m2FPbne+PeOOzc/xAvMO/lqjtVbnJ
CLN2yqx0eRuzYXyBrlgcBPXFo7s42s463tjIHlmk5OYjswOC5npyYZspkdlnxZsqVO2pj5b4AOE1
21nCbZBBgMEVi/I9lVBSr+tRnEQ1FgUy7dvQjMOTnpr1VxiT1kmhLuh7qFke82EQO+2UW1MDgi0l
05Er2qSuUhE+mr2eQWuI+HVSFgedGunewbnxsbhxqGghnMJbvw5konYcUiUty7ekppzg0ci4gEUq
D5NqZL+aYqn/HBACKHxIY9MlbKeXWTWnP800yl9yfBp/oXvenqIKmJttFnvqFps1oFgpxZUlZgQy
3rvI4s99Dy8RunAG7W0sSooEltv5quLoz/f363YUWUIHGgq6h5rl+oTQlYNgFuEYHwswu0uSaScX
3P3OVl0rVXL0pJcYgH6KSRKJutpFKTlvlen9EOR6IWzfMwlcfyDxMHQfosVq1NdyIKV9oiUtoOQt
jltfcsVd3JcmKiP9EA5p2p/wjV5mf7ankfLJIoo9YbfNdpCqSjyj7HKKjqA/r7e6rdEkHNp2CHRF
b/w0McDZIerjK3qm72y97bJLmgElNrD/1IrXtVRQBCRg8LgDOintYXTi6mKkmXd89OPKI8sIchAp
ZnM9oRyxYVyWmzGYzQ6MiafHF6qnxaPRnmQYS1wOSGPKhe/P008bVTWzTgNLrwaLYmsv1ZgVR3UQ
ys4W2lzl76PABqFOiDvlGsvcwGkDJ98yCjmOP6TW34OxPFUNxjN2GO0Ztm63AkUsNgL9CdmkW5fp
rCkl+cwNjVq3Fya+kUEHsbomotKdG7/f/0o3x5K9culLha3J6mxUYQeFE7nLQClT1MXb2DxUCu+G
Z1PwvT/UdtsxLWmpg2oZMNY19Ry/vHxAhEELpj6yD5oahcdkafa6xJsng08F9hcCMQokXOKrV3fJ
8qnXFxYPT7nqOA2loD4zKJ97A+pOa1T1WbOTPRLYzalRuVVlorhNhmfbjTtKh1qwCNGdjZKaYJwN
eyW6m6MQUsAhAd/MO399orShj7q4MrUgNuziMHRl84sxRHvGFrdHAUKDOLkkbazq4XY/i7kBz4mv
VW8dwjRtnhWl22NY3RwFnje3EASKDboys2IkOoXLvmsd9PtT7uWmV/agIDc3A/wtSX0ho16DEQuR
lfZIshHgIrUc9CJ5s9XwN1zSf0ur+nUsw8esOnlp2Hz/N966jB+rqYU/Dl8orfs/ywirk8GL6qNV
Dnto8E3XQo4EToCeN4nhxpqnQz55MIWiBcaEGeeou09JVD45MUIgRrN8aZbqz3AIP+L38KCCxPsc
WU2YsJQP6GrKL/vTjdvlrdWnCfsDIYTwog+jAGPslU85KeOj8SyTlPAqwDWkFxTAr4fKerbFsrBJ
4sHTDxhlu37lGVQjp34vj7m1H7lwAYLzjBCRrO5BlYJzR7tWx9bTw5XQK5QXGxb15f4VeOu2tcms
JQyObH4NTUpmc7BE2+hBGzruCRueHyHwiKMbZXtN9rWhGp8JRBCFbfq6QEpoWlyvHWSOrg6HaglK
I4vRL53BHolaP+SVU14m7CzehiWeX4dRG8+11odn6p31U9lHE2VQZ09Jabu8gMSJI5HjIBqDpHX9
a4rSEJa5mEswW5E4lLmH2PZSGg8HNiSiYLAkZof+7Vpxmt5PGyEzqgcly3qM+vFPa2725Am2U+Fa
ZD8iukMDYaOCScs3oyhjiCBSauWsRSM+aG5v7uyUTcSBdAlYDNrdknDO43y9YGEYD1rsxU6QNPYH
4VqvI1ROP0a+i/bz3mbZTMmi24IsNQxJMEFAMq4H82bkRMe0swIktczjVJjY3hTGnuTmrVGgVUqI
Id0dvtH1KAB/x9SbRyuwWqvxbX30zmY27PGjb45C0RbeKnAEEB7Xo7huCxgHnkAAzT2BNKwYONxH
4ef7B/nGKFKbQj6SyALQMLsepQZ2YS6QRIPIqJYjRvDaaeyV+Xh/lM11QUsOLgwyvRKvvQmhZ+H1
3aykLgpZXf+5yekaJUbW/4MuyrBzdG4NhbYTBE0+j4RoXk/ITRB0bvkhQTGMpV8t+nhxTJqMiZe2
j3ahmRWAJumASkxE9ns9FGXTHCWpgk6jksVH/FfRHlHRJ++KZQ8WduMzYXgkWaH019l2q6GSquoL
paOpGakYvg6hNrxqbi8effXlhGAPwQsg0aFTez2hNqbelxgJE/LMbwm20M/G4CE74M6PVg+lcAPI
JCzkiDUROLgeqOzRcUmiInozUBs6ubX+T4Uo3aMZFQEF7x/PhxSl2qT+QxMl1C00as5T+QkjxfiL
gqjdp/s7e/NhOCDUpzRyN4cO1brbTGdnSMZsKd9GlSZO2yFi7OjKtLOp4RSyIlfVSZIaeg6koZQm
t2QytSQs1O3BDaa2FdWx1t3o1wbLvfkw0PYzQWzrlfPGgjT5MRbZFH1NRDW7Hx3sLvWXCP2s6fc8
UbPyJMoGnTibSLg+0C/Vg7rNxvB3bZrqxY+Nnl5upSmj5evpaBvPtaW4rY/nAawbv7e7Ge9n5JPL
Cx6uWXcsPCFyv3LVSDnq2P3Mh8wmuD+Hfd7Zvqank3mq1HkyzoU39c3Z07qpuEQYPc4vw+jazcVz
wuKcoIzmCJ9O0ax/EkW1TH+A26NXbDez+xJlsdk8oSfrxc+Tl1X/5lwnP4jFDe28TKkbffDK2EzO
Uit/6P3ZXNTkONVAcz7NMynIxzAz4/giJq2l3KQkov2gT66FcwMFZhxvtTKffaMLvT+rYuDsEmt7
KuoFmFn4SVUWn+0YLOthrk098yt0j8sPRCVze27MdPmk5p3zLdP+H3Pn0dy4tmTrv3LjzHEa3rzo
ewcA6ERJpKRSuQmijAree/z690HndN8iqCZbb/QmFaWQ2cTGNpkrV67VJzmfNikCd5gE9aupgoOs
zDGb5Ce9U7RmG+LtKzt0sQmyjdBFiU6z4RW6vNIhYxQ/67SNHyC9SBKKJkSR66zRcP1NK8zADpGE
ZNvNWBV9vxlqnKPWcUSH+9Yj0UXLAo237qEPpe6LAGAN7YdrXUscKxA89QUk1RcdfRqS8Reec4bs
RLiqNE42pEXtJHrkGY8T0aK1Lju16Jws7aZuo0mZFm0b3RhQFkjzsRfuuN1pzVQr1T/mTFH43TJ6
L16JAIDBujRj5XOgZari0KeYFCurj1PjQYzHhMb1zgse/V6wEqfQ60JAQUosS7czol5kYbSd7PZD
EGCLShu6uo/jLpZu0t4bQ3Le0YqODQ3X41atsniyeRkCjILaKE0nRatgdOAtRMGvafQb07H8Kv3h
+XX2qPsYqNkaYWPtFH4fPbajMogfkqlV7kZxSDBxZqVJFtJquhg5Y6YJuYszbD7tmkZMGxwYwHoe
tElNIrcJVCE8SGoiRJuINNnfQHjRg9Uk5Ka8GoOmhWAyv4ZPZSHV8hqsQ9YcMYr6Yj3kUSFuoLu0
siPFRlDa1O6tYUN5KBrtIEymr+gR6t3sXsJ+stXSUxM3RDLnaydhvOTW0DsKG/2BQXZNpZQ0t8Dd
XltVTS3qL5JUpqITKJUcQzWx5GOpiKF+lMS8zmOb5rL6c8y+lRxdi30ZIlwiNeu8VsUfl4/Cs5tX
B1GaVfFpVYYrugQspF7s+0TIq4MPhLVurCLcaqEgf6waJH0vD/XGqTszmOCFohmPU/YizsN5RAvk
uq4OWtHo26DrU0fpJMW9PMpZ6DqHRHONiz5vjt1lJS1rKHthgF0dSvKgGxjtFR2HZDlQz9cIn/+8
PNr5M0FaAsNk5ojHifhO78RSsDwx6aP2YOX9iB6ZntuiL5ary6OcY8gzuoPGJt2Gs+DDkpVIE5nR
+ryqwyikWW9LQoZpUFn4NNd6kSS3dmwqZrCq47RNf0rWOGtXxoIHjSju8/o2S+J8WCclzbJ3sZFo
rY2LtffuygW0D6rSdJOSNM/s1dO5QHDBoxDTNYfY6kzNTfte3GuDNbzTcJ3eLXrQqQ9wh1OfBqw+
HUeulWEs6LBDnpMm0iIOutSGGho9U8FRVwM8qLWvt5l/ZWGdlYhRHYXaj/Y7BBdu88XjJWEweE1P
TlQanbczjO+R1OPd5te0HscZVImg0W25aoV3d0fBzKQJHlYBEtGoIC2e1xcRq5oKXb/PCmnYqLNZ
HYpPT5eX2PnTEQ8DCbwmRxr8zNNJrZRJSWettHvF9IS1LqjKPqIK6mqFqa6TWN4nIZI5Vt0r744q
icRJytH7JJ4hwjwdWGlLLkKlse77kvnz4brta6zorkT9Z6cCOnRAH+RKs/nemcci2V9Z9rpg3Vet
Fz1YsRGtJbUQPjUBBCjUGabny9N5fqyyYYHRuU5m5sSyR1Mq2GSBZ/UHTl+Rq76K3Ij40Q7a4Zpv
7BtDkeBRXSL65xxall19n3kLBrE9pNrYuejSxc+oZir7IhfaK7XJN4cCYYa1SMWQVv/TdyUE5Wj1
gdoeqtAfDIftBqSj+X5LgCVWpb6+PIlLMzVuCnB0inOzUQzJhzp/nt/AvrFIGlEejf7QcKKlB1o3
BeyxpkRDEdLE2s2pW35tl2mVIdu50onls6ni2Qu7sYgM5L+l0N/iiE7FpJeC8BoWcxbe8/EgbXMa
cSTPdrOnH8/shaaBl98dDEEKHaWPCPYoo92GskXJSStpzxyEaxWGN24cAEm6gGg5B1iT5w/125wE
CiofI4XXA8dUG9g43mhHjzm5Mvfnr3q+11hRcxvjeUY+Juhuxuk0HOSWkrCjCPl0wIbVCt12nFT/
Smjwxmh/db0YM934DC4c03CSwM6mAw2S4zYMW0isXhje0gv0/fKaOn9nc6ckMOucLSNKtTjnrBxj
23T0hgM3t/CAVqOv7cDMZTdLTSVdIwdTjk4S91XgvHtgiu2gyFzjr3q2p+8tMXwoJzBVD8APhQuk
LtiBJPRuK1r5QSrLZNvPQfDlQc+OPSTACYdQqeQC4d/5+78tFmNClDvv/PGQJaP1GHaTv88EzUKu
L+xu6zRGUf7ygG+8SMBJslqOCHxel+qpktrWpFMZAzL5d74RoWmCJviz5zXh5vJQ5xuBawOckhcJ
1m8t65R65knKZKTjoRbNYC9HMSqEaXjNKeGtGeReol8YNdNzqC1XFV8ipRkPqheMHw0trF1f0pKN
2Eae26KQfYUI9sYEYh+JhpjMTmClLq7DZtJrZCQy8SAllo4na9EStWJmF1XDNeOcNyaQoZC5mfXU
Z0bh6eLAiqfLw7oUD4rfeyskzdWtqkTvRkRBP9htQJXUDDkrFw+kpEkSZAheH7S+UXdxb413ACDX
dB7eeBY0/sBbOYhhBi2ru31W15SnK+lQG7Al4qQZ6CwdUvfyknt1QjsBdHiYGd1FAJaDn+Lh6ZT1
RugLpuGJh46aoeJ6hQJ5LgetQEQwH8TvwmBCaW8gJT+MVVBaa6j/te8DtRSCtR0rUY4d2bOGj6Mx
jNM3uc8SY5WJRqs52IP25qGSMzFxRB3K9E3sVdUPwwv15iYvw858BjArRLTFQiqVihYE0XoMOuGd
9vBculQvZptm2HRM55I50aDOlnRZKR3UNDTuyW3Q9Y+LcGYlStKnyxP6xu6amx3ZwuSFQGGLxTFU
KYdIJEqHJBfp25Y0SLM2vXXKEaC4qldVEsn6lVDwfKlwJ1JYBkKaPeiWVVKzQb5sGDJ8Y4RY3shm
CI9pUusrS2X+5KcrBTSbNmqmcW7XlRdPFstSl8WINBwsPe++J1rdrVm4ymM2AQaNQ6V/UvH13kmj
qF6hsp6fIORHEElJtNGh4Bw5XaOtp0AZClijiGgUt0k1Sh/bGMJuP4L8XX59b0wlQ1EHBkil/WlJ
Z+TCaYQ6ZyhPSfo7haVyE8qtsbs8yvmVTUQw8yYJOEkul7pVRoNmNTbwygG0tHIzrdfW6ZCZd4Nc
+U9xqCc/Lbzj15cHPX80FLlRVYPDSucnrQyns4jSclLlmawcqMJYjl7F4UfTCrR3B9QzE4q3hCQ8
ZfSlQ9pYROqYYx11wNQxvMWZl61u9vqdXhrXuL/nywLYBdIphyRBNf8/faB0MKxCoAh6sMTgezVZ
zU5si3HdB/W1et4bpyRqdDSAUJ9CrpAD83SoQAeVVUtFO8BejwU8jWnwi1ZxhPDTTlLxe3RDtS/o
PsJUSbrRg2mq3VIv84NolWa1ksOhGD+F4WChVNqpc4VrUMVo6xtdeCzH2B/dsRLKn3g+++GDAU/E
38pIbKQrPRPDgBYlE8NnqU1Dy4azUnq0PyX1eC3UmSfsdIezwenDQyOONQDYdPqU6LNnXm/myqGq
w195UyqOoba7wqMBSA7rb2MX7Ma4wtNMuBLCvrE0Z1I+qSwhyUwIOx1YT+qpByqWD4qV67eTKgjf
Eq2SrmyAVx7e4vmotHMJoMnCOEu4rkORpZrMSjvQEmU6gObafWLqretHTfMgGXV9EFHx3YxamzvD
2BdHbAdCN9ebaz5x5yt3ti3mTieopBwpzefDb0EsSVwbIkNgHgxsJ2zQSsGphjIH8p7i1Xt3/dz5
N29GLsBZbet0qEbP/dSjlnZQBTNcKZhbUEqgnnB5lDceCEoxOSMAFoYdS+7tOMVFIZiJRkgEcJxq
ob/p5AlH7IC1c3mo82vImKv4BK4zLndWj0bcLbbaotYOkm8I7ui3zbMuxZ3jVyYooGQGdAQO0hi5
g5IUV9o5ztcpY1PJ4+BmtQLLnk5mn4hFKMqMHYWh5U44SJDsyKF7+QnfnEz8DGi8pW6HVvXpKEaX
4FhTd9ohnIp242PaexuQiK0xo7+WC5zveB7ImIngs1UDzLHTocpKGLBUFbXDCCUT7VDuiEcrTOtP
AcvWjRUl/ZlUUfvZA2nzbd/XrWsKpm897GzQy6qhNnp2X6ihGnSsHe1Q0OnwNAhBd4fWov9JT7Vr
iNkb+58rF7E+FihM7DOvkrxSkarwZP2AoE9nbL2pEww7LnWL7kgjigwnt4L+Y16HVUrwOiTdRrTq
sLzTKwnHqRJCVnYl43tr/gmYucXI4Gdw6HT+1Xg0UACt9IPq1yM4e5JSqxw/FHW5UnNds2tP+l5b
/lrKk3cL/cKVpw0K2ogEDAUz/3ToCcuTfnaoORA6m04Xih6MdL/ahFXTXnnKt97xrLvCHcr00wVw
OlRN4QSQMjAOXTbINpwmTFMaHY2S2FMfL++dc5oWj4VwDQuKCAS0ZzFW0+PJXvq9wXpqOsGlM65/
iZISlcZUSKeHXqrH0TamNjmMfRwOLl22Xrxu8qZ9rKNUHzZKLAfXkJJ50NOLZ07pCbxAEYAQlzyq
LvObuswD89CLlXqfd2l3N8Am+3D52d8YhRwHAUf0UGeLqMUb1UO/oIektQ5G3w5wTrI6/9pp+njl
AH7jbc59DDRCkWXzsha0Iz0PjHYSUpMbJY2hHY3jY69J/VoKdPXKE80Bx2LeOAbnKSNGRkh5cU8a
kToZbSeah8RsuudOC7w99DpqnkYi2qLqtR/fPYMI2UAHpn0ESoa6OHkzIS9lMC3zoBteYhdNQqOe
2VwzRH9rAl+LeUDp8728mMC2qxXfMmPrEKdZu/LMtnWk3EgR5BWv2Vu9sSReO9YgBc3SYkvNVU3z
Dd8oE+tQD+Xo9k1ROCjeXZMZeGuU2W0BHh+zhhbW6f4OqmoYWtCfg9bgfdIgrudGwDzbd78c6h3I
Xc8cWeoQi7NykIKMymXsH7kVtU2W960tKt615pY3ngUyFauA9cb5sQzNdPSEkdlAEqrolcRpQyPe
xZyQ1zCxsyiGffoq8kvZmOBsaZBqRr1kpFjqHtXUbCd35NCanqW4zsDFmkEwsZLC+8ylX7uQnLKW
RXp79QZmdzKYav2Airk8PGKaCWMBYKBKHIJz3LdnmQkhsjWOuS+hiOiKXeJha7nYPVn8P24zYZt4
gFV3ptnnsCBEI6OuEmpa+lwhZHJsOFtCDHf1RrSttkeGC3WFMfme49hZ3eUGkgq25PvJ4zSEGl5B
QtcUkU0dysN5qURgZl9UHkQaxRdCFBbw87TsWNaiH32Mv+hjGGlNvq3kXNZWKspG/X5A08qwRQmk
+EtfieGEZpU06ntBDSXjEFpJXu5CjBQ82lB6lKUyebQo3U31NNq4YXSFLSBRGleuD19Q/S41ePG8
vHPhERrRcEiJlCIinRCLtKhTKpjY5GcHWU6bdVPTbJH6sKbfOYoBgfkVxudoPVfx6gg00CQZzUNL
mOHqSuq7TYpY/eVRzk7UeRTah+jDm8OgZcBXC4Ik03hlHsy8jY46pkh22vnqPlGGYeX1Sf358nhn
22lW9teo8wLfMInLy8JSSyvnu9IhasN8XcoI4waVqr37qeauRkJZ0A0AdH1xAGm0hojIW8iHyjcq
NzeiYk3fm7DXikHYaXJ5TavhfBbJVGdNCDjYElf7vLt/z98iUWj1qlYOuDypR1z2rMAOYIR/9D1F
8G2xxTb68jzOT3ByEwK6QY2etRNmuu8SAhtrqylipSNQrNLUcDWjKF/UfgyKjZ5xyG9KTRi0NdYO
g34F0HkVFVwMTfMPvFnY0zOAv7gUIfrNzneWdUjroR3vi8FKfsRGFn+ujD7210Yst18xNaJemMSD
P6AjaaHh0lpe+1I0aS3srASDKlvRE8FyWZMmlD4FvsdzoJu1vCEtrSY3DFWDVs1yaIovipH6yNW1
0ag5RVy14SoHU6rcNtTy5snydP2XJ3fGJ1pYlc4OR3QQbRGS4LeupkC8vjzxr7fx4vGhK1JXoyuE
pG+ptywJ0tjqSI8c0A0o7JKq3iGyek21o9HSvivd+DEzO3dEvf9HlXf1F7XSi2u3xfLlzzAhkSOo
EnRy4sfT5VYFcK2Qd7AOQhSHm76ppIrqtOzHztjE8RWw9exmMom3QAdnEfq533rxur1eabK6qq2D
5cMy7EnNbHpkv+pDqtqZUG6yTH7wTa6ay/N8dlCYwCFwgcBDSe71s2esjFTU4jA69mHefu6FPLFR
M5Y/Xh7lLPSaR6FnQoJ6xEG+hHe1csLWK86iY90J8cZIJfE2G6Z4DcR1Lb86OyNI3BkIqADIADht
eUZYfZ0iswbwkli4SejDlyH2DcejJb9pu+DK+XD+YHS5zuAWN4iM6MJiND/IhtwvCv9Y9V3hgCBQ
aU4K5V5K23dbEgJ/wM8GIOehQJXk09WYDgMqeXhYHKMhp8hTVum6SxCNufymztcDT4GIIuAEaCRZ
4+koAmBdLmcld1TlJQ5xR7DLI9/aXB7ljWmbMyYuD+rYwNUL4LEMjNyI+yBm2mLFd4vcKr6aE+28
dlRngeheHu3sEKdowh3IExloBFPROH0mzQt7Pe25d0XNn2wtRVnNKoUfVdHthajLN9Awr+kuvvGA
3FFQtZGlme/GxZAtZ4U+xU18hOZe7DytofQ1NkLC7mq87svl53vjnVlz9YSLeO5EfCWP/3YtBsbg
q6JfIBqV1/6dhTj1h0hN89X7R6H4KnP/ziouy1kEIwmERjDS4yRN0ORSQVihzpFfeVdvPctcfkW3
km0FJn36rgI/kjKEC9Kj3Jremv4U/ZsfaNHX9z4L2jAqNKlZiBwoeDGKYBWxH2keM1aocIkRxLP9
rrxmhHl+pDOKxkuhWQw5y+WOnQxxkvM6y455okyblK6ulTXG0xrBqWanCvJgl+iH75sy1a/RYM6X
vDLrEXAgkZHMDR2n0+j1UgHpOEiPuWR0/aNcpXp0T2+MPBwrUsnswygX7Xe98LTo3ULvr44MCioq
VA1BuOaP9ttqrIuklqK+zo9JoPemkxcWRnSY7L5/i1E9pyhE0MIbRMDodJwkHD1jMv386HXotUCx
Tx0tRfzMSnTj3YfiLLnA/cXNhW7rMgpUojSHtt3kx6yY2jXoiH7Moya/EvGd46SzsgMtUkjdEFfA
szl9orCOlFYQkvzYRXG/1WM1XgeG4G3IxcKV3Be6m6bwUsHHTWfAeGrVmb16n3HmXTmez+9QuvbZ
6tS15wrGcvWM6LOCUxr5scBqZ9OXmW6nfZCtFKHyXCmmjvbu7Yh2F68QNJpW7SW+n/qqNhRVVBzL
qstdyIcPGd4X/w8PRU7LfT0rgpzVYTM5URMzbYsjHTG+MylW5GSWR0up7BWrdBLr7eWHemML0iUI
r5j8AY7jMlkhp5iqsTKKIztFcbidlFVIdXttJZAczQlkAZ6q/+3yoOfHJ/IRhD/kSJAvAPFOlxDH
tofI4ixO5MmW4yGGqTkyoaV55Y29sUJAtkCwaeLCoWlJt5CgDQ/aKJbHvMnEX6Ge5Y9prGcfawz+
VnIRvpuaSqcYLU5cpRCa0M1bhCWmXPWa0pvFEbq6cjNLaq+TfjBdUb+GRZ6VBhiJYwU4ktOLgHUR
h1dVCe/T58lAYZRV7Sdl55CG0J1UyjE6JmGSis/6SOO21QXNjlWbf778Dt9YOIDJNHlBReMAXcJ6
dSuX3TRF9ZEjLldWHNeVvFKkvk1vrFwqyh3SBsJjlotafiWff21fPkm6ZuoMBVLujjkCXCqoB0EY
wQlqtWNS4qNhcD9pBSKqiB8U/g36n2W4swqIUbcBAufVr8IYJmMj9mlUP2XGRNuZHef6pP+S9Dov
9zi0W+OmGeSynnt6xGx3eaKWi5DWAJYC72jmV8y50+lib3taD7pJSo6dkdVuN8U3vuAdM9X/RO34
vTjRPBgEHECcOU0701mVpbyVjCnKjkFeSzi+Jh0erOJ7sxdGQbqZQ2qmMpEqLR6pTgq5SbOmOuJe
qDuaJlgbltqzZhW5A1OiuXLlLBf7PByMPRJsEgtqdPMM/3ZXFyrMTdMc62NYCMamUbliEquTVnRU
dU5vDsmmHntzVVW678hjGVw5RZanFcPTz0aMRHTENb4Uvem6UoqnumiOQed5wK00PFSe2K0vL5Pz
UdjHr0oPnIocyYuzQ6+R/1Umvz2iUmPelTSLpdshLftrAfJrWeT33SPT6o5BBJ4Xc0lVX4YJep0I
mdW2/RHcBhcdWYkGc1Nbk3iD3uyUrRNzir6omlBKD0GF4MTk0r6EfCzMgAatJFNs6xJoQabFNyn8
8EPUKeK0oa8tGhyz65GYGTvUZmixtKLIbmPdnDa+l+rfY0NMP4QeoIGdVkGE07LpW59HtGBp8xGF
Z0Wv9eidMREPC2pA2gtha/YdXFRTlJhWv6HMhmNuCV/lTg02QR7pV3b4WbvSPIrJKYiEAEOxzU8X
qFL6spmGxQhk2knSqhq0RrVLSG+jOwkZqk/WMABXCUNjodbrD352TBR2/ybSfLNe43MdIchSgfLZ
A9o2gkuhSenfmRnN3gusZLYthV1AlEWyV5RmDxo3FcfOMom1U8m4F9KWwv3rOv6PH8P/8V9ykgDI
9ln9r//k6x95MdL5EDSLL/91KF6yp6Z6eWnuvhX/Of/qf//o6S/+6y4E96rzX83yp05+ib//9/ju
t+bbyRerrAmb8aF9qcbHl7pNmtcB+KTzT/5vv/mPl9e/8mEsXv75x4+85ejir/l0zf7x97d2P//5
B/jmb1t6/vt/f/P+W8rvHb8l39qzn3/5Vjf8qqL+CSGdas4rvETg88c/+pe/viP9CbL/mkhqAA1z
F1mW0234zz/MP2cqEigH3DIFtIjsqM7b+Tvyn2C1IB/IuKkEbvzAH//12Ccv6N8v7B8Zasx5mDU1
f5fV+e8DgbQS7g9IFAH4jCKf4dWdjBp+nhvjLdyOxsWLobYD1aSAIoXIPxdjYxcKNtYhhLPf5ufv
D/L7wPOKOx1YY2jCQLhzsyPG4sgTC3+0aEmubs1giu1Oj3T6LuRsKw3C+6QJ5mdkKOIfCg1IGXMH
ne7QLilxiOqz6jb3aO+Nm05fD5oeXnkgdT5OFk+EmjBc1Fl+l6hzPuR/u6lCv/ZbHBvaW5PWdVus
zGBdi1ryjDdod9OEYr/W4kSSV001APTJEbqKg64GNEGrVv8tRBlk1au1rruTXFYbYZK9xtGlvMht
eTLkQzFUuWH7qh7+LKwYy1a1be2sGcdnqRvrT3FX9j+7MBC+GIKS2NpUWpodDlF331VCDpw0BONj
lMrys9oi5934krH3g+G7VkfiA25qvSt3QwvRxxPLzPaUdPhqTZLwPjD39V3MQQOBOXkxsrdzZPnb
JMlSncr04Ta3cW+0a6vPU9drh2tuSPOZu3gVFHzZIKiSzSyBxavQIxHWTG/Wt9oUfOxKV2nvMYcp
NoruXaMFv9JGzsYiGaVXddZcXrrG1a1PvbPw6lt6wdflKDqyn7qlp6wjemvaH360LmQN1zpavJEe
GrVq3XYNQYtomw16RBUw0rdYjHZhmb/4groKehMg5qDUg93L91ptoSg0OkGvuFr60cSzpy1Tu58I
fpRbqTp24Y3YOEX96ImRHYhf1fBT1N3UuZNkjoBSQGCIKz+WV3gBOWbUroUusqNpIwUFq+9T7R2i
fHzA9Be7yNsIe70hehj1F6/5OE7Rvg8fOZTWiXTjYcdaIO5ljE6vrxXTX8ldz3+/GUpyQB5jm7WP
VVS5lw+JV4TkbHJJ82fQkDR/6eqD8QuWb7VU3+ZBKG34cq2bmbiO4uwljPMRnpAU3spBlNCj7+cb
iD3BBymO78OsENeaFwhuGnj6Pq/S3k490UZ/9jNV0HWnvnBZV04CUuKmXVY9RLUYHj20yvC7nfaD
ECarJlAUR6qH0DF76WdSaM0uNrRub+WdcaerdTlXPSS3ogfoSYn1YhcPYc9bysaNnBXBlUDjNVc4
mwtwpFmCDETfXABmUIrFImr15larTcWlVyJccxaNN1MxaY6aKd0vqx84vo2ks5E1VD4jMSDvMhQF
bL+3dKfz9NIOpUhyNThXjkCIaEtiZznIKLSOx0GzHbyav9zG6UpVKZxffpmLetlfe5+2W7z7UFrk
BltESkIbaEGD2c9tipK8EzV+6dS+pW+aYlRXtdlnm8Qc4z1B/WAXUvuJvu3xCsLyxq0DPWQWfQeH
BlxdpM59BnciluP2VjDhQXmWEO1RgNc2puZdkzl7cyiu1bl/hvhzeR1kalCW9dS2t1ZZIaehjtIq
lWPxS0CJ59rMvjUWTVskZfSOzjzb01NVlBqz1qC+3iaF2NynZmq6IILKQ981/Z7JUOw4mEzH6Kv4
NpDEYlXKKCKjJjGiY1fC8WxzfS03UU2beSpfKRu+5kinC5e+F25FGMD8e9aE4huIpdSIs9z6lSev
ajBXW9PFAD5LXZhIY2A7ZvgmwhiN8tkrQ8Wlu9TbalnfrzNp0jd60k9bUEdc+qZOxAdxvCbTeh4F
Ae29pgskm7Oe2+n8qZ4fwFZTitt8aICJsipfBfGQ3OhTlW2MMYh3EfIXtxIF0Ct4xvxmTuYG9AQV
NbhLhAx0sS6y6dIXpdYIsmxPw4q5Msa4cH3KCu/KhNh5AG0QygmC4C4RoywioKKziq4cInWfitWw
FtOQuTcyYX15g5/dugACiDKRLRPZcVwvNpfui/qUjN20T0dpoxRVtW0nESBCMkpEUv5WLHxXrvE/
ZhAnWcfFjOT/y1yD9/Mf/xXUn+Uad9+qOviWJP/Y1cm37Gd9mnbwq3+nHYb0J7080KfJ89Hqm5OL
v9MOXfxzZsjPC4JuAzCF/047JPVPnUI7AfncYYieOjvh77xD/XPOHoGL0QgH8UPA7D15x+laYYvR
TCJRVQV5ZiwgltMd10tpkvZimD5Wg1g5UinZk2g+db2u2MFQmleO/dP9/ddoVNpnxy9t7tVd3Dx6
5PdDIhTpIx7Z8Tp9kCf/0CsRbfTNXa4EoQ3qH25/eynHv/bw7wnOG2Ny8tOHwBST4SybW9PIC+Q2
HeLHbjQOQ2hxuzbDpqjDldjlxiaU431oXWtAfWNaX6vvJJMg0GfT2umd1eZSkjzKkzZtu8bcNYP1
qRFMJC30a8L0XC0npxfzil4oMD54/jyvXHOnb5E4PzOjRNQfIXh2a3RQlNA145/iYEuDjwz/zxCm
epZ9bv0nKYLodW82ByXbajEgmiP6rtw4k/TNmuy5vzj4afo/zfx5KHEhOordrul+KerOjFbYMzXB
Ook+qPVBD/YJHTraKuwcI3CqdGPWX6bGtzOfiLZy5A9ttasDV72NHvJgNSo/x/yD2j0FGRrPh8n4
grncVGxMc+Npj4qBTtmDqD6aWmTXkg+ALkNseWhEYYNgXmtsw80gbwUfP0cYhsqj6e2UjXGjUJ8P
Uhs9M+vj9E0P3FRrHO6L8Iv6Kf4uF04sHCftRyKkd6FeOLTJlvmxp/lMTV9M8ctoPmnmt5K65tiR
wxUPcvkdHrpb5xEuRS+d95UePzuj4tuua2XX5Rkq5Qlqs5+96cHLXNTLxB4uZ9vxxEBL42cjSmxJ
+SSE+2q40fWJm7KwLWkvFmjG2PUxC2nFpQfNyX3f8a01awGx3Creq55r9F9awdHVDQJpYb6DbHV5
Iyzivr9WCTfbbBn7yjFc4HBl5Fd+SgT62Idp6ei6p+JZNHou7aAzmuqpa7MOldusL2EgCOWHvFGv
9fme7Qs2w1xOh7gLU+sMYB2NBjrUqKuPjfmtGZvAafp6cvSit2yAEflKPPbWaDAqZpMOyKGUC0+3
hSaggJ9DFXlMWuvZC4rANvQWfnUX3Q5V0FwZ7eyggTvyqsBNcIVgzwwv/Z5Se73RCa0yJB8G4l4b
xNNVG+PZKLxd06d73Qqfxyq7hq2+sp3/HbjwUhkV7gN1GMoBkFLnkPS3RH70fKzPYiP+UI3al8bY
BilN21ZDjhWacbmSCJjsKtAHdJr6LUxe1nIRfAjT7kHvM9OuW1PZpU2cr6jiUKaIHi8vutcC8Mnn
Az7D1RdbKWT3Z9Tn9POFskYPguxbT1lxZ7Qb3rahOI251WTXIqsLbVXcjvFWWg87sV8VHlJvdlCs
hJeYRWhB1LQ76G1PzTYSnGid3lV76abcaTcGaLfdwlUtHetOb3lGhx+sKpvfk3q3pLHbQRgLCAZZ
47VoR4DBoi38FG7rm3yrFbZ+X3/3n4IbeV99TW78dbBBj2Alw18WbNmwpcj1HrUvl2fj9SA+nw3Y
tIRmEP6XF6BfUMoby9h6Mp/70VF+kHpFqMiwBSrwPsf7Zezz56Sx5WOyZyLwDvBEt0A+0LIxkKw+
YtEjlE75VNz1++gl/85zGIUNlHD5c75a2Fz6nAt4CL+7HmgjsJ6iXXGrjjbsjGBXrfN9vhW2Gcfo
L4m5/RzfT2vvofssHbLb8aZdGbaH65W8oVbu3QU7a0sJQn5UdspsArwO863VrvLEFUo3CVz0D6f4
NlIdc3huAjdT7L60h8bWaocbrDPtGAzGNrbG3tv1R+lheKSdtjHsAtildAdQtcAt202i28p0UIf9
pK1r787KjyPiWPmXpnnMSkepbPVzcu/Z+Vrd4nb4UNzlBwQR8qfqLtpci7xfQ+vlvAES09gExjm3
y52u9pjWixTzMvMp/CjeSAdpNx2i2/o+vbdsbSt8Uj/WdvrQlqxWO45tf7A1RCVrB11gQSITd/qv
6bACMTJzpx52VX+sKow56AhBMNTh95Jq05KehGty5aDEKc01eyds3TEidXa8wm4zumZXUuDUt9Fe
i93sK/cOwttCcFMWbLp18rV8Em7anfkp+qp/ku66e2y1jlw8ChYcD5SPUpwLOTyeWtHW1Cer2wWa
y34o862iukKO0SO20a7VrfDzExs7DezoSg+ncpqMcaZxZsyizP+XvfNYjhtL2/StdMx6UAFvlgOX
jkkmM2m1QYiSCO89rn4eqPuPv5jsEaMXEzGLqWBIVRKLQALnfOczr0HBA2MDEDsfn+KckOPk5DyX
4Bgc46d+r+yix8Cp3Oymjhxx8gTRLks/ah0oalZu50d91/vZoTjEm9q17svd5Mm+6ouFLT/TOs+O
X9kaMlDiHv7+puleUM5RMAI+s5D0uYq7lVpiGRDU831mbuJ8U0r7xLKxS9bZj2EmE/8PaRXYreXl
4S4M91W8y4x7fbhPip1o7eFVtNWraj2a3b5FDSw8arMjKu4cbJPYqX9Uph8ONsCh7n2+iwIXRrty
X3R2I9qyZKs/09q2vkOBeZd1ry8fw/nFbO6kyePvaTBms51EaMY7Zu9phjOOCLX6TenG8mUp3bZ2
53FfJrcME5rMDeJNFvmIVnVGQW4TOfgh25aCPMZ+EB9B4GKFebukx6reRMkaZMn+4sSwl+K2U2On
NyxXLh51BW8Vl405ACo3/brb0PBMzuhq9m9MwRX9kvaHRPbL9H4QNvr8NpMr6gVcEpDoemHXhuKl
aEs1aH5nKh+Rm1FLAAU0bcbECXJbIEYqmsMSLaIUODnSO7gUaq7ehjbuvnZj3OTT2YhOQ39szdgf
zKfYeED3xc4TntZXSrvXyQUEJJ0eFlsdkC0l1NVWD3K5Rak/Es/4hyJ7OyW7QJ8Vrw7k1llq44uT
49PVaNgxbQKwgyAgA6yr5ELME1UvY0SJadD8bBtSNyVNE1tErJjj8stW0fUOZHRCEwT0wloeroDE
jzuQKYnegjsJL4me13Yv1eD/i+IHo4Q1z99jESs6sbErhkG5CdFnBc/hqkvYYBJr7JtS+coH5Hq6
u0KHqKUoVEmtGJ1fQ/iEMVFjEcW5MwbLz80YaT6JIz1W/SZUeqCyYbDpFA5VIUdoT0BC3rjX9DKn
GhHvjRnJgD8fkNe5HrdDWoMiI1kXSDHrKrMkNk0h0oXLGZeqjYo0Ob5tHaK+yBYzrHGXvAzsFe71
xbn8sb+Itoq2SrCTPoC4AYB/DUadYqUzoAWJ5z6uWk9MW9EZpLBFb5iV959+wnVkT5YC+5gHf92h
FcJMjUJEjs8dJiV2GXjdxEySOU5EZflNURLdTSXV//NFSc6vwyrEAlyaVn894j4z8o8Lb2rkSmmq
Sj6nKaokTp7sIvWnlSlOWt4uGa4p2966NcLvSA/bymAxQiEoiLemeNSs1K7KV61+ULtzUD0V4mma
DsV0maunuX2rO1bJdImym7F7i/WD2t2QLafFAQkvc94W9XFetqAiJJURTUQR19qxmjsvUHm6fHCS
nVFvU7kk+FHhmXcLGIJl2yT2VN0bMbv+VPRHTd/m4qtYE8BV4bZetup8TIX3kppjQeO3lWMbnUuD
o1d90cNzb52N8qk2qIS2Bjdi3gmhLys/svJJm71yum1Dd9S3nHGDcZ+JO0s7NBAOi3fLSMgHbnQL
Dz8+dO4KaIPFgz3gkzbbi+BZwrOZPMrLrRydqbAN3Q34TDFPUdjL6q+g32jDd6nEKOM+rh8yylv0
nhJpE42VO8y7hGclcNA2riHcxEzHqhxkjxm4inbEjaH/EZUCvsnfJYlnqn3DQgExZbvSN5nkRC26
14AyKXa2zcpN3FXA/NQd9bNuPAz9Q8S3xqnuNMqlnZ3JfOotX1I8WdnSo4gDCuc1VreVpzD3+kr7
5tOpTVq24nPR06L7yn76uLzquBhDPFzUcxSHGQU7pkJVZXZ2gUWxPWtC48RS9RUm+FM2Dd4Dxx1g
AgRSLnudK0RLuNK9ReW86D+LAeDNghWIJ9ahbZaHtH5vhVvgYSoDrj68V7p9iIZwsZGCo1o/dblP
QGmnV8H0M+OYT0d0dmMZ0XHt3qQU0O5n6VsQOqpqV/QTSBqb/ZgxarQbfT9Do1ETZhA82Xlfl/5g
ucNeNm4KO1ceyeqWE2gq3bq3ht4TI3sdbob+oPgyZE7Bac09jg92Je4LcT+1v8LCVzWvy7zyZ6Bv
RJ6duLfuh/R4uyh2M95FyUs5a7aWNXYdo5PQIxRzXxmlbTRPhrIPBydu7jLFNya7iL9Q2EJC4FPo
AMMOeej3WImO31XNYrZoE8+FIp9jZc+El2xhuMl2CFV6mTO+D4jVH5fBbl5UA50eJ5gRy4AhpttD
cC8u+6msbYaXijMZxyq6ydS39T9CHMLi/ImhVD64WWEvlSsriK85aKALl/m2XPaJcYyK411Jry11
xL4ga1Z3KmezMv+aBnThlJfe5BGU/MZcY5dLlQ8pzsq+WfH3OTla9HzA3+L2Gl8iwNvTVnirTlJ7
RDtFCg/h4Bb6UzA/Dv3gmCGK4PP3UL1XqoFC6YgfvaDfVYqtkAeIUu7kIwGhuZvn7yYTr1KkYDoL
MTzs/mZwy9oJurMo0LMrHYRaC1MGIeWGmg3ArNE3kWLn4UOrlV7Qv0nMUBMhtbXmAduq9ZHN1IN9
uhU5BpqjTHGdUMPHNoC/Op1s3XDnJ+mml4+1spFHWxdv1fjcfB/RLjyNEJmX3jaFY6ardljfacFt
kIxujHx881MhtkVHuZ+2cYdG/ajdFM2p1Z6kMNimIeV4dVd33ncNVx+tfysn7QZ9uB2qpLY51XY1
oYrs5sYvUY/sGgZgu0TIcWyKBk3W2je6HxAfjTwgrvu46q6lUIBE0oKcfkPMTGdbUB/yah/Muwnj
x56+Xt+fQgWVHP2tyn5qyoNs42cvTBstZfZNzrxNVgcozgLSfL807Ude5qb49iS/CZUfQeAIfFF0
k7Pw2Iuu9BPsgUnxUvvgyazSsVLQacc02nAeDPfd7bRQAvtIYYBMdZJsg4ZT4gfGphRju8y9Ot3P
mVs9dumBtqoPMWjxJkBqla2EO9GFRbYZEcTFYsgL22Pce5Hh61vLbT3iQ/SaogT4LTxYfnmbfhdO
dWTnkj2cJ6/fjVuAJu1dTy9V3xn0Xc7Rt7CwJ8EWt/UlTri7WeUsc+JddUieVVsMnPm+UV31+Ssb
5qvh5JraoBe6UglWNgMV9FWfqCSXz1NcFs5JAy58iCvRnsBTUyBGtq6oSMBKlpeIhcwGpa8VZr0L
b/mAKYFqYxh0i/7OYysYN62YfoF8/ZQL0z8E4vwb5w166Vr6irFxHguAY85JlPVOqMmlmxbDV8qi
nzJKPjoWYyBxdBW05DV8RenioDaTWTwn6DbbldY/iZF4wnmaIn/53onLaUysL2ImSkXXMZNeJU3L
1RaTJ88M4eN5CEJIkJNkls450NLFEQ03F7c0ouKFSODXhUv/e1LgkWwL+TYRNhHrdHnKiLF04aud
+UuK3TfCT9WtLYs+OxjSOUzQ5gL+VNfONNzGGjHjMEe/ev20jL+k/MVoD2L2NvQnqINl8lQM74vp
MxofEgckCGpbtWAzaUgTF4VKck6JLrxt1D5rIIn8YnaaGSynV5JJJfu42RWGO4Ga6p0sdtgxI0Tm
2WbyEGV7k7ayDyhjKx9oaGxJRO5bj2LSoV/o0rraSP7s1N7gt154a94H38r34DF9r15KT3PLA3MU
vo+pkV97uje8ps/5m/RaH6Sd/G2+F/hdO40YBgEhEhmjYPDs8lWE20Xy0+U8CNu52CnGzTTeFxtT
2Vb525D+mHNUBA9gl4XhKCZ33bgT2sJGKtqOq+2gXZL6Rixfcreob9jgi+zH9V5KDxZNnHCXxdtC
8a10AzaDAxsPaeDX/DqcxYf6Fe+H/HWmzV2iC2czzBNUQqCNZ4nxGr/9OVen0P28eEC/MLBfOyCf
q5G5A8hoZv1yjiRXqbeTvk2SG1X1pckPLI+kkj9XdVeOd4zgbLFyWNjqN6t2G9UbqofCeOvLW3rx
5nLsSKyxs5A2Q2xXkRctvhbbIeVbYoeV056zV+Glyp3ytnVIrukQZLZ+6QJvlNwk9+S74DK/6GAK
Z78sbe1efRmepPfoXDzlrIb78KbackP7+hj5KT/A+paN7gRD+ya4633D4x53xVP1XXsaNpiNFbag
OemFcP+uNTZIK7rKWErHkttXdswNbqM7Y5tVtvgdMoGx1XcV/nnSA0JNfrWPvhWAvlQ789pd904n
kINTsttX7Zhya0flqHmWI3j5Jt3obuuHN7rNYeKIPpS/1Ba+JzRo2FCJo3yj1yJegpvgQRzpd9D1
EX/Ku3CT0ONJAJHZ9bHcj7fKdtjqP1uitVf68pv8nByQANHuYWOoDzV4qxf2VFF5yeKmqTfOe40e
quQtxVZkZjX8rIz7edjNyiWqlo023ViRn7QOf4c8yHooFLZxFl+L5/Sov/YjVrB2eMwf69rmy6g8
vqB66cJWL32sQ6TObnUnSh3E8kYuN26t1UnnYA7HchTp1r208x6igEF8fxu2xsbMnW6ha++N0QbM
yXAPBk56HH9qv4aj3DHFsBt+kmnnzChTjw6SMGwb3clCJ8DGL9202kbubtPsKJq+obp8c5k6hWpH
vyLo8LiuJc6UuObsir0faPvAcpvkgB2QJvmBspMk3yz30Xif0mINt3r/rsbkUxeFEfGwjetNqx7x
BFPau5HSJPG6zuUPe8M2q01Zut1IqLPBfaW4+yE1Z2OUMVuM75hEflH7f26BYGq4TnogpKnMe67J
PqrW5HC28uWc9wZmGiM7PIinzE4H5h1w8PZdepaaG13uT0XpgVCUXYF/HFj7tHiV9Isu7aeOFLfD
sYEb3KpWwsDr49HRKM2EwE8knaUXq7BmT9SQLqpKxhqT+cU5xajvU6gBOENmYK0uarQGrpptYhYo
GP1Uy3ly822972+nm/EJMKVveeOJrRHXeDM5ebTvp4cqdWBBSbSIH+WT+jAntnmiS54MJyTGEjrm
AvUIlbCPVGdbOHK8MSPb/LE8AgV1tO85DjGarXdOZtgZ/lmm37K2T7Lh5d1d1jrj4Bn5ekD1iTeV
bkNZ1tniKXlfN/rd/NoPWyV5CNXbefAUwvNpPlUH+bXZhrv8pvOWfbiJN9Y53Qhed5hPqptu6K0+
8313hPen4vt4U93K/khcUm6BBtbJrcGSDNw28bQFu5f9HG+69Lh0pyk95ir34aqnKXHo+Kr1Gg4D
hfGXJxj3EkeO5KgG78YZT8LjGhuP4onbD7/hmBU+iifma+KL8i4QI7MDfWIjtIPXZXGZw1AQEWP0
k3LWXd0tHcnW/OWG/NZXbc5bV/aXdxgpomULj8UbHEk8orjf9HFk35l2/YsHvYaa7bLXX6JzW9rx
Q/lAKSTsq/usZoMOxXpqWj+t0yg4qgQEzebP27eBoMUoKaXAsPv30iuO9V38Qttkb972e2urn5Nf
IefzuG9usgftx7yXj+kb5GHCrnGiKczvwrRPHhWFsbKr9pTQdicdNGXdqgDIsuG+DQ5meztaruCn
5T4btvOEFu59351i9Riqfgw+WHcFxa0kPzYJOoQHNxM2VruxFFfot0u8wXQLAg5dDLVy9G80rPWW
wO3mraMlrBY7fbYKe0UWCLbuzd2p6o+yvJ17X57PsnpMWyfSnZbPXdwI/THr0NyDsqMdrfgJEl3Q
2sYXEMB/s2eZVABCWhUo4EdeDVbMHm+JYOqW84JSyp2gxMVhyKXJDoZJ9epOm//jGAEQG40ukJCr
S8/1cDop9TkZRyE9Y7eiO11sEjGbel+K6c/ZFL5Cev72Nv4wk6G5Q84Bwg6qGHHiKkpYSaVgMGam
56QNKhfH+jdNLvqTgpkfZKkfYOCCeKZKiroSej2Ii2gqwGcXHKkoATtdDs+e00q3ZmEDHwhLUAvU
tRW2P/6cOl2/Bp483aC1u47YM0TBqyZnPfVi0iV5fK4Wq2S007NMdb1zKXacZZT73Z8v95vD8ffn
sl4PriozyRUGgdzJx1CdVla+VG0Wn814GQ9ZPd9MSWD6aRu1yPosP2qdimpOlNibzYVBS2QaPq3h
winVrDkMDTUjn6exhUQNtuiv9bT1KuMG09Evzrjf0OMPd4rEB9JaYN7g41CbXD2ZNhdqlMKU5SJ/
67meZIOhzh6EO3WjXYKNuc+98p55aXQJ9+Uv5ZlQz1A0/paljpDTr7UbsNjJSS19pHBo12QAIPrb
nIZL7Auxn6YuKYkWuDKtHynm/L/06q06bK1znhxC6VAEjoa3LSJCmZM0Nn5XCpJNaG8unmYOCEjt
MPTqG5IIn9GnNZJfu3V+LGSat/dCcB5J9xMvrj16AiQi84F/VQQ7fiu9+R66QG3A5VmjBJ2MQaFF
4sSkS+RynEfPHdEPjJXhxIkTJW5DEoi60vjFI/4Nerl+xPA+GOv8lvxSr2JAqksG7ddMvCxVcwNj
KXUVY9KcLOKgrIRJttm134eC87NKya5y8U6VgvcEM8UdQ5HTn5fmdc9Ox5oE46fVQRShENgFH1cm
pXCks2WLiyzHElOc7E5Vx2ETxD8wGCNrfZyHcpuMk/UFFuq6D/z7uhCtCE5YmyHJ8/G6hYJ9nt7G
xWWwBL+TAHVVU7LYsR7YuRzLNLP09ouByqdNz0ddFTIpmJhwoI388ZKCKnWtpNT5JSmTwWuMwwwL
hiKPbD7JU//Pz/XfXGzdSCigMUtHw/Kqz43IlxZXmsZzTeqXOCpIsBXzVyn1j3MWf5WZXidn/Hia
CEAbSAfXY+UqE1RqRaS5HY6XYElpuRUtubbMyObPH+n3YfFx4aLvRx+d0dBKQ76mkSaQSFup1ocL
Kvw0s0o4Mg/Rqmxoiwvbn6TPMSl6462ZnTQcU0QPnWkNQGvx2Me7sjgk0Vmw4G8dKs1Lgk1paY6W
+ZnmyTn0Wq+f3LG+VZqHqnUztNzbzSS4lrptU7eLIbEcOgnXrl1hHULVgynRLFsr8CyNEbUrvVNO
MrXGY4TMEWff+CF/kJ6MCVsNT4md6pbci7/PntLBFku7jjypdtBQkwen75ySkWF2C4O/i+Eb3yYG
EvlrEQ9vyBQcRN2b2q8VDxW55NDlWzHYpONmOBabrzyRr7tQvMoVL4fONOHB/ESWUEUhx2VS7C9i
ujiWPtwx47MXS56coWteeq28Q4/pq4i0RpyPLxY9T+bMLKN1sV6bfxRGhCUJTIQLpIWEMnBy59yI
PGi0YLuGVnXh29MSGqZtIXShV5fVV+Plzx97lf9SgGhDT1aN38fS30B0YrjgM6tNxSUT1KcszmOn
UaPASeqi9rpElt2kfMdqMPvik3/epYRg8JirnyDg62tTwbZHqz8equYyI1W478yNABZPizQnl0Jh
8+ft8wn9SU+RHAA+gA4LYdXwu4o/ndgHY1NysdG81KK0Rck0YSTwHo2nUihQ6ZQQIlssRkhZVX6R
CP6bq4M8XQWGQAFSul5zP0vO+6jATvciFKLFzGJxkVw+Kr1Wu1ocH+ebsU4ShoDhE5O5lz9/9M+P
GZk8eI4IBEK+JvR+/OSyGlfhYBbNpc3bA0qtK3/eIl70uj1Z7Zdx6tNq5mq0xdBUWlH9141saxQb
IH5aewFa0W1pZI3dboIBaPey/qSsytWQ0mYGzKn5xXL6hAUFAs6n5BXTyAWVosgfP2jEpzGEiglY
jkOVnDbiQwQeuugvfSccigZB1EFmJD11hgAREmkgEKImpOKdboVAMKtM9LtF9I1R1S8tc/Y/v4ZP
6Tm3h1CKwmnPYB9zh6vDPqkyATBuKJ7nGvvdcJrfo6Fufb2sWltOme6TDBhA1xllWrB+qKspouvo
uYtlhl1qrvqd2ZderpPuVcoZxZrea3IQb1Xyxa1+WjHAVdEpQB6JjUmmfnWnA4Y5+lTo1cWqwG8v
LRMTq6olVHLSH/gRdl+8uE8H6IrJRlqRBSqhyHRttmm1fSsV0LMuODQpQMrBrWRBn32xB7VPcRa1
CSA09G0YBIDEvUquR61RylbO4ksNWC22c0t+VaTp3EbLLqrj8kZXQauF88IQWK2rg65xH5aQKcep
1+8CMbROELdRYlyA90yGth8wer2t8IE/pEgl2/ryopo5o90m0e8wlAY3tPTYbss/TIC8QhS8WWEk
7LgNuqU0heVsurVqjW43vm0OnkGgDUQSlU4V9kIalGcrL9xE6XgBy6JuKkNs73u6o0FnDveL4WXo
Fp2BFcwIFp+MGo/7Lv4iPf1cOfHIgCHCj+F44nC6wvm0MbZzfZsll6XLEyfEVMcZxLp0jUwqHXGh
5RcnXbDv+/REMH+A/DPanWj9EjvxiFqUp0zq8IylgrM09AEa2Wp8+NLqF6mRfN2Jh1gEDEkGTkMe
hjTY1cav5SLsLbOIL9ooxBtlHJQ7qSsFLxw6GTFBllMflKAJqsJmQA70tOuxyItY0GpXOg2NgFNY
vOZVlu8XdClzA9W5VO03WNi0N6oQHrpAkrd/DgefzlyWIEwAZBVWZT322sdgpfRFI0TaOKyILmuj
sChumK3ZoQh03YSQbmcmDsr/+TUJkGhjYsIFiPTqmqOsgdA1h+YsJ92PJWt/5VH2nAXpLjcDDkHm
XoIY+X++pnQt1rZaTyM+yAIix8F16fpEwKOjkXXc4c5F7CoFjOWLYeGDMj0VBd6zvR1KL1p+hIfU
1ftcB7MDNjO2eSrUqCGKu7UXx1h7wOeZc0eEkxGbratQqbUzuIJgscMFKIb8ZnTAf990hF9L5dDQ
8IP7Iw93AyKxmbpNCkzMz/J0O4DuqdJtMJ+6zDVmr0ipNSmEntqsdobqMZfextprGd/12g53eSt6
B/abRXQG9U1ARz1XH/Vyaz4XujsWL4pyGCHarCrVTnvSTK+fmYQB+GFMqnt67/xWoJneheqMn4Wd
124xwd8+qvqd0TwG9O/0ZzVTPTO9Q5TFbs5Y3wylX4UY7tCJvZ0rdzZt4ZWoy8Ar1naB4UNkZDsh
4ZwWkCs4zgFCbqTqi7D8+RSwKEARi4IXCvryGgSZiTMe8zoq7q2igJyYaG4G8W0IrLYch/SLpflP
iY8PaTDLZN0JFqcByiLX5NdYy3MxrtXx3Kv+KN+Xuh0sd23LyxNrR2s9LaNRoL0Y5nerOga8xDK4
RN1L1O9b5VVRf0nqr2mkxVWdwupXJhyjAC1kT02flx5FYmZth0BkBvMomY/z3CMZ/BwOstP1lo1g
sx8zJhMSpwuYaACqGMCMjOku6M9jdCzlTWi+9BYQqeqn3DZI4tG/4A21fexI6AV1dcV6fraC/Rw1
tgabZ9Q1Zy7oq9NJmdpuN0SCp4wYijgjADp17GmdjDTlaCynyGoOwCOYpVklfIYEjfyZnqSogg9G
vCgPbUH5JWk/Y6GyC+lkvUwUUw28LwEgf0G3IHypy3wzcOsz/eyGv5WhMI0BXvf6E6gYW4yxbmk5
TVIG3MOr9g3qwEgvvrGTpwGwUubI5n1TnZP0p8rwOEXks5p2JtRoK3ywwvu4eS31swhiJnopwe7o
hxpHmgVCEUC3PDkH3Ixq7axy01evwKeAMU9upoCeYMX2GyytTXDpdKLrnSnby1PJmecEkW1ZDn0W
5mj9o/wuXabIZQIuqYC70hsZpoLqGNxw5PXVvXDPVHB4Uw6IdNCfjzdl4aiNh589nSi8cVv6NaDX
ZLcEycchKbqp+TbKT4LllSGMd36MO+D8mnqh4iDPpfcbI9lil2NRGwf7GBjj+M1qaUnuZGNXz37S
+OPKxpsbACFIUqx/PM13XQMIHX5cOz2L0cw87rUvXyfmuKBwx8g1nsafC75EsdebG8iFDGgb+cFK
90gEF/I+7F5Cc5ct34zh+8LKNCGvmKQb66y6j7yUOMY6YSpqbcreU0zXnA7g4QmFfBXDTSNcUpBR
6Y6abMKtMgM4cJP3XlLd6gBFivYtXefJk522u0K6V7l5ofo5SPdDdgmmS8KwscXXYDqYzU7nRC/T
xyI6FsGtIm3kcBPlezXcBMlN2u+TbF/3a3mvLFvQkcVyJxUHXXIL1c+18zw+Q+RThsceyYtdX97N
5mZS/Sp+aFKogWepP/UM/oNnme2xTDvN8izzBiB7rm1R10EGIgIGtdcZSH4lLqaup/1VIDFAwVHj
IUhOuvcpey2x2u3m4bwwAIzBlmZJZxtI1PizJF6SJBt3S62Pd2pXq3abhwhs45AVoHC5iUS6KHUv
0xdOp9UXAsRcnZL+GoPSOYaeg2PIA0Yodm8ND2ZSPHTBOr+VSy8zRNAPKxCsAKzV5dG0qaeQDsyA
BMjQckxllpg6WvSMvoBkV0Zeg5ZFMZESRK87J8508J5LuUkHoFlfnMGfUl9yIhiHax2IjxPakB+T
DaFCXkeKhOwiB+J40qPBrZXCldVgsJdB4jAeILOY4dvUt0gGieFX/krSp3fCDaz8wJX7uFbf6w3+
rcOg9dJgLJqWXSje1JuwOtENmP2qU9/jFuhg1yEilDU0h5t5Gp0iXX5CGmfmVLHQ//ws1rf/YXWs
d4JGjsz4B/X43/3hv93JuGSRlaFLclky8TXUFs7umYqrJNXd6AjdWMT1P1/xc3q6XlLHsAcIv0b5
d1WAF7mCfaCs0vpsx841y2J0utT4oVSWecrVEOJEL+/0psjBw7aBF6jNXTPJDwqH4b42ZxB9ev4Y
IuwJcXBuSIGKwema1LbkX8bEoQX7efriKf1GdX18TLAMVtEvkn4wadcpdbwEcTrHdQoMjvUxSEW0
GSZRdsagH1xpjDuvyobFlkPKJR20bmLl4akDYhEybuyLbPDV0JI2syj2G7lXba1GCyjFzcMPg1b3
taK0NqaxcmDyBDBG27WbVqr07VyCukJd88dcGO3NLOWbcZa/kjlXP62BVRWeIAHNChrHtXR7O1dT
UKpLepEhVdgIND3MeF1+8dY/JfjKx4tcvfUg1FJZTgOANK3IoAPbbD+WmgocDb+oJow/I5SRzslo
xWbIgOmt9VL3d8WUVX5iYLSEKYUjYRkymfCDxgHIF1MnRwTK4C7osJPEcjJMcJdyxGfB7pvbSg2h
JVSC4Vsub1f5KpX/vIvXZrpMFwtbNiCLV7u4ik0d7ZxFOOsdwCaUnhevFgeaA2Y47qKKomV1quvD
G21a27th2ECrNXUAWqP5xQK9FmBlM62TCx2w5DrC+KS83FlqMFMmCee+zjZapwybuuMpCou6KzUZ
koKM0+oCKk9NEfaVZuXOijuSBHgSXqiRhGk5k5bE+ArI+G9vDPOxVV2MviYiFR9DXVGNRZI1jXCu
rXlxunA8K0u9Iz/IXGIb5N+iex36wJ0C3iFK8QeRPoJjzKCkBswOkZ+LLmU+vXyxHD/VyDwvSmN2
Mu+NYv6q9mt6BB7nsAovWWAWtwv1rK70myAzx8NSBDs9sBq3Ss3QmdRJdFS+y9HbSj9omuQlwmEq
bxSmpKqIP1PYdjm5gv5eWNHs13MhYkZa/nOx/X9dlf9BJfy3d/dJV+XyHYnEf2x/Zb+K7//zH/+r
/fGraFGB/AcaK/94aOK2+1784+f3fzh9EX3/u+bK7x/7T80VQf0L4W5mX5RTQJTwVWMn/1N0RUBa
BQEVyn+6JeiI/13sUTD+0lUcl9BWgeCFsq5OnvAv2RVBFf9CLUujINQYkrCq/0sY5vTPY+Of+pv/
Xu3xqh0OlsnU5HUKiH47siuAuT7ukWXKpzgvo72YRkPmtwZeMZlbwCcttk0hDfkjk72qfAtTdYJE
GglKQ+ov9aRZiWxE4PT/9oD/dX9/10i5Sk+Y9sArZF/woSGprH2kj/eD/eicmhb80gyLCNA7dU/u
PiRV3iiOrsxl/EMYWhPxj1LLB+AK7aJZ7XZqF0WgBWZgJy14k77I1KyN9RVq5aqBojOwsCi/cWtf
pV0thK4/3l1o5ZlFAtrbJcMY0PJV3tck/50RYQVMoisAsYmY2IDsXYEoBB0tM+tTUmST5eN4sEKh
wtAUv0DTXHUHgSesygYg0uhni2uHYD0u/pZKyUw+C0GP902hZeXsLWKvTjcC5rcMj2s8g7FNa3R5
oZDtxbSon4h+6rBLJSs2TEcakkA3HWUU5gWUpVUgYafqc5s85FJmPJORZtPgpk0Sg8duBq0HWxRI
s/gvs5j/C3Hmocz5uhaJ/SDx9H8Ugvp/UN6JSfzfdsmnMPRQpr+uxGR//x//ijDMsf5CwZk8ACt1
WWPo8t8RxpD/QuZLA9AAlP93rPgvOVnB/Is9ptB7XF2OEEBad/5/RRjrL4aQBCZKBAZQIjCd/yDE
/O7m/3cCC5uCYRApPlM3XAyBV6w54N8XJ0SGedEr8SJL90p9V4Ru4CfF/SwfSvkwhjtFPFfhDYQp
O4D0r99Wudcm/rJXLbt5tlJngQRl7ftiU1b7kAUdTHb4Dq4VcNsDrYHSJTsbkpMx3UJA7TM3/N/s
nUdz3Niapv9KR++hgDeLWQyQlklvkmaDECkJ3hx44NfPA5bqFjOly2xNzCw6ouNG6cok88Ac85nX
6FdZ6A2YlJgzA9vp18G4HLRzgaAy/D9zQoEsJtdwWa2x/xBWz3LkZaUn1tCpms6+l8xy0cCdVOIz
I7+OohdJeTbzq0HGp4Zq9VWqXuWwC2VA7rZ5oST7QKcGhmjRqG9G4IvBXTe4sKFdcVWLMzbxP9sk
fz5RThleOU0a/E4Pn2gvq01hh5l8V0fGk9EF0QI3HWunTdaLNbQ0LhzaqdKqf0Rj2riwtLFbxD1g
og+z8Hd79WHwPl/G3KemjQlWitPr2F0nz2u71Gp9uktCda+0in1rBHK0o+ZrRPET7vBfzVJ/yORB
oqpVrVGrVD1DS8c7fFMXZLsPn1/PYZjP5ZBCMr3oKNnz9ehHqXVR2GowanZ/V6mVvGrLyFnVk/7U
aOM6i82z2UhuC1Tvp+jV/4dt67+b7BxP5MMb+M2+lM9WH3+pZc+S2O+f/9eupH2hX4XSGekJFPFZ
Bf3vuMdif6FoAPqTvYc2ES/yp8i1pBhf5k+zkRG4c67NevV/70qq/gWtwlnRyP57x/qDbekIxc4+
SaaCDPQM04TqLR+3Vi0M5IwwGoyHwS6cc9pP9daJM2mRxzCiDY68DeKc+T1K18g6FAlybXquDlvM
PSuPXAuPwQaDPzdUqmn54TH+ZmHNE/XjhkkcRp6voetBXoXG2tHyzoZSDoJIah58OazoMtJhEKZQ
roEcJatK0tPV5+Mdr+P38ebDQ9E0VE6OS0JhB9JtGoPuAX3Ydpn2JczguFZObReHpS++l9sCm0XU
hMIfRP6jamDol4ni52H3UFrQP3LJKSA1hbaESI/T32Jti7RPbCMGq5raorHqzpNE1V5/fq/zszt4
toh9Ya0NNgz8PgWHowguSmK99h272EuGNG5qVZWeRgGrEYXU9nGs5AbEZNZeq6KQ4RcCYP98+KN4
m4dAU51iF6frfChThTrcuiXdqCelmFtuDeRyvwDk36qDfa3JjXJZGFa3aI1Y3WmiHi7jQX9qibtO
vIhfXjcakOSds8EXbEJAgIeXkDeJNNVp0OwrVfXhwVBjbSrLPDHKfCOHD5pRWL+zCi0rjDTl4NQf
hrgXSjg0e2Fq1VaNEphDIWbMVYxjxomHOje/D8fCghkRClYxhBSA3odjTWXXK/h+jvtRqY1FMLTx
inBIATtmO2edaoShW5Qh9JBGejJ7+MUp+K1NJOXRox/4auZFWnrKC/Wwujm/aFCIHCcW6QKVGuOo
Ya9TVY6ztur3pia9tGCSICflm3gwbhCedMOoPAX3+fWBk8EBX6OQxv4If/PwIag2DsdmmY77YojB
EKJssQiw5UCWMLJOzOJfhiIHImMkGcLeiPP2aAY1whhrEo1un7awnLMIIvuEsxBk4PrPhHh5jAxF
+c5m6yBTpcx0eFd5KeIy9Pt230p5thosRzrzW7Py/MowbovRlJeKVVkYO2endEd+d5NU5ghsZkgp
IMTDkeOmDUs9qYY9+vT6Bp1wCYGfIl3pxnjKkfOXDZ+bBHiANgPp5aw1dTjUgCVn5EzqsPd1/9yq
kyeM61N3sCK0T2vt9fPV8svEnBNY0gHWCUctD/VwMKtU0QPv/HafDCWkeeKq3EuwediUY1aeT5GU
7docfsQfj4rpwlz5Yvem7HH0HqtpSqgjh/J+SjL/NemR8IkqECKRKm2kdhYZHyXtx+djzo/tYFsg
wKCoDIofo1Pq50crgqvQu84R8r4LUHxwep9cgi/Y/PEoFGhIoZBhB0X5rrnxIb3Ju57iT+NPe7MO
nWVo1I1ra4O/+nyU98bQ0c3w3AySsRkYS+Ry+Np8bLW60ujMfVzaFxncxzKA6tuUOG6hqFAtFQ3R
RWwF4k2Y7gec2mJ5RGB2RBWB8GHYf345v1kcc6RA+XmWQSKGO7waoYUlpn+ZubdhB9TQL6ZiWKj4
BX0+zG/vekZZU3DRsNk7hsePiYX6H835PWo/ILV6NE930YV91+tLDQyWq27FG/KLwTf4Tf4pbP7v
bvLj4EcrBRvK1Mmq2tznzoXenlvWZRCeIBT+OgS1PfI4MhcEpWDgHD7HTstzOZXi5hFR/nSdThjk
ZomFXH9qJH88T5mkLHziSjgy/O5wKKnPdD1MWmcverNfJirlNbhG5YkW27uw4OE8Vd89XeeZQQSv
H517ihVXEd1HZ2/bXZHAVCma7wE29b7nxyAqFn4BbsM1i0mgDpNm67Jpwh8iTwEPBMoQW14hdP1Z
bjOHzoFvhskCOFT+LTNyRHPzZvZx9VHSpzpuJ1GzDo3U8qGWJykac1oz7vRSdNcgaqHM2DCZQPri
99q3UiFvgkgwV2p91iTV0JT8YRfUPk9sdL9uOty/RpAJEZ3O5nva8WE7MJRE0InrrX1ep8WyzHyN
3ml9yr7plzAWbA57N3kCEN8ZK374MnNM5irVrp39OBs0JL6Cmo/fFJZ6pjoRHSChj8152yPWEPvJ
rL5ap9kfQVPnk5mO/nt1mssATHuUpUwUFXHCkIK90avOdqBhvVDlJNlIfZEvkxBExOd7wa8PFlFZ
Sq84XUDJokx8eMt0CUWmVE2yl6sgWVgTwm9mBpHq81F+fbCMMpfMqIjNbaOjBakOij/Eap3sQ05q
sG5aaeDbIpB/6TvjOg+6ahfkdGk0MQBoDILyxIbw2/HntBQ0Iinw+4b4Yfqgnaunk5Une7xPosuy
6Z4lAasrKghyzExC2HAYUNjRCukJ2OSpBvlRgXt+qdw+BASTfhkqf8cyHEPa21IYmvE+hbPeI3rN
8VrtLLwlqaCN5X0cBujsjABTYHDmnimmdCNGRT8xt37zrmdreUDkgN4gDh2/Bb/UjVLiLcAhnNZD
1IDLbot6/fm7/u0odJ4VYhx4ib+U0abAEcJiRhWioeaYDsNZKcenJAx/Owr7rcOp7cwcs8N5m/aZ
lRt2kuzNBhph34cl1GirPrHvvlM1D/fdOZZTbCiWf7UoDodp/Q6T7k6O96OU2IgPF/WFZFToPQS1
4bURFti0hVXXGXXnsehFeJFmTvaAx7j8JjsIkRe+Pyy1HOFfa+h+WHILbHroLaB20pSPP5REUtf6
oGHNZTTVuEyjBL01H7ECv1MA3X3+Zn6zCrgZ6Cjz3czp+uHNqENAB9Vv43020VNuLdY65sFgyyQF
eNao6p7kF69Zrt6U3XgKm3vUg3pfBNAAkVQkcOStHaduRQZDtSTv3udpZSx5duAKpVLZVjKky6RU
4vWoDdamF628EkZvXBadP94OvhytgsQP/y/WAmJxcx+bzph+/CxMKj9On+Xx3klla4spUQEnS89P
rIX5if4yfYgN3sehxHYUK3eONVRNN0X7ye4Tz08GhFidINtGWTZtp8IYToz3m4c8y7/ziOFM0Qo7
Dpvp2VdM16reO333XFromxShari9Yo7badDMJ6Xpnjod5cGu6OOt0srodMhdvdOqIll+Pt1+qcrM
aCAiMMJMewbZz1XHjy2KMMqApo15QyVfVQTqUk19RqKULQOnDtfM+vqRB4fXVKADAi3DmRwk5BOT
/peK5HwVnOX0ZKnOkO8ezXoh8Z4TzWrmkoFNJ0M0j4SnwbaXgSD2MgTjLIeOpVdZvhqxjnttWm28
9yX1e+7g9zc2t5iJOScKZtYcsH2YGZwFcy2D7uIsWEi8cRzQFb2dg0rvnixO+/OgLeMns64BO/sw
atEjs2wUMOsK4ogLTNm4COxUPJli1BukyyeU0MZUSy9F3vovodLMmm1WalyYVqjVbtfDqkPdLDXh
VgSdcp/pA/BqaQyLqwbvGFDlYPWeUG1vB3dq+vxeYCeMerpmpNd1Xys3lNtAT0Zwde7VutQGeNIC
wcCqCMRLEKXhGzqA+n2aFTECFlMNjHcgTQOEW05gEVXDF7ddL+UveVYp+9F2UPM2WrzFXF3zaeOC
KQ6/qnIzgXgOE2dXDGZ+AXcteMNPK+dUQoTrVZtwlCiUUPsGnwmlhzjJ1FetsyNU0sxBf1WcQNzo
k4w6b5nTInHLUiaYnZhLiFpq4VvpWBkSQz3BuWa0M9LRcap7qS5AH2dx6UyAFSd0MIuwjJ/lPPP/
Sg3+p4VBS4JF9O+dc+7b7mvaHvYw+IF/9TCcL3NHFaTgDEd4b1T8NMyxzC+yiWsZpzrk1Pee698t
DAPoBi14HNIpV3GAzdWxv1sYivwFt5w5DlD5MSLIP2msvpdQP6xMghacutg5Zxkekkf9KAmoLb1s
jNJogP4Cas6gCOwGDXCxkbX6Jmpre5vXQ7Y2g6q4VjutPNNLv1ylozld19rQ7dokSaHb5+sggAxo
FyI5d5xG3CvKkJ9bOTGfiWvLRq/qaRcpk4z2n1H7KJ+jP4sfSXUihDnMhecUn3gXmV8K45TnORcO
N2FZrwycQDT9zgCduAiy3F7Gtv2GsYm0/fCSr/96RB9RJnN14p8H93OkGSlBE4CK2zHNrc1qJ+7L
1rhTM0jXYTjYHDkI6eVGmQGoD82Lsp2dTp1UmU5s8r+5SUYkb5rtq2ndHhVOQrssBjuT/TsjQrke
zfFgl/o6QFzDHE+car8MxSSzSWG4R7ztoPscPs+YedM5XSbupd5sVuFofs3MUMZ3WDFOvDltjscP
Hii9KkyimIYAeAAVH51coIbMIDNHcZ9Y8ioL6i1145U9Nee5kJdiyFb4R7mGts2DxOv0R3boG6VQ
vRitC/8rgpnU1iB/1Zuwb87G7FquoAh0+jbTKYekd0YbPgwGakjZLHZW7xAs2VUdINcQ3cpWVU6c
ePPFHt4McAVtDjwBSZOIHQXs9jDGZqimCb6RPdJ+MnDZwc9VNxuhqEW6dKrI9ctshAs9i5xTAKJb
wsw4fE9lj45kTJniHnCPuZ78ATq/NCCClPn5thx65yaRLJCT1ckZcpiasA4Yee6BsvJAcVJkPxzZ
iuMBwi1HZ2tREgrKHG0n1c9OrLZjHCbDkMUhU07DDZqdbM2X8SGnVUqFhj+CHvetryCiIYXJRqcH
tU4yC0U6O13AhqtdP4DiEFQgR2s/NN1Kr7EkySqS4DbXlhIWmq34+of7AGKTDh6JmMIirOm817I+
XFg5iLQtYj94iPyg8Py0aa8sBfKdX8LFUSC2LTsFqQYL2NbnAx9lazz5OSE0ifb4j27NDAA6eCTN
hN+haVQPjQ75B8IRPSqEFvr8RtTjY6V193E6jp4VOPIcP702eGP1GhKQme4jRNhehz3hE0jVr0VT
rpNW/R4oWuNSq30toLTrc9ZckrOfNKY/CpW58hmraDNjKXDRnDmGmklA5fWAmuyDMNQLHzPGPi0X
he1c1g5OMLnuGU3uRpL+qPxUD/qfKOU/qT+YPFemA77xDjVTk4T430ctD3nUfP/2H3fN1+Z7/R8X
EZHHf1y1TTpGefA7D8Dffv3PGMcyvrDTYbo95xtAtHQW59+mgOYXE4QG64Ja01/w6Z8xjmp/IRpi
azQJZLDRm7vYf4c48hcA6SQybKEzuJTEwfqTIOcoKYL8TlAwOxISEgAUIzc7XClqCy+oi8zgWXSQ
hrsqNG6VOr4siUkkIb73oMWKabrzx2FcJzYusnq2bGxRudAl+mWVa98+POrfxA5zKvjP6fDzemA4
08if65AzeOXjyu0rWOHj2AXPWVKKlRSYKNTPvyTopi6kBF+rrJUfPx/zaNHNMOBZEIRGCwESJlvH
R0Stqbk0SpF2P5rSzlCqZZb11T4YQ+E2VZguKzHoXi4AE4g8pBF1ykXwsB6jE8aS/1G0n3tP0FCO
y4JZmLc80sG+nYzRdRD4DwWkIR2HK1PaykjNI6OuXUIPmU6cHb8OTNWMQjrHMV1Y/nf4tKs6CIGU
aNqtakpou1qI1vRAtF3N7+6cul/VunlnKOVGFPrziWf+LmP5z5tmBvOCgZTxnkFszCyCw7HjTjfI
CsPsJnETFzlB9+LiZbvNPMsL1lTbz41LZ2lcNht7YW7NbYRydbVDvfpSWuJMsXA8Z4mgOn8/f67c
VJt807jX1abht85S3arXjYtTBx9867y3a3OBDOpztXOW+sLin+PX/nnEfIuNHMMp0uptuVQup8vg
3HkYblBKid3xWt12ruTBqfM611pWy7drvvTtreG3g9cueE5etLgxFq2HZu+KFoxHl2SpuehILquF
vJbXxVJed6tqlf2It0jMLHrP2TgbYxGviw24J6QEp2/ypbKlvnU1XEk7/OOW1rl6IW3kNfKpaBaj
wca3UR17/357aWylleY6m+lav9S28ze1ru/92OwKF5l0z1rMl+EsxEbs6k3q3WUuubWHsdIazbMt
+tlr577e9O4p18F3aM8v7xMxN4fKHm3h4xJXhISeLwwpvVktru7xZtsJr1gHN91rBL27cUMbaY0l
cm0YeG2CJRpcS8VFKGk1baJlseajSwKS1ff15dkItrPy7ka33wQLqMQuf7GMl8li5KpTHnk+/3cx
Kl7v3oSo1bl4suQPzjVqsBF/XvQbaRGscm/+2c3m84n7nvYd3Sf2mxZCBpD85y39cN6WetZTCtYy
gCZOAHG9t8+GTsSQgvN1H6G0V4zx7DlgE1U04vyvX1AsDdss3L7/qR77Z1od9VpkUQNBkvJTlI+d
pwwlJmldQVHYVIS89ZXeq9ShOHv/RUHKIFQh7VktK5ScmiDOYmtgGelIVvVXfh7LZz4L7wwlw5+/
5MVc+vEDa/HP371/Dm1C+0Sa8u5qfPRkoBaQ8nGucXgdB6L+lA/xiKr5Dbn0maRL53oe3sZNeG5n
36WmuVN8Y4Em3aUmKReqMQGvtVczYyhw4MUJT8VjQf4WhDhT6v29Fedfi8K5EVaEKraza7PmsQVB
7Nd0qfPXSO+fYedsCrjUxlgh49leOoW5jpS9rUw2/XrnGuW0tSgHtFSncG1ilYq4+/nQJCs8hpa9
7i+L8IpkGK3fcumj9VVYaFea3SZF1RqUx0LXm11sRFdaii6iSG/pJt/1WHX1mA1+PqmOTqD3zZBi
OEju904JRMTDSZXFduuoahbeyAlHTRPTo6ZzQ4vohwxUb0cnVjGuadSvKN13JwY/TJDmN8YL4wSc
5fjBVB03yW18GMahUfwlOnKDJ5w+8uKpL1290pBDrJvmttRDyNo0jz+/68PT5z1s4uzDI5TQTKHH
ebSSjL6y6wEq8FVcq9+TzMEasRPZagrQ+aat4saNZiBKRi3PAS+5/nzwX1SKAB85+CtRDEbvhdjw
KEco9RZLzdZATl1JEGvVg9s4s5Od0sKwl30pXVHNx5nNKC6KsthGU9ReJAbOKkq2C+kmIO+Rf9X1
KV8EzZRi8Ve+lXFZ32dWFZ8wJjh8TtQW3q+UhIDWKbQY9Sgmym2aEinxw32rRM9AqtANk7G8izRr
B6PquU0MWL2wSdMpPYWFf6fc/LOmSUdI0oEyOuzqGrJOx8quSp9Vtoq76k2at4u07/1l2U3bFVyg
EmpchfJeqwaUEpIJ98MoBK5mIeaYpy193FmbQbTOOX70mwAf1l2nK0/2mPc3Ta9W66pCGPf9j2aB
x6GhIymdj/AUG3l8aIMsvdQM+coWenxjNaX/oDeXU9aP53Fw5lhhd0dJuPLCEnPFWB/lRTgYsVf3
eXc2gfpYIE/Y3FqBfymbHaDFUXt4nz9/lC79F4gy/91A6VRH/n1m9L/T1695RBXgH1A6n/8r1VGV
LzIUKzBEONSyi82x5M9Mx/nCxqaQkFOaowowQ2N+Zjq6iv35DFdmM+P/web9K9PRHAq9H1Ds/NMf
wNEPi3UzYoavJ8+i102LD0DZ4f4qWsECabBP8uMQ5fm8QX/a6mIJl9JyyE9sqEi183X/rBqGowxD
ojkXH3gUVLePhjOw8QtGxF+bqtCfJqeJXmVLkE6kdVtc2JKO3DB9n4iuXKb2r7WWzWLWgdpdEjuY
2ibLU3QUIrDKV7Bng1nKGJ22hUN36EZvEdVdhHCAZc/XnGwH4iYrvAw+LuRbOSc4cpA/QqJStp8S
Ki++q4++MbidqeKoEVAkil1LjbO9EVbgS5Uq1m4SkyI2/bGOaxGIEgVJZHWe3qQ6fji6HT1Vfom9
ZQRM1DWMFj0T/KZ6TtaoLDEvqHKkr5rEV18cSHjCG0cr3Nf0vBRPVlKgRkOeDTY/KUmyN0mNhr0Z
liQWwnRldxlUafFYD362K/oyvg1yttBNrI0oIKVKXrZuwzaCf3mnqxKsIiGuu85Sg6XSjEr3PcYm
xlyCXGpeAqQ+MdEMJ201YtT9ZNetNJLUpqpJsVntTY9mu9jLvTJEG6nO8IqakmC8sZImx4djVMvC
s0tJPNNQ9R8jZ0AXXjZsBOKNXK57NKsmgZuv3PcvuhwB4VdDxX5Ux27QXI7Q7BU9vqhfgZVuqJyK
ukY5hxS38zi1lZteCjJtozcGIGprUtqbuNdMyRU9oY2ntREy6o2ld/K6H8y29XKOR3SF8xKZrGp0
7smY2V6LzEYcPshLEEmmZJkv4UC/BNMEVf8qZbWkeukUa8HSTFDoWeXVKK7Hvule46pHnKB1pgZ2
ZdQiBJzpdSdchOTUBzJMrMqSabBXnRAES5C5Rxn1o358aKB5885zPSYq1VEK7fwwndy6yyq0ksLC
WBiSY61yE9T9Wmv06juWPkCUdLXpFwkI6fTcrsLeocBqmzgkSbFCyW2U7/NAraMFFAwIHmPZ1fJG
oV+9DJW0a5/03khMVx1DFX+tJmpUXGjRrQnCWbPIH0yqc7QJ5cYLiA8DVwe0YABc651sm421nm5N
PR3RLrJU6dWO6YYuVEmqm3nW+YZbN1HImw39GPsZe0RwZ1DQwkSZRhJ3WmWwOeB6EOYripR6ulQT
HWFU34Ld79aiH17t3tExvhBJgziBoVbJsps0gdqrFNWzAcqI52+rJDWCRI7Z/3BaCLaoL6SsZi7j
3tCGXmxMcgUyUYWozC2ksQy9Xh4xCbOytFFWqtO393VTaQ5Kt6IqlggtJheWUWDCk0iDfZkNuTQb
qBji24Qa+uQpvoLQpU0Hd1xWVtR8LU3bivjSoLCWod2nL/3Y4L+itqUP7SWKrGCJlaf2vdeMrLmI
y9GqV0NZ1cV6CpXIOHMQs7wP4av0S3XIqxyrFtG8peGE8m3bZbJ20Yx1QpY3dDaS1lWIyZRWTxMC
uXScXyZTqhos6SqVXrM17q2olu/R0shvAyfk5JertLs2nBTa/SRsFX1QmvPZ4s9P6X/LVT1gtP53
O6gJAj85qPNvRVUdHNR8/q+DWvkyg0KAY2G/DH2MyuS/DuovdFbnUG8ONGfqIw2LDwf1rDmI/gT0
mhnc/q+DmjNcJxCbv2jGgc86EH9wUL8XuD8enTPTcZ7zcwEfmtZcMP1YAFQduCN6ha2e7xfya9TF
1rU+oJxDWxWdZICrgCHSYus3lv3QWWmz8VshPfiiPEeeOlg7Ka6YDd4kfCbOxu7K0vGU0bsh2g/V
LKlHAW4ZMOFWlFZzTIa7t0yuXqYg7RadNN74zNC1pWXpcmidEDvPItmm5tR6yIoVbhfo1UulRC9i
sJ/LfooXGEruxsF/wJNOWyG9RJlFYF1vZ5InhvyhNNGln/r4u88hKArQtUWAzjGotUcxdh3qe6N1
pqpFs9bUZlwqmWIhQlHbuFgMzZsuybdcSnbRJbnXFz3OQf1QuzkOkm5VjupVMOF/nCkouucsPC9x
Is7e3uwWvlQgkNI3u6ZSpNUYtPlyss1p1fRVsCwL7Rt4T38R9Rh/JEa2bu1wbomUt1pQfvMTDMw7
eDsgz40f9DPP7CEK79Hr1zdswhunUNMN7HcBP7+cziYkd/9Caf6/jq3/awt7/b24/Jp9r4/57PPV
vBXlWEX4QCDq8PPqZh7mwR+WOefLeNN+r8bb73WbNn/P7vmT/9V//Bkx34/l9//1n29FmzfztwXU
Uj8G03N1/pNF3bLfH0bf8w/8XNUW7E2guyzD2VXBZH3+FX07ENFxQJ3xElSYZ8DEP4va+SIjAUH6
Dcz5J3/9Z59BN7/QvKS0TIUWEhsdgj9Z1LR252X7YVmDNoVrOetPIKNC6eyYgxMHUROi1xZ7stP5
Z3WbeU4Kbby3nvwAH0PNEmdOVa9lba2V8iYa9GapDy9WFLdep6bYQCHMdO8YY4t7GB3Ohz7G4BHp
ypH0rw/vRxWr8DA01r6G72KmBR4nmIkDI8WDVB1WUXRfj/jaKzoShQqy/By6ZJ24QxCp2UG3RVbV
VZOnBlPMc815rar2bFRt5CZwp9GHKlnoBCsFyOjIOkvCK7UFk212KVUa9SLHrLBJkI8kSsj1R0mp
3cYZvVRCXy8D2pTK05VuAgbR4gg1OVV4/ZB6oyUtpeqil+DhT9IiS+IzOR2fB4ViZlwla4F/qED0
apbLglT51I0SlNkmdIeYeiHmFhXmPmCkwv5MKV+aBinDyH4yk6VeEn1oz23+rSwVNx8e0c1QF2OC
867lZIuuRie0NuuzqpUfBBSBvO4f2kR/m8KpdBMnecDsVB3tReQkzspOmvOUiogW43YmYXaP6/bG
wtCHVvSq1ZPgjFQeCfk43KBoCTHnrA/zYW8Jzavte8u5skTFfRoA7jCYZyO/quJQ83Ila9cJupFT
bIU3IjZXVShvJM1aCzU7l4eXsIudm5Q8a1+UNpgZvE0vZL/YN43qEle8BNxoLcvAGMtZN5OIvcQX
C0XU6i4Oay+riQqx400RHmqCBcDCFMWSYpMW6tJyXicMShNaXM0svVEO5bKe+jOUXOxFMmpbIly3
s0W0r9raEz0QTTeWq6VsF9fV6O97PRavk2j773b56HMgGcP4lRNrEfj2dRun15Xae6m44aR0JR9h
wtRfONoQLLKM/CIryW5cK5vOVcpGNbgEVInr/dBSNknp0w9Znm0iasgrEfu528hy6raFAkpS8ajR
LCw00Yz8AZgtpngX0ZTeqCYazj7GRRknZEOPLoydSx8Yn58FC5Q7N1ls3JSOv5/LqekoEJ0801NU
ZZNUdh06zEW29QHhmsFFaaLRhs5aRgks1DeDVCwCZBwqNXuwmdyG9S0OcOfDzNjKruosLFwNny1j
Z6jtiuNsN5vFOk59r+IgG6VvE7a2Y/ygljs+emFq1FrVTl+Y3cuUvTr1janHZ1rYLgb0NJ1yEeJQ
FGCAqJK8tgXXr4y7XmpeFd9y5UEMnh7e+Dgi+xpNDYFwTQXVZcLIdJRq2nPRgxjl62qKH8fAvpQn
HUlqSC6mp40OniOD8GzrLLXz9NzB9lI45b0wg5vS2mpDurX8DulMQ9lkdWGiWW5jwBsDvFY7+F0A
H0kXpR9DZEU7w46vlaS60ET7o0e9IqsQtJxGLJGDyVqHIYicTrt0UB52WylCBTc2xjdlEsHTVJb2
TZ/SJ0j9vFmQqqvLXFPuQ3h0ZyRf9VU2Oe2qEvQxdE1haZGEeLGEI03uVNdqbdxVWnGb2P1F4lTr
OI3zH8k0GvvU6hGEbQPkNVWf9CLh87jpDl4Z1bdJgKlFHZ4Fcr1BnfWiTWTMzCaaB/ULZzc1iowe
gaG+KmlF6bvZVaN0h/Z27FnxM80OLw7yZjnYHR0VyheeZI8Kpo92v9AlPfREsAzEVx9djKDIoRd1
qHdoP3qRLfrYHJ5afUf/2EvLtnuEQBQsOzMIv/V+P0NJFQmRVHJbmHQJxnK+jSiYVWFRkE3yS98m
1rlSYc8QwpdcohfVLK0EU4E6Z5oK20KJozYw0xVXSYwVSRzomIz5DQwKTTxlqn2PdoCMXp9Uc1JM
8lsnbM1zilT3atL4pWlYSyEeVUs8xUBmiTefquxMqhz7VkTfsFFiPaeWlwg6gSyyeNOxOEpEk3AL
s64i+UxH1K911o32VlTIn7E0SnZIsRsJPWmqv5gxUqy+7W9SfL6TWl4lTMOyYMpqX8n9cMHJsQwZ
PUCIbtKnC39OuQf9IsXZdPAxErCUcC2PT7g3eaolPcuEm5YAIF1nerJGQRNpdKuw3NHubxUfNF9f
nUNTPi8Rqg0N845aXYBTalqkO3zdL60yeqmHoXdDuiA2t0ddhNrIXaSeU5BoccRhktBiXkz2DRiU
5yyKFgFKvn5kL1rUwfU7wf4qVMR25eBFj+Ej0S6WmmQd0JbpHefKQQLVLrZ1dV4HT34jXqSaRS3O
Oo0CCjl1m2HVTYCLzNMitKpFIgWXomvWViFdGEP6HFnD1hQPWVo92eU4uuyCO7om6M0GGvLVslUh
lk3xqjTTVeg01qVZBnjhVTl9gwpjQJpgbt1351Kf3KiMvdUn/GqzIJg2dIG8zLokg19boeMREl6m
uu0WHW95dL6hH7sKhLqw7cp2Y6MJvDCFGNFFuyEW21ZFw3WuM8PZ9Iyi67ZOTvM2AtO+gMP8XEjF
vd/nr3pa7obKSlygZYssVj24hufSZK7Qae3u2lxZhYn9TR0SfEgD/VtjOo+NQrOvD5oznZXvBrU6
uVNWmatRVaSdL4FGyg2mipPbnoy7p5Q+DyYluHGYtGWGFajep09KMA7bQdSsRdUe8N6eYiSz1YXc
3Ysh3haATr0GVyzFwljZqp4MLbuXFP9GEdjXigajP4HobhdR2iqnNFrrbFVhM61onGCZR11v0nal
idfrsG7xIy3a0ovNdk+nbAteiodfitadIsR4ZZXIZCqWia3siiK/auOtrlDBkXtVXguLpyMgzObJ
WW7RZUuw/tP7XZSviQ6KVsM+VkKoOqnRL0qt9ZQ5C3OIrooKc0BZ+t5p4LsdGpljdKNk4q6kBTtK
7dX/4e48lmNHsjT9RCgDHHoziwAQkhFBrTYw3stLaOGQDjx9f1FVM51dY209vZkxm11aMpkkA4Dj
nF+iAX/U0gYDVVx9mBYx2qPzVMjhQ9d/qsrcjc0PoYjHuT8ZyVdij0Fq1mj+Rwo9572L/6UYOk6E
u1bvwNXOaXuevM9YHPWJXvI2iNFcZVU0t0d7eav9OpIYf4t872PVqQ0YZjJmNf/VXIrAm7/6Coa+
U1tRXDK+cVJJwOXk2lmh0m1WLDuoG7WfDfKlk+ozvw14A2XXb11phyK2g8b0Nh4bq41Oci9mYGGG
7ZNxK82gMlfXxqd89pwo68hciPMfHXlfSu9yYs13WXOrn++mS54ecIacVLlQKV/pFzCzMBut391I
z47SiWDPm70xaFvKnDh1231bsgqLNgulXZPe1Dw4hWB8U7/IB9jPK1333aQFhof9MXMOJeb5Rl/V
1naaFy/vb3ogRENn0XEbpOJhzH5cnehOo+C01Y99Ko7mWt/7BuHDa0UHJy5DzvnxVSYkajpDFGex
AeAWR7U9k6zsv1pTd6CKu7toOIVIco6NoC84OC1bQ6+nYoItp0o5GySxgU4MvuJa5F7jbQedtPj+
aNrnsVI6h47548TrC/2lFC+bVpCko/vo5ybtdqzJQZmL+4ZVfjNVD3bb/SKuawj9W9Is4fqnLNce
y9r/xDIRrYZ2FZ1xHZbiMDffdiPD2GZ1qFKLUkl9Zg9QQW/nT+P6UpPS7Xd8oETemIUfpqswKXny
znrZH42uex0sNA/+8man82vhinOZGSfeE8HMyp03+gkgI8xEehZNsxcaXYXGOp5UL0XQWlRmTp3a
aA4pq7Wwtmma09BZiDZq8/QkCWyA2MT84Cwb2dGU2ozPeX9TvBYhq87zwkeOVTmkIQdSda3vplp4
YT/cepan4YVaD2bdUU+jOV93uUV/jZ7YYZsPXz3w3WYe9d+Mrh15XZz/hTL0C8Jki8NjqndZb/bB
NNInGGqJoCDLKEg511xBFJgmT27cZvtELFDy9JUCUdmHMqdAa4ifAFiS+1JpdTD1XfvSrR0nbtpU
s3vVFlVc1ZrjpjbIl7YmgHrfvlWF6Baz9C42wMHJWQud2t+6I72tHH1tlNbaG8FD8b0mWPYmU2zK
dVDbhSbgtTPbvTvaz0rTLh54KTe8xx15U44T/zMbAVkS0O/1um88Fr9mGiPPTbW31GMdyGs3/tQc
/z7XtQ5/ChO7IYrrkrvrVsykkZfF4JFYSzcxeQZALc2x8ONHtzPpqW3aS5rhCa/r+r6byEuY6m9i
kqKyG0ToWK0ZyazQkOXWXzhj8vssT/pvw157qs48sut1FC8Zo5s0zTWYXXravUbr72AN8IqSOQNg
Q2t2BuXqDLzIukTbeErXjvaEfUcr05BuPjqr2bTsug5dJb4m0Zvbph7lPoNcCWdJpP/aOxXkWGce
mH92LXK4uaWmetERCPY+MUJTv23rzqAI5jrI4pC53UOv+9eK8S/N4o1RTN8ubeSztY4bhzZVdxV/
zLq4q1eqILBZ2beHRVCAKCqmx8HQ2P6azAnWuU6vzPFamLHs7oaBy4aoxAlau+q3S2eKwLCXip2o
/2w78T53xqPZwt337l1De8ZgkiJ3634qsh9peR+dPu5n3/2pszws6uJPR8921sdfaJX3ovrt+a/J
bLyaRv/UldazrRDpxEv6G1bly+76T4yKH642PmYmf71mCWLvOrSAq/NFNgTSDFo0/ZSRWQ2HXrSh
2dBQmX1XLPGn1Gmy0LtZKqcJnQ6MD+XfY0HOFSHxPYNEPq5vnW4n20ajzfKWkJR77YUWZ5iV9UG0
Kt2b5WdrAKkn+kSjrj1cGxeeyy6J13XGm/tUsy8C33lQec3WZ1FYG/2x5/VhlcVRqPZYZeMvik/p
+q3XlkPGUaEsfQ49UAs1HJskeStrInjr8hLb/aUVRWiXDFPt+n1rhTB58QZpZ9AuUaShJMgbSpGh
bZlpD9XBMPMdW/lj2U7boYAOWdzla6aze1x77c71kp+MMcdIcnpIp/tan779wZFhY+Us/bQPl2v9
7q3uFuC0DcCcGdrrqO689y6nWwh9GZKu1ieCwkXxJMIkNz6p4LnP0nhvE0tv3l4kwpFR6eVlRHoI
yyq9vWiISsvfdahHPIDL2jBP+kz1cTm+2KIiGKhyd7Fyt5NnhAV12hnZGuTABDaj5MbnpCqcZd8N
in5kEKLRFG9rDuuTWcAbRs+aTXA7PV/p6DBKuV9W1uwrrz+OGW/CoT2MJpCGQjyy8cdCbha/vMP8
EyxTbNx3XXqxM6LNTe0VXHCiDLCVvHFzTyeGZp5IG25JwWiWlFFUHaZygWBM82F4YyIa73wpfgOE
Y5VdQ2Nm9PNSCkX1KbEv0zJTqGK2yjik5pJdsBXzQtTM1Jk3a+spGh8Sig5n25kf8n5Kb2jGkynb
nH8wl/ehFceZhlXaN8lSHKa0Dsa8/yUdO/LVd65orq6G5zSjUSYz/zQ1zkMPi/MlMVutDWyrW16S
2Jlpl0kqgCbJm9eKxkVfRl7AXbJ1c3mzJfT6o4zrE7/2EOR6/1QvXMGVhyQaZk1tlKmuUzNEU90H
zeCBlsf1teTKa34F9i3PKf7fonKanT54dYikwAktlFuHcSVebCaFO4M8LNPX2KYU3QKWGWfbvrMB
cy4TjwYJ4wwZ+fLelt4B8Nza1lYP6dTO1pHgocduLLK7EZlz5GY15LwhdtWgjqvJS7lQroICzYtn
2bVdCK2gb4yZ7AyNIGmeqpE7pFK/q4byFqMd7vNx2bo3lKJ2LTaR/Twgy5ymrVHpyVaPExIjMsVt
P0yJc+GQL97Q2HBZ2AU4rz/GW5NTMjO/DE6162w0jcDSy2W0e/WyVNnypZV68lPUwJ3jRVYa/fXJ
bwiEbJe0ZrxBEASPTUHLxGF6LFvs6ppznMpX22CPpuU+aadi42HQGt000AcFrO84u8k89Mr6MTOw
j2LRosrOHlRTb8183U5xwkLmy/Wcju2bZuqHSuseZx7izSTTx16f8E3E9s+QdrvbjGJieIn1uzQ/
aYYeNo4VWHa/M7ry2TN/mwPEflZGQ2k++vW0hJU0z+44f4tZ8haVzWHqilMGEboXa/yYW/IshbHT
FdDUMvFvp4Fbv7x9Lillx12lnyvXV1s9megDl2ZG1dNHn6s7MdAt9iidep/M9haywrgCTDl2As5Z
7lrSwjauK43PtV/6oM/tOsLhH7ayvFi9Omfxr9Z8ylaXGt8VTK4z35c2QlYgwOXA9BRtTN6UXzIC
OOmgZhVOtVCr48iS/cQssr4DehyxGe4NAwgE7cwRqScaEINlwJBPU4xy1crsD02vCDYunGLjMKED
1G+8wnuk1xUFnPO5KBsa1fEjhzK1wBgqF2RFIkx87pF12hxmA+/YETChTrJT2UDXOKA9GQhQT9h/
oi+UpmKlrWZgBAJaE9aexReBmKdlMyzem4pzunxibzNrVsUq3VAPjDKA9PZeu/ag0kuy8VoRObdg
d5zqDOAbp6eM3l05j9bYT0I9UfN7mjxU2mcDVz/juNHc5Of2gDlTG+i13Gmd/j6UnMX9XADXL5c5
eVKud+xdVMkpnmMb2eG0m/y3gvsHt//DWDWfBdKEgDitSLTlgT4RHurhqeG4iJfnnFrdhp73mc8+
V8N5mqyd1G8HtL+r1W8o/c/eT8M1fncAJsZpOy/en5wtRwMALcYqrNY0cBZ957jjsVB4+KqIgMZC
PKXqj6i+Su99oZY6Tr8Hrzr53RQZowic4qPPXkA19CrbtaDQurWG4AqXvrS3fc/aYBgXi7bhYiqB
1er+VCU/bcObxajOHeG6TaLvUHvyF1BaQ5JMqFtlkMpbQ5BHqVNOB3365jrFlkWXT85KjiL9TAXu
vrI6aNN9aYAiF8647ypsqFqxkbZzb9dPnokX17xpJqKpEY8VKlZcXtpuFBPFQV1xJUeKZijW9BzD
l+GUocLxVK+g1FIbH5x1/kVHx3dj8CZUPcFXngC8se7tSr9bOfVknR1KTIcbYK362OnirTXSjSPf
5HSpYULi+dWgfrtNfhR8giyQLr/V83UeSM2qXvFa8+H2geWsZGVoo36crfqgqcdigo5QvbNz1IDI
wzta2XSndw2gMNkE5nu2DoesnZ9L8VnOyyaf3Mept3bECWycW49SfErsDyvz9nU7ESThuy+01854
5cu7us93mSxPzXCN/bF5NmiDKjRtL3N3Y0Ap41MN3Zjij/iE0TmoFXksgkIkG3k6TQW0WvDi9+gx
uJepi2wp5kX4OFvPNY3VHmrdM2a6ZPgcxXEB8B0O2ojHrBuCgvqfST/C8xjdHbuUZZyq9oxBfZMD
UKbHwjv02XrQEsqGRl7xUcGwmEV1/Vqu19LBzql/arzG87u2OarE3efMEKl6tqb8PGcRfWW8REiL
hzJDDZIVCa1TMiy5ZW6roaU1+2z9jk0V+rl6IEZsI9WbZyH9EkQClP0ZjLmZb9DzejFs1siZLso6
uRc+KhvD3OXmPrWySyfPdgGLRdUPrh9GJdC1zJtCyxYHV9pXycAUv/EK2KCMiXR5suuTXZ4d/bXX
9s0AXEQbu0Ey5B9Vv5o9xFeUCd6BrfsoK/5ToznHGZAIZHI5OVttLdJNpb12Rk47MmTHVGUbaYkI
r93SmnukYYFXIl7qLgQQ88TtUCp/mPnD2odLrSGIBzTP27ua5qJsDICIB5ODJeOYElvLx7SnjF8o
w59SdDybrrq/qRIhK6BAPHtj+O5JE5rEF11BBFpQ7mXuk9buvi3LbOKBGvcFKxgjVFQ0dGQZzga2
IOyNfJNyEfX0QtVKybOhI7YhjvN5Sj3BkjDSBA8uYqeHOC6NjdS96mAtPQtaedcagLbleNevQ0Pl
cXsd0vhrdppPU2PBHcY3tAryLZ/K+oheg7HQKNrz4ncfhXpf9ZWI7L7/3ZTZXVetCMgK0J4xyMY2
onNl0L1tpV2LmN55QHJ/WXadq3EKO5t2oeSTP3n51GrJJmwFo2yyF8vSgTj2ljVqBP7vlFiyzQJr
e4N8nwksCeRKpVaVZ1FFBRhZhgS7fs11VJGSZbzK/GJSlMWIvlk1GRF3s1nMchuLu8qc7o3+92xq
h6whqpRauyF7zEFhRXYfI+Hy3C5y14VZRm47kGQK6NPysIxRGr+L+VTbT6Dcl64ymb+HNRC2SDa2
DgjVy4FyozwNEBR++PYclv6HN7V3LQG3fgvLJuNs40qPo6Q65OV61hfzu05+WYDH4QhOSd+13KSx
m22lW1/AC0ywqFYFhTXdTTq/JHEw6PDsfWX3xbWOu+LDWenQKxZxz7M10C4+eBF6OQ9Ewtc+2LN5
nFxYoH78KNY6SIt1a9IPl1RI93Qn+xP3ctOX4uxPyXrMVB0NRbKXvdkBzDGleBrpRTl3ssSotgEO
DbXF3U+u5kMsFzC8nfar0fxLvcLjarp1KQvfO3nZMD1Pq/VFpALqEF89UtO6VX73Mw7ysOSxtlmK
ZID2AvH3gSeDboATUerB93P9a7A1Z9+vo3d0WFHcdQik/bVAtW9IsFdARUAsyeRUB9dfzv1oEnfm
Ur9Tx4kCE0zlg2bHj+vI9jHa6YsvEjMAiWwDEol1nqc+2eeVYT5Uxjb2zZTx+jpTQwtpN9MSmZlf
frpmwKjJwsqprKvkPNp4wzLvG2SYnFp6Fr+xGPrcQv56yo1k2CHA046VHA07cpak2LpA76FVdfvW
VW+J4mrI2VKR1b3Ns7enfvQLK8+2IKd6Q0rgKzpOVjCx7cv5Vn12dSZ5gCHeJh53YJ8eWqHfDb5+
QWW+KXPN2TSC8Kp8JVoEUdCdKjodsb2m73zupHvXWU5Gk0zepqyT5FAXlM3rrbtQeZeX5Rt6O4vG
a1CSXd9bIg11kbsja5IpNM6T5DkrxlZs3D4FvCxSfm6YL/ludsqIxJXhSBiLE8HimKfR4m+ipHYB
o0Vsi9HLy+xtHLfNrtfrRxsb42ODqZIUqti9tomQO7MmrLZwMvHi9u25mIlxZdVESOXOWLBbdpup
1VVYNUAVa6oPTxLUJQLRN+7nUk+JAVycYW+uWAs2o6pWVBMiWx7kJOHIibMxtq1gN0YSjjHTNJ6K
uP09emgfL3VMUnNQJo35QUSX/JluIG8isDSRk6WFZSG7nzXTKfdK1vEPzyAlW7E5Xlei2CKz6EBX
qhwyGDnuueL7UDIsE2vVqvG/gI2xpg0EhYqgMr+ndulpNCnFfee4r5MPREYWxz5HvLFNx9r8gHKH
mG7a8TqKVYuo5uX0qOks1Fu93Npr5r8nRcqcWw7zJ0LbP2ktrWFfO7N9J/vZ/OoSSO8EvcOfts7n
arNIJnvdQHMya3s/Hqp6468SpM1JxzuLR38/015252iATk2851oMnI3KPtay+zNMRnu1/ZTNETqS
961yg5ZXE1iPNlnMdbN+SDXmMjTH48UoF/t9qn3ZBEbf+z96pswG3a427UTZbYE9ZjvK8mYJUzaa
XZtq4L5xKnt3k8BnsQeXS/mns9yCevC4fZxq1UOgrA3yr/VziMn91au1/OPnTdaFPWARVOzU0rJY
ZXX+0I8J+b8roxuSf5+L7LPdTV7BYFCJwJez+DDqUVylHouPgb3m0KIoO4t5lTvR2eJSsT8w4bRM
VM2CARlJqGGgl5F0paVzDP9ZxtLhuTaauzz3gQfn1Nu1UmWRRZk7162DUImL1tnVlC17C8lpo7K8
b+JaqwhGW+9CB3XLFdWx/6vsNGOXr5obTW1nn2PSZ7Y688ERhJohinfptad96s2d1IIkWTj3vbHQ
TY4uFbCytZ1Th+b24hWmG07tgBLGZKUwfQ1MR8lZsk44069yTuxul9G6GORxqQed2dX6ses9624R
ifFoDAmV2q3pNlGMn2rDAraETaY1HqoLFNiJOfRnJCEWBoBmSe5HAOBotIzpvnAUf9/gabDShjtv
cVWmZ9uADU5M/MA8yqxy5MPsCjOxk0Br9Tcvjtdui5dQ7a2q9D6nYiCPVy8Idwt5i2mPokD247ra
tx5XCphhib+r7iYaryGdsKYbUYacqgaiiP2Ln4CadKU/hrjQPC4LTbzEft+rWFa8NWsji0iaT4A2
HINNsXGNNzq0zHsAHgxcPRHZxsUpilGj/COmLBy0PygQkUSa5uU4Pg3R3IFtgH/n9hS6FpWpotFC
c8m9B7dNlp2K5/ykd/kUNTOSocR13L3XdMNjXKrsoWW/kMKtLjmDJKKPOf7J2m4hLksm3rltsnvl
t8suRTBp1LeeCteEyI1XUOJWiCCb2uR9LlzrmM/2G1GaknbMWt0LMawc18KM+LMopzbjeA+INJwk
4Z/vt6Nwa/vsUKKlCHbWJy4C98RjUgh7t3Qt36sy7iKr0w+W1SzPzuiAuqjKiDwTEQ0BaP6D3onx
AaSq1aDe8QlQZzz5TpjOeeducqLr6cYdqpcUJiH2ZnK7ymo+xcUyHL25lzwRiRYqz/D+WFkOS2N7
w7ZpYX15hiBV5M0ubjDmf+dzupwB5H41I4x577U7f51gkocCOKZUa31xG5/1Ke8Z74eisg5pV+h7
Rwlu4dncLT7Kmd73Dq6L0bT38HM0ujxK9uyHtrbGM6SltTWkWs7m0i+RNpQ8Y3lXhwSoOwT11c5Z
ePN4XSZb7Styj169JgdxaklAo8J1VuPFhCVByJ/pMfPOVNyrQWXb9IbGDiJ9XKrOvC5cW6wftkY6
SSKIpknVa5Z75QOpUUQyW278hmxeB3Ej0Bt0Iai03ghXpZp911Rbn9qFrTFRQRgzNb749vhOMKkX
tfMNHG2Wcnz1ZjN1N41MHLWRDp4AgOkBK7nEHWGrQpzz3IL5Txp6TZ0KHqmElfAsiMoVgvTq2gay
rAoUCCb5pIrZvPSS7PSuoPa2gWDqG7wCcWzeWuYU2ovZGYHQhRGptiOFbIBJZ2NYYhG1qgLw1PQY
trhqkGXUbha5xPqGDAx00koGkbro2+0yTnjtNAIRBsTTgC+fIikMiwPbQTTks4OEmGCKL6Pm0sUC
YYFZUc++KbKb/kIqbJ1OguZkkFX8p04M724B9pNoa0IqvlDy5GWo+w3ti/qsH7lBi72Ph+NXVfiI
MyElr4g4sJ+3nUuccurA8hhCu+gCKx7Bgft4GDsQmEQ5B53WCzIuzYTVeRniK3cbe3nWyxKtU5w9
DggbGTHxO9PqK7L9wPyx4cd6b2XZ9XuJso6M4WzisiT0AExh3wuCa4AF1VUU4wBkhIrt4uol2PpM
13gu4hzJ54gXwnL7/I2aD4rO0fGJsDUS9TNXMrsS/+oEjUPnh12kaKnj2VdH9K8wOin/P6ymNtU5
d57XyvsC39SvXrl8dI0z6tel1OQ3KUXrT1GWzdFf9aWI3ESDKTCnGwOrkk8UGPZV4yTfknVbHsU0
ZQ3iGDt90JYaEXZiDKd5BCaf08HYr2rqP4ZkJY/Lt5mmTSTYPl61MxhWE1WzYIpO1UfJ/sCT2GgA
hgMiD5J+1PpTFnl19uN42jbl6lcbyjYylj1XD0Yd5d/aqC5aFiALcidQx5bpsobdKtGxVrPXXfEk
7RVZekHLK+ngeLVxJKafLuBZ1WfZt3VIj+JyVQ1yni5zH2P4SRoCzPwj9XBcBTRtDKdRG5tQU07U
aen6KWPVYlrxkWflDZSrSz+F3nNTbVSmdwB0g3sijhSB4vxgOsk7CDxiBH3pLqXMzd1Qi5EaqBh+
Oitc/6VzxnbfOOW8mypDRloz9g+mdnsxqKnkLeRSJzMN64qWzauRL62Ld1lrRFc8M9pdahrWry7h
w0xNkfD+TCQ0ew2M50ENkYe0zg9rnvdcO0fHUtU6eR0o0reiws6NNw4TqtSlPEAL+xsLaCGaqXDb
1pnKz/GS84zESc6zgIF5/nL8xX/wkjNhY9GYnnz7Pq4omXZoBv2ubtVbkmC3Yt2BZ29chxbgTRev
W9e4vc1X7SQTcEoLkb6vTvaE6pDybbKvkdRWJ4u4GhpEfJt1Ml4VD71nJh08UOzuGVDs33AS1gdv
jniHVrHE8dO49m9favHrWNXpvgTIgD2HoleYdHSNwT53Qrc1LCssS0wNuiVJUvTSXWV0e4x/rzrw
H5EW1O/ce+bRtbp9FwOvt90Medx066F0Ae+zhB5N3Trh/M2C0aa8vVjvYm981Rq+Yqb8NAGSby9/
/i56/6f8/p8RMf8oWfyrPP+vav3/8X9gvP3/zhwgbOw4/7k74PVryH7TmBlgVvirp+Dv3/ZPjwBO
HZtEQ0CtW0KWcDDv/tOiy1eweoPwkY/m4sD5d4+A8bdbpJjnk6Hk/N3g8+/Gn9uXdOo7HFw/LnYh
77/jEbBufvu/OARuIUkkwxKOTYCji5XhX3LahlYTyaxMJEFUFXfjQ2Y9xMNXHGPUHcK+3gPUu+pJ
d6DJ9lfInEc/uwoETHEqGGLhO6t2aybORmOF8LpnfJ5m+2ovL+n8oq+XVN4DhpCW4ksmH7Vz4mDx
Hpzmt0ftgLpz40fbePq/e6Penoi/PgH/fEL+XxpUBF6x//wW3PwpcQBX/+Hu4xv+cfM5f8NMQqIV
NwtpeLewzX/celQoWjdzOFnwREba2E3+171nG38jsdchJNqnftFzXFzb/9Of4v+NBOmbF03/h3Xc
+u/ce/yIv956f7e/YNf2b4la3Hz/atfWrVyVsnJsvFAMlEg5AUTGt7G0TvHUDVux/lfR6LfP7X//
iQ6KuVv0xC1hga//JRovaxJSl0lfYCbDfmsUCILhNrT8Gar/SfjsCe3YMpyYb/5o/9bN7jHP2l9L
JfG9aua2G+0/KXsavmVC4vv3xlxAi5BWR1bv/RcB2Vyef/lliYCyqJLnwbTxtCNy/Y+/7LhA70M4
EEaczADNVanY82SBlgn9y4ZrSnIzpaz7wRvEcwf68VBkxa5Lu5lNfH1ZmtrB3F7DR5txFiDu452r
oCfx6feX0kw/7AzNN6q8JcB9bn7Cjj1g0IH0XDEYjOgHV++aZN4QycLc9rOykBC6ZjSNyfRSAxeG
tluxX8fZHnsj8wFk9S8lhotiS+BcuEmpNYN3klFTlQgunPQQT4LXZjB2ptytPnKKjlT0O+znbqiz
uwWd23xWqzeG01qCf/apQW+v03thynDwIIdJe0jixNn6os62fg1BQcFaQgayawXlqEe+NlxcdGnb
uGJ4xwSwmH8w1hV/ehQw2zHRVDgIuDh71DCWaDdvQvbUex3K5qp+SwfLP1Av9r5a7ZONy6Fhbgx6
hbKnYPvbIdErdq5c1zt8mf4hn+NXomQnXBK86qXiA9J9XsKWJ+D/uqzd6o3sEU1qR3+SL8lS6Y/r
hK+3Wqc6MrQJN8xcil++Nea7eDF3XD+f0K9mvCa6TAPAEfucsShWaf49U2F0X/pxdocpfjTCGlB3
lwFAbYoqLXYQrDsEKXS3D1K3D7YPSMmZHFsnb8FIn7E1PEmB86GJe5r+YL8Gdt9NJmKcCGCoPIHW
S1ZUMHyFf/BX8YX3gbiAxliDBWwbS2ZdRUZp3gPbdREtgXVY91AsWdo1F1uDvZyKBgaivW3lBdx5
Wo7InzDpB7UX/xA+mnwDEX/1y1BCLZe3fGsnHfatUzUPK0aYsEoMFaDxA8LwDPpPEe8FiWHlYTel
yRab7O/aXbMv4Wmvc1qaVxNm9Q7PdL8TrWae6I34ctemfJdOrz8VC3h7qrtghYkd92FrJta5G1m2
xN9lOnaezkHttlCqcXvxkeNiLmW0A/1JKWhOblpNtzhoGQO5thjYuzpERF3rXNPcMJ+HzM35cGx8
7x36u1Y2+SWOEXUXpW//cvEHYX5Y7EAfVbe1VHrf2CU+Cpv+lrzyfZDbPHmRunpE0ZvzgCblthsW
fFLxPksRA7ZON4edMfRh3LXkUCTpvusqFXls54+lhc7ZHlt7J2qruWi6v34swp0/xjW2HsrlJh3s
KEjbLFMa7wRa3g04SF/344m01Q4GbZnPYPwWEWaph3rLjXfDiJdwY2rjr5JNyjEQ0rYl5qshbVho
l3M2uy8WPI5l9tadX8/urm+8MbKLGyGG6WZ4mG6lMFBoW7PzrJ3uoKaeZ1fKDSGMfdRnVhYWo5Lf
k4JWSTrL+Yjj/pX42Wy/0BQWJlnrs0e1KBKTGcuZVY9fq6jai0EA4t7tnLfcFPkLsEH/0JtjfGl6
IzlzBNHyMPVGVCReHfWGjRFm8BvWYtgirI/e56LVENLcqw+tbKGpsrq8F3kxBS75N0Hs2As0QYEq
NKuNQMTtF0hzv2vyZvgBzzU22eImV9siEMLK3BG58NC8yzb9XCrFZzkOj8OiG7u0t61TZU8u9iP9
SpLDsyasN2Xrr2RdVQ5wUZuci1ISM22BfwYinwx0g7o62qUwDtib+rDkgPxDTDXKcx7gfWvESJxY
GQCq6raiDGrKE+MArM+dOI3ZyYW5XEIXfc/edFue676aLJZRae51swadyjVQNRkXGVFFi2yvrbSZ
8kwlCTeV7fjh4lPOtmU8WqhbUxTtQR0P+nOzNIpPtqt/rHas9usAQKdjB8vv3MTYDW6MyDIrv7FO
izCTXkM90dzsFekMwK9u7P6yjaTZmloWh5Pvp+LfuDuX5biRNEu/Sr8A0gA43B3YzCKACN4pUpQo
ShuYSJG43y8O4On7gzKzW1LVqKZmMWY9myyrrCIjGAHA3c9/zncOS4l+WY2iv0TAdcK6pMMobhJ5
44u8vY/7skAhKNfzZPGsiwTpRhySyX3ZsqxbjtKf4g+DnhyGrOnsAHprzW3cLenlCPr+Psknh3FU
f+H4QV6QY2jFAbDGerLsZoumdHFPiRLIHZXUMqoCBhFjKoO7po85gA1VeTnlJsL0KLGVYwISAY72
GQLGTUF67w0GI81L6HrByQGXvHHXnKgRQUhycyZprseMD4MptXocKcvgeorTN4Mo+9j0A6xE1viv
46ybK3fyUIE6JP0rN02LFgCwas84FKIRNw7RnK2aq3dtHnvP1ornOxZmO1+8+cHt6vgyXTVoJ3Dp
xxYV8tgG02taJeUtJPTmqLRx9qHaZa+H4pgj8t0NzPBOg6w+9chDqF8EslkNmvQc2qodJiVzu3rx
85vSBsG71rPiMbEagCMUE9w3lsv0arFwNxa+jwuq7fbv0Fo+y4ZZjbQ3ahyCU1B179Jhy24Lgzdz
LuJrnxWIWK4hKwTZGrfWzCI55XkRlX1pHlAO2pM1ZngW/RlwVRwU70e6EcgSufG1NQbik2DfQRym
rt9Jv6N3emIIPBc9cbzR4LAZLTvFkqD9664UzkXhOfHbpAlXgRdtrqwBX7DjtT0jzPwtG3xxQRq5
uepg4TxmAxcpj2xrMSnxzLXrL+28nZf3SCTEQ/zERvAVnn++jssEsEikUOTrAU12S/MIc/Zy43XM
CFz1xvzHwyPabMGprJa7VQ71bi8bNOP/5KZPHfyEpRtEg8J8aFVgCb3vwnwrCYnaSt6aXmIcmaz2
acuW+LzbSBwMnomv0iXur5N5yT8lVradBjK4YcHyd9XPAPQIT07Lye8gnWGaaQk+ZfGVKdTwai27
6G+qpDm6VWNuTLKqMwFo6L2H+XQ0UxrVdfJgqLO4mBGJQ3qm3LNA7HZY4qrMfqQdCeYb5z6Pn+OU
cGaj1iy/ahxLvCMYo0J/FN61p3Dd1sE6nm1S3zFaZNS4NPhU/OJVel18khaStk5rXBuYkiaSmIdk
xP0MEYcb0FmbaBLwxszc1edznjm3zlLiPJPZdeoxza57/cEw9Sf9hvvCm91vdWOaS1BLByUr8dii
Zd0n87ar0g3yeP+tT0bcaLji49lANN3by2m4uNdM9I5ZO0/3jEUBzYjN929ZSfPHeWLxHETS8HTs
uqtR73Zck1zXQa5eY8G4dlh69zHLkuCTP+KnkPkahGSacZy2ea3uUrc2d4bgUQaXAivUpnRAKshM
aMVZ3l5JqHmwfvIn3cdsHl0ihgI1lMlF2d86a8KG0Cpznt3NXexUH7yBFK3r1PTAdLk8E5O8dK01
e2DwdtOVA94Xtz/SwFFeC0zD+YAWS4KtvMgdrHVNr8jdg8OWrcY+h1Gx0hn8Vs1KNqf5W9tPG+MB
8a2Y4OTH44e1ae83zmI3WL5eMGx8JY+TfmiClPxA4jLmqz60bLIxsadPpbeMinEOqZjAKSIk4iwM
rJLdZMXFZ8AsnYpuNhd5FnchBtw2LEs5nWfxiOlzXauoyd0i1N3Svtuq7aFvav8EEyKHxrWQzUoY
LWfeHd/krsb3N21pt+8ZFuHbrlhBvamFhdjE3yyVZYd2IEm4O3pWH2tzsaZYfu0kDzsWMOyaGPmZ
HeEzr4f2g/KK9Logmn0m8WYlWIZk0s0XuHaqm1Li5kvaZjhsE4qEINPJZtR37+ys9ADapd4JbBOZ
j208T/ZBYN4a/4QQLN+bpf2GH5RsxEpxVy40CbJ8PiySnJ9RAqPvCFI28GC8MrBHoNZfNG1f50uf
Le+8KmP0VY6nJPe3q5qwEC5lq0+vV2aBtfE4cA29DIsSguqqHexjPCMbBTSXtO9124vqLs3K6uCM
uHDyvBwvEcgnPIsFDK9xAO9VZ9t1sSw+fv/m01bWz3a3mUh0HHAOAvH+QBhwfk4KpjDw5MoHd0ym
5oDbkAt1kXB8296fsP80XtggCEdrOe5GVU/gkZXJdD51IHTxKK01HJODticGt1VuWi49jphbPL4l
hS2P0DZ5HGeNysJtxBDiQneJ+sH+3A1vJlkw2Fc+LvM2Wz4bMwfvFhrpXpAwN7TWhlE1O6RDMJCQ
d5gdnJaiqc4y6b0fKuhHKOH3fRE8M2B8KMc0ufSafTKxcYwcV/2Q4do/R5dznpZaZWcdR/KlUh9H
erFRi0mMl916a+9POh0QvEpzkpVBoCew055fhWB7mHyw1W+ug8q58Ne2DHNXM15zm2/DtFUPRbIj
HGppn3lJ8Q5JVkWsLBveOEk8rZriQ5/xzmAvXvKePqv1sVwTpGunecdh3X3f62X3l9TboVrW97LB
LeRTUfu5cQtOyX6imJgWZI/hq+Gp24+asBXxVmIS6TfOS7y/+WQDpMHoww3b4rWiPnSsuPH4A459
kl+2VVGduICOKs2Ls2BhC2wv18Yt89PAOTxEcAvAZN2YGoEPkC65UFd9bHR57iUjX3qstmuYm+1p
swPyBjwXt9nyHkSTWo/suRkACrVewEqIXzSxlFDhDbwEjRltbTF86ovpUheYIdsmBfNPFXrUcD6P
LGnay1wxbwo90dofB+bBZwzwrZsNfeMCY8Zw0n0jDyVn2deNSr6XTfT5qc8Jrv6/VQd/FAf/1/8g
xs2u/P1GQmwGAJP/8bX+9h/nr/32mjQcdr7+pCjy83/J2RAiHYrJd3I5FJvvBPG/5Gz5h0aX/t4E
7ynoVPzM3yAr+QciM91BApwqc72dtPu3pogUqYSriZSjy7l7H9HfqJ+fphLJa/PXf/+xBAff2M+y
mYsmLn1+IdKmBDopQfL8qPFB9CC3Nnv5d8ULmuPisTDEODRuHHvjIY9qxPCPPR71vjKhXNjvt0mR
X0z2mM8ymvyUw+3FuTpM5msyGufjkAKtBBSw1SSFq77Pj8tm4LiNMwcdGA0jLEvplp1/QUbeTJE7
IwhFZOIwVy0KweVW2gs1JMGwQhZ2SsMcZ1Y0E05zCeRYFVb5aLGLZLOh3GQLa7mbEWOk2EvtjjxV
M4yoj4HlZZ/6JC2u+2AK8HSUvnygeRGYYSzZIx+abQEpAvOBEIjUhn+BgevcyWY3x0YeMFiGWdDf
jEGFubdyh/7Kn/GHAl0p1THRU3+VeWXwYFcBhJM1JvCGDsBxsfbnWzPFRC7wlnaklGYUBeh3tHup
Cb/RWNjukXdfABVK+itqySz4igpKXZgVRsYHe1szGDEdVEnyUXn3nrzn+DakPEauSo/PPeoKCwNe
UGVBFglT9j40jyEQ55s32PF10RfZHK7Sjo9OZ7OdjFWfoi7S9P3FeLYGnz/CvBFpIfHLjkZiIZ7L
5MbKB/XF6ivfHCYALi9NYesXy2u3lQhoweZPwppEYcn0eRLnzBuFXyEJzGWcfqTzjPY+o+sFRxIN
sLeVX423gzvYID78GZKQTmOustQfDc3GGGyuVdFiDOinGIZCnbmPbm/ZF0XetrvrF8pHpbTsyQ1u
0xhuRT2pg1N52Ucszyx63Bftx1xXyXNNgAzbX9xo/9BBwflU+T1LQJW0lXXUq/f9pW2b5zfpSux4
ti3vtjmrOBm3DI3QS5kAn5L9UHWl1ASMhfMF7j4/Vs4Vs2X8dm2fIQm0eZ4ib6DCPWBj5a11enIP
YFvyi5L9en7Rrh16UF6ZW6224jlbbMRdpXBKVHPiXG+Il0AC6Ld6GIOeGRAhMsJzZZxzrui7MhOR
k2XVk2EaWR+tytrD+opirrjZ7lbNl8iZw+gvQ7LnALZlgGjk1RWA+c0f0geLiqvtMGWr/5Lls/XJ
Z6wF8BPZ9Ctvab2vtRvP51DI2U9Y0IYtCkFNcdXiWXNuhJl9APhWTLKoIQ4XREuinEfZMQY+FPMw
fnBNWs2QQ7beD6U1N5CZXOwGYSew8WKUJD93C/dtEbT5BN43gpeEiwPojHdFEdSfsqV0X4K46l9R
wjsHM0XFx7YW6GzGPGFSN0+l7RbvhSEceAZnE8j3QPrMnDVzQfbQhR3yPp4BpmPkd+gLdOSCe21x
VpIIovT7gNCzPSIz+KW5DzJqLA4E1ESoRwj0Yo+DDeP2kg6ahOhkZz1RUAf/Kyll+JE0/nHkGGmC
uhyHtgSxAd3mG3FD77NDIaaIBkzJG7/b0MHUz9DpMnRnEZo0oXgD4BZ64UAqI4pbI9qwB5yDwIsN
oTsLHFL9ZcZxzeYRxreC3+WwzDF4LAvblj5Q8YPPuV/Gbr3mbmW/Feh2ed0sU95vuKZKbOTWCM4l
rRXBSxRS9qb70Ton/vHCKmHVkUSeWkmEwzCyArypIbcAVE1X5WV6tDikfhoazmHYRjJ73/1NzXag
cirDy8jWQ2LrFriJrCUHdouBeKxuq6SvyR77OR+jMdN9HCA6hpC05XtXd/brsBS7Y2jbnDxSvtgj
VuPm4t4Jtk1GGS674lL7mFdC3ca5ReS6ScWhtjcUNr/FBxoGSEg80RNlnQ/0jhqghz1+rzRJ3Ecn
CAh1pwyHvfNaJP6DVRY9tk58e/JkUT1zy4VVBaHqRwSxLgMHFemBLyl0ksR5Q6FxS5g/FaiDDVpI
edmvm2V9RCzn/56yXAWhtrrROWpXj/4VtpakjUzrBNZxYsn+EhgNu9UxCJiHQutRn6zJcoF0F9v7
pqGANgosIA0Ab9TyPNV1+UlNXjOdN02sr2LPKYkFZ8P0MqaZeTfz7e25Ew0Dii08Buoal5bF7YTP
qADWFk9p+uWH/cg/Wdf3VfunMTXDcI+OFmFT2cKscIe1/zC584gD8BzH1BOM+XBXWUl6waqtybsB
N3LzWkaITfXVSlDp/2LH+H/mavifxjIVv98TTmXy9Rfw4f4Tf+4CKUtStqC5gNIE9lm0G/7XZNn9
g1mlQ6eQ61F8KG3+l793gR4NSzjtNMUDDJ2/j6P/3gU6f8DzVvwUZGZmzvQG/Bu7QCbIv1wv7D4p
ChAoxUy4bX7fL9eLyWK2LLMJTZLk72a0rUha0tt4kDQ4Grp0mcOWp5UfVdpTr0XJcywsxMQqmtm4
2JTfKQczsyxuey+LhxDdN8ebtVVOzLFw3J4cj+qiUPbNgAGUOB1Qff415KqF9tRwdJc+uGjxWL/f
RB0AEc8SD9GbRCfRpdTx7ydLauvgLK4inca0gnO2WyZwroPE+YZkmbDKyeUxT9f4eow3Xha5qeCM
2bbavtCy1IQb41fXQYiaCqz5B4jc6QlP3id2ZidbS3wa1btUjk8W9qfF+MALEEZgegTVEJm5OMXz
FMqOkViyHAGPEkBYzuO6OLiDA2tnYWCTi/nIQMgG/MW+lMI+Md4tgS2epfvYB41k9pli2PRJhgVZ
COEYZoc6H+z2awcoKrYQ1v38qu2CjzRs3K8+oDqLaMTm8JOTNpRMAQGswcUtkJYWLNtDw5GPfxy7
RPcENX38jGxJ+BF25HFqhS2PTT2Jp0Q3p7WuLvrOq5dT1VETN1vR6COaZ96K7U5+cbsl+Fxm2XzK
RtLMh2ZYFhk1jUfa1/IT8tQmeXK6BqxrKkrr1bgrfl0nW72bua/YvXqsH4eForH+IERPBpM2LETx
FgCrPgTsCj9mfd/f5r7VZIcsQSBdUx7zY93qq7KgrsQt8unSFHPPMk4o7v2oxvRjRtPyugMdDKGw
oQPMoNhRn3qHoV2Ijy7JWG5EBq+5JcwiBod4MRfzWazUcCz0WN3biqQ7qSqbbK1FHq1fHlBUSz/S
uPhIKgRsVNQcnxdOTV6rxLJ2hLJYv60pxjau/OV8TIhYFTIOwAjW88WoG6yfQzmHTAnTl3WsEbgt
FuHD7FbFuwTm/DEhY5J4nC3yJZ7eEHSJ8XWePg1xFUO1carVv9RLgy7rLw07vcx0WY2JCJUnjJu4
+TYuanxKzdh+cns9EdXoMQOyJongXpQ5mICxGfiC4RMj6waif1y2oPxktyOB3niW8o6+Hw/hjpPp
lyatkBvWSj4znHYqwnVYuxn3D/W1FDkzLiDhbEsqm8RkHOfsCFqnDl4E+0auMTSnj2tQzYB6qMgm
AFOmw/OQkMUKSaOQ9czj3m2OaZcETMcoSwZg3AaGhMmYm+Oy2PgJPL0Hu9sFmyadNnYIo48/fbYR
Pg9l687pNci76lU7rnnRoiep6FQE8Z6LvHCwl5qhJjUN7odv1Gqns9T3ym4XQWIfOhZj76heixEG
xOjFPRSiVTxx8fA38nRiCtXFEs7F4nF8zVRRL5E2c9Vcl9WUZxeFjWXiohl1wZm3rmBfya1AU5z6
iSdQkVH96XIDeIdU4+pgVwl24FxYbDSut9zPQFMC1We3EPeoOHsyKr7dhhGycYWP0TsuCQmfKE4Q
eiM3x5p/oDoRctDkzMwD6tIoPkayde6hnvYnTZUGQgFENdDfEofbmvHL0ukDCrKgb4DL7tJzWvvz
7DV2ecR4lO00pYBdJtycibxHoX3wBoLJzWkyKoF+F09CnYi4OSCHPLttqRWS7EVTgB7vMkd7zrFc
q3XBoGIp8obkA8S5T5VMA8NjXLqrpSbXRnVBj715aisyVSCK3HAZaS+JDP24ZG/puGxCj8uru+6C
wR8v2ikegYGWdZ6emiXQTwGMt+08nVc6jnrjx8Op68rZuXDtmswazooOe1xA/S5YMWlVl2LdRHCJ
3bw21xVsaMy0cuI4NA3+dLeUA11zDaO/cG17NjVllyV0kBljk8unRM469d2YYwFwYqgALqYe54yk
CweuLLNLlzwkWB0seUq2tC2N2euGK37AHjqQPNWqqdhsz64DNJPt6oU9cxmHzlwxE9VJ63tHQSpC
nugiChDC+4KRnllk/TWAF38dd7jKD26A2MfUUeFEt0XuQWtpZwcC6VBSqLaM81XbYrMJyRVxSw72
SAXZ2FedvOBwP5UhMi+yRqUWTqCjVXhf+pq+jmOezJQw2/iRg6isl4qk0qyupqW10G2tQl2bQZZ5
ZMcpwQQWdSJolkPLc7TNiwe6FBBueRAT299Q8mwdwoB1h39TibqNukUDoBK+cTWHm94nr4hy0RwQ
F4Yv66Rn4tRtbMgsZLkmFJvHhY5oXcDcH3vr5lDfkaUcHkVKoFvFimGFbrCmHJNya75VQzc/Txw1
4D9Nk9oHCrG8ppOtfR26RLA9xoG3hlk9x1PkJR3BZfehC/jlTpUqAA55ilVFiomqtbKszhmrShH1
olyvmTiZTx5l6uSixwWs25A30ZAb91m2jQ2oJDaZiVrjZJdzkQxX5TwM5VHVcV2eVQ0USSIT0rpf
3WrLTnPSJJ+lfkxw34dp5U3f8C6s5a0/e8tHlicAt25S0g/vqyR48YgFemCmxvXdulpjFaaTcR9z
nssxuUwtYW6UUxIf+IDVg2490CKgFjmdGYmGXNumffFrf+iPDNgbcVbFsgTOaMdITZC0Cdl1ywAX
cqnGp9W2yBMxelbBIRgdhTHTF28SB943jwnKGFndIr64dCVgWPI0xrBmVeBGGPEYHn2YtTmqK995
S+hL8IDxzJAEAikLch1bQ8CkBViJkC07cM5b0ej3zUAindRgMbwsw67BaDPx9Y2dgteQNzZfklAu
qxGWtvHIETijRJzI1ajL8r3ou64K+7KEL9yQIuxCYkMxV5MO9tzzmhcTdC3TlDhnl900uDne5dyK
FYNV3SQq7PzCnNZWM0pjgcaNZkTT3adxZo04HvL0C/ds8G0bNuNH8Jb28SMTrx0GC2tzx7vMOdHP
dHlfknO83wP7X3UgGcgEW826RQvECMXX9uP1SMihu0T6YO+x1KljoVy2CwSPJieOrKsZIxDkuI2m
XlxqyKLD5j77mV88j/yTho94L4opqSpOievLzPuzhezf8pP//3msUpw1/vdSe/RaV2Cpf9TW9x/4
S1uXfzhS0tiEwk5EEvf336cq/w+bdmKK4jyA7jr4ft7661Ql9R8adpugqY5zscd//Je2Lr0/+HVI
4RzQ+Adl5v/WqeqnMxVPKh/rr+KV0PCVx63685mqqQsElWzjTNXsYaQOrRbLW3dc0Y7Of/hM/slx
/+fute8vRSEsQwTSvA4dK7vI/8NxnxqkmGDGAK9OWOjYvXBPGXry9aLn+hoQLs6Zvio/5gwtz9ps
Ti9+//LiZ27+n6/PHEHs8wPic94vRuGJLB++CDL5Gaz19M5xU//oLtwYJ05EuD2sjBEDH8Ga5ngU
VQeCL02cBy1m/ZLkOr7Df9PriOgaj+q8kOAON2xcHYFai0S+uwEbPNNObt4It2IlrFWK4bPz+Uh7
q6zwuwCTgRkMlPptQS5FcSW+TpLbdOkHrh8/CXv8Fs+JXudP8yzdj/Zg1fANeF7DASrTj7//QL73
iP0gwPz1idDsTcvo/o0olIAfv5G1tWPMgzmz7mxPCky2h0V0lkyXV+YtLAm58j6xD3G+loNyAab7
DlnLtiEOxlIiqMshV+Ue2DoieKUlJANY8e3L4Czfz1JtRU9qnfvIh0ki8zN2suKFw7F0zli0xg/x
iF4bpST7n+WUduXJmv1+OffHtnmiU5P6gUzFDFW7qi8OvZ8Cxl6URawu8PvxBTLY8mEo9FDB/odB
ig9jSm/nZehczCVtutdXTXlBIltXwwWHBmqerJyQ4aEKWgUpXbljfyxMAN+z7720j7BXEh8PqDT7
apd2BZRWrQ4Q5gkF7WbzGw0hexAQbR0e+eeNTg1b1bl3NiozF60B6AQZGw1GAQ+UEyfJHciAxWXr
5KdfdY9OeO42LtQnoxdUaoWzyz0MQ711x2KMRcvBUbJVtbeMw2zK2LmIqMxkS88xWSrWvtmbYAnW
AZgRLLh2F42bKcT1bMUgVwaclzgf6Qt6nymk5aMGAupE7pQwvPL8stfnmbME7gt/sJJXa0y/RahZ
kLP7Iva1uYkTrMWnLfPb7IQ275SnkquiCjl5uOVFLATMqnguBvcI5S6o3+UO2u6hAc480glvShGV
udPDEK7Jwws46kFomH/h1IjnIX6eNi/NTt4ogBDyJa3Ebq0OiuFGAVQa6SIQAFJrxjpRUOR9e/Sm
0mCFiAmz2kAS5+j3F/8/exgRod3TNlSs2vIXLQlC2VrMNkObpNHBmUo5nA1q5587LrviiRPFkSk5
HZUYynB+TfHb719/j+D8t/b5/dajG8izKRGh6kvvi8KPtx6kziQDRIpgBRP+uHfbXbkUDFzCy3HO
GifIr3//es5+L//6gtLxGebSfqn8PQH14wuqLnUagmp4XWvDzsfDe9EvNePBvvG/Emftz2N386JR
LnkEksG+KLtWPDcgZNbTsu6MHuL5p40M8RXBQUAG/+L97U//n98f9jQSVdLWqHue+KVD1K3sYOGo
BTHFihkaB6s8mziPHI0N/YtO0MxhwwTLs+Z4ExyaxXVCKtK2U1NZ4xnldPa/WK3+cbVgrbZJaVA4
v2djflkYa2uobUcwO8JO1LnhnJsEkWrNqz/3THgK/vlwey9z/OUPl+wPPNajAD1cyl8ewg6MB2P7
AOvTxsx3aZkPOdZXIyCPe4PGBtggbyy5VER6CYI42FXh5x08lTKzcyYDOb0gtf/UyU04JwIXHWYY
8rdnhLjjKpqa3Xv3+y/rHy9eSbIMT4Ar+GTYhPx8LfmYbvW8M/bTeWufHdEMkEDj6pRpIKjZZnln
v3+9Xzp9tU2sx3eVawMksn3umV/uVksXDTkPePmzVXqPHVN0PEK9MkQrEwZfqgN3S+ayTN7lQVE8
GtOjTphusE6/fyM/XxTsW9i54HNgbutIW33fyv14E6WbbJ3WybvQ8y1zX4I3OZDrXj/8/lX26qEf
Lok/X4bp0a6zUyzHHu3nz9cxBs4NFPkQJh8HUCetg4eKVNX7DADJywSQ5TQyWP1Y0bB1TfUuNIbF
prIahxG8iJPl+I1z3izd12Ta6uxf3Kk/Pzn3N+cFNttGz3V9n53ULw+Slmnb4KGDhD1s/otO+tYR
K3h6xtz6YzIV+dH3MHTHkG6vbGSEh99/Nv/s1TlP+rZUihHAd6fID5vIrHcHBEvVhnob8WmMJUH4
psiA/YI9GmAWUICAcE/uGflpOvZ6M/9iavXz/frn3+9S7salz4Nbqv0d/vAOfG2nbPK4BuY6r7dw
bOkWP4x5t9w1OEUOcV6SnVqH+fj7P9z5+QG5v+6e4GPjL3lKIgL+smJQiqjIWYFu83LRQA5xbftj
mXRsjYiaFPgilD5aQ+O8k5XK0QeX1FDWJLOijAiqbO1J2RJOzu/f1c9Pgu9vCmjIfnYhWei53/Nu
P3wYXCM2UC5rCrcYvqPGcHYx2cv06JXedjWjzXz6/evtV/5/rxLfX89nf0iCdt/Di1/38GLZyHgX
rGJOLYKdQCiPhYMwYPX++ICCT1s5s+JT3ATqX3z+/3hP8gjCjP/nK7u/Dp82p6xLUDZTiLjfR+SP
imOssW38/u/7ZZn+8w/kiMRDLuBzld+fhD98oOANVCm7Hqprm1bnCW7wG9ELGjInp/4wlTv5arKe
p8HRJ68acMdmOvkYIP3feFgaLoeKkr28p09bztL/F/eeZ/+8ifj+7hxmfDwAAMETff7lGpyayR3W
QHXh0Jq7pBP+fWaRcGdkDk6Q7Xcf6bIdCU2MMxs48kzVMSiqSO549bRYihAUe3GFcQUbTsIREYaY
QOTHyh0r7DLlqF4qtxmzcEhhL0ZtgiU3SgsqHhTxjvxYDmyfW4oFz7jwtzsPP3ee2Mk1IWhK1wvL
Z3yPb0KzjJLNOrDtnd5kGqRPnrUg5tSMurejLVvaZKuBqt1TvbTri5XGHTkE47sX6EYVwlw1zguq
ukszWK2QqXyco5+9ztjvLEiDFaESNYMWqnnxq2L24ZYwBJ3JO44xSWrLMP8ZWse9sJs2GC7YM9OI
SmJcEWooWgxeTWDicDIdFJ/ew2tBWfc67+BFRYiQ04Hoz+qMpNjlShfuiRkDkUm2z/7blvgAFhYz
Bh+pQwwM8QGbmzoZCgAccoSIhUStq1DISm5RW1rZJQMUdtOJVW+M06fxwyJF81TG2fDqJ6Lbwj3V
Abto6PNXFKUgvuDahJgnBpgzBxJ35pltW4YdmB3RB9tLquWkGOL0UNUFebDcjovklPsujjySheu7
eiqd18lflmffSdNbDsez+MAfEzzOQ11wBCC1cTNZDvGwvnHRJ7Oswf7aL0w2Ac9MQUbzUEV2y8Wa
VBCEaWq6fhKeYQfTbrwzVobOvy1bkT1VJbSIyAU7leDcJoFzGOOp76LFTYMzTPy4QQgvIvU69bqF
sSNBv/Yl7S/9OmEXNpzjvgGT3x49PKv2YcbYdoHGB4nSouEV2lK7zlioqOXl+yuHHPrOOn3N5zHw
aKCz7c8u+9JvHCPWLpoAgb2pQtP4Anqujgp7cZaLFeSYgIdSiw+9VXSfm8kQxnGd4N4qzS6RryK/
rBoKjw5FzWce0laLz7BW23KLqacZ4FKJVV/wd+kXxyfLw6SXkuWD23jiUha+is84s+w5/0ZMPXBf
mcx0mMwcDy1Ctu7ZANYsOc2chPaxDR56QB8FHrNVZtTLjPjLL3I/xc8GkkfwZ0y+nV0KhT+P7oCC
2Ay2Yg9zW5xyLHVU031VVTEOoaSFwiCjZhTtLMjXpBPapXuDz5N+9RvR9oB/9unbmhX+fKzsqWlh
HyJB8UlO9PwWQzL5l2tPvXDYFYV1Ma8uo8IiLengHFnnnyntIdZL/4FqL/nL2+V2WiVhNfBybLwm
LMqoMe2S29EYU9l7wAPF2Z3BPXvoM6/diznYebd2WIzKG6Iphl5GaJDrBIr3kIgTVA1AWyBD3ScO
7KBm/SwWtwUX63LobYjh566a6THBwKPaY7zBZYu82hcfgqnCO6WxVN02fEd+xDkattnMzd3yDWbj
dWc1xRAlqp7FoSNLwy8EvfdE9JrRfieDtuMslatHA8JyjtQ47dngOs6fPFFCONaWP1kXhQz0l7aB
TxLlQeO8MGxt7wFKM+yboFmqMyuzAr7zFRh8vyVAl5FfkMNVnzGZ8RnfQ+ETwWfXEv7bGAQxHrZ6
gwhSTvvnuuy3naBjbl038DgugHsizEQ55UFmJCVOg/atz45M2G6N1K+wuUmluEscHBNU6uFCOHeF
496Midf6R7Xx0RxlS9GXaecOEaGdvfeBxGoQ6d4ftogdaUfTQDERG1tZXuiMcoBeeSsZ7IPrSnBH
yTZX11nmyJYrdiR/x99tXwlyD3dgwcoH2zbEbdtSAIgtxl4i45QpIzV0/YwqZdsVDNNky+hzrOcU
c55ybtsGLOAJFSg5d7b9ygdmnHyTjpeU4VIs9mXGFRFEdGU53o2zehyrgrEKJoz1s2Wd/FGx0RpK
ag8Tig7vLePWr/Ym8k/8Bu9tYHBponzp6s9+BWuINoYiY6QLkKtmjWN4Fa2+t1dkK6xVIrUFTzwC
B9CPZSqultl2yU+59G34bjvGYdMJpEK7/47/6tbHvF5mHXKsp3yybJb2ch24WM4xMkNMknMvZ2Jc
HPwjRoJleb44dEpHcCKaiTG82d54cjq3QR5zgu8GzP+HieQ17UG5GPvD1NrqYjLETuArdzHjMBsA
0nQyQ1NgPvlP9s6jOW5ky8L/ZfaYgDfbQhl6J1I0G4QoUUh4JBIJ9+vng3omRjRDRu9n86Jfd6tR
VQAyb957zncQnAHn0qOrxzMhfIWxJ1E+c6vGR1WQl4q5SYfFadNiZX2qF1CYPHHMu4KYWC0j3w5W
586Ao9PKObeQKyNwxoHm4Qt2iex0bKZ94EoJaIqBzSbJvjH1sHpCLMG6YQl1wpsDgbZC+XBdNJ7e
I4zxv0t7Nm4WXOz98VJWxbk9KXZCYQuTHqujtT5AQN6VY2OcMVokKsdNiJ6LVXeDBo8BnhxIXoTe
dI79Vr1UGCfvLTmC0eOsRU1z0qYVk68vCrv3BxcfGZRjkrPpWA4H1NfHhrLh9USfOeL9KkBm1n3T
pvEI8K6JPa8rfmZejmLdzvPlMrcnZq1TsBYGrZjhXVaGDTVynuvZIFl91DnUUaGfML+1BKRKg5wg
gmuzOlbmnGfgAstSf1Hpf3D+4AC+fnS6vKtK7M0ZXE5WC67CnwBVmlAncPke2hnf+1a3Vv/LDOQ3
N/OwHwkSHY9pKpk/8UZOt5kz0S0ezNqZvvpJTefdaYAuhEtzwAlde61OX/+mveCoUANIRMLLqnwy
4PrkDRgb54cfwuBDvZmRhVkC8/oOjIoEv7YrZEh8RZZ/J3RdA3gKreE6qnHsEx1n0i/lRfbX0CEa
r5e4a8SLh8iHnCScU90mEmE3c8KzB5ShUT1T7hoGEYw9Yh/gOWDYyeKxeR/I8yifZRcl1smC2GCV
jQbGkTa5X5vBMhgMDsOcfEOZBkB2BFt5m/C4/0AXPzlbTFykPtKefSyXFOs38dA4ywqmwE1sYiub
iMFye9L6kjAqAJvwxB1hXUBS5JMgdVdmE35bkTjdo2B69M2xCuQiVT1IBF0LEXFlmBLH6/R9IHcu
zXXj1GlylFg4wrxl4/t4n8tpLjDb5hI1U0YtsBmpJ7yt60DF3KjE9M9WEMxTOHTLjwHEbrnrGmh7
m0BFprG1iXOk7UttV+0Ad+KV1QBESTrTY4MYAWsWIp4m2ZWplvc6Qgi/1V7QOnHV05ONaxWVT2Au
UwpBrwG6YHuDdQjxQf/2qdPco1IP7r6naGQpWpwWNwPXbuMsR6sfl/7cX0ZLkIHnk5Dr2cLIwpQI
StR2KkRKToQdtefUpx5s18YojM0YiSb6okvy/mDs+65L8CXhvabH4fj1o9mlVqhNlQzx1JEpZM0V
8MTcYS/AB8JyCTv88/Xl/cmMXsSK3WGQaNv+ny7jX+fGijLHG7uQZdmuvdOIkML7ZuyrveU2rPmf
X+v9UuYxROMadCvt4F2rVoPNzsqkgc5vIU/gm070PxYq8DYwTulp1zsbjiVCw9y88Ove/qIJ9/6n
RfDCJJWGA/NR11lXhb++qjXbJfRVHLadiOaLBTb2wZg7snC1Nve+n+VfdILfN3w8KFoBa3ewCmOD
N6sMeZchaWSUF4z/04ewnd24tlbTNgXLHRoBnDl0P67//W+MNJoWoI06GqrT6y/JWAiq6+CTpRJl
7VlJkt59rszhBM5zv8Yi6WO03Qk6D3RDNUf/f/+dXcxbNro7249YYl9f3qizkNYDuhvVoItXVe/v
opFgpcH1MAEK1G4AG83jz7+z88GDxTNs/2kmhSHdj9dXhRUflHh6iK4t1fALUybmemvo2GNGmC39
vicilfwwRhbJofYn4jBQ/M8/RG+DKZGUgDWeRburd1O/pHtpeZkXJ6XW56CFfAzAQcepxB3Dsd/j
JzEeTUdRF9ttebvMbbFNRQ7GaCE/l6xO5zzyhgYmD1qTelOh4ls5jUODcrUOp3YzV265W2q7JjKC
kTVGEInTcpsyOVSHyGgUYziTdJURyHSyQ7iXOF+8hh90pAIHHTTTx9DkPXzTJc6rQZgcJ0bIS3Vy
z75feLi163n64jof9NwA1iFVoO1rmvQ9X98VgytjYEjIQ+gtzDtUs5wjLJTUummuiR1l6aWM73DD
d+DmP38k3r/rPpUE2nFGAKH/TvK9pGD2yCZhWmoL6wDYc9ylbh7GbRTOJ0YejV9UOR9cj9ANLIsh
FQU4sTe/qTl0zeJ2VQ+QMlrWWC6ZMXqfksueNx4nPrMY44uv+P42MgCM+IUdRl++/9YFEeiGv9/2
fwznHdLMECkCz3Mgv7jO+5eLtk2wFkwkllq83K9vo6UbRUQ6q3Ywq+yKd35lZ3HgS63OeNAVHQ6P
QvyYvuSwcyojv/r8Tn6wQXkufVv61xRfnAtfX95E6reYA+qLYerDvdZOdGVpAiIq02wePr/UBzfR
oyfNAIVdip7tm7XTDFVasizzTcnC+CZ0SppGg7Z8F0aceQC4qu///oL4XNebx5QKdc7r71aCMDG6
BqxYCO90j7argt7rV7cY07BL+WP+xfXsdct53Qb3URTZjKMYD/H+vXklm3r2lW/yzHQVh6q4kLXD
IaGq6i1I2+BgKStaDsWo59vW9wyA/jJyvxsFHDBAAdIklLXIRbtPvEGDm4kQNgRkfuPI8iZ9k/eG
hzSznemrz01E8sSYKuurecYHj6MXrbNvVooAl/Cb36zSQlmzQ2MppQN80mmySasqow8gPbPbBF6a
nkwjwGpV585xaU+L98X78H5bZ1ED1el760CB6crrm5bSStO1C84jUPDSupB848mc2999Uvi0D8io
9k3kGJ8/KR+87Kyktuk5aGnQ579ZX9oomLXqoEtMNg/lwuTqxBH5cv7vr4LSiiEt7/o6S3jz1Zqg
t+ySq/hNsFyT+072Mn6908+vYn1w/AogRwYMKTFxhfabV5r3KqCpQqw97YsnWsndKdYHmuCcNY6z
tpexYxnBFf1fGuYYB3d5JuwLUmfnfYHNEIzwAET3i7v6blRsmYg6wLNEnOjQNXn26+8+LF1E8uuk
iZE3ksvQrdujEMTw995qZx375ujvwjapyB/Js/yRh2C1eWv91dl0vcybNzRkQViLGRM9TfDmRmOt
dEQ2VBxNNYaKTcs49U4VFUphaDGQFDtlPAZFFmKkbqbpJeyGaL4qM2H9pHZGeN9AaUp3n9+wD574
kJGytQ4QibqO3vw0alBhhWUQCYiR/CANbT52FJATZOPLLso4GWJgML/4Idbv+fZ38PBrhfTvGJ25
b4r1sDTCciIrGhPwkoMBS8uttcbv0BuWccBesFvygXTDYVA///W3xa7GtupQuvMJ3iwwKWm9XR5F
A+frwrwSTFcvDRsjR4rd4Gj2uv4Z1X/z4/OLrnjfN98XWEIA3hMpB/vc21evyap07ZHx6vkNJmTD
08AzqWuydqvYX0FrFz1UdSGjlZhObQjF31SLdQbIsb8nRzgH39S6BIfOuLDgDKZ4KNFvaUihdLfH
nHZma10gO5uvNRC9F9F7LF+OldCUSb3J2y/SrUgpouL1D2LM7Im9T83n1ZKoL/bZ91s6Agc2dRMh
DK/62/YL2KCwbUJ6h4YevAO00nJHYYVvKMma489/13eX+nPcDKjNogDF6+pM/PvMVyR5lYsmRGFu
97eLNKZD0o0YgITw/u0Dyy5OK2mdXDM2Cd++JFlYzZU10uaio59tR0smx1j96tg0rBb8g5VspdOq
GwKC1P7z7/he9sHDGlqrGsxzoMP++ed/HWzpDzhegn8Ku1RpfqstgeFhph/eYbE7WubFvyprFIDG
wiiPQQoZCblqri2B0lv3aQCWQKoL1azLx+ef7N2u5fPJ6J3zDq/C4xV2/fevb0YVcVIKamgO+eKc
8G7/1EsL5+Tzq2AbffvyUOEjh171yAH9f/dNWQNU0a4kAVHx1KD522dYnSGZBnjdd3jOwgf0+s2D
OXmrKsubOvSIJAgxKnWalJhCWn7zZmRMWcaRoDUD2VZ0T9FUhM+AHyeLJPOxDs9tTuv1bixM8xtZ
6sMlocO93K+ec9B4+SyxJNp5k9A2XM1CljR8ceyO0tYberj9msLOIAjp5UIAFzgQ2RGNocPzKCdl
l7YsXe6NWQgairObEUOlsMQ5cbEomoXEUz0qy0L2aVcdaiY3qHRHAvC8vGipgWQ2gkTx007g0z5J
JaCkzdhpRXAmBzN1DBZu8DeAwvL5uI2MhJEda72BYcTR6kgzFg1uqnDuku2S8kD8duTo3UVyGn55
YUOOkqgqgvhYv1p0hl03iw3rD0kEHFwZmHVokqE1D0P/nJSJ/cQkSUWbwUgrSks90ZcnJEhe9VWP
UYIblSB2Doz0xQvSeW08Y21iNCvdn5l07QYHmiS4rUnc3wyc7dNlstcg5a5oSV9torqOq7mszxkA
WfnJkhdYOWCmmyh4nLT/xuDPI92LUx4tcTAbgs+R+2QD+nMJCbJWnI6CzPdJcRmdgKu7bfcNpFVn
HtomGtqtN/TIWMe+Xr7XbW3eNb0b5psIg0y2WXgYQoBrTAM3qExlstVqbC9Tdxp/hnY9mTswufNT
vyQZoE3ZVneGliQ4C4JWYAT4hUOoL0e6asPbQs6IGEbwTyMKX3EULFZRHLSd1kcmAqTuiOZBWMJU
a8nuhf+EpTUwKLiJAxWru6SYMRiiXbF/u1nfwcjjKK85IrHEbSb0DB3bgNVt6hqTzyYa7eYcUV4V
kTxiMPCsqmJM8f7U67gAQkt7LHtSfXYI2ADyubnWLv7a2gREkaSBcxAlKSrEogrnTNhJtDe1T2qE
njuZnzXgNsjOydzuoWOVu2p8Ea4B91KfIziq73Mh7VvNdL4hNw236FYba6d4tLvoJqpscUs0QgQS
lR7ss8k48Vktw0g+BTrjh4pajdR2aS0I5xGXotfJxjnayFB6hBYxciTqWyXGtrNo+6I0New7jOUk
BHeL/MkBQJPU4hACraBlFVugptFPOqprRscge9KnFyA0vefywwwKDBC5tQH5cyQX0bpxZ6Mp45p2
Iv7eEDk08S+8khtRyeiX1/jyoVxod2964bgoWWyrPbXmPnqZR4IFSbwRAy+08omobnQo9QbKkmC8
7PqEDzkoouptH3qDuVcpam0S2rPigvKfsMjOaBDm0RtO7S/2qPfr8TrssBGo+ohxguhN4Z2RNFRm
I81e7GfDaifFMGG0y1f70bvajbYLFpSIzgsiTzRnr5d9QIlABP2UIbHG78xEXPtP+CjBZCZGeMKz
pK7sMsQh6BITVYpGPqI1WHMtyjAGBIYoDNjG0TQjmME5T8a9lz62cITuoAwTu/H57vHR7hkENtB7
0kap+98ewuHLqYHprhn3wg3qfWrXwV3thwwscsZspwz+iHoK/Gm6YeFJbiTj5eNaFtn1WKeFPl11
T6QTaqu7ZwyS6y8+3gcFDIdcDPp8Oitin3/9W1KDljWmkBErWe4896uzvnFrOHGN+KIEfX8C4rZR
8KJbDjkBMnR8fSlUFA32cDWCMRrTrU2qDYS7Isxf6Ir4l3qK5KHRcxgzLUrPMb83pwMT3i8Oh++3
coAQ9Oz+lDIWY8/XHwI/o8OmybizqgCnjyQzbUI5PTpe714MTAy/ONp8eDnGHwwjoOtw3Hh9uWmg
CxkG9EIHMTgXqVlVz5O7FMeYEbA2RVnyxbvxrnvBb8ysBVMO5Rq+nzczgYJdxjDXfFPbwFAfFlXb
Qcev5/OapEeC6qCOj8kS3igmUbsuTNj7Pn/c350z1g9Afwslqg247W2DvgnTeYSuNMVmExCKpqvg
BJpB8MPL85cBlNLDJFzv/vNrvn+GuSZlGf0al6w+782XNo1SQBhrJkiuRc4ELWuPJ2QhSFEJpvri
Uh/cUMuy2d9JMQENE6yf5e9aOJoN4TJ0jRlqZVmcIV6ZNrpz/cdxjOAmkyeqHuk7lOnBzT26tL6Z
ZWegB9naebPdG4AM+j4zcvtbb6SognCcLPoweK115xsWpMQp8y6wPyXXJpP2agP3Hf+S03Q0BIyl
NZ+X2nFxdKIxPJS02u6gSYsfiQlXA0h+bZ6OBEmeL9kQir3tDrAv5j6vrkLABMPGx4YabFtLLgdY
omW2zUsAQTsov/UPSI4CcLbhtM+eosBl2Dq6HNhcFDK9kWM3IRXAtOPRJGz1EDjp8Jve8zhvbLV0
DNlGsFxEKmO3B88ugFzSpQoiBl9Dxo6KmfCrtsFHt4KnDIKsZXMz3h5LGD30vudITkRT+VhVvn02
VXw7YxiRYqHwqL94tD+4HscfGpsc9BhC/ZkS/XXrQyfKFrRJFDCR1WNFg/WHMCtoq9hgZdvyYJtf
LZkfPNkYgF16WPzXcci8Wa3wbXlkoUIIKNtluZjY0AixcpoLlDLqR9MLsk8x5W8D3yI2FYwFKmPE
5kHhP7SROR+hWwt3Q2462xw0dPfF2vbhh2OjB7zDaTsM3zQyDDmGUe1yKpLWlN07gqF/Dn6cDpbv
L1+csz9YVlDd8m4j82C2+tZ50OtqFIYTcK0IDm4mpTxr9WKeojKV/N9GHBL01V98QfujO85Jm2Ca
tWsfhG8WFt3kIjM8vuEgIixRcvb95LQufMi9rWsPPgU6aIo9KX72vZAG9smIQGTAuQght0QdDvMZ
byTb3JzT0CJbpSp+tmHilAwCc3mPRKv/5tGCW+JOuXLaL5UML/lvusTjurbeDV5ekAoJ8es30mBm
hNoY+vCLJe29gIaDvQ0LE9uX6zvcytdL2sCLS1ifsODl6e57RkdqTwMXwNaKMQHF0lX48RwjTgeU
a4RhIBQojN7FWuOrs05G3dHna+wHVSSfJwTLxJnbNN9a0DqrTSLE0+g267bIqGKZz2wYHaVfnOsx
JL/piXGWt11qH6Y+eJ3fSuc7/KdRq8YRPvScHWnLbPrdjFD2eg4IDt74NSLOeATJ8gOWBCkjlj+N
kFB0BS5pQsAAfdARx1mXQN1wG7+6MaktghPpUn5zKFcW/Mpgnq7pHE33WUmKbbxkI1AfF/ZMhuBK
JMDfGTKeAjJb3Nio/eYXJ1/rpbCngMO46dU3WHiJQpgjcVUAfYbfY/Qq2YemiUabUBh5by0tuq0i
QMdGLqX0f8OBKpf9DFGGV8POva8Gg3/65696p6j6GEWyxzPJImDGef3ApH0AuiJrvRg1M+EpvoEv
FuyTMyKJWQaUh4F1T3POvgkNgNVbD+hDdYKeuLrNk8C/KQa3Tq8pPQDeJ0zZ9JmRTNWPesYJvW2L
gEZFxKfXu0CBPfgWAEcMduyoWfeP9/D/sQD/4VNn/t9YgOPupQS/+woLwB/4BwtgeP+5Hqk4WGHG
9JE8uKz7/zB3DcsExxuyDkLiXUWD6zL8P2AA7z/ZpRCkhGsZhjuMP/XfuDUyvphZr3b+dWDOn/f+
DRjg9ZrsUdauY2nbQu7HVJpD1euHD6aPUkz121ja9qNvecs+aht7ly8VDPYamuZfv8zVP0/134zf
NzbIf67HJ19tPUjH/gSU/V3wFTa5LrXgepgEiJg0EkwVrZ3a+wHxxr6H5HFATofEzPFwagvfe6Ds
g2rTu81xq+r5pB+nG+Lqi5OsJErJ0DaxGSXTwy+qk9e78Z/P6TF2ZWzoRJwJvfV3+6s6iaJmWeq8
RG4WdE+yGcWJcGQE7kTKL9bN93eA0yInfJMbjQP1z67515UsrYAbK3ajIRLyALWUQA/M9BQaYfMU
TKi0P78Fr/f+9ZsFDKpWaQBPF+PDN3c8s8uMriRcTrugcTPnrJR0ULIYBO98rkeI8JljhF/c9w++
JK19rmZZDE3oNrz+OcHkVkirYWLWTmDEYBJWGzwcoI40jyOnMX5//h1XbsZf85l/viSPiM2LFXBs
e3tuwjaZssIVODiXGu8JcVPDHYpVVMENbcWHnDMfFbm2jG9O0FrRljxw/xsYNu9XYDaYL0anpTBK
586qdz6QgWAnDN3m0NqzBctQ7vq3hJw5P8VYm08y8+CZtvYSfsurxpJHn3+Zj347HhCHZtBq6n47
we4yiIKeaGWMiDw8q7uuOFRkKsChKpodQfJfWeCiP2OW/92R/vx6bCggQ5AAM6X4Q2j865FcPL93
ZNkWMXuPOiG0lWjkkNb4FbgqhO7oATN6C7BDN+DA0mMfi9DDQLv3lGRoeEimWzn5hTuHOIvyJcea
Six9O3CI9jPUPKk/77IApt5GIq59caBMPUjtGqQ7uKk4F6pKFV1R21WHlpztExwkubPrZqv+rju7
RwLuAYkAu0YaQZzSIzqn09eoXYAG8aR1uvQ6TyKanCrwkUq7oQAyjBWHSXQIGflm0gtpSmowf8hw
drlvVtlxLovIeiAvSkU3/eIRtoazYF52uNToKg7mhJR2cnv5PcpqcBINee4jPij4hBzFPMqIDloR
LedEekeubo2fSTZ531nTcITxsNF8bBd1VWjlNaCagVYjz3AJ0wUjtxuQJIOdNR3wU6Ra0yuCvECO
synp0HfhndtFwYKnBxDy6DiTgUotAS83aVQc23FMzJ9QjO1HtxqN8kraYvXSzaQLbehGzQYggIlJ
RJVAkt6kwKXERvid6cUDPQ/sRIQRjrsGi5rcWa2QDXFVozgPIDTfdTgtyR7KBk6lTUQOFJgPB9nc
PI9YAoi/AEtp50xjlqFYY8HLNKTuG1oj2GZeQdScm3NMBk8U6LvRblk+xSSMlilW5j4q3PAIxltz
RvGu2sHbYabtnioTP0AMPk2xwE94AQUJTPAqYCwIyi+L9PZFSCKYoFTxS9hgyOJAQlrbpPXiukQl
9D3RHz2QBdrAQVpilSJNZ2tYflbFkvf5O/CtYVXz5eQ3+cQxQcNCS85fu2Z9HxGCR3xb1BmPJQgO
aCkT+TGIATUdpiiAw9FXWA9Ios+ne3y60HubEOU2IzxzfAS1xlPURfn0I2jROm/GupdXwlOz3+I2
aUOYEyEOnr3ryuVihv7r78hpY7nN9VQehPYhoZHj3QzxAFJRb/05TY78eZn9PVFXSsUtGGysE5my
aMpGabYrhp5pT5JAPyRHORuJeyuL3xj2ZRo71lDel743XvmLqUldxzoVxsiD0gubGSPYaZ7rcQ/U
GwoMtsLysq1s587kcKh3mK/aY1E5AFJSxYSr4mQz7COK9nw79oH/zMlmuS1al55IyvhKYTWrs1/B
oC2yoS3VPxakfynCBKem3zudAwfex6hMfowhIWIrGoXHOl3g64QzuLodUfUIKSEUmiDBwJPEfd/i
blzmEYpyITIz7uCE9rsed3y0XYKlawixc3zEF55lnCKps+otQEcCACfgzgyRReZFG3uoecsFGKwz
n9qZGRP5J2pruD623r4qsbvp1DT6LXl2JjY4zxjTXW2U3rhRfTs/546H3rEzZHbVG+QFbHrmSD3m
ngq6n0/Sy4NtkHMFKqjsCFaE/bMj/1y6cTYwedCW5sMmHHxva2CN19XYBuZhaP1UxGNbHbUo5m7W
99k9+HNNSDgr0/AI6D66Vwsv0cZKsYVu9AwjDKdSNNRAe6roJaL7RTi5NsdTLBtkSYtwtsFCCoki
fhxtyiqVps23rNcDJ3w0nAaPqK3OOPZ4M3WTWTKq8Tt/hZ6zGvhTXSC1VqK5A4VLGFwOm/6X1y/9
U0+10BzGQXn9Mdj8ZGulJvP4HuogDj5OZE6cA2648WtCSeO0ryecRUNO4loZAumLx3Eyh2OhZHJJ
FCcY0KHNUbN5gQCE73vr8myJMQexnTg9Rq/UubdpB962c2L2B2+29RPtVVkeO/0oi501Gu7DLBrb
3wgsD92usq0FD5bQ8ryfO6hG9aKKFxGI6Jw3sX2C8tj89MEZjNhfGwa8rUWLgcFvNeDLIqH8lJpJ
XJqhLIudyTHVxiGaer+AoHQkXRqt/aQLQgsgY0btZd5LcnWGep2GWpT455ZGCw8DEOrsfvA9BeZ9
dqfwN7dzrG/GvvDAJOAF77dF5c4QcvvU/pWjkMGeynOzxZgb3CnDKJ8WEZjLVhgWDuqJMArzhBwB
pHME5tAM6onseUAtVCTsIIt3SeLWSjFvg6o5SoYMk3UGiKFELu+QQUcfYTpri3CsYhoA3s+BhD2g
lTMvw4ZTLQ7HrLWHEGfMRO1Cfh3CgrAiDodNzGDgh0bOOJZDg8x4lNOCq8xqIDWJ1kB2kORLfZb7
ozJ3HCAwIcpAuCzmwSIWIgxrwzjYblNcymIi5FBiUzQ4gybJ3UxlquKpJnMTsJ9T3rNp9ay8o9fu
SPgqMXa1yfIMFlWJHU/o/K3SpuTXqADOEvAztOl+8RuHyNYGj/JWE1DW8U/9BqtNVUgm8H0FbWiu
g+wYtq3PKKgqgucwSAqHPQCKPtkcZKrxxHXLsuHe2meMQG3SBMv1K1A1dt+lSwdsm5VBUZCRmjC6
jYyZlzKlW7TpVbM8kLPb8j654KMYPAbO72pIKpiyosVngsuI5VQbZf2IqtvIiYZqQuD4qRDkLgTt
02BpWTG8n90bF4pUuQEGmGOHNJGXk4tg/QxkYL74mIm3gUkBxVxySH6nA2iqTR+iYtuR05Hcd/BW
wZ86Tuttx4oMvyzUzi9nGfsdQUWE8WKjvUwEgyDwiU53VRaGfW40U96x1ZWPgW9MV2EGyh/2ZtLT
3MCIvWOBKfY0N9lYTEfsad80xxlpYIRDNoy1JLlz4A4bQ780bbY8ep5wb43GHU/tAGUAp0jViV0d
aPU4Khi/xNVWeku8qOefu07tqqN88cb7EVR/G/PDmecNrZk5tvJQY3xslx+TjpQFZ3IpbhEq2Kyr
NqMB2uTlDNaz7EG6egH+WS9BkE40udrbckUH9XVRklg3UOdu8BTxYpkFzNOuDTDgNZrqfBuu/w4x
ftH8O9EMrDaV5bTwhgYJLazPB+vb0gCT3cpqXu7hcIAmUJM3X+TwIgluwHuf4uZvkbXl/RR1N5M7
1s1mIO3jVo4tKzMORd/LNoHwGkypVqqifU4q57Tl1JD80LbT/VKjKm59UOotqg5ttxszb9QdnN0o
PyJtxnvgoQ1uyZpoT9jn4C9hA5+MLZBtVL+UgzLaumbmkxVRNhlJf2MINdK0ZS/2CXElyS4Hj+Nh
YUNkeGKCRj+Wypyyg5EbOFJtUj8esBSzIfokweGmwEIZsKPY4gxfpbMqcgv72WE6jq/U7Aiky6Iq
f5bhpJjgdzPefTQS+EKySman7mxOeMKwgt6YaCci7Ko2MZM02tS3PuEPYp8T452FBRpX3IDhW7l5
9Tg3nn2zdsB/tZU531pBP6N0yjNzgjBB7AxubxTdHD7M5BHeCLQ+NgJyVgB92+lRFo31tcoaZFtl
UOF9hhntXEqhXIxezGXgJ40p63s4pONdVvt4FScxU6f1uZZ8OAoBiDteZFx18K1W+5hNsiLx4jkZ
ukbxyy1MCj4Iqu31bCU2VDtYYSdt187mJtBDSFve8bLoMJGySJlW0TTcFY4bRnDU2+UqN8hEpToI
2l/QNdB2NZZNhjcghgVHcwpjmLQw/4gkFnVAs2TDbJhrEmyt2T9qeg1kBoPTcDXNguocpBqMZkRZ
LiF+tpovDX8ciNOx08i4RhiMTyNZxFixkyzWC5h7Ok/C6BCiwlkCjJFK+gpTlRDombm4m7be2Ijx
qCnGaUcyYzbt/LKkGRNoVDxdF8xObA7mimZgMX0BHE+AjqstiYq2IDU6JLHX2DWVlfl7f9Ai2KY1
uUEbr8AkGfd2UfMsdUmDWbAowd0nBc64yGFlJkXSGrsYiU9wjnyNUPJgmCbWASrCTReY0xyTNz6R
P7GUDt6f2TSvYffPHvof2TikymhaPOXcz+52lLI/DyAy6ziN1iiUAulU4bDfU5Xzb4Pk98ZkkxjO
8OKnLoStlEyXmmq44hZO3dIdYYlHViY6J8k23oDkcTP4w3Sbh9V4RspA4WwQ7xTHBWJiuDsclI9l
PfDAkdDk3uhhGk8iukb3g2XidNe8mjA1ezk9JbaNCKIOTWz/knqQ9kpr75Un+44DHFv1rjXc6TqB
z5ogTSqCW2YgBpTXBk5tHJK4RkwSzSawC8hW/NigLsANmpN1Cs6alQ1ooHWVwot66a2esl6SmLnp
nKr6HTm9+onxMZwucrW0jxAZ9YoJBz974GuiaGtk01bXWlXOg0YgFcQhmYnGJmT8VsdZF2EdF6bi
zUnxZxc7wZ5L9ij8C7lNVLvcq75zp1O7m+jWqXxyLmDleGUMTpqVuCTD5GjpZk5zE4+9v1Fl4CY7
Rc0LHT4j1WAMOzIlo2khxcCY5u67MdvRsOXmW5d48sHOY3MfyFZVOUgTU3knNER9d01bFnzxOhJn
kcLlvhWNjxyK/1xBbWI19S3RUT5hEP1U/JSlFZ1Ped2fQZccB3Rdnb/ETd6Wjyi3pusxTYyXPJS4
p2cDuM+JMxBjFI/VgJatoXI9X9J1TRmTfLR21EnrQQX9LZmDsg0PtgzUYxTUpTpCVpYd946afoGJ
JiYIQZ4GjBkaWYo7DbPNJnK89NnVjskNa1DC+VRHTjzJEPrdUFpjsUNiyA8qkc9zVF79Gm7R1+jp
oUI7sFY0uVp0go1830OLOhJQQxsKZrf4sfAWe9vZ0NVZSZ4KN04M2QXzafd33s3ui8psEsKyIBiO
KN44wU2II77bS+Dd4WRjvfAh/yfoauv8EpnMEmE6V6WKa1mL467PGvSHQEF/y0LlYCWDfkofsbS6
0xZ7gO1uB9WZJ/QmvBAeSbogFLQqSscJYeVxI6fC5cgIh2o/5JKZT4PFuDyws4KW7JEYYR5f4LGC
z++M0wlFHN8KUx5rTzZwTgZvny2UcO3P3ha5JFAoHS8Kp1iepr7vz1Q2G09yqownQMpBSNJDQ8CO
mKPaQUyJapecGc1PbIxtJ09IcZjTPSfG9kdX90Qc8f7Pdtz2DVgI+PFpeOGSk/qN/Ndg3g3hiM+Y
/qhJ5EHoVps+Wo/JjSOIbleqSePSKtccns7K77x+dB8UL/F0jO/BfZmzcbmRDHhSSPMudNlOrUiN
Jre8Ht1BQpZlKjmBEP41G6cFizB/u2jCO+a0VXTIXJfpj9OACOE0oVWxKiVXyoaLGO54dIaQ8Has
BKz1Qhw7He7g2HWFpCSttfMc+HnVrbgYVZMwEnjDNiBk8kQRVtay+jYEPdRNGdDoTyYTfGkPD5FR
Ky23jcrz/gC/3K8IiPN1te0IX7igfwynhSAEEI2yX9T3JFDdpcwcqWKyekVCB8ivXfI76NAQfmF3
v7KZQnOzUOxBNZxMfV0tqSG2floUD6i9OZlmII2c446XmT2mwfW4M3VbyBORI5unmO04X248ouAl
1WEFJZ1/GvaXY954z5nVQWNq+9lgM6x1fm/D34kYVbjgev0qKcdNmqIC5JGEynKwaPT9Huc8PFso
7RU42Kx6ZoubzpRV+WK7tiQFBcdI8Fwt88TbWvzPLgVJV2/dvkFlyLKU/Bd7Z9Ict7Je279yw2ND
gb6JsD0AUB2LfSdKE4RIUei7RI9f7wWe42dVkZf1dMceeHAtHWUBSCQyv2/vtUGcY0e/rgWyYIoT
ql2fUT9J9hwoJhD9HQdKr250wjeJfR5IHOupKbhpXzXtEisVs70fe0J470aurVgPnbSYXS0A461m
cjjSbDivodZHw8qc1P6Z72/XrpF/RhdExoTGDmqQVeySEl6YqxEGgEI1XCZlYsJBzMpkfPp30E6K
XLQSD5cq4jVYlvl2sMP28t9J9kNQng8UwjP4rr7MR3srMmok68+L1B90FZgQGs2FN7XSMWPYrEUT
zMNCVU/hQg7UWM4lSevA3lvpZZ1LwV2QmM2JVoZy2HJ+K1RjG9UNmTo/0nVrKZ3/VqgG8B+CF4Kg
mPXQ2AGuK4k3JJnApVAnK5RMwU5RYdRklIL9uCBPXssINYQypZ9ocLzvF1nQIumv05Q2CMU4auJK
ht2UWggWaB479SyuO2UzxfZ4Z8rtfPn5rdbf9zYobS/CP4uiMOqNw4tWO2FKgjBWehuavQenX7p1
1FUnJCIfjrIY99AD0Zg6tgM3Bsa92mKnr4XKvMraUrorylScaH69H4WNqMN5Avva0pZabutvD5Da
IVVYFLReB/N/XWgBgKKl6aD+8eOxMcpxxzQioVT72C5WRGgLhqgtPXRayrZeLqQMEYrkSy7L54/n
gzeBLYuGpX/BynJph5c0pQFVj5rWUyWb4dk8o9CUQlLDFSunnjq3zqpDQ35CdbI07Y47NhoFakQe
NIXR7R0OSjhOVCl8DKhwc4jrejboA1iPjTCK5zpQJr8hdcojICNbfX61H72C3FR6ihoqBlwtR09Q
loKlrAgnU+tVVB4hCam0Q+zK2COM186lUaVERn6wiym/25c0ZchpJMfEnwmQOnEX3jD2x7cBVKnC
G2jA3D9uXBkQDErOGLUnW2l1mzZEhKo9NbVhxHrRD/05ejxgBxgR4Ny1/a7XRbZ1dPSVabQc4Hri
k6uwUn2rtOprupTqLggVuh/EZZxYMN8vGMitUa4sbVhe4zcZ0W8z32DTDGLUofjCmWUvEda3I+pZ
Xokavvfnz+iDlwxFJxhT4MH83xsx/7ehHCUbbYiRFRyiRHPR1SZb6ojFiVHezwSEDHipkFItlGN4
FodzENubpGaCYYBejoRqUh3mi2o/j72mgFqALWjA+faLyJhXRlay5aiIfgTqYJ5YIN+9gXAS1MUU
y4JsL0kAhz8ktEwhAXisPKnHAGD3y7uItWKfjQJ7Xgx7Rwsd5cR6+e4NZFCcU+TWLUJW+NaHg1oD
m5N4WcmK5QCrsYd0g1oiNbslrbghKW7Ty63tZzGNjc8f70c3HpMxUgUDUSLQ3KPrhTqjGaQaEE2l
a5YLIpP80SQi7V7K1XMhIf0agMlcJqZQ910PWIjocpqhgXoKE/vRjWeOyeglWPfQdR7eA6ULIHdw
2PLSPIZoSKRnjhnYjRq6diEli7NZtk/J297f94UYwU4fBYWMhEY7HNPksK0VNZU5FrhqM/VqTXq9
bMDDDAkvI2SJY7WGE7MPixNP/IP7vqRUo5kxePaY9I8mfBtIdB4js/RK06LUlYtqTwGH43YRxo9j
C1kRb32x5CVFq9gUBA91ZN7Qww43n8+Ad2sJHzeYBIiC0BMhMTr6IWNipzkRmzCmEA27ohhGztJs
05MBT8bnQ71bSxhKU0wck8Q0WtiMD293NtS92hps+NOCcISaOJ2VocmnpKLvR2EW8TpBVcJ2zvbj
cBQgWZGOGLpgPyuLjRrn8e1IjMCJL/X722ayYrFWIYFFgHWsfWqVYYQr3hQesYw2otQ83UR6in6h
p///+W17/2aY6rIvRBSqkkdwrI0MkrqPOo2hJBHBqx4qXVq3sW2u8gTGnjOTd+ll4F1PEALevxxs
39gp6grwAyqqR/vjuBbQXFXgY40lpetpofqPWVCc98qAlrZVZTcvu9Y121Or4QcPkIEXagBmUjRN
R9OEnHQ5sNuuhGg4jvdwjUBiaXK6/fyufjTKorNlzXszLBwtfOTGNZVZ5WS95ap9UZTW05hI1c2/
MIilLFeBUEu1jhaYvmPHSAQa5Tkt1bc4hbNrgK32iQmifDAZoTBhirXhLiMdPrqWThtFnwN/41F1
+qW2ZHz2bJ3PKSBJbkOf21UcAfiq0aMbAJigAZsuBSFjJCrZKkmxzQ013ttYsx5Ko7d/fH4TjmxX
nLQAMC6kFQzgoPjUY9CBCpYTWk1SelVu/JLjsP7WVfWtOczlXgOOdZY1U+nNRkeN3xqs7gLwDpBR
qxsuzRAHaqmP9AQJzfn6+e/6aIIDzse3jLcQs9zRV1c43aTTSC69vFLydVjGtGx6QHNObqZnc91j
hiqgo03Oz8/H/eBp6cuUWDSaNPHs5c9/21JRXsNjoDApAO3S0A5sKiMBDcVBzk+tUkdGr7dbz1iL
1NMAZIIk5HAsWpe9NNfkJ9dpjlqogrmWE6e+yjNkUS18LtJlYwi1eFEuDQfvZebMpxIR3kTIBztr
piWbDDhMSAdhgRx92jNnoo7U0vPudRWmtZqqq4yNh2vJOJ4zHvtOmUbnjIbF+KOSWvW75oy/RGsq
bEDoh9SqFF2ldlOQzFlb12hOQf7iAjfvIgLAcWEIcqwFoCAVW0BiUKCPZZvWjHxKgPrBhIHlj8Hd
tmU+YccPjk7hJFfEoOOy0LtXA1DvLbaQfGW0iMNnK5AQgLMMjxqVu8+nzPKYju6gYUFQWM5IzJrj
3QJ2lraSaRV4OSM/kzkpb3AZqbdsI+TbenJOvRofLI5AirB0Yg/k5X2TSP42RQukRPCi1dzLEBDe
ssvurqZC105c1QcvAh5+FWSBgYgdVuDh5OQLEycKnGSv4MHegf+sWbHC+AoAunL1+Q08AtG8vQh8
T7BU8B2FVnfMjRux/rLC4J8QrRJ5ipZDAID2sldwr0PUgvnYDrJCu1rmXYnVagOh6VGJg3PO4MFe
7esTi8/7O2wpLDkce99KCsfQkyqrcZQS2OzpkpJs9IZtJjTq8MRB8f28Yc+AFJPqCMsA25XDO+yo
IWZ43iEvzPAFFdgjfFh5w7ZApntZFrQEPr/N758o4+EoZaEhpBWI0eF4upTC41MZT1eLeN3gXoWN
rASLNeoUNebDocgB4nuH9Y9N/OFQMc2+rB6rzLO6TuyMZX80p8DJoLImJ+bpB89q2SIjp18OaWzW
D4dyUrQaVsaM6bMYOmlu6psIROuJUT58VnAtmKZs8hD1HI4CCZ+s7IELCpDO8JgMsS/odHjtqCM8
MdP+xAbowxv423jLn//2jltjDRpQ1FyV6Oa72rR7FzV5so7G/FQR4aOhNL51fGg1QFrm0f5EOE0w
wEZhGlbCdnUMRF7TZmKPk18/cbD6aCg+dAYFVQd74DGHJFSHalR6pBpJ1eo7MPaBq425clnKreR/
PtmPWCTLmoIGnnoZYUY0THAtHd5BQOloolrUcoWiKs+1WXJOhzx4XcG2S9ZlKUyvI3T1IVVnBFyN
mDBzJdU1mX9kyRtVnbtFHdh+i8Ccrn9bkROLaPzEK/l+8i4/kkmlIMsmRlY7/JFyy76x6lhkzTGF
TqOA0A5pnp5YaN7fdpzrOB5Av7CpJrvscBTa0ZSOQHOC4qjyTRTk2a6uzdnXyUA8MdT749BiwGS/
y3d4KcgeTaYy7swM+0GG8mguUh+xgPU42ghrJpj8hStn2NO83p5O7WLfv58L75FLhI3Fif2Y+hM4
KGl1NtNeT2xt4BZh2NC5VtptrwR7bnx5y8Nvzpjq86Xa6/0e/1q5IZs6XFVAaVovsfr4YVTSaxnZ
wL1SD/OJR/3+ISxcX/Za8mIeVI7vTOi0Y0X6MjI+1e7uJDksLzqZqlJEsscfL1YLtow5RRWSh2Ad
Pe86T8n0GOPUyyTH+a6qqe32SLJGX7RTeU0+5nTiZXs/jbEgUvA0FBZIsAFHX5YEpFVeV5RKCK1t
HuxBm25tMZvixHUtv/two8XGTnuzIDLJ3hmLKwOctJ2OFOFoJJ7NY444u6Ofh2oahDEqbPQxPXTY
HUljputkiL8+X1Q+uE7O+uyUdQokHICXP/9tVSY9QHFUfIYe22hn5ZRdskqjMbz7fJQPZgo7SeDM
yxlkwegejsIaKVDbtQkNXa2/baf+hsps/mRkfGo+H+mj63Ewnyj4dvhIm0dr5FSHcFykHiGjTHRk
UOX9syU71f3no3xwAqZyRQGV+iE1H/UYwDyXFYacDOj9KAlwaWqLLgAWz+hbgIv8OHXCldlkk6+r
LTKKbOpWozm8tEYDFgXt7hrxF0L4ZGo9hTr3vzCpmFbLAQysHoeHw7uNTDNg09UsWOKouWrQA3tF
Sr9+bkaEI7zNHMXNoFiTDYaenFLtifHfPQPuC7OGVdm0oIcdrwssjiLo4M24SdKnD5HkpBcALU+m
FH4wDEi0xay4VJLZcB5eZkr6esMHmWQKNHoThaEo2mCLRYFeZPSsiZ2zCeGwkYAqiK9XeTT/0JWo
36TozFdS3LUrMnCthwh1gf82Pf7PXfpvy0T/5+5SJFJlEfOhey3INpl2P//z7T/4y12q2l/4jMEO
p6+ztL8Xu+Vf5lJV+WIt1SS2uuwYlv7q/3pLnS+LF5VZTEmBTY/F1/d/vKXWF2hD+LTpnbFSU1X/
E2/pUdGIvQqnNXsZH03AQho4fmnUSm2X86FfULHaW3PzVIVms5EQhJ638+ScxUpe7JePxoZiirUB
EYtWycI+USERshykP0F3VhRh8vDbLbz+62Pwuw31cB/w9sNsSmz8MLaXnAqOfpgVJFIyZLrsc/qo
9wU8BIShzcAP5TXzDGCWf7SELgOyrFkcqqCd06ZZTMC/fxJ0eRAx3UgaiwthWxa2OBOa1D5+flmH
xQ025sBqGMvgm8D6+a4LrHcEX9tsz/1Y6+TzMZi1FiZwLMeupKkP5EeGD2QxqNfVNEQn1qejw/ky
NsceE7cdVfvlSo+uMLA1jjzWGK602Uy/E62SnTVFNXNSMDCgiEwrNuDlBwxECYnTjQ2rZY46dZPr
snnJ2mJetRDXv31+Q46+KX/9KvZtlFuoDrKr0g7vu1XBddGCMPBJ3JDW4KSsLUaGpnULaQkYcubo
NhmHK/Qazb6arNSN6D1sTbOXv6YFaUGcx29Q2SGEFJpFS+/Ez+NN+22r8vfPw8f9lrHKAWP58992
CvZs4QaDBeePoWOvW9KRfTnRxY+x7MatNaUKBgmpjF2TmsZGUYjwdoQBnGM0SyC8YfuHNCee4VIr
gshC04Cd4dHdMmfQitEi4DdQwqJzRru/qgT56VYlS0+R4Ux/VtJ5uwEUxViEQIKoJGkczRpMAxkd
Qrg+Tl0SOzx2cBrSUsh3gqxbLypiGofFQNQ6j8BFJNZeElmerrBzVmdSEEl41cZT27fDw8nbb2Iq
L1tjg5WBctPhQxkb9LpqZpK9aZnWjWiDcYXVovf1MBipupBbYIncOXHrDz+8DKrISwgDiU3sFxfk
0+GgaldpHUDVZFVaQbixtabfzDTJT9zvD0bRl3UPXiTlT0ouh6MUCIecGIHKakyhYfN5T0wv67T8
9vN5/e4O0m4CakGrgB4Q1vajDWMRs0wQC2L6KSDHC9L/9F1hktDgpmyjNnMXmxsIOub156O+RbL+
78Z/uYeUBgEp8N1CikaN8PDqWr1wDAoiul/msxRs4SpJv3RljIp1OdXROh8U2sQTCjBQ55KYxIqo
HVw7Yh5UEu5s2O6+xLexXzot7V0q1Wx+Sg158OIbNmCRkmPvCn2qbgX+WNCU5NbdJokRni9b9Ktk
SJSbmiqWsapa2hUuwM3mnOBiZfSSzpgyF7vDwlUNynHTcTGbRk7U8pLbaBguNJhx1RZatUY10GMi
HVUcCaHTEApEbnn7GFWjeSlL+VCs+0gtz5gnoExHi12pl+rQCbw0TonJVTsru2vsOJNdW6lD1S+G
ruphq5N7dTNiXNtWmA/sjaYQDQixtM++t4aB8NzRpuyR6Pg4AHAvST16yEhB8y63uD40abCecfsK
4YOtSjAp1LumcoK7IQ7qx0xP0Enmomj+2vX909jsj2YSyxEdZ94ODo5H5WWyGGcq1yrRcmou+SV5
NBt60ubKrJGpanPWX0YZ4QafT6TlBX83j2gJQ4ri34KFdTiPBuC8nRbiqiKg01zNgDhXdVFVvgpR
xv18qA+ujz0B/WcSt5bewNGUbZowZevkMBRvBUBKOnxBFKVepVX6GfN8AvglnUqf/WhQBeaIDAKL
nf67Hn4Y9sE4p6avlE57AZsUl5hF8qgSYJqy2J+YrZD//J5SXgNtRauOrr52tKiSYhlJGN640DjW
10i4cLrGdrHW6tA6URRd7tnR42PfyRbEXIoAbIQOH1+T6EAYiNvwG3PMfb5aYicXcQyA25kvlDwf
T4y3bLKPByRW8y3tQmdfbRzNl8wy6rLDAe/nJt5zJ7edX/Y8ZM9xNMf3HTT4J/gH3bCRS6Fg5Beo
c2VChauNnBqa5c2VXW7MRRfv837J13WIEZ8AymbaNQWO4xOv1AezG2I+SEODrhDf3uUb8dueI8DE
OkhtiQQchvF51y22+CqQPbNqTumBPhqK/SgOEoU6KyLdw6F6aO849DARKREOpAFvxC6RJKihrMon
HsJHzwDpMW/sIkWkRX041BSpjZ30ieXjmg7O8dE07syetXLtJiYjvkWASdjdn9Xf3744KL2WoHTK
IosE4XDU0nFiiAaz5XdWWlDkgSQosGlhQBzVzecrxftZzQkC9SrVB0CQqHwOh4rG2cogJJg4ciDF
JyRarOq5E2AR6QcraZudkI4sP/3wLaLggLYCZTXUFu0tlO/3aRJpKXmMdLNB5xrrRprac4cv7InJ
+NFVoRqHALis7rTRDq+qjhGto780/NicHCxgcbchF7O71EynJL2kPsWh4Z98f12sDCbLH88LTNvR
nMxSx+EcVoD2NnsJkl88FkR+KXrvrKk9Q4UsFrcHVfyoOmvGeiZJc2jxEQeNAvHRtqsEu75NHGuD
vhNMoWnm93BAkgI7jhak3oBO3ytJW+ldGRj/Fq9A/8iuvS7cYKqylzgop00Ua8OvhsDnqxD/r7qu
iQca3Ewj83FN3l1XQ0cgGmVlpXV8iYFHfCf+lm0LIU35dVkJJ3QLo8m+1Qm4IFeXQ3DKiSy616hc
dJbYpPHCDpo6PAcl2y/PwaPacqRO6j2HNPlFB8U2ejz6/KHpuvoh5Wn/SqMmuEQUiP2p7+cgdW3R
ygsOUCpysmesPOJlUvTENeSxfDZKvQ3OHCszlpsYTNdIEEF06xgKg3WTxhjnpjwSl7okRti8Umfh
A0sJ8nSlNrb2WocBBlJ3OL6qbY0NMwrN/IdZtXW+GnHr3nNY6L/ilJlC/NODEp53mQbrzSEq+zno
hUlAYUXgqkuHArsRbO72K6iQolq3s8Y5DlNQDpA7rpvZUyJ8KZt4tAy2TqPWai4/igUJtHz+Mk+N
dIunN0n8sg4WZMeCLnFxyJnw1HDgAqNzeuNlccP9MtV+4LrSOOzWIh7C22zKAiJ1sf9eocqvHtm6
tS1Uq5iIxbifCxuWdU1yMg6IBop2KmmhG5dAUwDXAOcAj9O0ktu3I2Qi0MWydQ6lOuh2nWm3D1mJ
T8UDClKQRlZPxVmrYsdz09mGxY3o0dnUVED3Mj48osuQf09e5TgYh5y4aYifxXu85wmOisfuc4DV
jhMMfEQoWQSUi5a/CPsoBvcfaN1lZ+M+xegurPtELqTKj5dskgsUhOVOMorop1qqTrpJSi3Yze0A
w4ccgmIXawWOtV6Tw5venNV7BpLJ221E+TiMxXzLvI5xZEZV/1oDXe02aTnya9Wcj5xLUEZ9RYrx
SVX6YQtgWZfZQCwla5vqgY339nBZgb2jZJCoVL8GUrKpAQH6fILVi86UhhXbjtzV5GHwrWAQlCZO
9S/f10IYHuEi9CRU0Bxtj6qowMXrWs1L1a8K7PUuieG1L7LFgT5hqMhbYo87vQrZoEiFXxEUdOXo
pXWl8sB92yCFl9S66cRO8/23ePHIcKyFzrgwRo8+Va2U2wPwQ9OvbU4XeM3Sa8mGvVLD4rz5/FP1
ru7H7V/q91z84lGxjrcYTkpGOaZBDbegOezGsp98snmK86Vjvp+g5v6AqFVg+cbarQgsxRxASm+C
0sDrTMyJBRVsD5+oWH/+w95vEujLIGLi+ItM/V3bMc5AVigJUFtZlO253A3kCSP0kdalXbUugVDF
I66AYfX5qO+IoGxD+d4wKGsW6s/jj9ycVHJsRMSY5kEfXlYxCz5lwGpXAELCiWl265kAEFCUqXVt
xa21I5u5yZfYmOY7vPf86fPfQ7v++BtIwRjsIN0pTVlkZct9+u3bjtF6xBythewg+u5Mj7LZWKcm
x0K31ghS9rBjx+pGoMq4DOHxpJ5aMX2wmstYLJnDP/uJmimy1cLajakiM6cz2gGuNpN3Av6Y/aUX
GKmodhyZWesKqM5nYWU7Heh/wGJeFWrGY9rJ8lY1FwpdodTg9/NGEVs1iUJ8gkGZlW6HtIhUDJVF
Eu+CYX6NjLCAHzRNClb2VNUCXqYuvoRqEKHCU8H1urmdyg2CUMl8qYqRRabN62HcaSZUdOgGYniw
cXhr8IYXNVulD+FO4Tk8aZWGaVQbIE/5oiZfg78M4+elDksSIPOpk2HhT7SdYIJItoJlxBoRAOpr
LbbUK0OrmgdzHuZ2rcxafdWx7moe6XBKuNaTCQtKPJrivrEoJaw6FTXDdrBVCRS0IV+AXTGLa1wS
IMTG0dIUAkLk7LHuQg1iFvL3DU1xCl5R1TREv+GP1dwybgE8jdPC2NC6ur0GsmT8TEq7kDZ8F7P8
Ne8nub2PZ1bLh9mJDHVbT2VEMNIksJlogGO6Mz7czW6GYHC5KGn7c9D1ju6lGjRRf4LbpO+Soa3F
ZoraFDCv0Qvlhj5xt4bardVI2W05gLBtC9Bg6EExu2ZNdLWAj0gUbpPhXg5HPMJmRMOBpxkuaJZO
kItcxpVS+8RqyOpaaHLzEgXBQMbNFL7AtiENmXR145lNL5zfJYJZRUEqVU8IU/hQFtjUv3GeJEg7
S0SQeBEojGBnT0OMlrkZemp18FA20FLjxI3TRtJXQx21901jLkv/OGUbWtx2Q+Zjbt2X9WDhCxHZ
uK5iWCdeaZEuDnQlSNNVK43Ezc4F0xSoQ1oRKIFG4irB3Kd6xADmE5iDNiJtQm0b+HRTI7sEVoa2
W4o4n/yZt09ZC5iLDy2cw3wVDIPB9k7qq1eyMcpoC4W6g5+P/oToTTPNMriEAgtjnUXGeULOWUZ+
S2iruH+XcaxJarbFqEeda5QTPTpdb8xNFbQYLdoZ46XPJByrc4I2ZJCHBROQPoj0TDyhZbmFkzeW
L2Y0ENsS6+ATWVLDVsodUsjiwBll31KA+c0kD37r2m6SoF0Fiwk/pZngTw1IB7cdQdUsp1YJk+4k
TzVTqhi/DxKFRF8bs/FplmZsGKHDTCNdTy83tRiXnU1oP0mlNMYu7man8BFoLkEbVSM/dFCRwL4x
qc7GWU9eDauRbsIGZohbZXH/DK5RyN5gZfK3tHake+TIgJ7YVUo3eavB54op09zxqgetP5h99i1N
bPOpV53u3lCS9NcA3+FChBUgG6mpgBrlcNgfSIgOn7OWfBu3kxd9TZK2Ot4JEamhy3vW5SsgTmRT
Z7VCz5MKXE0iuG0QL2mbI1ygIJgswx0gpjvu0mhaqTpeZ8IYFlie1mXKVcamGj4SWIp8A4lS+w7M
PbW8LK2nM7sfAP11Bq7i3ZJRVKw6CDV0opCMvUCeCQfyi9p03BOXq/frmZPldTDWw9OYF6ZOv7mw
H9IuBJRQ14rmq1k/kjUTzeGF0pMy5SpQjCePdAY786uhUTEep7lV05eZNGPLh4Um9lAO4E+QFsrx
ruqsWlqlfR5f5oUgzly0iydcszNbWQkznHO/UCDpV1VZPmLRQD0RO3j1V6raNz81SWI9s8NEukJk
m4aU9Iuu91puLA5pkYBckMZUfhxayQGox1spNg7Jrzx2VY8e5QAmMZ8UvOFeOZI0ggK4rP1BTmlf
hXaZpleW3hamT7rnOG1mxyH5aKoJcRzKTvrKkxY1fQENsmgdDWyzjTDDWoHIL14QHorzBNu0dcHi
JRBj7YTSQIb5Ilo5aWc+9EHBNyvsyuxnrMwysBDJSr+2cljf1FgcIx/JcHFeTzEEBwhVugH5Uh8D
D25bFPuy3kpiNWgFlG9hl+NzaKokCKvsm58C0gGeRSQF/TYqC76iba+lBBirTXc+Apqix4RzSXYx
2E4WGQu9D6gCVI/dLruzjqSSp1ygWdlGhWaGUGBATfnwogcA1+R/UAHOaR54b1uE/2u2/5u66GT+
ebf9DnznP1asNj/auGt+b7q//Yd/M51N9QvyY4cNFH4Q/BBLzMvfTGdT+0KZRoY6S0As5bXFBfk3
01mhuc7/c0m7YP+NmoNf8nffnT+ifoR5XOFvQIR2lD/pu6uHVRWU2AjIbGTflDgoBrHjP9zfAemZ
0qRQFL/iRAtIIQCS8SMcw3YL0pLseHJfYwjiIv6aDewfMsm8Uw0yZPRc9pNkpCAI2UIZ7GQdzNZz
mIX5RmTNtQJlE0+PBAeovMMNIm+0ZLgphxm0UjL9C1Pwqnot7lrx+tpe/Kj+Y5m9L2VFxHQYtf/1
Hwf/66p/FW0nXv/BX2z+se6KnzzAsjj+bw7+iea/3v44fC39H+2Pg/+xetNa3HSvYrp9baCFvA33
99/8//3DvxUb91P1+p//9lJ2gGH518A1Fr/Pq8/noze/vkRH6g+mzV/zULG/4HvCbYvVkjAcdTH2
/jUNFfULJUkkHnxdSQ5+wxH8D1lc+UJ7kUlmIQJ507/+v1mo218MWizIfpD4Ls1Y7Y9mId3Lo3MG
+GWkpBjvOWyxz3lXlA1TWyI8daELlfZdCWwGbrGzBQjwkBRSs8P1QABAQjtJsOH3RGf9YP22r+Nc
tlaoEhNf2M+ynt7EdIhD5iW00ea8J3SIIpJ+MZdGcUnS/N7Kk8JDeM1uAw+M1UUyDJFyhzbL03uN
kI9m3Gei2VaRAt8QZIiRZK5TsiEoLyS4UmROEgOffzdz+aUcgq3eil+N5KCw0s7kyrqN1H7d6aso
e4yc13Lc985jO8tbIzgLB4ym8bnCh7jWCGqUJ7fWYSIhLgimjQO8q9aMF6d65tdh07mQQRu6AUCF
PM6vW2dkPU9XNp/GmCZaX+ymdFyxvUaysG8MGs365CXz3ZxdqNSkEEIPriG9JKn8MJMJMpBdbjuV
O9b5VnLuBwp0tMquEvFtLgjN5KNSsTmb+SiF0Vk4lheT7gkz3sBu1fHjdY9hXtHgdAd4iE6M5+VS
bc9qmdfZhmvXGK9SCLW06VQvx8ud6deTBPxTau5F+AObKGlzeBLuSArxMjXZKiRuTJRc6PReDxEW
70iFGCdfRHq1neVQB8CiGxcWlTjJEC/BGJ41UE/cfgRkNA7nljxcRZNwUSBs+zh+TsV6TH8AWtbc
VF5owxmajdhX1U0cQmYrlK3TS3ymr3RS6z2YRu2OxnpyEzJsxMEp1WA7XQv1MaGeSf3Lq4brrD1b
gneKvl9znivcLHKiXdSV532qsJvHRWIE4pbaqWcp10EBacXS/EyI69Ds74Sddm5tTJtGK4wFiEZE
55R/GyHHkTc23YSlvdd6OYNYZruFPa8hfzjeKBNuMsi3jcFNnuHgcPpoPZVyhz4rvxT5VSfexGe3
cDElj3KTb0hLxgKIx6X/WlHR2bVguBMD4k3CCaSe1IeGhKQ+oKcBLyqfAK7NO6ftXaMt9pDtEq9v
yitzuoCL+yuxxsvGyfxCAO9ry00AFNlIv5Fi5ffdAKwq3/MVdPViP0V3bPiIFW/9zvgxddmDCJ1t
CIwno9FqyP11A13QLW1cox1OSAUpZozn52ekzGtdyb62ancXxAUMg97tZ9ufpvbSme5LoHd6bNyA
w4NDmu0yXdoO2nAxlfKLkxnfkNu8JOLJmbcNJcegneEdip1ePoLIOOshzuXFlTCsu06jcDw6kZvL
TEOz39ppcBP0+a8oNHgqUDw8fVAUZnnH1sq47Oa+/WGp4sUR5Vn09jAIEIxk4Pbgp0YJtBMS/jMi
o7+xNfvq2LwkkqH9ahz5FcYBxFy7d3C4sUwE8YrC+V6VslUnQj8J82tkQyt5tG/GTqrXuTFDfUnl
Yo2f+A7e2jfHSGefXE/rSpo0DhyzvYtKYCNTOFEIs6VwPUbZFZ370ld68QBl0AOqdiHL2VamTFsU
3+ZqFRvGUxoU2zqglVVrgHxflGCCl5DPPnFn7lhFz4pdX0YgulWOfdSJ59hNM6zZMTBZTw70+Srr
jPGWdXTwFWs6Vwpea3rQP0Fvr+wScp6l7tXMqu/KSDqPdVmnTOLom3p66EASzrra04y02MLmtduX
+l2KOseaaaXqbUMvBBqlKwfN3QTlMAdedJM3xVVdpRtg015hjvaZndHQMMNq3gYC+F2pSOZ6jng1
MYYmHG7i76na7AFor7qSFO8eSLGUntulPt0bufxVZNM1OpJ9YhmXSkFspr7vJNIaqz5+hZp9S+VC
5whivgqyXD3oYzZ9myTaOpPKiT+zkzOh56OfG+N13xnSN611qLmTeAn52gAE3EyYn3uR1GsTc7k1
8TbpUnCO+l9cxnXNKbEPG7fSs3PLCOpt0E6QIStqX5dtrccXcR6gVnK6lR1rpitrUr9TbSjrcqU9
QB3Nd0kgmzubQ9SdJIzOt8QYsX7LFwEs3Ke2w1llmmP8yPZ+WBs0nG6YIAmC0DA+B3417kOi8Pyw
0cutmTWQJeyqXmWhVAMsB/5MflLAVzFJ8TLOF5Zw1mSz8/CgiUtdtAnJGGJZezHkAZYnWDi3i+X0
LqTmvhJUblZhVJU74m4yqGE/qza8UyRpq9VSuZ7UWwCb2nkAvMJXRdWtBCvWNWxlXpveMYtLoekw
vaO2f0aKjJIv0ydlh3mAMB6kZay3anEJmxTyytzXVzjj4Imb95IxkiWXWKyPlIG8kRPc8vkL1e96
Ict+ZKu+M2j5WVq14yazfW5yxUm9DtxpTNNdaxX6yuw4hkZT+q0dI3ltDBRuLSf6moWZO8GbCceq
24HkvYvTqbjQrSR9aWlnuJU0JGcBrRO3zA3bo3FW+RNASFevOY12caZsBpCva+472wJTfc6TpAag
qTBhTcTlUtlcG7rUr4wiYzuNxXVlVHkL/Wz515BbwuoU+VVRqD80eCsbg1ATt4miLRlU93TirgzZ
HjytNOrzTmajYD0i4HQ2QIA1TyTj7Enl9KwmVccqMeLjhmDpyY09bXOkahv48YEn1RfTuCFxWMTz
r7CNFZ9ujexlpvg6F8XP3gxvcOrIq8gmjz5Sswtk8A9a3OyacLqIcuVmlqy1phXb1uju/5u681iO
nEmz7BOhDHDoLQIILajJzA2MySQBOLRwqKfvE909NlU9NqKXs6uy+v/KDETA/RP33iO6MjSIgcW1
/DW7+e8a3BFR19T5qEezYoflYOd4ilDgbWyd2TIiFrnXTPYx6+2dn3eblL5aGhNiq3gz9elxLb2M
oZfaFfFd+tReajs/+nN5S3y1KaZb29v7qsKy2DS72HQiQtPJgKNwI7g10nJeDctorjx7KgjIwNI/
NkXl/iK4bjyt45qQqpfy+0/1kamKBna0Lye5AkNg3Ev8hc9ISrfiA9lM3i5PxLztqnEOh7TWTHyh
VpVFQ7viJ14nH4D52jfEqfWjvU9c1pZklWSSwY/hH9vGdE/3tKo/uUYBmeox5MzOybHgDPqubtb0
EU01NyMirGLbj+iSoDXpOycp/K0oLW7ncbAjsxc45FYupspv19NI1OaTkfpyp6bV3qs0N85jV8vf
jBTap7ruawgjK1VST1TwM0GPpHKbC+MCQAOmRUDdPN5sQSZp29j6XhZz+95ZSB+tyXTyQB8J11+0
qiJPvlle5LoYZJ/b6thbg/1TGhjk62EaHn1d+7QJLaaaa+Vw9QZUbHNSU8+UjDmuktnUVnlV9sJu
RD+YfPRgTHX3kZAIN5QjaXSF4TZ7IqWZtWgjAK5YDJx8qRk602xvJmMqj10muD3c1ly2nB+muWe0
vp8LwrBGP/sQfT9brNp1+90oRLZZRyMNe1fJB9ACDL8YUJKv7hDfHkjgbq/OqPyDpVUrX+rdKd7F
lClM5TZG2WvQ42BTrNI3301Zxh+l2RdH05xIDinLlVIRTe/nysgt0FqDoFrL7dVuAsd9mStNfjBb
9Q6zYbNXFlPJoLUqmvHvSsjrfh7J6dPS4TcsFJ0D0dRCV1PWRdTeU+bbO5t5O3GDWdg53rbtRIhL
69gm4z1Mey53PEnywRPtgsTw6nXzm5XP4bRMV8FQnZ/SOM8nyvc+ZOrHAnbRAEPk8W/TmrYFKnLG
Y9U5042zn3IDLl5x0FX9Qpj7qwmLTA7Qc6yZ46l+4V49mr0X6eRyhzOr9ohx4i9NGQDXNGPLmLSJ
Wr1eo0n2D4JE6U2L+d21ian2OS+xk8SXAt50Y6QHn72ctkL2zacm8p3krc5nNIvxrUeSSAEImxyO
bXokbsYPcjESjwnNZVMm1vs66SJSo+Dhu90GytMff3ZG7gHWn86SZUe5WM2LEC04Pwa8L2uRqQ2Z
ByCucZfAsDbElqDMLmxk97oWq/+U5zkq7WTFPFs4xxIzgMrcZBvHiGJbsEFBk/PDv8fhB2jWmmhu
tGPiWlvR+E+L8bvO2Is0d5h5t4uZ53GjRC5iT6uqeDJy1gPYLIHS5h1QaHDWPL1RqK1dI/ho0Ycn
7FGssk+uvjH+Bdtyz6sfKmAWerct2C9vDFvXJt6qDDCmwwemB5jyk76qMZxJk0ZIlwPPpg7lntBK
PAbJEVvPNdF6HA26emjSyQgy1/Z2BdG97BbSXaN1EAosxCfMJVGcVP0cFWOJUqFAcLrldnAv+WhT
X4kk29uZab7rHUdCnzrIIYy8d7ZMcOxrwZg0grfU3lKgGxEpohmrx8Q70crxEhBqXW4FkXTbWi+s
PTn86VHLiup11jQ/AtWZPhREkQFYNt13k2yHnaN33W5gMwitfJ3995bYnAcg9eOrROD77NpK7DFE
DlvFLiTbeIVvvwsbSVI6tvJSVJr/XBVaukHjbd3BH2yhdTm1B0PPyveJic/LPabjc3aL4c9IfXEc
VqUddWSv/Va1xvAKzkfdVF7JowYu4jeBorA7xnwcd1bVsSOw/dK/+pMzfAy2iJ9zkr2fDJVxEY2M
39eABO7yRZmL+Xt1LBDf+M8M9B8CKLzpN/NeSagKApT0i42pbutV+XzN7UY/rUZGC+byw3Tc0niO
RXtXoXbapSK2+1B2bnuN2VQR8+U0HPXwXweURWvrnDn01xNEGro2z+6qd2DeMT+aZdmMemc9k7WS
fhAyjZ7WhNbzrnx7EFsExQL8QDEfukRaESL8OtJsieAC6dycZN2Af7ETT7NBbjt9rLJDUS05j2bk
YvZ6f8PuIH0rpGVFrVMlD74Y0x+FuMkI+sSCZxDXq+Kn5abosO0WJlMsjO2qXDpDV2uWEy477gQ/
9xA/jez26ioiXcuM5FSdU361mT8fjLu3sl/RULCGJexwCqzBeSm17oF7tg+IrulY/2JVU9azXqa0
MHkcFvGU7UHAs09ooeGa1Wr89cvRCcwuDtvczDZsL8rvRWXDdSzkIYvLMapo0CNlEysYg17N/fyj
jkWxE266nXwrkiZntgvbW4LYDeBgU3blv6p6tmnNxUdXltfmLrxS+GhfPLL+At1G9j5WHTgbF9F3
U63jqUDVXaY/K7MSDJ3gYfR3lcYHXxXRZBkqEP3dwCJW9LhxHA6FeQRgwRZ4Wvn3iulci2I7kmUc
+DRgZlOGdKP3/vERUjX+UnZyeydWfohD01lfJcqgpWDawDzJI9a9VumLng0MB8y6DqlQD7pb7+2u
A/qC7ImGz2guovkexG2tqbTY1wWFLK9MPVz2OY7Nipi8C21ikuG2xNl7oe+fsnZrirbgHWIl2uvJ
tzSqrSzd72bOiteq1C79PHWRew9O88vY2huip8oW9FO5bG50Ugce5V8NSCHm2ViLkn7Y5sn86Qjn
gUOOMx7TPJ/2L0SRSG8+Yo3EfqyLrCbGaYOGLgmG9t6USSAjXpHbOxBE/PXZo3AxaW+s+yKkUfSk
fnNS3apOeu4Y27vkvo8dP+o8AMxwaODelwwJ7ZjvrmOX7p3NYptI+at1jFuSN19a6k8hfnIAUFq+
MMvGjV9WtUX8KnOYrqjyqKtLtU1Thijt0pCbU5ctsdiEP5Si7h8TWBQc+R5HSxk0Rv+CQukcK4+q
Mq/fuqQN/cb7JESMXVZVZTtDzy9jvvcVUwm2w4HIURV3epASBJJK/5LEuklmwEA6mmRF38T4AXqz
YdziLwC99DM+D+fKmT1FSdWfLGRiiGBqP6p8QWIioAJob2edOVBEer38TFbJj9Bp6/e1nn+MabAB
29J46l0hI/bCV3aWRx84GMOMz4LV7NlKnLPqtYrBmWHcVOUQiT6Z8434AncHQT0U6XKqYUWojKxa
/No/UG+4ZFz/4vA7CFz32e+a+s2coJpbBfNbBB0Tj4GE5XmUXaCnDXusYrbPGhOnZ9Pk2SRE4W0G
DDpdvu7I5X0sK0p6cxRvC702ShP/aoqE51WVq85Ipocuh8CnHGED1MkrkqFiR9i2c3LYLBBpnR56
EmE9FFpRl84PRlHaLyXjxczDyJWU4J2sInV3dd26W1EvcoeupwBWVnuPWkoQ/JQ8iNU68jd54068
3OV3pet9+lC99oQncBRK7kZ4w6SNsN82kO7OTaVHtob3PSYkllg1QhLzbMc2F0k8IK9osbyTT8XT
VvPym8vKoLbPopFR0FnlBkNUocPG0pfuYcyM5kZpcDGG/uTc34txstBDTfIx9zWXhIHk2xjTPEI0
9wUzRAQoRbznuVh57fP6UTM7DskOklJCpOYjStic2qNWd5zE6KGvXMWxsRv7vAABu9WayPa94Wfb
bEI7SjQ9AThE/XBxPRQOAsWscd5QXO6mBTm5cJvmgYtnV7W6vzdQKNwGG/VAxRns2vJmOOWzZ6PU
GM2/Y7P++63ENxIvLYQLIvwJUsnDSravtjvn+8TiRF2Grc5OtCSLbFDtm+n8ztiP3ZJZN2+pOgAY
C13xOKZs0vVPjTncs1fbAPQc0rSNbiUZtDOsZ9QM+c4b1vGliolJX71Z3WRlaiAR8kOH+uhipwp2
oPR+Ka+lMMxg9TASY8zOwcuClpZpKhLyr1AYkV/AJ0UIIXWwEn7M/6hEmp/SJg4r/TYKez5KrW7h
uriB546RGDUGpS0EqNpCys0LIR3Tp8RdCgoVhrI4XnI/PuiGdpkSNLIETjcexJ7s9Z4ISgQLCptO
k5FtD4SS0xAzdn3HYNKDNEztwCpdPEQEQ995FbuOMzeXyJNiy2s3gm7fLPcdlIa5cdhXfOTtUAX4
CuxTdefAxZmy9pXlp0wMKLvqoe/BHJQ26aYL96BsflKtDec6b5E36imLklVuHQFLgSG3Zh/ZorOR
sF192w/ll0hgJLfVeXYS85Cr/KNbEv00Kqc75vl0KMuk2Uu9dAMVg/YLyqYI2VmQbqZ649vTi2E3
CXUu7o8d6UhCH90ex6wYImMhQ1+YPMvuj2/EskYKy5a8sqfz5PEjz2L3yJqm25aeNYYmSZjH0ui/
FP7PFxk732lFuFFiHRUT5CmttC2QEW6kxJ9IpldcktWgG+Gcl/2f1rM/8wamYO6P5kvjTS/8DB5U
SdB3YybfVD/iDJPxaE6OfZpt7ZSMsgRNzQjYRygU4bQiYmSOwUzlCOglrAylTQd48NVGrDSQdWle
cjk/CNe4OUnyrimQNKVV7uw1kbtWimOZZFXQtdQCRQk/R05Hq3RIexaoyCGRlPDJaGVnsgiswo7K
UoKynPzAlJdUHd1y7+YvVX5ht3+jTUUr6W6Rkzjc/U6xdQEB4k7bVK7mBm2HlrSk+2VmuMXgewGG
eBst4xGAOWSKDplSt2oUN/6NiNA5WKHIbv3iW/MCouEniFS1hqgCDAsohr2pDw8A05/toUwOqE1v
BpyEbqoXEp+Wq8pZG7X639jJOOmzDPlsNiQbyT9wcxXUy9wZSpL+4AYU5gKC57fe6T+U2ntX8+4i
eMRhi/fst/JcLdltiNXfysrMs9dbPtLnsolEYk+3RUtOSKzzANTP+5DYmNWamov7WmrFo58MAaPC
Tbb6R81c9tVgyXD1+51DxNzk937I4882xgSAtF0eR0+/YSw/T/orbE3KOzBi5bQr894L7SKJyq5/
5msNKJTKTTxSJPWx/7Dk9xcYx+1o8MaVXX6z6vWkFjzafJtJwkAMkFwSuDHa5xRNDX5g0EaCAXBR
HxLbf3e5NgNy465upyN8eXDu83lDe1d2BtdgkbexBmXimbz8StbrDbe7iyq/jsNcufaBmcoHttfH
euSzzLOPHpRlVLJrVxiZKXmJpe3/AnMTKH7Tk5mz81R/R4SOsEPDzt4WztX3CT100jsu4NLG7cbB
5ljQNTaK9974VQish6XzZ0rj3wl3m9NM0Voh1zFelu7iVNrFmtWRffDG0zXIne4ty+JTHXstV7GU
lIDZpkS0EHXM2p5xDQ47qxZemLYt4zeHVrnQ12efxe5Li17pGVwoARkExr+Y9SRTVohJDPfe1usT
zfLRIjKWVo3UikTR3+EGm0LMYo+S/oMJtdWHokUNb6zaAcJYglPb+/YrjkYIrdArxAq0r065uEnv
CWTbYRApjY2wFjRk0iOPgyaoURWxRaUM/VHdEPJTUemLTx1Y9PQ+2mOuuqNWJI+dJMDDs26pVuTH
Li13xJ4BTPKHkxBeevQtbdqSDvsO6OK2dPnBSAAGNcXsRozv3ABsttrIvhh5PvMJeJ77CiXsR9cZ
qaK38O7c25Si3H92OQHR0g8MuarC2mEwbU6aGPbSKsJ6XJ9KAeuVTuVxhI31mA4pCzRf4zM1GcWU
8LVzk/bbMh9uayuwp0tqnBX54teAdl63n6o63qtyBBiEf5pC+uoV9Vb0Ymct1ZPXNYEYfPq5vz2E
MMr6/eDlnCwcXYdMyi0KrR0JgtuMcRuAe7bcztZHOlYbHWhBfLJIEI1x49anoWrC1Hpx8v5mcpwn
aXvNhBbO8C1cc2ru35r1C1dCj7omtzaDygViagcIqZPQy8CpRYqyKj4dsUzbzHlJk2WTd29WsWzR
Cl+h722T7iAhAM1nIj13VvLl04YDsYOvwUUCbYMrNrCLH2IluG2J8sl9AKDZhzPMW3P4Sq2tbjYf
SEI/40V70Ke7tsAMk/GOjGUCRF5JN5yLXMCZ+YQIsGloNyXHcDtsYVNEA6nweISDwvlVluQ2g9Qh
WdXHDJsdkWiFjYvfp4WV99Lg92OLz+Qutwx346hCP6werXYQN47+JAs3ee6Svn1AEMYfTA7poe80
f4eUQ2wEups/BOlYO5iyBasazqFN14MbYlOPJ6ZltMD+kfzLU+7F1l1LwEcljenSNAoas1lNu2EE
mFiXlfVWZYLmbe456iU66dDvLNzdaXMDNmL8sl3eYLtZBga3RfLTW25y0HOOaGnp9bsyBpT5k47x
uJNe80Q0sLNZC3krEsML8kzeMwAsbzmCOgMIKgAYUw68zBT1uPKL0DR6FnnAm/14D4XyWXbaqzsg
SWOU+guzU9QAkgrdgkMUSspjr1sel9UbC/N6Vy94d+KpAr5Lm1Bl2oYEWhwy/JyPKKjaMI+LLyGd
B5Z1b0RxHUSa/mDNocWA0DMQTzjAGaBkeRo87+jHzHWb2b75JFCwkzRvhOozaUIkSIAB71L8wSmf
hWBKmQmbISKTYLRZA+IAgSWp87ZMKHHZYliinkjLGB6XCWeVV5cP3TTsV9+8JoV1Az34WxP2kzlp
R2kOkGW6nbQxkRAekvNVrto+yeVDQSA4dWHyPOvyWJrDh8XtChlt5Qa3UqSXhbZlPjoFvpU+t7P5
UOrwaDSm0rVpbqaZfaNiTWPklziu4Xq66o+d/3SG0jY6xf2GLhUlCSNeEyZhQCf6M6D05XFytUGw
RL3QIJPkPywzxWkBhjvV0qtlqkdvwHIQr/HOnPPfys8lSLrmW8XpH1OvKa8BdGM8r4gw1/bAZ4Zg
Ssk80IydabVbd02OvsPah4AtNtrJCc72G4Xh1TSgXMKMfJh1oDnpciVEKVhiG6B2WZ6lyXVamx5v
X5cwI7ifyQbQT1SV8bQsQYView+cTA9IJvhoVnfnpePRsOb7QjEOmsoPdbKhdo1NyxIPv5emvMm4
5+730mc9dbRNCwTJGeMnRQKnXojflbUcrEHdhkpuE2YV2I9+hKXp20T4L3e41dS32wHqFrkOemip
dudVnrl3l2rZDuVsRqsUwKoxFwekxFxnKsWhNB/Gsj84suzAsiWfWFq9QHe03wB+8Z/1xo80sDBW
8t+33gyRPfWQzsYNUfVV6MlNm+LQ6Qdgwf2tGrut5i5Prv/HV1uc+lfWhVD4hjwC35DRwPhhMd0R
u8hx9XFPRsa3zTrUwKBh8E7qUHUFMQWacSE0PLB6RiylOJCpsMGT8LSoZ889YOHY43R6nMtnkWvh
MDh3KYCdsCazOzwUHW1bnB8Sfz61JJ9E6SQgeKVQmCC238N6iqg14ptEz8aej6nVCkF8U9PZMlGm
uNWHHsF86+6kC4MVIe7J8QG46hJ/R1I6f7W1PCP9eLZVFmmrUQa1Gs1AZ1o39CYLGbkQU8ncHLqb
3BjJACJ9OSJ0/pt0w5GMkidWa6ErvQszjiPt6sI+jL0m/WVQO129ScaSxKB2Cd2q3pEKsgMcCrdR
dkYoB4Jl7oGOWDXGhp8cG0jKMGKI6/GsPP2vJSF4W+Zr25R/Yrc8Lf74rYr2r6bFO13FSeggI9gI
1X0NnnzUbMBn3K1Pnk21PTqHrIHSKJKzL3vWUNjdFHzL9EfHPBRZ7jfAuFdYhlcco/eJVymuXdGe
h2G4pdOqb0ood83olxu/5hxVJGhDcyMie0bi0sjigyL3oLfdZ6HSj6mPTfYQ7mmejLdlbH8qFrkQ
BkuN8bf2ovNqGwygduvyvdo9ARs1p2QivI3ynE/Gx4RUZJaKiFh54C4+Cm958Dz8oDCa7qoMtzC2
LPUn/BKk/a0qXwOPb9RexFlW5Y2RnQvQCcCQPzVnDUD2He9EGKGx/GSKvVVHpTpMngoLnc1s0Tdh
oiXnrm9wlzMxg3sxLKw2sJi7igleDVPYa0cdiB1/UmvMx4ygICKlmdyiTTG2jePfSMLUz3Gephue
Ef5Up9jUQvuzDgOCqPRFae7OyEb+H0eZRmbupacsXXh8DVuxRJg1v0fjVLF42HR4dzZDRwhRzLvK
9YA1Bm3PrnNGaxOL7MeW/vNCalJYSMHcrtz5yfh7cFToWeeqYQWzdDzoVGahC5q+gqhs0Sek28Za
4sBqkGQ49hsmk5Alqc2Uox+jZdRAC1bpJ+zoVxubxqkiUiPMRWH/MTX9B7w0Z6rxOU30WWXT/BIZ
6F98RWwjkvtC6s/Qi1+13m5sNqdysDca7wJqIlDZ48fqI5OYCoooU5RnvAAIGbIDyLkHvq6T5iNF
Y6X0IAsrbEATN4KdRIHmAZNqsKQ31V/89DoPb5krrXBwnIMUzTEBiNm245NXFM1Bb3i1bCN+sQcH
cYRCBLMAwGn96eiY84ctW0JIZoGlf9Cf12YhoaQ8GfN4xdT7gulxB+xp66bd1mIiFkylo+0GjSon
MX/F9WOnoXVr/HWLVRoMkGKfVaZPLbNpRnKBlfqPBrrGIZnfE6f43a6puRsm+dxr+deI4DB2v03K
hp4l72TDvqbeF8NOm3ZNflhskLUZW9e8uNxfC1lvi3TdEB2m2Ov56iljHjBFuRUuHX2tzpKjkQHu
qK25IDVcmBkNZSaOlQ1325vyc+oiCfP06DX1N8bNvm/YEaMl+WMLmfUla0ECdjofFEmqfhTLkH2T
AbDuS2Vq33CW8qhIx+p5Rf74Y6YeN4zAG5ZzE5VTll6z0p6WUEBtYNW6DO8YkKcrKlpcIp4On31V
8rRog3dY1tbcemnVnxdKoHNp5+mfuEo7rnT6VjPG1WawztyWsd7tNeIig4md6MfkJJ8Em186W366
LbskMdQ9uxbscoHmigg5YHMe07W7FBj8rq5Z6gejH9/I7ML6FDMFjUytenObHLa8EMo8GoWXsNDM
/3ZJt+HMBUOnbVfDCme4l2ll3Oo+fV+8ERGb89ZnKEyNrGrvTdSDS/RYqFWcb0S2NC+tdLRH5TP4
ND9rCguSQFyigfSLbPKHNreDRJHewwBizxxJ27FRLqMW2Nk+G4eHNnOfutTLnianCUk0QC8lqvnY
IZSGHd+ngVuoa+0YH1k2nGrxJZW+yUY6EDYzuMOmgX28zHf5gnOCHRUmyw9Pv0xER47T2XCSrcvO
JXEeanfcsxQPWgo71/jWJnaLqbaXSoNk0f425R8sKMyQ33hvN8yDfcRC628tG5et0pj2Jb2GQqRH
QuMt66fp3q3YSE5tp3bgcE0N1aJ7BK+NTUZeE3m3SrLEXRIEgyJ77/x4uHcvLacKPFHZRxbeHryr
yLG0hxrUS8fBJ7LQEoe6LB/au0HIy1RkFnr8AYKv3Jo1hTU0xBkgVziv9Xta7cYmO9XZ8ijvwyQw
qXE0aV5/WHqfDnfWmTiPz4Xyz/Ho+UEC/BL/WjYfxCqTKCHfKOyweUI4Sv2HWNe8NyaD6dZcfer+
BpuoP+nbsbrvAdCt5U2OFBQiUYhVOjLye83SZc6m9bhai9lxg6LAYmSnlyRft+NsvK9Dd+oHtLmV
vcuWBLGy9P/6giOS8Yr2yzVwsi9YQC/SAeTsaSvYrGmH2WiXayQ0aBkJtpmcR+osgSEPIz3SsPhv
KtgADuhcNX+8tCo9u8N31usIcyxKJMte1o2ai0+uXF6dCfVbPX/AT4/qComrx5XOqjwPJr9uAoyN
YVECaJdfXdOjQhf+ZXKp/xX/xUYyGtgU2UXTDZtGJwckLgrJQTJ5UWY26RUlXcDZjNMVK54WqzpK
/ORlGZI68oAMf0MQwhXHvC3EHX9k/X/pMv2NDXe6UVYxobi2S3z3RV/yt2BN+983/fy/Oy4u2VeH
Kuln+P/AYyHIsfw/mH5e1z/fOdOUz38xZvz7v/QfRgvXJGaTSGxyGx3C78my+R9GC9v+BzmZtk3i
GGZqLBfEjfyn0cKy/0GlQm3JFgPR2T/HbJruP0jTJfuaiCIy1fFi/3eMFv/qasdhQUiLf7d7EHPI
39D/L26fgVWil5pFui/jrMUTObQ7YEnTLiFAMKp6IV6mxFT/l7C1f01YuP+h+JUsUCCW7eFmMv9L
3o45jD41hJvtHUbuaFFRGLThSlAKsDwjZ41cgJ275Kz8nEDDBOlQ5xfzf4bC/m/jwe7xMP8zpOY/
/haYTAwbiz3f1z1J9Z+N7OY0I9osdLlv0xLug4lXHF9fsrLaH5zydynWF98XX//043j4j//7fw4P
vRs3/5c/954wBRDoDp2xDf1ufPknA33WLRr46L7GyjBMr8rmcvYW4qwpUlpKgNicHx2Ms8Updjr7
b1Y3vcXumfbJpVtMWbHPy1c3zJP1e+wa8Z5It5n2mVxN55W4OmmTxWarJjQcu8L4B+KneLZzR4kz
lRbe5RYWO9dZdR39TmW7wrwXftihH1zTvt7p6gnTKaq0sEa2O53ijJGftijzvbLw6jMPAkVsFH4X
8t218lCV91kBOZgeO7JktZoQhSAp0uTtw467J7W/On5afXOilyJgzreB7nxYsfwwsp6Sb1xIceCU
ZrHXptwOZZMw6lrzh8ZXD/6UvufLYDEGGrTHZSZfgIn68EwEQXvALtLc9Dsz2HEq/afQyj5AT/Ds
dZPznFgFMwgSZDdCN1Q4xvwh0pViuxIZv3PbBfHlvN6cdgWFjRn8l9F2sC7jD60w7YjKU+C/Me+Z
OQnzGYLcOcu1nwJHbYGfFC5WMArm8b3jVUfbLJw/w+IdkzJjuZDyEZ3VqL4bqBxf3kj2mzXMo/7E
buq9dGUX+XeSFhWn3E7U506UAb32GWNRs5BTU5UXpar6xrgNi3Q5tjuj1ejQ2mboce04aERTNRp4
7DEgFw9q1tiG6zkSD6lG+wfUb53x3NtcnviHp9tkDrbBFGMZ+FIWx/qY08XDie4p6RLBoyb3ltpI
YDdDns8qaOqKWWxHTD1m7ViV7ZPI1ql7tvmi5n3BTfxH+VrPZdi6XFI2W92jk1t3D4WPjDDCEK17
m7laynmzgrNQe7sS7kWba3bfdqZmdUqUP7zERJs/pbkkPBc9EnYlrrT0YNTmkESp0H3MPCJDe5l6
kpGSm2Y1vpm2cp9EnjqMW2oKjAOCAurIvGuNL3921WuB95xBTalRkHt15xkYd0Zb3xijKqYkqiXd
wiVuDedmTSgerMC0MhToHlHUdojcahlh60yTy0S6SxiWVPrYb2OR49mWkz0V0ZLWoEEHi3w/4cjq
t8vRetepMJSLYq2Rxs6ioXxSTjxoh6ImeOFlHPSlODUzxhOSLvLOZZYxsPxsx3ur7XZAKLHdaNir
pJc61ZbtWp1EhnL6+kiufvoy+VrFKllpHV6qkkMlLCwnEQdLZgbrOdPP2+eMOMdlazadiRISuQej
joJtAswSTx2HJKFA10li5HNhAbi5dUJ4Sjv2GFfW0vTiCKGwGNi+ekNOcehYyy+pUqc/T2Ptv85O
bhbPmO9wA2VSeC9tFU9vQ+2Yz76tz+1VVtRAoem0GLfrFEVbOFVdlv/ihR6QmeT4Q99Hs2VwBX49
lQEpsZ6/L3OzusiqYA2OiZ2Ey5GMVudZNVrrfOVCX/RIL5fZPXI7mh1aEqHKEzFq/WFkNw8l3q0m
iIjLCpraKZFaomcVy1c2MeQ9dZ2Fj6Vs4dNTx5mCcJhl6FANpDSQspimE8CY9Mmey8neao6HxMbS
GJRv7aarvtYiB3tbMQtGqo7ZN2NovKhX4FJYHxAqqOe+Ai2Osgij3KEa4MuXPElZnXhpzfg8ZWQd
EIQ7r0/WPICq0Fqb+n2gna9R8Zaoxbg3pmNr4A6iDF+6b18v7S5su5SpX2vb405j7wvJngPoSx9p
iHdweRtWb5ZR/m1gN13tfGzpg4uB/dbgEDUauZY7fopZdt6xkxW+LsdLECkkRNmdcnyOyz6fymoN
DRIEHPI/3PLLNQv/sTbcnnx23U9nVG3IbFPHnT+LosMfsfRFisKexJBg1O8WHtfTiEVYxYNW6cTX
p1aasmsoyxTSvVxRH9sL1WWbZaS/zVO/5xXCZlgmZL0exz5nDos8cabQ7TgTLkaTT+ulY1TdMRRJ
UqQoLROyjcAidnP/jbnzWpIbybbsDw3a4HDI14hAyNRMMpl8gVFCK4fG198Fdo8NMxidYXWf5qHK
yqyKhQDgcHHO3mtPQ5HttNop1bqY2KLTN5Rsp6cWjeIdiBgcOFZSoHImvvMeLiFWIxwCMjtYJqRy
7mghbxgjA2cTDST3bjRM/uUO6RIpl60FDsFn5Q3uI/hnN6ovVfiA/i6Y/dI0453ih3xh3gyBK2WA
lNG5ZkesRagKVNt8puN7qMccHX0Zsn6tUtUWnyvCI2BTeW19shH+22iI4/I5CSXVjsZO9G3ZUaIp
HK/+WtP5yZAEiprujdNgvwk74T61HXBmhPXZQyb1G9qt6i7XVdW/eIkxIi9QlRZtW7fsPqZFqD1U
o97JlQpb+6EbAsomsBVcfTdQlAP3YtM3ocYxoa0xtGnK1pRBMUPG1tTdsZ4uG5/eNhB0SHTQ2xr/
D96nUC+8HZpz1Wx6eAU0pqbsh5WxUmyybM6LncUMo3ECcmkEKl3o6qS7Bf2PscLhiOa9Xw9uSt1K
zzT3ribb7cmru1idgOdQABv6VrZbk1Cl+QgH7nc7p6brngmlbiH3oM5ShXLJVGEXiAFlNEit4oWX
P7pR72/cRJsQ3arB6zezqK1bVuwByGqDAbhK2whrTjM3GoMcFsNd38bBz87t9fzUxeXobppaWFin
VKfXtDQ9NAlswoefydSHyU2mh1m473vaKRsD6BwGyUigdgf8AFEIDSg8OXv4SYEwp2rf9d9bx7qP
KqGdys5VviEr94vX0KabxEtrSh92SruYgKkZIZ9HxKcQQtrkILmiPQ4B8lYkXouCsEYsbzuANNaN
tFkSda2werohVUKbqHG/uh0Ky8GT3S8j8oJjir7lUA2lue/duT0WbbUA6Gikalor7mSRtj+RHCtU
WHXwUfOy9BUvUg/mD9THCV+/4awdvU9voDeJH22U1ygl7PFYeTUrdSwX6ksSf3FoviM5rZ4GAgud
VZ6OGpUi9giD6J9QVNyxIS22dZXdBFJ+KU2V+BnRibTAKnXo07ah4uMZ+2SikkqDvoVk0oa7zJiO
ddPr+y4E7jlhQl9lfTvtI5JrTk4rEl+z6UU4Hmqo2NWyu8zN79kGlZu2QfxDd+hJtSk7ALqe+GY4
ZXOOrundbQI3PVqi2KVAoLbTVONbzQr6286+N62T2SHl6szhM4DT4K6MBxwCJfI2ej0x+qom8UnR
9G7zYeq2oqeAw/Twq/PKdGc56kuDRpKQuGCvO94nvc7xHuC2I2mqvE+DJvchRR/5b4Lj1Kjqe2gg
Ng6Zncu4MCgXRXiyjL2iF994+SMbZPx4mv4YqJ5dk4aNKKeksAJBjzFIJEfSDVAOtzoV/gqfkzXl
PrG5au11sX0MSppScZ48VIK+ewT645Y3GKzRtCZP0Yz5g8BEK2K6GoJbTYciWchBIYPAj6TBvN0W
SiD1Q8bHxp26EMyyfC2MFmpRpVlfWxENJwPq3bM0BvtrMhfRXZ/WX6y5tx5og7RLDySgO+tkR83U
HgzZjZvGCp6Fhegw6G0Ikp5Di8j57ET6rVJuvucU1H6thFkcrNzeRXmmVqWFGwxOSrSJcfp962lD
1EuPxYtejc4WmyGh46WMndZqfkkF+nNbLJVXIr9uu2qudpVKJaL79nYeSY+MlnC7PnpyNRCHfTUe
glSvaDt66a2n/3CNeNUIy17lGn1a0T1Xymah4/91bCKNPq6Z39lQ+xdzwQs7F8BF2cDoK/LR/twq
5xNRyMIfscRbkNd2SONHvyvMZRmiXd0xzKf2JMsFt2hkZKRnuXwy87w8kSj3OM3OEyKeboelyL6z
h8L9Zg1UNIEgOlvXrU+M0e7ZVikmdnlTEeJ6E9HQnobktpBmDmGmQi+t53IVphZQ3za1D1ZUS1/2
ECQ12AJLH17NwxaaYM56nBKlQBwwihlP7UzTfNIMalxxX+wbwhVPuqyd75C/os/u0IfPIZRq9o1e
9nkqHAND8JhV/jA55l0UdQHaT4p2+HPFYwbTxkeOAg8yoFMaJ7FiFmuKHdpt+SOQcfwpj9lL6aRi
3nQFnBnN01MYIANsgnz2K6+qjtacHUs9WcAGQfdYKaqYmFGfdU9z9wB7nNdRILWy0Tci7Sodv+id
dhvk09GsUyLJMy0+FpDbwA9F8E31hu7OEOBKKaco/zpX+oepHky8Gix3g0vxAEMJvJvIflZkgj31
yYBiIKUBMhsgq2GTQ5eTpL5OafApMdSp1uN4O+U4hldY6Ghm2iZlAdzo9mtIQM/tzAR+km7O4asq
spWMqZHnnYq30Kt2A69mjQV7XJWR1H2HTlApkL2mkaZYlEt9M0sK3Wi0merLNsE4S8Mw9mhm4Q0j
8jwQCP7ENBdHWn9SrPJC6786yNkeE4SF93aMLov1kuaRRP9mTjiP2zE5ceCMN9Y0as/BnBTpomW1
vjnO+OjFrffVtHhWHC670E3uBqTX9Tpm49tvuro7CFs/lnw8bMiz9jDSH1rrqrZeHF7zbe/Qly+d
triNtGrJ6HTcZjXKcEnE1bpd7eJqrK2wfS6S7GYoBLFKBJavlaBLMvfsBmYwsE8KAOlxIQHbZe2+
QI6lENlTObiXsrf3OfIq3NQcCXItKE5RFL+09dj+Ip2YDQtVfdzzAcaIqB1uZEl1G6Rtc5vH9vcO
pTe2cv3gtGhbdbmbq2Q7ZhwKV1WvPD/w5uoYW6VxzAqGK0FL07zRixpHt4PPJloNfZ56HyKrB16H
H96V44MJ0V02By0IItSLyI8b+ylu+xCZdjXSiwG9SwduajbouWzN11VjhDltSkC7GgyOpYXaBqQI
hOshn+ycBlEQs33GTG5EYuUOU1V/c72gw7cyaRkiyM04tpHtm9psVy76IwqILOZNOUQSn16ol9N3
gY3DezCb+mM7FLQIYyO2YKCBfi0HAKu63hn49zCqdY9ehTuOurjXoND39Ljsnc84vI1cfU27pLCK
/VgRldIePBhxLhskJOZxTtvUMuW4m2cL8Neut2VOG6jG79TPWwOLR5wdR3tqZNLBme/1GVGYC3JW
20aBp9zbxBhqe1tCM/wSNhU9kdo0MHdjOVw8/u52xpm3qYcA+TJtDRwNgLty4zuLLnkkyK1ARyQ9
3l+o7r4Je2jrmJhURrq37KLLX2XVV9ucsFS4FvVHUVQ+kvNyNdjlvUIGmOA89RMtQNBfmxxgZ1qT
XlnSH2YOWAW8w9fRFcqvR4ZmHWc4H6y62yuZ0U9CnIY8rZNoveDBfs6tJj/yKaptCGXtMZYYXQbS
X1eiy5J9Oeg2bkUb70Kp64iNLDTTXmuf1GzGiHxqne8JSC7hYqwkrd0+QsfAxeo0Y/Xizkg4ITqq
UK5wsNp+UNWcnbCRJPcACtNXoUEibAn53NamU+KxrzVbYq+NY2r6hmC8hk2U0AqlYjmvqCRRkSCW
gvMvgsLFR0Kfq18LrzIOA7anHaaAEKEAGpiXKEZLvQlp/R0NXi36BlTuphvTo3GG7KNeJg6tT9rT
dQNlNJsncI4mfnmASXVur5LJaPA297gDzXajZ64fjVN9QKs3+G5ANyaYy/nRhKawLxsV3heBaj9q
kb7WYONui2yO7lLBqWPFdvUXZNowXTWD0dyothc3UN+eYqyIpDrR9GmYhrY0nBZusLZVUOmU0Itj
FmW4O3q2tjjEMwe/jkUpi+6N86Rbg7XSa02uQzomH2o52l81LUS7Z2fy0PSA7mB0ih3ZJdiZYwMR
gFcdRAeHmTLsRzufbycLLeqqmw2105P6UQ4Ny3w3yxt97n+1BX7XlhYLNj6z9tEENwfTnPbI40bY
VaG7jvnU76O4RteResauwsnX+lpZ2uPekVK77ZougKpIIeMhGJwW3Sij4oUSTeCT6lJDT4SPTbyz
s9FAG6yl6QTP7BWTg23HDHpjMZT0xpNt6j1EkTR/LKGKseEJxmMWaEKjUxdbG8vO6QkCwd7GMg7X
jobWxE2ylvGs9WFIhTNybu2oqpAHQec+GpWJddT0hskHA4WvB7jLTQhVz8/DBCmuAUQWggC6WLqf
eFSLcmg3kepfdUSBn0h/QOaReABTHdK4Gt8a0ttSQzuQd+yHldfXH4hxoCM2ad7ai/GFU9ZAFMp8
IDa5XpF3TCeOkpoQ29yo/cqut8pr22+djnZ1oFhLq5SQgUmDV2LhEVyLyawBlJrqlHRhgV+aIKNW
5whiCl2nQRcAWfBmJv906l44sVt086I8tOxkPVHWpZ1cFI2+T1Nhq89g9yVfDL5fkN3N3cQR+8bj
9z9T2xhxYOQ6Og6KkmsrHD9ZKLdDGswtZ6Q6Q2Y6gpIqoqj2tRZ5m6AS3Q9CHQOrwKyA8Vn7NOkY
zjO+Y7/JwFw682zuoMHjVgkQrLSm2X1sGw6/Mo3FD2NWv8KGTTLVYgwMJc7FD1VoPU06nfJ2ToG+
TE53i/VSHgacnBhL2EogbKasN4VbqJcZFg7zMw0HEg8xj67UxCafhmzHPo4V2MU3sUO7ZNzkTQtL
ZXRdfJ8tZpu5KA8q08ct5pLufgzhkEgXlgWFOu/TFMYx2nTrZzcGxYOMzQz0k2Abwl77e9XTaV2C
pXFbjuMGc/fsg08fAQnp4R60wfQ4BO1nKlE7I9M2HdJeOpzh0YxA4+pdP2yCQlF6UMWT1WTFoQOw
gjLMYgOzUgOSCo49AQefis+7cNv6Ca+cjlvCKfwR8cS+SWnHp3P7mhtqPBCaEd1QI3U3WRVJxBxp
9YAQCwhN7SE9i2on3WoEeXqTM6RrYMocpVPECSu3U/Ib1CvU8kqEyIBKiYY29MrmB6Wo+XuaWvbR
9SiquDnLgpjQ2TVR0/kBwSr3CRCDAxjF9A5rZ5mzwLfRM2UAzNZ0GpANV9ZBqe4mF3l+os6IfjM3
93FbuHdxNNwqWyAPRjnqRNp0aNHAP0BmjPbFFIQvLvuNBO+hiyiumkXVr0aMYI9TUBdsSImvZMvb
x7uxbg4582g9Gh8oWxfrIFEfuxBXW1TwdAZjvINV1e1TVIqqKOhBmNbjqA+M6MiagQxTgsJhJILq
W20UaJZSW0R43wujSbe24yUL6kr/QgWh6b9MgzNnOzYh1Z4av3Oo9UBDzujl1Xpity5OOhXho10m
Bc4QJxTG5xR35eyAq9LqKvzBxmL62uG23sz60mXyLAOibWv7WTe+LP4a2iQ3FEGaNW1H5LxFUt2U
0sp8cGHNKm8sNsKThJyA4CnT76OSbfAWfAuyagBFu9SoYWZoKMVmQ/+Gyb3YBl7r/Jxk3rAWlyMu
7LG4q/XQeMZRa6I+Djg9JRLM71Br1mPQuGiyi1isMIiMmBVxYKxm9gLrLO/VIXX5MK0qwpcok+lD
geiSYTOLx9IaW79xNBbguERxl/fAoBdEdPJkaiP41DAeOLW2SbtP+xmNuDfQ0hoFVdIMvu3DqGXl
i2B9WxlUk+EG1YpNehdhNm360G+FCRCpRb1G/aXbZuzhsFTK4BRPHMGaPCpfAp3pnYaSd5ygWT9N
hW49LRWjR+o7qJwSHFaTldnk+RV2t3di6QHI8czHnlXtGUaKixdZJeme7WqFU5P2RwZ5+4lI9C+N
XaSvpJ1V43poehdSAKAltusKTMJsC5NacVywrPCLOKy01vSl7dX8IlIXaVGP1phNo8q/T3ZM761H
bW2XHE/duaNtkzRyzxnbpUJdxvi2QF7cwPmqj4kw+5s0kcFLMGKf5Nyko+LVHQ5OSdo/tx25ysgn
kzXBfHw/lGQQjQ4R07SGChgPxTxNjZ/bcgq/WnF5W5buWtMmNfpFXHucM1KbGhN+CGCyfPW4KvCm
IO+edzGK+uFFb3Vc6jnVQOBaHJV/dWPL4WbNbpram6u77WnUMaFtc1ml6NtmQxOnPNB6XOu1jiBU
eTQf6KfZxYmBmMPmFar6MHXNvM889EkqskwMC9LBZ0ch5W4a6uKLrBYRD+svM9Moa+O+TvVvtN4c
NCluKRF9K+POMTq2/7rD5pBpTcnXGtTzp2FJJDPpvSBb1xYSBjbL/hiyp2nxreh+W43tT7fwIv0p
peK4oX45P6sUytCQLLV1w/Y2g6nvvLL+0GMox8ag+6SY3CX9cp7ynqqOtmWQeJtoLp5j5Xzx1Fd0
7dVtO9R7NyJddhUwwjdk1eNY1bB54oxpowAnVr8Y5akA0+fdudRDqewlx8EJ8E1lwc2U0H22Q4sz
b3fihrFoENgFZ+FRGfW0TfSp3IJGb9dd2azdhV3mlObKS4oHi0Ct9RjolGGiu7Aqt904M012o9z3
HZSDcQEUKRsZE2JTggntld0krzlAcJLlWCpiRIC48VaCWsXepeYf5tEJxW8HHQCOUcZfXkWZm1by
wVBL7IfYxZHH2QMczCqPgwEBaeR8cDgF+kk03usgAAl3KdakOvQbABMbc6juYr276wMHbWzX/PKK
4mHmJLE22M0/anSKVd8dDAvOBY6CzRTXVM5BXVR4Y9WkOw/h4J5EBhYkMKpXjKTfCPe5R2FLhdK+
C7K8xjrm/JIJwoWO9J+nNM7Dx3zSb6t8/J6FCkoBMylFEpDq0tnlVTf7tYtC3I2L6IgaKfdnqmTg
QjjxtrgcTjGBPpB50pC9O6lUtITRWHkRUk6YPKumQHwmA5hWOWW/cO5uqFbHCCZC+X22KL2n2i2k
jcdcUn1RaGjXAf1ogAZIYcMQB51R4irK8+aF57Of+ugklHyRwJmitWnWzkkxhezY8QWsKXSfiKiJ
b91BDUBiFFYkUcRkt/SM0Nkc6W+0kINWXm2Z6zESI58iOkM+5Unec34VirLzRNeHMq2H9c4AMbZx
iBy4M9nYUPMVHoSaEjkW3nwGQhd81arc8Jf6BKTv/ktndvLXMn+tOz1Pvwd0YDC5VjDxuHX2YQ9R
Eqn2NqAxNlJYHMirUObAwW6oDdu8J3OpZPum4uiDSfr1xOaus3NYGR6TFyDtMg7BONkInEOr1391
zKer/9PiCYvdrov3UcVG6hWwSI/HqW6rK0kOxlvQL/oX18OzKy0qn/TedO8syCFJa/iGehTuZetF
j5mZtU8DmX81R2SbMsnokiiD2QJv7iruOmrQNQqAltAEL3gtutK4R6tgautAy0jfHU3LGp7wWlZk
Ig7UMVaA6PTMVxIyh9/ngyM4zxeAe4JorG+kXfA/QT7No5U96pAwUAK3DQSW/4Uw7b/Kzd5igN8D
Bv//CP99V5e2jYvsa/HjDS2YP/BvTZoU/4LzjDjBY8/u2eSK/F9NmqH/y7KMRVcm0GkA4AUL/B9N
mqPDBUZ5YZqGkPxpwR/6D4La8v6FpAsxG5E5Uhq6/EcI6nPyr442CqvxkjGto047j+Jke8U8W1iR
D9+ww96fucMRA0L00UMdcnhfj/VWBEa+HLnDnKc9ZGiwrl1xpn8jfzNLsTXFPjo78xsYf8RmNLHM
zZALBwKUBg1hnuFWonTJ0isxaRcvTp6YxWMWqPnOYnV0M2zZLIsIgbIWnwotBaHn1XJj9jAPCJni
sOgG+ZH0hfHfX8V/1b6JtyK0/9y3S9AOoTImv+Ds4wdepwFrlJFfyRhMMOFp/kTjg4imarhDtoN+
3R5huzZhHe2mHP5smDrGwShTe93RI/uPfvS//6DzWJnfL8LTHWKPeBz8sreqOA0KSgrFIvIRFvc3
mVlSQE6sds+QnOki1OWv3DPUgrSj4VLGabo1rNR7dLGy3bw/JP5KIOKnOARtG65uMPwMcZbyNgdC
5diVYP5NWoJCBQbKGhOMd7D1CIhGB+vlQRvYNW8hmJSvlFPnXy11F3sF4xXMrIM/6gb+lO5tEmBI
xbV3twgT/59w8fe7g/JukrBn/w6pOhMujpRKYTrSfqzdIX6iMjTi/lwIOsq1fFVEzS5rJhoVGUdR
6GvxBitLc3flIV14XzTGhWA6cNExnqsnXQJyiV1xEz8y1XiPZsMkUlVld1Q9tYOT1VRvrJAklymk
tZVGKU3WkSyyr47Nxur93/L3fOEg4SG/0Za4QB1zkZv+IaiEbt55BWGo6FUT4wdlx3QLJ7TdtfD+
du9f6u2a+e9H/8elrLNHXwVREOLiTX1Dp4fNSYO6Yk3D4Ava6umBzA5n+/4Flyng7F0vT5ep2nZs
zznPsI2Fl2hZtTSnIyCVjayLk2kW8sosuHztf12FGiJ5BBKrLJLiN0+wsHJD49DDiBognNBdB0o8
W1h4sNStkDB/dVLTufLWxIXXxtfpLb5lpiBSIt9eFBmHFo8cqXw7z/Jtl6fTQ9IwGeaZ1n4h3GXR
Yo0gK5Dy4EibMSNTcCUJNGVfnBKQthMkUOMvgX72caaNU175zv7+fUwAaDx0whAWdfbZQ2Geymrq
BpnflC2OwLpy8YjEA7ZBM7hyqb+H1RI7zcQnWQgM3T6bcQiIbgdVmstbtvq1RpIQGlxHfw7rDJGL
44RXorwv3ZrpmDS0PId7tJZ//8cXk48lIT62l+Bowtlf1LYF3lsfD3ale/77A/jSpQizQOnNyOJB
nj3FDlXUpJUhVRxkAb6pwMHIJMq24zA6/059+O9ryN/D2NVZPOCKEeG9KOff3lZqNk6sRzVfZ+pB
WcxNbTqWPWzRlQdXdp0MFYUzl2SsO1GqCeySWd2GlHE3AUyPX3Uuupe4Mz1sQtPwOWsMbPJaO9Kg
w5d1fP+xXPqpNvJvmzQ1w2DyevtTncEQHmXDlE6QKLdDi6NFdGG2XfT6G33BhrYFQvT/zUV5QIRC
67z6s4kSIlogStpNftyUaMxknrqPFh/VXmlz8YtuEb0amhbf3r/qpRFgUw75z1Xds++8do2ZIn2H
SdhrzdPCtqOjY++1eXSvfEZ/T5ZMKEgfGWWkREvvbKy59pSKgL/5Egk6i6Bn3ibm7J7ev58LE9fb
y5w9xgGyiRJI2fyUg/AxqmFqhxKopgihnbg0SlE6OSUwZpdsocoKqEHHdA26lUNo1lFHofGojUWw
KYeuurEQWzy8/wMvzSZohVgTMZvgrliW7j++7p4MAU7WJXwwNrd79DlwDFoXZS3Vi5dhMIL9+9e7
sGHigVg2DhK+csxGZ4O51Cu8G4VIfaiQzjf6MvrPqXcW0MbYWjaFQ2/43PZR8YCowgUjgBTrQDo8
vZ4M+QO8GiPQvw79bGPujU3rWg78pefhMSks345rsF95+zyG0GOoRX3uW107fJjmgVKrVdbaJybb
9FTYU/mPl1OXbaxjG0ytLok+yzj94wWQ+SudwRlzPwkFde1csH7EyAReWod/ahMqeWsqa97j++9h
GXdvV3FXCJ0geFNwm+I8uDSlxzZMeZv7KYMOi9sU0Pc2yq1OrNS9JSAazobI1kKGaFRCR1wZBhe+
cy7PWeL3tGaebyIo19V5Ax/RN9wi2tBRV6AyCKCA9DRemcguXcowGXOEhVoMuLP10irZF2foqim7
kyjUlH1zStoGiWI1tOGVSeXCTC1ou7KcSMMkMufsZdIlsMuOaD3qn2Bj3EK42zQji37m5ICGIhh3
XQdu4f1XeeEGLU6+GKQwSrESn120h5Aa4LfECqG66KkJnACd3DydAGyp7fuXWkb/2ajBA8Wz9BzS
IG3zbLZIXSsUA2hfP6AXAtCasmmA1H5jRRF1YE45pE+2+YHkhV///MLWckH2PbQSrLNplOFKWVLA
xqbZM37ORNR8LiIj2kk2QSuSpQ2S1tz047L7vXaEujAjsFMggktyyDPJpnj7gWamqUxSJENfg4p3
j7rk10zS+7abQnAVpbwW4nrpclyNogazAVv5s0fMMZszSiC0DZR3qqlicl7Sea4+1VGRPYkgMK48
2YvXI9Ppt3GQyITzFdfWamlog7ah7N/coPckSdpkdxn2S/ZI3l45C/49gjzeo4tEnDmP97n8nD+m
O+RyYJK6PvJngleX0297bFN0T3OmdzstUg8pzMYismr//QH0O/v27dDlwg7dPc8wTMPT5dsLxyRS
j52nRz4aarLv7CwH2wUDcdw5yYitQZIW7Y8hXzXZ69A91ygcpvRUOfZ4cGh8wOSzdJzQ+hh2K0XA
y4+sDFQJLy3xPjkAgu9xtCHcdyxzAMwQtgBnopru2mpMLf1hgiZHSBQJ2tomxmTxRVQBkokaf5Uv
Ki80r8xEFzYecENtnfR5HVy/9M4etDI7ojFm+IN1C1Myq8bKx2NZAb0ak03qEgXTz1iOicPINv2C
ryJCi8h0Mmi3BimUay3Np9Ni/fc1g9bt+29DLKP47G3YNJ4cy2DpYcY8+3VGPCQ0OiPEcnNk4K6Y
jadSYKBPDWHtdRHREMQzBfrVA5k6DN1uwrsGeA3C7Pu/5O/J06PziH/WsSUOzfODZS5Ri+BCCn1b
DA5NuxwND2h2OuWw+d+/1KVXYhtLNZRblrhKzj7txmshufYipFvWaw3yTamOvQRhEkP2ptVrtJA8
mgVtVAP4/65pEbx2nKfuxrZnuqF1WwPZyLG+O5azJR8In8n7P/Hv9YsCL9VUh3xsi+Ps2UfSk9ES
VW0Y+bAajHVZGynEkVjd0Mt2fUND9kAAxrW9wMWLLk+F3bhDFe3soghaemh2Qeh34+Jv6LQq2tMC
Af+kMGB+Hlw+xhku/5U3v8zb50PQ+OOyZ/O6renDCMCXSQ7ewCFzJeZ6BZfpnz9RCZttMS+7Nge1
t9NOCOYrqhqmHUzDiLFniOV0jXvkcGgnMF5Z/jjSkHv/omKZtM/vTeJU8xyHE457/vEbczRnojQj
XxQZAu8iTNcyxFRiW9r85NGl2brL1j4twF1CoSZJiAPyteG+vLe/fwTleenQIpD62TfuVQEHl+VH
lHEu701zDPcOkOE7O2vbR15t/+KoITpazDSHFj7PYbGj3gxpoUGAMYxby5qK5sqT+Xvbi49V4Cdn
w21J63x1FTYnTPTdvHQa+X4zqgKYjTNs49F1YCJV7U2b5PmuxWjgd5RlN1dejHHhmZiI9ZjzWASp
Xb8dDp0Yw14LuH5j182254C9pcts3XgqGtazZoynEh6cvg5FlnxrXFveggZ11GYOIlr2WiWvLMeX
pj+TRZEfRLYjFfW3v4cg8LqvlYp8OnDTHusrMMrQ/eSGGJnev/WLT96z6dVQmZSsS2+vxAkvl5M+
8iGglNqjQDBfeyppu8qbmhH4MbkIejfIPUHS0V3Qj8br+9e/sPGgS+QRfUH6n8AK9/b6QoKmBnnJ
1GZS/UPo91MWmClGNaByqaLkYMChXQ+KyMH3L3xpnrEMnd6J47qCI8/bC+dzNDrkfHFhvVroU152
IkbEvDKylsd3/rHRi8Nuu3TpXGMZeH/sq+ySdhUWi8jvFrZ4rJNbEzWYRL3SCZ+lAtr0/l1dmrTp
7rMhthk5rOVvr6fNzcLG4npzjEfLmhURL0VQk7BZEZv9kb1NttXzBPfOP7+uzVOU8DEsys9nT5Po
tVlPcDGA6p7iXW845IJN+r09xL+kFot9bctf71/x0sBhcTLxVlN6Jpfu7Z1GGpTVkC2/r0w93nhz
3bJHRWZJjIuwX5BBIAvPM++hydXVj+bS52kvG2ZqotK1ztfj2CEgxPHS2HfBbgFRKOWmLFW0l45n
XpkJLg2gPy91thwWRTbmiBlA6C0RhS44iXUvUR22edFuG+HYVwbspQGEloC2MtUn2svnL9LlJXqC
uNUgYx+sZte9rUjmXncjQOo4hcGQT9mwe/9dXnqeXGqZgTjPUWh8+y7NpmkGQmlihCxAYaHKxetQ
unLLGX24MlAvffZMq8ypWMeEa509T1wUqce2icYgJbatEdKZnKow8d+/od89nfPv3nGX2jBKEAp4
Z6OT1Pa6NXmEZA7F6jgZKtjSuaaBpsV1tUfhctPr5LQKB+yqY0K+82BD/ALs0e0M0tz3bAJhI/ek
VaSaoD9FgM3GlPngO4ZVXZmCL71y+oB06h1DUMc+2+g5c07UEnlg/gy0HJ0nEuZKWRI4Zuyu+6qc
ARDa8sOVJ3RhL4Q0AFWaTcWL7+jsgAsUoCxSpWI/B5eOR7p7kW08f5oIEllrEyNcdHW2VwLtJv7Y
Axbn4UqT+MJ906pGNGBKJA80Qt+OOq3BRdEW9M+NuOh8Ux/njTmqeO9JzdyAA4rJ2ivHKw/70hGL
Io1BhQ2xAnEay6/6Y0VoiAAMI6TKftW7aheBVCk3vRNBEZ4LEryyPl2gajnBEW1/p4liyTer42Qb
06qVVz6GC98dvwViEFVV5rLzk09nGvlIelfoF3aob03m7nunD+VGory60q5aBvzZB0GPyqTE7LHN
gOD79rbDMDO8bAIuIdpUmMc8aKNXmdu5WCRJuDvQ6P5MpNPsIigD+RoLpzq8P+IuvW5KgAvHaenR
meczG2iCduzKyKf1ZJ5QPyHGt7v4AOz4F9phCbui77bvX/PC7E1VjNvmoI/g+VyiIZAyauD16NaI
ON3JJERtHnfuAXJ8tu+qNPr0/vUuLIreYpfAy83K6J5XU5zRDCpcYlwP/YKPJLfY2i1BN9GGkAUi
427SWS+urBgXBhFrBR8QZTEbscXZgMYfPyZjQSuFxXgidmSwABLp8VaOVvr4/u399Tg5sODfg3zJ
ozQ4Rr0dRDV9tplTfIpdDKgpJ7Rmh+W03qNhI4Qx0Osrt/b3x8pQZWEC1kX9FuDT2fYNtaYBfwR6
bmR2sH/FYIGIIUJmVekLsQXCyKFFuuyTySG2KcifZ4DhqOzgh1/5fi7cOo1sQ2d5NA0ajmeTVTNY
da+3VKlK7HtrU28KHwUn0HAYOfn2/cf81xq53LVhERy/tIMM9+xLSWpmLQASGj4fdJEr8mAme9Fy
Qu19/0IXbwr90u8LSfe83BSSicahrNU2SQq/fApJMPgNTQgQeyLtxp36/vX+XpY54TBUGaQeigzK
jW8HUKmLtpuWFC+zU9UOEky1UYOKb1HGRT/rhg5uYiQmyvBxfEU31t6b0Wi+YneytmHTAzYtcP5W
YUw2Qe0Wr7CM1E1aauXPfnFvvv9j//qWl9/Khoh2OJ0g43y+8sIx85bIPbJfxuJoaDL6hncTzFUa
hvO6IiHstZwwUxIeoF15Tn990sulccq6y2zNIels2Ft53WNyp2Ght+106JPaeG5AR2PwSq6thxfG
GmpDdmSGRxeIws/bNwKRKLUHQpfppE7hEZfmiIlaiz+9/ywvXYVu1u9enrOcGN5eZQ7gbBQy0TZu
YJQHDgvdqatA1Pzjq9BkogEDko4PyFvWwD+W9kQEsqTAHGzG3JSnugb5ZPTWtQLOhXshg5GqFad2
nZX77F5iDwWN60ATx1bu7otaS7bu/3B2XjtyG90WfiICzOG2mx1mNAq2JSvcEJItM6di5tOfr/QD
B9OcQhMjw/aNAO2uYtWuHdZea6zETt6hOAKkVuTHAdk5y9lY0QboSR23lz2rtHyIk946A28vQtEM
xo4XeGGKcjj4RSJlOmVwgW5MuY3nl9SEULpeZnGabSv9nDOjQBmujP+5/4XkX3UThUBFQs0PN0qq
QctsY2qyYeWEVwFTIjMehWFHJ5E7CQG54cqxsOQ9rPUfy4nRuvuGFWt0HJ8Eh3SfSy35KJ8fDdEP
eZ8Biwyn3E/fFxWkrnYz+OhEmf5OnKMw5RJgOWT/3Czi+ltTTazHftwZQeigS3bM+hHBN4fM+M0Q
ZPlyur8uxYbS36PxB3TPhwFz4ylGFyZWpvEYRpgrxKvazJ/fiAgMD+D7zvuOxHnz2UESQfKXxsXO
fVOtlLKR7hMh0jnaxpQ5UhgNRA5RKHr/G8McCYpM5cIdB5/y+mUyQ09hj0fYfRE7rlaGgsO0AAad
TRfd+H5eQop0yZ/2sDJBjISFjfZTUH2Ooyb7et+2apVk5IBAKAaSrMg/f+ZVUmfUsmBkuqeAV5Kp
Lc87WWPvhJbBbMd9Uy9cC2xagMkCl84+ffktk2gE8NRC3jwIkakyHmbGpx8Hze12FvTi1ZctJmCn
FhUGG0IE63ZB/mzEE4yTUqeyhFiiWGJ4zKzqHWgt8xrPnfv6YwJrGkszkP6GRXnzxDggCkQtkC0q
U6RDvAQkJt1y7Qqhr7PzzqiWBuIelBxd4pdIuXxKzUTXBj/UqDU/9jXqMuioQThZm8TsDBP1Y3q9
/81+wds3Po3sXTZPqRP5RJu324m8I7kdfjWEeMmDZnWpSygklsI41Us8/lkaLhO4WQF3xtJavoAL
X/MfmbQ2jrmFCGng1tYJjrH00/3fpTi2/KwA6BJJAc3OjRsaNWF1rN/nYU+qbzpP/BjG8bhcFgZj
P7zaFhgAue/Ukk1s3m6BU9vRMlfQO6U5FJNdDec0M/kQMVmleb5vSuHwAEoRPJKB8MmYkri5jSLx
orjs0RgVyFOcEynNiQ83mIfUET1PLDH+7Q/rH3BE1T/vW1ZsKJZ5tUycgPS1t5aZ1kEPfWGRa9Yz
3zpG7bUB9HuQHIJ7Z0pu2OZMMQIpkQDYIw7YrBKdKNuBuZcrypToU2t3BlNRSKrlCOI+INpYnhcL
ppHWBozJpPRyjgOYoV6/XtJmiYHAK8GxfLvebIUFr+kNRuoWYE9M3drwwBhG6FSj/eW+KdVHBT5D
nY48zwWsfWsqnhjnXdKWoXrb096P6YJ+Bt3nc2RnCHln8PGukMwf7AxF2NcHP0BqdcZ3DHlNtoMy
wuwBmkHCEkZl87NcPWibLSzTaFl3yl2q80MsT5UVoBDQUen8n70jrR20Szz0PoEHqskr5DvXMa9/
uNMU7Hy5l14QFIAhq7m4WwCMm6BgApiHDE3mh1kJgLBOvSp0JmFDJlO7T/0yFjv2Xq4Me7YHVobc
OKBmeruywa3zpZHSEv3U/RSRXzA9mr6fW3u+3D8nKkMUVkDZg+FgrGTjamvyPadvHDdkwr696jE+
lYl8PWy9vYdEaYnc69dlZ1hPbvGzj1UtgQVvPzrpbmGg+pY6EMxBfCTrYtpvLIo3i5TfI1yEkPHW
FBqk2YLAHhoOMOk/0GvIgTeirwL11PDql5g2HwkSJ533mCLOrSmGsmRdtHEZP82SMO/s5IjmPLPM
iemeXv2pGCogGzMJhmmHbc4EBLSUndfCDZ2WfsJhGCLj2phwMqMnN/24b0tx3mXRjY6+XBaQtNtl
DchlIPlTuaj6eF+Azs7vxxjG6lWT0thATq73zb2M0kCHgvVjXbJ16WzORuFVcVsxqYquQhedEIMK
TplXpK8tOOH4+VT/Q2ZxszaLCkhhF0rQLuUHmpZlF0nMiegeoqyvr8AB6WXcX5ZMgW7fnFuDm2Ux
EgPRqc05NCBbPBg2gu8UOVpUL1f7XTpZ6akLqmZnL+WN3RoFAuExncPbymjk7adDIiKCMZK9HKrS
fRsEs3bq7aW4+nOSnuEshHFqnb0HppDsh7Japr/vr1l1chjUpO5BKKGbW5QxaeCAgI/thtq8Sqko
CAqghyvPJV/1CubX2AHXyI/2Yrk+8zoUDsiCpVrBc7cy1SM3z1q4gLpwvmYwXDMl3U7Oo1/69V51
T2ksYBAUYQKu4LaMCEU3HCEdi5uhkEILM54fCq9ersAos9e2vTms3AmPHprL8vSNY668YYL/u3XD
CeYDpo8sUwYMneS6En/ygCPJ19a/8czJ8Rv58PDuUC693cw+1sbOz7gh7dLlV3pFfRjMMRKMszCO
Y5/pr/eeZH9USWgoUpbZRrm2j282oakKm75szqPrtWAfbe0h0Ovkj/vn8mXhW26oHJyiAEx1Zutj
KqstqItyUFwotefjCH+aJDqAd8oG0vzO81rt0ywIjHRgG9fZEP0JbRf7spBh7Cxb5e44PPwcwG8+
QcXtNpOv5tE4Wiy7WTI6tojG1l5i7URHKu/jcCck7pG05Zfiw7MHV2s72HTE6CBoHPvwoCO3myfW
eLCrZTy7kTOGXVp5O0+vfIS215HSCZULom0q+5sTZLfoszqRSy7fzOXFRubhFCA7eV4zejb9AqF5
nI/jQ5DAIHv/A6scj8wkPJB2oBK3Pd+l5G0UrQXtmJ+U7/OsauF0XFLqNnSZR3SSqDLmOzZVH5IU
laYvuZrLAbv9kLUNF1hnLU4I4ig+L3BnHhGF0HemslRe57mVzbsVgcxORYoWAILHw2mBA+LQjwFs
p/Dlh/c3UWWK8jxAAgINk/7e7YImq9X9NTUcyuQWWDAdCsOE3sCpapz0dN/US+gg+8VEM1kn/o3R
FHl+n53PFb6k2O91J4QOZdBhncyRToydyP+SW2mVPWR5Yl7KwQiKY2RTDY7cCeTG5MfzzqJVX5FG
GPP2kiiAEOH2h6SVNdSGQQnVsRiZGPvee4sS5vr5/npV77IMEWmeApMmNL21IsooigM9hn++b0zJ
Lu1GbxizQyZx6icNopE2GX7MFdoAx2yNuscZ8fd6JwKSNra3k7hADvUzYg9z6u1v4F0smhyivLBA
vSGs+nmFT2ucRAjwqrl0poGAoFtZ5c41UV1NcEL/ozQAj7zZYCtz6j6G94NvjFikoLF0RPGgpXI1
WghumhFckfc3W2URaBq4Yp33EwjI7UKr2pwRLkHFrap190Ona/phqvHjMdKIpz5l9HPHoOoMSVgx
U2QOzufXYX92mCE0jKDc7d2QNBd2Pzuu303BHH27vyzV9fSlp6GSwciYJ3/FMysw/dkeUm1uCKjR
OhZ27J/GoixRFcmDj/dNqXaQiiUcLAYjQ8Sxt6Yssy6tccKRu0nERK6jmczhahma9iD4BWIRO2/i
S+4H3MFzg+atwRo2WoRyOCR9m49vDB9dMmuwy6M7+AVyuG0AKfmUn3Wj89+2Tf4N/h335AYR+rvQ
tl7ur171a3ifKcSDpKG4625uqys0UQUuydbaVu23FJQspHKIHEzHVHPKn/WE7N8pcWG/DtfcgBi0
QRfmCdoKjUJEpTXzdVn77tXoFho8oHuI6mUMikDUZo86azD8mdge8uf1NPfUQnvhPi0zrNT3N0Bx
nm8sbS4Q8oomQk9YQpH3M7Tm1WVeNXcnVVEcZ4wQosh2MAvavDYQSq86bO8kZMIprrZYCDeLaAqh
990LuZSmwDeaDBmTRZubm7M6VT0Og873rDJIGumyPDZ5+3G15mYn7FJcHBw8rRXoOvAI2/xrgoGU
yXkqAp6w+3Mxmd5ZB/Z29f3KPllOlu3YU/h04Di0OPBztNbtzZcaMs1vrBLPM3kM3aSdZx0Xo9Kv
SeajX1HUef7JQw99r8qnXCaTYz4lFkYOtrVbY4LFED0lqhH16j8Bb1k+UJ4guczX6J0tnHXnRiqe
T9qNtO5lRYfJvM0HzNpFoCK/knoZ2USNpV5Pjhgg4uFGVEe/GkoUXBbIp1O7Oyawn+zYV27zM/vy
gD1zvdk49M2KQ4SRzl6vJpx+8Kia/mMvAPVbYMmPzpLtDREoomnaukxVEJ3QdtjGDL4ez5U9wy6c
1V1zTTzPPOa1Dp4ARYJrF3XFg2XkzbEeKnPn/quWS0xEHI+r4QGQf/5suUvWQGqMWwkZDk8uvEQR
FO6pdUyXWrxb86FFwaJ9Ne4K90Z4QsGM/icfe+PeAHDkPNJc0synMEiyUCJEU2VPONI9BhOVP6BE
wsAIR9gknb9dX7mIwhoX6p6rGzOBPDr9cYG/5zyiZLWzlaqb8tzUxssto2uMTuER+K1spd9mxrUw
IuOwNDZcfwRC5/uu++X0l4QBsFm/nlOqoJsoz4sTraN2R3oZRdrPdnLtxyCHfd5rI6oxSOfAjaqL
zhuO6MuMb2AsZe4rX9I4RItAnLTUFp/z2IFxdcjWv6xJ877c/4WKx4VjJUneZMGGOcXbzfetpS2g
X/DCuIyGJyLjf6a4bR/uG1F8YZ4VnvBfVShq9rdGbL0dGm8avDCamO9D/je7zDmUtSjz7g0rv6Qa
oFD63NYm602XfoZAE3YhdxFefQzE6hmh5lbLPwjjdD+R0uuN9wwNeFI5Awkyd4J2/tjEba4dEY4D
KebRXvBO5TzA5N5ornj1Syt5iGgGUafmAdw6EmRroB4GFRO6iGk+Qsw5HwuB7H0ytf5Otvry45Jd
8CIx8kRVh5j/dt/htcx1WL6dcNQc892UoX6NPHa/E2+/9IxUmYkaZLYvA5VNeKq5UM+uWkaiSpB2
9uemfiAao66TF/PC2GNTfeymyQpNOg6vxRGRPpHBEX7RmqWVuLleomdOhU6eE0Y9L0FnmA3cRO18
XvoiD197hjFFswz3T9ZGcnG7l1EbFVZWIBnkBRXSowiCXVfUD49kMH//hiUyCjmy5Eujt5YkHnuG
f4WvFmg94GkU5JmWJqydkdC4b+rl08LfT3xEzEDE8mKQQK9rYORFhH4m/J7XuEu/4s/6szdnGRF/
jj4gKpGv9sE3Nu3NN0NBDE6PDpsIJIyhjkTYEfg9hMZzk5zTHK2h+2tUXYJna9wez3UO+oleDvbg
s0NHzWyRb7CCnVv98mVhVbzSstJO3rllp1uFBwlx5ADtH6EQn4LWZ/x6dA91vs5X5APjy/1VKe1R
q2G2jbiWCbvbQzJNhTtCy2SHiZ5BEbB0/tk34TFqUX5Hy6HbqxsoLzltSWoyxJigsW/tDX1ZpNRJ
OSlI+Z11p4OAKlnm98yYJ0fTHCR/sltc4MHNdh4P1Url+CYxFx2wF5mJK7ps6rLADp28j68ig13f
1frqKmZdIKihfb2/sYpaGLOrtMx5svEoJEO3K23FaLZAzNHvTLToAbhNDXV/vx6ybIKZyikgd4fz
8MDbrf3wreqLket7pT/VkgGtyoEZV7Kfbfw2L+kiDG8m/27QVGqdzIthyNWchw4CiocFscWd0/vy
gWbNBgAwj446CcJmzUODkC4dbSccOm7+6jPz3bvNchJR/f3+9iqXhjGqQZJ+aJsitUXqDm1DLQNi
seakjylCuR5EX4M7F29qw4x3To+i14A18nTIbHHdxjZ6tuD/n2poVPDbEpoVj/q5LFF9SOLBPJhB
2jwU6GIcjWWy30N41l1KSLCPlpsHOw+IytfyUtExZhYKgJb0U8/CeBNwaE+3EX0VsM+koDH/63Uj
HFsJ8EGfzrsyvaP1O2bV51kWd30QUwSjm8NU5EORx+bAtxU9osyr6Mw/JySJH3rKJP9Yg6b9K8Wh
joWX2h9MLxou84QmyE6QoDxhoBvkaByMC9tJXDftrHmNUcWdg3y4lnWefI2K4a+4WI3z/ROmtCTL
CwCpfKYZNp6KCVWqARHhSNn71p/RMgRPg611DysFjp29VZkiqJc3lHIj3fLbT9rqbrxoOqbMBc2X
FDqBozcgQbikxd5LrTQlvS8gUQL17Vx93Gh2N6V4pYws7JgwWf1lzfMsjNwx/ef+BsqDeFuZZoSB
djWxB8AXqH5vV1UUvS/QerJDZqXEd3NIeV/sZG8UVOEIoNUB7QocVGKUNnuHLkJvDPTkw2xKxMkd
hPfVn8X4pLnmn/0QLzuLUuwfdFASyctAGhXbjTmzmObR0Gw7LJaGgbDc9UKuof9dqweYW+5voNIW
QyAAejH5ghCKgdPJLquUY8EcCDPLpvfYO/YPK1jzT/ctKV5l3mPSNxJ0iUzcfCpYyaFR84iliqGx
7PPgWPEfrhGjGAflrLDgKPZTYIuB9shs77Rz+lWexQaeLauyfEaaubcHpXNys+kWYoJJR6dgymzx
tktRrtB8rf9Y5AWUCh4iDOilGM5jlY3NicH0/PP9LVBttrwUnCJ4k+iv3v6IuY4WX8xEy71m96gd
m2nzmPkMmYBCaLod36I6tJJr9X/VPeqkt8ZoTJuTHpWkOlK5JM7oLRwmZ+rPYhjHPEQxRVt+4zA9
NymPwLNnAy320e+XzgkDe+wfOqOcEfxI/PeRke7RYypPExN+8Nd65KZbXKY1Q/ZetKSLc41ix5F0
q73MzCmdEEvyNGQU3PxTNHvib82djJ2wS2UbJgNfNojkg71ZJh2OqW5xGGFdpsZTEMCWEptGeQxc
YZ2obU6nIS6/p3FT7HxS1fnh8PA00WeluhZs9nftV2TFfTushKdfvBSN0bGw7Es9L+vp9UeVwXJG
w36NJLsbH1TZsJ4g5Afsoe7/rbwcOSy36C4Mvjg7i1KdU9uguE6oHkAcu8mxNGrbMODVbojoiQjH
brQ/jLNgihHRKBh3vB/3F6YKskDI0OhnzpvW7bbAMwMdzgqJkPHbKPmOemDzkLSZ82aOzOpHQLH2
48KUHuLaDJyl2uSgQEHrOK/Tbqerqij/MH2LO5Qlf7n4jTtIg9EcXEF86ZMtHDShLU9NDXx9FcbX
plkbSvNoWLS2iB+qCFAnquo6h8yVEkUIcrgxcjKGY+1hE6Vj2LypuEimERhCAly3HUSLascZoonn
O9dgWwEk4oVoBKL1FxMzjDPDaVBQ7lFwKx7yG6Mbb9UU0B5G1HjlrM6IUqfZXSKQ5zvPgOqsSRSP
ZQBvAT8kf8UzB1VGQZROU+qGaWP+PXipc1l7cAKOnj0ZkV79cf+oyeu43UjqFbISjkHKO7fWFs2c
GJEz3FCPauOgp7F5EKU7vUuNsbzGejOf4mxCYz6h9od+dvrhvnmVt3AQxLDADDHrsQUDO0E2euBn
QGUhjwIrcNodBmHGRydNqsvvmAIGAWScuGWbL6wwfXW2BOk2NTJykKlXJzL+9j3aR3vBufITMlVC
xSn4NZd5u6lOlDclnKP0siekWph1QFpomIwQoj7ooxokz35jac/sbQ4m9I1NN8FQj36OVpxXpk+O
pHDrCZXfvbaNcml0ziXtEh3Hbfbj+0s6dxT0whgSkDfUKYr5kKFIHiN11Y5vHTt9NfUoXAcU05jE
ww0xMiOP0LP74JYU7JKekj+z3d6xHFLz0EYoSAZZ9OpR6o0pufhnptouSAeWBNJhndxDagwD6vXV
uFNFVl05Ckx036kiUxXZXPCuGw2RcaFCSws6STPvD4c8MoLHwoz1i5MQABZNEL2p07X5bgZzt+4c
F+UPkGBIWeeFiXTzmnVRtHSQ27shRCL+dMhyABfWOAY/y9pG3LXivrvWqJ0R9ixCw0/3iAFUlx4J
DpphPKVw8mzelNqGF5kAT3q4oVoOQdOU08FPfOuveU2z6Hj/cihXKyeN2G3YLLbgSEZHi8pBJj00
O2M+eNE0vF+h1gyROB6uboogL4qJ8ZPXGO7bFQn6h/vmVYEYnQJK3fStKAhtzhTtQKMaHNy5ESQo
FOtT9XXQM+0vw4n6sznxcfOx6Y+i7Lodh6fMJyTdP5Uvkifw57fHefa6QRczSKHAGNZ/RnvuzxTi
66tfj8G1hUXtydNqpLIpdYBNZeSDakqz181QPZpS5IAvzTd3t4NBltYxGL/QXKaG9b5FQrU8xNG+
nInKL9HyhPNVklowXnq71gL5UloI4NEdvfvPLjrjjPhqdpgLRIqpVOzN3CtX9eshAR5Jr2Z7hKsC
lc8edGRni+y4znSe3HXZK72ojq6MAKi1MdhNMHi7KC3uAuTASHxbM56to9aL5a0o4Lk8L5ChpYcO
JbTmxEWHb5UU2YjDwSvm30Az8jyDd6dJAwUQlB63PwNSYGRP0J0NI2ONv+i8NIdxmqpHDSW9sI5n
D6GRoTnraOah8VXUV6sZoh0svOr7Pv8NW6eJVHCad6A304VOs7Ym4snoSvOaD0Z+0AHEX+9fW9UH
xkN5jLQxp/RiWtkdZtv1YkrGdl1P19rpzWuASMFf962oPCGlBrh8GbPBzuaGTglVSxqOTjihtvFP
1Lc2qqZlgTx3MEbjHq5F5Yp8W9bimbKB1Wizh8bg9Uu1Er9qVoYcW+YE5mOTov989BOk15GjSxkr
qNw+iw89BNJ7FVvlaokboCfFGcBheHuObDGNhdYJSgvO5J+bsluuK5glxhnmaSdvkRu3DWs5lnKc
CF4MEGW3pvJpQbmQ3k24OnqJ0lzeB4g0L1XYg+U8pTCzhjk6kzsPq9Lqr86wSX/lxaFpK0iLStm5
zd2ifqjd/GPN1NlFh5ThjTZBH1jF3NTXHyGKcBSCfwFMtu3v2iYZ/VUcS+p5eCtiff2Eglx/ZeJ0
VzNKdSlkQEvZ3TKow20/oMmYW+zBOFaIrD7X0Oq8nYw63rl6qmMqMzawUKCD/O2KxkLYA4TCTpjU
pvWfUyGBGArI5y9LWtkhc4XpYw/3GnChYtqZTFGdUFwtIHv+4+JtHmt7iM3EYfAtRIRxfOgS5Osj
duMxFvEe/YjaFCMMREBwbG3JpgKjBbcXUwaGS648LV7/vZuj8QQxQr8TACkskU8iGwV3Py/x1smI
aUZTKgfv6Q2pfYQrJnocJx/BctsdrMurTyO863S/mQSmeLh1MV1sjDNaIG7YI2cd9rahQdLqL2+T
nOzyvinFi4ApME4cEfps21lc12YgysqokcT1oP3MUHs4WKaZfBtE6wGqLfcAqorHmHaX9J9w3hJW
yWP7LDnwjClPdReXYtR+pb2fSk3/2ETQpKHd2zXTY5Y2hX+efWEztbh6xUGbp+XL/TUrLuAvaSQq
4aBDyMBuf4NfxBbBMpWfwXazT2OAuGjHmObP+1ZUB4bCPuOdFFZoKWzee7GSvcKBSHBjRKjk9VP6
Tzto9SEiDNnJhVSmmBOi7kCujA/bbGpRBx3ig7Md+kEirpbfuh+qmMjG1XfZ3ZSmeBF82HPpYm0r
WYtOdXlmQCz0xgbt2SBKHvKBUe7Bi9OdYEXxmWSfIoAynosAeur2M7muGBgnRVdotNL5nKTIdaYe
VY37n0lxAQjGcP10sCTrzyaNswcfSIl8bUiR+5NhDs1nf5zKfwKt++Gbaf/jvjnF/klODvw+XPgs
avOphO8VEfLoOP+ya96jlQQPbzBMJ9NAaP2+KdX+QTkiW1loZhlbGBKPT+8YK82lVJjG1W/H4dTG
ub2zf2orNpO5ATEJ+ejtV4ravG9o4dpEAnV1JSQxn3wm567316LcNrp+QDwYOSANvLWSBz1qay39
lBiVtbOWjivZ/ai/Hb3s++stMfiCk+d5hhx/s55KF3UP6wyV98623+nVYl7nJUmPiGJnO1un8IUu
hH7wEsCMTtK1MVVWFb2cjkiyMgrjYMWNdTAiLblqiffF0orEPqCnol8F0tmX0UE+eOeAqDYVdkEG
LPHFsjV9u6nEWAxeVUTnzAEjoj2LT7VdU7pMrHX5+/6uqk4JNpBgZVCI6uGmQKpHVV6WUAaEditQ
2s2qBWqJNjCLnSWptvS5HfN2SXljTi2DcNzmpRu+eshbPqyL3zLhmBXn1lv7y1g2zinR6ugwT92e
tIdyR2WuA0KZuvPWmfRZ4059h89fp6p4MtGx+MvT1+XgRMbH+xuqsmRLZkgiO2aAt3R187rSNUnR
HA+GPL8ihRv8mXRk6ZDmujt7qojHWQ80IcSSEvonv+2zJ3sOZr8uOnp9ME4U/waDrT86vZ5/jwE0
PMJuVr5zZmv8jQtPU4L+bUCDwtk2wDpgEkUGnWa4ZLl1SHqaImMV9dcApEF4fyuly91kOfJ9kZUV
iB85opv1WUYjVotJybafSWZyFOEvaV0XbxLLi85oOzcfYIzX/gv0fK+so3p8eN1oDAGqYvR4Y1qY
ZjNqSUJvMzcZZaxp+FTemh94I6xTp1diJ7BULZUwj1qGHEJjuvh2qVrq9otLcA5o33QeRph9DuYc
ibCy4k72Fs1D3VfilCb9cLq/ySoHwHAjXRDJ0wb/7q3lkXmEduXqhdhrj8E8J+VBD6p2x3urzBDL
ylodBbcXbF5taWdp2ci+e17a32v0FS5NYSw7kYnqRhAySE5WuhOs6HYxImGQJI7gI1vt9kNd5s6l
6Urt4jVaBVrbaY5ZpNU7F0K5Mp4jzilkPS+ktfrG6kw7ZWV0BYtwMpk+H9fg3/tfSbUwHiP43uB4
px63/Uq1lgR0kmCVMXVaLvXUHyDp7I7E590hLcrmMNTpsONfFCuTj59E+zJ4/4LAF+JrvdYXjfEH
ZxjGg5fpzRsxp/MOKlttRsKJCflBFG7WliYx0tEF9Xq0CbSfzeIUn4zG2+umK63QNQb3jTsBs3B7
NJLSoimRM7nvNa52dWNtyQ7tMNg7J1DxzsHjLdX6qKoBJ9ssxi7HWs8G2nCOl9nvKkP7EcHlC229
9ViAyHrfi/GbPqPvYI7+Xn1G8fTA6UgvSdLWQ0W4WaLRAIooo1iSr8XBm6prYZS1c3c+CGO2vZ3D
oTQGHa+c6+IN2nZWW9iqhZ3KNk+5BB/0qPdOplPSLtaHpp5P94+/0hi7yddjUpcI8PbjjV0cL2As
vbBum584x/YvtEcRO1jTveki1TFhmpX1ENACFNpYsjutghohop9RtuIMJ8m0HhY0u/Z6mgqmPCC0
FJnkoC6OYztsUUw6tbuWj6ULGCubxUyexqbqTunijdeiZn4vLKbVCls3RWNxHmPzwwhB/zmlNh8f
xVS0DEO6sHiH97daeYDBElNIQeqFksLtVhsw/mvrwISPydP6LRfJ8EiK3AyHdh6iM/vhB1DTwEV3
aC09T49uXjbtTvyt+tyUGEHZyEou4+63v6HOWsbdcwHcgkTgLaP9w1Mm3PksJnM31lZ4VnD48KaA
y6Quto21jdSJBouCBlXbxH+o+1q7LM4gji5H7jNsgfPRjNPuN84zOboEoRHJv+Da0DO387QSUGHe
ucvf5oRybWAUw7eShOY37in1aCpwPtptQKVu91IAci5gj8YpmLBzHyIz8v7LzaKsLkMrdPt8//So
rg8EvQy0SgEdwAi31kYkM7I45vQkgLPzD4XfwFZtt97yG2MaJJxwMQAg4oBsPcIA/YtGBsWM2Nq8
94Th/9NC7/Pf/dXIX7sJQFE5Y04J7kFZf96sJu7dQEQRPk6nFvwGKnvjQ8Q44DFJzQHh8Dndy5JU
B9+mrijrD9RqtjxX6DfHAaBByA8C4Z6tEhhdlvfDeaiiPfpxpSlKOATWNECpD9x+KVrTo4GSBhPc
GqJjXW/lVzG246n2kz00k8ql0KD+f1Ob62wJ26tFG0DqZjGf0Lv0Kdy5/9qjpgmj8xwcptVYT4kt
+kOZec1Or0R1JAHrwYUGHhCHu0mm6z5zTId2V2h3tvNHzsTJuZzKficKVG0nuRihEqVLPqF0M89z
sYIcesrAVuRLLK5LtCC7DkTxCTrx6Xz/VCqfDoaK5RDdr5R28+myuAYz38agilojch5EQRZ7NPVR
BAcNUk5oV9sY/zzHlI/fuWuMcgrSGnV7cBfX+Aqif76YVTv9O/W2Vu/8ONVuM9MOGIC5JjKozbfu
GGIqDEvW/e2y+bTUYDwA+f4GaAYBD0poQJ1kfmjd7nacNJGfG0zOD8KITp7dfa/1VrvGxvo77lOO
RBI4gkCiPH5riYh8diYTaCT8w0hZuKWA4KDQDYRJc2pIO4wAylNEqc4wINYiK5N//uwUmWM1N0Yu
aeecNvkWUCa8ZoVufsyjwt0pTavePUl3QuUAAgKoVW9N6cxVJH0pUTJMkp5MMt6w8ifq0+YSHyZv
mh81N9E+3T+68i/dOlRJ84QiiBT729YkjaVKbAZpuIuiT55mp/EOuNamOrRBp4dNN+6h4pQGiUZI
nH5BRDYbGiGw4Jf1DKcdYuoQgBjBj9ZjsGfsrORzUlt7DSLlrv5iPuZkSLu3uwpBjhYsOh22GAHD
d4XVO58MrRzO42oVcJ60qX7sIb3biyaVt+6Z2Y1HcJhs7dFswsNOunkUadHQCGv2hvrUm8nbBNyF
psa27l9armYmksihItEg43QM9GsdOKaPjLYgcUZuCP/5/ROjuhGSLdv4lbPhUW43NBd5N4LyoWWZ
2O67bimtUzzZ3tvc99OdqFO1iWBBGQsgUKI3uzEV6wiMzLSfQmdI8+RQ6uC4DnAl7OZpqkNCXQvR
JeJXhoE2hha6TZVRMt/ejTUqH7Xbr+fImNrmNJsVQutF4J+Coe2/3N9K1TPsgYElpAEwRYZ6u5UD
mJ44J7cKE0ZZLpnf999XkYHFSFLrjWNp7tkFN3GEU14w92oHOw5Hhfqm64xvYy6TesmLDLwujGkF
gUOHsYXWjgGb+oOTINV3QGXdEKFYx+mptxtU0e1hAng5AY2fDs3g29CE+G2916NWfQdA6LgjGeQh
M3e7ITBl83ELGW3VhfUEnjs+kzLnYdDrVXZYvdYIYQWqd/ZBaRXsBv/gAQGZ3lplyn6chp6gMrN0
WVGsrZ9ZPmdvIHBc39Up5TfGK/eoRZWbz7siqe50Odi4+fh0olCVglMvTEB8nWFp645dJZIPsL94
xwTs8NcAjN5TxWOHDoTuEitE6We/g37r/ilU3TI5fsRJAHJlbwME00vcEZUdNn1Mogu5AhR1urWX
QaqtMHoPhzDl1O2kkzYXQHcH0nh3WrMHy5yKJzdztB3nJN3q9jmThDacIRrmYDpuP+WcaZYlZH4Q
TEVH1cV1L9mcz5cpM9eHfvDqQx1Bfe9mjX65v4sKlivZImeIitwEiN42bfUGAybaJvexmg8fTF/T
j1FRLn/DBz8NJ41p7+GS55bZHEbHn55QNs3hcJMfvJydD3ZrZHuwW+Vm0PGA5EyHGnNLQFhHLbQO
necRu0TLD2vWzRSwl49Ci9lAbftoGzEcOMKyn6Ak3eMYUj1N5IGURqli09vfXGWUgg0rXqXWQVQO
2Tut6YowqUztfWzn7fhVT2J7b72qeyyzClOngiPlIm8/PrFV6nQT652iKHDemr3n/WGiV6j/Yc6t
+SFfenHqnNbaSWcUKwXgj8MCdCsHdOXJfxYi4h6XjJkymNM9I3tfmFxfYy3LfzuhfV6dsdoxp3g0
UDMgHUUfw5DMwLfmlrzOWwpQnLPBcj8Ui0BQiMHSb25UWctxGQP7DYw1xsegkhrxq7bHL61aLqWZ
X4MGHPMtT+dSiFgzC9uXrdioOWgjtAWHnALqt1UMgQyp/PXfnbslM8LNtSb7huJC0ps5L+6WKBcI
V0TvhXPXJH937WhevCmPPzB94/6b5kN5WNy+qQ+po/2wFqsPoeY3d9yk4jbxGwDjQOYLunvb7e7c
DHWFeaHi6VXrRbgN3ALMo12j1SsPrsvoHdPoXnnORZnteDVFyEX6Rk+fuRmSrC0DxlA6LkBpTC9l
uvzZ9o3/N5Or/oOxBv5/O1stT+uLrQY7TUdD9mu2AJnSouSRQG4SjkGTvSMMCH56aK/OxyAxkZiN
MsOsiQZy8c6bYq05LHqlm+c05vcdKj3r6lNKUwlCxa5McHXCbPY+hPoXchIoHfBwbjvHrjYk5ZCn
0PBG3lIgedOXT1SPrev9nVCZoVwmESH8i1bB7T1rnbrU65QzZ0RJUodLWoOWa4u1+Ou+HdV9YrdB
eIEuIM3cRB/OUGd9YMFLBtwrj4/GkLUf9c6MDj3JCrwu8Z/37SnXxWgLDA7IWuMvb9dlWHm1+D5B
deov1RfQBvq/njvsYV2Uq5LAJ8DGrGnLft01la0vHixO5bpO7+w6o+cBBXfYal7/B3QVe1dE4fvh
JrC5l5Q5gE1sfH/t0/PLstkLm2nQiqMO50Z1tpykj4/JOpTxpTYAr58Qg04+399PpWXq1OSznvzf
5qFzG99Zgo7cwdfy7ONiR/FH3goOptm4vPulQcWw1pbwvlXVK0CfR1LH0Ad8USwcW4JwLSNob8bA
GgBGrd3bJjfj9wzwMXVrZJbWntPUSn4mIg2SI63X5TcqMdBSAzuQNLzg2zZ77q5GBdH3/3F2Zjtu
G90WfiICnIdbUpRa7bHt2HFyQ8RxwnkozuTTn6/84wAtihDhJEBy4SBbVazatYe11qZmbnaaoNmk
VvEfXpV7i2/O4ohVs3egKGMBAQIpyxCFzTXpPGsgiCO86oskPzNvM/cjexFvqzj6vpLQH+zv3ldF
3YtCM6ET3afNK+sa06TT1HXhuBpv18hon6pB/WAtlbh4C6D1dhBHeM99k+S6yAGQD2yJK1Gh2CUF
QmYHIS8GvmkSsOF7d0GlcfX+rO2sfMOEJOsAgbxnVaoCAalgW7mrt+5AL1zGviUq3SWD8kSpJEqo
WHF/jdfM+24zzSRgLtShqMve13xldRss20gKI2ZGV0JZOvWjhwLYeS7V5c+lMhs1IPSZdH8YdOoY
dmq/V/TBPAt0G09aP602wkygHO1ENb6wjd3nOKuX9wwR6D8+vmN7nhJtLTnpiHGAvPm3W2MoS9zV
NCFOyRyvl9qrovfdMDeXx1b2Hnd0u+VldnlqtolRu0RqbtEDOjEBAQRzWZmBmtvqiRiuP/+6KdgY
VBhpr1EXl1/lVaSqqUxp8noiVc0bGSatZKafUQG7ID6VHtyfvb0DoiCRjgia3k3OKG2CtCp3gfRm
RX5mHJVyLnRnPDi8e3snCVg/gZsgCOSveLWgOcsZiG3IKlu5/AMgL37S2/VPasFHkJI9Q6STRFW6
HDG8nbLXqNrQFAK0mtLSOItyYwrMCj2nPCba/+WPxJAi2Ai07Eibti2uas2zYpRQxxpS6BsU8fNQ
B3ceQFVsD0LanVUR4xHesIVkLls9A1PPTTjsgOfXNI3QpR/yc01p/fuKfvx/MEVGDiaOJgRtgs2X
ikdUAyaIvEQ5TnOhsJ+EToqqQZdpRxXfvW4M+Z/k4UjsCkI4t6eCPCjR8qxxTkWm1hdNF0qQMl4y
XMZ48CtqzMGcOyLs3HHxoyWGTldq4pKsc+Un6rBcu8oqDhA1O/6OhhdTTKUEOM3fzXOyuFXR6hXL
V4dUnHp7hIFVa8THup0G1jQcSc7u2kMDhB6pDTl6G7zyZDMgTQDPSCZFAT+qWWu4tLPxdTEi4ylK
Wv0git07Sh41BpNp5rC0twMyhs5A9nAkClKmZvony+r4OhEJhFPpiQNAz88OzyZFoYhkyqKwJjPh
zWbmUxEB2uPJUrR6tIO6Z2vfK1rbocJFb/2FcdH2v6netcNJwZ1G/kpkjdoLmlUCvmA2j/5ikTCe
mJcC9XjqnOYTsbDmhMnalqrfWd76sZnAOAbNqo9fMlgQlb/GBQx3+DpJ6xfE8klQmkr1Piuk4oiq
Dr3uxzFjQn7U2qxaPhPtB/ucENTHEG7FSE1PiPalWJvhH31uC8XvGxsZs2WpVBGobV8vgZGI/GVa
66G5IKVnqGHWdLpystuy/ZxluvX3Kmr7U1LG3qc2idr11CE3dtRTuI8sZQ+PSVzMVaDvvWVDmQPi
I5Y2Ak9w9eZbJxYm5qRWfxGWVV08B13OxiO67bNI4zlUf3vs/e4PrrTO60QIJIVWNk/UwMijqMnl
3e2i+B1zG/rOJx213tnW2JnBlOjuj/9gEWQRQ8BQL+YFvvUW+cK50RxIyy4O+b0NCiRYbKP+qDlJ
E3ZN7x54wvuAizoriQrqsayUosatvdqzEn0ZafP1zHdDwyTpz4bu9kHNbAAyaG05Z/CmDrb1/npi
lA4RCuPQe4Fp3Br18iwuDbzeye7s4mu/pjq1yNF6H4EcPniTpSe/vZ2YQv+HwiPFZJCft6bibFCm
JSK/TLiMQZkq0Yc4U62Dmv3eOXltRf6KVy9/uhhzWtlUz5tVcZ4LUQ1vndwogmRUrcw30D/6L5+N
HhRwPog2PJu3BiNXK5QJD08G2/dhra9FALB8vhRZC94Tlus1YxLlL8cC7KUEYUrwm+wR3RqFvWlY
UHroS/VJ98k208gforH8OIlDcsreCUEKDI4FkqRUIzbJXC2GvlMsrv1gVqiVmKMI0JK0fdRhjlSN
924Ak5KlMApKSjzVt6sis5DCFwC84p6ZydVoeQFNuegLEu3NO3udLN92yyNq+96B+ckqp2pKd2Ab
VqWrMNpVZytTwIPTZdbS9mUsXD1EK0D0gTAq9Agee5bddUoVEV5FFLlc+eevzqiKnkffuQAKhUj1
KxNgxxNcRfG2XCD9GAzguKBLUF/+i1FScknQpVa6uX5m76ZoIAF76Qq1hrzf/zl4xN2JovSBsuRT
kFfa0UK3ewvrWRJjCO1geuO2N2cHkRkYinm+hlRiq1OXx4wvj6okaMpmPumltx6U5rZP1E97BK1Q
AfCfxK63GxvlnacuY7qGU963L7LndMnyafgzjxbxDHbQvTRZrL54oo4CXRNo/Dze4731smReR6m4
c+dNnWagk2HPrNdJ/nSydn5JoZX7tjldSyOZ/nlsbW+1FHmYh4n/Bky82d2G1HRNaC6FcaQz62gR
yXPWVGp1brpFfFaVBi6etrR/RMNcvO1nV//zsf3d1dIjhl8LNY4I/na3Gf2njG03riEFChfpCSs/
mUlfvLMHTfOVZTiiaN7JiMjPiyAgemQU8mjLyx/06t5MjFkcIxPOZN5X2tM6rc4PmZRduqHXQnMp
p5PSKHo4LEJ9Y2p58jkBs3YQFWzdIb+Bu+MACEDmFhjq5sGc6Wp0fOQ1NAtvOU3AKILMyoogg6MU
Pt7fXVOcJPIDEFrU7W+Xu05xqdc0TUK0UYb3ZlKo575Smy/jXB3xHHdMcV24pOSXdJy3aMa1Ty23
6xj3AazR/mQbJanBlGdvylw52L+t72P/qJigSMVbAq5oOzZ2jDMF+EashnphJydFXdH/mxfle0xY
/z5DatLwK7PsDqKCvfXZJOmEpvzFs3m7lQYVUL1i3FjodKoTRKjQ+BFd0KvIDucO7p1SEEXcC9AT
cBK3K4x6lmhpyhqOnmR7zM68UBjI7KeSxscfi5EXf6/u4iDGa+lnbW1cFTEcFBkPfNHORks9VEnL
BSNzx9Vg8sfgtr2ihn0+fVViU3m2qKEhylot52QdadD0cLYOjO7sM/GrLCIhhAgfRf75qxu6llah
q0WshaQn2kWLY+WcWHP6aSbzPXjPdrwfyRR9BCAD1H63lLqyovKu2bkWRppwQ5d/XFwN0em01JdQ
GM3w1nORSGQQR3Wqhzk/SNzvVyqFNWANMtFc+oHN5TSUelYVq9LCltkmp7mMk2+xV7SnJV7X62M/
cO9nJduZpEtOlaBusXF7adlmLTNEtLAEjhQ4ZTE8D6q+PjeN1/hG2/VfHtu731lNZUABmHD8geSo
3H5E121hEyKUHs7wwPxWncanzun/NoYm/2hpdfNG6TztWeVL+2tTFafH1nc2VspbEm3CxafcvXnV
9KiI4tocpxBl+OqNkib/lpaIPzpdrp4fW9pZJ9EJalRUORj5tVWlWuxhcRcXVzS3+hzWnp5/Qnx/
ucZWRcF76bs3dcxkS0XP6pOZTd5BueInP+N1QkQDDF+LOAsnFczqFpMyCDrzXTUuoZ3riXEx7ChX
fTI+HdFyO07edRQjvIAxXfrfbqN101m2BLMgVfvspSB1Kj+0TOPM/ESPvSborZR5PpJtsrzpidWb
N4Nd9tSwEKtKr0WXRa0vhEulK3eG6FKUU9UcfLp7l0Nzgg4xbSzWRrfi9uDQHRda3Nfc/sitL2br
zqHWqHLzqJsUcZPiDaPa/ufxZ9y3yg3UpZzi3UCjsi3QtFaxmpaDfoFlN136ZZjfe0vV/9vOpO3l
WCV/PTa6c0rBGrtS8xMlbQoTt0u1J6XyFqYphFYR9T4DNYyrY1VzOHeufXBMd005tNJcZAdVKpe3
psD3Ga3dO2qYdo15aUBAB/hgJUBHsjz4gNJpbU8k0TM5CXbA5mxMIbRcVnWSq2Fpu3lgpNlysSM3
9VXFtT94kaeEdtq+oX7fhr++ncRzRHfg7EAXbKKqiSlqSwPuL1Rn6IS2ztfUEoehbpoVH1y7nfeZ
28YDLZ8o+jfbGQwNHh3wTEYEAqnmCrzuj2X12nNZ0evI1Vk89W3fPs8GqHi/ajMRgLfsD9a749K5
8WTvYOLJi7YuNnViGxply/FRmXGdDeXwnI5Z8ncLJOxtLRB3OXiYdwxKFRUp5AtACJD87SEy3DjW
DSGWcDDn+re4zqhwx3F1TZkEFyqkoAf27i+lZDbSUCJyoVe6nbWR29Tj6LyroWun8RulcgfgbEaE
HENid+e6mMffls7Rf3t8jO7PL8GOHJbnEPfQuZQe/1X4YQ694SY12zoAOApkYYsJ9Er1Nana6g2k
ku9VLYFnlnLQELy/ovgCukxsLp+T9PPWrpET1C0tL6Zudd5L3uc0aPO0eE7zIjm4ojsbe2Nqc0Xj
eTCzvMYbeG5WAmhDpbKILfeD2hrTeY2aJtCMtT+IQHbXB8xIha0tBcU20BC1Zh5q0vA1tdrMvoG8
Ln84Fu/JlJTewc24N0U+iZOTunBwmbfR89TYsdV3SxsOxH3BQqHo3aonn8zGUX7Zr4KP4LiA7OYa
omx4+9EQ0Ejtrl2B/kVtEZQoc57rzjV9J1WUT4/P5X2kIaEY+BruvJS12LwWTYokIrw1TDn6cG2m
sfcVpy3P2pxRDOE8+kvFcDw0cyC/L78+aBWtIdVEs5bKDzAY2Hi3S52Gcq0Zad2F6pqKa1/N9tdk
dAyfYpH2vtb7KiBI6p6qohleeETXcw+R8jQCNyiCeKbjceAd9j4y2HZNxrUS1r3xRi7Czm2EQnpY
NuuEYEupfqE5QtdLc4+Gst3fF1fj3SSlxSlQMt0cXZsJ0KWxRlUYW0YVIGT5Y7Ib7zkb+y6sR2P9
lCz9EVr93g1Jm0SWMn6V8eXtdquFE4mC4C7MlSiWY6B131bG5d2SF8MplZMAxbLoZ69LjibK3rt5
dDCQ2edrQ22jgXtreQXjGJeVXod1kVhErpp2bTJ3vigDsxBXAqWXxwd7b3dJL/H1hAwS53prr8iq
qO41sw6tcnLDVHXyACmwNHTXznzK2vx3qplHLfe9NVJUhFwuJTFxvLc2c4J2Qj61DqN61oPMEQk4
o4TLpM5ZENeu/cvOj5vzyt7GT0yW03l1qtXhbDapr4vGeVcvfXVR3cY+iE12l0aRixkNPJzkBrdL
q5W8a6JuqkNTmKOP6CdFhKpRPuSIZaBO7P16BY+lkf4gyksgAl3o1t5Sd0VCjsJWznn85Ob1P2Ne
M4W4RZqyHSzvYCf37sVPVAGjIIibtx630+3WyN2hChE6s77GdPwDz0nTU83sr1MnNOed1bV5kGdG
efCqyIXcBrY06dDoZzEIvNFauF2oCc+5KKDshEmUdB/gpi9v7XLMD6pMdwAD/OwrMyBCbs3ETWMs
2mJVIW39FDXnPj4ZZtu9daP4JWI08XPilEmYAJIO2hheVpKx2+Y0TG+ZI9cT1s/mAU1x70TRHyL0
o/eGtP7mC7duQ67dOyjMr8sUiqwX4doxzFwV63R2k/6oZrlrzyNEgBgtS6WbE9wNNqNMIeWEre7m
P0p1dL41uj6pwbh0Ze4naT3+/dgF7VskaeEFl4XFjQuys64nTefTzqIz/ZbaXjikkThr5hIDRXeP
6Ow7bxciQ5YsqyEbQpp7+437xQT/a5tVqJWufmIIshu4q1ddm0b0B+dpz7vKMimPCc0i+Fa3ptyh
nhEicfl4buK9M6dlOomqdj5HXTm9Rf4Ln7cMgN8eb+iOVXS3aEuhrCrFnDYbOlKMdObRqENUcrtr
PY/KUzkCl60J+IOhtrUgo1t1YFRewM0FlToW6BT+7FBtlR4z0LnZ6hUi7DVnpKJhRu/yyvxhjcZw
YozK9JxYevxzUM2bbtKKg1uys2SEnCg48ZqQ0W/VLDvUiNbJQMpMm6IhqAS8gcmLEUTXx/w3x261
IDX1o0GPd0QvXmlUiCgCGVLD9m6jq4rKmm007gmgcGOHdFJWZIHFaH0nNjavcW9ES1gyOu5DOYMb
frNkffTNq+O0Oc22ohy8Pds9kL9GekfkpYAAMsjt9rAtJu3OMtddOWNyuWbdMIRrK7LQ6tuOfhoq
plFdHtGytn4Zo8TeTESlcgMkYCsfghqsYiV5EZ2cJKm+stvV70t7yAzfHq6fVgAggdilhHoH0tMi
jxrYWEYI4JTGW11RzD9Kz+tOkREP17kdi3NnNJbfp2n9phrdAwe1dRjSOhVNWSM2pe6A3PhXSakx
DBaj4U3vFA/N+japjGcjVsfnZqJY/fjm7lkiIqJuAxBBEmJuLc1tbUyIUoD9JuuZfKuiJOVDxxR/
qNVaHcA5do2BxZHk6Z8kp40x4VnTuurA26017wIzsttgojOaBYa+Lr89XtneOZH02/83tnm/O28d
FmUAUd72TQPk2W0vDjCZy3+wIrNBmiOERduWQmUvhhaNEnELs+asp531lLi98+mxld2NAxBCh5p3
gvN/u3HO1DBfFdz8CZnD8iWa4i/g4YbzwkTeg/Xclbrk0ZPimGB7SEDvWlEoXTh61hgQWEGpUhA1
ij+FWXkBj8jwpmkTLRARqtnI0HYXox3djwRKv4pe//kbfuI5wDZRM91EBFMjytTtwOejF5k+z3qu
+aom7CvC1stJi5X1WenN6eDl3AYFGCX6gvABgB2XviVQ93ZmJmqa4czsZjiVattNQVbhSaNIby8K
Ke3BR90zSAgtm4sUTlFpuP2o0FqiNEf1iQ50BN9JQC1lu/WTu9rKs5YdzhzdOURYA0aFECih1lae
YYyLJhtMD9HgXqufnKYcnxNzsc8OUfvBXu6a4oWi+oNrYfLm7dKqaCy8anLdU6RP1UkzGtUXlKPP
woTl98tXg3qoFOyWPDOgmremutkmCyhGVpWJ6Zo08fcGMsCL1pEIPba08yRAbEbpBjUp1IK2QU6f
KaPG7BcUBNrCfllGvf2dfnAKmc2qfiONtd9U0RoHajxF1Lyn+MD83p4y4pn3CEgjaO6ND4jaRQDb
BqlaUlk7a10rLpObd6d2mb8/XuiO56SYRgmWuhMa9luQSMJsImee8WleCb9ZmIr3h557zcFjsHf8
gaJx56D0SnTR7Ydr7Mq2WiRZTn07lZ/7tkyuaZyNgdkN7pNG6y54vKq9zwcKVHYp4FWj3nFrb2DA
qLNaNF6LbhwuSxMrP8rFLl5UrTIzJvgk3cUe3epdZA/i98rp4qOxK3epnvQwUh9T8l25gHel5nTy
bAq93gkKvhqfJ6uNgkgMxXeg5eqXNmmqc6bFU3fqG9ucGWjT9SHDDr3PtHNLpv94qfM19eLxPxws
h9SawQEyH7oTSoho8PXV6qH5uhpn+DOL7xooDwk6ggeXdSdglKJeMOuk7vcd2MmMVTdDlcI7rQLt
ATxd470syeBqvhVbw/sm64xwENbRgd7deeBO4Jxl6x9Ex+23x88abgfp+lTUSfolE3ryhGhV80Ek
sX0hM6on35h1OSu9UWM/Vq3qS9ozrR3U/7hS3lWH+rtqldERhmZnP7hoFDXBB/H6bKsbRWwWwxAJ
7+S2Wu337NvT2mEwWSh0Nlpfp37LVNfz45uw40nwzUwYkQVOWcW53Q2rEXmc080/wapcyRaMPpws
a2SQ8LyeHpvauXQUT0B32MyJ4fzLn/IqkJ0s0OpayRs3pUobMmYb3IPdNZCr8z7oSROudlF9MUVZ
hOWKluVj6zuOjGMGjRI/RmK67WDVcddntpd4JwCLxlPLDHdyxSk5cCx728kQT8Q+pLoMecHtGs3R
Xo0o512FOv9XZVXxl5gz+IYxqUdEqB2XCeBKwgSlBi6B2q0lkYp4rkr2cAS5FtQCBZsaddXAWTs5
y1tkT4/3b88eRHkecFJN6Kibt1VNRdmqRueBVelLuOr5bx3T7i+KqKugKYqjVvLPDt/rjJ4DwrhX
2QFEpp/C02Z93RjnfKTWOw1VUp3TJB2RZHa6QOh687x0yvqUCHf0W8ZJ+nLMr58imvuuMDi23tTZ
T4Nl/0BgTw9mmyI6s/emgw3Z+9S4D4e7wxegL3P7AfQBbKrnFR60ytTgOMf2S1uahQ9wMQof7/2R
qc1eFLyaXVlhairU8pppTknTzkg/WkhRHFzSnWtCrE/IC22Qfu/WCyVxMmQTyh8nYebxxVwrWr6r
Uh9ck53DRI6EciTyA6h1bRU1YiC/fcOAUFReFb5rtbqx78SdFjbmBG+pd+1/H+/gtnQs3Q34h58F
NxUoxCYBpPO6RraNZlXEpN0vmks9yomKd0qTLt8Wyn/vEVvo/WpNi4OV7nw6ojTKfD8ROtCKNqek
tkvdmyxWKicYuGgd+B7N9PdmLMqDKtTuGqXeEgblgEC56a/8a7IslE71ODqNiO78AwEDtbVEUSuB
irTIvi1WrL93WiW6tqJvz4/3d3eZDBSW1DhQJluyixxuYzhohBDkZ/pXsYAzWlwrKnyvHo+IRHu2
8HsSfIH2MVje23XWmWMs9mzjGdxS95mE6j5nef7srtCbfn1VFF5kJkhPmVDt1hKDGWZyzSZCBi0V
Ski5B2jiMJb1ECT5mC4HT9Revg3oQc4JQfFHKjjd2lOtlEHEbhKdprGmXOmVVv+HrWcDE79c1VfW
HEpPZH9de1EwjKU0g6rqmoMDu+MA+A0ScgFFXRbib39DEsUmRLCKNTMz53eUn8UXQX5xsNSdYIfq
Pu1hinc/uX23Vng4ldquHQp3Y6lmoVsmNcw6GDZi0E4m4kLWWdE67VfnouIGKJpwRilpEHFuVRdV
vc7z1FSj06q11h+WOtm/ZVP82y+fmhsjm6/oZUm1NhpGZqOLoJxw2fQ6ic+lmKZ/H5vaC2axJTm2
KLcjfLhxL3lXRrljDBEi5Ev5nMez1/qD0xdfdD1f/9IUO31elDm/iMnIvsZ6NgdA7JrkuXPbuvR7
FTD8OC710SGSS9w83gQKVE8oBIMJ3zY5lCkxBnPVotOQaNmFEu58ZkieHLwUCb8QR5Iqe6dJKoyR
o8pO/TZrcRdttBgxgDk9TqLcb6EcDT5lsnW80jFzP84j1ar3QCi6ozhlxxkB4CNw575QubnrJlfm
7MHUUE5uZAJMQvr+cyoKwdCsfDF/PeL42SdHQlziTraVP0Vximkyeqa1F1oddLlQKQenIpy0Mr0+
Plh7H1C25P/f1MYLaJDr3bqbFKS1SuNUzN5wRp50PHvK0AcVSdqBvb1ttFA4A2eCOAb4w1t/oHki
moS1KMjhCDrlkWb+0NP591Ib7K+PV7Z7ZWQpHVFdnv07jPnoJHGv6XyxxauXv1YDfVDfUNu/BoE0
8azb+meZtqPpWyQ+whnOFc0T0xcq6NiOShJ1SFOcHv+mvd2WgFdqcQY01e3wcCPqlcJRVOXUOR4U
LpiH4wfBdDa/Qt/hCm13+NXZ7NIROhLTQ7ZJvr8FeixFIxR1qRUK4nlPJO10381hbEKmYb1fPav8
Dy6RagcqRBRxqSZtPm86RDQUtIw9d6vyKSsH5sm48F9SOf/68V7unSQHlg93EhTxXdOTkDzPpwyP
CGk8+lJk9TcALN5Zc+L/cmbBYEKOoAtHvLXxvZqXrWVqz8ppnXXn2zImL63ZTqc01Y/Iy/L/tHWn
oCsA04MKAnsq1/wqslucJG8Wj/ORz3p3anKz8yNlPtq5vVNIKRhqEhvn3unHk2KuVHm4g6a9tBe3
m6bfgQdGvlL0+TnOIUw//lK7q6ImDAUD0LCzzcgV1RmWSUo1DnmtnmYnEy/DkgFIf2zm/kCQyIAm
ANIEmeuurqKuqBVWSBqFVmLXvxctAOKgqZb6JU/WpjuInnaMETVBhOIx4l/bMzH3+szYzToOV61c
A6P3vItqRU4wOvp0EO7L4PP2UCBRxvQFwBlSb30LFmmQG4CBYXKnJsP5DnstvlTNpHY+cyOHawKO
90kT1mD5q2V6sx8Zy3Rwq+8/IL9AkmfgsPxktd0eS0ae6MkkPOWkzVPxZu5L7TmrEM1//P3uj6W0
Iim2ktt+x2s3xn7psraIwd7ECFApafkHsqJFFiaiUX5TtCrVT48t7n5E4lLkjyUmZFuoipaGsUx5
H1OGar1rtqYRWhDCDBN6HL/8pLO4V6bk4l/d7GGJp9oz2zhs67w49VbVv20i0iY9tqNPj1e1+7Vs
JOs5NDpxxKaIwIgB3c2SIQ672WXwtNZ1n9XYK//DgugsSV8viyJbXtMgTK+yE6Re67T1LonV/B2X
8XhOHQZCP17P3leigEybVca+d6CLNjJWw5ijGL5mGl9tLVI/VU1a1r6aUsL9dVsg/SUll1eTN+z2
M2lumqlzrygnYavDKQFU99Qt3RzaIPt+uV2GsopMOvlGyAFs5SDN0miSRekTWQopn9bYiJ9aTTBu
ypqPQDN7J4IHGVDvzwLFdgCMak+xVg96EkJJ7cO+mzWpZifOv753Ut5A1vkBTG9pqGZcOWaUiiSc
2tyB9m/3vs1Mg6sh4iPvu+MqJIyUEjM1ZskUvf1M4+wlEx3+NKTdH7/tmapzNpTJCUVZFhdQSfbH
x0vb2UCIIFSyaALCxdgCdQGg55otrASQizl9YIxO/J5ZzsaBA7zPbiQ3iZEWUOkkkGtTaDQVJRZG
66VhrUVGMLTGGNiAhiHcZ8pHPYvTMCV8PnhddrbyxujGW8R5KeIxcdLQbusacEE1fsznvH3jlOv0
3W3m/oAPubOV6CvDu+A5ox29nd0xTHqn6zFevew6I+BLelfEHY9GHu1UWKTqnhzdgSodx35zQrJa
yk6gwR2u6qqEked2wey0UVjjTQI7U/TrWFXxpYcd+swHZ2q2nk/h41Oz47ggf5N7OOiuyvmmt6fU
+994vDgPF6tJTsVajxe3VyI6jpX37ddNkV3ji3mfgTNsvmLR0X6DH5CFkVq212ZWUn/VmjXoWtc9
OKUuv3oTjsiRXdQ6YZnSOZR//uolg9Snl3VSMDhjdJdnjkn7wiCS/NLzmn4Qqiw9jHWREueVqCc8
XubOYcU24CD+ZvDR9qsinutosVXmoRIrdmisc+0jK68FhuAR15vpSBR07wu+tidv7Ku1ijgqF8vE
HoThLnCzqQ7c2Gzf6INRHCTGO5ef6o6EoQBtJJzTb025U9mrheFlob4m6l9zSZN/NovsRaSmU/kF
lcA/ye7Ky+MN3V0gCSJtQZzOHYl24M5bGdIbobDATvLfFU8ARrRnTwzJwQL3TOE+pWYRHWfSqNsF
qp1MRoTHt5vS6RTFWfpVV8AztMgvH5ja20tiH1jXFMfBaUkf9Oqz1W1ZtB3dxpBBDxVMWVGfY5WR
KMkymh/WKa8vNmSFg7Br72y+NirX/8qo01uGwkQQ7oWjNs92H2tBkxb1cz0M6bM79r8qgsNNl3ge
mU9BoIe6f2vPTJD0yaOkCCHqvSvLiTd9SC6EX/YlgqMc1J57FEfs7SvPE+10+WSQzd2aHPVFtYU3
peEC2phxGmRjDHK1ohM8bCvxa1zQJW3dX++1ItQMBwgghZzZs731dq7GiqcvadhX3RCOLUMdFM/p
3/aD9ePXrwMgTMkNlJrN2ynRSlaDS4zUNIQ2bz1lCFkH6WwMQVMr3X+4eajbAwQDGnKPwdSHqB0d
0aVh0abxByuuiitY8uVpGY2j1v/9k0v+CKyUmEximOzNZxsyl5746mQhgLTqI9DX+q3Zi6PRvvfn
n10zqOoBpjMl3uL2cKAvMUaDJFAZzLxFDGA42+4ALb1Wv4slNU6Pv5QMxG9fIRrGKKmTglB6Rsf7
1lqnrZWXNiCxnSopL2It3DPgng/WkAvfScbpqfP6Ag29ProY5nzUwLm/CCDCKMKjEihJlttqfDJM
5aDNMMPyKLIQ8xuXZ2ZR1J9Nb+hRFRYdyEmvfXm85HsHiialTskLfDLKV9tGuZtnjlm5XheSAo1B
nnfdhTHJSsA0uV8dAU+/DTIISRD2wPdvBbbmyEtGxRvLEFIkY2KzIUZOPO4qr/Z128kOEOX3EQXW
fnJBpCIA/nrzLT0cmd3m6GtGhniegJ2dVrQdAt0BNFS61acyMowrQJWnxxu6Zxfws5wKAAmO+Vy3
dqsWLmevg0IxstJ5N6pF9mGymYUUT8rnpNT7S5UhVa8vHOXHhne+JMgryX1BZItmzsZwqjIXh40t
wrhtp6s25utVd4YBQJpbqEfTWXZX6VJYgUiJXvtWAq43ZmEP3VyEHbwJuhWD1vlOV6rnfFg+5GIS
v1VeuQT5aB9h3/aWSafkf5NUeKg239WcR53yu5KHjaUSD5ajcRHROl+rVi0PjtCuKYgZEEPwX1yR
20/JQEC8aNrJHXUNOmFwxyyljT+YoqkOruHefgIugggMTBKcwdbziMwrMqUuwtyFKwmNsLs0yljD
Dta1r6PR6JdFt4YTlJCjOe0y22Qdt26PR18SYqmUEUtt9Yq7ceriPJoZXcBsodHwyT00Zrs1TJPz
u0QrEWuL1CgJImNecEKcBnEaYlGbJ2XO9FPMLKzZN/p1tn2RKeKzRj8iQsPZELU/TZN5LUHPi6CC
l9r4Dkyef1uF9zesFjP+vjhwjALHm73S72pPCCirzCjxG9PpGUPKRMspWNKFl0UvkxQ7aTJPT5AZ
qob4sjf+HItclNd5jNzppPeD0QdDw3+JoRyN2aQEqexPbZM/qVZedkHZxPq3FNnu9tT3yfIeTYk4
uwzxoPxpLZb3VNlx3vnanKbuJWbVoT6kMOb6eh70gGpU0oWm9C0nj4mbp0bJOsiRXasBGWILr2pX
x6WP0gmiiJOHZorfoRr2rksT898M1dU26DNGN0C+GxvBodW1xHeFomR+karrmzFNFAOVnSxTrwpY
GvAeIxmfv9SULi/R4hafx1hDBTGNY+eSmz3zPju38X6YutL9Dcgql8XAvngest4x3zTCTRN/0u1x
CiJTGa95YwjtvbvY6tvcVifjTTKv8VeyAf1lXNPpr6pMiz+QrG7/AkrTjL7SuapHt8XI33o1Pa0w
6iwgW5Gl2H9pDklF0DruFJ/Vlvyi09TlA89M21x4nNMXtYOBHOTRKJ5MdKgQp+5TuwhGfSzFaRQo
VfsqkgiJv5at8rdQqmzwk76JdDB+03oVjVG0voe0QRMog6p/7A2wRU/rGhVT0BeD4YSz4VR0ABio
yTgDcwb216Ed5Poo6fRftaSL3mtL3qentjH7b1mizBL7mjtx4M5j8U6Qp/yjZ0SBftrAEngagXd+
V4cpyQNRz4bxTh/ijNFbcYFwp+Xm1XDS0rr8nQmaUR0s3jo+t13cNyc0CerraFS26StqBFG3WYfq
SzHGCGt1Ivo/zs5jOXIkS9ev0lZ79ECLa9O9AALBoJYpN7AUTDgAh3SHfPr7RXbPTDGSlpyaRWUZ
LcgA4HBxxC8WnWS6503kssepDOCE+0xlS4IZgks8xP6YLx/8rK+yi5qLfYNH49QJ/hAAjciViQZA
3qxfZ+SdLqum978jr8UpVkXZ1qV1jcpgWqGaVKVOMLZ3KnKMIFZmNJhx7muxV5S5g7jMvPGHTdXz
uzCj+WL2skqemcZmP+mgxnLJaBtfMSaZSWSKldqeSYy6TOnmxZoEnYxytO+NQu1zMS3Dbq5rq9iv
5tS0SA7bVZ0gcdau91tRbn4q59yvkftq/atBzmMYU4cyv+Sz2dBfB157Pjt2xTHYVdW3qcejM17r
2rgUzpR/RellffS0TU3FLZfVSiSl/SulgAAkMHgL95sZFFFwt1ao/3XU4KedG/QaKr/bLX2yZZtT
NrulajuxX0uUkXkbpNxJk09AYMbRxysaoEz0ye0My73P7MXBBkRpUIKxDuZZnk+21aHfZ6he6Bi2
ivelHrFt2neBL9sfQIaA9g4IXZhpR2x/O1rlaDaJK0XmJtxE1l7kCD9XcRFoMd/klbVNMaiY+SoY
KsNFYrkFYjgbw1B+9AwXgMViNc3MUjKCc3R1hikeLVOpJJBZpp6mxXXWs3bIxyqejc17xu8zv0aR
zxcO4s7WepdXhEBJPysjj8NuXnLCVVlXXyJIZUOMnvRY3mqMMMIhbvtAWA9VSCkg2fyyeNeNlhHF
gVtMFQ5/1gTyAWUh9Iw6YwYgqRbd7kQuHScOV7EWZ5EzjR88L8/8OKjy0D4sm0EEx5kfiH29Fou1
3zbUNfYrevf21YqOT/08bVaePTqDaNRDm7Xu4wY8HWOHyNXtjVfadnGtQ7Qyv0sjs5pLBA4icROY
i7Q/Imhnh9fh1FXWjgqb8dB1opNsCLnrA+xUqOs6/mI7ibtWZXGmTL96jmQwXnlzNetDb7Hd7IMO
DdlDFLQ9YX0xih6pqr7dksYvfV5iYSicLfxZnzkim8u9V3UoUNRZMD4LqzCd69mv6x9L0XobFBtf
92xqzWhfl/Um33XGorMLP4frvOv8InwIRtOqU3pp9bBf3bH94Y9B4wPAEus7Q4+TTEaCweJK6GLx
9xH34+y2McJ/zl2tLr8w/WwK40X2RnGQhovc/hii2IPkklKXjlt4+ZdVT225Gxpv23aulF0Xm1pV
9oPqi0bcMQH7KvG1I40+qU2m201AJIbofBFANZGrtKMzv6v8Pi4H19HwlvMgeADXYJh94quxzvat
LoxlN6EEiwiZqoZV7SUP0193KgcRaxZjpesEHYvZiYth9C8pl071IZq2INoXZr2ybRrLSBUtw2HP
TcO8L/T3wtnyT9rxSpXkTR8GaTt6zjsZmPNwVeZ2WAD5w8DpEYi3X+4a18cqBhnj0YG/ENpi3Bbk
iiK1EZ2EgtP0egq62oBqgOd2lCPGJ5boh+VIYd5KaZnTByszcpGWcoOTvdBu9Jy939RbuB+UP8sj
ONUfUqRZEclQOgdcsZ9ra+0/mjkCn0YsgCJVe0MZE5JejYvd/Jkuy6qLXfD25TNBI9qnnM9UtXsM
9fozmtGzfvINc1gT1fWCXRHJUGs3B00LSl5sFWees44RS95qnX0ZjkEPVG8YurgFjzXHwRZ05ueo
CMs2PupVOaiLL11EnRCaecLu1cxxHjpLlyz4IVCAxm8qSEy7YgfQJp5cxxKKXq+gwSDRs06ZuB0n
v15TMWaruLaXrr0cDCnLXTH08sqKKqM+1Gh7m4k1y/zrVPIOkXkLKwm2HkBUUha9TZlE6jGKAYB6
606MdbRcaJdNLt7sfN6SRS7q44qkye3UrBGI6SFYsmRsitGMM3hM50uezy4ivIVmc5ts/WGcRDRi
J+LnTlwuer1tJu0ZJJ+mnScrW+r7aB7wZ8JXR96ies6WW4OPEjuLraCKvdG1i7vC1KQ2llvVdVzl
uoh2UCRGr2cP07abDK691XutzLbaaWNu7P2aSZLpCg0xuXOcdb1VSzM4iUU5rYhb4S8uYudaTgk1
Z99mMm5TfpNDlRHfVV3qRSbtlFVg1qnKNYknQwJiq0RbM2ZBhOVetou3XnWhp9xz5QrHPshmKZaD
pyzdneVGprl3oCX1inXGUEf+U9+tfl8RAo0qiwCp90Eeu6XXRNe920p93ZXCHbm3DnprbAfb6obx
6gZG/5Fwte8+BH3XZrdZHeXsgSZx/JzHhleN3eU02xulbHvR+mBlfn2TA93Id0FfCX3uZqHKhx3/
GMXzIPLao/LdqGk3ISnZpL6BA2NcliHRGZtD7cb5YNFARxREFfEa1Sj5LdMYtgcKM52xQ3vfmR+w
UHbfWXzbdraBzcjjxbCHIa1ZB93eNtfwS+tvXRbjyN0Gh17leBSQShYqdaIsmy5nN1JPwUaZM3WD
OYBF0+Q4H5Se0sNtp6Vhxosf/ETra7xoAjYIEZfSU+xEBqrd1wvhM5KEHC3Tzhqy4pu3BOHKeim9
z/aceX0yB1F+r4hJ7B0oDPdg+CZqZKuMaLyR3giN64iV2dicueqK+ZcZZ04JizWOaFDcKidql7NG
8VkTCrfaVWCmf+CNgodlR6/0oXDn5ZOe6/Kmlw5l4qKCO39VddIl/uiz3KOeOY/9QZgqh0zSwky1
M5FNO9+qHJGiSubKNOom651XiWCItbuCaIMk3txi1QGP1JDuECUQGOy7foHhEMO0ivQZKVj/fdt0
fRmNYdgdllrOH1EJjK7LNcJQZ5zAsBM9WPyFP0WrOhRVsFeVY9w2bjOyBQsnPB/xI/1e4eja3Ifz
aN8yMZ2BxCE3HsE7BIIQT1YXQB6yd25t1CquyCYesirLzZ1bDO0Tj+WKy0A0OZcpQvN2MdbIShrD
0teRv5g2Aa/asku/XdwPyiSK5VGyVR/K1W+dnXI8xDrI3rYPOGaw4p1oXN0zNWAned6HvQzipeb9
7MI2G27LtR+CuBrLHNWEdmK0Tc66S3O2zW+Nm1ecs+gxfsWTy/5utDmikKuOyutF95xs4TiZRSwn
tp+UpeB+LGWvm7SHHB8mtfY8mRRkPF68FiUcPzfUW2zlhXUeDvaxijSHOYJnjlRJtJiTnTiuHoO0
cibrqi2Yo8hue1kdl0pudUJRNmsO0ey6DVoDKGennl0aF+QTRr7328H/JkYDnM82DXVBPr3JihOm
4wzZnCZSN0RiYxPnjfKsveIEgGNPE+JZr+2C0+CEENJZ5VXZV72NJbnCWDpeCl7f9+PWBqrkkOfm
MH2EfUynDH99dFRoEW8itnHZ2YrvBvVmSrSPm8ZPqm2VZ9uYzUvcFLVTPoyTZX7DlNEfk7wPqmZf
ewvrfyCVLlm/CJlxLvjWtyqIZL5rPYsgv8r8xiKh90BTtNQtl0T70pa7EkftKrYgz82xWJrJTWQL
zpji0USR1Z9nAOpG40LD6ZX/ZRLjsKQc27niYJa9FVuR2btnbenZVdosfTmloxegf1K0OkqMZspW
XjBlloMo/baMrWEYw8R3czHcLJnsbmr0sXSMVk4UXmcku4dJ1s4HQFnZGLezahWOKpHzWArQzVR7
im0n5PFscEYbH1PTHAjr7ZK6WLKMwfjgu8oW8egLt7xoehqMMeRv9wlXRrUeVFdGHyDaOlflkFuf
TSUbebUVqI9xpm59l8yNdO7tBr/0u7Lxuy+la8hmvxHVPi8bh3EiucUfLYQadpJ1C67nmo5TTJSo
i8NqtyPj6RhFGwNqtjXqHW0RxSo8ShXYhUvE0mz+565ZpvxCqgYbR38O3SmBZ+fRLHO9OkDXaVFM
U0y/OcJ8JaObsZnXgHIO5ZZb5FurMYZqoO7tvM62/Wwu7XNdLeuUhN4SEU0tmUdNyHLF12NGwuHG
jj3vSXen7xwEVoHgYVMgMSdHBsQPl2Lv9QuO4tQDtl2dt0Z06Wph3wJ+th6bLjJFYk7reE5HU5A1
BUF537jeOsWdjYxZ7KMb7cahJ9U7K3OLr7YzuM960RG96axrzxaNBllCykYq7pL9eizBqL+owm1S
sW5CFDWLtpMZ+7m1PrP3hy1mw+P82WlNQzL2Y07TV1fhbX3UlgRKJepvrTvr+cytI9XvGFMcUfzc
tx+yrbWteFk2p46NFt33M0cSC8SM8fClM8tmjMvJH5cYWEb7FIStvvIgDLRxw0y4HdpSfiiQYnsu
hJcdiGSNGYXauiT2UP55NW/9x3mCKBJ3fUSRoHH6mno5Tqh0bgNt1ASMlXWhC1kUZ05t59TWBkrc
MeaOCzJaUc42V87DXJz7uJd3CX0hcDStNskEzLq1b3QdrBj+iHEaeHDXOjAYTY59j+N2Kd8xPeJm
RwuurJ2+2uXr3DLrIzEshAG6+0rBJTCJRfLloSR4b7AVQp0oLmff/O7R2s5j0ZUyhLEk1dcaRpgf
d8NAzroMS3gzDEOLlmxdWo+OYVqfIylmK1n0YH/TMmrvSyb8lni9PV2Ea94FiaGJQM79EUViapNe
e4FHXRQmRqndvVjJazF9NYM5rqxw8dOgy2aDAG2uVzanrviIgo/80EdW9VGVJqUHZa65t9dZN39V
k2gforKlfqkiX9k7r/P8T5lYJINGsWmjseyYXwu3cq5mYHBzYgoDm6wtmPLv4dwSD47kTuwDtmd+
8h3RUdLKp5zQae7VlY98m0GiXm1XuDBvIpmiDVyWHbX+k6VK99yupupj4yHKlQrl+c+EWyur0ej9
RxWgTLgT5lp9oIRbfrWkt46wwdrpiwXL1aassBED+fjRCwgZIygvnMzbr6sFQjvWOlreA+CsdYI2
i88sxUfITvOutYiesprcrVPLdFZneOmi2ue5hz4ocjOWVbtSEwlHQ+yqbDju2Hjp3vbSWnJqZV74
bRG9ep5ghqm4CUN8XxxNsTwJUCp6gMQayGRVff/NVOy6KdPKe17Zlt8DE2/fF56yqT4UHhFEZrRs
oFL23ZAERWXM6eZYuEe1QcldV4MyQ4oQdOvQE4wmY7dEfn88CsPuvJtmtoJ5dIrbyMjRsvQDPe+q
CeXIZHILDqGZhOjZ0gRRsDob77wea3x/SXPc97oEuHPjVSSGCQe2DlgeukZBXQu5IN6KQuW5WRSL
fde4AXNomzCcTMQ8e7e0PdGickZRhIeBai/ZXeu74sKhyChTLUp50TnLNO1r09BRbNWmtySjP3VW
EuKLQedicf0ptpUffAF8MfBa1my0Kdk0yOBZlJjPotKanSSnr4GQTiWqS4lBmnHtlGT5u8mJjC4O
tUPdJso9F7RD5VhE5VPYUhNXZf84T2ZV7MbWXXSs62gUt9Tu88/aRq0bBk2l73TtWUDptsa/rZtO
5ueSU/6hbcUEW0EQ/KdQ29sxVrDYFGz2hXC1sVp3SLAPsM60GkuZ9utUPw46IFUdl4BgPiPqGEDq
+NF1iwI2eqJazzcQ+qgTRfCNt9gefc41T3pBT/DsbFVcq7nvYotq46PdzIY4RKosPxEPkQcaWRcg
KB5RlIHhWSs2JHrS93njtJ+K0M3ejesy+8cqMsLwmr5EmMwlGU2yKeVdBE3VTUmd9zTFIhSz23gh
QKvPltoLl/OWSt0nfJLc+9wIqiLpOe2jOGfty505W9aIn3Q2XufOEqB+RfHFitEcocLWhJ7xaSG9
uBWbp5/6aa3u2qojuGrCNnxiWfGSujCrLts5I7uHIRXaD2ZkGMU5XrgO+FzdNce8wp/4HWO6VDn9
ltWSSDUo7ZITuiQR5UQUt3pklbssnEDs4RLclQl9Iu/MzScbk6emcluOSL+9Z/do7tpGLiWnAgSq
3ZB5Vup4feNQx5qsa8K3iaUEocoLr4aOGunVQM6GJiCSXgdvXqZ7b7bWz2Mz6uIi0optMB+VfVC1
L4JkPlqfJG3mhc9G71m3OVsNS7jLdZXKYIneIbRjUYctmuDTmvWADOdIh0ywbAweKzU0JS4UPgy9
ph66IC4i9GrisOoCcVbM9mjtzZB6AKdbnwO4bGSdUc/z8ip2hmBUxzA2PJMt5bvdUvbW0+i68p2X
j+4NdrQrzlqDSeW3zZf1DFyCSx/KacoONVAjQlkrEuLjoMdMHcDD5rjiRPLbWkCKiPstICGCS2DW
+3DIpJn6TeTdNnpkcYilpInj5+5CYZNY09xNvujuA9piP1y7n0oUiAmE2Nmps8ZhXgNMkFvufZWu
Lr9iZNfnWBSU4yHHw7G6apuRTNPmCCB18YPlgtIbSttDHqjivnGOBDevGdo3QKa/AigioIpHWhRB
L23wE4BUZvZDj6Q37ejRJfSKhLnvTGVhLim8pzJXy7vfd6FfwUhyQRcDh/Aos4n22MumqZIa0QFs
ODDSbNYbJ1NLUim2zlzhqpVZFeU0korzWqp5J4wp2o91+Za48ividtwE2MgjYP0ovHYCTmGya/j9
ogbdnQ2XG3PkcYx09b3YukCn6KoTSYoclex42gTnD3yvPt95CPBdoKhChfb3g/IrVoYGK4AqfMyo
CMLPfTkm2rbaWvR4fcKvbq5I4dun3qmLN0C3v7ZxaQsBmw+PHBJ0pU9HfnUVfZGtTs0cKTm6ljMb
gO9d5s0mzv7qA4H8geXvAs4hCj6dVYLmaC/zqEkjOUXxKLr5ki6H+Ub//RVAzJGVij4BYBysF49z
+0/gt7bWmxMuNQ+kBvaAOpDP7dYPT17mw0Td8LUbjH55/P2jvTaKNDg8C5Dv0Yvg+PmfLko9egY3
FdbpJvo5acPFObhRm+2VaJs3EIWvrhXgdkciOsiNX0gIBoZoGwj6JnVF/r4bgfI606QSOnnNFUYc
2cFGMHGP6KV63zrbkEhpt28piv46N5mUf7qHk7mZ20buzDrieRfEgwinZHMlDGn/dYDD0YsdtWaA
BoionOxDZoAl8kotJOValCWUWX6lTozp7Da5X2nGEA6U1SQ+gal5S0L5tS2QAT4q+GH8jBDtyzcK
KXJjPyqbtJHueFUEPRjKVQygClDz0wYN5N/PoFevhwyPD24aeRX7iPX40wwqOrj5hhxQoTXlmlKp
nxPPqPz95NGMG4+yvL+/3iucVF4hmjRHb9SArff4iv90QRiaubl6skmzWnbivFq5UtLaXna1zn55
MyyOflCK9lyDtw2+zTNdY6cyNj+23SlM87b2Luqxsj/8/r5enVmomyHriRi5fyqDNzaeU2ToTKYY
LFefjRFKuYHUc/z7q7w62phsg94GOENO/vLhxbhoMkAbVNlGDaCIjPa2smY602R51wNRxRt7+Sub
Ek4vbLSIPFEgPgXFC7/vvYmUIMUUNTq3x1HvaWt6VM3AfJmZ9u63YGinv/qUR98D1P3Q60FH2T6V
Kt36ynKJWptUNV32HHhl9R5S1HrTWct2vroQct94zF/3pp9XhFONGxLAwFPWqKgRAyhW0aaBp0uE
eD33yZURpbNwC5ICjHfSSKb3umrKdlYAhKIGD/P7d/sLKup4Dyim+qBnwUWeQq71MLlluRpMbDPw
kbLawovKPTLdJurtjcztfWh2YVL2cvyrknJcGYYGQ47OAzdwMqtoozk6KxXa5LhuH0bd5ylAFBV3
64w31OS+JRH+yyw+Xg/CFrb07FO/RE2coGu+bnWL941dfgmF38ldQBr1dUNvtU/sbXjLVeOXecwV
j9Tjo0UKeK5TkYWljmgCgvKGxjLhRxf46nYSgFMKbHgugTYEN+Angje2hF8O1+NFgcEH6DKBsz31
4y7GqQkRg2vTsQubOIo2uJF0LsEJyrdClNee73h8c5UjXuFX0XXDdumSNGkRmLKPPaPu6wOyYVYY
O5upz0gcqs8Ng3v2+zn7c2G8QNPxjEgKA6FnoSIbdDJ12gkgCXCgLjWgjD1o0lhqYhGO4LKcHUTS
0Kt9T62vTPsuDz+AR27oNk1ZfiXAYtGSANiVCvAcj0JYWRhLm4bn/2E3gSp1jBFpQ/xC/iX2dCbh
Z20adm1zMCimpeCOu7MwovYjtnW6/f2YvDa7qaeCtSecOx7DL/foPOp17ZLlp93cr4m3SrFfDOFe
ollXoX1VvsWL/Tl5T98Bp+GR8Aahgf+9vGDn13RCa92l2exSdjaz7Y7gIl8uMwysboPV33Q6rML5
pA07uCnNpr7z7WnI4nrY3PtOAXr/60OO0ibbNydVhHDNcbr+6YyedNdPqsm6FBfcOo1U2x2ou4gU
YS5rH4B2eGP/fmWlWchvYFKBIRCsppN4i2qF0+TmzJCXTnEYB/3VW/08DVHM2f/+5f5yzBPOwYsn
zULYDSrAyZU2NxNubtMtKQmWVeybhfOMUt5bAoe/ngXH+YMKF6/0CG8+yW7yGd8WvL/6tGo6cw/C
B3FpxzEuwk0iueiBz+izwDknY3hLnerXbPJIEwGcy04CPQzZz5fvDgf0qA1mp08dOpGkzxWYjCAQ
O42e1ZR2o+uf63YeU1sQ57g66m5FP6qPZEhvme7++lYxR3QAtFuexUo61diuZtJIEzwGAgFhdjCW
efkRwdi5m7XXj2/M2FevRVxJEk/BH4XHl09NzzEE/8y1wt7UsVwcRHetcouXda3S30+h1y4FqTLC
TNwCgnyqr9aMXtduoden5qrcHVNMnttZ/a6y+vKN3fnXyXpchVAv0RJGsPJ0J6JV4oBzjXiVS7Wp
mKowkFCh8i5/Y/R+oZIwZ9CUtxg+3MA4D16OHmyxfnbHEiepYX2vtP9kwH7YbVOpUs/Hf3pzKD8F
R+xBb/TVG0vytfHkESl9HDV4OHBfXly1prOKjaecDRntBzo054CRikM1bN0bl/r1mP3pCohzOeuf
WOLkOWEdWB3omCENSk/vZWf6dyuRU2oGWQeuhhzJo9UWDW/UOl5dkwF9s/+67gkNwPZ7YVZYrIIg
Y0+Y+yk/r+vQ2ttNp/YNbpQ7hA6H87qMIk4YPTxu7hB+afCsfmtnf2WwSfSoEBETUgw5ZdBsbo7g
cNUMWICMfgIi3bwIaqi5/RC9RZV7ZfYyZZm+6Db7vNqTwa4xRxDk50O60lTdUW3Sly3l7c9/eTUe
1ReOxFEuRN3l5exBg9TifOyHFM+u5qybVpHiXGfHS2Mtb5xSvwYGkIvJaMjeYJCxxb68VItyXh72
Nqukl0MaSjw6c+U0zwuLKg4XFHLeWJavXhALaJNnsCEcnxzDIlws8CDBQJcJOccZNvVOVt530ASw
D7xKvrE6XpsbbJ6oiiEfA6z55GzEjVngAdMqNBJyJykaz4yRNTSTlUF9Y0W8Njc8bFxhGnI6oAH8
ciiBSweLjHDLGBjte2vGAWwX+SWkrt/PjteuQ1RN3oBqi4+W2Mvr4A/XiarKkeDVYZhGmb6BCPKW
b9pr4/bTJZNlFUAwPLnISEJr5Nk8pLOIkIulWbDPg3HbeQ3r/PfP88oGhpXX0bOC0IIHO9lIlOXp
aVg63OBc52j7i9ReVigwLlOxXKM97ydjMf1laUimPbwi6ovHCmxw6lyG1ZbopnJWqVWTuUfDPByg
qdx1q7LeOPBeGUn2ATM8WikTP53KBViwCps5alQalth+zBUWdyW04WQOabr9fiRfmRkMI8pAwVGb
AELhy5mhjpRv4ieVSsxc7uhCBbGrvemNef7KCuZYswhMqJpG3qm3p98g+rVsLvNcVmtailYcGnpv
eC3Q9qOU/H8IgyCEUg5GVZbN8JSBamfKseQ66rQVML5HLGLjviEMLGux/Kvo8B/flv+XP7d3/0pQ
1D//k5+/td1KP1zokx//eV18G1rV/tD/efyz//61l3/0z9vuuXnUw/Ozvv7Snf7miz/k+/99/d0X
/eXFD2mjC73ej8/D+vCsKDz+vAh3evzN/+2Hf3v++S1Pa/f8jz++tWOjj99Gg6H5498fnX//xx8h
q+o//vz1//7s5kvNn+2/DO3z386V/NJ8V6d/9vxF6X/8Yfh/t9ltUI+2kVMNUZj/42/z889Pgr+z
nx8XMORqWI/H6mfTDlr84w/f/jt9AwQA0JVgsyLg++Nvqh1/fmTxkYv2JREnauIkSn/81+29eE//
897+1oz1XVs0Wv3jj596+/+Tb5IzIkZMrZc6+pHfyrnycupjpIZi1ti4SREU6l6VkXWOLNMTKOQi
RSEzO6eWxiEwbvS7UdQ4A0RS3JSZtC+KEjydhfAbfn7iMTcrCE6FuAlnqOjAB6r7xQru/jS4/777
P9+t8zI2/dfdMi4sU7jZyKkfP/9TLjqHXVa2RuMkKCWq9xkZaADlZwifOqf1geu52KBSsji3Eb+g
IwDq/0GATMRHICitczgleHkixVDvS0CjBwfGFShtqVsKOmMpYq+AzRBTt3tGKkXfmCDjb8oeRmC3
upWg5lxu98K34W21m/dIoxxSnBuBBYCihNt6YtjZd5WH/jECiJ51li0PAimyEpawUd2B1DOTQgad
nTR0bD9HVY22/e9HyHqZbB5HiP9sQixcI45s2pNDQc9yAx3XQ/hrgcjBOLgSVTtdTSBA1UHMYNRE
VwQORE2st4vcBqSsBjHDTQlo0ORNAUyCX0iluQorBdpn3xc9jFiQ2R6gfNd5SxH3p5jwyxkIbxMh
K5qrZkB54eSO6cgqfAk8Kxkc0Lq6yeS52XpHLFXYDPFQeOLCtLvsHZB+T5M5Z/lBjvkPFwdNJ8H/
2hqSUg7XAaxsKCB5Hxjx7Jjre7N39Pus7roiGbNqBkOXKfEwARu6B/894vm+rWDgCGi6hA4FVLXZ
WcrPWwn5GjS7RCcfBb8w9vQMWYAJI76Pm19NCUVU/KHMuQmTcdWr3Kll6e63Wes0M7qxR7V4rRaI
E+IpaObs4+hYZUIDvn7QRdB9GU0eo/Q2+Kdb1I2HZskFuLQ6ND4JexwOqxWq74owIga0j3b22NbD
ups2kClUDY07KHbdbVuvsogjbRX3v59Ax/3tT5TanxOIYMzxSTNpfPCAL5eYARNzyEzDSigbFGdD
kGG3FZQMiSPDrEiWfEDTYwb6HRuNH6aNlUe454zuAzVC6SWG4ce+wrfQHaa7IigDCDSOaYE1yRFu
lKHT30K9imgVgu31YhiY5XW0dpRv+y0bEMuyuvV6zNpDJ5phjgeEyq3YdAkGFzXmyWxNV2umEKLw
5OjyR4YG/7Ii+yFgW3xpGmN8L6d20/uqQke0Bah/3WB7CoHRr8pHjUEDBKVsHRLHRM8CimveVjzU
ChvCnY31Co5BbHVuB/k8W1vEG3CndkyFu6ay60sDJM81TEXPx6XS7m42YzGp6c/iop1nECzFomW1
26TbX4n6iFwc4QHdFbZ/Cx112TVgVMShr+7tsTfhkG1ib1I+39MZCT74a+0pMNWeeBzCBZZHUBiX
ZpuPiP953W2JUOQnv5fLFVJp8sHeovCtnOaVvePY7Y+I+Um//dNWjbQ3mLWWtkGfM7mKdYBqSzB4
02NVAC3C8fEsAxDZkom+0S//2Q853QSodlPXoNOJMdpJdgMWMAR9VNqJsjtccY1u+VRS0rocPPtS
hZM8B6Ten2HQUbPwRII3cAdQeBTXRoRAYdQxVWZlvuXV9tMF5OS20CM/2t6TtZLvnUTz1uK2Sygh
cqLygteBG0xnZacgdxfBGG/lUWetc/zEAh0aN9S94sDI5bu8zXTSCph5vjOZZyOSfTvQU+aFUaAS
iUpNfgVmfakxAHC+ER70Sa+8t3w/ftb2Tu+dO6feeDT/IC1+uZDX0YVTLeAwZIZbXvlNuS7QzOy1
OWQVeOWMCC8pyyH6aMra0ElZDbdV1/2Adg6JpPIEtftgHgPo3UC0+beuzVv3WNgCOd3l1Ezt4mY1
+/6CloEtdvPMCRNnDbpC0GTHdC02dQOvuAeuvQJIZxw/gJ1bEwtF3HRG043l0pndZTus63fbhJkM
bgnKoBqM2zKbbzd/MMCr+kHxZGufVoRZRcNtzbr+NFvWViZF2S3X4yY56OtxuXRKN3vwsKu9qZuC
mWuuwKgHOvYg2C+hDkCKM+YovKTs7JYJEUKxVzjxHIaKncoFxfTR1qF4lFlpfawLpLvjwhbTlBiU
FR7cSrVJMHjLudxW/8r8/+ydSXMcybWl/0uvO8pi8hi2kXMmZoAAyU0YQZAxz4O7x6/vL1hq6wJK
r9javcWTyWSSiazMjMH9+r3nfGfMPnVeNX7z8d9sLT142/jXvsHpOF1+c279d3s6ahKWYzAya/Xz
4Xgy5W5dWPwLKWwWP6E5c/Fm4eju63LeDSPhIHibcGWxjV66fCEYy6RXVCRLd8imqdmXlYnv0sr3
aZcS9Vq52MpL1NFtq38393TW7/LhqQMxx3a9DjFMCK3vn7ohmTX6UpPtY66Kl65zgouB4NtJXGtf
556352lyDgi5CRRIvWTTd92Xbi7kOQxkfrDpcPK8uc5mNJDF1sCjT/hOuwtdY7TnSb63MC996vQi
VmY04GiA9g9tmhs7APDiS4G5FHG4lx7wBVZHRDa/g3j8faVaZ6pIMWgAUjMjlnj/A40siwM6pPxA
q7DvmtYKNk2zyBfMauFVXxX+zmo6xZa1RS45hwqSoIcplk4xnvbJezPZ1n73rn/oKbJp86VCevys
UZA4wBq9/1JtUMW16VXWZs3xuoOQNu8M3U8bywecEFjlMevrMBqDzx7yNgr+s5pk+B91jH59B+Rz
KwUIds0qMnj/HbIMkyEUVFxQrfwuMtc7zuFs7ZH3L78Zcf8KX3v3kLk8WD6aHHaKcD24vP8oNejc
KE1Ad0Oiyru58sNnfhj1N56LAygp42tGfmCxAWfY3g12PXxtfCd5ZqaMcTBW9hDNQhgXoOTZGGH9
sV6LZjqGy5hkUVe6sxctmskBuojlkEP9qCP8oUV+qFgzr22Piqh3BreNeh2SNVI0/bcaX0MZWaQF
nf0kVMHOdfLfjCLF+/7BrwvMTJbJLCMNnFYfW3Ic4jB+1Z25kVQ921oRf8TYsr6SabAgJ3bdnUx8
+dA3ZXBa8iQfo0G6t80q+dgSWcQfF3l/XTHbFts6qPVjVxpZEnnaMl4TmQ3QT/CgoY94qvp6GKKy
nTEs6irov3XuEjxTN4j9bCTNGFllQbEtsNxLJr3WDueEG61+8K1LU32T45G6daqlfZMAb97MsMq+
JKSPfi5p41wcJpevcnSpqlvEQVdFZ3sNNhSs2LhfGrgTaXGylpHZd1X7MFDs4Etlz+XnFtgAeujm
E6e02Tq06dAcXCvnk8wYyvVgZ38+0v/T1vhfa6/hH9oaPLDff7zrZ/Dn/+xnhH8Id+1YMH4P16C8
9eX7Vz9D/IH0kOKdsRFdbgYkrI3/amgI64+160/oHwdUKITrvvCvhoZLQwOdKwQvzwEmv1Is/4OG
xseXxEdvg1yV3sA61iWk6v3SUHQi7uO2NiMv7VRxVMz9nt2CcE/wVsNVUUzm7zIV//aJZLMCVvzF
ImP9+xgpYFZGO+K+W+Oc+nqDqRgL5SKlZW4a1fftXtjZ8ptD2t82ofW0HNC54Vas//44uW46gU/P
xOCmPAg0eLU0BisMK7mDqx2Vk8J2tPN8j3FWmZXJZ4Qr0Dt04v5UTl++ytaem00CRvolBE0T/Pna
vGsG/rVN874xzVUXZHSsdncaEMzvfx0x/9KlcXiTmR84PSujZlQ514Ont/EyeLcCPxF2t1IG21o0
+IH+8pT+m/7QBz0hnwy1gGfIQm5GgwgF3/u7n03Q2NLeaHCUCMK7GsD4BwggCytNk07mKWtMNPmZ
Z/e3Ey5V68KSRfmNY5oDb590uAB1N2Xlg7CK0fhdb+Z9R/vXt1vJjWjveEnWk877b+dymqik1zQR
mAtlRwaTnrveHRQlKgCQqCfx1z8avRHUW+H12jtgXG5+QrThWSoqY/g6iTG7r6a6MK7TIUtA4HtG
+LtmOMGx79ts64gZnTuHMFqMZLzRCXj/Rasg80IluBi5IAMzS2JIE46dX4qiNI++2b81Zb7sCFTo
n1PgCK9dnWObdtkDb/sAp6jOE/EFfo+bRVY9D/eG8p1NrsvCjqagJ8SYboD47OATS7dtllp6O8zC
+jb1oeYgIlGxh4Uu0kOX4K3bqsAYlzupw1Ldu2FmvS4xrqVji/EVzFc79XVxRzelxj8YNo5zn4fV
Yu+cHn9vHVVNkNuRnaUAuqIx6dW8L9fTw13qyUwdEr+uczgBREtsRxY3bO7ziBvrkVq/tbhRKnj1
QTiV254krOE0lca4n7Wo6sM4t3kBHcnwmRNb/qqVhYO2MZax6U/9hBTnVs91rE8LbMEYp89osKdy
hMg3nj+TBFmPUn1L/BR3G/RGXgb48W52pTOxoAtZimLHoZR/4tKuxchszlQccVvZ9/2AKZpwClFt
ciwY1+7iu/11nTE9j2xsrkRmqXL1IBVeImkEFpAbzB7Iz3ZscI0dulCNSdQsdgNiZ85yddCGab4m
nojpKdkLfxCq8IRou+2nSMikO7dxYrn7canT8mkexuFCTIZDo61Ic3070WDGsNx05TMy6iHYhvAa
3kpsv3jAeifdEGejsKaFi/9qokUsI7/NA3CUbqnuPHdknV5iU1yMeVwPxUZqgxoJiHjirQ3M7wGh
BMWecXh8HSSBu/c0PRPsg7Pj7pgmB1vga8tmmeQ475Qmmt5djIRn0J4olUZVoxHMp/R+QaHzBiJf
YunNvKhfBtA2Q2VZ9zRFxv7MAU5S2eQiVLh05mYFJTVpuCdHydrgGOjuBMmTfdTZY/1isLLMx9hJ
vccWCYg6CWMOUMtVibzHU0hE2qzwFUQW/HKBbWNuTp1o24NRjNaZTto3mFG0pT04Ct8WcCT299aL
+/1gFvmbzvF0RHDmWKp6RytrJ6a622VVPeHm8i6yHZc3q4RP0k3jcHAye/4uGju/NvvcfPJxDpLA
Edo132FR43GUvXMzxqI6JYAPX0QPtAeJKG66zGJCqVxawsPY7Jkm8vu1sjU3Pkh2yZB2sEmMhvSj
gq4AoTwuz67bjtaeLEwagByfWcflYH1fkqAHQZXF9otVp7RSraLGBtjMeX/shZhAM7FPcC71f4DI
yJ+M3A1/Ih8RejPy98FCDGX11LQMvyOUE9nZ6pWx0cSHbt3aoXuwDO0jHnNdRrAO8heCUwooMMGc
IKCw4fxY3G6bNn2RmJhIsE6BU2f9WqRezr6exKO75OI1Uxr3srLVBi00juSp9k/AfZqrpvE8wH2m
aC6tsFlVMB7hBGvGIh/3Xo5HbU+7sd3rzjJ+NEHYX3fkxO4mq20VBIc4PaPWSwFNoen42QwLNr6Y
A8NGrz6hqJB0/1WfBLBz/IaTa9YvDyakpo2VB+6lSNbDez4Y6bUejSm8wE8qNtZcWgBnRuXREzN7
BIjZQAK9yc5lmsttERo+uxomxc+tgxMOzGriXBNoABtj6pK7oLayA/GAZhGBbhl2sxjte1oC43YF
zR/9IcCWRyPzuQvbJttkGmNblDbGsg97e7bofdjMDLs8OOZp4hebSbpEqk2dPphdKcarJindk1Ob
2NbSxm6jGgDjJi3r6ZGdv3wN6Hte51aPlbRScXw/WgvWPicMIIR1i909VFiO+qOxTNO9djBrb0wy
kS5iDoPiMo91upu1Wu6MmqYqcXXZEgUm7DwYhvT4p2H56iSDO0V1A0prCf1198EhENwXdMuN+4on
vT0RNb2ERzZkoh9nXoVqKwcMcR1PLO924d4Mvl3Q2fPkbrZNuc291NjYRT5tjUEMZ1WKuzmQJ4Ce
T00c2FfFrPWeqMmDXdiHzre+czx8gJ31Y7DaB6sJd15hv+okue0XuXcXGD/G6J5EP3S3rtNDSywB
HIBjAEAhUuuxbL3rkRPjfsjmSCh446rq+G8FAL3Orx08mzTKLN7mT7EM1b5jzEinOMyPM8P2LfNG
58RO52+NJMt/xK2V7lwSEw48g+A8PDm+zm6nLjMf4bP7NN6uD7iOAHy75yanx78dTeOINF0NQBAD
r4yEM9bZucenrTd9Sdj5lANjjTCDtJu+sacycovpW94teyz2ZnbtVcUkt5aBM8/PZF8CUrVpbn4z
hJqmTRAHxmML7XHP+pwmpyxf9eClU5XiGMNdCa6JbhcIMTi5PTUmi6qdtxZXuMBqs3RT/FB3DpAw
uAGS8UvSMiO34uRc1QPIKzWKqxl86t6HRTYcKDUkagQl0o2TSXVDFFYooyCcwHM5ulW7bDaXlqGD
mc8AOuZu2CHan49W0Av62x3lu4Yd4NPLoXu00crXZmSOy/KQx1xzlkHhWBsSIsWXbvLTcAdjIt1g
z1ssMD7JCmqjjvrEO9td5dqEGFkbBG9E/Vx721xX7d3CArSHeaHr3Twk5VuQML7iGvk73dNp2qKq
ExiYmyx/8qnt6dbIanA32kFXfwik4d77BoE8ZR4WP1srMT51U5tNu6LM6tNACi/RS27RbwqfdmCY
FPYnxajjc2q71XTuQJHXm3zM3IYhqBOzc8xaHlKzgW9ZzyAH59UknXU9g6WqTo/sJuVtYITqy2RX
7QNUp/6sKzO4n/m/GUNZL3OQD2e/cO3rximTZ6jAFW46e7S+YsoQF8Ab4TGJS+snceb+p2Ra5T1N
PH3nyoovI6E1F24cTww/L+63VW/Tgs5K0b94XWMVkQeaAq0YmBBd96/KbhQuL8ZohTMRQWNDdYuK
tkKMiLHQ3ZWu4UBWTUrraws0Mwr6IjxbXeNjNke3eC6kU9f7wp0BxhVAQJcmVdxvpc5eNcyHqZPF
VrbNjOi6zV5yn8pvab3gbCJRsyBIKu7kFDp67xpioriyCnk1e84lS/L5XMU0meMFZE1sSgKpTNBA
qNO9HR7sU+zkpAkHixY71i5501jOReqyeZhKAXxMJ858kkolu85ogzspRuupSEV9qUaru9F+q+90
W7m0oso63BeywVBi0SxZTHUy9Ixm17HTzRBKdR+yaxzQVBrxDgrDcps69RiZbc6MDBJ/w44murfa
duMr7M7Wpe+N4ZPDWR2AkUsPHzDstS2b5A5zwSXJh1sfdvlVq6GXbjkAnBPfONV5X3xGfC+/iXhq
PkH5lIey9O5x7B8o4nRkps1wcEHxRai1y6t+EsOmNWElpGja9lZnTdeLUflbsdg5G1op901ZiX3Z
h+MuNw0OjF3VPjmSM3oTOOVB18xm7QAOZpYV1kHq9sovW2sXJuN0ExZ+vQFvmF5svwRO2wVBZDlq
uHWKIj5JbyLecJL6ood2PENcMJ4ouaxtL2oDwFjKSBBzfst97/p826Wpv9VQ15510pGZ47TLRUK2
ZGQnXqFiVNQhE2rNsJp3VZHNhyJ2fnRu3+ACxj+1y2I3vnTGAsIrHcKoTrV9a1S6eQLlWl9XNGcV
OxRzdZXC9G7JJo2WqZD7wE/Hi24ZC8Gb0sfCN8S2NSZ9qdx6eAK69zOUjIMrGYIxIR2mieAgMGbK
Vr/LJOMDIKPyUJqjQbmf1lDk6uaqSqs3HeP8pPauL64HS80HDAPwqHO+Fk6sN1CEEtadYbjxlTCi
plzpQaaXbVInh39VU3nECyf12cu5xVlxGNxiuZ+C0X7y3TQ/qm6u96XssKC3dRdeT/mw0OLuSVjJ
O54Dp8/3KHnb7yGV4Q+fAWwEpIF9Jo7tUzXExjU9zuKAZjr4FMImgIpLatHFKNtpl87lcwDKiBmU
qKK4rDOwI8AfrWbcGgh0zyNRDjPDeo+jlTWz9ZcMUzm4yOTK6GexVsXmLuvUchW3nrWXY/LIPUEs
7YDdB1k27KdQPsOmrTdaq/KktHk3EAK4c4CMcYypNRMT/wAyFHh/NlagVFoeETCUeosxieWl0vO+
lhnLUcExxmJvecrQZ+NHabJTQH3BgY7RXulhzq8m+eCMrQDmMofpi5kZd2WSLXvDDn6gTLbP3G1r
F7C1nEJwOCgC9K7vxhtdKnlhLeDoJo3qkXptOUJNLjepbbOXquzKnoTWYAncoNrEoT/twq7UhxkW
d2SGbO8Jr/eR1le8smS/VL6EzgFB9qXKfRB9GgqAgBuIdX+Z9kz6WEeK8HUIg0d7BviB0qanlW8x
RLDKZu/Z+mjwAkW1dJ0rBdvhDRedfJEVkPZIJUqdAolIQC/1XZkzLMRoUPiPZMq1+3n0qynC2UJR
I9L4CPvzM7KOZT+4zsRhTEyA7pKk2nUzfFR8EN50goQD0bCaJsQ5xThzC7slbSJ62bxI8DdXbAHF
h1nWr/FIvKFSwVunx/zCX6xu/YHh0inuJnENjSwHpt337ucErMjZm5v5xgBG860AAnmH3gDrRyx1
B2VbfHORgY8bL+jb6xnx1rfSNds7Lzfzc+ca7nVv186dO5BAbTYcLySI1XsOlOJMuBKC43pqz3gg
wMMmRmrByC6ns1EH8nrMenVPSlB/02Uh/7NCnQSS2HkcK4WiQ7vya+/O1mslx2qLeGrqD6KWxIYV
Q6GPIdRHJxroeJ2E5w/8ByeBwenkDg6096n1F/ONIe+yC6dAvwGCHQ4STsi+9xsJySy1ygvzIaaE
xtQe4F1SgoRxAeKcZqo1blebPGoOpbIOYE3lfEK9jickbgRF5zKGL81SWhlob1P8mI2BINwp7rr7
oS3zZ2fhk7Z5O0/3MbKXs+p9GqFF0X+POxUeGVs6n5tGghWuxZuRlfXZ1Yg/DDwVT5TtjyWG36su
50TLrHy5l4y4XlKPUjZt1XQ0TTN9Ldyg+NG2kLRT26PM6sdDU5rDea6WEFYo0jU9Fu1TMHfBvelj
Xs55aI5hbppbmReQHNt8Jrp3tA+NTowHW9b3SqNyd8V0P4HB+l4OKtk4VSOvi1l+sUyAimxY8Dmj
RhntK4Y5hvisSP2mKZpk3HJKYnhqZio+VpPRfla96ADpFMYl8SCrrxe8jSYzua6swd96pVF3UZbn
3tmplYQhVVU0cqhi3X0clDzvo0LYQopccBw1ZKiHttQFRG/giMZ+6ZU6tLYGrUQWw66zZH7dJs1j
5cSq+Z6Oyp2ZMtqitu6Typ81XZ2hvp2LUsQ7KdYxpepN62xNfUd1jp08QH2qpLtLrEKlzyCVkc1Z
Xmu+WmHr6T3MqOkrpL2p2M99Fx7icYLIXfiLfcFp697PRU97KdAVvTMmTuTQQKSD0J9EvgYSf3R6
P0n3dPCojpEoQekT3QwH3+4LHQDSicPxVC80XK5aO6GV1hjxDNeogyq4RTZgbPMx4JS18lwP7Hwa
fKgMpzuW07r41o3Mv0H6elkerQ+t+CxTjkI3ZNKX3k86cEXb8z3mEckQ00gWTzJcQeHsnYqSO0LX
1Vq3rlfGDgvLPOR7JpbF24we8MnmQIAOpJwemMOr+OK7snweq7585vREqjU5Yu7XpS+86ZBB0Vlu
TJLqs0NGktlOCOneTLxlHM9zW+CfUITUr6FAy3UCjWo4VfQSscsgQLvrbShoZ9/GmAtd0AYy59bV
VY3cS4MbS9dysymBoAHpzCg15+QexJoPbHSiR8yjlYHPrcEe/USwyDCTlD5PfGIYP5YHkidZ01PL
Lsl9sFs6h4Tejt2OQFsZR6PhOs2NZaq65H72gAsXGpPF0UHHgMzOtvnz9bJwX4cqZH6yDJ26m5eZ
1xtknDs/pJk92rdqAA4d+ZSdIJJo5T3FLY/n3ppNvUStHFC+F8tojTCfU4B9ftzTxkvnnmKCiN0l
mg3LM/dNsnZHcttQ114++MsmsfzphYGHPM5FWooHD7oeIjwBBtoBmsFsP+W1ehS1E1xTlafXoGuo
Ep1JVSkqe0ZPG/QAAn0l1ae/yZNCFrD0EGxGVlCghihlThd9Dqs6JgquWKZtqcas3YxUYFvSLKV/
vzjZmi2Gys07OXPm0NRoHXmXiMTgytTdGFXeAjHNy0fSZhVFGx2nvFZPcG59quQFWCOIUs0GAsRL
eacF9d+4hVDGmqGa9i11ews4PgfuL7KP07vBceq30S+nZ8+WIT3wdrh1B9MaIrvxUWCJRRFGUVdK
HiYH/+dReMheT8AKiWto+p4+bdq7YCpnKYarAcZZlFJW3ZERrcUGx3L57FC/v2hbLTcYAcNq03Zt
6LChNuKTMLVZbvpQIWWiWPa/LR2aAINOObu0qgMPIDuey5cMSSYFfQWi5ScTfVr2VupPxZHhMiU/
/ee62tOGGcKrhP32EIo+baMM9Zza882db/McInh0jDjgidci2wHc4ulzCluee3zDn2H99k9B4ow3
kOcT5vcwlOj/QsjZjtSPyXEcxVJcFl2YYE3aJAu2DajEcpu5JOGAka0c+1Apk8LKMCz7TnR+5VyI
biSDYfSEXZ4MGxL3xpg7WFRmnKgYh/po6A0JIeFFMeu2bwNtsLCNxVBuSj2K85SNTnUGaC7qHWc1
Hm6ZU+9vPTGZXzOxlp2wwuUjBEjkyGkz8VaYHNx556bKOOlhZqmXpU9JoQHOB00GJKrlCO7thtSD
RBzGUJSPC4qRmyEYQ/sWrbdp05CwKK0gK1eQ4kHq8mryVpJ82RocA+1fz7sZJOkPBbrXA7/i1De4
lGxn285MOYPBahIAn33zdRDSGaJOelYTxcNYPtLPDb5l3Vh81XaXKpRsTvlsU3S2vKyF87yY9AKi
qVYmzXW/Qu89qvk24PWDGln76oVECtBHQ0hzBcKcrDlYD+BCIr/CCb9LYT7DrEzivAIbmZg3LpT3
13im8VyNHS/olIzcutRSJrlsUrRQumfKbj4xrIyt48Y1nW7ttPsiIBc7yTujumKGqdttiGTrxg07
ftpUmuZBjr3BfDMm9BDeReJsMyKRU554Kx5Ppm0P8gDxzVEHUywAMxE4M12ZQbaWO6JAkHpWM/rw
XcnPIdNCL6W/myq7u4U6zJrHJjxt6XOoeM8Bp6qvSDORVwMSCM6J/ugvnz23ar4TviiGLdu4rS9A
swt1P0APpjytpN3BEFy03PZB032So982m65qmHNoIw/mh19TLF1ZVXUywVc60GpT67UZZHgz5wEW
jUHZUAZM9kimtmGbPBb5bNvHdfHcebxsfmSkU/hcuGTQcB4Nxocwo28C4lfWDbGoyY8htLONAyGN
ly5zw1M60y6KFshmz0JA59v2EzkQINcqQZ8blzsCxs6VV3Fnh+2+JdvqIIyAJv9Il78+zogr1CGF
gNeAMKyvEBLW8aUIwsp7m/wh1Xd5CGripvdGXl5RqQUTgJo73kAaJWg4Cx+pHYQBRomcn7HJinCM
l20H4XLgBlX9z74xkpHxmVE8t05n6otUhR1/sRdv6cLIhsZ4cgarH7+ZmVksz3a8VgeBJf1gJ4o5
9AH1wxZ/dOMcBGVqASu0xnDaeA2KsS0doGxLSgh9nznu2DMYomTpCSlqxvFStmQCbCqfneLVXdJs
wSss+2q6oyufD/dVl9loTpbG3w1d6Ki9ia5YbII1Zfx2MgxIxnWSbYPZJOPEsh+mpC72Pa3BF78s
lu9JZsbXYmlAxcVCXDDXLC+uaDIq7GF48JMFsbMORCQSspOc0QuOBeXSLej6fmu3ltlu63jxryjm
+CS7JYiZqaz/6Dre+L2o/ITHJ8z8g5mm3R1z7PIHctT5J1EDKuOt0jF65Ll7QC2Zhxc5VcHFazuv
3xqFlBmWhTDcyCTWL76psuOQt8jeocJtSYn3vyo3jL8MmIQ/GZS+W3/kUfCLFOKRkYgfVVYFyH4c
376edT6e/Lk2b9MVTXVM0S7YZxmDBozKpu23WZOPRxYDceRYRWQArZLmlTwMjwV8koYij8Wp2Ye6
9JuzuPnRKBUdgECGF9Kt1Fmg3th45H2cNcLqKFGFf5OGrb3z9IgnDLZ2XGxdUC8Gg5DYOlRlujym
GYx05li1uULgaXAFi6uOJR3Cb/Y4pKjjwuKWNwgKPAhIiko/Habv0gkJewoYRTH0nvMrED2evSGn
ZMHvVmTo6BJOuvs5XMM7G39lDdNvXeGiA6NVkeg6QgQ1J5HdxdXjIsr0J7NsFjtr5sSWVqaZb2gp
4zHGfWtv0jkdJSzawt1R19ZnObbOsAXwliJFm+Dd8ihjOcjikw5lGcG1n754i1Vup27qr+xlSU5W
UzIcs+IX3EQ1e4+IjXzjE2IidmiU+xctrZ+Ez+Q37TR/8oWl2QobYnjpaF0xP9W3CmOk2hhunz00
oxRbH34qyEmfcV8fg6McFSIJzzGmp1S7wTddyubKQmJxRzOVB3+RXb03RW9ulSAFKw+TzCaZA93L
hq9GpkLY2PGJrAx0nfFsyL3vtV6zDSuzS18rZzDODN42wdxDUjXyrD+kixxG9BEGejJkoV4ELpWI
PyUeTRVUVyhJ0IshYQecyyTxaHPNmFZz0L9zJ61l1ArZXANVDk8ckMtnJg7VdixIwVJGnTKnj4OM
1BUZhhdIx81Xlc3sYhJk0CfZBv5NtuT6S9h29g61IyRkGvQvtQXgdYpHttSs6WlYOIWZpftJ0shC
UltewLQUN7q2vYRwVVx90mh/Gr49H0UN/3+7SoQ2/xtQsOZWI30meoa+6OSO9o7LjiwaxBY1W0IC
T57RlBoIuN6Ugax3/yyRea/NQdpBSjiSdvIF0ec66AjfSzt61ksTegdrbr5CmQFRiMsST/N3KWzm
bWbl3+bSprL85499L5L69bG42JAFI1GlcvulbfyLJKieMvIX9MhAuzbw1FQkssTbkp43SyrOFyjq
9Rz85jMtc5X7/D+dKJ+6it/xxhISCdnG/Qjt6QcvHKuS6fM4u2s3M29M5lAmi1eEgmjs9wSyTU8q
HhniWtTUiCGC/MjQnxPfXKyolZS8sVddDuHMAYrMjlPtD6p9EfYojJNn0DEnaA4As3hl3EwN3Qo3
/1kVJSEZzRygUhFmTX2gc2v87ofA3/cTSl6U3A1Q2aMom/o+p61hbLpycW5mq50+BZxy5QaCYOXc
A9i3kAGZUzseiS6Zp92YS613xYpn3Vp4VNHocDDqXkPtrgoSIL2sorx0tMpgCz2F2cQEtctH42TG
usBTJCX4dt+bl5NAnf+gnJzMkIKzwqtUkr0uVQE9WEorIuQpLjdd4jruFjTtQlloVPFADw7r0JbY
NEucgsyc060ean3ySpMzm4IswerZd+3ZKjyE0BRlzgtOTGLwoPUYP6o6ACYHvML3D0yssi9eWdvi
kOVzMO7c2NLfS1Dr5sbo1dRFxawGE2yVQhjQpYRRji2daA6aDVnXBt0xY2PmztSdSpg5BaeZgsZx
6Pf9JVwKtpmANI8SBVGP4CXxGw3etg17zmNGVh8w8yCYa4AjVLvcQ2dOsyEtaQtYRcjyjWwG+Ws5
9WeXSIdw3ym9nNpQm+rw6+X4j2SmTw36huqjIfadkfb/z2B7+NGs3tTh4z/qv6G3NuR9/a9FqIcf
ffWt1n9Voa5/4U8VqiX+wAyBKRrRzmqvXdexP1Wo4g+AL56NPZZ33rXEuij8XxEqfwlVKoHTjhta
UJ3QvQ1/umpd/w8s9D5acnzt9ExQ0P8HItQPiyxUIay7kN/I5PXZcz/Gby4AyltSJbNNrImgSaKB
6KOERJTYJLuIKqW/BjKmvjNFH05/uUT/RgG5ylv/suKtn8xVsRHgAvWgMvogMfQBOLO64RqkTcPy
TvgQccPeGPu7xGGYB0ycJfHEIKf4McAU/x3q6G/svRWCgzIYxznJvLiOPigHR3doh9bLm03o+5yn
l7xkzw88hNrNAGuZzlz5gwNTbVN+LtYmG1urOYyD6f75Sv2XEtT3Ukuf60DVyU6zIvCwInx0CMxm
U3YdxQEOp0VcTKdIPzNrkOcpVWwE/3zNP+xt62chNobW5npIgT37wzVvZSsX+uJMg6rYnZ/ofARb
Mk1y43p07PXgSSP97p8/8u8PGD8PeS3k/NWW5q8b31+20wF80jiZyA9HtLTELAxKFKdypL2FCMtQ
h54VtL3xl8F8/ecP/nfXFYIGv3k1nFAcfPjg2vM1Z5KCwBLG3jeeyhnIOWrtAhjJ8DtC5t+fZhex
AI5AyMC02f92F3WGsYvAq01RluIyVMNb7k7jtIdKHZFXA5BZI+3NSya1v3mP/s0FZgXhzUWwyA8V
H2Tk7TQ6gV6VOIWCQzznqtglKGm2ZZK/VT34zGJ9rv752q437f27u1KWMRa5AXfU9T+8O2oxJ68k
KoORuTBf/5RK56xUv/mYv99Cl6aIj0QfHxPzog9+a3jdALBb8sCkYHlgE6UYJBNweUPcSRfgn3/T
33h2sKQ4RNOEBtbngZH58KN8AyVgh5ZsM+du/kw/Ec9XZZnTwbKyadip1iOLamRcQCEzoY6JsFFz
oNO+MphurdiZKsVT+Juv9fdrACCTVdKGdbViDz68P0Vg4mLB37shUNHRF/NXyOZIY+s6o0/3H69F
bDhQU1as1S/Kzft35v+wdx5LciNpl32VeQFvgxbbQGiRGZGKmdzAUpDQGnA48PRzwP5trIocq7LZ
z6YW3VXMZATg4n73nkuUyIpVlLMm1qN9QgpLdnZkYmrorLF+++fP+89naNncdAt2FksSkaC//yyH
FSjlHamCEWM7nP6R1Y4IPOapf/45f76ZLqge0khUL1Ma+nswtg91BXGCOikEJ0lTl6B3aeTmmGPc
okHK9qNPTajiqQiF/DdA4J/rravz+MJFZmtls/ltDerJAfYK5nQQcwP4wK4/A6efHTo8IJAa2WWo
Dbaef/77/l8+V9eAR0g42vX+fGkanR5L+C0F0/dZXcWc5y+/Ugz//FP+WHUcjfQKULFl2VsQ5X//
9gjbzlTQWvaqbHVx9aw0vISNZx2zhGIQZXn1o87L+y+5st9CE+yVrK0ueR2SxsbyU5fP+y+bSdUK
KUypcOzl0A9PoRl5+7xQNcPnePZQYuYp2kmcDuNC0+KBYq4XfSH7l/Ap5ewfUs3NzD11Zvq/Rl//
+Nz5oh2CHCbXVvJBv59nzCrz+0ki1c+4rHcgVlIS2A7ljivdIFXplm56wuIdX8Mi8oMpnTHDpTLi
NZ6zHwm1GjKwESXghZpD8m/v9R8vAXQiJkumAYgEDJj12wcnVYIkTMwtIFvrfWt7WXwnlb9ItMAZ
bnNaCu2SLBm7gHMix0Cdaa6xmWbDxbVRm99sdyz3xuBKF8e8NI7EBGD0Wu3gUmWUt2pa13PNkpwB
/FCbNh1kgw1ttDBu8GGp9VSX2VfV8jAFkiaeeTspLo/bsSyMmp5HpiMrCzBTt9IipdEEq7wfstBL
te+Q9NOtwrA/bmuD8OjKmIh1bQwty4/R5A8J0CrerVYjRriqY8Uv4Q/9g2r15KqZYbmldQcgijaq
/NMFMhRoIyVnAcj7OKL62ORPTIRUlIvMgmZsZXonpGzqb2RNQxbo9MLL3lInVXeJZqp+88+v0e/f
C6s653hiaJ6m+zr//PsDrXJG24XE5yfucgzIhLLyjbWunH8DLC27BX/UX/Zs8k38+YbLcR9EPASf
3zaSlElL77exBxsmceJ3YQhyyLqaEHsMLZE49douJgGlJ5tZw+bAfNu8hhS3M1EOJSpM35pnR0X2
nVNGdQkLyo+vczdv8yw+m8oQCBXO4jQZUytgTwsf5qyYm7XJi4dJopgZtFJtuDPGghqeMJxb/E7J
99mQQqwQReugGxk5VZjtNoyOtfexm/YV7XOvGrO2lmFnNj4mliQ8w4EHbg2fJj5u8mGrbiIms8Yo
f1uWxGRLv7aFcdetrxi4PXnGkpcGtVc57Y6BaAhjx4tZ+6MhNDGGmu46Lq1WYfx3yznAQzZq2Cs9
9zbWrX3J8hirtdCc7RBTObumObtZ0hG1s4tjJodkzNpqpQ/6/M2MkgNADnN+50vHgwsrxsCvp/Ju
J0zTslYdO0+7FXkhnzQkXZxrQxd0Ne6ZoZ/SGxBiqnh7fotpozeOcAj6ekiOxVytU3gWt1Cb6ofG
crNHw4iLH1Y30Cvn0xLlknO1aRxBWFS7cIjuB0RBc9fm2INWWtf5PzEUgBOvhbBfQ0kiN6j02UMK
pnknQCrE3USb7HDF297cdFvmB/JryZk6TfsoeiroWt/btqYyT3z42l05UVJUWyLdJd7QmYHQ0ag2
1A1b/R6x5UccTt+JxRN+6Ylvv7Y8UQ+xsOnfHQawJQyxK+bcOmxgrdH3sA7w5OXhC04i44oLhCTe
bHzpKSWpaeJ52KNnQZdiBQEH03/uk09njn2ZCic9FYVtP9S+jqVrHiKH+FFqZit+WPtTTW5F5l1w
NN1Jb9CzuzysPzGSPCZp562G1hhxoaHI42Cf8zlHY9Rf8GaU0S6MDGNbp7V2M1Jm5almK9zrNV3g
yfzZjmQSBxvZs5P41Gusvg+4PXvGdH6zC7G6Z2uub0R+q5RiRB7Efs2q1QGwH/gEU8gzm06I/giH
owdyT7lnGNAi7j7pJE5ig0jikUtLfshazYzXQCK6HbMuO93MQHy+4SiflyZjO2fFiCK2EWHltANX
w7WYhbbDNaOtQS/g6RgcdeSaTUq8Td7kUpaKn/6RSk0qq0D6NoO5jbX5pU3tl5SbI4IZgaZWlIdJ
hXRCso/jHPP1lRHjP3XQjbd5M+iI9UzKv4zUZ9BQVD0SP0BJdU/lusSzEEfTUgKVBBHG4U2Sq2Y1
Z6rdSAqdb1Lp4t5o4ysz2DoA3G0G0o6fS8S4A7Wxj3XTN7dhapKvWDrFoazyc9p3qIN2tHYKg8fU
fq/V/I4xJMdlUmbyO6edL99ic1NCfrQk+19TAl08z5Z1UDPBCSmLB+VH92KqyhPVluJbGs73tnLH
IIuSN33+asvk2Yv8L1RvtZRvHSdMUSxSmIUGuXHJLjWz3sB6bJamBesNT4cMctu410WXBL1db9Ny
fjZd5NlCU7ir1KXEU85uWj1TU2/u7Cn7OUw4Zj3jzbfrDy1OnimItFeOUzlBMVCqBSHgnaQoDK6s
nj4536F4zk+elmlb0aF/GLqgkrnGHl+VBa3iXXSuecbyOFzJVn+g+NYLqBlszlVhriDGMoOXRHKo
QIzWGNXuqcflG5qlCuI0OnP8xCuU03Ce1I6BKWwSd0UPp2gomN0AIGTa1Wn2UZF4WRsguFbAU6xV
XCIAR9hzYMgwhWoIPPRm7XIXwlNK2nNVmulTNDq7Jc3GAQHesOI9IaiKsYXpsGHyDnkl/RGTFvgE
BzgJJz/wTVsHTm84eNrGsLpVqttfGQePepUWQn315HhecZyXRwxG9dmqCEhAGtnqdcKvroSPn1Xe
Z50uAikM9WiJtg/0onzWJnma0Vg3rb9cMqJkCAwSa6pGHqXxfqYQFRgAct2s1+t89DHow07C//ta
ZuGRCuNwl6iyXAkLPdtCLELM8QPbVuY6apN4U0uvu8vd/NmF1gfkQMdQnhbuUzPPgoH78JwSQRN2
dMs5fzF/NOnatsdblnqfkUO/J2ssVuDG7je4Aj47gxGVNFgRy5KyB7elZbMk4bP2jSy6pHX9SRnx
keY4j/Iwk7FXXv70BO5xfnbyk+thHFh5qG28qYq/mFmXJ+AplG5Zfv5o2X3+TKSSL8XA3yFrMW+0
uqxZoHX6B6NsO2fajlPzrh6NacUz8cMgBslTh6gxdFNyIdXnHdp6eoihuuijfIStfu6H+qHsVPqq
VHNLogSsVsyIyKi9T33KI4COObxw2RroWVPK3BCSlQ72NsxVu4r7BC5V6jy0jXxgsIbPfVQ7x5kC
YEYXs2ng3NXWc5VxufDQuT3SYmkWHxthn2fK1AxA3ethkHeGld1lbv0Uwn5e2agW+2yUP2FrESao
pzMVqawbeAEkRuTVGC3uXKH9xAgEHxqMDfEIs6QZzMDGXHVweArDCIx8PNPcvcMNUa44ZbgHarZu
ZsnTv9X5IBkW84UX/ZsbyW7tKmuHCcYiDVnG2R1t7JBkNMpf/LJ8ZrTzyc2GCqy2I9OZUSq7bhH+
eBZnpnaRO9013XTsWx9n9+C/sYDbQZ3M30MJB5BKZDZx00k5p5AW1RNDu1jUZq4MIGaVNw+3EaxI
gHRRrCbmOas4Cak/laEkOdoLTKBTGJRhyhw42ZCZ2MUe0SNr4t/pk4cMbnTAFFIL2rp4H4Xv0rJS
fmH+JpNhESr1BlB2VknjvYWHvqN9vuQcHWDUe3LK5uzkKaKMwZiz8Ov3aNRPBHTUfRZmw96OLJ3y
XApdxSS+ydpJLnkxucFQh3ekl0IiY8kuL7KDhjnPjfZ4m9eTrDdWo58SLb64MYxrr2U3hiEUjCFt
mw1m4HUfmhuZN1+JjD+BLh0w2OGjcOYnW2vL1TRb7mG02yzA/8d/USDDtUau4xOoPSJ9DjiOZCdG
xid2a1w9nPS29tjYVrhVTbdjePwScmsbU/zkhnXlpLHV/FmSKKvXKBpfRi6PHeVfsyZ2rUaxGRZU
GoFtsY2yaStd74qq/KwV4VdaWmRV7Q3K0YZ++U1VuY+jXdzPnZ2DbMne6JJdN+b4XHnkGQZ22A7Y
kCUt8sv4Kraml1/RT/OtotGTHJc5Bo2Zk94pMZfqA18H7NZ1VabdXZqSCuwdikIh9MXk0Pa+4ilI
SnMX25hto7F9bHCOAjmptx562sqWy4FHVC9az1zYVdqZ6vcHI3LvLNIggaPEiRwDVAYt64/OBCII
V1JMACM6CSoId5U98wFR7QRw0fG/J6g9mzCbmE73pk2FKHmgKT3NXnnOHCXvZFl9upMtAndM03Pl
cSLnNP0NQNHVZXZ8D7Aw3gOg4K2hjNQt5hVBK1y6UyieE24lT2RSP8hKIhe5B6k1D54jKCkTQd8h
ECrH+pm4nuQaijdDuu53zScekjgY3EfKqFaDOV8SzygD/F7Ef135hrz+PuCpXIWtW1NJ6D05o24s
ptQtHY/zTtHVdfQK8ymLlpoQAarCam7Mb25upKo7kBLwJ6v5Oyy+Y9tDyoyxJq5z031QOZYKtwvD
TRHVV5EledCFCkOE4x44pO1ITXdbHy82Qw96MBHN75NQukFXOc2WccuNxtePrB0cPAPxPUXKnLcA
LKqV1zU/GfDdCqxzK4WOhLe4fuk0gxjmVH9V5niDaWMdam8yn6mDx9029jYF19EUDHqnjnKc73vX
Jp1iRHJrRynWOWg77go773taDGcjry8JG9ixmUW4pjPYWbNfJdgNWTguPHfzCQvCW1/mDj31E+sc
x5GZJfTs+nA+1oXuAG2Lq0+oqurY934fuHFyj5/4vuyS4yiZcNfw4nd11bPrTK7YCAv/q97WmLs9
TCZVpmOZNuZ2k5pOuCbHpa/8tHhp5m7veorljJVlhXN2MxWiPOc2vll0j/U8lM8Ean/MduNdNRLh
F81rpmPlNsa2SPiaVaWLTe6M0cWUzVYjeBWPxo7BkHiTJT8Y9/vOL9ylapewUplTF+6VW6+bXiLZ
v1R+0gXjFB1ct92xmq21nhRyp8xz1Xc3yO2L36k5m3OIORs0RDaV2KTAITBqiR8G332qUmVBP2uv
jWa/TqV/7w/mfig0/dB6fEzCg7qYD9Cxo+4ZLMCznjTaqfEqkgbRQ6NXD8WAiyybkzdNNjtSgrAY
bOss80oFVWcQhvWP86xokqgvSmu5lnCDYaveYr1njarcrTW0OxJ8G3QM2HA9kX8MR3cegXydHEk5
nY3WliRb/ENShDfdKqNAuipDMYGtWxd400cMKoW3Jr24UTqXWsI13JT1n32tlneXMGKMtWLjQo7F
E60zWFvMNRp3VqhUZN5yI6vWTTqOzlaMLdSvzB79Zy6M/aOvhXEeNJrIirXA5cOqkqYhzktT1+Y7
G19r9uDABgOY0vt5t8dIF1+aTmQ3FVXNz66SLH6i7TgyNqSn7oyc2uBAT3pLHEOF5gNdwja+UHLs
FyELtRdaPN71phP1Ox3/0Aspovq+xp8dBpqeUFNO2Me4UkYbslnrMnQOxEepHgZj7615pbxmrXWE
T+pBf6pkPOhnmCfuk1NTFWKgKq+HaLqfjfDJ96YbsVntQyllrTG2st7VMEY+zHa+H93WXCWNkR6d
CPPGSo/TNN+SJunfQPJQDaw6EwNu5XDjjeXNNgoSUOhZouOykMaXUERPyiIEWvJ7K5U/YLte5fNw
NSL/hhBMcKwdB4AW9r2Kc6SPqUovhhJZSPNxF37YcZrdx1jpqpToPK6TIJxBJUwNqJQWy0thhOMh
Z0jM2l6N1lKXbAe4JwYzsFt2mXaMjjPJUfi7qrqvyvYkB/ktA/Cx6hpteGpd440e6RfXxSVGBAop
nMarj5QsH3eOUKeKKZ1Pid9z0nfjb3FGRygoCk3uC9aSVd7ZL/nk5Y9FHb0a2FV55mpQXxl/J0tU
5trNe0BCkqT3KqzK3kM4IAAURU1srvHyj+siwgfYyYMwMRYO5n0/VwkedyM8MV7/qLK02kXJpB7j
WhTyPKihfOdeFgGKab1rXmfNViVe/hARHaBNW4Ef6IXNLGF8QKBcT5F3jIm7XJWEuijaaNqBFGI9
o1t6Bac5PWtlZD/ygr93rbomnObvS7+ly9nz8bVhyRfPXIRRXEMGO49T384HtkWs1GysT3XBHS8n
jn113WE6urP/bdZK6nh09xqZ6TdCLcOpsvDRxq4/vwiweius0XG36TpPe84rbvRDnIGqjfvi2Z8R
EJyksB/1CE8ofp2YjL3pHVTf+PjhnPFaz378CRjc+bSlLV9wk0Od7q2XRte8E0mR/B53DedwW6UX
GLuSowRTdBIs2iptKHnxJ+PktXIIVG0vxFyi67HOEL9Tn+BfSEJQcd+P7TuTbTA1dn0bGyK6dYz6
xBuDCR/znpFZ8YnxCNWOTV0cJD3BB4/w7T6RYb2vals+m2oK8fv5zquh40prOEQHHKX0reUXOlYC
g7C5XwCloZckQRoihjcZezxEXiDV5MhgYO6NmfrRkUlMOZqZHWetk1tewGyVAK9buTYHmdbrXsdp
/Jma5XaC5rzJOSsG+WAYmyQ2zXVeTV26m2TjVI9RC11rXRhOe+nrGcUKQ6b2bFFEsVr4nVRu+Okb
IsmEoOJoKmBAr58wKmu7hY4Ai3gagrgfrhAmUMZsJz/IjHKJHkA/IJGFBSS1uttPte2uVbFgnmsj
F4dqWronC6c+JpElwIrHU0WXqRkFkxdFj66W2ZcyHc400hdrB4r4W46Z+K3sUiiuejdOjNxc7d2I
s3YL9Nb84WHFYkhAtfpqiJL23feJjJzTLgRgA+86XqUtEJV6UZq5LzXpmqQ8BxXencgKlBGnPJCT
DV524izIcZH8mmNu63nAubz23H4xoSlLuLcKQCAG1cHigdxPbYtSIVCteb9HewiiPvXfKQmeHC4n
c+xz4vaiOjzqcdJWBxkSZUClRts96oClrR/ARSRvL9EjyqSLuWy/Y4Vsx1fIHewFELLM6APOTKLO
2tw7yWEshi7aABXIX7qi/zWVcFjtBsC8YpUaXo2rS3J6C7BAIqTog6bv4LCY9oG9wqm4AjlR8kjS
yvmIQHhcGy780d79NU5om6xLDxxPJ4sDRdntBzrFvVuOMVYeLV+65jakYn7cV33Rf6ucnIeqzBz+
B4V5DBbipJjyI4S4Ij3GhoIATSjABE7UGQqD8dhOeXFn0l9+pTMhbbckZ8w9/FfHD1o7DrlfoTui
Z7fFpH3QyKcFAHG96kdviM6C9EQmYJPahWUzKrO1aN1EI67mVlVDs0eWLwBYx+CcNgwvC+zsniZQ
emTtZ0e6Rntvk6KqrlthAEqTO30Wt8kiiMGG+FHglDONkTxc/aDGbHytUuRnX/8UY4pQ2N23GRnb
tiOE19csN77e7EFjUOeJ3Lr2sAee+LbfYk61pAB+eL02bzJ3nN+6PMFfixo5dR4p2xntjhsXegPZ
NW4+vRqd9ZQiuCyX+HhrVbXLVfN7G49tFGiOYGwUdRQXSfxOKwmxKojar8T3yCmM3/Wod+4qRwKi
BV4Syai55z+xHpHMsyfTH+wXTa/T/WCrD6+noT3Fb75vOG1vuELFA6Fuwz1W/K6rNHM9vmJkyk3X
miV6HXZ/P99ZWl85txFYkYvnGFxxpFpnIqouvZjo1qR4RZymMM8DltePyIJjFcBZk9ax6cYCkD0Q
s3Qma2ik4z7tEi70lp21II3innsByFCuJ9wbhwF1J/d3VeVN1jlpUrjgTe3ZfhC39ZIRHxvHPZWJ
AGxFpI84FA+M121NKRWYi6IT9j0OW9fZG1VCbsUSWAxCUpDZhfi65gB00szqwNebzHudnMcMo7Tn
93bdBtsYnhGmsLg5InAJTW9kN07MKnrq8yk3z5nSWAocKfjnxCrkrTSt8ntwIp1GiXsZnls8/P1W
lX4Xb2PbqjVWFzhaC3SuMoFBzJP5mJkjMDy/t7t8ryX5PO69ws7qZvXfZQLYx1B8JxDdJFerM9Pi
kjWMddbaOHSQ0s06Iv7vE/AWF9+pjWTPn4xRFJ57ftLpmkPNbOG+Wy03LMPNpqNNq/inB1T5nmcY
WHsrzV5sTIwK48vglz70NkVcxRdxt4evaECkQt64Zlrd7vGRjcvM56XpO6jAYd356xYo/ibi3Hk3
U2FwYBb303fnb2ypXLI4gJ+a1pzuWbz7E2DaE17jfF/EvrPDrjAFgNjQcky73xVGNW9AQ1RBJ1or
0Bufs1FpjYe4EzHhaIbvk2KuFdjOYH4NHv3vzMzD17A0On2R1eLXokvicdsBtyi55bdtukeC5mwp
2346ly150dIBA763CXCfctdECCLQ598ValJ7I/E6Ll1+anMNKUMSItmUrnmWObkXHUSIZawCvoBN
WsE44TE3vfITXNS0GVr7HIVZ9qEifboJylpvskvGZDd6YGFcQU5g1rTHwSDbKWywQ9gzHIScnCi9
kXdhMDV+txXRQLMHS0RzBEghdoTxfuSRSNeZHzaPRmtwq0GQs/ibTPPI9a/9TjxpBLCg+u+EI5ZE
vg9Kr7TKgPAbiUStEnymNFZzmp2Qt+ZWoyikM5NjqYfq6nJTvRKkAvlnmN+scia2xKTW+MhRERic
ub0BAsianjMGrS9xZla3THdfCaiD7tALb1MoGd7CcIDxk3nTtQBsxMpQ5YFrlPXFa1sXsb73AGaB
y0DK43vSIBEynewyeYA8Au3DAXxAfXi/AxNCsoFk2x2QnGHlolBy+7YNaKLLatfEL7oWmie3Hj7a
zMg3WP0ObhKq86QaZ82O0d/5vWsesRfVTJja+t1NsiRc642BabstF400NWW1ZZpobnK7CZOlNND6
GAQFr4GAMqdvuqzgCctGZ3pv3CwFfhQKg2t/mlxp/YLpY03965h7bBOmdhP8SRdTn537wWQyxAGj
nI8ak2N/PTEyuxs5imw7Ucovy266WznH3VW0w5GSOXQj3RndPYICqhWkPoQi+HcA4bJqNt8gLnir
fvKoHKym8q6zIm3f0kmOcom5kmzHkGa7IoUo7WDUiVh45vh7HDreVsSVRuKYuTYj2LpmXfWg1RW1
QieGEYTnzDjNuLl39I0byCSFMQZjbWuo+2Ok86p43npp0Hs0tZLrAI7KHQNJmt5hyxm7ODe4s7sQ
oINoLOftbGnNJRKy/SCDbt5Rxv5j0EofjnAzH7jTRESqQxJNZiG0Q0kM79A4HETtzLdPeoKWFc6a
vbOaMcEeP4fWTRnu+FZ3teGvQ9lMFwOq7UMJ6HLnt3W+mefSu0PA8eCbhntpz4COZjBe2kBkUlMP
eELE0+SU/a1lKsbxNam2PP/YI3wt3TZ5Yn7rdHu5uYW2eYhsnsSVUpX7ECY4ALwqzSndkf6+Todw
PwDr+HASf516WgUhzDlkZTy/4aZD1Y4WjFXqtDdhhd2alqeRG22XZo+DOeqvo21EdzawGvZmI0bH
cYx7Q5EadBZ9lfBhuhtsPVlrFd4C7Hgx8SY6y4qoM/ZZMpu7MM6I3tdDzjEjD3n+Y/+HOYbgaLLy
B7X0I/T2YXiXKU20TWU1lEwPOFDdbuDnMNNj2K0AZeAK8kYaArgD58fJ7bbeQrZjuL21GrFXYSkh
WkQzaql9NIyRxDeRrMCvpjdCMOkGI8lzUWSfdo/NpIJAok+1BbVEO1f2Uv4gCTUy8hScieC3wqEk
b70VxXK+IZq3LqeyDtBV1DnjNg6ZRcUPSOHlSWn5g+TkDLcxcdZVx3VCDIwjaYHwj5XSeFjtiStz
VIgpppWgSba+lNEJn0fPF8Ga6I8+G3CBhpXL+XHWxmqdsYhuJA9xkI8dVirN30SD9URd5kcB9XYL
1TdaMxDccPbSn3s92yO1p+CXpu91p9N1xmfzQ1TsR4k5Jhahq+l59uoRFGkyYhksiJUWq0R58VHM
hf8tLMICwdKdQIMlOpUyliTUsPYWstHwC3LULLyjfCEfVQsDSS00JGPhIkF1ZUuLSXJTRBQjwoNO
6n5BlBacEmPi+OQtiKUYo+adt2CXLGRn8l/aDk2RS8gCZyoXTNPsSy0gTlQ/Jb8gTgvOqVzAToRt
FxIesKdpwT7VaC+XSAcFVS1QqDLRuwBEhn/qy5ZdkH6fBy10p/M8Dc2zvXCmCpTKV+GQaZvEEV4w
MCpCPNUZFTvQ+vZ7MtjFdRhsUoJpkRyNhWdFpLR7Dj0LxlWjeYAKm+YL8Vg7gZuNTjpA2lVoLmwF
2pvvcXgBzGI9Y+qwULRGlI2A2viCSCYmQt9bzowV5dZKmSTmFgqXYQi7Z25h99fBKcWdlzC2oGhC
f6rJM11DHKebXEcLA3yv5kAutC/NqN89syvPXc52uO0mWe0JBTubxCIp1Kup//Bp0oZ4AEuMyx3L
cwFxQ3H1ukzI3A8RdYKExn7xyCRS7xFWKhIuR0YmQAu4rNGzNV3zaodmoh/dMRerOORvULYYsNL/
8s/yrjs6SkEMpnLDO1YLKo0hd/V9YqVRe95q/7GtsjwK0oWtFrtdNzHJFNUeCClrQJL3mwm72r5w
p36DN4G3LbHb9lvYcsRE+wCMuYZTmwH8GnTtpFphHSM0FSMgouM+L2XLP2Nv8vd9y5mMrgxLe65t
p7uNliWey2QwLm3ptse5n7+ljVdcFFesm5na7bEIneoBolZBbUVUmAfHbYYWGd2YIQ0xHFubC8eu
19R0QdrPNzYXQ20lkfGrQ+6UrPKOjHT066iV1lpAAg4cp9eGoLLr8nMyyxh+kjGHzzEB+Z9UbPrM
VIDuKc9j0tD3Go8NKbCURx6INFH+BdRn/GL24YqD35cAWOMMrHenvuuyHQsaZ7bcnvGAcW8csfy6
+rbrFyYug/ZHPAwKPXuoriLmtvBUjKx+hFn564TC9O4bBL0UA43e6i8WngoOT6kTHb2yDANu5I65
N0qEBq0uqDBQccXIw1LShg8mYY0EdLpFP7Q+lcxFXWxaBDyPhlnqH2Y3NkewCqwPtqmYYpjzufaZ
AUa5LC/VKMJvZEo/YgAQTOSZfWc269iYJLDTXXVnKi3burUYa0aDyy3Zqr6IaB56rQ5XjZ9eKnd4
S3jIURNVYgRJFZOqSsA8Norg1hpaCGgoXFflvY1jKtpgQmPV47S910MBJ8dIUJYGM22CyAirnR4R
vl45U1Hxd3JA0cSCyLF03E9kvGTbNuWug7+yiYeyu+SpbAFXZhrjKyIKWLKdlabjbklb29/GU1sc
DC4Ngam8T+BDmBwwU+6KRu+/pUKPDn4VRh1g5abdI0c1vEAYIbjsAgxuVHTl88ZHhB/vRDucwns6
gsadCeJss3hCPJ75kkTc12uYSVQ3+dpcPMmKu+faKUZKEkpRXmaAB1eP8C+qPDSi+ci6yozWZXrM
CQrRi/moxTAIiICwvI1K+vTQRSVndP4/bdOxSDNALiiByAcsKlxIoj0Be7Nd29ooNxHGki3ynxgC
OF0PI2NGAGSK+ZBrYcJS9ndp2gDfdE5BQUbJ7J4bVv86l8m418065+AAvoymFbBG5mAzUK0ry31t
bYFX0G2n4gJIOD2NmuL34NAXMvPivhwNmlwL2d1iE0mzy6lwhupQzYcEAfZfnNi/dTJxuaABh+IB
0r0mpbF4wLFk/tWuTKDLkm31P3b6GVyCCsbC+QWpKDH1WBwRWLOWW2fvkpoevf6dYb3LILjvWgIy
Prfg/RiGkCEaVWJwZTVUV5KDHqexVJVgg3tzMNZ13sfkFXsaMNYLV3b8r3/4/8f+/qVS08ev+w+x
P7pB/949sfz7/039Gf5/cL/j36NAnuyG5WG3/W/qT/f/Q9OAZWqGbWhE2H2eiv9J/dEv4aJieVi0
OW7ZTMz/T+rPtP6DRZi6u6XyzCCkYfy/pP5+NwMveTPPpi8ZOzCXNnzrf38yR8TIUji8XmE1VczH
nPneJ+JO2z0HIoavw53ljvJWR6bY9cOQIL5X9v4vHxb2vSmqyv/1l0LP5en/iyH51+/gUqOMR4Ey
jj/qiZSTjGbRNkjVg6Xvq1lr7lxdtCcaLP8tX/2bN//Xj+Jz5W8LmIm9/be0AkfgzpaaL7D8Vujg
EL8XhggBxH95463fTNYGXRIeUU4cRmQV9D+azLI+9EZP4+9UqdDewOFQe8/yaCck8ebcjW6Rch8I
m9RcNSXaRaBhYRWHhunOJ1tYemmn0X4K8dFOa9Np6ybwZsd/yiZd4ZKVJabiBnvFvIoqaJ3URErc
So4rAfBromEPmYCHUAyUOfUbe5qNm9otk43KdbPbRE0/frnE4jaE8iJcEunSFBYDKITFPyl72sze
gGlIj5z61Ja9NW9bQcVawOncjTdQQmrr6KIdxv+S0Pnj2wEHqJNcc3X+qdGW9PeHUZlGDpFPi4I4
Up8O+9c2lCI7/m/KzmS5bSTKol+EiExMCWwJkBQ1WdZgWd4gLA+Y5xlf3wfqXlikWoxaVG3KZRBA
Iof37j3389Emj4cb3yFfo7NGumBKO9G/13U/6rGWcsSmEnyhUWS9mgNa8jOj58kdjGYrNTr3qyQm
uXBDKb+MTh56cYNcPZUdnB1D0hpxaHLTa2Bf9fnvO7IK6ZSjBPVPvn9dAQA4tkM1etoRYsDPW1gp
/QqPvthUmhh2dd2ILV5v7fHzC+rHY5UrmnjyzfWBYE2yjr0H+WQBWJ41EF5D/CRh8yQeYuD8IsSR
+ouciQpRNoe0Z6VHVYnofuhfqQvY8VYmYKXYdJJ3qndukO+GNLfRmTQIwkk4reafTrDo0b7SycZY
5ecIDkVV1c5/f2b0yYRSiOdJODOOPut+KUDnLcgUIpE/LQ1VsRhyrc+qe0NF5Pfnz+t0/EiXlB5D
MgGTAvRGcPhnMdfQHgA+ILLVhEt7E5gL+7Eim78UWmCcid9+y0P/d2rk1VBOIrrIZQuxmp3efxER
inDN7qnjFUMsym2eVW68G/jA4QdJbb6oHTsgqMCVbbKBxR2iemncO7JBHeWhypSEUmShoHVtA3E6
SCyLT2BlFcI0FEeeldaGDjKc7o8vzAyFuXDn7DbkBNOjZY6RNgMvpdc9xsNwx6mjYR9rIB/YUvHv
CDsIWjGzkRlqeLxhod91ph24X/iP9DjgR79OlkPUodlp1SWKAPbKFGqYqDq7JAsxjCNx2zJIoouB
lL//26r8v3bq403X+iHh2MYCB0mDfdfxewL0VGOxYydsRmVQe1JffUmOPlEHcDh2PKEob76H1Ojo
lbcddXVQFtGWFo77hVCXhAN4S2YuUoHmFWZy8L3NC/vOrhP7DhSFWWysZEz1XRNR423KGIhmXTvp
z8/HmlxH7vEAYATgC3JcVix7HYz/DLYuawBFWhxvy6JM8p01FwNhZEHphy56c1FEcBYtW3f2nVV3
fmvKVVdMUEtj14G3DEVC0zgc7EtapP2TYVcGkBeWHT/vUuSOn//Y4+l7feDsbl0apMxfJCm+/62B
0zDPrBNrQm/GlyRue1arku3nVzlySvFadcE+Yc03NVlXj9OiKyiFYbBi1SQJtF5B/eBa1rThqdWW
zVal6G0r+Gr8J8du7j6/9sl26e3iYKCQd/JVIsh7f4ttMw9DhHzd6/JohlIAocuKqvnWtKLwidzb
rPB6lgeWX8wOHjQgeFa6sPozv+N0jeAXONY6YyubMK0jFx9qe0vrSfEGqQYIOWoToEhlXW3MuYCl
QgHaPrMyf3RBzIJrHhRuKnal7+97WophMEQbevockeM3l/ZFZ0NKKyd6E1On8jNr0ulQ0gU3BirD
hvxDvN/763UMm4igasKTsxotpxwKr2U7958HLFdhG2hZNtHsbDjeXwVcFx4ikjVoiromcEhMXage
1Jnt7Yf3gmcdVQUbA2kcmddHp1DUj7gXUnNhJmkpKmjBpT4fmh9dRemWxXeHLZZGw/t7yQOmaBCe
oZeCdPdNkqm3VhdmZz6+D6/iKJMZXFomhYj3V7HCHBs3oFsCBvqM4I/OyC7Grp/uP7+Z02/c4Iyj
WPJwKRrW29T+z6wn9Cm2iDng9QN820FFpC3OH92nBNYiqGjmb26C1AefvnHmBt/u4P2Ei+9dGazt
7MIobR8diCrwn3UTMInNNX+5QCX22NVav8siENTl4uKXSzuim7q+2PXmrzZzH9kEBV4QxOWZj26d
L49+CukyK9mFY6OS8F3ezf3WpNOXRS6+PmwU9WRDvAV+EA8zT2cAC29D/f21OKxwEuVZSzZQ9tEe
ECd6M1GkCSh8Le43vnaXYneCAgB6KfUNz6bconYxMQeXCOpJZ3GyhFgGo4RmKsM++lZ1owq+5Pwt
95PZg5QUABY0KjlknPt90xM6Mi9xl0ONboGbm8M8wN+QKT33tp9AHa9aPzDdZslzJDHE3reiMS5M
h87Emc/+9LliWrJMHabEekg7JpFMNLTHOdCB4lH43RUw5z0wjv3FYtj5ma/ydN5k+2BAi4Q/gkne
OJo3OS1kiDK7YKPllfiDt6q7po6L9k13/5Z10e0//25O74ywPlOndssuhbFzNGJcK8+NZeRy80wf
NCGSvKCilMiN1kqhzjzGowRfxVrITXFeZw1G++O8LZb/fKU5GhrkEAktAH1VGQtVXHbIAC+XKgt2
mI7EbkQFj1LY0e/71m0OMG2En0q4L5/f9ul0YUtJPKEr2RHoUJTefyjG4KCQWdFwapirZz0cW8xa
cEzRy9UoCgERL4csE9ZWojE7s0U/feTrvG4yZXBoPT2zom2jK9nzyGF5mR7qHMy9cVN7EQGCZx74
8eRrGpIWEMcO6rWuBaPy/W32QR4Br6Xamif9L1KTNT9QenhmCL0t5f/OBBw0LE6B5noItWg+HY2h
JEUGnpcCN/6SD5SIlRvsZwRv2oZ4q2mEeZ9axsWQzSI+aECi2PEgcJrJ45mkBQLXcWMPwrDderSf
aFZUDeYgGhS0cKJxGtRXJgOrJ0szA33dFRrdoMzFy700y1jehbiCqx2OKqQ0nw+S4xfFfXHEVSZn
ROHySR4NEgnAUdb9UJM/iMQgXBJknlOkXVNdLs88w9MXhRZ9RVnx8QPFcI5W/MQ06fcsGvh/NIUX
k4auoRygin5+QycHHAa7qSiZQAwj2xYW2PvxMEfUcPoMg6NVDPXLlKEY31B20sAk2Nb4ZUDa53jC
Hcg3a4uS+XzQmAqiLGpR/HQ9TR2AX5R8bIxkhCqWGijLKCauozbH3PIx9KCNqfoAYfoI9pvY6SLs
QBYvSXBuf3myseZeKDxQNKBIDqVFP9rRumPcLXVCfEeXJY/SzZufSOptNrSxujRbk6V3svT7idbR
YxBhbbX1yjgDFTl9a3xgLLOIpjm9cHB8/zj7PFMDvSWMRcGA6D8IKuaLJTyzInxwFbaBKyCKT5kL
HX3EWEhwaCFQR6jFmQVrhoWKdRDbz8fGG8Th/VdM3jgcNyUgfTFbHI32qCvjuC+ylRA8Bc2Kf137
oiptHlAHTi9A1wZyT6f2vlLxdFsk6fRUTbYx7hswr+mGjZkDqVhjI7TqPseLdnCqaj9klfhbD0tz
EyxBZu/SbBHhrkmgiATNMGI4y3RyJF3NsuhlcTh/on494HmvggqLEAoXmrd1cAM6GsFrBoh1A283
a72wnaYb6Iem48UIs/HTj0P2gsBx6g4I4iY6jEU9vGIEXn7hc4lXzoJpowUY3OIpC9PCp+uGyeTz
p3iywoGJhOQCddJU/FvqR0MiXQYOPnJqEDS34zOMdvdvHyui6evAeexjI/UbvSXny43d6DXIKaAU
LBE14JGlP5txu76y96903UMolvb1/Mlm7f34XMHv8FmsyTP0+zTYwFHbDPBW2ameu+11s/f+SlTS
KJBbfAccM4+pXtUM8yrUYGyC/7T668W0FnrRgK14L02EPWSMBjQH+OqLeVvpvQ1zo8+Vfif6UH88
8w5Obpt5FAQspwHIr/C4jnamUxsFwYwwztPHAPlOQJe8YLxAwt0gve7/tijxQF0gaa/8WMQ6vn7g
orvJpCrCEiRi4OGOabA+a/2Ztf90fPDbjLVExz5IV7p7NGvlEsA1SkZyqdFj9zuJpAWXu9P/taq0
zA5x7WY6fAbUrbtlnnOcEBBDkebSN76qRhff3ucP6393eEevjomFZ8WwtXSWh/eDpM972RFLRESL
nrR0cHDpUDx0MzwRxDWSZEBkIPIEXMDET7JYvCRdQcwWjXLtJY9n8dSRL4Om0U4ecjyc28ktsiec
Dkvmu1o/PkvRTo/UqYJHwh3y1DeaWd7A3sWEzo6aG5pMlGRIu7TwriQIKNuMuWaDkjeNxLm0UAzc
6BT+0V1K7W9uNFkNB8jqM7DFQfCtmwHO458j47SFhP6L3TNS75wZy9hGkLCdTZgTl4wqLVIgCNgv
0fVw8+SVLY1zCeCLyJJZL1frB1WwP7Fejw9LAsRya4pw0TdjbZU4qJlVvtNHD5ddoaLiR20x21CX
lhFWHYIj8brbjRoIf5utX7VyMyYwJBW9D+iqIc8SiRWdgNLNTMKJnYkYDyvvxutpEFl8IGjL+mFF
I+wEy46KbyYdDOap0BbDpRtmaU30DRDzTTJ0QbXXhwh6b1K7othMBNW4Xg5FX/nA0t2ntiB+BMps
Ut33Rtk8IcAEmbLQnyM/LFox5Xgu8LvTcf9msIhUPhACcofwev5wMNlfl0ELOjoUvRPRz1+KX2Ky
i62OImU+mGALEGr3pd36TVIDnzUKd/KAT2t/6k6rJ6+JC6xEicYQNoZQ0w8tCOHeT4sM1Y/eZk68
64Zy0TZsF9QrLuDpK2JZ96ulepBQzszMT4UYsV0nGT+bklh7Mou6JvuZw5eeN2Aul5siRR62H3rR
3VJQKr7joUqe66pMsX7AsMb00dOz2yHf1Tnvkz286ocpK1+VUY0KSRlBflM2uTv506TbPQXsAM/t
3Of5rZvXrbNdCoPdg8Bu29z2vZHPfoZaiJ0OziEyy1UHlCRx6hotUNByq8JeXLnVyxraRWkQY+Xn
ba/+lAtpydAIdPyDZZGukCC7t20vMCm+f1HGrGjRGQUZbINTkKs4zdh9N1bdAOmf6Q5AR08w5HVk
R8mNEh0MoDRLjWGHH514uclt1ocHKQOISieA/AjAJWKOSXk0Cfu40krXrJEIImghyTjoHis0hnRs
8iT6XjZVp7yRyI0feZA1gGbUVMP5tlVwMwacmK6RMUZPg95Fzbd+ELPmWUY1Jls3NcEO1XkaglKK
nKLf4tdEvFtYnL+9KJVUOyCHuM0Vte7qKcYRJQj51bFWEldefc0UuV3rHm3+Mw2OukqrVs/2iEyG
R/TADZlZFVt9fk5evHSDjDB7TKq9DvFvsD0YyByRsaVesjDqv0+VAxNj3YMJOhk42Dc2rGiUmYub
PvZitgkdJqaG+JoOSR8mIjfaZyl7US9OmHuh0QOTRkQj9NaXUz+9lFZE1JyqhvkunkyB1FI1vXlZ
VZkuLnUBfPlKYH+j55oAvyknx4C3MqTFfaw7QXkYK22yiTcvXOMKdb8C9i4I5sQgwPnbr9vO3Xca
ALNNDoEB8bw9ZRi3amMg4KiKypuZrB7Nm8bEnTl992gZ4wSZtytDqXb4LMfZc5w5+j2F9YLM3CHi
T7NrdWkXrnatGxQMvVkLqlfOVoiqAnQFZPDhvfHp+LBNTp1c/0Vckak8A5YTgpaGnckGv1Z0M5Jh
tZ1TPEQe00SCM6GKIKhpYZEEu57woOogInCI0K+GvLoQIo+fuk43I98qclo8ihxoqPetNqYbEr1W
sLg7LfSUUdNBlkAwg2azg5GJza7BpRboGG3BYvYtThpk5B6KWANCRI5YjdjFVNTb2rCKe7XU858M
YVC2U11nfDe7OarhxxssHmMbu4lHhgiKaSxQSJrKZkHIDoFAMDOqAiD6Eg/glNrUXO4KAtZfewVs
/tpyWfQuOhhgcPO6kR5P7HJ0hb6CQtBPeoHCVbDsou+Ll79LaY8PKM05yOqhBXh7sulQyXnxQ83Z
D0lfI4oFeU6q1Q2VKGDawXClGlys2KcwPMRbTYWvWqVec0vbwz+Ltkkw+TmfO/SDaVuR5kDE8GMR
q7upKx6dgTFDfxJbyxcSX14yMz1watyOafpHxMlOF8QtI0V1aDOXln0b2IBM8DX7DkHnOWMZVzZZ
R5O7X2lVCFafWxZ3s2qvZhkkD2US346gbSw7e00Udo6GEAH5UvbACnIAgr9kRwSUVAeTvwF2yw59
EKns+DGySe1U7BBJjsWFp4q/bjEgEUQdt0FeSmD8CHGMYkqicl0FgtCQTORQEaL+PsD1BqKF1PkL
eg1XVFL5s5iTlLAkGe2tyO/CQE2+qOt9rNrHfsh3iBh9Cb35Jhgzpl1QNTTvvprEBpDyRZLelD+g
sHxmv/GIl5v6YheNPwTKygsxq305Lz/syNrWrXsT6tYV7//e0PMnC6GnFYO1SDv93qnCrytawUpB
OJH4mzfAr2x3k7PSXTHKYOuMf9M6vFTs3oMcd2cedk+yCm/MSMd2PI3L3liiQzsZDt3J8QG8wn4k
wGZTARJphPEUtMlP2QCY73S4oUO1B1O2C2jyQMModkoa3ydNv5M4mpKI7owoxYMed77rBoWH+4r6
NbEd3CY+yUXfd2X0YGAbixLHQIqGqiuPyMvTyJEzljs7t74PcnzWapwjAN205FfSZb/bgAbXRECr
nkzXYZJu3TFiP5R/AaRDoIQmD0kojR9OzIsnNdEztHHCLQmmLyCeZuGIBiFv1MXvkgG0BeH/OzZ+
IHXfj9b8ZQyt54zvadPbRGTY4iLsrfp+hCc4UNCy18h2fYTEgoASGfgMzYOSwN6qkZEaIfa7qmte
dK0tiTdL77K4uSgtRkUSEpW+9K98+F/wo2WYVXEq94opri6n+76BlRsYBMP06dADYVwDCWXesEma
FKrusrgZu0pcNwitdyzMznPE0DEPYrRukFFcOHN7AcvPuHCq5jqFN0koznVtmeWmK1ELZ4Z2S8Yh
tvDVDVvG00XAPmYftelvjr0EYufNn0TPH5E7gmEBmtK2P7FQatWmrfChHEasUMQDdSa++qIsA9Tz
1vTNLgzth4465HeuZ1A1dKlmaBTsQUIE7wnqgExivHedSgdExFGRPSQbLJdQjbmGQRbV7qHtIiDD
QsyQcKJWR1luN2j6NxFCewOpY7d8JyhMYnOKyHX1cT27rddEQ3qrnNqW27mmeJYZ69oCMIocrwIw
9B93xM7iG0k5DqSLl2LfJaFJw6LSpG+2Mv4SuBYq/ZyvAlYOehtsos4qQXKZDV4xa+qv2PFqEwNc
u5hbJydcCmpE0rDdrOQIOKCIwGuNulEPnCzyGkQabpetWBrk3ZR9R+ZIBzfdhruWP3MSur7WejTd
m/Y4JLs0jCj8d+Qyj57M4N0hC1lGx68x0PyOcMr/QCoZMHaNsv6qBj4uv85SsDiNQ/Zw1q2m+7Ey
4D4O1IUuuwJUD6NnKTK/Is4RkkTUNWi8yYJGxQyroPbaDI06yKUaTvXE4oLbBcgl62C0Agza7ZLG
mBXIK9UwINT2gPRn7K3Yk+bENsSaZPOras2JP5I79r1r1RA3UDpAGGxYTqYNsnsQampAxLyLIKuT
AQtq/+8cmEbOp9aQ70tA82Ai44Hq5hujgf9eUyO721FPczhNFL2Gq1otyMFmORj3Roba47ZmggW6
wR6NDObRCK8g2cTSN8QI7HHQeutvUtS8vrLuw2dzQNu6sVQWvUpXk4Bs0q75pnVyuMadHq7qBHJm
yJEhroivsRWEfuptcqOcnKWdfEANaGuoFmzwCfFOkLZX72mlanB6i1u1d8Dw3Bogp1yesgRBlI/u
Ivim6rZ4tbRY13HoFfKnHkTka2q9qL6Q4t7dpLMhCVMblpxtGcgiy4vrtbEXFTgG4Sqig78sa7wk
vtOHLtk5bY0ugQKuACSjOueCkgdeQBijEKowz11pdVY+q7QaboW9jt1Z63jK9CG1tZo84nBqS0G8
r4PlAZHcQmvKKgt2530a6D+YvHXXC+TCyu70A9s308KaCC3NCYpNHVThISFR5Xs4FQby4CRWg+fk
NlK6STf6V2GG5Z1oEoMP2wS8BZ0g/zamwPMguq/dXbQ2FgqMgK8RoEXhfE9chDqbZXZAumZFNR5a
g2hidkgiv4oxoK95kIizfCsJ4q/g6HvXpyJG3za2++RLYI+Q15ZkRjsPMWa4bYwcVufYFOMr54wY
PYuxdN2uGtLyRqo6qgmn16LXiv/huw3QlGTe2tFrv6bVTik+Lx32EC3R6oqn3d1Joqp/Li72x83Q
a/rPkqT0G2RIvfTcQaOeprHx/qWxcf4ay3zhZKBy6ezz1kyIYQwcKmNsO6veDxI9WjkPHMV23dJL
oIumyIydVpbYZIBm4ROqljVKK6yQL94ZZtVUPobu/hfFGdH58JXcB+zCxR1/7fCSyZKjfIoc6SFy
2eZC+uqxqsE96v7KugjgyCTtS4eDJdzCXmBuSigacAjCzgprjWMohO+xiy4aDIwZ6UZzWG2bEsLQ
xg4AxmxcN6bsMc8tUX2Ylsg2T/QFyJXjyvhZhlH2HGCtYNYA6s6UV6UNfSxSmhuNBGm+/owNpQaj
vMatAgwZltHSELDU5eN13GhRuh1mQkC8oePI7hnhxPeCATw4OCGHGo4SFfwamvTiN9lGsfIHgGXP
ZWWWYJJcUqcwevTR5QL5AZiCNnaOrxIGABnN0wS/TM/tfa6sq6TNqZ80QxIh0cIzJTil0t+wnJtM
9CAOOcr2v+JpAFxYyFUazxBsr1qhWckm67FhMuQTPvDGKDUm8yaZfoH/Ye5HUR+ws02n/hs7Wq3d
SjNY4WH47VlVcH/A9CrCR5zg7VPZ4vtAspkT0UvFgjFBdg8LtwtpkxApbVbdLrJtQjVGObkHxlw6
wWaADLJpxnRuN6VlRXJvlY5YIQ6skVOrgLwmNo50fySp7A6S4EonhtlOF6pLZyhrg8VZpHVLiNqL
qXVXyB4MoI05hxG/igZ1I8xEC7dS1uqlLgChb1BCi58z85m+G6pGvPR2s/zR56F6DcLAbA/LVKub
brQjtTFIl/s6RzFW6mxuugeNnUTtZW3MEMPuVGV+YqqwhpCYrBUuQyR/ZNZLBkNUx7M/tlSf4JdZ
/Ss2aULamLNmuAVT7cZ+GwKXYD/Rd3sjGxrhje1CqgAB4sB+KaNWzYYkI1IMy6BIvlIOMMXlzNLV
8CmHC/xRhSclxdn6paPmDSVcBGxuonAwtG1Jyd9iXLF++WUfhndWUzEY7JaaKEyDGBQrRNRex2yw
LPhuGpl9h4pn/ZaCRYb1qScFrDcqVnCNMvakL/GyNxe7/JFgszS2ahpyb860pb7o8zn9Rf3RvjGm
tLuFlsiYStkT2xQam/GnM6b1DSYnikzICd/0ALgc/qO0hiWGlpESJmKhtQd91GjTk0WWQRKnntsW
yRU4lOmGw/EZbcRJx4aLGEp3TJ1mhaL7+r6kKgeXLnLB6ZSjZ0wUNQ8qzcvoTA/7RJZs8gUQjmLR
aMAT4BxLa3TNIBi3aCuvScLqZpa2YiVozediWrmrUQYRI3GNL0ZBWZtae7GFHv1IuCp1AnbHlzUy
MUKtWo56Jpuqz+vKJ73Tt99mE6FCPBAxbEdV5akonSJnO+yRhQsDuGiinVUG94WTTGcaV/K4l78+
Bgs1oqM7+CYIoHj/tFFIJHoTAFxxp7HLwHw06q9bmuxc8jJBPDKUvrVu8ErSr3a2Mlyv69PwZSHx
AR+xjoVmUJ24bkMDvsCUFpeAAah3JRQdSoKsnz5/MG9yoHf1dn4ux1qU5Aaycpqw73/uRC88kxkU
aM2MIBMlJC4rBZRgalr90McReW3Q9Embb8SlzY/fspnoL0nXfHah//sp25d7SlQhBxtD3IAZ1aFY
5WaEYN9xNtkka+/zX/zBaEZVzuix0TDSJ1hf9T+iDXaFhSZndDgwo+o/bZG5r1FF9vV/vopuE4BA
V5eUgRP9njCavEpiCAldF8TXFHbJlB4AK31+ldMOOG18ym2rcYWumC3WwfTPzXDwICI6hprvpDps
Vkd3d+iJm99WDrcV4bl7U0yF8pYGQmaAd/WmBgBHuoiemymJl5O2s6ch9NOJRKdZdMrxlkBbrij6
RZdZptp9OznWg2nP4zZk8+p//vNPvyp+vYXxBqkO7p/joR6XeusUoi5Yu9k78L40ypWoA1sLJvnn
lzrWIa1fFYc/h7GK6EmYa5PtnwcFSl+O3YjLoyIRdlfGYeiFbsn3rNu/yl7E577ideI9+ixMgcYK
ZxFqUdc6GmU99L4+JW/Fs7FMgjeoWZtg4m7RFTQHpDnWru4XcT8qUh8olZW+oQaYhO2c3/3nG0ce
gaNEAa1Cr3/0fQo555OiVu1Zsu/+aPCrMLeMxc6mxkbZvbDPSD9O36mJlpRGJcUemqfH6uQpEFYE
ZgSnX98UX2yzLb7n9qCuCR5PzqxLH12K1WKdmtdXe6wycTDh9ojyqCCEIUBuRBzQJgPq4LjUXffM
p3Y6bXCg5TEK2zFtxc29H0CckiYDul+FDQazlNPkpk/yUnTmKh9NpzjbGKEsAS6yOf39ZUpiukFR
gFLQJlybXuFawbODzCzY6gP0oW2fGhJyt2lP7Z1c+hh2mYUwBPKShsxQpZPGHrAa6lt9oVa+abCj
fNFnx34cCEXW2PvnS09GfBp+WwZhj2dmvQ/eCLYv0Bp8bPhojlXSWhVDmRyiCunDYvn6NGm3cSHX
5One/vZfxzV/vYPejR0D3gD9aFNSD0EjZwfnNSkFw0XUpOACZV4datzOXmpUyZm56nQCoZu87raY
1lnn7KMXkwRlUPWcAb0+mK09gJJ+5c42W+Hmzpd4wTR0ZsZatxTvZxCLZYPuOpsuhEHm0QwydHJU
smWdytBmcwrQg4dEd+ob1Ui1J0STshrh7A+zdBbqpkWanevtnwrhbIQ66PqsdT/iYlB8PxYBMvUd
YljA9F2R/44SSfRuWbiUhsGOm344p6OGDHZq9DV9QPxu3NBsr/PKCaeNwWcYeVYYTvMWGJTzbEsQ
j3RWmpaiZ65oicBGCTTOjbOkqg4apaC1lEW/wGOiE2jjwgTF6ZAccqDdCQnZmuv0xWAzoTZmnM7T
DYweytR060GNAx9pJk8FncM1XLKN/D6ttBgt+NTdRJ1akSPpqB5kvyDgQgVnAyUn0VCQVO2uB1QU
S3iPdUGNELFD+K3vXf3vMgYU1MH+Pbdxjb876JP2b1ssLXg3N+kvkIVMk1+k+Bq9HPbgH5ybMHtd
w5lqH2JY6j5DkCpRReqdpTxXwF31p6IHmQ5jMn7p9KJ+ofrR3YUcCoXPKt99i/qOoixw0gqpMCU/
wBst4rDrxZjZ9ZHIg2+JDReo+qCwOhfKlpl9b8h1QbrcWHADxMKR+2KkugxgnW6F5sXL0B3aynF/
m6op78MZCdi2ksXyMiXo/TdatxQEnc8jBVFdtXWAL3KIKZhzmtyAT9T0zYwF81lIc3zSzXLQaAQT
o7OpBxv4ikLKMGxGlDLhppk0p9hkYNV4HcBCbs0MRDex1csEQ4XTWeINfVQ8pNTDqPtRpLzm7pK/
cTVQB8S2PUDbA4X4V+vz+oCwHgJoF07RYxIai4R26gBzGcDDplVDO7UJTBouHUiZBvO6yl5Bkywk
VFrD4+fTzen0D/iGBXRNCRX4jo++xnrSYzeP4fKSeNBuae2TYj7iHfv8Km/T+/uPnr0i2zhEUlzI
dtZZ6J9tClkaOWoOerr5XDd+q9npz5nn02xyGosHjuPxFuxTtZ20gPjjmrD5AeEvCsuqhJzYqKvE
aaebjq2WV9FIBQ3VhuIaCxzSiMat/C5vuksO6pVfa2Xt5wPlks9v4YN58i2odd34EJt1vL2ugqIy
+cpyyCOFdWuMRG4Uet1chmCh/NBg6Hx+vRO/AqYc/FZo0xipzJTHsYBjWIrIAXPoSV+7Xy6s72TB
7IOL5W92OUKQPIcy+GCF5noMANw5DvOOc7QQlEkx9HoPn8j/cbj/c3847Ddb72Lc+F/HzZkNzumg
e3+poz0H3bNcNMOKQmqfie7bUAk8M+DkB6/r3d2sP+GfATeHzKJivZur3eOOW9nv938frr6euZEP
xvV6J2hbMfM7rGpH5+dyhEPO11959bZ9mq5rb74bLqwreP4echKv9ac9apMDjf7QJ9F85758PkpO
NyZcG385ZzF+wolnjtJMg7m7QphNIXIzBYNz4Fuqdk23OGfu9fSl/e8lSDlkA3difK+C3tCauovx
z+jhc4sYm02/+1+NDmxGBf9wnLdXu+Gx1VCvc3q0cxOzT4yzxzosrPuZ6MFtnUbnZNan0mSu5RiC
8Y6Bg4rC0SFzscfJnK069hCm9lC08AY1EKv8GgkKyTmGCH9kuUbqAk4Q0n/0qPdjvbJv/vsrxBpP
xrvN/tt8q5v8M1Jp39Ez4EVScJfdlmbjeDCT4htBbuLMEeajN0g7gFFCUc3i3PT+m8A0lpTgHjFw
a/F4QKZMRM60GOcmrvXkdTTXS8YkdQiXotKJthahjwOFtU1JGcmHfq+W0FzFJW6HlsfQ+m2pufDU
uxQumZPm4iWuhPOQ51X0EIWmvmZULJQXLNWiVMpWYYpFX63bVMHo7gDBd/+9pAEzAv+eYtqjCH0c
m9cmtM/QIa1lQIjBcvV3qrKqzzz8j54KylQlsdPwto+tLL1wWznTVqJNP+TXgV0oADUDyDxpJ08N
49NA6jC1ZwbXB68ceyKvg9MLJ5dji6IDYdjNDEqcVtRbB7cGPDMDyD1zbx99SWuxxsVJSkXVPl47
YpnRoDNC8PKFCWCLxnoyeaFZJ5zJcrslDFOvIn0bGNCyNrKEi+o5STZckc4j2jNT/wdToo6JGK0S
mdCrx+79KNfitJVvWmYOy8DndIrISFTnvaM3kf+fP12Kg1gJ2VdS1HxTEf/z6RqITCcJks7TW6V2
BcFkG5RRV3T7/rtyG9cJmAqLKg/uTOttvfv3UoigLPb7zFXGwmF9GRBmYZOuvmjUfL4mBK8d9CVq
vqbNYh/QmdNn1Ar39vP7fTt8Hn3aa+GPQzBzFfWQo21cZU8obhzOH1OX2i3Zq9VyY5WziXw8aCtf
c6K/zRQZ2zAkaUrTx/grn5b5e3KmdFWdSP4FiL4tc6y/ZWYemgXvp0R6QqbeYLCCoQmBS64pWstJ
lsXbQaz6vrxOvk2zLM6MlA8+SahNCOHpm7G2qaO7CWSNJ1jOjI/SmL/R53Ae6FkOG4Py91aK0X0C
gBCdeYYfDE9cydJBjc0Cd+KAzUogps7IogN4A91GL5Prtq8R0jmROHPS5VB9OhXTRKH1QKw0vqXj
3T2t5zTKo0TbTDX6mo0lgWFvoojzzJBkyM3EUNJRb02BuA3Rd/oYp4u7FaFBDE7UuggEDJ8EVu26
6Yt4he7lIvALojgfF3tVJZI4hqqzX1W9W0I/SMHE9itNTwSlYV2GYBx+kgcif1b2YryWuHTyrdbN
+i0gc6VxYrRsrMYBHUfMZG0O10OWAqXaNOVPxK3nbGuq0iC6yNC1uy6SIMZl72a3+Fnt71paqKsy
rSyU04GYbtN6Qa8/OLW8RR4edr456Frkqa6u/vR2X5KnA1EZgTXUzwZ5r0bySNUn9mPfWfJ5CCco
Y8jF69UXSwSappwi2OlMZ72v8lq77MaKliQdg+TSdaOZ0zoN3/tMhLa5wbFvBCh4xmbYUP+EsV2m
QES2oQkiezNYIUITnDuXdOeQYdbhXN9E1JTge7ZLFfgAEFu+JmccXYz/gl+9Fl5IU2HLpXZQNdH2
kXuQNx7LLtI92y1o2UBUTcRGoPoOQIKoGKS0ZYWbdm6BjrntON/2NrHxu/l/ODuv5biRNG3fykSf
YxbebOzMAVCoYtGLVtQJQhIpeO9x9f8Dzvy7KlRFYbU9Ed3TwRYTyExkfuY1Qgc4PYkRzLYtzDhe
KvyJxw1N6eq7jvY1IHaO7sg1Ekhitp5k/FYrw1ZxAy29ugYwZQp4aVc4cKVehqVjKzQyks0JLlIA
26ICoq9adINj4lrZ7KbKB1gIuB1LU4luwWVvpR7uwYXZPaO/AthKoE9WbvohKvaJ5hnpNbLJSFSl
9IXtmMrqOzWCaXLKGvXvTdzowU3XhnruguZvb5ISC4pdDTQLCBwuOKYDJNX8CKi0sLa82rVRoHDp
qklrsVeHuNYALnYdoMmhFBN76IUcKINaDKo7irH5TqVoiC8reaxktACB4WhtgfsPWPJBc00B6dZi
8NvBacSuDzchbSHAA9ir6jglhkBo5QG85uwoQBWjx+PiTmxGhU2sevhUsSNGwDYyXUw3F/XkJycK
FbYyj3EhmPp5qnNd6podxsz4hEqxPBTbCTpl6bZFXaLWD6XMBIld15FDl7mctqneq8WsaNfpFxOs
LMo1tVTgsWkGgNfZiCnNtSBXrqZOUJsNrk7jt6qScCbQ5KJB1znWE3wQPntD+D0UhT0pyIbbQpmp
FJnwXtWcMvDjCd8LNOwhhEp5cWuiaSjtLHDV0UWcepjJgU425E1chUa2n4oOeK/P5zu6UWX2j76R
+yhrd1S47bAK+2s8U/TXjgvrewCtpnJjLkmAWKmFvx+AUARdBR8ZcyyTYrS0wkH2IU+EOHsjdvnU
5zFhuFFLWn6t1j0HZSW2bBasfiy8EDsV/3Wz8rwf6jg2L7URy5gH973xgSkIdFOzw4vBzcCmXvcS
gplvnUnr1ZZEWnswCjzrDSCjB6Kni+41ADbPgjLID0Hak3GLfazNaFJsdgRzNpDFp1K6RIG+UtxY
xHp8hEz/DC4ifzl/156I3AjVoUfB16Vuri+SEw2mrZZOZHag9E0nIXy6RTI6fj8/inI8DL8bRhHl
QLIh6GeH0ZJu+jDKG4ZB7sedNs2mcJIbZY8UyEbZZNvyxrqVdsJDfDFcBFuEgbZYD2wTV3LzreZC
MLGzm/HCdMEwrNyTJ9rmh082P/lvEU9VGG3lY//pxLZhJ5sPJNHcD7As9mO8DTcQelaigROcr8MB
F6WwnIZDH84DpvaPB3v/5rhfvpyf7eO7/3CERcARjj6YQbwEHMHAurW89hG2KqPt+UFOrSitHEWf
hf+4DxavITVKQ6+I27qgBekaJRY+fOBrDLkTr0KuRJxNhQpT06XdfFQDkwvQBHJiIan2WqOJWz0a
0vu6yPPN+Rc6bhgYRC9zR1vUUEFYpq2xloGrR88F4CzeQLaP+4pTdHr+o/cm/TLtBsgkiCPUTyXu
TP0Fps3C2taYc4bDuBcOIBxN0hsNra7Pr+i3vQjOkD4ZNgpO11WR+AAbMcXMvJWwkCC196D8CH5w
3wM0eRMCRUcQGQr+zlL90i3gapFa+lO49oGcWGi6g4ZBQMXswKM8/EDywGyrAUk58FS1+jyCMQFm
xRxe6TkWprA0VPUnRgK48SZtR5im+1KC2UvYA+TCHSD9rgXi+FXVQ2V0xjHIvp9fthNtFrQv54Ii
GehcdVicYPCTR0PqANVLsRZlGEKqYDPrWoI9lo3gpEHQhhrobdMzKrsc6+ZdGzwzcbMCTWvA2nX8
vUzN8L7r6mnGfstjRsjY4AEbSNO0w2lOSaHMapDWjLIUyp1gBfFeNz0TtdyihFJStmVRr+zGI+Eu
uqTgV+gE4nFEGrQU1sywAWrhSkJbjWPa+XETKzeZV3fvFT5s94TVWAx0qWyhnauMxc+s5nRFWbBQ
H4Vg0BsQXsrgKhiiC3tNituHQKeijPEteoBYAceG6p5fhxPJucFT0lBE1cdkEy8OBCpnZTtYdPiS
GTWDnN/0aCpp65RGFj/WXTsCqRWlnxPGg98CUuUtDCM5XTmVTj3FLLyDUSSimVw4i6ZbWyC/46Mf
Q4mgt4QrgnfgTn03hS+JQuzlxFYyfhuaPNbtsJiG3k2pwXyvpyz+sTIf875bfMxgkOauJ30dyreL
+egS9PwwhUNavWrQ4ywafGDQR73yZayXIqUw9pJZim6cheN9EwXDMxsCZo4UC3dG5nmbngqIS/t2
vCCTireW5Ok7mtrqTUOnfmW3zTfC8lnRIwSbxUGLhsLiGxcRA6NmxjcEIsDftqWXIrkjKFskAHzH
G6t6ZXJOnCnIgqNigOTKrIa2WKWu7SMjxcnUweUhvQWwW1yUzThcrCzBEQ9dB+M9l9xQIQGcuWxy
T6WfWpGPlnkY4ljoeEONNIHko+yMCjLuMCAdaz2zDb2BR5aIXTbaGi34N38S9ZVj9HiGTXEuN4Mx
RCKCbsvhKToZyTBi0AbltLXar6GUm9ghNOOLNmkKlk9S+Hz+3U9AmziwAZVJ1B4ggS1FOa0WR0DA
3ZGD/WDtbUlt6U42MW7VkdlPgZtWlv5TV4pMJnFsqnsNysIvPU4rGF16S5fYUHL1BsGHHicdT0H+
YwIpysmaz+QrgDvldz+p/C/qNBo/ql4XB7eF5btaPZ8/k8OtyXsggzILrKFbs/ygS6/KlQrfGsfo
LOEDOf/+lWta+lJG1AjKIFFvCDpLWA5qt2kiLdp7ptFvlAR+q42bT3o/Scl4gUgTpaHJM1YKnyfO
G64eKmYsKxsZta3DdR2jypL9gMZmHePTcaF4gdDdjLk/NNw4hvIrHIX6oW57/6WiHAkAHruzG2us
8mEleDgxTzLF1xmVh4IRQczhg9SyWEfDKFPSxvTtAhVvHRJWo15ReV9Dc564m0DmgZpFBxlw1hE6
S1bCEfIJ8oz1FOlbcTCby2zSk0fNiMNHCVGZ1ubz93fcBq0dm1J9lyiaf1VLenFhZFW3B4+b3cZW
Y9lxWOZ7QYhwASPvileaBMdnMAUwatK0X0SChGU/uAlAJzTIXzqj0otvCMk38AjF5iqPENIy8LeC
VNsVexCr6ppK8HHVj6Fn1IdJbED3ZxGWtHgmVZOCs3thVN3IQY4yzjYG7wkHbkiwSirNcLhrRD+8
8rADo/9ulNaPLur6Z0vsatHtQFObsNmy+joLgyzbTHVqYGSKlSFiGn4lKSuXwPGhDLzNoOxKI0hD
nWtxRBl1N00BJ6WjxGZyTRXD3+hSNf4flsTUQS1SHUZUYdl5s0pS9LaDl2T6efcYpwbcWy6m94Go
5b6py4Fk2KsbOyMcXxHo+QSZLc4SbmKdPhd7gUNimYUCeE8EvMEcjy7RhYYQ0FWtR52DWWr+C2hh
5A74IQxb6MjjXWIBhsOHSimfoTDouzCtvS9lPGEMf/6oPvVY9N0Vle1i8QUvMw9fxmJJkLHvKqQm
Ujf4DvmP+UR9xYgtBei2HP1QKw3STypziFVYmLexGA8u8kzG3ivTAjaeX69h408cKNT/kYNE1w9g
8jLuFwawlXEAT2eK2ukxpf7iUifU9rFJn+38DJwYiiSS7gZKOYirL5tW+igpSLN4tZNbiFBUSDZs
5DCMsebQ1/AOxnwgH+6BGWKnIxY1HwhAjA/PycBra68M1AZn2UQd76AJpq5FKzHaB5Jf3MIGxzwr
DgqIW0LegPmodA8CaW0pr3FUUZ/J0yl4KgEQSnYotsG9YuY+8CqDH25UA48a24ym8tIwovF1khUE
ry1iHQ1eTioat2bXKPq2AZryDTyr9IrKSv2aQM98kQTpp2wV4guUO/FbpdeXdPiS7dSVcediNxQi
XpJNiIV4cdnbQl9X/m52dxK3XtgoX2qrFjXgXCJYoqbk1e1GCaEewT9CZkVIQGs7QtHRmeuENOjs
obC8D6mHILmLE2uQtlgZ4xCEyD5aN3mW4hbr90huUFdLfDprRqx9WMBfX0KvwicE+srwo9eZPZx2
hmYAM9pNrxoGlLhRpVC0bHxZBcIFVDmA+vXK8CuROU52KpCWEWKpnjwpvq6vZfHHxy5dMnSHZhnT
+XyZ47DfUmjY7tCzVIqhTKe3J3dWNyouR9si1uQLdEt8KI1DvXKmnYCBcA+KNHhm1ba5NXk4atwP
7VRXhCHWCJtOA/51rcGSv58iUacui9PrpobICQhP6C56elsbepntLlFS+UslWtMW0Ji69+Fokc6J
pXWdIZ+6EoF+QpUXO392aqAxPGMACA0XD1n0ooxZJlg7LcqlDbU+3INMtvpH2xcFuXGpao0bDKLy
MEKFeRrNPJQBaFoC0iTioFU26jsDin58BZadWyVUY9Wa5miwFvvMbnEpIBCDqnejSF1kgJivBGEj
aUhZoCdtElPCzA8HVy3b0LqAnOY/GFGcvcMBHUPHDC3lPZzI1ewpjqO7atS9n3WTte3Wt/TxDgWX
8pKbMFDJoxTho2ngs6zd2vPXv5ijuUQ5K/3NYcMynFM0LxVaWg2OgVyBa4hWvKFcG7kZwI5voW90
t6CFMWCElEYxSFPucmLM66TTh92UyjgHSTntk/On44ktTXcN+PmsEQUyeBFiAmj0TU8va0edhHaD
XWzzThlI2lSp79kRzTa6WsEaXvfoSDaAbgCuoPIDaltdnv5eHcJFQYcEbyEh3XtGVF/C0yOaKYy1
yPU4nGQsU0azTwS1QKljsTG5YWmraBLN+gwdKdcbhPKdxoX0FHpB9E3AjJZzyUcYnh5r/whqFp8J
ytXaTSBP0nslS7/0avZaHJXpSSuN8QPxyOZLVJnT6/mV+ATDHWwPcBUAoTSFUxDBx883+e10IQlo
jLooC0fBA8jYTX5T9rha4LWxVaVyDG+kCELJppCKDEWDavJ6BA+Gnjan2QaUSpFynJycCv+Ip3vY
5ndpVygrKcmn1OHyIene07+3dIoxS1JLxofB6imQnvGcxiHdCn6NWgo+Fzth79XAnstwjEEff/pF
FL10k4jgEVRugp0M9Lzq+BK0PZxMkxJIrIQ73F7sChgQfYtw4h4dSiJ56zOFxKA83/F+aJf4agFq
GIWZuNugg2QWrqwmNJBMAfTizlLySV0JV48L6QauONRqZ4k5OL5LUplqNJnRx8Bo6i5V910k0XfB
zHprBkZHvSUxNwgCdm5LocgJWmqXFjRa+Hc0m1e2xVFMMT/JrKaJ9Qix5ZLEhYudoCTwXhkmfTNp
htqyVu8CWbj0Q1/ayR1m0EO8N0b0MMsppa2WrJ1cn6f3YtV5Bh10kaaq/HOR/3kcn3ltzM8g1/1t
74MYRBhZ1t90XzVxzfJTyQE+QhBhiDScfCRielHCIQXUw/0ML9nUQTbt+8wzcO8NxBtLpQ/ptWJw
XfVauw0zr0RUZxh2SalgduJR2qOhJkLjj3FDzdVqy9ftu2mJ+yxV1nJrZugh5GKDXHluyldmVTUv
5yf++JCSgUQiXUTSC8RfXGQsUYRAZW1pBDa1hcuuOHRuk7fGFm3Z8uHPh2JiZ14hoEQQMoeXJ0o2
mPGGsOlaFctLKdGHbdHAAwfCnq+UrT7RUodLSQIG/JFPGCMEVvNwrMYQRr8ssYMTswld3LIfidmg
sCTUITZSHKAGm1sZ9XbkluyOPAeDyGDAnIeyTo9FPZoGAzZ5RilGXNz6N7FI2v2UJ1DI+7x8lRWw
/qHJcpq+pN6nQSrcUfyW7n3LwHslCosLtez87RCnbYIUQybuFX0s9xluItflmBdr+JGjMh2NF5RT
FaYWNDKNj8P3xdt0xPOMKntsjPqHGGRJtkF9SbiPPfAkW+7qTtglQ93COKaIFl6QICNb6dMfRkJq
8P13ApNyNqjG/mloWh+n10zTis3Qq+JFIZmwDMreCFIESBLtRW4K5ef53XF0RfMG+AFxh/H5URFZ
XNGEhBXevjHCPlEX3ko4S94VrdHvrUmOwVpaFEmmcO3YOTkotVM+gJlfshQkxoejCVWMlcCV9s09
aRxekDkiYmj/6V+neJie1MYsVuC5x3hxXpU4F8gbHCtkRBd1jTBH95A6H6RDJc4vsD+QLoqKmN4G
sWJderGaOxN/I8EQ0CEcZz2bXgwQuGilCvJCJKyV/I/KFjwQu4OCEqB/gqTFIaCoCFD2CfqeWshY
Ja3+3QwaXfkoTwQpMoLv82tz0xzrdGs+RsWWigrHgLD/I5KiaYSZcWTqm4h+1+UY9EAW0gGb022Q
TwE6tF3Qg95py+GZgKLOXPRu2sAV2gKAzOSbo4fVqoQYKtkoiIogKCi4nN+WpxZrpnfpFmQInedf
7EtqDXFM5xKM+FiZ13WY+s+jXCYOZM5g31i1tvHiVL3NEVa7H1VAk+jIDNd61dVbpKbGt/OPc+K4
puxD2Z8i5af90eF33k5h3yPkljq460ZvuNciDO7r3jfRtwipzo91XJilgsVtyErRP6MLMEf6v4Vq
I1ICfBscKr7lDW4Q6pdw6zDmHXs0K+qM2nD4xrZE2slEQSJNdivjz4fW4hCXdaDyKsfa7MO3mHol
iYGHIj6D52WUPkZaGbgqKjRAv7kViynqX0ea23c4wLSuVBfqbgqzCpGsVH6qe21cCQpPfCTkDiAw
+BufybLCIlQd9s9KkJGggMrxdUG70FBXX/tI5kldvvRcv5GIQACRLiWwDXUK5KCz6BWT8mJ4ZNYP
8ihXXyXLp/koCU1qbMVGQN6F0oGBuqFYB3atxAn/mcplFmeiH1FQTpPSPb8eJyaAexvTHZMeMTH8
YjmC1hTB0bIcvkZxsUF89UqPS21/fpQTO5wxmF8ECEAHL9nC8HNGQw0x8RlNlJ+mLsQKL4kAYyOK
sPJtn3ohQDtkZiq+AaCDD/e3mVt0iC2OPXwSrCsycGCtJuS6x/NvdGoYEyaGRWkDMuVy3vCfQLVt
dujNJ3CyZq1aeBiba15bJ+aN4ieFcjbNDJWdr7rfPtY8yGWzCSlxRpKfoQAn1q4iYPkKRHeSVj6F
Y8QPeEIyfO4KBgLosYiUKw3Bn4D+OWgn7GNbAbXVtJKyuyxFxjTJJZQBJ2XamFlu3MgKXopxngmO
56vWHR1FYdOKHeEwht9fBoBfaxWIE1MBwp0HpItN6255nUkFmAV4WniQYyPT2vSsxA958vUfM0LD
vBk9YsZ9BHX5tohwInabJOse+E30Nw02nIeAk4jRuGkMKKcoMjeWXQFAXsOqnNgXEJVnRDrYi1lU
fLFifkjNENihQ82i2rcyXPxJWbvajyvjNJio0XJ+q5Ts+VWHo+DlYgERbStsuiqk/bsBYdxiajcy
DoGgasNwYyDldRvldXCbo5WbbNA4D96Qyn2dJEHZ6NSw1864+cNanHGYSyqzMIFOILE0+Mm6vALN
qqKblBv9l0JtZgm6Mv6FhvO0VfuxvQBE5ApR+oE5QueqeI/vespCKwfaMZEO7gHZ77xLwI4epfli
4wlgQkXKiz3MTppJv6y+zHfIVSUu7a3ovqI6/JD5U4MqL9qkUTeOYOL799iUv8i4qLtm1am/KrFE
YwRsjKuXuBcPTYBUSmEYK/fhvFKHswbtGwQRZX7+xyd+uJJI3VqYjrOIggAMtqlz8wY9VesqUQZ8
kOCW7YSkN1caPicGRXifLx3aBB4r6mKTTkXW1VqL8lLtTRz6yGDdoMbT7MoBa+3SE7JNTofQOX9i
HheDMeVlg2Bvw+cL5XURIXeBHstqW5fOUKX1W8AmeswByX01i169Re0RWTQU4Kzvuh4gMEu1RZac
TEP4Cnayl7zoQRP8qFF4uQVFIM+YM2N8a+VMf115zhOzM6NTQN2A1yFImn/+26FbAoMoI60oHbUD
+8xBj61fIqnTV1Ou/JQ7S05/FGo03kuCP7yOCNHN1HMVZ2ivaDQ3BKovX+R5mkZuRfR6WXlR/IEi
Y4q+UTQg7Hz+eedpW+wgdjuIHkJHHMSWj2vkY1n0GY8bJlh/RyKE6AQ611YIUuW5z2rlm9GEqEkH
INHOj3x8JKPHoUsSSB6iBNFYTFQChWwmRc49BbEnhPSDW7+hytGCql251U8NhZTL3AgjEYasd7gm
qHtTF1So4nTQ3F2EFC27MKPOHtG3XXmrE8vPJYPEClHqjBRZ9CwCjA59QaRnYeTIgwJez80fkyL7
l4IljigBo4QNFlypxDVXjBPvyGcxM+AIXKihLqYTSa8EwUMR4RapKl2/7qxNpuJAbqmdvxKPHYMD
DUBggFGA0QHsJFQ6nE8zi0D4IN7tYISamU4BIvsjqyDqzZ6nKNzGg0ICLcNPtLaD4Wm9a3A2TRdF
oqOoLwgIYdpEdNjOwigS0LdN6VLqqRn4Dqp4lbz3sTZEbttvS9fy5RJzePRTvxV6lFV2B7TewiWB
6HvljDmxdrSKZ9727LXGfjl8raK0QFGkXuHEgxa8EJG2VzMB9VrDjPABdIm4Saco+nL+Mzi+8gmX
wPqS9JPTgJU9HNT0qezh14KES5l7bkE10laiXvzz8Ixh6AgAKYYEhuTQ4TCD1PZQ6yxY2+EoQ2EY
9S/6MMFOh6xCN5Im7R5xTViGalFeFqJWsmEjrITnIjCKkkgUEVrZY1h7O6mXKUGfn4X5szg8hlQg
VRSqgL3MegaLL9RMVNKXQoTag7/BNz0JICQgTbQZdXRd7SbRg935AU/Eq9BoxVlBjpyIFV8UOAQc
OEZcDipHDkyxQxlatzZ4OmgWkj3SZDlR0EMwCHCXFW3VV4xtK7XlhJZemSQojHqGb2d1YnwLxDS+
C726RbCyTVZKsSdCNbbZDARH5mHWEVjMC8e+3zUCtqppXiouKnP6VhbBVkQojnwjWg4iqLWVieWz
Wl5qydBvqxoLRkTm/QeArvoVrek1ENyxGBz9MlaKVSLSI/1dHDWpkEnoD8sI92DuU8CfNI2fcRFE
b4FWTB95TEN4a1Gi8dy4gITidnnbPlK4SvOt55k4KCS0UlCPQLfyVaga5R3Ie61uzHqSRGeYwBJL
NCB+riz4cYRJXEndgH2GXxtQhcMvoC8BuYmVKCCY0uE20tUJTaZRG/ZyOcYucF8VWmMwbKVK729L
y2i0TScWyjuSyPr2/LMcn9XzuQme7DNCoEF3+CgFkrzE4IhR1n7xHZKvdGW1ys9+KJuVuuLx4cJA
s+QFxVN6a+b889+CESEwwhTbUAaqes+RpDii60vf4vzrnBoFhBO7FGWeuQd+OEote1FQNiRDcR2w
KbrMdIcc/efzoxxPGi5DNAvgHbL3uMkPR5G7HE0IXYqdMMgrZwZMblHC9C9rWXs/P9Lx+9Af0BUO
h9m2nKjocKSSvHmWnscaNs6yK0vVqOnjhOCeH+XECQSgWqWOOEdBhLWLk7/BjkqRSg8+bh9bN2Ex
9B8+QJFNVSPb1LM1X/2kiWw4ubgmt1PnJFLbbVBfLR0/q+h4oq5zlfghuvBxa6zc8cezbRIUEsmi
YYLiy7IJRF9B8rwkgXyqlu9enMgIYNbKQ2TGzbeVeTj+MNHAmNXvaPSBXV5+mArqPxwhsWAjTdjw
+U1SbEeSXF8C/ozcPhpwpxe40xzQsPLG04P6qQWm80LoLP+xygKdPsjngE4kdPLAjR0ufZSRGPY0
irjuQnzuxGnY67Ifr2W7x70ZokOLNBxo/+ynvNjLvtCO4I0QYszkKn62CALs0KQ/g/QyIBZVjKhQ
IJkfN137rpBdbpDB6H6cn/fjFQYZDfmGThh9bRR+Dl8VGjN8R64s+A56uA1GkkWKGy0a/eXarJ64
xnhHMiJuMmgXDHo4Fg5+nLkpHoZmkGMHpOXJXK0Pk0a66nItQ6w30LRfST4ZoT0HMTfjyPXseKIK
eErFmRa/LrGjHTLVZmSshH2nno5pmKPmT6T+ctGzUfF6qU5Tqi4t4VeHIuNOhvv71IC2fELWvbqM
xE4MHV+BvWQmob9Dp/vBzEwoJCOJxN5XEC1YeazjUwgMMBh7GgyERHwZh3OG8UQSCE2cYr/SJmDb
1HSvI8f9p1cRGGtgzSDZ+fu8IQ5HkYaoEWlvZQ59KeFHkYT5Fa30iXa/Jq4U4Y5eiKFmTuR8iFMy
X74Q+ldqkZkAUqweS74uUvwdWfsfV3BpToCD1WcZCRQfl1JPmSdgVdgj5g5DobgAcYV2d2Uam/Mf
z/xxHMSrxOuzsgubhi/4qPAdJsY0eGjfOomZDc9lHCrPCppkL4ZSi3tw0Lrt62J1MSDPjsbllP/5
qqmKDg6Ps+Mz2zxctdDrrDzTybEAq8zFVivbFWaLQUyOkdP5Nz1KigCDkMmybLM1JpHT4VBUDNJA
qNHhkOUc4arUzmQJi6rLgEhZadYUUQEmHc8syRfERP4iRFqCgcyeQ94s8QQhN8c3om8R3XOopolA
UDK5txwtHvCQGFLFv9PbFBO7EXT396SiQmabuaK+hz6gwF2g+f33qVHGK3rI7a5EDlV2UkmXwc6n
GVeMX2gj5H/63xMQHWtqOIwTQJ2TL7UPQB/0BgZJKWqPWEq0qg35AKAWdVHctwJprJ4CT240R/V7
RCe8pkfpzqj6Mb1UDRmcZsaB58DGRo1N9AWMmJu+k+AxN2ocbgI9l29rwfIitEC6+qpFLwkJ/Cww
P9Jg7C70YkgEzI6iCTF8cKWQpTu9up11nSJUDXsMF62qVQKHTr7wPTLC/soKcMSBCB8q7AffxzK7
7Q3hW45K4qtveDJN7Gr82hq18u5HufCtEEMtQ9JHC3K7lWPD4txthVsccgX81dW+QDGQiKS87ma1
m03RNSh8Es8gyReLEzI+YF0iYT+JQbgbVAR4dqmvB5NdygUakGZeQPbHQ07cCLVsfUvxG+AFIYt9
LTC9VW2xFTGzEkZYXHdNoHIoSOgkAsZLB2yR2mTUdbfVSrymkmhCxxnlWpZpwCk92tJNLd66NE9l
RM/rCZmuJhqemqSU1Y2BqMAzPgxptmmtBsMS0LeVYedg0csNpBdaDpo0Il5UQ9su7H4s2pcJe8Mn
1NDpLkdF2WTbhF3iAwQshty18FDML6cC6SJUerOUfkCLviweBRTXNx3K253NLtO1DbrKdKeqSsfl
asgKhOVIHuVho890tU1sTMl7NNUDHxG69rLtD6b0pkhATmzf0nAZAkLVvrRWOoloC3ZEdZR+YxMj
sz5/Bx7RDo+W2JYvsaqpYPqAQbFDyPquKdCLktNINajqkIAlABGldPdig+SikwVGNZPlTYQ40jEo
ZsvzGBEJvqfA9r3eeEbhI8odJbDM22KqumuF2eTXGf5sKqd06uROcBzxxC2nHih5MpsUsBGNGWsX
Y2iW51hrUJflyDt/8BwfsVxMkjRH4XPpbnkzqYAApjYh2JVKCDEOfdxgawETvC7DUP0yDdr43CcF
QiW4DdoplZWVCPgYljjrLs30MqpB0pzeHJ58NVJPVtFRrktRtIDOZmUbvtt0X+q9CQ5j0jdyHHU7
xH4VRzFxDYO8TPHGBJolAVGxieNDlyOqezg/MSfuUUqgCvzHf+mFLwIDgEwTXXoV2XWxMO/yLBke
61q0Vqb/OCri9ckBKBvNxBKAmYevTyFGTsUgSh2hp/XRT1tPtTBFFp80X9samfYClug6MidUITF9
HVVgGaUv3lVpt1K7OgpUwVZDHQcKDvJcImg+fBBJLsyml2Execro/bAwhdhk+VRflTr+Rn86tXwK
9BdwFSBApy50OFSvln1C/Dk7FxTGrlAS71dRG39sXUB7b24uUUOFoMLuOhxFtUbNqOko4ZzZxNte
9dWnMKz9ldz/xLQBrZk13AxKXHQTF6PoAzluQX2m8roYr45q2mJvNqueGisZ3PGGBKQ1d+5A8pzA
w1QKHXIDY25HM/ko4tAYt14BJPf82hzDblgRbDFpDqIuOMPtD1+o1eqgjkL82y00SHBLyqjbOJMY
T6bbeplX2Hk5tCXCLPgS2EI09q+love5M2h9NAvNl+2+VdqkW/lQTrw9Xwl4QCo6nFPLDkodlIla
dT0SI1Wmu5ASTTeWUP5ZefvjuIhbh6iI6ihF0qNNI9M8DOV8Nn/qQywNhiB+RFcGqn1TlFsaudot
xULrizQo2HBnGhQ5WWgCvCcK7d6QkuiZucE9jXq99aQklm5TaO//fCp08lkJZA56JIT7hyvkTUNU
RTHNJMvH6kQUG6JwC7bM+ak4MeH89s/SLXEpSdLhKLFc1phzUrk1EglLOavtb8UkkVa224nPB4gR
rkr8NRdfFx+p1sZ610dSMRveVKjjgLXT0rC8SDw1W1vbowrIzNGfFxfgBEDHIx8AL8+5z0uyCaMT
7wOcY16iyRqf21ALLmQ83e/bVoq/+J4fYmEh669qF2tPZUe2fH5qP1Pdw7yGJ6HqBS5gdm9ZrmBQ
oPrtheDxdLTFwsvRm8SvQdw2P8hFQlBfcOZruy/7zLxCFUx5kfoyCi47PRwTJzUb9dGjU/MsxTkG
gFncinYi5+1+bIwhcBPUOn8iyAqmVKbIe5VYY1Fvp6kX3+OmxxaVuJWqelSk6S/T6yt5k/s5BcVQ
nfTn8+95vLg0WgA30mmQZhr3Ygs1kT4UEmBDB6nZaMPVrqJbHMlfJRgjK0Md50/w0tFCJXkCvYQC
yeFu1SghQ2lpGEpRQvmyEuXJtIsoV29NhcbZhcE/wIb3WrnmKXJiZJgmNFap8lA/WAKA9aockQfC
XGiQ++YlixC/xlyj3ipGqXyTg3jYql4Zv5yf2eNjivIZjg6sI+eV+Nk6/K3ijBx2zQ5CENWcaoCj
Xq9pryh6aTe1F06EEvEaGflYJm+WmkX/kwIGXU+W9XCCY3IeMVFhUsSxVD6m5oRJsgTPU9mWvtkq
+9FX/AqfNkV4CGQLyqAZF8mjYWUtlmRNEtyHvUe2kxcCql4SONLHGFnvjYKZaA3YACXZPZ2f8mde
Z9VDwO1CG1ALwjccmyxkP3Hjuq+hP+PzmNFIwg5LaG2lFaLELfw8jq8HL9YFGzvIEu5WW1RQwkwh
lTa6CphmQxqm/hKMsc4uIvygVZtoFw3ZssKoNJzi8WslVEYwQxu99mLwCRPsjGS9/dPTDkwFn/1c
OJndoZbBXqVhSoqBId5kU11fU+hvoStgoKzCVNic3yFHiANKFuaMVmXR0B+w5uP9tx3iQ7UyxbBr
qWkbyU0sQwybNbqqC7xJygsybh8KhSHfenmMOuD5sY+uDsbmNCd6oN5H33qxV+B7CT6MSuRTYIRd
gkCAgydbyr8yh//4Ofyn/5Hf/+u8rP/5X/z7zxzjmtAPmsW//vOu+Mgem+rjo7n5XvzX/Ef/+z89
/IP/vAl/4h+a/2qW/9XBH+L3/3v8zffm+8G/UDQIm/FL+1GNDx91mzSfA/Ck83/5v/3h3z4+f8vT
WHz84y/MZbJm/m0+Lj1//ftH+/d//EV0/NuEz7//3z+8/Z7y55wq/96E34/+xMf3uuEPW3+n8Ad8
FzUbCq1stb/+1n98/kT5Oxf5HDUAKGBl5iJTRkkg+Mdfqv53DTSNDuIABRX+L+dnnbefP5L/PkPH
KRVxACCzDi72/7/5wRr9z5r9LWvT+zzMmppfzLb77ebjpKI4yS/SaQnPmrCLcFlEmpAWZRg4QZEB
RqjHaOPLdbey+T/xH8thaPgpTAEqrGRWh7s/6WXspjw0V/EnaB90uRZfSl0URG65snrwhrx9lqln
XbVaXoh21mTdYHeihQ1oZOJej7akIb4GNfcWjq+dSW4/zmbfupwIV1qmp09BPCbpVaxBpcbzQdRu
rb6jS0yRXcAPuR2i3FXkzuxtBD2Ft9STpMc+CWGsxdgK7sbeAK8UpI31GObQoWh9a+IGP8roqowR
0XHUOjbvOFZRSPptp/x7PX6f/8XFMc8/iSaIboIO8qKlqgz9kEwDJkpFzMP5EPVbYzIf1ezZ19hv
/7FY+N8Hmi/cxQocDLRYgSngnuhrBkLL8XUsMHRNTFtXUN3s/x9z57EkN7Jt2R9qXIMWUwAhUiuS
SXICo4TWcMAdX/8WeM36MSOzM4yztpqxigWEw8XxfbawdlRpIcKWywnHsvcfe3oaM623yh0erk8j
/xW1M81zMVuNjmZMUV7NCD52IPwELidesrdJfEfdNnln9rtXar7tqfQPNk+RDVQ9tbjvqfGSYJEJ
NpEi2IwA8l1ZechMVG3e9/AfmnD0XC6hpbnGNHHbg1R2F1csljPXUfu054UvEcRYrJW4HqD1OCVc
jHVDdm0ttXByW1REqDacG+BRU4a5JXsrxNsR3FTBhb7103SRsT1W9U2fF05+TOcqIKx8Evo1iqEJ
Om4yqOe8XZJHuy/FgybaQF12g0FA5VxuMa82CmJ1sLEH7/b94MJWLFZl3Yz8+Y2Dr+SVlyXuvdSs
eQlri9Q6Dl7P+b7tNvperw0DJ+HBdhXxpIV67NIZiBL1eI2GGTn+HtRrBDKdKwx6AmcsvnIX1fsz
m8U2E/+aqYifrI0mQKIQHsdb+ODLvQJ0nMhfJYiuB9xH9On2n1Siqe+dNM/5h/w54E+fhdcOVRv3
HQeB68tn1ahb3ZTbNfY2BpYZweS7kT+K6doiP+m+mEixQnygRaNn6rdaqXU71ATDA5r39Thg/FxR
22ni2rGyluTpAcNUqyhiWdp0sN9fSCcbxZ9RAaMBm2IamcABL9/UJ06qJHc0jVSjLYe6CMoZxxzS
/Ngwu0fUsUu7e/+Jbw0O+CNKyA0PpAlyUjaIjJyZSc34PbLGHp3K838lZt3MX1U3pE0IEIZ5eK9n
1RG1dKBjH0t+UGRhuvp52jx6ollL1EW/5mUdLqixHbxm6/ljTr8RRno+j+bh/Tc+Ocy2MdqCQDB3
IuyBbeeEWrCqeSoSm6/J4njsLdzpQstpWOzvP+bVnrZxtaAH0J7ERgqw9uWnUDOGb9UKn2S1Mf0g
F2fa4e/71GvrdF+ZlKpdJ6cz2/crCRK/jTVBI5m8hc2N4uT7O+C9milqLdQhVCIHSdRaHJyg33QO
rei+2J1a13AZvdSCZCir+TASIsiZ4lrFh/d//xvDjDR5E0lvUDUt1Je/31bzFnDZaqGF604kSYnd
Z/ma799/yisgevvFG9EKtYhpYfh6coWsnQouptPBr1ln/aJyy3ZXlujGo8xKvDLMU9v+Oi+yukhM
mMVYQyFNm8s6+wH6l9+2lU82nEDKgEgZI9r3X+7NIaBygzcBVk939+UQqJbst8wi1Kmvsil2iBi8
oMRJ//0pG+IHDo2kdTvMXj6lSweCgYJBC9PCmO69dqlD+kzW8/u/5fRmwjhvTBxWDS42dFdPlrmH
ushYJeNsWFm919yxPEBrqo9Jb6230i3To2ULEixrL/nvjeHFheGdmmRbr9Sd3GABUTcV38l6NQmD
dnAhxscdb1bsqdqszEPmm/ZQ2CqIMVdpbzBJ0T57akvKXLr0HA31FRtpewWkSHTnN+yH93g5xGPa
68L2t8Nmya0Ig6wqHgoYkHnpFo+aWCoEqVN6GIWF0ZjXDVfIQcSxNFwZr5U3XRrVwsmaYmc+QeQ7
B7JuK+nkeGKF8Y60PWgKn+bO4U2NaWLup5jvDsZd6briIYUCtrVY1/nar4xuOLPq3poMnIPbxkYR
9eqYkY3MrcYyIIH5WNT29DKvbNzHvzdo/GHSWWOck1J3g9xQfX5/Gr6xq+J3Q6UBRrWhUyeTIcCh
tHZaOuAWDqhxNRBAaqCpigmyG3I4di40YZxtzuxlbzyVCQhoA2DErnralMCze5griUtTr9d5qC99
+mWZ697YDdYCs8BBXQqSNK/n4kde4Td8VFgFgEVkOJOqYJ3sIAN6jkW4Pa7zarX9uKDBOB1dt+kv
06ZNHGSVeqftaIkalzj+W/OlVQvtt5q21PGlRjdw7Gdd/53DQkyPxAD5RpSWZMlGgq4qLdFArd9x
DVrNYyD6McHzBCoS2LHdVzBTk3XZG5Xvf/BTu57DUVL0HA1bOOpiNGsIArJexyYaLXdor0Zy0Z29
agHg2fEDFfdkU3w0fWmRfqmZ+FBllQjIxGjpgYumcEU4eQL/SxlUGZR3WQZDqKRwcHWsl3NxMa8k
MttIept4nHW8CRBOjiMr0Crh6CtLODCnqyRdlh0q6tmikm0zKEuNiIq61GOi6pZrwhLbq0BJ/TYI
CvuoShwDfSW6iwLxzm0/6ebdbC1cMN+f3G+cF5viDIoH7Uu4zSc7uTKddGxmiP6m3rg/adIs+Cr0
85mO1Mkdb9tPoW1yUmxaemi2J4WJHQxS8fUpvLKOqwbKArzPFheaHbnTeewnrbpGgWe5sU84Y5SX
nn7muvfm74SdA+8Wo1ASlV5up9NSilwpgD+30IzPhqnGqMDT8gw5563KlKsUmmCoquxVp5IFLnC1
zr0ZOKFz3L1dLS3NfoEpTWLXe+UIvDRU3QUXra2bB8cc8r3fy/zeHNfgostL8i1qNTSf0NZDgdfx
QQuMzE5DVZztp7zeT1nkhIOBLZpsL/rJgKhAL/Op5HAl7YIzAtk0XtF68dy1S3q7qsAAqC2e5aS7
Z87WV31D+IKUqVvhzpOBHk+OdXpjQdBm5MwiW3GOlZk6dw38qQtdpc4xWLGt9fLZ/e1qmH8gVh0h
+xXL7dAKMs2brD+nEHo9M3gdumScYlt5/ud1/8I/laESk1AcikbNGeK6hVVRK1hJ76+zVyT97Vfj
M7htrmC6bK8vJ2A2mt3iLWShysycdla5EI02KIzGjH42DzU5m/cLF34i2nU6t0OxkHJH7GmMRq61
9xW67h1uXuSsjoVTL5Essu+mt3oH8h1t0GzbP7NkX192ed8/V0+6bpChT069pczrdpqAB5al/W6j
Pe3CStemKHdkOZ0ZnNdnHfAuzQnmhAnP+7QzktZ2S9o6Y7NiNXEn1qHKUVRYH3ulux/zdhMxEyXx
/cwX2Ub8ZQ1Ds3/bDGAx4Cn7qsKqgd0GiQCBHPOPHr2XPY0Sdmez1JuoUiU+M3C9jEjjSrXlr9lN
aI3+jP2ZzFGlOG53hpD51pBzgwbsBF5gdZycvI3VSkhilBeyxe8w7SUglNYtQxsuuUzO1FNvTUhC
4WFWYPWDh4R7sgytzAUXCBh0s9GsR7FI5HFWIXuqjUDPgvLYmhp2wpsh0XJM8wSxdl3TtSJHzp+G
iK6TrEgEs/OD566Z/EwaDo5yKIOm4i7oiRXdI6gndUg5bmYc3/92b2xe+P8CwQCO0EA4tZ2otRRL
EcG7e7OxPGBdVxxbX2HXhx3GoR3s6sZMRIELgmmfkz28PsrYK4A5/kDmDNzJUVYY6wAqQTdI+HBL
I5MS7NNU1BORutqcaw8kpo/XQ5E6zi/dWtYPcjaKIX7/579xA+UlIOjTwuR+xFnzcjNRTpnIbkbh
Iewm/0DP1wFtST20Cc5HfxzG47z6XBV0a9oRoDR/7uB3k4ZrqOJjv4wyKhwcw49JhwHW+2/2xug4
5A4BkeEeA0vrZFLlqtMrN02JMEuN9YtY6Ozux9Y0bvJZG9fD0gVDupN5P18kgbLyi47LRffx/Xd4
Y0PfdBIg1zTBXwtTlJbgEurlKci13YdMEJIOVHruPvLGYnXNrYcM/8jbpuHLT9D4pOP4+JCGixek
XejQd48oM7061FpXnqle3nwYVRSIA+JEggFPHla7wUSXkRZkO7d4lRb+N9K2Py9I4z/98+ABcDJq
yO45o4OTD1jibe0Y6baycEK7yKDNksxT5WfA51eyfk5DzHYR0AEb0vY7vd14VT4rG6NdKnE3D4du
XYi0nkfrIs/b8auLyaR5QfJQEKvKqDYKcNGFqZb+NBchkJxO1TdfGOBp6L1/13lKcpTu5iLif2Zt
uXdmjhcQDnBP/z444B2w2HljOFbb7P+rVABVdHxFOnFYQRbd5VOgQmQa9pnNbfuYJ+cSKCF4IRxJ
iGLOSWVW1T2wR8pTNFri0bhpLXNzND5abeZdU8eOZ04CczvKTx8IaMZn2IIIoc+//Fl9VmojxbAW
cg9owk722rNpEiliraM4pINMw5wYg2v6gWWUVlgfTthuFWFOtHXclfl6IRa4y07p10d39NN97w9m
GHA9vmg169oOJsy9i2kczhTbb6xzF6oIVEjmKvTgk6lqrq00Oi/RwpbLEtfSIT9qSv9XCuI2U+mS
csZsahR08S8HJ5sGTTgVd1sojs7lsDoZzOxh2r0/s95a4A5iPWxVwW5fHWgrCcv2giUowQNJEA/S
Rd7fBdZmVVATifnvD8OyabNcoMNHZPnLnyRXR6+HSmlhR57hdU5y+EU7giXZbRqcKfbf+kYscVzv
2FA4GE6+EaZHcJMgxYer4+N2bgzjRTXV9sP7P+iN+hF+C1xUlB9/mjMvf1BJgOCAxJYJnHtTRKk/
7Nt1yqJmfJQjLntz/q9GS6ji4PzhGwtx4o+R/MsnOuhlO7iL2PNxoQ1LW3Z3zqTJMzP89ayAJoQx
DFTbP5fWk/3GMNBFqJGTbBa4Weqal5AauBrezvCy9PD+GL7+UlseFE2VjeHNCXOyCYgCIy8NakW0
UZ1jKDF9mEL0PrO3vVF1guARVAe+ymRHH/By4EqFC0ObbHkr86j9GHCYDBHlpJdkmS5HUdh5OBbV
8KiXaXG71Fl/5RR4zQA3Iw1JCWIqCxc69yB+lEsTPEn4Eje2uRafRr1JzlGu3xh+KJ405ZGfbg2O
k1KvmlsrrwOm1UjQRNjj74mmZFoC2rGJ+eX94X89hUEL8HLDUoyKHLLfy3GxnQRMxAAhGXUPNXRD
p09pbh011iC3o29In3J/mZzw/ce+UUm+fO7Jb0STIWSLaWZEYmCycwbrW9F1OKfiiR57fu18qOiJ
HgpMmZExTO5dMJff6jJYkU0gAdnPE9pYVS7tt/ffi3OOH/zyUOLFttYSNxSoD6dq3NpVtJQDLHpd
Peu7h1GtmvZR79aqusS3xSme1mYmB8RMU+M3gZ/5EA154kIeJIeoe3C6ucGFbtD028btKmdfZAKX
ClBc/4k2n2sf+fCVd8jT1PxUOIPC1MCTA93qGds4KuPA2QWwAlXU6qthhpQlmRX6XVJokY+bOCX0
GAzl5Yw/mRPTzsIsHuYgahJnXY0inmRpcTlYXP3X6LTOowi4V0XrsogHQKrCDJt0aH7MrZGPV5Nw
tlxFp7NLQjMs6US8pSI3cmF6X1ceiCdn7da4nVqTcBUYIerZcpEj7oLBIMU4TVYU2AQSdldgh72K
INPj+lOu5fJDmoR5of8RcuAvBs415JbJJTlmUtRMSAkeYKksvwa9glcyyqlXeLrrYtylQ5l4oZqT
Qux0ISir9HZUzw7FwmNiiCZcpGf1Byuzp5RNqbW7aBotU0EWm4OHxUDut8v6trWicabmN/wF21W/
4zId6tOMO3HbmNYXj5zMn+PYVWYsndm+TJO5xZ7MmedD0zWk2hp654VghAOlB1mUUPbGaf3RW6J7
dpH35MVgEcfdJSaaF8lV0KRiDYfFIibbqC2v3jtNgSWqWQyTDbFgsIPQMBL/EYErWCpa7m455H5m
k4OA6bp1yIa8eqwROX8eIWp8lqp+sHpRXAy5Oxg7P6mHX/1oGj/KuW+fk0Bb77G+a0tEb5Pz018k
tFncvYv+tqOjUMeNiVA1srW5HS8Ti6tjVJtuTYM8TacPxiy8Kay80fjUEDLEud94zB2v6AIZ4fDf
GaRgLeVV4s4OTB/MLatwMJDTERq6qAfXSLRv+uAquBqGrz1PufJ/FN1go5/z0+zJaraut5Ij2nQ9
WWw3ssvF+6oa3xswcGnXe89tDljBQ9tfJndtdnqe15/7vsLEtUyKZo48P52MkJmewk933OQJJadp
ks6SGtcLsQZVWEh9up1VXn0vi3q5rWxv+l4Oqi0uvMUoLnp0gOHaSJf5aRjjU1sUmRH2Q547IXis
YkO3pHGFamnwdo4rTGKErbbL9q4hdXeXBTq29C5MkBZvmwTqOgHKWUNacA4Pcum75JstVw2DYqJO
VJSuhKJHzL8ao5AuO0hcuNww8FbnyZm1dMJF0BtAU70Fl2Bb+kN1KEQx/2zGAsZIPxqoDTsdI7bW
aIBBALq6T1VdNG1c9SP6b41G5XfhkU9IHmQ+iKjDdXqNxhr7ggPhuETWdAumNTsJAbu+yvWeXIw+
gP161Gan3NahImBjGNs8rA1lXamEzvpGFpt/l4bXfDAE9030f84iIix6lkv48J4Xr2a2oDlc6vxX
GxgLkSm6lnx2m7S9btA7L1ClkuCr3jbzZxueOFvECuAdgm4hAgJbQyWdc91zIj0Q9Z1W1a0dacCQ
H3S40J/FBlMI7IJGiBJNSwrGZFZZnJE//EnvF4J358wZ71bDUSgrV8f84s1Zcp+za2OOPebiEUBg
fQhUWqGzhCaiwrxfLXWAosCJjUrIni973847PvlgkCdoNMFdM7bVj2k0sjleinXZOV2BgC/NteVh
HXLnez9X452+oCwJO3vWvy+9qLzNd6jUQcY30+eRk4qk2rz8LQZHf1aFbhJ5bI/pA2wuIju13Bld
QnAWhyHufH0N23Z17dikL/O44MTcRYacZRHhc+Bd4rg3DbHd2wglxZS4sWPP/XKVaKKWsV7k1YfU
Wnr/AMplfzDMiV3P7cviUff77DtXNkD0JLH9b3CZyudcienJNme5HnEpNRE2ekCbm2Z+esb5Ofmz
/dTs6mwUg0f6d4gXObmMvqUlv1ukdM8I/qzyybXW6jObd+Bf61jskYvUde2PyU3K7Eh2Qw8XcVHY
7E9u9dGvMF3fJyxTee+mOamPCoabeWfMTTPuyY/HxaDXLQw0UXpjf1dIuiAhbJL6mpDT4ZpAQf96
SaWGe13aQ4ofDBup79ps1thaXeD3CUULnWHeCvMbeHBDjmSxpFfJUI71pShMvPgTfCbjIsiN26lC
9hlOjjUaR5OQC7YKKynvRgFVLIZJBCeMlCR7CjOwyQLyEFtnjMDCuxHEZ7ghxGNJd1VTyJyx9MdB
VdJBeqr7PnmkD5pY/Gj8TfaZPxntzhus7OPir4N5SGDvDAXGbBU/8zJdWGtKG+hnsqVhGSn8vCPy
WmB6FbfMPnVM/VW7Hd0gy6JUNO73PvPqiX9n9ndGx+vvDJFlR2fKgNR8ZgyBetLop3DNhnU56Hit
PJY48OR7toGcCsJrsEiqe2uuwrnykh8pG+ynlYv7T1vzcKNtEbHTdnQX835yzbaIbCKXzR3HUu+G
Dd0l4uyDClLdODkaNJbVWf1Dvdj+Z9Pbfo3mcnCE9C28e2kY9GKlnlT8cdNn2DIkHoHOKGW1uNO1
9i5VdpBHuXQm/UAy5JIehTEHn2fTF/lF0Q/yxmcKkDycVW1wWzVGHdfmVAfkM22EodFp7DsUr4rc
ZsSXS5jCfyOjqdNXNyzLVWCTZzh+jWZ26pN9b2t5EXoZoCeWZ34lrpPcC346g7d8AcW0CdMuEu8p
8NdiJl+8qNBn9j3hqZZTmTAdgpEZPdv4PxnOYn1TsuKszKjzNHzQpU6guicdIyw0n602EYHZxW5Q
mLfuKII7rZimxy7JslsXB9O7LDM8ddlgOvzBVBaeFrVlyMehGYI0lHNh4xwxw2OMCjWqrxR8fhd2
OJgUcaIvHBK6kZczKlup8EBy5vEhVZX5pSQBnF1qVaUdl8L1bivyBKLAFgvd7EyPkSsEv4vR1b4J
k56mvqrMgftI1FZkcGjiodmkzd7MKZL2lqUMAnaHhTgaU4PcgnLC3Hv0pvtHd9RlETuTOaePrI8M
n7ApTdqoddiJwjLV/C+LKrPqknCLprqqyAWccccUqrjCH2CAp1Lp1UDYQVWUFyV+EzcCuycj6rxe
OJFGEdGHJuyC4cbBF4rIg74u613vVERx9aJvpoOpKeEfPLPJu0vpF6UJDlgM6V5LdKc4BPNgQ3oS
aiIkXciP1aAVTwTpBGTg0E8g2XvUbCf0MMb5qLd4MBPr4sxkSRkljuL9FKTlTjpFqWIxB+UzjCgk
2EnQ6p+c2ks/OK2szUsTldJlKz1jjZ2yI2e+DGCBT0yV+8ErswHWqV8cCUBbikuftM2bBpiMNhUW
OVUIY0M08YJZ7BTO0qvEbnRHb6Og9QGMmXyVx6b0KdGsQDKvlaN516XUjXrnVUTQXVctObwhxZSg
Xsm0II0W4rEejdpb/H1LXfxznqfU26+ySivyYxyzOZrCgcfctH72e/aKhHejOrkhM0O/dRJz3R4O
kSHOFt/8wXEpP7GYHEkSnaoeWmtxwEa6+r4zsiy56Mxk+KJ3QXMHN7tMdrW+9Id2mUt4C0SkiXDs
jFlGKdX8bhApXXT6AUhFbDHNkdPpqr4eVqGlu1VPjGHXTZJUQrctxtheqAJCXTnmuq9G5Y37wa1L
1F1w0hxWmCjZktBiCOIJFNV/lzQyGkDhXCcsRcW2by/Z+gmufH/rwFy3jtmqkDLitF7WD+WSld3O
16tkxvVz7vswMXpsKqAx2Ao7bsXf/z/pOpS4CcLmaR2qqZCqEBOlaSaDiY7LaJ5BON9oOQNp4By1
KQqgtZzqiMsKbdtsLpwByulgIU8/RWZzt1MZRCnfSBgH3wFwXvTv4yCGy0yfx8uqk8kv15XZv6M6
mDTqnk3TcaOEbs2tv1BkUi/0ZqiHlKammR06rRx/eWWToKi3yXQ4c49+6xa96bVphCBSP6V3OFZC
OW1N/HCuYiGm5WO8jMX4u9FMJ6TtbZ65t79BWyN1a+OEQZTaKLoncCmGPGbZ2cBItkubmJtew0Gp
rQF5cZX8mWQkbrlOwxZo1P3HUvO7u14F9k445oxj/Yq8PUuCrg8rjQyWEv8h+8yIvAW0YIm2wbnQ
UfBjeTn6UDT11h0xE1Ok1kCgyriQBrLocP7wtXuyfvRINK06MwNfNyxhjGJCi2vLf21iXj7VSzkd
WVE81WrFlSYNLAvKqcDiEIfz/eghzct9S6xR38pz7lavn83k33iqnk6kE+2Ll882iQYo/YZnD2uh
Ltty8Y9kCY1fRrP5Rhmc3MsacGDUtH+WWDjYEsPvoENGU5u+4MsHy1wjEWlxKGS0RVxy36kvLT3p
dyugZxY2qvpMM7w4M9Lb93uJG0F9hYFDaxZiKjLwlw/VBiOo1vUPB7iwLhGxcDNYKX5aJ8+u+Rdn
IxBeo4RsLEQ00Y6GKQHKcvJAPRey76BCjlrb7tsJoWFqkxq7SmpMzjQ3MWJP2pyUPvdvmwtJz50G
Kmf2GOh9s18h6V4aUsBNsvMgixbTpir+120ASjSoK1A8cDWa9ZfvuBSz32WmTClCOjdcSgByvb3O
Cmuv98bP95+1fdWTD8Ak2yb6xiN8FUe9aHpVy8aDAjW37TVBYYN2LGwtIOY7w78rmgI7fRar1FLA
IyxVQhwgcCh8/yVeC22Ab9B/0MAkxYjrxEmPA26d46YbpcRM1FRftubq+tGQ5fZTbQzLo9b3xleZ
zGsVNxw7GJtaJoUV2gr/p6bpwTk34DdwVh+RJK0C0mchM/+JM/tr088tX+v+SBbmYjB3fbXaSIAo
MLq19B/qrAXUrrPukLa9HxY9gUiVsPp9L5L5OBTF/GUG/9uJbkzi9wfq9XLZ3ouWEyQoFC2nHOvB
lIGlJmZGUdVVLFcoDR65x7s09bVjtfbn+IavNyMorfQZNlePjW118l0mbdZ7JiK98mbxnxXtqTCf
prGketiuBKmiui5K4EWLML1/9UPgJgLTB2UAM2JrHW6D8ddHcEVRWF2ioLYuajgMOG3jtk9SyD8P
KTOPBYcoBqnkK2ad6xarsVENM3u1P5RQqO8HIvz2xFaMF37lqnMKnNc70NbGw/CDFhgozmnvoASX
0DSHI030Q3rnYJ0UN0XjRfYEyez93/bGoxAJWyg8Nw0bkv2XIzjX5mBMOFhDAhJrvE7jFiYMIrj2
iTzTkHqDI8ATmCzUt38s3bZ3+etrpR5asznTOaRlVl+5oumeEfJUHb3EBl/9OZVLmJAQe10Hmn5c
VvO3OedtDKlSj7oJwFh4WEXZA6TKXmjrDogm2bvCRlwORLtcEilxzsX4zeExLfxqOGgRR5yUdnMg
4X6mrCbAquIXHaP5ymgXY48P1Hrx/pd4vaPQjOZbk1bGVudRSb4cnhl9XInbXRbRnNbruwEnCB9X
sV7+LDKi5JGnzdUXElYL3BKljVsa3lvZ/K3HaWDaDevQ15FfwwKLLVoW5kOXBWlwfP8d/xAiXpwF
0CQwmMRWjQIUudbJO1qTPiaVvmbRSjtQPae5xOprQb4RRBVwtYxTbVbVwTWabDlM0sRjAwLRCEW4
9JJYktAlkaW7A60Ktvh93/UtKj+cYxbKyRbyOJ0f7RZbVnPYz2U/kXpkJ7kZmgiSulBiQ7Nc1o41
3Ig6H0tSRFK5G1M9kxeaSHR6Dlop1e0oTWGeWSh/mugnPx1x0NbzZgRwVzzZa5Kk5rraJlRdlHWH
Res1GVe6X34Fe7DaePUFiQIAhl4Zl8quuj1n6pa5h5zxBmGPVPhqtaQckw7tPY3CK6yvFf2FJysv
1A9il0ELi8Be28id+PQh1Zf4WtStCcRAMjAOUTLPRrqJefb0/kfddujTH8Y+utks8g/W0y/nXU96
Q0m9mUWazkWPgFIv6ga1nOFCvr5IbEl5mFJigeBTRW46879XPyPl5wbZb1Ehku66qEUgD2Ojxow8
BHs45KuvrR/VkDRg23lTHwe/wC4hF10bzx0dzSgjWl2LUzmhxAbpSMzd7MtiPcNkej0aiN4gyNKn
xEyEVMqXr+mCbRuSNl5E50YeUjHS3uKCt/vXMWehsw36qLq2lXQymcBEnILFCoiUeSkgOISBaF7J
MDwza7dBffltYYVs/m6bxfl2YXn5azT+3Byxn42WrstiouaMEJsQuVP11LSHIpUYmA8GcWOjtMfL
wclLZ//+L31VHyATYDyRZEN+ImHqZHYtejNb/cob2Gar7UebXAYPpdk13dl0BsKbCFbWjOBg0he8
f//R2yCe/vhgc8HgqeicTyUC2O0PgjRv+qlLv0YLypObLQPgkU3HeMA1pI7ef94bU2e7heKRgskQ
1/OTwU5Y5dBpAVumrtQvZGX/VGjsz3zRP0y6l79qE21zE9q0mVtF/vKTJtyEp0rNGPa5tfNc+gPq
8izYkP2BqiHbFWOZlvFIvsgMYVQ0pLAjHVUdTLAFbAkCRmvNd20+ih+abVRTaNNAvPKE3YojnYXq
GTaJ/J5omWAfaEdQ9dFc1kf4a+Zt5XmTtzeX3CMcfW2tMQR39r7i9RNoO1ESYR6vrCmXxaPhh97r
Yw3a5nituGtVh8cChp06Pf5G056ImC2SX35l9fMR1Yyb7utFWsGOPmyCiheWcBWXGqSAeLLJKNoB
PNd2HJRpau856CXWk5xUz2aCrjoeus584E6ytB9a4B91Jc1yhWUu56nfQbuWXFNGWRlh001ES5Vz
On5eoWMZcYZNqYyLLENgmrvg9oepXAMqitVq7zQt8SZMKMkhiEcWy0MK0coioHbqfgTIX5JjZiKF
+dLRar5wvG4iWjzL1uG/u8U/+Z38P11MXjifvOuK8v+l3wk71v81l3jld3IUTfptUC/9Tvgb//U7
Mc3/cOnAMQrSv89V7C+/E/c/KAT5c24m3I5xN/lfvxP/P6AJOCghP8UaHkDhf/1OnP94YBtAGwhp
TLZG41/8Tsi/OdmANjExlkmbJ8X2JGwuXy7VFnBWNEFAkJOvfaWeNvrqKSPT6Uir1Dla5pa4N9X6
3h/pSJrJ7exk+tGrcVItvMza493sRCXoc1yU9ceEptse/3KwNa+AlLwsepg0rbXnDFx2QK/WTWeZ
0xGd0rfNLfPeK7zu0l2xJJ3a1g+dyv1C4vfP2TvUIvk2jGa1aztfXOHmsN6DhPRg7okVmUOTXZm5
pu26fDRoZPoyuKRETu9l2oJtT455wCzpYurQukBxvne04GuhGtq63Qr5UF5rhixDzZy0Q+biY5AI
Q9vPmmbdSHfzvtX6gZZxs7Zx4iekHldJfcj0sXyUbkp5KILC/5Bygd7pXCN3PbefT3L2k6PlFLYR
W2MOuj/ACzZjGML6h04za2SArfah86F34SjVNxw26fxcjtTIVY53cJhT0R59MZAj7XtpFcpe6OtF
5wXaB8F/sQ1nNy10MDJrJ/TJ0XeNXBO6fpA4r3KNmGnMMI0sMnSWuJey4yiVL3Wcjo4tQy1r2s8Y
BB8ar9V2GVvdV4Jsaa3ghDtCabG1MXRnr3yy09nGIbZd4eMIn46I0os02Gn8UBzpk1y7hkY8hslc
1YpcvDzfJROfzs5dmuQwHUChhEGiYdj5BoZnwjOfZ+SOSAoVtqllr46yq35YyvrVVitck9XdVZg1
/gYuB+rPNNFHEDb6m2Vdr4zuwUiPyL1rXCTwE2v7itZcOTX04QRO8F4m1GdlZOOVpKj9pgn9CnuO
cMVxAOvv0TqsPQQcX9lPKm2bi3F2fvQ9eWia9kV664XpJd/bMr0rh/XQSP1YG/XjEHj8gGriq4IL
3Asc+36NmWuHQ7sOW/VRR26a2fgN65L7gBGTDNDBFpmvzMKvDsKog3vOgtiHhSCdYaeSY8BRdJ12
Vn3wDa2PG2f4jmrruDaW/k0Gmk25mQ0piLCJfiWf9eaCgimgoUh7OqyEqT4hDeN/Z+mltieXsrqG
wTjs9LJ/GPsKOsLS+R9UP9YPUkHebma4B8a8aEd8pufbYEAeQDFggRB60FPdTF2VDaQmmR4grZoX
dFrTXWHm+q7CHu4jXWuiF5wpvxYdMMXQ68mFO1bphfk/zJ3XbuRI1q2fiA16c0uTPlNSytcNoTJD
b4IuSD79+bJn5qBKM9OFvvuBRqNNSSQzgxF7r71MXLpvk9IYZzk10F/ysZ0CdWifCWR6d3BaJkCQ
cy4YOHP8cbKdkCAFJRBkm+Vm/tbKqkGEKrStlxtuWJmQyJA4P090hRcmlAlRhwwFi9tkq6G38mfD
yk6OmL4tJaYS/tJxX3G+pMG4qGwVvTq5QWPCTqWR84eM2EKvVNMgazSVFMPGPjOCSK5r384nq6dZ
Rxdbn4j4tt8RED1CRXEIEMkfs7Q+KK2h+gnYSmB4ZFkZw5Re5Y2chlCk3lMs4LDrbfEhhOsxLH5c
6DT759VIs9CYHfvojlKcqxtn3XtsusqLoJX0eK5C1zCJL1xzukMFSUgx6erGcpPmLhbqaVSlvQXL
nPfG6jjXDHmWf9umDy17P2vQTCKrqJyzGPrSz2z22USBs1BEUuJIObk7nIjPnpZthVtvMe1nh7Cn
vVsb53jgfevlNxQrBtRk5MqQPvxqhKuEQGUKayc9We1Dqpij7/VdtI5eEREi4gSzW9inuLNC5sQ/
hAuWyeMcpqWrAq+WxJynZYu3NpNctbevVVtlD169WthlF8yFCfbZzLaBV/WMMKhsC3mPX2a+w9Sn
fbLUjmS7OcRMIAtSKHSwXF7Ipl39jiFtYVmHeiqjtdbeF01lq3CdI22UGagNOUFoqrw9Y3gVjM7O
ntJqLmO/rtVhL6yKWTFSgDp3IwgnbaAy2MLw3zWXUJ+c57mu+fVupkRId/gOSNALmrFP+fzrs97L
DPJcGe9Ma7UDY/mOKxQEi7Gttrx08y4z1tdpGnVOBwtTukWMr5ZXhZPRTBZEmF6yiL3pPu8gFCRj
gjB8aKN8GrJoWK2gm+R8SGPGj05ZwSNrKx/a5mVhCD8YiXKvwQO4jwXO+i0xqRVuV26cHgut4cbU
InT67F6J23dpzBnT1HSJbF1kb1YCCc7MKh6S3SdwIBXpDhwbfWTxGP0w3dlKD8llESHNesTU2riA
Dhs4exnr2cu1+WVKxLAry3XvyrzYWmkOVWFUxzDV2/EARB5ppcrg9bS4ve3n+GJ2fuq22jZePN1P
Rd/4LUcwLvK7G77u51X7NvWL7itD+0iglnuo6SsgXXFuIuaI97LL+m0zVjF7eCcxdK8fsKKJALSG
Q2LU26rpyx2pbuphwAHgadAumG7LcFwnSFElQZupmatRg8b61OfvqwtNc1Fjx/HzZrhiPWLtYtg8
YTcoGKMVacgi1HaOUL37sUBjiHke2Wama2LdmjODTXRvo9aUxAGPYG9tKWOBd6/a+ZaS5Pw0xAbD
regUxjNGUPUdBvLPRp5tDXuIhEnkB1aOhN6nd15Sfe90JyTIhXMjjb+VfBYQfoZ3SFv82XyWyBax
97LXLH4TyiSvicvBF+eqFdiQJberl86nQW2ZXE62+EKw0YSX+drFEfZUaxblbDdAN9muWhMjSGUL
9a5hNc3JuGFbf5Vi2CyDtl0y5bi2+Wku3pKKAzN/84byYlsl084+Mudma+U5L1tqXMG+cDN4nZvl
sc6th6T46lWwYrySZCiM+jsl1IqzF5MBa+yLZnzTRw7XqQ+noblDQbUT1YQIB/+4VMxuhPE/+6Ix
XBGTqAdRg6ZrDPcy0mvtPHk10ShiSm9fxZQOu1Qy53A7474BsSTxNVImQ40GEhCirN0a0ts0dnkw
s7dFWJtR9botPv4fxVzeqb0elq3+SAf11qrpwTLHSz+Yd10j7gcWzCozuF+d14Q9IqIINV4XxbKR
iOGtvULZSirikoXxBGcfm5HkUqbJbm2h8zAqDFT3ltVQ1V/cAkp0mrlflELqUd+zXNyB42FqMGUR
vGuzX6hwfDnJGn8q+jiC/2lBa7L1nSzqLUHb76toIeiQ+RHEc3wvHCXbmXathaMSk44wm4+oOODs
qssYOUYmrm3H77JFm3zLlO5Lmk55pOslJ3ZXWEdrbOqtNxKz4dRLgBFxTERyeq4W5UfqOefOkiwu
qNeG6L4vqXcmhp7hchp6Q7opbp6zwjAjI+v6wLjdliO6Nwo2focaJK0Is5u1iTKny1upDXyP+VS9
sdAqpuHta1nIy+ja3+pRfaxoYy4M2n5QnbWHBpHUm9EZD5U6cFcwqWSa+rbyaFbag0uw2ibRp/hO
6+VVpNoVVHTbsRn0zXL7EI3NaM31duFCO1VNmg+MtfJH1LzzPst/jFBF9crdMEWrz2tJ1YNmIxhN
OFOqmVZndypw1m9b764qC9wL1kpceafu3ar8DgE4akxUqo1SqftpKeYIYgTkoEk3zLBjmHoy4l4i
YjWtSKjJsen7YvXhED8OipuqSMqW5Rm+nvMVeYwbpI0sTjFCy/CGsftiwWzJFu4QphOp6kDfY6iB
CQAgGCWs3672vSJDCWjbd+qyLlFcIKJIk3SPQLA9NU2hX+iUxmhoivcxjq+gkNl73KUnh5N+aCcv
SluqcDstxbEivX7DidxBjeEetQYAtJGj+QFbWd9VknEPqR7KvnFhLPoa5G8/v2n4nFyKI6bbTwoJ
AcLHhaM66l45HTPiwtDx3HzBO2s8NLLtHud07e+mGPYjwGv1pCwQkm1HVIOfVHwcDFW9PaelOCLc
TjYZyBJ2k4oXGaSOjYTAeF/cNks2Q6I3Qc+evl2l2QRTlRPk0buTn8imCUGlxwPBQiVYuf6Bk433
feH9mGCV5de6BLvMBWHuszOovlTT99QtDMyXEm3P3L0+VM1IEHPijN2+6xLtedbsNUSG3LBIve6b
Hk9iU/TLscYkqvTrQvOeO/CPaPIUCOjq4BywfknDxq2WyHXXxXeqaQlG7uoFxhg8byks525O2ZJ0
qTm7wunN3WjLyp+wiFZ2rq7F0NWXV7nMWpg4LaRCLPLGu9xr4XIW83uK2XAdCmQWKM7EIs54B8R3
XQGFrSudZbuwU0ZDq6znYuy9UFtbsV361fgCHKRvRnuQB+1GCgxck52YGBNcOLoEgmUB8XGyZTiA
Mm3GuheH3vOUgzfRFePg8exohfoqJ10LLGznX1bK7ReUx0w8VkSr7O7VVnOBqmHFjUGTIjRQYRau
BJAI9RiLsQ+1uoZA58T9ucSAM5xRZd0JT0eq5+TdPyZjkIHwCv3cGcM20+rr7L2Wdaro/lC9OEy7
PrS0IuXREQoneazvdAVK9lqLb17dm1u5JF7rx0ss/Rbd2tZRZ+OUk+yFvapm3sPJfyf+1XpuJq2D
dgplcuA9e130G8/asutTDAlzG6dtR5qSYp2LVDzlnXXTW5jWnplrxWqt3oeK9RV3c7gQUXewy7H0
9Z5SnsBW96jf3kh8d14KrS0eRkOdoSAUWghn6N5IICbBcwylUdWnxrHmM935fC8mzYuGsX6bLOJO
J1hSp3YqBsQVpGB0ZSKPDiOdUy7jfIqqwooxVl1zeIfLeimhhXPOUuv3WClsOUHWFHWFO+nmRWpd
/OaOjdhNFiy6bIqtjddw5KjScXYOjWHgOKnmS5tgXPSLB0XjWeKJJKKJcfqeHAf7wUi8ZSecqdo2
C9VuWIvVetOFtzxgnqpfKdSsr4bbDZdZHbORItCQd4I9nZ0oNb8rNcIIo7ollrUiEkyNHir7Wyow
XGjvMTv7liA3qwSZmNe0GQLX3hlD/XXhTD9UK45zXtNWO8/pxcYDJqfslISAeMJSHjB6t/wEjPUF
3l0WKiKpv7EicTpyIWRUcF9PypiFppKv15zwpjc++Pw4G07xw4zNGRegztq6hVc+4b3BxprDwxbq
+qRjFYMlRjy/pJXmvdVyoG+Runifp6zeL7GRf+lMmKOrF2tsOxN+UpiEVc1uGbWwaDCUn0ZRfm9I
s82CgQFnz7akrUXQjcuoRkoKYcSPXYOA+5sPqG/ayXAcUiPRI9tVVG07kKhaBOZsKteZopa+Dn3R
m2kmSkH9X47vCR4WtZ+qc3Ot7bq5L3jGbdlQNgb4oRWnxTAlYpNaaHfoudR9ZlTwRRdXVCnNeaqd
9bk1Xu0sry5zqc9UDxpQsV+WZtoFtYzl4zjXcg0NLplGjbAvaqaVL0qrmftKU9Zr1fd0pppTtvvO
cBsvnFPswVIJE8AnvN65N9fC+hGPKRNBSmIOMRcWuOwLG4Dcyp0jueDZttHxSg2ESN2QRlT/is0l
2VVzrGwKcl127EttZAnFCBdtdWgWGlqmHD8r6TTDQW1HwghANERxtJHnKQEtvPc18db7ipCq56ag
t6hq0R/1LgayobXyOeY8JyQLKbGD1LW7MBMLXbVWrv1Wj90Poqn20+gR/jQ2BAmQHxuYAAGHdMRm
3Sib9py0+bzH5Ogw5zRMuXKsU+Op67TAFEgNsLTbDLQjY9LHD9jstjvzpqAVddMHBEjSua+IQb2u
Cxd33Xbmua0QnGclJ2SsP/AUe90a3kzbQUZiRvnopuFoi73b1RhN3pbBm5Ak8TratvKIko0xTM1c
f5CXhNL1urhOH1pYKFhEOeDegqMLxzopvnlgZSVHjMxqPUScUUUd0xJ1filK+wHvylCv5AZp1ZOp
VlEm4onR0E6WP4qeA20ypW9n9tVa++aJznDaqrP7DzQfaJRUmtvJtdCdjUYGNDKJ9Wintn3wyLII
sjzfuGryTSbpD0NblpOZFTtrsWQA+4IQNR2xTWaWL6AXhd8CLPo4iKa+5y5ba87qreV6R8QC9Iqp
dXQN65vb32q6KUvJGXc9KngVZgCtp8mZ8FCkqxGQpvlj0Sm+HRzTrpzAkdMuc6AhGdw5EBLhkIB3
6CCWqQkR3SjvqtuGZ8Ehh7WWL6Fba6Zv29R5quV+GG0RZrm+Ad2LKg9Om0s82twRx9zoIpjbOBwL
Gu3EulpMZXIglEoSkZb13/XZuVtd7UzOFox577mG+BkoUOKuHS3ghgX6gYmL4d/WY4NsjMstlyZZ
6E1c1BfqwqqomWgZP3q8hvVlQz4aSjIG+7xKc1Qa5ITZ6qNpNZGL17beW8fZS7447k5gErEKiEaO
97QqN2zMPWoSKQoEAEzq/M5pj6s7Qb1P3ee4ta5C0RJCxJiIDsqdoRvbsZk/1LQ4JzlPPOgzrYAd
mcv8hTwOn7phM5cOh3t1yeNTl6az32fxQZbdlUr1UpiAxE1p51Edu+8is2S4Lrc9PblO9Yj+JyPC
ADHjflma1EdvHGYSIY9urjD0lW2dM0IrYDj6Hi2M33TC3HPqv+Q4RsUgj+E047SA6+68hkmp7zX6
fnrEsFEtMmhQRTGyoma05hWI2zRYjcR6T84BqAZ5deew/XT47St1sRuS4WATaghwiOff0BJJpjCp
tKZgcZuddGqEpNVuMe5BHin75bxpG06TGJ3aImt0YHw0YGDDoSzobyHc+gMs16CU9bzrltbHKAYE
C4ZHAPh3L91y0xcD7xpsgmHyoD2AswGU7acE+zNFXldD3ZIWECb2h5QujV4Xc5h73x0InUYO1bgs
frRdDGBvrsNZRXf50PXLFDppy9YqpgLHLPIgURKZYWPq2a6NIZnh1NX69EEfpT7y2qSs7kY52xUb
XjkTmzdNIdrVGK4Fk9FDKkQIWfm96140F1G+590xtQ9E5m0cgf51GosNhMKbxM0geSU7eZkbNhMm
kdKMQ+yiPKkhWnxttR9wGz4ozqXfa6KLlN69L2oj3ifWfCSLlRdejOtxZj7qxOp9NYhzbgG5ssl/
rdX5jg5kX0n52s/dSV1ePb2/1gImHQiTE8mekgDjhdc8y7cpbYrd8qW0kEHKuDtk48CBOyvPin4m
u4mZBtx+dTxicem7FZQuDJ50FefY6rQU9V7J3B3Zxsmx48/JcY+EBies+ypZNs20VbqTCU5FEWQe
XDIv4/IZ3MEv4mchL5PNjuKsj5o+gvQPm8zbTuCi7YCGdyGYD5BlVp0grtwzIxU/HY+5eGUr8qk5
EAEx1kDh4XTXjIp0NmW42AibV+Petp7dsQ80/d1avhb9M+MWmj3aQc6Dnn23WedjR3ik0256961X
FebrGsSJYafeioWhvgwKmBucmaJmT6OffJ2VXgvcpjyu6uj4bebNT725IEcjMCTSmdYEpe4+TYzN
N/WsX01nXM6i7+hDdDQ56/DDnJ1DhQ2wqY93JS3exkOwfDBbZg3UL6GSutqxieVT2/YXQUxjJ7Lb
qq75ylKvomkkajF1mvVkIo5bDeJO8tHZpSptKANrtBruQ76admQri2x5Bvq7xU6OujZ+qS0DHrvS
jc7ZqFB0El+2cwdrOQFnmeUDQu8fHEGgHw6VjJmOJ6iEKCiL204+LO5dnA/zFmULBPgC4IPtl4nG
W5wkEzEga/8g1WdHqS+EDfglWtCgTw37LiPUZU8SBxDu+GgWoMM2bY0QHB3zqoVrnLwNg7mcHGlt
qK2Z1+FB1S4+M1EHP6jmpOv3a8dJq2+LrFiI25m9DawQGWmz84ScJHQ946jm6l3bvshuAuGungrF
8ftpCAmJcdHJaQeZmxtZMWGr1z9BU31JDplEHm2VbrwBCs93iNbw5xjX9myqs71H0HvOVAswtw1T
Nb22ALnALDBLvNp7qJBy08tYMz9LKaaAuKsGqpm4AlPyUI80N9myWjDn6NFEgyHn5TmJj7lujbty
WhL6kFggBGu6B81z3vIsyfZ9T4CD1mUoXuEfHjKnCFI+hYDxv3PGFWBfZQ1atY0wyLKETfe14cd8
Sy/VrTIVcbDAkZp9PmNtV4OtbjVP2mj9vG7X2BkFEIvQyRp/TSCYG7byblEbFp6S7igehuiWZOMz
PyiD2ZvmjXApjtCbqRQW7jhcEormp+UWKIrohzrUqa5z7n0gNtxq+oTE2822+N69LqVyAUp4JgFm
h2Jpp7Xuw0q6YjioI4iVN4HuW4c1dR8MyrqxZ1YLf9lPByOLKjE8V4IcEKgfgbEOJuBvRl4pzjBn
rR/0yDLlFKGV/UdKCe2vudvt1qb4mi4xFaLFeTUV1FVQcz6wvXJW8eDAOwJy4HVSlzNu288unaIC
/L7NDKqmBMepDb084nNh7StYhUHemmnQteIxxjIYrpa7loeeLOet16ffSpdRXnpzp+EkTNRHrNP2
9coYviFCNVAXVhuJocRQsLrjJlST4qQ4kKbpBZghVEqdHuwpPwCxxRvZTMt2EsiHsYErg8Q0ts26
Bqnd8WcWyHr2KPdZI5RgLVf1OalczZ+lfcExl+rGbr3g1qEgr0Z1X+MmMTFrDTL3NnITD5y0mU8k
WBbgnGtvRS1/tDg/+qNNYmhcGNpm7ZM86MhdipLF6i5FadxluRyIiWTNdoNb7YeurQ6JMNhv2nkM
47EjHak3nJ2tDV/idG03ABZ6KLs4DZW+2syK9sjLd99lQDXgWMSGwSiKxDow211BwmK1mN/skvKR
tF1Jp9aJoyzV/LvdmTjYirQ7rGT1IrkcTRC8Rd9kGHch6FOtKFvHDPFZKvditvq9Yruk3NZVETRF
dyvvcg3jhnwMbvqh0JjnHm0dbAc1A3wds1pEXUJW2Zy9KhU1HTz5rTbBOdANWQZ2RwTB4LZvCSOj
e512I3QBo67ubNYRsFEe6KJUQonF9tlYTeYVzUSSVH7zYPLyx2XsnhYnfi9HVdmY3eqdKA0xZhkY
fWcI60ikvDEPVfvc0ABnbtcdFVxa9qjk8mfcW91TP7bWvhvBs+GAgTAv6r1+myWvbXnX2Hq9zbyh
+T4gCdzNeqeedJF4XxfZK69NUc9vmVqvODKNC7hnAvpfiS+aUtu0OuultdO7JdWvCnYXgLLcgNus
zeMsDAn4ycQChqlfzwKhteZ9L1ojTL2pjhy9EwEwNMVPVnhQFCgZKmpxhPG5We7NEkcMR5f2NclM
Payc9tn2qGdy3YVdYMZT1M/uuktqb3kaZty2XOxun1GunitNzb4wRCFgG8Gnr6Eqrmw+QzIntlOW
tXsH+8iALEJUqDBZYvxdfQNBJyAULiuVEUEvrPbpsGhhZ8hs36T5BlZXcUO9zk1cdncYp3zEVl9G
UB/Y0fpV7wOZUjYgiehDr+0OnnpaEvVjAD1IFW2jQBQdjPqGTfH2wMSfcQgZDcNnBPvYq/24bcqy
2aHWN/7JCP1b7Ku/5FX9wsD6nzyt/4vsKxsK4/9mX91VH7+GU93++D+pV5b3B2g+rpkY32KVCMPz
31FTFnKpf0VL6fYfUK/w3dGIFVXVG5/q39FSmv2HjUjZVG+kUJtxgPF3qFZ/0lh/4kSiwIFkhUPl
LflGRRD3SVmQDQ7gTu5aoaa4GNt46AWLDUlkqhF686LdT9mqsGlO7iTOSj0TCV2Ms4vmHmJUHSpt
Z2DMOhvtP1olljTDShtfwMeYFYpq5P0Tad/h1jNqEDHqNr715oNcSKWYWsKbPALvjrAJ8AMxYIk9
KvU0vaiLSNnpW9JtKHr12gxNr5Wjb6tCfRgGJX2rVyagPqnYcH961YXyMq0JNZXJAKLYaVpnlcd8
JbjSx/Flfq8qT+tCfe4Mk4raoa7OhOi0DRCIzWuEacK4wXzAOtDp5vG2EpapU+G363rojE7TA3PB
D4XXc+WEWa0yK+jQssx48ppiOs5DkWItkhg5/0xn5QRZsmD8MSTCgjnRj+tuRW9OVxkvgNFOE+vw
3GVqPE4aD4nytlhjILLud7Txm9rul68WFy2Cb9F9oYQBcv5Eqi1jhuVjjssHjihtvZsQWKNAllUl
d3hQ2OjiweNiS6nCQU+di9qrg83ILLNtX5MABPzi+u/xig0ET1BFLBKbNYt6Rf202rSSEHdGrfBs
yOa4aAoJDY1AhJlDSj3oInZ/Q6H+RCO8XY8UP+TFOEhCdTQ+0QhlrE6lvgquN/frZhw6hlpuM4TV
0PTfNJyQfiPUud3/zx85vnsq7GIkkBbvNtRp/v9POh124AJuPFEBZcKjIeeWB7OROUhPXP7m0T5R
pnk0LsU2AhX+5lX32V69b7wedjyUJWWBYVIrc/Mtk+36O43wf1yG7ce7+dzBBnAJCLp9wj89USaH
Jl+TzEGeortRkq5ikybr78LA9D/DN3/65CCNgmfgYWwQb83TfOZmF5K+NgMGCIY47hk32rOFSgT7
VWM5MOzJxDOGSKr1XkJ5B/1x9OwfSZ2D+8a5ABwiTb678QmJowGDAZSaZ7w6yhQW5gDi8A7kluEd
pzfFXPu5jaOAvwBmxjgJqUm9K6xG+eHltqjOXmIo026cV6JsYX0v0TqMLCC8GlysMGooa71fd32l
0exaoxFIV67Ve6qZgvIm9dal2rgwGNnudCh1+cZQjPJRGgp7xDB1TEXyUm+9bdb3sflQky+QBpV0
bHw+4io1btyOKemOdowVURxYyqgww+4nNmALfIAWAMwZmHM5FFhAWcRJ2E65U2prSTYYljRNoNX2
VF3wWWKwPyDzYxw89kiIjqB1FSuxImYhSlRtyDeE9LYMxQgTXuJTNWEbC4qODvQSw1eyn+0qnqbA
rYfc+oqvTV1GQifkfpuiNKqPWCzFb2jgFGqOlQiUN8Rv7rc1V8sHqyiyefV7oWXD/VoXSv5SeWne
PRjwlKYndFxtvnOzosnOa1G3RFuUdVWOQdxKO4PBC31E25h9jNvhsLaTOEEJzYuXBKw7vwp9gJEQ
GAhYL+uIeP+45vO4MBOIa25lcIV3N9ELkoBRuR3NJLhm4xczctZwzUzr64IFwlkqKGIxAWhvIzsl
79vvMXauyC7zgWTWnaUsoI+rrfX2DQvq8NtTxtJzngveuAaVzQhK19D6m5HZgTU89ynsgEcyl9L5
paRrrdFWEdYHS6Sc1gBLsmW6w5SoTjDmjEUZv5kTQ7UDNp7dAD0h0eovfBdpUu7SQTpaEuLzNekf
ejI6yrBttbkS3yDo4JofEAMgi4CsbAx2ZHKz4I2NjD7FmThAh9pWsAImzDYh7dyc6iMGjS7Mi27s
FwbIiodnoCecbc8Mxt62ZlOPPt0PJlcDX64Laj5S+g5wjp1o4L7poYAU6o2g0Nd3Lfnm7wujVKg/
YyETfxw8+E14Uw03n5MkjqOsgNDIa7W08MDonYaDe1NJRmVrrV4E6wY6jB27kBmWODmpNaV2dONU
QnbgURluur1m+5Y0u/0KDdsM025mNK3EtdkFo6IxMK90Yy62c70QG5kx6p6x7EmXBWcrQ03gAQsI
xAh88TOCN2Yd8yGjxagL4X3JGLoRhNV1N+mQrucE8InMsfd2JdIBq7DRVg8Qsw08lxwFxRk2GpDx
islL7qZh7KwnUGxd2eGnwpyHEXd9gbzrtOxHbVOEXRUnT+bE8waJUDhcXM4ZWjiNbJhqPS9m19Jm
kW8BvgFQY/Pl3syGHK4zVhC7s2qtL7OSY3KIDQEOMruZc4MdiCSZzkRRNdl6Ig7C0AXE7ZAGokw2
pZuJPgRdZDCyzWQd4yTyU+l6/89N+OcEqM/ySszLUEARpAbzn3ICKfavZwBbCFmfRSzDdM5HKkDX
LmLz0nU4XKDDdrz2Za4UCXHZhru2VZVE/zLchn2nuhHTcBKFxaxSQGV2A22wF++S5hjPPP/1XX46
ek39FgkO+w0fcopjEqt+vcm6jpMUN3DM2iQ+Td6sMoEfGe8T+6z85uj9rKj/81qkNHBecdBThH8S
ElFNtmwMZB+r3VRvjHLFv8yVMkSoZb0slpddW8TV/Dc9ucRMaqNm9mLAiLTd//VDf6pvbjeCrcCt
iXBxW9A+h3N5yISMwamzUDcXx95x1CRfTfZDgitj1fFObhfjdfjX1/xUEbAaKANIlLMo5VD6fZal
5TGTL8UEhdaEXMKhZnctZ8Dhv3sVikTDNrCaRdVL+OqvXycWxlnaTtoS4vNjRgmpYtvJw7fub18F
qI1PjpqDmvTPSNyfqhvRUPeUVbaEdTrcpiSmvpdK73z766vcqsyfaxtD55fTqqF+ZXFyvV+fxUAF
NouyzEOm/UzbPVLmrbYEmGsQcko3mUMoz/9ytv5bvff/7Kh/6bv/skP/P9l78+7/7977/FF+z6Yf
/S/Sp1uY8T/7b8egf8amhPeW8vimIf13/+3of9At2FS6INJEftmsuX/1484fqmcgIOFveITr2Iz9
/35cUf/ABgCPD1pjkx9kqXp/pyO/baY/LxYH9TZXYWehY3Mp7X9dLCjBl8zuh1sU1tWzrwhB6kAd
YGVoZWkEDvPXo+b9xobp8ysNvmBo6JTYSLzbA35aoDG8TMwuEzUcRF3AciBBeamJ5vnpa/gv54jz
Xy8DcU3lbQC90IxfH02LwbeYe6uh5ZJv7xiREe96FBUoeujds/emeC3I8jMx+j+INRLMaG+0+ZAI
6iXZi2eFABoHFtWlVUKGTcMQ4MjKX/giuKZfE3/YhmIO+jGUTVAxqdL4K6qoh07aZYbB1ERyOoIT
TB08OZ95YFIF+Ufx3fjwoCGvAcotlPB0inkVLt+WbwLmrgzzZGOmE9akYbYe2VTr5PGWzDTLiDji
toicaVesYfybbfY/1gHfiU7df5N8Q3L57JICM12o2sQ6EDojarVYIxrn5IgByrWAhhBYawIzabUf
/vpL+m/fkengFXTLFUS7fjtxftoRy7q1libhsmrawEdbEaHWXt/+JjTzT3OMX1b5zQvpBoJRS5F0
5H7e3nt9mfEnINjZ2U8d1W5o1tu0P99o2M30zbT9lpw6u/uo6pe+vGjWXXUbmMITYflDXIOU6Xfm
XnsSTeDO9533io1FUKt3jk5Rfcy6u4x0crnG6IjeF4NeBq3D9J6Ml7n4OtW/eX/+6+PgOcIe79CT
8xb9+ql1S4o1tZOrYUKJgyyHZsYpczrlk8QzscmaoMiHrWWXgTPN4YxzgyXvc4t/ZSVjg+lux/YO
OSN81nL9sLJ/KDBzhRnieB10/bOdnMquj1q5J90hHeETXTwzxDAABsQcyuLBHpkpw4wcf1NffD65
bhsD+kvOevY8zq9PG0PSr/EsC1it5QRtAjX6JptdgA0XB9eYPBRV5yz76wX4H8XV7ZoYxhDwwiat
A1/9+lliwVGltW5B2zDREWUfwG3xJbXMk7SYMSmoCQnFG3eNx3Y4tka6deF8/fU9fC6ruIX/x96Z
7caNpNv6XfY9G5wH4Jx9kUnmpNmSPOiGsGWb8zwEg0+/P6q6sZ2ZghI+16fRqK6qrlIomcEY/n+t
b1E0IhBuOXnwuU8WqgpUHJJpKjiDU5rrWb82cCNBcnoVEnzW34/FkQBalr287t7Jx4WDiuEHrbfv
JtxZp2Glki68IQYw5vsGjfnxaMtPO3nv2MXY+sh40ylVLa//H6+3BIE36xYD6b1xXQE9XfodktYH
pUGZt58zx1mnWRe4qXvhlX9nYWFkgAqabbHJWif72jRNuCxpxuMAgVotYDht5WhHF/aYd0ZhYwcs
52gah9TTCWsOKvViPiPI5qgl57JBsmIa8sL8OA16hh7GAZioI/Yy5Ovq2073x2PMEqMquQPOvoc3
zJUZhN0hDgyq3KwyWCLy9K5UaFcqEzUjpRcXFul39gZLY1SThXNpBJxcyGZP5L1pj7PPjZGvSv3e
9B63cDlOgdtJeYisxGcGXxj1ncVgwXWxDJjgTvTTkwldXNgueTSDq+f6Hev4SGgPQkr/boejtraR
Xl04nr87IqsqJ3RMDRBkjmcrzdssEtCoQQMO1M81wSIeg+IPZ8pv0CITWuRedOHLfeflJ8vXodGx
TCRvMcD/+YrUIaavfpykX2h3Vku6Q2RLyyeV8bd0jQvT9d2xTALUeO95Ge3l//9jHoXQQ5UM7o4f
1vVGYJXiptgjPUlnZGGKduEVfG80RqKeyxmX1ebkcUKQwcXKBEGp8jxKkGKIpJI16spoNWvmhcf4
3pvIM+SkZ/NfFtLjj0YlZtKlwwUOwq9Y6xPVUStHVfbxenb+kbiAcnEDK8SlXz/N6MI6KpC0MkoI
QSOw8pdxzH5Iq8HGDiLm47HO1k6PBOCl2k4DA2SaezIxksYzBtE5qu+ZbH8idUlpGcC3iUz9LDtv
pbbavAchgsYv/stezjJFyMB2KcI7HJdY2Y6fJtWtmoKwvhwwkte5LZ+7tEDIYorc7yqBZ6vxC6kH
QyyKDYSO1m/n7pk4zEsvx9kbye/hqZZDsZ62ISfE498jnCK77ESrQhPuf+q8HUGtmlsMGttMR6uX
KMgBPn7qp8Dat4/OcZSDwALLoxVxPGTauHOBYkL1jWyAcjWE6Aa9B7vpIVx5yICdRH9IBgx1ngUw
cPDM30SoBn1DlMOF32QZ6WjzZF/h0XP782yQqd7JaUhVKD45TsLVLJuHAKMrZiRdOahpo3xuXOsO
jDFVUGpUG0/Nn6ZJKMGougfLi28Vc4wvHDrPNgEunFwSyQ0y3trBJ5uAmsohIV9l9vHvArUF2c5q
jIScwrdobdob8YHgh98fPwPz7LWmTUygIFUMLgfcdk8mIoL4Sc8TV/oq3sCh+D1yQYiir1X9i3cG
94MFiXoTlpgXgs7eePPnwr41M5qLL/n4eRj2uvISe7dJU6+Qmz4kd9YhJ1JzcXbgGC63A94r6xfC
1IlX2N07+SPiG6kFtb6vos+p/DbGvwv3QWQ3U3f38Uej3nP2/XLSXQ5+UII4PNNZP1qNZ2jy6VTz
RNN2Z6oHhdunY/2U7n0hok3bfWsACY72XSif0EeGLrfWJze7EvUGzDh527et+EzDiqyoB3NoYDl+
tYdt73x1613JtbbaYsWQ3qZptkix0AhhVs3XSsFGto6Cxr6PRND2xI9tLLEJ031uXDOzS1TdZP3l
N6N+ZdTfl4wnsfkGGBd7qmMjenswNEwVvvF1+pZj2eq/jPFjnt+CM7GGa2g8NDCqH1b8dUq+0omw
ld/Eoczm3kg3lJy8YYXYVYSB/EQ+CrAHVexwr4MAv+/bKx32fPNceTusaE35JF7xwhXJp5Iif7TN
8nWY+voz3opSvY+xFxlrYngaQi5nWuW+4224ZlvGVR090Lvqyk1ZRjSWn53wsRnWrnPtjFuOL4q7
X46iKIMb58ptV666G791oIeA6qNm7f0Iitmrdr1Ys4Y7Vd8U2V6a8OmRmx1S7xYEnK3dx2G2Sfr9
PP4o4h9TGUgq6/WNOu/MdoM5FnRcuqJXjH36OzqlZp+5MJC4jAXhdIXlXLMwe+wn0gYu0VfPF0zm
FJ1Tl9ISQg795KLrsjuRKs2hKa4M+BcavqI2SoNIKb6MdAKJAUIc+PFEfu8VRbvO6ZeSDvXTkxtF
FmpVi7mdnZc/WReECEAEUS8hu7S3qtDxcsjJV+VgBt/a5S5xshQ0JCk0ElWlL+ht1dxb1rb+YMA/
QCTx2tl8ky91+ySHT5P50zB/If5cjd3OhTmpq/t4cfjR/aBps5pHf3ADpd6BJ7C8rdBg7QOM6Xzb
/ZrCOCiHYBy/xg8GpI1PyhXJFRTXqyB+4NJiomXiGHjVX0cH5wbbQmxv4qv+preIZlxV/PBm7W2t
m/a2edRJhUUNJ9cUzAt7VT1QUsAIAPsjuh3z63rY4QAmMGePzRjdfv469k9u8ljSCpS/500E2qbx
Uccrlc9LX3OLl7jtRZKvVetLPb/21c4KrzoLtLDvytsEGV+38aKvbXtbxzukgiQKTOMjFQGXZjAM
xmkLOXQUN4QbzsiJcWo1G9M9dN03C7zRQzh/qfLngrY2VJLVqL246E/6Qhx6bV6NKIzJVjDdnVnf
GR3lMCgSbXM/QvgdcOw9ZPLnx/Pq7KzFnZGEaGocLJHL/x4vjz09PnTN4CuEnTYQ8cZXq7W43ljm
1YyT0v/70QCK0G0iRZ47x8nsopdkjp1Jh6EU2HVMqniiIRLJ6WBIl256YbTzGx0lX2pRiEQAiKLe
ODkb099WDCOSEqQBfgZZjKUfGbChSQ67wTeCIDhzJhLqsf902qPXmtaF7Wd5eidvE8dkzrKW5vJ8
38oif1wFaHVWMS1V7sezx3aeJymmTq+7cIZ5b5RFZYF2R+cyfnqjatWOAG+3mXyrcn+C/p3IMqE5
+9dfHT8c6rjqUBJ3T/dRPfdGg+whblAOCJYZs+EwwhrpF4cieuNLfNHzg9AyFsUik6YUhY2TYxn6
D68YxkYiW7WbXYoLWaWMxm2HyJ3SD0uLbdxFXvl3H9JdWjk8RM6EVEv5s+O3wa2xwlgTrhijFN/q
ShAD7t7o84+mQ9L78VCnFw+GYhhAlhxKHM/wTl6FdJzKyBYVZW3Ipjdsr0AujJXdeM9GTCE9PIxJ
CxMjuUTqP927KMSR+OAa9AYMgO5vJ/M/piT+TQP/Z9j5achKi54vhS+S2QAfsOY5wldnxdl8/FHP
3kMKK7RVLW47HLO5+p+8hzBetMEdUSjXVm0fBqW9UUckv0LC7FIyODy4vlJd3w5Ds5/II7zwfpyu
cQwPFw+kM9xL+i+nDNMkV6JKwYCPZr2hzErWz1BxbGoltYZ+9j59/GlPZ+4yGqGmhJdrdHsQhR7P
IcpLCPGUtPYxMnWiCn3VpLveaHiUeifewM156csLJ/izL1XnEkvxik45p1z0gcdj1vbYzxxkS191
sSM3SK2R8luV3yikxLb18DsrcK99/DnfSkN/Lm4u0jtKOLSrl8ocusTjQRNIV4gswwLWwf2cbMAz
BGpId/rZaQwgNphLak6M6EnacuN6cl3Xe5XQlhK80f0sXjLMZMoOD9SsvsTjc6rVG6WCJI05pL4e
qhv+SMxeIDyuvCOa0WHFP+vV94MGFGrjoFnNNugccdJtctSt1UYhhUULr+fq+eMPejZ9+Jwkqxgc
vKjMnXWt3bEyLeki8pIgLELRwhmrTbLxpmpcWchTLszWs4WBGg4zZ2mjIHMkzPf4sU6ilmSyFIj7
yQWSA6ylmGRPpaj1IM/z35DAgF+oyf1Ymvcff9B3R4aPy6kPZQjlsuORZw0eLpSRxJdp9ismwyPA
30RO5xgrW0/lFNXNa1cN9Nm7MPD5E+YjUxCkYs7hALbL8cCDnmSd0aSLF1vdSjUaqJs7XLZk763r
4tJOdtaMcHm2PFcN3rCqU3M9eVtyS6Bb6mdkqnlHo6rz29a2d0WHt1vYGHE7DFL4CW5plEW+neP2
caNLNZe30vjx2+MQV7MocLh6L82Y489s1I41Fe00+QYG3CLfN6qyisZnXNS+riswY5JAFc/FTtWi
p1Ghe0qHNdmbcbct8z0TfkbfjDflqlcCSWRtdQ01eWVFI/RFmNxczB5jOlNuv1Hte6/Zc7HnHlpk
mwG8SE0cA1LBsPlO8wXpIy8Tf+QlxF6ybilw1NF+zj+LZNN7I2fiHDcDg12H/Oh4SZv46/4QXwnK
YcrudJCpfpym1owphtMitEbK0LeJBvwGUlB/lXMRWS3uRlGqq2qoLNyq1kPVd4R7WXF8YUE7W7iX
ZjkyAgqp5Fm+afj/rNviA076ZuYqoI05gd5ACieXDPHxszOR9pG0aLaiS6qj85nPTrwAWN/6wqyj
x7Mgd/Mm7VvAPjPm4GEYMLohNMRXRVnEvJRNQRODH3c06RbVOMViJBIMyy51PJwoh3YWiuh99cF4
rT6xthBIZnB7CrLoIQSOIAP+UnkFfUDXw2r9asCsBZmKrNA1OQOduVKf56toP5XkefhFeNdYP/nj
MH0hoC4ndLHZuphTdHR37bTqje/TcOswhZS1blFi3dcxaAKS8YJS/1TJb5O5I9wc3xUlcibeuiBH
jdMr+QYa3uW1DQN+WJkAYwuQxL7XUJCh+hCQsuI0uPV9B29R73eenxk7Jdl2lDLiTa7sGmsbpjCo
VsupOwRmuCrvjbv5Hr7MnK7yJ+eL1pN2uooJtlV2WrkziXwzt2b0s3Q3U72l9jzfwiB3R/SrS1FL
f8TmWtm7FnCXd1tbm7bdYOHqW7I693W3gYlWqjt4LPW8ho3ReNsu2vI3TbnBNzzrW9nvs3JjRWtb
bNKXLr0zooMGKBlZ8zq+1m+nr+I3IRAv+la5Ln811FkyK4isu8hdCXlNxBVW/k1mPIfytW2e6+w1
gaSiwGdYafd1FETaQUVPmfg2MJ+f8c18YYU+2xqWiaPTnvLUxcByesVQck2aBaheX+3geeCmhVzp
UNQxsLFrkxEfYBKZ6wRGoA/Q1t5/vDGdHyDfhkdfsjQ5ENMs8/qPQ2tiVZOrDxq2bbUMKrwnkmKl
kDi0u9Tl27Lo5YwwYdEzIhAYi+Jv7wWMbyMFoObjQG48OzTzgVO7jZhqSnco4rj37WZ4JD6GqghE
o48/7dk6xLmcQo/F3qQuy9HJmuAmsdM7SABBSrTRrpPhDRX6TS0t1C0y/x71TIZUYgj8eNgztb77
Ni5iIVjQ9KNPFaFFljRtK2yMFKkVbrUR0qBZkn1S5il2WU8n8NcyFg2EtkY/MN31uW2B1Eu0NT3S
GYpPMgZVHl/NgjpQOei/UL66B85terFGAB9v+oQIrjDpQ/wApfjb1RtkKQ1MblLQNhcG9vEUmek2
juD6Gn9UmiuIYztacOTgcGYcuhw9kqi+iPTC9X75Jo6XU8ZcTA6LlMLy3JM93C5qt/O6HmrC0Mzb
2Zq2+F8PY6Nf0chRWFaLS3Krs/3CQEOxyHV1zdG5pZ58yjFEmm2OSKIofMCeUH5Azlu5YsC+LJun
jyfE+TxcekFvXXGbK/hp1F1SVeMCNqx8hb1o26hU45yJzghs+9QBJwG/8cCxuNx8POz5Q2Xu4Vpb
FESLVPTkYuwlvWeLEjIHX2gDP6ILkNuo2xzgd5Br6tcsxZL98ZDnJ8IFjr7UPGmF03p0T5oEpdVp
VhNnxJNMo7GiB5SxilDTtOch3Jc6mQkkEItDVhMi0A96syldUC+jlv31MuuxNXP2564Kqv30HjfU
mWFnOOV9Ferg1FtkxpL2tvBX12EjnFXDFJ7s2J+s+eHjR3A+sY5HPnnqKQg3p3eXkR3fmQCQjF7i
wU2znCC6lOd0vpkcj3Xy2tTUnwHzWIXfNcoLLCRtHeNcXcO4MPrbub829bTZ4DW7FBa5nOuPX1fG
ZVllKaBKhuLzeIkoEhJTauLVwStqNWhn8lRSpbykrH/vSXKs54rBRoEq8uQVjcAywM3SSxAjoE9x
UPsS23IHYQ/IHDz1j7+3d6auZ6IyYuIutk+0yMcfCpCfhVUHIGA65a+A0X9XSreWoxbeYADCXNwE
FWdqDAnOns5jtKMVuv/4V9DPT5XLr2CxABq4i1E2Hv8KUUuzks2xhAXzUsdLOR3oM337FKJenVb0
0MfkqlLIde9N7bspFdwtNALyGItk1msC67nhwk6022AY8IC2xGIBNgI1HCslZtC4vPDQzlc2fmFM
dkw0rl48tuNfeACdb2jIYv04Ve7qsVlrkVlv7DbzSS/bUK7CZp602oUd6mxiYA5e8qwQ41JyJ+bm
eFRXwaZVdZDDejsZN1WdvihiIlvZ+WIUmfv/MpjBQV+nwMi1ZnkX/jgxVaFr9mMXZz6klojdG1KV
yLRvQ11vcYe/fDwDzj8Z+kiP+jq5cBSgTqXG6JZUAes39aeo/dE2XbmrXW87FGDZtca+8OW9N9ii
OOMsaiyV/ZNPFnZD3Cs5MBzqlzvXtrdWaI4rnfPpakrs3x9/srPNyGStoIvAeYz9Fhb+8WOUyoSo
TaO1BIaYolNKLDfgze8ErqxISh73GF/tS5vRpTFPNiOloFkzJlRD3BDtw2hn26q2e2g+g/p1IK6d
ygVt7EbbZJoN3SxudxGxK4eMo/uavJp55nJmT4p55YTg00rDuaBbOXt7eCaIBajT0DCy8eccPxPA
/yHrn5mAJXAVf8jhqOn9D2JqtjY4ByJp4ns3F5dcMcvXerR4I+4xl7o8wy532JNRi8luYSTit4BA
G+5zZf6heRfr/29t1P8dhQQhDeolSn3q1ctEPlVTuWiPIl2HRp3lcb1Rkwphb0x5Wi3EQ8ff+lH2
9gOhO9pOYtH1B0/72WXDV2nOV7jVEJuLud7rcfydhbfeCxiNq1ozHrvWSC+8Bseb6D+/qct7TSgE
MDr01sffwlCZrSCVKKUqSfyAV9ySwFty1o3Sfc0d1zO+xUl0ndjSvPD1nzjHGFmnhL5Yz1lY8Mqd
ltPjMjKx7Xq8E0m/S0kpWWFv2LWYYSDSQzxSUUV3FopiXGtJIKc4SORVUe1xzrYvkZg/f/yKnlwO
334fQhSNt20d7aR1suFOqSIctc1SHyMoaX8NMQQYqCOnDbyuCERUVdu5976ivFFX+GSjC+/r8ev6
7+EpGpm4OzglnyookxDb4Jgy/NihapByelKmDjOBet90HiSlUZkujHj8Av5nRG5p5A+bxtlFDWen
LWkq8CqUKQo1a3buE2M9AzwE6ydBpo/O3ggd658Z9//NR/9Fvf2POXcWu7R//ZV/L38eeY+Wf+Mf
75GiGf/i2MOWzrWdvZ2Qo/+Yj2Be/4t0MqYGx0Ba0JrJV/lv95Ht/ItlDC8G/VrWnLdyY1cNffx/
/8s2/sXdjn2Hf4cYp8Wz9N//B3dX9As4Yb7Ex3Qnf/2n0/N4ftKrZY3gP3QUuOIgtjvdwlppqSEN
r8AhQqCtCGCRaTNtG3fCWS3nfJ2rdXdhhh7v0cuYNkhO7AWI/pfXYvmd/jh9DLYVQ2Squ6B1uuT7
KKZyowntoXTd8X4UqnVhOB7wH3vDP8OZ3IyXljEXuNP+Qa/2YZUZTReU+LC2nQnIiETa3FfT2vb/
+Ob//XT/fJrvDsX1lMspo6EqOP5k4ZDX6qAhpo80BUSJ48XWyhwknH8VsvI/b9zRV/nnYMdr/L8/
F3cWchEX7fvpY+yKttIKreqCymiz29hoh20C8+qlAesOQl7Yfgt3QKx0e2hvWLLNC+O/9zVa+LpU
1abkwOc9/rCjqob2lCttENlucVUv4Y8Q4gkrnIcUwaZySeT07njsvdzNFs/d6ef1YHzqemEQEhOG
YPbnprmxJ2O8UoXrXnkU5T/+Lt8fDrox903836fVcHrfSBsjsw1qR3F8T6E7DAhUX3dMtZ3w3Hz3
9+NxTVINlKYs3Kc6207WSbkkMwfSnWwo9kjcVJF7CJyi5k7oQHc+Hu90rnLHQfRiYyJmBUIGc/L1
5RbEYTMjvqkErnifdVCnSDkjYLQuk28fD3VyDUVBfTLWyaHVA6uVlgasz6Esu31GmvE6yjv0E1lS
rpQIj1YU6feTVk0PbqgMtzVsEG6HIU2rj3+T9z40ExZkA3lzmLZOzkUilaSF5fwiEo2eLx1FVCsv
Tq7GoRE/Ph7qeB9++8wYJ7iHsOhjojgVMWMMriNrjpvAikEDJQnIRGvWpsdeVrm3Bon0GvEvFkEc
NeHm46FPVwbukRZbDmcAJA1oqE+WoVrLPMj/UREUn5NAuQVtNHxVtpy+58e/HIiVjs2Nz7KIZ+lH
Hy8BkdkTJEJYRZAJ5JUV7xHFW6eJIccTXld4kbN3M6oaSj52X+s+H7Yfj3/2jLl5YYlB2YREm6Pn
yU4yJraRKBWQWjOniIA0Rt2BiZqu3Zg0oibSforY7PfRXF5KOT97whrydC7pdBwo/NOePP7gRGJx
d+3iPBjzst0xCLBWIhcOspFoxd2uXI/EF2+bkQwaIwKL+fHnPh+eazQaJJ0tjU30tIpECoJHHmhH
72225o0ewS83Qnx5Rt3bWqDnNkBXQ+Lfs/ve3VUcL6oLL9L5kzcdAuzfbBi8Tc7JkwffkqgxWJZg
gg9DZGP6MzErY93YcbnV2hFxCUzRjdDU9sLcfn9gnEFv5kTCtY+ffJ0MEYTwmqS7VIM0i6E+yMh5
2M6qUd5G6WA+T3L8RH7KJUXL8on+9/LHNEOD4Ko2jStOZHRATtYwVYaaBgi9CpzUhb4xSW6AbtHB
5tFzfyqZ/zVRhX//mDEm8g47i8zNXqBwfx6VCFZJ+7GVFTLUCWdpTIJaZ+vjvi48ItI6Xfsk3M5F
r2olwcdT7Pw5c/5EjcVeqxO8fHpvMoRwpk4VRWAUOPjCTKm+RWr2uZbmkg1pGvtZI6cjUq2/ciwt
j5nTrsb3isdh0UedTCyhN0pesSXAJUJFmApXC9QZTbkrDSIYPWX/8cfUTrd5xjNxwfPVUkGgTXMy
HinjutekneLD25y/w2vU6J7EfY3JRKg7dwrb61BxCECpxzS+jmYvuYETY/zoSZIImiTPVgSO07oW
dfekmO24A+IiLnwXZ1OPd9yk9UAYFFYcrgzHs4DcsDZGkCd8u8bzoeCh9E0QrzvbzNMdiUnjmrWo
3154MqgNT6c8pRyAJ29nLk6Zp0ZVhxJTH+Wa7S/45ALJ89jOL5pRGflvE5Jmc+vASJ+uiylR1Kuo
T1KDjLB0trdksxr5tp6Fnm4nMU35Y5eQWmkB6qX07qtDqCcvA3dj9RY8mKlh+RgKb222XQ0GuKks
4wC1K+52odmU1suoy6rcgZ6dM192slVocVYq4uzCycP54ALRyneDoaliTVxL12+UNM+LW0MY7veu
mQv7S9h3cXRTm2NbwxEwJFF7UTLmq1Tp+x+wkaV+QBkzfp5lR+AN4cs1CFGmerLG70yeszENkIsn
g3lQ6Flmwi/K0aGHXUWqlhET5FBUHA5RBmlSfRpcYf7K6mralVZJLmg0EXTiAoy2kMV60TMXJBUO
b9EvgPRauAQ0ekp5P8eGGPYKgi4Vn0hhgxyda+W6YREgHrUvuu+eOaK1ia1WkPLAsWLfRITfAhYa
QXrODtFZEHGhmjQOUvF2tsIXKUQzHqJWmYgQmlrnFjO3QsYMdyHSCdzQqreZF9YtC1rs1KBCDaTu
lZuXpG2M/LPBlOjZttUlNYQu0bvvZVu0WmACboKhTC7uuk0LiSqkb4nMSrt0+k4G4ng7VA5aBqH0
4Xg3jhiBl3D6GM96UmhkR2r1gGuGSJN93ifWtTY3YEr5ec1ad1PnFv5U9duw1L7c6i3a0b20lX5Y
87kx6NBBnqNd6Cb63gnbubxGshZLf4jVujnEkQrRoYABvW0tq4822kwpDlJEUoBg6SVsRNIw7Vsn
J2hubbc9grYaaXYaeO6IPycWulOumzh29Y2wJyc7JGZKiFGsyG7Dpm+EQcqhLtoaRTEBxJExHBxk
D4Lg1whDsNKkUb+3u6Ic14PWmAmkHHSQe08DWL3RZR3+IjVJ3NqdqhJH6mWtCFxDibx15szjk1G3
EopQDRjML4QeN7RA6Az4oT1WZKCB7g/Ah2n0JljNSohpRvZklFHC19D2ISr2Luw3xpz01Sd9SJXc
13o9Sh9UYXSBbmVTcUUWWFJsCz3t3bu+Iu0Bqn3V3QpBeNxVw3HrkdxMejBx5YHTV8k2dB/rvmyv
6xnCbuABameEVkgXkRhWsLVWSNLSyzgx2m0rNSIryyGttoNlhvcmDINiR6eFPk9epyOvU9PhQLeK
GvpdybZX8FalPRsM0ORnrfPCz+xnBOrOseqGBAGG3v0whWB17d62iRiGiIIiqdYHKO6RrH7YoNGK
gBOqYq4c4clkU2LOG+/JxknVBz3OiyaQrcwflmAXZWtUar3RiZ4vgpzmdc/jUAfvnipp491z8YF7
XXeJUd+QgTQ9whbVsoNXqMM1DZ+4DXRSAV4noO1i3U/DGPqWW9ECTiaM0RNHtnTtJZrD3850naif
XNXIRreaQVmHoTFVfolsXQYFgdbkvpHXopBLYUc/015X5yCaXf1GyU0QnWDm4t0oqdggQXbVux41
UZiSwRkDmDbW8IRjn9WEy1NMfG2/VnOal+uhSLX2S6QkNtkcdUdM15gtiHe3cfr4bqg1IpK1Nq7j
Q1aIGt9ZJXjNiRzynI0kIKNbU0IXYmPJmuTavPCs2wG5j3zOxswcOYIQUblNe8TUn0yrQY5n5mqf
rqW03F+FOoaQoG2uyEFiNyFi9XZSV1PajcW6N+r5sc8UF09FqU2bGetFiejCwenTtIIQ3cx18AZ1
pUfTrya1Qt2DvsZRL+sy9wlkjtAMq+bwmVIuwqJIHcSD50XxE1Q5+2tRFtywxrLr1BW3onCXaSRa
rOyRCvgqnrLaW3UcDBNfOJDiAttBoEJVGhybPxbkb6/DMUGZZTRCkKksk/I5i0JLBklYpvd2m5be
qmpiCX626Kkb141bPE6VK1lApa09OrjcXjtvJCeMAyJ1M5uIj1+Z5Dy5r2zyNfYZ7zmwRrKysu08
0Hnbm17mgkuPkdTbXTKwHblJ9KuIsqZdV66K2a7pNefZmxLURCTBZUSNQ88LyYsLEacX1jwA8cvl
dur68gD1jPBatQr7R3THaUJTVBFXc2fqeMrTMMd41U/RjGlXJ0+orBzla9vN8++yMCZi+FJ6Krth
Dt111w06HN4yJlCmkC00cApIRbJhSrEsRfqc3sxeKzqStkLllxZb/UNRF7LeyzEkjwl5FFuqVqvk
PKcpotJYUfUDoV8muZsEVOa+saAJsTqGvBiiM6wJtDbtCbANlVyihTQIa65oQTTGtlGGK7MYlWEV
JRw6eD+k/kPEeXetxp2HwdHKIJNOpecuGeDNBgH2RJOxKlDkZV4y/4i0UanXVQ2jneQUQYY6IQr2
XaM3kozryh6twFEzeoXY/UEX9iHwGCSC3SGuqp+RybEiMJzKuUUL3cH8LrLvQ5THh86KS9WfRWUu
8U1W+cMa87rgWGZGN+yC3Ui6snR+VGbT6Suv0VDDTYiYyaP2cpO8u6zoAcJjylGvkZRaXZDKtrsx
tWR+QkLTfMshjiBnnzu3fZQOJN9tDQuuQQGhRT+VIXLtrTK4WvxctHN2B/o8F/SJ9ZnMBitHhjkq
efYqSTLft/AG7SC0Q6MgfSTyniTTGsQMsHKLRJql+DJnGc5xe8xeQ7Cq8Ha0IY5WHbw/cajGaTnn
Ghx9sC/h9RYc4a6kMwz5HosayZpi9rKD2mvTN3TpsCIxGmmr1CRQaw3DBV1mLcsSxTD63edoQuqp
I5avAwHh/1fYq1g8KnJ6hU9xzbufyJeId7MzahShcrwKq04hBGRdl47MkS4m7qEqlV5dz60aPZB8
yLfVuVrLHNLmVrvBwN2h9h9qMpjn1vAiokvddFibuVbS5LbhsfoTIK76StE6mrbJDG6zsgjCWhfT
xOqV221p7hpdg5Hv8UKrK30eZbzRh6iWhybKvc8Ce6EXuj84TZrGjaFZS/hETJnK6MkiS2b0mtZU
fxm1KflcmskcraK2imjq106HF7I3p2eFALHAHBP3qZzTBVLfhFIcYs7fPwUHUQpCdqw/lcoYPZEl
1FUc8PPiy4zfqP5JMCap5WY/L3L7aSpuytAmMHkkniMhU0GfMk63UdNfd2SCXBN2Y9V3o9U2hzR0
R/yLTlmzihEyLvYzecvOyitksZuVwia2KqNmtMpHY1rMwKNdHvD6VwToODWVBUU0HWrZKcnbTRz2
SnHbjiqqPRfU/LwWNhDRXS2aqV6RP5zFOxmlwlgBfDKLfV7j5we8JdAGUoAT3/LIAulB67R1rzjy
9skubb0ZvwQ8yhn4jtt/92QBShzsPjDbhFStK6x8arfNorbgZOOG0Y5uieH4pKpLooinGImvMCq2
dZLkhlWmad0PBeXha91HI+eiiEC0ObFawxcD8RbrMTaLaE1VSXtSyeKDJDorirLOe2D5eE4SkJq8
z/lEEuhQbByLSB+lQXdHxJfLhHW8RiCBNmd+vViPPX6gOnesPhmn3LXeZ+4YTDJ0B8qpdfqQNj1r
ot6gJdY7NsZdPYE6XHH1ZMxS6u7PPjGx1U5Eab0qsUnCD98aK59jij7x41qmCJ9TMoR9LU6ahICq
Cj9LMypLdBWM2N4Xha6Gq9ZJjRejTNLvY0YxaNvJLiEdCoTnTZKHXhtMtZMY8LaM/EtKhaXEMtvy
hibu4GRUqoS+b2uj59gJIon4lU4zkUk7NiyWvi0cbKlug/yYyCZRrvU0i7HNehNaGU2WbbpHreVs
VaAE3sowM6u/Q7/lpmuz7hPSTMxO4RQiBKdsK+EOS1ujloGUCpk0DTG0X0b2LsiIrebgcJjIgVO0
Oge7RlrisCL6ICoPU65C/dA56hHjyel1NRpZcx8Dnn+KJrU7OGQzkBEoQi56tjqJDfYcaJwDr3ZL
JyQBKmFlSm/6BLmUgeG1+a5UOmzvgzIMn8GWms7KcepBJzWFEPstFHeLL5THysR0llwyMn5qO6gJ
Ff6ZCqqPB1MpO/Uqhclq/HTdXu5MyDFDkOZJ+cMlhcXcDOFUvKbMUt4UcxjYK0rHqCHC0/pbmQo7
nd9UWrko6J0cYL3Rz1vH60mHIV0vgn0dR1qxnsop3ZT6AFC2htG9V6Sdz7vRKZRXnilJqpZTpi3R
Utx9keWO3kFWEy5/0xjYwME0r5BV8pZpij6ld8rsjftWL7wSx380XzWWSzz50BiK2CmjM4sgT6fq
UzbWPXdXAdFiZcHiJRYpgQZCIoc531Xt/7B3Hst1I9m6fpUbZ3yhgDeDMwG2o6ckipQ4QVCiBCQS
PpFwT38/7DJHUnWros7wRg+6oyOqWTQbyFzrt9JVnL5YUcaCOYEvpxWIH2nU9xaDxyNh+16fjFBF
ODQsm+JDl670pO64Mek/6ZwVoejK6JvPaXWtAQ+g5+HWPsjKFDwmmcvxB76rY/YYYcd2WbKdzby2
/YkwMMq81mlgpMvb2ql4BWsmFot205nx3A8PauDK6VnpyE8rybBIek/k770KkQ5lc8L8UIYVPWxd
1mzJDmqkciRVLv+zQ8itBA6si1BwQMKdm12S0Tw4H4Y27w86m1scbPNge3vLmSlu8YQD5AwTR+pA
4EwBWRa5XE9F5auO94rIY1pIauuzr+d8OnS5HbwPFal0wh2W6i353gSa53kxM+E1SzTHJEAN9s4J
BLeeAyyS3cFH+Q+uXpeJvqvMuXGVDlwONnuIYoaCKqAfC+DiyqjKpaFZS6dmjLkxn/bNMvQj+NXQ
3tLTrZeLtrWJt4Bo408nlF/zyNd2SKNWlwdUgzT5OiZ08TbusSr8nPLPLPL3/EXT9H3oFXJbUBtP
JLqoXKIr2rXt77RvKPEVC3PmSR4Uzuqd5reC57Edli1dLR0PmlQyuuiKIFvinprl5eStBPQnQ+Ga
3b5E4L8es4bxGtytDR/8nrblh25MLWqsQ708hqac7INnpdNF2hAATQ0FAx16czE/r3ZrnGYr50Ty
s4I7yRSt/upKtV5nhl45RqgVna7F6ucWNV725vaXjbJ2grFjvm5sq6IcsQ40/VCWgvhuQo7hHaqN
1LhoQ7vQe0eO3dvUnFGGNtweisAvbnAsJzRcUqsW5NEh5CLDFVTYQXaqqfqkZF0aUXcomY3Hnd9E
gditRk8eQKpkxWhGicRh1MQX7Qxnrr65mJpu2she7QN6Jj4Ss3czbvyx83c+KxbCMjzqZuJkgJQx
j4H6FACHhfuQRmGKIdU0WjsnGib7csGt/ByuARPa7OaG/2FeK41BprKty1mvxBYWcNRvg8UhHmTO
3X5JPB0R+2+5FtHehPyCOEdkv3xpqt6lrqIti56OrqbS8WxttfF8TT9fD54o0Pw3XOaEweAzO3Bb
4R0ah7Rgoxja7IPJBGYkbj321HMOCum0J8MBEm6dwvyIGDJXsajCoSZIxcBWvVamQRPckubBXlJF
qFgtejs7TVKG2d5i9LyQDl+6K4pJ34AlBJRMzekkaDH0PDoE2pqMdTe0Kzsxicxh2wsM8TLbSt/m
DLW8qI3jU20LnJZhvOW+ZJHu0VJbFME/WpVgV0+teb6mX5m20tbMg+vVNQaZFH6bfhOcvJ+rwQ8/
kIU/u0nV0etJp+SWmLiGbf+eb0lePy1azaPTkGZON1mevuZL36ynNloMm8z3oOdGUV5aJnXbBXdM
iOty8kdRzfeKzkH6Ixk2W2weFQVEEgiEs2cN+4BzeVC3hcryKakoW/scWCIQpLSU/VdjKYPP5tA1
d+6qNKjFTLQBa7U/VIzUoC5XDcANsXW5510XGRzzafDtVVx0XWs+9lw5T+5IXmu8DJP8gL7ffO0C
a7Zv264GIhtzMTg70+ULcQBO2bFpu4zwDWxqJ9fLbGhrsDKa2Fb3C5ThseW6sZMxc/wsKYpOHLVy
2GGbnsE+pltrvfdpsbtYioVA1i63Im4Gw/rM8aG7d8zQuX+iEiAIYz9ggNiBM0ied9axfL+5VOcY
aIjMJ3bk7jVTRjonbM00boKQmXtPOSA2Klj5oN3VN54VqyELcxTy38FCP9eVWCl8j11zpCU0mhii
6Bhr1Y6LfHVYT5XhnhYzN/etFm2xM51yBk50+uXgiQqsAexxJKKzsgNWV7mOpN+LYPhYOdIYE9L0
a/oWrNH8TEAVNwQQJrSYhxLlPQ0tMryiJHwik8YdaBS3inLiiY1YJK98LzQPWadpcwiGLGWxz4KB
Kk5ne2cpph6Jl4rwavIswO01bTnHae3Iu9JZZ+aYZugbsDFlp0c7NGrnkBeRNtjKfLaoEbj4maMO
vzLPQ3YrZZR9DYwsp3rOVAWFVGiq+ci6QE9HmjMjRHEZr0Oi3XWBeiD9pYG/r3hhRiYMvYdRb/aS
jzFpND1kJ6tz2KectkrpjhiHyCKvVFslK3aHJ6kqgz7BnNR8MkThrgdSBKd3dVCNC+Kc1e9pSQ6R
xQf5PF9YQ9WDOXR+VZ2kAsfjOyjOIVnL9jEz4b4uopFD/z2ATR/tq9VFfktBteMexlV7KkF0noNU
09jTIIbNF0FDp2Jz56SweubTpgniwqbqNaF6g3Sqrm4zB0ZgHMsjD91wZzYsxJZHNnJcCqs7RMG6
huwk7ah2y5orkNtw3WpljawaYgDe6jbHQQAUlXvrI1gO5Flo4o9Fyr4lxwfF9FG5HUiD7edYIvXo
JV7hUwcysId0cUbJLHlR5dbc2oMaE302LujP26x1XgsOLEClwF2O9AXTcBZ4YXecJH4//jo4FhwD
d1ULVbUFUq7DVdAwAsXKrr0jBwKbzDitM8b0qgyxLDerUcZsfC2Vdi3FdrHR+n0K32IHzYnJwmS0
WDttHWarBXmvGZ/ZaMgInSlkW1EUUDdiBQRgVKO+HqRY7gyRptFhKS1PHTjox+bapGg5JKuVnKTT
PJo0INjZEEr8KaIfDrbVdp/AcyUb0Ep+wC4jMeS0YOXH0Qszi32P9JeHoVjy6uR5GY2gyH8sOtp0
+EmC5rpJapjqre/0XnNVlGZ2w99+mHcFEpI78g0wwkVcChiaZW4yv2RFDf5MB8u1oIfCjn1PsH3Z
bifkHpQrX2mAcPgYNh9wFHd2lbqH0mzIjBZZJt9FWZWzhZTh9JKLhgwtUaeBEVMLOj7OIjRoj13V
yi0LG7Rrh7D/SLAE6/YC7pDuM3jIekeiCY0lxTLlRdz61LWfBp6P537p6f8IR1XXNwPdOyxo0Wp/
sccWN/9i1+EXfD/2g0vvKE03YL06Tu05annNbXnIltz5Gqi+pJ2YGuUnpNDh0e9CoMQoNXB9tkG1
FFyQfioOIqd9bA+X7ZCa7Uwf0TaMn+dpAiehsQg3l5q6kj6sdYEdoSDevUiBQCiz5LHMEh2Vpb9v
6iYnysiA4To2RiUuaaQh+TTKqF3CKL947yI2o4JzVPvqPmdTJpVbqOwtAPf6zotUQdCtmzfiuKDp
tm+Y/thYSgC59Iok1zF9J+AnsIDUeC2+dYRzYNGL5kAFH6BbIm9XLlCRx6bjfb0yFtJl39pVUDm3
ep7H5S4sijZ619i9DK5d6Yvh2ZMRcT6S5Lw0hqVU9xYFZJThuVZLFtWvadO/8MkwtCTKEXWO05B0
VPtHrtatCGhgacS5n4rpYh7oizVnO9pzyDkHe+WhPH+//+hu0d3Cg//70P8L1b98LX+U3fIFv8lu
He+NH6JdwA0JbY10A+HE9FUN//1fjvtmC7bedKdkewaoX/8U3TqbshZ1oYkq93dl7R8VfHaEihe7
IS28KB5x3Yb/RHSL++UHZp2qAZSviO+2fxU/iuf/xOi7eaVEELBZN/THEQXmlevHPq36t+Fsrx9T
glOcg5OO6usCUPCIx3ApD4AzU/A22CigxGl8KyfaoZqdHfy2YKM0lOQiq7xba0B9b8qoehgLYVKB
pbwVnQ6Gq0dT9sdg8jNgn5HggR0cnQl8yCJt79PG6JpDZYQdvczBoqfd4DSzeZ0VzkQyd6fdDd4S
tEuKMCyvXFjDizIo7Ju17nV98iqzoFDUrQqsj9TepfveaLqvMJRqYOmY2/pqcF0uGgqk3OgI797Y
u86q3Oa97aR2dgEb0pZ7UlUpMNd52lykioX5ZNm08BwcRw9LkolIr3FWsxsnQ83Ywqpn0mPfSN/S
J5hrLS9mXYSUv9Ge/nn2NbORmGsP7KIpIXraLGQAGL3S58waB3ERLUp2iQCVMOOwFWSq0citIRQr
BrXYacvxbdd3KbUBs5iOhV82iOjqlLaEWWslmGpNABtzqq2bLlUE1wNWV8eWMsBns67Jp1coBxIa
FekxscPKu3aGeaoJCwWrvEkd/VLkwTDRzV3kaTxXHjuUQRBnvvMLao5IcqkJ+Cx6h9ZDyKtSvB1q
u3yN6P55V1FCU7CJF+kpyzrbiwtHhNfNtqbtmW1S+OcZNg5XeBpejT01UQTJZUTstylaxF2XF2yn
G7Fjx03jAX/PcqQC3Z547gC8en4v1FsLqQ09v2rc1rqht5cq5694CZo2WXr4oKQqsuZ1HBsv3A+L
NJ7JIKfxuQTEOAb9wDVXBqG8qSKHKcepLeNLNOQkq+dKm0A4cPAoslcv/NiObkul9VjA/Cx0XMVF
UNT1Pch7casK2qYOld684duI1MVmahnflsVtwLhnazm60HMESmhwDoojnGgkzTPIyvFUhR669rLp
HO/GYlabrqrFxEEc12m/1B8J0dUhF6/TpZeI6qBQfK+OTJQrQerTHzVpxgkfMSF4zNrqpMpwV42e
MIt3BXwu6VjRUhu8NEO+XBLqXpL5ZzcBHa1ZiwXjZBnSoU7rXPgyyyCiBtYT0buqAxM5Qb4ua5No
kIv62mGzVa/KXNlhUUScRGfXL97UNUQmUFRuI/3pIJllYXUPDQ/BLaSzuO4GAb8Li9gfAZ6jA4ia
nURjVP2Nlf2vx5VNADIKNBJwySL+2cJXNZFjGTADCRWEaj/TPUvKAyQaL5/1vyiQ/f+0xMbmz/rv
77PLl/r/3LwsX+sfrrTta353kgRvMGl46PGcaLP1EPX5x51mRG82/whhyVt0GzOTiWD0jx4b6w3h
FHxhtAUJbSk6f/bYBOYbknXIXUNxh4L1J9fIL10km/jxe3HkORSHLGSam4gFRbn349RD6nSLXZsZ
uPJXapohvbOLYrRc1IqBPOVlyhKfjQKfSW/0+rbLPC2uzJXK6XjMCjrwmFMhYbKUtMQYUhRYhlY8
WtEMN2cLJPRDPI1bdyvNGsH0XMKCBId8SOkcnAtTlCBSJhBfQXueGTveSCBKs5o0irTOPczh/M26
6qBewa0ohOdQjDTgBskrFiEytdvWLwURO6wzaaHfD+gdh4CmuUQKZX6YQDagT0VUXU2GufY7By0Q
ibfQyDTRg+Hvq17ll5PvFV9sKtG47RUdM/acXbazOzOU+61+RPNPJA5a7+6oxDQfcOZa5bGOhoeo
FlV5YDKmyKbLT27qy0NNdprYF0hJDit9zi92b6FwqDQCigVW+YXI4uG5Dsf21EwQNN7AjvyfsXJY
Ll7/+7/Oqbb//jW8fhlG8fLDO7gdd7+9g3b4xsafQUNIxADJbPnnK2ibb8gMQ6S72cZxcm1S+N/f
QC98Y6JoJbjBZ+7ziFb88w30GFOhzkEiQ1xgNsFu/+QtdM+v2f+8hhtgjx2IgZL/4PdnVv3xNZRz
sNQBArodav36WxUN0ae6gobeNZk+lsjMvsp6BIiHvwg/pWspNVUWer7ZVFnuwUKf8OgjKqDf2TJ6
ShcKoPT9gnrnSD0B+E9PjumceEIG5t4CMldx45akC6QgnZ9SUgChvXj+/cto1oGV9Hq0O0SaEnxS
UkGiY72YzcHygpRo6wHYKKEVWT7wVyNTA/x1/jK7TW8cK88dhnglQMWMs2bTdRrTtBBY5syb5skT
XbEnig6Tc465PPbmFD1lWpXFR6cMXaB+f4zoGF26vt07Tk5rDqWZDr0yc0cN4+y74LRYZM2TPUnj
kmV4iT01rfdjlNbf4M6NS8mKv0vHbn4XEGf6NvUk/ZEmxevzoXLs8qWSMBJPi6Vh7RxtRjeDXS23
nr0QgASmuTxi9fTy/QwdfBFFUlQH0YfWp6VGQ8tiDUV46OqUoT/P2nwno7p9maXqmdGkgXRMOmZI
jJDjlynJawaKyxDh1Ws/GehIVkjqnrBr4d0E2kdj0HUlsf/AYPpb7mXiMXP5NvuShGpaQxX2JXTU
WU5QvTkZNxYc0HqJ5iT7sLRu76ABmNanUZRIG2qde6CqoVqrncgsPUCIq+xxMIuZ2DjGgO7Yj6HZ
UU3v9z0QRjMNlwJQdwBi9VzSksucLIFFWmabpLApF9NSAx9lRLi9ah05l05rEIQ+WT1sGaFM+laV
bW4fmXZaEjCIJYO6mtLZO7TrqC+XytYt6lhNjKxkn3YTy66Q3Q0q8LIdIH/bn8ZGWx/PJbDxHPSO
gFUnXLoxlmCPyrRiHnSJi92ZgP/XGra43omm5mcYgy6jzsEPls+O4dUf3b4gslFBe3x2W7OEJ3UH
zG3adXPSFuGjCSZiLfPifhErciysTNc9A1C+y4Xq3tLqI5+QkJt1grxPvk4pWpWEa8r/UG0s2l7S
2gLIiIhO7sepHmKk7dHHYURNSJV46XNRBNtH3yD3aGMnQgy7Z8Q0ntylk/5pLHX2zQyJCz7Wk678
HZJOIe9mU5oCuMgmWKOe2+UI3IKS2kpth9xru88f0zUjU7hwi7Q/Zn0L9VkMzvrY9gVCMbHYHfwb
PH8Lq9gTW5MDZ+cHQ7q6TCpEANykxYSgBIC6QDQ99cYWQzs8z1DFT2nY9ykZhaubE+DZp+rGCeVI
7rojWYOQaxfEAVY0Kl1kWaP7CyI0K2xmREaFSWXP3nCEzBDF3TIZ2jxN6Hjg5tTKZ24RkqIQhBNy
kPRltJKOLYJs2vUdpoWjETJRJG0UzWh1bcVQDvOXPsDP8yabazPlO9GK8W3Yh411KQy39E5zT3fG
+xk1mPUsaset9gFOAwQeLIaUyNGe8bHnQXARRE4UiVW9g3LRXgq2bXwZNG4nrV9I0sVawOj2Tsjc
S9+yk5PTnacGqi976KPpWqOUto7kQbj5rXQi8W0gr5OlRjKWc/SUGZ+tkI46jv5qPuI0icJ9JNvi
i1RzMKA5xqlHsm/jUOuJpOwZyih7HdG6vPZ5ZZb7vNYuNKYeNxELVrfHeqA7oWk5R/a9bxnekZhS
+WRBcLF35yNSjD70s6egslV3rS1TBPuagMunGoge1bTbu7jT5lkisJtrRJieV4QycRtELLT12X72
1kaUFPpOW+8r1PSfo9HCtN5Pzponsz9pvWtDb0UCVQvnYYXRVIk2Ld3sSjMwOtqm6MA+2qWZXg6I
HJyYb6ueOrdUn51JDuAETacIRwd/aEl+oZ44UYPRwBB7mk0+RZll7YPcb8RBo6/a9bq0igvDNIJv
zJyzn4gidVCdjZziFyl0NQmAEyGRqGSRtvI4SXbC0O2CfUhINYdM21Zoz/M5Evx9/Gk4ofoKPwou
AOtoYBX53Jtt2nN4FL65621jRBC4psN6yoXso4uxaYcvqgcbJ4OpWx8MK00fVBCGim0z/GQE4PZu
5RbrkXJn/3JN+wlGq8muNOGx7LVKpyidbNbzZm4eejccbqCaqm+bdiI8mnm9nAYDAwqZTpt8qfDa
b7OBtCUm3irgMplKODXLX7nJprIAVO/KbH7m+A6IaeYR/egNrjU9GIRmvltDf3giXRhcYxSzvieW
CL25XNPpCSSnQVTsapODuJfeMUA3QMynWMoLmNcOkT6q+ubQd76/xnVQ0FOWysW2d6wbKLGtYTy6
fem9bwBZsl01yibd5x6AOUQKg3qMyjr6NLYVHK4bpfmLVBr2hGAbEKeVvGVF4xnep2RsZ4dyh75Y
v/H7jP0VhsIoOi7FGOIB3dTcu6XOIedCKNC7vM8XvEHSmhFkZFFbxmZP3krSWCkSDaFqaVGhnucC
UVi6/F6E+x+wlamYWfEXUzE4gn6pfx6M+ZrfB2P/TcjoiVKcAt8tN5y19Te8dRuMvYCGVEwUtvlb
C9wfg7H/hkEV4sPC3QSk+v1g7LyhaniLBSe3+vyv+wfb6dnh//1YDNbKZLzFYHEg/jWTxk09arNb
j1y8IG2jXUudMblTtWu/GGE2yF0DAfnEHDI+ELn7XMIRJQAxATG6MMTWfrHyQO2Qs1VXoyqqdr+q
Cq+M0xihsbdHsq32WnRjdF9nBG5dzbNlkEyv/Pnxuz/5/W8/8PeGf+TSP6zZ23zPrwAKgAvRx+66
rR/f2wGxRjgB8hGUJBOq09OadbmGYEOzeEkDEEtzQIvAq7D76CpAsvRVcN37NJNPcDdciFmJQFBs
b5u3dvkO9jT7AMsq7v3UrbaMEF1ezcRYFDvk4sM7MwOJYgyKfHExe4RcHwifo6bDAP/NTihv5u6k
7AHV6GRSAU4DfJYhHYBs/JjqybycqpGOl1BNRR47fTHZ91E2VY/uImaUp8os+yRfgVcZ8YfyS0um
10ggSzCXu7xE655MZoOToRcDSX/FTD4v9jG/8Pb1FFYlo8so86QyNspuxKoaJK40EJGTaNXe584w
lUnUSlR/KhjD9kBT/YSskQ/5mns2fOuHpUCdi1ZrZNEW0YRjV5FXOlS+pU5+lBkTaexTfw2lttDo
5NUpya8KZQ5qhLJ93TKoqayNKJvvwwpgrqj7i5Lp/hPIZe/GKKEc/khG11Fwk1v0CEVOtJ66Xmef
vHUa7sd8QJhXzjZCNy6O8RatDneKqWumF9ugmmhvlQGBNHDpwBzGkmnwboTzd5UYKZYZo3p9TQd8
PzE5U863jstJ8UuU04NVakKhSye3v2bAsQx1shfgs0Zxa+VDYd81c21fd5M/uVDyDW/AxE9cOVmP
941O0yr2zGl9kE7mTO8CPxvWWChcXocZufqdWYkIunvCbxY3zmg7pOrg4QoV9sUE4H6jlyuSyQ9W
73qPdWOHX8T5LEaBzblcnM9oRnDOa+t8dufnc9w/n+k4HTnfo+2oX8+nvnG+AdbzbWCcbwaYDG6J
7nxhnO8OBNncIzAe3Ck8idwv5fmucccpf5nON5CzXUYLHiL+mbvS8Ee7PfcVSX8TZrgC15PNfUak
FTebcb7lMIlMOnbSktuPsYObEAcwtyIwVXnB88ddOW3XpnG+QcvzbYoifXpiOeeO7aERSNbebl5j
RFaTbtcxpOs6PTi2Kj4W5/tahPP07KKGnLFKGO0Myt4jPfXq2s8viBfj1o8QAX0ztlFAn6eCdRsQ
qrYJwyOGofJb7S3DDSt28+AzU3DJMl2M50mj5CW+Mrfxo9oGEe88k2QYltB2hZ+G88Sy5kv6sGxj
jMwNnj4kR8MXQkza6CJCEbnyfm/zj32ehdR5LgoCZIyLZt4iX7cLP0Zaj8MpP89T0Xm2is5zlkLw
v8dkwPRVnCcxy0snKGSDfLC9PE9rC1pjC8H4NsWRmBJ8U+fZbtzGvPC3ic8IBmuvzpOg2fdMhcZ5
QsxNO21jdZ4c1yhTTJHbQInFTT15dcaU6WwD5yYpkMfqPIdqxx3olSoz5lNuJPsBApuXeTlPsPWa
Mc3mdDMiUphYCWVqNzVVUeW+IO0se9s4lpJ7PP+BBIvY5mQxT0WzH8/zc2Hw0NAj0w9PkqM1SqSN
sJO9QLOgGF4eID8Q4+RcmQHpw0rM0SX204nd3k/lk2D9WQ5kqZAuSmcq0oJWl9m7PMJgl1haMMta
Kqzrq8hc2g74A2Vd7HZRKsi0S1MP2amj7bj3Z0W5km8J6z5jkM4O9AQA9hBXUzUHnx0Dta0e3eAw
SCRuB0CX7Fb0WC9PBgK/LtbBFITXFWhFGSOMnl5s9seH0FEupqFS+q82SqZ5b6L8Ga/xRU3Vqy9Q
WtIkbtP9xIyMadRywF/K3o7WSzDdkogrYvHcXWvXyxXbEilUU2jOLxLB4o2YB0gVDmbkYhC17LHo
p2PicjiyGoFFMtbRYL+PsJVdIUtYPpBfVZY85Kp+26gmvAtyab+101l9Y9HDHDTWM/09kvqCmLdX
DqgsVVDCVUg74g0DTmHPGEiSLDm4NRdWnt0VVcBV0UweJVY+TxeqmDSzrsN2UC9s+pJ1SUeqQRay
eWD7toWIFEMwfECxz3I1Q1+JRI2Bt5xQW6x0P09Cd4dwGYfnLjeJKF9AFmjAyqWY9+nkyS+o71Ap
1mMIgdQ1ilI1dOLuA23A/L/LahjDy0Gjy0Q471j3vlPhpPMyA/FHh3xvSUhQp0KMiYagwYxHjB6N
SYHVaAGlNxLPJq/tvonup34YHuaKoAZIpSm9X/puMyTiV2aD6BBs7v8DGv8OGm8BF/9+PL5t+ull
+QE03r7gdy0CDMzGioBeESxr42f/YzZ23xALE+Kxp5aFf4Kw6E/QOOCLUDIiUmAMDvAl8kXqtwAw
DyIIDoggJEgDBAT/TIuwMTP/MxuDrJokcwJq21tLrG2d8xG+C+NKmXYA8ahPxjxkfuEFaO/9xgt6
YLSWpoWhGqrrbmY8+u7v8y9m2R8n2e3bAmQgfgi4ZtgBfg5QWZ1gMSkT9fGQGvWHlgAd6oXJBvr1
dzmHcvz42zEv86ei/Yo7j23jx4E5qrXR4Z7wdkta6SdLucZ7DwnlXSNKzSEnPPuBSZECh84cEBXk
1eC+LwdwhXjsFHHOTW4OAjmUFzLlKD9CITw1RG5xS2dfzPNfyO8x7O3KeR7IhsKqJOOqFilSRLPi
hFtKYvGzTfgLeNKY8yGYxvwB1R6mdBe3EUiXPWI2akzZ4OCYtYvZLio5gZEmW+kt4mf9auKaFzDz
CCCp+WgsVANr8RDp3HaTLTM2u5pUPb1nNx67fZcL83EIRTPEg4VUKw78hqraCrDFjgvfq8bLdArk
e6csJotKnKko+JTpLLxvOF2rI8bEPDitrmX6SZRL67LnznOTDmdruWfNxwhj0Sp8sXStaEBJpv6W
2TTHxlgisoAiHzI3+b81JSpVlPb+zsQBc19L4RNX3U3NlcRHLsEgc/5SEOnoxExHYPv59Sf/owzr
/HzBkEJt8nybDgLbHz/40QQKtASevA4oba9Tg8oILFW7zq0RDAOC/c2Ttq3LP71H5Cwh5YGg5XFj
T/vxG+bMVTKQ2t6Va1tz3hZNSd9lPxNW7DltcacyGy5kQEX+LhoHcLEM5Dc/Ain7ecJsIvKYesXM
3dVyAcPxdP4ZwW9QxKavp+lEpqr1TS7hgBm3QwzUG2E7xmY72u9GjKLbR5VRgMnVyJY0T/1FNiKf
TSYrJZvCSIvGQbqIgw3vLYxEGQiUuWGw0l7rRF1bx+j6jUc1kr8RW1UU6V3XDT0+8a6oEw81ECKb
MhPPa90gUf3HH9WWA2iBELCNmj8H60SLhb/GCyxEO+O6z6EyjqKcDWz61XBig7Vufv39foIDzs8G
ZLiJYxBBw6YS+/GjsmSgwakya7fRzZ+rxigwpDkM6lE73apesAOUG0ofapE9NC7+CMTO5AiESHIe
s41BQO7Yf1iJo0B6bW1MCDlRU3ksrbL76KQsRklUNeaBPbXbkyNV/83Dbf/19AxIIIJu5C4nBNL5
KYsog+TL6jV1dlXdUIyoMiWuqnrzfel5jPCRDUt6X4pq9PeIVdaa+nTaFvZC4m7eY9qpmD7yucJd
kFooNzsYpRkVkM5cpoq8Y0NAu6mo2hr1lY8TeorHNtXoabFhsH7OJgEDoSLFbSFj4u8inIGKfnqT
tvHb49bzSC03vZ9ITF8Rs7Ehi7uWX/1mSCn1kB4Ks1Wi3fr1o/BTOuz2KITkhrk2CVaQr4j/fnwU
JD9Gr+fVYOE2Db3L5YxElJkPaNRTiiAzTcbzK2k27XO3CnFFYBK+T+lsMOOvf5S/3sOIC7mDSe3l
SozMn84PKucQ7MLQ7oPO6vbI9wnL6YztzIQziQlggKZpy/pvvuv5AvzxgoTIJqeXoKctxu1nZc9Q
bzJ14iFwJC80pQ6Vy6ZbDG1766Sk4MRmgemGsPowTJpAhgAMMifJbpCee02OHqSdtmnpQ3StVjwE
JMkD3EfNGLACUVDjDHURxjUtWxYOy1qm1y7iyz7BnUAeQwXC8AQfzSnHQldcOSBUThymsuK7aWu8
Q/AwYp5S3FqXfeOIJy/nGNqCtooV7/4CQA//ojlMMdKSNhE67iNil7q5cA2D9ahcA1O83WqzTxZy
7nk/gQPCRVlAP1VRVHcVTIi32RrWI2pDl9AIHc1QQK1GMvnrD/gvN5JFbQVzDB/wZtN2f/qAB0Jr
MOASGQeDGX3F+V+cOkrVrpAvpwdTus3/6vuBuZB8SgK0x2z5PVY4cy0gcq1KHH4tZr8+RK8Fc0cr
EATBHj231/3Nw/SXF9ciS9IKKcfCokku6E/n6jIjyreyptw77oyrXObWcVH5cmW4cnr49R/zp0RJ
Xtzte21QM7qmgICq7Wf5bmytEPI0kjlkb03zdD0PwjkiUMX4KLUenlrM+3on8PheF+B279fcD1U8
bPt9LEZtf/ubn+Yv5zE/zZbuzLS+5T1Gf/ls/bS1Md7ueVet4aKM7OV2aksBhzXK6zYzmqQp5Po6
h1DquNDVBwINw/1K1v/OWaxsK8PujnXalX/zkZzj1n94v/nJSDfjZyONlpPup8PU2ECXTnpQeUAF
8qhkY73d2EyUo8vgFRulgx2vm7gfkqkT6Zq0Vlk9AzKLFE9ItPoJRb8W0TeeEdA1P47i3sxFG54C
r8mwoJdGSRUb1HV//PUf9V88TXy8lNgQcUjU0/no/u4TTucOm8skaO/C6HzCtt5d8Q6b70xkyv/4
GkCz5vPH2fRzLuPiT3Jsf1C+bc6ZsSttpT4YUEqnws2ql4XkkdvQHbLn3F99Uvf0ehiVHX4WdeNe
//r3/Rfnw7Yf8hDxcW2UyY9P9IqyZsx8P0VwmrniMJtu86D9qjiiJ8Psjvlr/bvKE2v7d/70dPBL
I3gHAyIM9ecM2MJ0sKeCL+9Kkbf4hBQibmhbQtfACEX1AVf1cJelZUmOgWfoJCLssUu0z6eWgODO
djxFI530me4akhXKhRQW0t/rpHVE8KFYSZhNcBYWH4hx8NvDr/9glvMvfnoWYcZuJEUg/Ns//+4J
acSw/D/Ozmw3biTbol9EgPNwH5NkDrIkS7ZsS34hPInzFByDX38XfV+cAzJRt7pRKHQ1TGYmGXHi
nL3XXlccJ6j7KELovcBEQAIvQItNcDGw84rGmRhHOvBnzB57ywYd46hxQCvtX50ZK5AdUGIjZPEm
fbxxe866wJ58uRRnLE/8oQa2gpMlymxiuH3N6ATsj0t0NwkhlSBvounjhFWVMQJP45OFVKcJRoQ5
H6bBNQtqMQOR/py5GWgm5D4YBxOvu58zRk8ba2xLEVgQsopA0YD80IkSzSPN6LTDgljhAJ21ng1S
Qbof9PpiEdXHyWEMVa8r1kYYMu4v9PlJlhyGJHmx1QReBVt6N77BEJmTBwzSHBJSbN6PEalGL0PX
67/woBbvHjZYddNSxw+UIjpos6FBC4VHak0h6hqFwFzIHu5HqXnL50gf5z8VGpXuwYox8gcjyDie
lzFjpFHGKS6DRhgV642RiidwgtHbkjnjpy5rExtHmDXu6RxyfF2iuHxLgTH8zo25+6MxiFFDFQQQ
rvVlKH4kKIjqjYQdpYDIMciAjkRZ8DD3sKE26MUNZedEyfwap7n5yTaHIf+vBxiOwux76poJjezO
Pvmh45jJKN0SEJKW2j2kkaEwgkZunyddBbluupV+fV61rhdEboik0GDHVU8e/B4UZQWXQAnGyBKf
xQTTZ2jSfptI3NeLMMn9i6VjbDmCdr+s3hm2idZaN7aWC2uHzYJJbbGuHFQ1x28f1YyZKbZQAtoI
GOWaEvRENVoHfTaIapXe71mmySetswg87JLkxpJ9Vi7zFawbLYUAm5uhnXznbrXQp9bdKBBwJ3yG
Kxi2K2351Vv1ztRieTAU3P63FpwLexJaH5L+DP7DP5zUVJZQFAaDfPGMrHpcEubI4MUfqjaZA7EU
HJk4Wg34ladiGvdaVmJJLVVT4MQpS2fjzpFj72SlKh9QgyHIwwOj22im3dmEcpqaLwqB8Exfl1n9
WedwmjYV3MFuby0MVDcLfMxsYyQZlCEB4hAai7JapJmq6X5keemnHPogtJLMw27flm5nbrxCLTnI
lQRAB62eL9YGn3X3olk0nICEzO7HKVa6L0AXzD89TM/nvhDZE2goDDGxy+xj02copHaNqKPnAlpl
snOUZfltsXoWvmVN+aPJYOonQS8SlFgOiCcYtIxKeuqLufanKANCBm+geNAmlX3NTfN28KnrkDmZ
i4JYzPGWxbtjVjd9F44FetCAYfk9mtDLBcAnCdBrkWT9VNtoYOAhhftJygo1ytxlC18h6upPS6dh
45mNuv1U50TEbXQy2b836Dw1jqjNhOLVsNMHZnquukHFZaBgRD75se6GNvMRDSDrjtfJN5Iauv2b
ElGss9FrJhhYym2NxvsYmWT2DUZx79ZCDOhZoailUZr8bi2nxHpFQtVjLqvm1RqnaeJAU/d/1HEu
zc1gz81eRKr1rkEbW7EDZvkkk97+0gx06YU5tJ87xZm+Ss9A+mcCIsMvn+QVBCxvMpFL6griu7JR
YhSnel4hdlK83O+snql7QauLdmVai2+JIuxum/YIcYGNLUR9GWnlvmSVPedExzYKMQBDSybnQtWF
DLLG6VLCpruziQxR91ldZh9zx4KJbiaVdjDduq5BNay9ynia4uHH9ffpvOLRdBP9MyA8KlN01ccr
iJvS2dK8ygkkaN2QndHeyKFGRZsQ2aRiyA+vX+/87dVIucB6xzmMpqBxcr0yqc20U8idGsrGZs0w
lieL7fa50zRxY3E8/2jIVihKaM9QydEWPP5o5VjkVp3mLE+5cL+mbpE/upOi+bEY2x39Oe/GFnT+
0Rgv0H5EGcI8gUL/+HraaAxObRF1Wzee7bulqO6qGLlHWdm3Qokv7T7sc9SMmCQtj78dXwuSnZLX
VuYFfYQydzMXnvVQEYZ8gAWAUi/tzS8LIsAcnWo6faCq7Z6nfCB0/vqveWEHQHLEl6syJOHMebIJ
GoCdFjMbvcDVZ+ntO4EiIdRzeGQ+GWBjFGr9UGHOaCWx1//90nh7DTqIyJ24heNvwBWFVoKOioIE
ByYyF3tA06oVh7kdK7JuZbtnjpzfOA+tHeuTchKgP/0DFFFEsJ6ehxTRTRbaYB6pWTemHZIOlLvZ
ks2Y0FqLzcBrhP0ROz7qX69Pb+x9Fx5onmc+KzfATRgnD5iO31QAUlCCmNShX/j3Jw6KKLvdOkPF
PzRd83b9O+b8cf6BmUxhbOLs5aJVP72kKss0X9oI84Kdp6hJFvVHnA8d6FSxCLkfPTm7AS567Kwe
oZTaVks0y34ehcHA0zNrGne5RAIq9aH+wcDX6XwSAhQoPeq6gFdKyh6YQ3wp/WLSkYbGiACeYApn
P5mTc04QtEgfCoNtCqZ/H7+mVPt1OJmxQKY9oTbfooi3X8npWZANYN1tUEJlncHa4tkPJVX6vIkX
wGY1RJ4BLo/tQUpGgSM3U2NaLnDOMv4ALsvqQ0witFm9NOrvYGhIqC3AJlmZp4zkaOxA82YpJ/p0
Ke2eXxW5v+BYUn36PlVgaBowMr0/8fFJgpMJ+53n6fUPxxnnbmvrA9YjpQPFtUkNVPibOc6BOLXY
K+rAjt3pCzKQ9iNApWK9A5dwbNNYoOjFiq68FKiTcWMBH4OT2PaQXcnYU36wg/TElyWyZMQ/L7q5
ETJf+k2jClthiJH0f9BRW5+EoWXvFLKAEqc2juPPaQY0NgAB2bxDHEPGXXQF0RRFbUyf7T7NlXBG
x97601/2XJnkA2LsPoFBkDVlqqAfmkR83yD0eS4jEjsDJRq6/USPkFYFrUKOgyJPit0yOt0fcLyQ
sFV8zN8qRia0L02Js6SmuriLMEvCqdONBmbmEunM7Fqjab/NRTv9YuXJIArnKIlAgs7NwWioWThY
ScEMkEpDbHQAWb9ZdQaeJbOaAR/XdVl8NGQyNiEzRAh3Ud/wp5RpJMx75j+LdtDirLNBjcaRvi31
epmAvkBeDNUebT6fk1gvv9ZTPrMVt+P3qSzKaodXDU9OgqfmFdT6qmFKgUrhnItW85dpFJavIWd8
Hg2xzHt7UuafaSyiOXCh2/5Sk9n6BXsWPltjKt47xZnl3Lm5QfTZyv1L9ytPob1LafMg7ke/9W4Q
Ewingu7DvaXr8OUtsVb6oopGyFCLKd9GnDAfGgK304ckNXSIWImZfevdyvylLYgsyXpXWIlSVC05
61Mthr2etla/Rb9gLoGjDJLAanSIMZzEUQlbS0gjMCOBuWTsJqAsjDvrhUAJJO2+hUakI84oGcmJ
J1T4hTsp6kBPE+QgmrLMxkFTezP9IFbwzbahY/PfDxxEnWBv1DnSY/06zZ2QGYqYwlXsIBUV7RFA
Q7L0G+as5NKqMjsACkt2AMVubbeXVkEDbQA9Vfp4pnHSmooLx5pdubamqKCY1iWOBd/FnHd1XzPZ
sxgWOK09g5ADur8xUdDcKGUulBZEaRI2srY4qTBObsDB/NPDFuCdTq3qzhpr7QEoEQJHL7kRFHq+
o3OocwyXPZXjJG7j4221R3GD+pN4Pq9ckao94q1QSyegt9YidlZjgUqT8X+LB1sPkFShGgZmBkBI
kZ2Tz4eErDbVwXHQJUW4N7G80zqYa2AlKOOv72nnWziXWksnLHqoN07HdpLQALUdaVjpi1o/5HY8
E4ZLt6fvwTc5yCr5ARN7eMVsc2M3Pf8RCS3RXJOACyasSLGPv9oMUayWCZWv1p60R7XuOA+AnP0K
3za+cTI/SYD8+4VyOCZ5SGd4t6pKjq9lVWOsDmbvBUpfxONbI1M1QCIYS2bURf/HEZmZ7tLKsRdf
cE4OKCuiKeS++8R3FxCG4KPiEfBNAjH0kEOJvXHuuPBl0PPULZcBKiG4p6EqDoDD0XLBtE95Nj2A
eF/2VaH0gem1t+ZrFx5p0kVwd6KyoV48faSTzELDt5hR4IiUJDZF5kFeD1gk2kl5xLlD7h765ltJ
aedrhmbSx2ZCYnIEYaZ+/AtIdG6LVEwvMJh3xbvS1elnF7IEdqgrGDhjF4oX416NVVbv1WdHAEu8
8axf+pI5/jBjgoTjnRWMDAtKfFVqFGDgKN8rmilvKqjXdlMyKHy+/l5d+JYZhBu6YxFXwsN98nkF
bT/TxpAZJDX2aJjgXiuJk1DsbKuZyMlTPVG/oppsbxTFF65Le5m1yjbXPDp3HQv904Am38tsZ+i9
gfCQgva2mr3XHH0A2Zcxv3E89bu0h+V/4/hx4atF1sIZdh2Pa9THx5eF46RA2DdTNk2yuXYOaE1E
h2NFNBFF2Q21xIU1i09Is42SFfCVdXKxCu1s1/CikOwicAtXqov2xHTccIxl8VvK3jwY1uSgnfSE
ciuE6NIn9XhPUWdzxqODcvxJnXxMNAQYSRhLN/4MbW840N1XSUnovPA/P0Mc09nnTJPYNFbK40vl
rpujf0Ktoy2y1u4Ns1HCqHA5RxLTIrG+qShBzQxryPXrnn9EbN8qSD/6uQwK1PXf//MMtVZVEKXL
mFbrDOfdUdv6m+q62UGLRmt//VLr43h8gjy+1MlHNKa2x4TBzDSNOdv7RZkptHcQX914LdY/5/Q6
pk5qFYICgrr+6m/++Ui0KQddhekYZlVS3bs44z5WTLzulWpB3IbIbHv9c61cqLML2oj7yGLDAE9M
8/F3OHDSysB9FaE3tlg366z0Uqy2bDRN6Cxm8xilYvrckpgzb11Els85XcNvDNfELmLwE28s/O6w
lekZJQjGssralBMwtEYW2QHcLOPb63f8N8Xq9CuCvaFylLcQJp6mJHPkyTjsK0mYYJGpkJfGxZdk
apL+Y0ufjeFsNBCWgojb67HE1Mn7QFqQEyiiJPJ+9Ioq38V64ryqCHj6oK9RMvt6WzvfRdEw7zAI
W/g8lkbyXdXxJhN1gWJc5FU5bREJjV/KxTWdoCxNNwVACRKW/qEHCKgBJnwrj/jCA04Tm7Y5Dx/Y
EuvkAdcAs3EWSgiuweqyyfXSJYMo/xGBGny5/q1eqDwQ8rDpMBNkg/dO66tskE7pKHkM37QmfKjs
AAQYo/vUu5nxSC97earVdvo0cGR6JGZFkM2SRh3nO9C5Tq5VYZJVkGuJMGSYc/3eLjyi4CKI/6XE
RCJ4mgO9NGPhNWnKD47nZYeVd9l6DT4UMWbLR62n8kwJi7zxmJ2Em62lGK+htkokSPjUEEMevxhu
OgKOB+8YaKM0LYYBuf6QqsXS4oGbEJXnpBiaPqh2zdgW2F6cFwt7xG9dHVrvAfzYXPh4mmmhEFFA
tAdyNufV1Yw1QGiwY293/Ts6L1s4XOnAM6j/VQQrJ41FJFokgdb0ODqH7oYJGBu/WotlOoB8DAfb
MqBDadVAlpEJF+uRs6H35/otXFgiuQX6imix+e/fJ+yfpYstfo2wiNFsLkm5hYw//rEMd/l2/SoX
FkiHwnMl8nCeNFYkz9GaLzs0BUuUhHUMgRaEpKaECylvgQN+WqFw4LR//Yrnr8YqcXNN+mku2hyS
no8vSUaLXrcitUJ1kDCl9LQpXogGbx9QSEdbpU60pwR10I54DnHwaLjhWostrFRd7ojP+CRUcn3T
fJdqzLGu39vZz67zssLrZfdbC1bdOL61NhvUsRW2FbpLR+tooPZ/XSr4FKHaGa22q+fWTXwKjRgj
NHCIQC9t9CvXb+Ls/eQmkArrLtEnYANPS0gZE2lR1qMbYo0j3KkslwNyasQ6xG9tsIfmdzFwsvD6
RY0LH50UWnypyBhoq56qc8jmmpQa/3oI2RbvTmeaC84RxSbNRzdwqGGEszNjGxeR8UnPo+QPasvu
l52U08+pixq6bYbbvst5aVneDcWDzO66NLwWWUQ/dLKuVLRtC4yjuS+md2dCIs96Xwh3G2fR+Dzh
XnqmiCUigp4ktkMCgUzNt1mjd246Z0A5Z2P+admk7YVdH2tPxagWjr+oU7wcRjNzdN+MJR7RHG4a
UPIiSp6olEfrrnAiw75Rv1z4jWAwogniLVxL0pMyX8JDaBtDiDB1siaoZCk+9rYRb01T/cD5Ldly
ovZuPRhnKwIrKL1njs80Ctbd5fjplB3O17YmrLzVkm5f0zWeNs3soCu5/iycj1XWikm3gffAV1v3
sOMLDZPdNI228OmAUD4MzF18ZbbinYmbNGxd+B6Z18m9lwgMBdYw+/T1tK/Xb+LSN0wBTH+fN4BF
8OTDIhEzWhA/IhRwImj4pMRzNGLyZ9nh2bPNdo+kGML+9aueHTF488DKoX/l+zWYHxx/crCswIII
nA/nqjMO1YIZpVSV9AAzHd4F9oUdAUk/BCkbd9cvfP5xV10Zgg2mkH8zVo8vnAAYroZc6+AWGN6b
zjTJzwl/MDbSy0AhRp0OvE/LFPPGvny2/vOB1weKBZm/vNOugFjwnFkRifSlRnL77IE7AEyjHsa+
1D5MZTb8vP45z9WS6wVXXBXEIPo/p2oJYSpRXy5pF6ZeruJNz0oriMosalfRhPtOvGkGcVKUjt9r
Rtv5hdPLx3aamc5jJldvpdqe23LW+8FMS2PTRn9krz/MP9tsTVbCzJ7ShYok2TMlklEYrY8SeYjJ
YSW9E2S2WIGVuEg84qLwz2GKLcFO17D2icKiM0Q0Qj0Wd25rGHmIR6Wb1rScyKaktgmDZ+XUmh0u
RqbZuKmTP0uBnugOsXf2Edqx/K6YSP0psXWF3lMhwLnHdHODdlYph/M6NZd7XMTZmzKgxNhMqTOO
gYuf8EuuTxJyuKlyU1ju7I/JUGCi5T5eDWPOoa5MbfJVVXLCkIpuGTXGA1pt+XOstoeuRmK4azDu
v+K4sB6XqZQy0Bhf7T0ijAnIa9FrhlgyDGIEWwA1vyNBjzCckPLudGYTVbpBN8zUL8tbL33B9J3u
nCJtNZ/4+KTeR6kh2wPVMQbstJvLg8Hx4Es1YflcTUCLscdVgDhoNPpW3+Xj4OwZ6KouCpJSvktP
wB2CiY187vpDuNaaR0cefnObIwAL+JpKfipaamKmScR31hAA5bhHtARuD0rK3qJbf2NfpTdwfjE6
fDTqOX4yEFNPK6ymNjMCCcow58zYv46KWb0VbqVpDBdWrZwyKc5PjqgR3qA5nd+ojgz9c9UphdxS
Gqm/MqsD3YdorsbQuYziHQ5tpASuqizyAziq/gs4aeEcxKpNvCtI0tDvp6oqEZOLrIF9Q47ZiweK
XwuEvaaOZtAO2Sj7vPoMqxyoeNOiUFr9vh4kBhR5X7zOnlbDnSndJ9EgeQ8JujGgkCH4gdeqAuDB
oot7Zxw6bLOjigHL92oC8TYM9xBAmdNArIMlAATvOfB6H0mlbn8TQ7TMqPGHXAXGqk7PmpSqE3iF
Hsf+1JvIDy0CAj7XrARq6MRJfc+ck6BbzgBde+eQn9v7RkF7yZ957ixycMr6OxlKqMyGHtY1x4Jk
sH1rsp09Fvx43OYzk2jWHCumrE00wmRQGZq+YN46BbJAFBLYK7B7Gw1Ei4TL0jo0h6up2qelHZPZ
Ufba79RJ2vLVjAEVB3NPIIhPO1k92KMNIB64WtZskCoihsmVRPlNOdPooSXj+GEsevfb1NOp4s/U
UvPRNPl1fRMVzgBP0pLRs4zbBrN7nwOpQ+PQv6G/N0dmOEb6p9Pz1v0851E/7xKZdTZSnilaQ7SE
ibeKOZh1R4Ba5PlFzB2RL9RFOUQ9gBMvPNpd/lGM/fRcxI4GzhiEHLDlzFsYEs4NPMwsJf9Kap0y
PXhanH9dM4XNHVKFxgpsxZaBM8Ej8qkBuwkepQkuTs/pzm20wqZv7llKBshSlV2266IS8k3UkJOy
6fjL2gmPUdQO7AWRJ1TqQx6UqSnemTlm7hYb5pouWVjWjzSfvZnON25npJHG8hhHEIW7VlVfBSIO
wFtQOVN0R176asEJigNr7roXCA2Yi7R84Kbg6NesGbkjH5G3xD9t3BMxXM0IIlHdjfHv2FnZU/yt
mfB1D6kHlU/r6+cuLkTxbACu0zcWWIefSFhzI4AvRnpxOlgv15edCyvBanDB3oIshhpbP95qjFaw
E8B+C+kwTp8mSEQHGVW/XQx3z/QQbmmMLtQyaytvHRIy6mGzPb5cbLWVLBJjCKtIz2O4SfjuiTpp
c/oP0BYR1bRb/J7FoUKxdoPSe6GcoVnjoYp01kamsd7bP7uq1PtZ5bkpw6WqSOYjxslfdQH7qtVR
HvWz/loQY3ajeLvw/XJOpgvNrVPOrFDafy9qtZxDxnauQ8Ut0d3VjRXmKCi3Lu2er8DorN313/PC
h+R61OFYLdhOvJPfcxjMeahithFSV5ddYxuceWxJOFPW9eRBjzbNvfKW9uZSAWVYzAjXNhYl26k4
X4GErRo9HSKlV3onpLab3qXZYlJz8knJkcdV+Z1sVrIICvO++ALDmzQLdF/2a5ebk/h/fOucFFwO
U0hwOdQff+udWtqVtFMBw85LvrZLh+ID9W/QQwAAqDbfeosubN5rCwmfOMNLRmYnj3VOVJlCXuAQ
6k2dfWpbBBGIb7x7FDfpjR/4vJvLZG4dszNsoOzGun382dImcSYD6GDI8dXYo0ooDg3/3yCijA9H
q+zDok2Vbd9nUDGrmFDZQkNA2VmTz4kUbHtd2XLb2pDMN63jkgMoRblV9R7g/fVn8cKZzVqVz6iK
dIc5zF9/xT9v3GCr9DsHspET0EFf8dHFH/HoyRezSReHAKd4emuxkIegJ6zP5L30+3yI+ltf2HkX
wXL5nv7KoJmBnT4MWPg9MtxS4Elmkec7s7fj8qWMkSWEBRpPAo1y2X5OtG4g8JiwLtitTV5+GYxF
+xazba4m6bJ5nBBs/8qaVL1bMnNyUPoXNKfqqR6/oYiOPpuRttxYnC+8zEjYOQkgZacBdNoIq9M4
rexu6cOaeI8PA0rWEDrv+EFtqoZY3A413UJM2vVfbT1OnhSitIY5DXHOthgqnbw7Cll5gvSxIYSU
2wW6VYmvNUkiN1tu6ztxdh2a/BzoIXZzuj9+jtFNZKAdVmlXPRhym81u9SY6PX6EiGWisyWDal+2
Tb8tErNttmuBfh9pUfX/+I6ZBqNjYs10Ycwf34ZXcsS13GYIWw9pgzmp2gexJCQ4Gmp2X3XLb42d
+0atf74pcLhjvE5ri+4J3b3jayLSIJ274JpplRWHYkjkzxS7MvFVxPaFRRIZ/0eN/zX/T/ynfvq/
b/VfNNqFBZpzLcsutmG6iKp7smhkhW3Del3Y5omo1QKYqeYuSSCakeNGU0pLXBRvS64j0atJrKMj
ZibaY0un+buSD9qf64/YhYUBgwZHbnbE1cV8ujDQRSijVo4kRMVJgo2MJcKY+pKMWheBVgcmoKrU
8SHL1dVcC4kyZW78dv0mzn3uOE0pRVSqAcZr0N+PfwUwTKKTijWFg2Z0WtgsCPx9vay8D5IgoQl7
lMKNuPicFY7OQjyT+kOoeS1d89mJYRlvSMcaIwiLQrxF0N6AIWmNMgczfYs3qUQY40mOFoc8HYpp
D0UyzTnrAm49XP8k53MM1ljGesCz18EAjqrjTzLSiEjjsZ1CDEdQ1OtlZW0ynKO+AvibSm1miSV/
NqdrGdYKceFoF9Hib/BL0etcAfFE0NYHp2vKuzRRGyBGRrO/fpfnyzCEQSbHuHxYVv4Gy/xbCTX9
DM+jHObQonZnxAP7qK9qpG3IZj/hFJifxmpQDyX6x1AfM3HjPb94eVqDqk4SAGvqyTtHnyybkYTJ
0E5GAsbHzCB3UDqDE92XDqhCvxOMttG4FhbxF+aMGhT5KVFZ17+Fv8PW42XPpgpl0qdSLgA7PynQ
CPMoaPahbGEXatyHjpTr5D7VhkH7iBoVG1LMdOwpopn71gCEU4BmTwTj9Wnp3XlVX+V7OzFAEDLC
G+QmN12gEIW2AGAhn3pONyNBuWQSK5Un/JkRq34wIgQIuA8To8X3nSo/KiOjpV2pLRXpXJklctuo
prGtTQqm6zJ3TXKuE36FeUDlK4WVgKYqCMfMU1zmQRa38V5fnC7aVvCWiPXz4uwgCtJ1Qx6eyCNw
hnj2u7G3ux9uPzdfRTSan2I7yfMvU2Tmh5bjQbuxJWWxqxdms5OuZ947hGp7Pn1t9YZw7rw6Q1+D
H0nl6IFI4rRiGmVPB2s0edFtmd5XJke3ou54yGGYba//vH/PSyc/L5Uwg5JV1MOmsu6u/5Q8k7d4
6qiugi1Pb81ko2ocRYMGyRZ82MzUyXahu1E+akoMupldYCgwPc6L80sDmqseKnvokhceRUYW12/t
wqbDzBBjFmUjrevTNjLyxKHtOr0PhyVV3qwkqgJcCe3Paey+AYpZguuXu1CnOgzVzFXiRtMaAMvx
NzG2kTqQxEKPKTbwJG/wT/LARhM5f0jW4XVvnTU+7i7q+6YMPPYDEYwlOUTbeerGEuqzVY9+OY4o
YevJxpreEC75woLajU8j3OMnojhJqr5+2+fPCiF2WAh4M5EzsFod3zVBGpONXzNnzBAxL8r6YdwO
Ypo+NF0S2f/9Yiu/lWuhynApQI4v1rG3xFJfwARprXPnLVKErlPWH2LGajcudWHLZZOjCF4XQNp+
9klZ5wlObjixlrCGen2/aFrzTaELvTULG+Z2z2X3E2Xmlk2TIPskTb4glnRvPIPnBS3NesRS68id
k5K7/vt/3g4n8nQm494SkmG6/EJE4rzMXg3GQySNEyqoc0fE31bt3Nh7/r7iR68lBEs6nhoqOOzc
OCaOL5xAOxqjFiqGmHGW3Q2xqj6KbsnzB7K31GabCGJ3dwntmLcsGY23aqyyF2sNZN6pxeT+YcCb
PDU5pdzWAmHosMejx9xkQwNnuhBpNwDMlxK5esRCrmDvxpjcAlUFBSL7ZiOX0opAWpuo04nTtH6R
luu+1gJqadCgvFvu0lKdP4k5VWfftYcGfQ539semcz9u5mgcxg3NyTg/QOxLvlx/5s+fDR555Cfr
eXmN7zidN2C6mjHIuWY4JhxaRezpK3uqEdoHsgjTKDRKWe0J8RBsEeRQETevJh9MBDmv12/k7PHg
V+IHYgyPIdzxTl8+FJiJqcfpEq5twRziTtkcRN9pRKhOgwYEfVLirTsqcE2uX3h9+E8fD/ThOk5k
vgneg+PHg9iJiJM7AQ2zPiXV3Rzpgm0N5wyi/sHKvzSJncWQQVxtQmI+yxuf+2zR4XMjcUOZyfzW
4nh/fPk8xpae5B0Hz6Jgw3WtGVNipm0Xl07Yf/6kNMB413kZ8PmdWXQJJ9aRDJMp79KB3CSCWfgm
tucpTMRk30uTU4n0cLF4SRTvrl/7rxj/5GtGdgtGDyYTvaLTGUeaqhzo4kYLISdhLMUcUtOc94r2
vo60yiU/r1KqQHEja1+kY0km9lTRvAWAkyV7Nhqy0znFqPNhjGKsc6pcZECDX8/CZDYBu8KaMz8r
3L4bSBBwPfSbLNqWjlarAUmiugzdetIbEkLq5uOiS4ukgwSjfq618XsTjbnnt3wv6D9E2d16yS78
yFC2EbavGlwY4GuB+s/aZ01aYwyRpYWeO0zNnapo2u+ZrGbxOCQxkw2QWHW8jSxn+TlW5Js+9Bjn
J99TnZnoglY6u7Ij7Xy1lC37mfo08kVFYu9/XaJ59dB4kPLG4QjA+EmdjFG+iqSxDgu6BFgA9IFl
ZeS4LjE4emtPuxgLXbIhkClKb7yF58UT1ya+eUWh05K21ZPaeJqdilW616HWkB3vS5m6X8axl++D
NrAu5ik9cNeked/Kznmkmds1vjXa+ZuJC8rH7pveeFsurIx4WXAjOCgPEOmdBne5RlxnrsoTazBM
/FRXozws7BREUFSZt+fgWN/1VAyEHjb5szcuerB0VHk3fpNzeRLCV9wt6CHXJqN1qjLWcMnyZUg1
JJ+oU+4aFeyij4RqbAIm6dGvxoFC4gM2XfZjJSwixXoUqBsV42G9IYOlf2JJgwhhtHjHfcF82Lxx
i2fVpcHZDuqmYWBucM4a+/pgp25ZO2YI4NZ8rLHk+Ly22qehXaovRdEUP6+vJReuB2KRECd6VSwk
px1nDPgDqs7RCN3WjCo/Nrvow4oZfnPiMZEbp6K7deMjnm8SsGBoWK2/Azlrp0vnVFtpEs+5GYpB
i/yu80imUcscvJ0hMWtkmWQYmUXL1sXTsPzXlhELJr8KQpD1fG+fzhFa8gstN7XMsBmwSvaY4H90
nKELKotCHf051RfjxsN/vmBhhF9zWPFl4EE/K+AXbzJMoujCmaHXHZ6koQrqQigfhJ2a+Y2D04Xf
kxantZIhV9nDX7frP6tjXusM5ueSi7mwezEdKUAFi/hBpuVvBCHNDdn+6eUcvsy1/8Ym6K4sqfW3
/udynhPPkKPbeJtZBsRJOJB3OEJkF2hTZN0lqNpuPT2ntc3fK4Kuw5OwbvFQaY+uWNUxq6elKiFL
tn2PO76HRNDWzyrEF2zpeu137nBLMkqnnT/23y13vazNgJ/BDChHBOfHlx11UrjnLHZD6Jn6I1Ws
12yLuZ1ftQER3KbxSM4h3lWBXdXUNGcg/Gl3HmPgftMRWL6aYTT1Cd4HRr7R7gyY032dHyqdVGmA
vDPH+MqwiDvtZPypTYzqs40+ACynmg+/JxiI0zaq49VCWiXdjz5Vh2/lDHl9o1qL7WxYO4fYB7Gh
FkgYUwwhNV3Ix8UlG3cpC6cC4Jw42wmNiXrXEbJyp1etA6RiTJPvSYqggOFpM5Jq1NVO43tyokdf
K4LSwe3ibOMqzTIiCCHpmH/uxh8xgn6xDszjMVirDf4oZO9/eEqGyC8XimufaDNjK2tMZ34CE/1P
nghUK0Da+3YjIvK0wzzJ+OBCKJEZoFNSnjwGv0kYSSe7l9YYL/6UVv3BU/mtwyw3PbhLipH94oAA
K6PiQSPN1rPFl4iqrw6jVgdWqlnEpW0Yb9O3mwYjf1DUFGsHvt8EE2+hY8ZdUwasTUc6GGD2TumW
R+g/2eIPejtySjANRRDZYIp7wb97jsoYkqynj0rsz6TtUu0BPJccsFrjeZkQJ2wJ6xn/2J1LMTZn
ZvdKSE7+px9rTi8cel30bH1cv+olYbAbY5LtB1yVURGgVZmguGRa8s6hQquCbLYb3R+G2ZNIyiNg
crI0F2KjODMPfoaQ4JszqFq8z4gr2Ee6M8HG1FCxkSuXNChIhbqi50zYrr5VE+BKXlo+kzoXFckd
k5HY4GqMDDdgXRTrq2QijthjZDaD13euQBXHHrPFTB/6+GAMmh1D3loj+rxqnEnCQrrze4H1z/+M
n93cVGVaPAxItUGIDct7BiX+t4tIpPCxUNByw1A/B6yMY3JPFzf/nlk5b65WTrb0Bw7H9kaHkfGr
luBDQ6mPzj0ZatlPvjh8xxZc9+LG3nPW4gXiR9eUCFEHPwSb0EmrYFgHGNnklVvM+jNCGWl36FiT
kdNKSlCJRxc6oojn7Nu8g2qbE7YiWf7C8BE7gdlN5VPaprh+JdEI+6ZZpamJ6y4gRcZKV27c7fla
h2aNs/B6mOK8fzqEJmWgTI2oabYMADW/btHoEuc9/RiK9NuYmK98SPXlej3w19V1vNCxjMN7gohA
z4kDzvFCV7vgCoZGNFvV/l/OzqtJamRNw79IEfLmVqpSdTdtgAYGuFFgBnlvU79+n2R3YylVbSk4
MTFnLpgzWZlK85nXjGjCGHVU3y15q9bHJutJ0rtEsysMyyqAQ6ZSYYFqKeUiDpU+9FbQCx0jEjSC
iw9gTSrUx+bBjl7sdrJP+O1xPbp0dsEDOoX7MQUjXB7sRWsb8gybDqILFO1tCkJ8eDIENibKvNTd
oUf8ZH0/1omRvuiJIWD4mHheL0kKxaZUcL5mT+bIn5jxv7iXWP9YQHNS6HjeIh5yvWi+rbSjkF3F
aKbwHXegsKtOCf0bN4ur51RZhu/lOsVKSGGBQr+aaQNuFaaJcypL/N4uZL3C0/Kyxy28cv7hsZ+n
BwuAE5oUtF+/jPNEBc3J5vTJM0E1chzL6leXJJjmTcg4o4Abi+rQt1VN3RCmz6kEOKSAD1sTqnhO
MdZB0QLuCTjF0+dm0Zb5kBj52N1rnT0m4OELJB3i1is+DisKGacZEFnrD1pU7uXwl5vOpo2nUpSC
Qyx1t843gCVMUc10amWnUA1XDamguqclbg16HnRoK52Kxez+MkbieWUZZK9UtpeBGpwPavbQ0nS0
AEPVqJuT29NZcIUiIAOoy5fbO1xu4PMNjkYlFVw6hkQuqOCeD9XFcV7EiQqMu+0UGjamNT0qjd0+
3x7mchlN2pKo7EK2k8U673wYl2bRahdDHBqgGLSjEufRC4gHB5u/AuzMJNr0pdPsPQjJlTgFCj85
BEkncP9t2ol+DU5FapqEwxRXRzVetTtUpoxnCjH9sx7hnLZ3R8lK7mY9kdZ38FtlVNPccswcoxVV
bBoR8Fbd6b+P6zJ8ofrWdEcvVTLvjdvGyV1pVOjxdYg+YEUZQQtXNRQ7gqGNouKT09sAGkuaN895
BbX0zkLvpA2QwvKsgx73Cg71g6Z91LxSH4KefuKPFMBFHVbNAuxJAEFAvCqFuO9HKeq/vqhy443C
0Zh89KvFC+VhnEw9zCorDDMs9THJm0nKohTm4CtwtRRwj2UVEvvjdV+W0VSDYQTBxvOranZgZIXx
cVR0Mmao5eM/di4WlMpbxVEO9BIbGoYq7ju0AeNcP+JTZ7ZBJprmdbTEOp4WpMLWENq9hmaOaLTv
Te10CYpGWGDy72WYfNG1TvsDipjaTAJUOYQCMZotXQ6Wzc/7BK3wptar50iLl+mgco2g31GVa3ak
9YFXJw+m97Pz6Iz4q0UXJMCNM/8h1KJ6KhpPHe9ub+4LYiHP6G+ZCF5SajGkque722nxwtXUCesy
3J8wzaxmjAJcW0GX30KWpLCw/uiQww/HpNbusdpUAm/Mozkoahc5WLub1ZUFTId/q8oQcIubGTF6
6g7lkIpXIzKdN57bCUpRap0eFoGln9fFRoDaVBV0trk8IwFZiQPi87B16jG8Pb/fiJDzTc0rSE8B
YA0tL/LE8/l15Wq4w+RloZHpiArmsW6QYahm70d2C3hyWloHpZypuOO+NHRfW2zrYw0Etjrpib0Y
QQvo/+tQYPLwOBmdXj4v8kkAtUWYT0Y21dYTnNC8C9h4xDoGPr66r+cl1Em+F2ZGthpV9YuH7dsT
9ghiPriNkYmgXNBk51wrzr9DVyhvS6+zfxo2Tk075/ryIkFVFHUdLknKJe62hrRA68RQVeShtdTV
g1iRdstiKsiVansn6nrxzgtweS0znmS4w1iAJLEt601z0U1T0+ahXiaJhqqRVvVPXlGsp9ufdpuN
s3O5FilRMxgVoK1etaXFMxr1VhbiFew9ZU5Xoyza9S+i08Xhr4eiO21IxAidIsii55sIaCvlOWsp
wh4Q5wlxRRDvve2+pQ6j7FBMLkrCTAvahSzkUPOnIb55biI9hpTqpmkYmcnYvKlGO8GWKuu853la
6LvY3KkkFgN4ezcbbbK4Im1QOVItAT9ztbM7jzeweI4yd4UIaQ3GWy8vRm7hESjcgZ3SJQ/D0Hao
EChafG/ak/Vr0rEP9l1tRAOIOs74qbVMSWwtVzo7gob0EKhW330UdW/YkLwofD5Gvb3rinG5V20O
zu+mLGhNGoDnC90qNXjbZihD1PVxwppmb/ReI0dR3ihFRwauuNNs7XzcC8lrinOy3/hbsQa0yBbw
lJYYpfbzXIWZknue3w+Wfuqz3npTjor6ADXauiuxgPaRFRv/NZVYiKBz0w5/vsq689Bx8y1UPZ+6
atVHFHelcrhXFiCjNbz5fL3H1u/2dryMSCC8IqFKeOcQGmxjrATzD3ud3CLk2zmnecCgkSj00LQW
LWGnK98MTjLsXKSXpw1rTYzWKRDJv7YZTNS4eUmI24XwMPA0Rq7Q+lg5BYiwhlbY7fnJN+f8zoZQ
CekIJJjLpb0VJzThDCIb1NfhujbekYjy6NVFCGnfItoqvec6VkUAFUPdCSgv5kgfmJlhqWBpxFZb
SQdhc2s1y9yGnXA/Ul/AhtI1czMUk9G+vz3Fi43OUHR7LcdGrZyLdnPKFXeBJrZoTYiSWv6vUfbm
iWJS+Z3eP9UZJ1738G5bcCGwLmTl6DPpqFV4JIbnJ8vkSna7vm7CAfXP1yQqewlFhhDY9O18Ki1N
qu0kA3/Og4HZ3FqFiKe5O7fbRfuAn2ERQuOgAdCMBH7TTCmLqUGZIOnCJEuVH5k2uQGYC/soLAhe
1Mhm841ZZ4oBg9At/FEFDiXcqtk58perT6ePcwP0z6WLsIWHCZo96mqtY6gWmngaO289sHjuvVbE
s8qvQJx55xG+2NJsZ5ICqdzAi8jmPl9+bYIVE6VpH0bYNt0VOoVNyDLZqYyX9cnySvxVRrStadEV
O+Ial5sa1SIaqUB9qAGAPj4feRoNs1tRygpTe8w1GHL6+FBbJNcEQFm0M82Lm4lpSn14zg5fmrLu
+WCcWUXAH8aquTeMb8ALtLu+V+tDa+rzwYOReb9Ajd4Z9OoMAXIidQfAhkjvfNBuMmiR440VuhRw
DqoOG79tPP2uaPJhJ7a5NhSvk0evhPIiON3zoaoc7cdY9/rQUBPbH8fpG9J70z9m78Rv//aCoELt
oL6FzCTB21YTBRoKpvGzThCZKM6DmJfhHbz370mWuDgeOhQ+bo93uUHBJslHkBvXQKV0cyHBD8Y5
U+Cubihz8cOJsMp11sjFptGi9evrS2l0MNM6dOSF5b7eHvzyPELkhfimEvRI3bpNfJVkvTeAOCRE
1Qr3lHDsP6FHXz4o3BRvoUT+B8Nx6jWotBL4tcW+kAhhs6WVRbj2q/lkrr3wl5belRU7+ZcZbYHj
7eldngrKAXxGQHC/Q9bNrpER3ZQ0NtPr4dnYo708qNUYHdpxbHyt15Q31WLsQankBzt7RBHGI/GR
4BGAAFCLzrdqSfSxADvk3RyFHcblUvrYhkKa7domoBpnkcfRIu3Nuni0mynemfPlSWF4NhPdQaki
t/VTaxzhuY3ZF6CD9PxFaVw0QdhgB48mys5tfm15ES0hybPJ0YHWnc807hx9pm5XhPOiTY9VTv4V
FSV6qknpfkctaQZIuSugfNGaB8AHGIDwi34r/fAtcgsQDs7aq1WEdjzX72KpmX1aS7oggKH0e2s1
8FNAtJQGBopiT2mRjRgze9Z3F5ujYEWr/NvtTXZ5gMGyUeyV4nFwCKQ15J8NPOBccTUi/xl6pVq/
rQTk09EgJdDMEjEqt0+OTm8oB6/+XxfP/xdLf/mpZREBlWw4C2xxb7O9E6WqXIEVSKg2ef5p6qno
Wno93qepu+cYdAHbR5CMjwwoiF7+7311PktrwKOPhNLBcsrx7iwEfJ7pHa1vpVD3XTFZRudn9eiG
c2ZAErEiaE65VnwqKnUPvnJxZ/FL2APY0VNgV7GbO/8lyP84TWlNDmhxsDi1vnygy52+E32Mf1Vp
WjvP+MXn9SCwSV4iEBTixS3uosgqY44Ne8Ejbmnfg9B4FJNmfs7nvLxDlSB6a9Zj9310dOXu9r66
nCf4YkooOvkYXVpL/rA/GsMsNj5J2aqG7VhbwN9IhEzknF+cPP6WV/oeSvbacBoIBkIWri+O2Plw
KXKvep01WjigIufXsI5P2HPQlppp8kxjo/y4Pb3LiJRqJgRiXgLk0MFgbe7J1KtUYSurFqoUYN6a
3py9jLGdnuqEeNgXBV7ykWeTJ2d5+Vkk5RL0qola3+2fccG9kDZQJlgG8BsyAdle13GjWCW+jGrY
4zVYfexRgLaf1SbTPkMLAYLmzVYyH8i4BhMh5soNcWYSzSONwIE4uTDWT7rDoT+2kaFh/t6qsxXg
GtMCuBYQbvy+au0hqBDnLdF9jrCaqmKoWjgtZGi/357M5V6lQAz8AQagbEFt9TLRgBkKq5+1sAZf
LkAtOc5HAcTrJVfs6M5QiuyYIqx1KOxlDxUiI4U/Xz2cRWCdE2PTDgCbsuUdDiAGRtyq1iCfDT2I
a9d+yJqp3gFLbF8cOYoUj+OLgUK6+FgYP+lml6hrUGn6+iNz0q/VYhfPQ+opTxSbadYm3Z72z8WD
89+D0u2ECwVXd6tfP7smFITJXIOYOL6lDwEqt47c9rCYsf5B61BMKxoYkAGgsPS1HsAqr56ons2q
7k5dOrU7F8PVRSB4IvLmzUUl6vykmoudJ3iIqOAkKu5Z57cfLuslwEm4yEqUk3FqAbHsnJTf9cPN
J6ZLh8w70Sq57G8phz8uJKuMurqKhjVQ8JX0I6P0TkqXex8qs45/Zi2QjaxB3KCf1OUE07eSdvXx
faGTXyI6JJ6BfLWhF4EcNp2qvEM3EWRWORSflxgDjbhwk51Q6MJ3ii8HWo4TzrXM87x1C8vqfkHl
HbxeZw7Oo40luR+jzodWmhJDMrE7B/5F4anIMiRz2Jm5fcDO1Tk6eqZ8ADxJQDNke4XGCzqC/FUS
UwiCjmuHC/D8+2lKTdEo1iVMcJi/6kU/4cEiJu/TvNbuQ51GinpAelWLD4kyUko0UXZR/LJRx/uF
uictFRJ17JZURX1REBj81Nip8ZbSYDr5lQXcI7x9q2zDDPl7OdpkeaTPxO6bi3oC6lMNUy6A0aX9
WxS/04cRd5TDaNt7wevFo/B7LBhZKAFIMsLWKWwubKK0AmgIunvDB11xqg+KAvgqLqbxexurpg80
K2N7N+lRKE4frqO9J4i7fQnlbyDRlDAlGWJsiTN23HNxDajv1sb6U9FSGn4d3shBB/b3i1Xl6t42
lRHL5mDJqIrSl3yD4AScb4iOzBnKM3ensY6093uRBAplhTv6njh1YVOEeUKdO/ccOf1UArj182UR
rd8Y0fzu9re+MnepcyZJcYDtLqKAyUNqso7bNShpvDDjYT3EmVk9qGovELVcjZ0U4jfJbDt31MoJ
BTS4ENAwz+euICIWMd4aDIgc3eszmOpnq156+v0QQUff7SNQhoXSE+CP1ZjZQQx0/dtoQSP0TVyN
kLsysg6hkUgR36dMQQ+lGhPERR1jVU4L141yQhCk+4oBtvkuLpaSTRM3w71lD9a8czVfWz5wg2xe
CpnczZsgKha9Z6EEJEBWVIrfz3b+LFyn92cw8MGaR+ZftsjZqiAN6JDDZSSC2saI7YgVDwrlImid
/NvozWqIq6UFEKItEd8ruCSKdr2/vUUurgPqL4SjNl1Lom+0gs6/WLvG4MKQ6cFL0HTfTGsJA9DN
YxRl9D0n1ouXTg4li8IWXRnyvU0I3MbrvEaKy1B6rzzi2zEjR14JiGuWjchabR/Xuh921vTq/Eim
pPqi9C6Tf/7HMxdhHm0auVcdALK032hNJ4e+U5HHlVLnt5fyImhifgjlSbQpGHc+4/lQXcb2X1DH
Oji1XX/O0JkN7BRQ3N7LfXUcIP/oQnO2aV+cj9Pg7IN4LtzNMorWB4oh1F08FvaQr2n0wYjyKkAF
pflqT+X0kmgC5Br2aEFll+ijRINj/RjayQxzlFl2VuDiwGDCDh8KJDP1A57qTSzT6e2sR+jKUz00
vFeSvuUI1UVA9RRIraF0tFOOv/JxARK7NoZAJn3FLa9nwnzJTmuARG3tOCgCaeDQ8OAJ4tXb+7jX
psam/T09juj2Vs/TTACa4pzgxw0YPQOz2cdJEwx1X5waoSk7S3ltauTnUvwDKjvg9vOPrEdqXljw
Fg4jbcnXpMS1rnKa9s3ouHuF322Ji6fBQmSFOYGxpwe8ScFdGvSqiYTKARoSYqgzwvGoji/Gdw6L
8djjwvKMitWkhK1iZUc1H4bD7YOzTXTkD2CaXHmQCAH3bS6GelAjJ6qwRbeddnkC16G8VF3Z3knT
zudVLOnDjKxbQjtwKcPbQ1+Gb3JsQmBZhuI4bYWDyGXrQbPhrM7ZUNdH2xyz6QRfA7NsIu/orlXJ
vR6oRNDYTdB5ck6RWc7YLAO/NX/la9WGjobq/lO7FubHVlCa9ftVSb7GSC6iYwrlZudVunKNnv3i
zeeKy0qJO3L7A6Yy/atji+keblkG69UEMIjE9OtkEprfXqdrg9Jo4qCRMrAp5fH44xq1HfyuyIXr
w+RF6S/RdWhvaTl6O2U/v4DnGcMYxMLx9qAX9BS5MdiWtJW5VKHJbO4T1BwoBSplfUhazUu+pB6C
rIHaD1H2xqrQBAWLCpjr0HSTeV8kff61X60hPUJyX5a3M3r5CEsOLR5+hqjAmbuQw15v/8RrW5f1
INQh++eUbj5GXWSg2hLim2kunRDnvuXoTugNarS/f00j0Hi1NcvQbYo9G95rFxLACKniKKWIrM0r
oGWpahaiaHAGMwb0C1VUZvgQ1ieXSjhesO23v56pNFDn+7soq1zgRFqMvIoEMPShz1v90Ltmhn9g
HQXYb6rHckl+1qqRfUaNcc8h4MpE6Wig8kMZQuqMbG5CNHbSzKIYeyhjPPY0cyjvxyIfD7qimKdY
M/eE0688rzYvuQwX4OPw1/lWnx2zjeooZmEJ+PRwdK0quUdvZVc7RX6hs2AZwiThOQk4LSqApZuB
GuRhInemKxsZEum6isw+TWPUP85dP6NbsyinVmnyIEpoqPpzNQ5P9jLC/a/i0vapVCT+rOnZu9vf
+cpJBxAhU0T+wZbepC+Z8JDUGzVkDQH/P4/6kAcK0Ni7qov69+B8jccuqz/eHvPakhMNwOCSbRae
u82Sr3mhV3ih4GnbV4ciLuwnR0nanXraxUYCxE0milCBvFDIgM9HyRpTm0ukSoMxzrJnTTtkaEVl
EpKsT9q4czFcGQz5GbT9wEPyiX9X4P+4MNOMsqBCZ4fPWqUBsHDsZaMaKuoyqg8j8KSdN/TaeNxA
Uu4fQhdVtfPJOY3e6+rkuEGNUTs40sk70Re1n1S3aoM2nXcRjxe7F2CVZOaxgcHig3c6H3ClQeHo
i86AugKdRykS5wdAkyU+9pjJYkU8d3VysNYG9WY9Rh4sgYWhBxo8A+9IPZr6Uq13xlHBmBYIMHdZ
aKVjUoW4uia/FiCdHl5kcXtsDUSt/SZt8sc5TZvphDtq7/lK7DR7KhsXe585kQghCgLmWjO33QED
Ef6qako3cC0F8psOZB+5HpiGx0o0+klD1jI0rF1tvYtYj2EJfqhQ0HLigtzccIUx2q4yguHQhNGD
gFxsLM2GygBOoc/eTsJ3cdbkYEjqWcQf4IW311spVATELQYzpXPZnZs5eFj01RLvKWtfGwg5EAqM
WIrxjm8e70YheW+V0gumCpyrOdjz+7q2yk+3r45r+55OjjSH5h5lGc+34WzXhloIAZBYd4b32owP
Wz0WdbAiqHY/tGhf3R7vyreCLAnDj+oxd9U2X+6ScYJ9VsLpqnLqjWPV148D0seaX+t19/32YFf2
I/cHa/d7T3pbHY8ZBlCaYdOFnqTWP2mG+LUac+abTT7ee1VRPhZs2Z3w8sqCSiV0fEGB9ZDIbe5i
gUAayY3lBbU7QZhbMIzPAbsGCk6d39dJ34MWXxbk6XeCWKD/S7tDskLPv+Bi5RhyUPQNVhSkIMWU
JbYXJOftWBLg5UjgxwWOLUNHQ2DpnBZm7uqd7Lmb7pBC3BNFvzp9gjn5c7i4tygYBIyietSTSMI2
xlM51ZDmZGG3TJzPxPJpePsLX8SPTF7GcBR+SD4oNJ1P3sHxo1gTblGliiz9gTjbec69eXrMkNP4
vpqretf2hotLiTYaO2Nf210QLE3MZWW4s41dTQRThskBg59FWCRb6C8/tiksvKrs+texzOb3GAkv
e4Tu3y24s7CHKcMYZYcBoqbTvrntejoIOKMVUVB1sSXeIEmTj1+gDiGwPdbK0tcB3FmBToDrFe/c
Hth5ME/a8ENZe5x3e1NxFkiFUDRProPwVqAvkfs+ivS5C1Kyn+qUJrS3fW+IhzbAhMUrD6wtHL82
WhL9+1qqyYdsGirK60BIpsCcbOR2TVSBjo1dowQMoMOr3uTK0hV+tkIsDAfd7dN3iJ5Nd1Wq1rPf
9WX50Y4s1L+F4UbFTmPs6pkgxJYqfuQUvEbn20KoUdrX2YJqVSdsNDNQa/xlR3X50ALlPfT6Wn5F
3wZNr9Fr7rU16/2s8ebXQqE14xexaPbMQq4cCzAD8LUJL1AUucD6jK7Ixn7RgzSqxn/Wdrblk5hN
bzKEjaXEchzv1HYuqhJUt/4HxEwoCrP5fAnaqmnr2cv0YFh6MxhXewkAjGsnUQK19CdloMqcNS0c
TYKQjvpeCq/29uG8MmlSDqJgonOsn7dG6TnS0t0Ut3pQsip3jRELhuwL1TsiST0+j6WAVnN7yMvn
BWg8ZiwcO7qTQCPOZ13jv0JzuTGCOqvXx9lsSx//iwLO6LhX+b2cHcB4Ss0MgtfbhRuCnugjmQ2N
ziKbyavUSoTOmH3P3Cw96lr2twJYXKjQ77nrMP00iVE317ytzKqR8ncAbBR1hWVKTo1b1J+ERsH7
7xdRxqb/DY7Fm/B8EcWkd3Hd2HqAiY6X+0udjt/HsbKdkDYVJMbbo11uVJJEhE1oAPJc0NHejOaI
lLwiMQgacyrodVZ8t0cPC4c809TTmiZefxhyBY6wljf1d72Ylb1H6zLUkvxEFNNpIGD/uc2fvM50
xticgfs2nfpmLVbjlU0z7kz02oaRZoDAjiFwWLr88z9SmtnCzbQpIB1lS40ulS0i45Ab8Jcrqk4f
V49L9/bKXsCU5J6RggqG7FPCgdmMqHYtellpCXuo8dw61BZ9PA5jjyUV4u9vgS9AGS3svAzacmr/
iWh0kHZU0Ze4aPW3t3/LtYMJQxqRFHp1pHOb7duLYWqXGdLpYCdYMdZlcpcOtnqSlgs763xlKA3N
JgoCkEBZ8E0qtwjDUBwoKUGUacWLmbmvZOLRYx8vH27P6bf/yPlTTJ4ja5/kjdBMt+IfuLlhrpR1
ZuAsXfWeUlvzISL+aYgIRIp8EVDot4ATTHHM27hf/CXtHOzJe2hLfmL3WDQlTjUe47Gtbd+y4fYF
WgtL/+/PszRWJUqkIK7TXDzfeK6uqH0xgWansdriRw5EIUR7opxRjtDrw86iyLd1uyjsOboYVMMl
9PJ8tMxCE2XoRyMocSQx0IFotHHF4Elbk/duLkw4E1ncfVkKjx4AGj7zv6VLQ3I1+f8FqjnX8d4x
kB98+4vYCEj5AXmnZLT5RfSvOrXsMhXHvKQ4IqBg/Bwx2QixRlJ+DHAvewgWJbYQoCFSvC4qNRTr
0O8sjHx6Nr8CQD9XN+E6kIetbEtSrVKDMsaXY54gIi6kkffIE2WtH3tKmhB2TMUXurLlTgfv2i6V
kRCoPQCiUFc3kUCKsqcSOaUaRFUxP6jmkL0pMrX7aA2xeKAKipdWudRB0q6EgIUS618nVa3viiWd
TlXXF68gfeqvc60WD1ZtZf/e3i9X7l508dmdlDtIC7cARtdEALWsczWwG0ykDGTI0SDp7GRH3/US
SyFVP0GpkOtCwOTknW9L4UZ1K2KcxZpWt1Hxm0FKdAOsDj9emhb+vLl8aMjcdKkvob5kK5Q+JGDj
ndD0yiNAQwoXMKlFKuvB5z9jts3JcdJOJRgrkw96nrb/mHqafkKswX6zgFfd2fzXdh3vDcJPPDs8
s5vXVZN+yo2L9YgFWfqlcp34OM5F+aB7c3M/GB24Lfqc97e/6dUtB4ONQwdWE+Ug+av+fOqYTbOS
MQU2T9432Qd7aOZCfACKXZ0qdy1SpAqi6Jdti+5zSV/ABNQvzVvIz9VnM15s4Q+xWoIScId3c1lj
sHT7J177DiDY4IjQuwejILflH7+wXmk38XZgcqSocTiKxnsLQw7NPQQm2neOuXY7+/zagGw+Ol8g
xLkbNylJmnvjjJOpFkx6HeMn24r0XQ5jz0Cy0k7bQJ8mNGhuT/La2QKBKKkiNnnH7+bdH5NUekdt
zFZogSrM9RWruU94Zs5fbg9y5bklBP6/QTbXS14lbrPQ9wpEB4XqAKFtRUvPi6sSZcxh+U+WEYAs
Vm90Wqk2nn+3aO149SvMqVCeNcojSeA4H9n/Ak3ClvZan+zp7l+WGGQdB9oa7AG4WlsykbKamlI1
KdFwqpf3zYin4pL3VjjixXOPudFPSh7NQwW+++7vFxa+BvQlChxgIuTC//H1vCFbc6dHqAVEMARQ
AyfUIe+mZwh0/c5GuTpHzgHPkjST3OpsZoAkFJubP+i9eOm+aKUWzY9LhqE0jeXKQAcLGakwNjCk
CnRtif/WTZpAlXgB9gIQM2De2ypkVqfFnLgkqzpqV2Es0H/p1LV62yLrcLy9qpdNUcaCkYKFG7Je
+KBvbsSGXlmNRZMerLa9LG/sKZuXFxTb5jhABYZFxqMcMHOl5p3ylC8m2uddX5HEFkJXQPgbyvfI
FNpwcoZk/JSonbmnt3jtqkAQmI4t/XQy981VAYgpxTw5wuMphk7WaCleIWvSP2JY9BO627oTIFx7
IiS1C3kRVcZHmyM1jEBOrIUSFqLX8BxL49OEi9tdNBbFyZ1b5wAFfNjZ29dSE2qEtD34EOSZ3maO
lWOlxqRxNVVrN1b/uPmSPJid1y5HgKkNuM8M5XQxrcroj2mlGA9zn8+VryTAFH0y5aT+D/YFiSgg
SzJ6st8t+wvggVaz+9QgUZZaOamxpQ0h8OY2/wyg2fHCrnX64jg0xjqfkjiFAEdUn7E8U2F+zrRS
n8jNwUf76oLHD7B3Ld7bvFcudO4BXhH8WaD7bHmrg66UZMu9ShmvxS0ijXSMsV0R3j4i8mLZRKr8
15EYRdUAd/etsy1t1XHCxh0jT5KJ+6VerU/lOL5Ts1Y5/e1IXKzsANn9xwJq+wp7XtR1Q9zY6AbM
5SmNXSSIKJR/y9qper091OUuZyh6UnxGOeL2LUwAMBi90dtB6fDgu6mihmwmrBgU6AdC0eZwscSy
s5JXBwUZKPt8AOi2KgrtajqQJHGZ41kaKGDYFOKpAbihh4L1Y1qay73XqnuypJf3B4ELdQyQZLyS
XHHnD0eBPY2htw7edin8U95gxKAW1TqhNFaenBpHvNtLeyW2hohKp18CBDXZ2TkfEE2cecyp7wSd
EOvHpGxosgP2Kl7hG/dHEMTRk4ay3zHrdOMpWhzxoa/F3nN5wV2R2EHq4dKSRxYBt3lOgnfkjBad
TYTVaE6Ogo/Uw4mzZUKUAGZ362v6YDzEo7N8HepEfylWqRlkRfCIfD2z219qbbtfrSprhiernNt/
UE5AUDOxFlH7/aQsP9vWbb3QK0z3ITWtzniAYqJ8vL2acrHOTx/ToGLKcgKavehEa4kwBwNFn8DR
2lk92aWWuvj/6TU1+QS/PZDeyxKOXGH5MR+NtA5qahTm/e1fcXnTUC6g90hpA2FkRFvOP2mn270a
GXAE9ayDOGll6bseuY+duOPyppH5MJx2CZ6jPLEZZcVislFW1wzUZdbq9+3UFMrBlObNzUoavfPo
XB2NKhhZl1SFsTbbFPfSMY9tzww8vEq7BzpHc/a06uiwBY7do0d4ewmvDUcRCrED5FqlnNX5EqI0
JkldOIesQ+p+td2sOo5Rkn6u9V0PiStfC+Vu6cIMVZt7dFPyGnCSk4YWDkl0l/zQEAj71MTpTpxw
5VqR8uAE3WwM+uybawXwsQuqkkFWtVEM3BfqPKSol0DwWbrVvi9Rk/h6ewmv3SxnY8rA9c8YWAcI
4k6VgyMHHCpQDckRcaIlHCDbv6eyGb+uQnMzHCfn5ZQtifpm6pf5n9u/4sqHPPsRm31jRd1qToIT
KRClPOa4zGKt3nTI9sV7UuzXhkLwnv4pcAYy081QYAf7kpqiG8Bf6XSUZ9boQVlbLihlWfdqA/I/
trlpwD8DvyPikTniZnEbmoaNVzTgJpSpME5NUhhvTatfjZOnlW1+8FIdBVl7yNf5TrdnCLXAaqPy
r1s2VOY0YMjkxeApzM22UqPY7OhLs3fz3v4J0bP8RtK+TH5m6PNeRnxtD3NASL/B7FIX2Qw20bav
oFIwWIHw4LQa1bM2E/UmudoHuivGHb7ste+Jwx5jkZbyLG2W2IzTNJu0zAGa4ijaAVUDd/a1VE0j
IIBT/e32Rv1dxNp+UYcuIwUu8lXQI+fHBbE0wPkjR5R0nf8153kcgnZIRzBaRaG/pmsqTJ/7Cqsd
2DTVaeoMSi8VAMximJJ3SjRPh9u/6doK4PhIHAlxAZ6X/CJ/nOAVFbY4QecXEo85fizjbgoamunQ
si3tdHuoa7cgckQsNbvZ9LZ0KRdx/rSgBhqk2dx9zaiqPzQoqCU797pcxM0iU/aX7VWySHC1m0WO
HIFvZQUyJrEsPLexTFZ/ouiLmOWgGIbfKaX6NcPve+etvHJaAeABWyBFkzW1zXNi1oYoCQPcYG5M
t0I0ImnDhLjSDHHDW2NfCBsXGV1t4g9DtxSYeM+Do+38iGtBFteFB2MPLrYkYp9/znZd6hHZLS9o
osxBnHtStPXQOcCG/WZclfeJUpZpsNhOjG0zyJQYmXtrnQ9WOqQf1Hld/xVFUX8BY8sCjraGF7Q5
Ok7s48hr9IGr9hDMHJE190qbzMBWjAY73qwD4vn3R9MiYJUSPNIKc9sVUdLU6KdWKv8shneg/Y/X
Q6GuP+2s1XaKz5dnAO8QRgKyQYuTeOp80frZWOopGpIDnYHh0UlRoUG6teApSaqdzXl5wTGUy80G
Wd6BoLjZnNrg5I2IO5CD09iecluKNbtGdcoF7sUgNfZAMJdnjiqqDLaplgIL3QJwFHIq/JEyJag8
1BpjzOp9d8z2QE6XCyi9NqWBLWkiMh7yV/xxibRrWhX9AElEQdWVUnHOi0+J6tloBu+vtwVDUQWA
hy9TqC1AzVsmFxu0hcZoDaKla8YREItUKHGNOrx9X12dlRyI5QOrsYXnR5OBgbgnoDlFdhQWZd0G
iOWpR71B2uz2UJfbAkW733kvrCf6IMb5AmYjtMosyZVA1wsU9TLPEsdUiQSIJeelVM1ft4e7kMUm
7VQBChMsUl+HWrS5JlSEVFEvA+a35lwnPm0VlJKHCD9WPAQQqETjXR1kWzCB/gt5rfNGfxgs9YuL
EDTuJo4hBt/rO6uF/JSN8/OM57V+QgcNNxx/rVssZ3Z+8mWXkC4AiReNedkr3BboIwLJkYaIEixR
bb/a3bK85nW6+O2IISE/bTrEnlPf2ZnxoCPG+hSnCCbf/g2XV7ykCKBBxPtFGrtFlCXCmk2qS6ie
zjbGlLVEqCetHmZdWVMGa/R7h2v3iMxv9lj0kKluD3+lbcP4lJaYP/ERyOTzXeIkmNkDA0WkP3cl
BAx2TpAhi/9TNxQsH9CM7v0yzuovidC694m5piFl3eknngIdKHdjPFlo0oZ1MU3RMfMw0rv9Ay9f
Xn4fYBsU5MgbLzqZv0tymeoo9PA892jmUU5eoCWYAyXjCbEJcdD6stsZVIZo5889vTMNSWI+C0do
27Er0v/i7Lx25EauMPxEBJjDLckOkzXK0g2x8q6Yc+bT+6u5UrOJJkawFzYgrKqrWOGEP7QNZuFI
tJNlGd+Cqix5n5rBVyur82fZXO76OJ69RBqiHcD91v0gtCtQV6RRRch6+TlqyMDgNTPkYhUFZYNE
tXwnD+x7zSj2iicbQ4nGNIEqulti910OJUVqXMw6KwvJmVjNGlOgWlM5Tv5YNvnePts4agxGhAYL
E08bZ7XPcGiO+YdHI1St2f4RV2Xn06bsfbmf5eSQqVn4G9UcJziOOtpUMMINx42mYk+yaWvWQogQ
NgOz57a/nLWjLCnOZvBMsaGLQ89RJgU3yCiwHlrbyE+3N+/WYGxeWkmI2JClrwYrW0sJ+j4PfSfr
Laz8ZHxy3AF/VdB4CFvvoR62hhNXGWdZ4FPXLZWhVOW6bGBr1M4IFEbKyu+5DCQXkYru2/tnxp1B
cE/ZjRhnleRQwu1DB+CLJ+nkrJlu5eekjbHgmFB9/4uhaP8JrSuBMFYvv1jQjhUKV1rghVPiYDWx
aKHXJkP+n5SYe2/m1grSf8GrHqEjFlH8+R9BB6T2LscUNvB0PRx6v4BQ3pyQVcYWMbfz7v2JEpVa
kMwItAFCY59cDpdqNR9slAJPxTjtKTLH1CszPA+IjLVwZxm33mcVIKrA61GigjV0OVisIsrTt3Hg
JTqVjAfew+5rYJjSJ61Sit9LkNYtij21/kyqalEpR2MWAzfFrlC0Wab/9eilB9yA4YSBA8EEJjGm
lr70GF/8e/uDb/5SwU22Edri1tdXxwY7tTlCgUQcm7xCxyCz4WJLQdUdktrSPxLB9YobLlH1UtVy
NPszKowHqVcGNw7a/tmIUbaMMX3mhsa28ID343K2KGPsAQo23m6ONf8BNofsz5qwFLaonBWzQTAX
WtKhdVLrEf6Dg1jGqB0of+o+WoL4O9dDa7hZC2nk9kJtRHjwbxFe48CzUmsaQBjno6MnAPqKNu+P
TS8NIN95FoNpeoY28l49LgI80Kg8S3D94Bau84zGmKnbOlydWBTfq2hFeZiCEyK12XhSpveLgojh
xED4AjDu+hHOF1ltRxnnwaTr4mND/ewA5yG6cyYMU2otrQqsV4z+8zJk1bfQcoq7qB3Mu2ZYrJ38
QBzDVTgAqBJRYMrjIP6ucNVoB/ToT0ueNqjLvfC7RaFWb8+3v+bGbiLJ594mdOagrjUKiH0kJwzU
yO+xTTynSxR+kJLRQYoyr7wcoOCx40e7c4diWKz07zWK4esiw0nEI94qWuSr66HQpN7WZkA3GA4q
xxzxfyylFRTlmkj3jdqQXRvJkZ2wYOO+hbtFv/sNpsa0L++kTpmEqg+pa60E1gF0aOrjT2cdgnH/
/tuIQBAjoPIJRpHTsi4VNVziDicx8pWlWWIP7If5Va/H6b7R5eigOun0qE/x4iJTTFlgTKE1dGG8
p/ewMWMyfpPU2SawpAR6OeO4dWoU+8zQj5dROXUlASWFk+xXT6C2d+OLDG+1b3WhqgGEhV6/vFaz
jrGAsujoR3DisvKuoo/8uTGl7lTEaXYe8rb+nqWdIx7WAmtyCLx3elPBFMmM4J++hhI9ddBNdhKe
jUsLLovAOYifRDHtcgEaQA66lgCgkJz4t9aCLtHCyD6Y+ZCcSqeddu7IrfUmvyEzpSQLK2QVUC+1
DgKyUjGAmApavyNWSNzPNSSYiNboX8yNkifIK+q+NGdWg1FTbRGP7xmsbGUy18l5dLLEvisL+LVe
o3XLzoBb6RvVERDmBj0u7qbVdgJWI+UGih7+qEXKaeg062TBavUDIzhhcvICBtYUpkLZXUgA4lYY
fb60zaD4LbJs94mGVuUQVoj3jfqP29fZ1sKTx0BaoqdJSLp6xBOMS2c71WK/lEv7mCzmtwZNNr/t
g3DnE4s5rrc5esVEazhdAWAXx+CPoI2qorxYBpcINekXM+ryXx3GuhQUyu7RKRTz1bBg+zuWlH14
9xRpYFABg+bDV1+f5UAy9SAIitCXCmTxpmlBqb+NYd1rw19EiqDoAanQnBXk6NVqAjty+q6qQ78c
iuVkYM7+YEYQl9K22BMP2HjtqE9pHM23tt+6ej8HqPHnYlZ2qARPWhRqT2W5RO9PjdDrFpKJlF8A
xq4mBDsoympjDv0iHkLMb5reqQ/JiP18G8t7XYKNO4djyednBekSrENfbehA6cRELlSujUcnH3jR
5mKK3bh2hsYPJL3b2f1bIxIzCINYwZxfU4bTYsrVQuOan+syOFnVUvvQGX9HphY+gBvao31sDUfS
h6qGcJrBLfjyCDShvAy1ZYR+W9eS39WKfuAe6txoiewvaWvHf/H1RBaB6gF0KEgPl+MtiPkEbamH
vjkS5aYBFRhzxrEea6G/SGpBYWJ6KhMIkrKvNkpR42E46MIWqK4WPw7KxrPy2HgNeJzeH42wR96s
bLmyoPRezspaOihXhZYhX6wubhj00lkO8X+IsO55f52H8hKDCRcZsBaroeo4dqxi0TN/Huv2RVNz
8x7D9/ExWaRx543YuIhpC5gktdABeJtWT0Re2znY+jj11ahCNyDtkGDS66ao3XQYpp0lFL97dRcL
xoWwx4V/cIW01IbeXiwaY35qyPVXUC31Qxvu6puId/RqFPSrqGojrHLFwwPUREMqblK/heB5mhMb
u4waOatxsTHkg1XuWo2CEms65Z+ixnqvQRqhMuQ/QWETe19Z+7LVfM7KScbUn81oPIFafe2DOP+M
AGh3V05JsLNXrlU8UR+gqq5bDEfCtwZAT/QiMk2pEz/NG4ILswt0asNmMPpT4ORPHfXEs9QV1qHX
4/oFDGHxqQWA9xgWuh57ZV5r/+jGGP/v9uu38amp5uHrBFCCgt769VMK1Wm0vEz8JR5kMIkS9JIo
3aOybDzubCO628DoEZlYt+yCmSCqx7KETz0DDwW6j+2eSlKCvsWSmqdptMwHcySisSer3isEb5wd
6mhcBqRGVIPXoQWMkBmIRJr5WTYn/xWWFD6GY23ex3axU1Dbmictc1BXFBKQJFldc2pvDQUfGgRG
0Zj35CXpHbGAfKBmrx1G9PofA6NLTgQB+vn2d9x4O3h/6dsolFsAoIk1+CN86ttIroyEOdLHjH93
htEexlkb8Bg26vbc5+MeAmxrqlScKe8wA8j04s//GLCLFhPeEQjntJeHI33fwW2TGHpclOGomNT2
azAslauidf36F1OFo6YQlQJnWmPeSXZilHhYZB2RCBcZ6/FLa88/Z3maTnbhWHe3h9vaPZQN6AKT
WwsuwWqiM5AfPZmQBxiM4vvUGKFHuRlrrKhTf98eausjCrduQg0R4axVRKsCucBikTNfHQsTjlmh
/FN0Wf5hUOigambm7KC0rg8/VTbKMxCrKOjzgF1OLW6Wph1SCevVeEk9nHXK53ZY9tQ9rxfwcpRV
mIGTXVqUGWoEjZopX4aioLamFN2HaaRl8N4F5IoB5caLwociXb6ckCI1cxtli4CNRtYnlFp/Sktp
nh1Q6w9ZMezhda9fMNGtp/FC9gZIeF061EdDqVM5LHxbGGWUJKmtm0JSe5anpUH5Bd9i1xhF7jZh
R8tzlsbNTlxwvWX4CQ61Afr4ACvfcHh/HMMqwPJHRhDIB+Fmt75a6NVnY2r7+0BzpFOGQs27BRqx
yBGiGaL3AuVjHaUOhU6fxWZEmW7aIa1i5bTYkUMDSt+TQtjaOQyGOSuNbyAYYvJ/TK7Vq4b6Tl34
iM909JnpVzzBvGt6NwsMZwfrsXUYUDsQyQxC2yROl4OBBOvs0BkRRNQhvNIPKlxsn+O9MEA8AZdR
j5iRiOO4vWjbrU5DipQi2j2ofcV1q1ObMgc3MweT9vSi+ok2Ocd5VrNDpXbzyY4Cuv2BGvx3+5hc
3928AvTxADBQqLzSXZKtNLJLW839oRwcVxvJpAqgIHeY0ideoE/zHZt+9uU5H3aKsFvbVShiE1yR
dADhuVxkfOMXK6i4C7rUnp+NZP6dGeqQu8iMmh7GJ+Ph9kxFyrRebXQQhMQOjz/gusvxkgyMcigz
nmwt/47KovduWYzF4xR1locQc+X2URftUEW3lldgUN7M7qAtrwYtESepsy4ufEenK9QGhFNIIiC4
khvpU98r6SmNnfirIvXh++u/FqIBQmcYVShRjr2cbxFXHS0ihGGlqo88TSra5znCG6hDKcrPCqP0
TDOZd9LkDU4QjzGddrohbCnqoZejSoVdmYODSCbFWRSTCkfKdC/OTO0nV0TYHUIAJMWdhHJo5zZW
gJUQjrwNeORBiK22o7oHbhLbaPXZgYNglCYYygD+1stAENgnMlp+i9Eobp1ayz2y+mhXqV3w+/YO
25y8o9P7Q6gB5s0awm1UYWvo+Jr4WWqOfpXkaeVGCBdULpEsD6oRD4/lGC3fQJwThZEwDq+zEfan
Wk8cb+fHbNwuorfDy+fQfcBz9PJLzGmXU0ZDyzq3IgQUuyX/MYhfMSlBfLYxtCfqtvM7AwUSv3TU
9NiY+h6rZOMiFRkO8GSKXCJuuvwNShcgWS7xG0ALjBgiDLgxt+X5/TPFP4mB3jxcka67HIXbMpeC
lDQ/JPiTn+rIGJ90e3bQLWhS1pk4OSpdg0C0eZTMOPoaZEkzIr2ik2fe/i0bYQCtZuHnwcLDhVgt
+pRIM0bRYeovSlvd96Nqn1MlH++LEoiYpAXafdkNmYfSQ/9lgqu8c91cb3aQiTSEaYgQAlDOuVyJ
OdaVuhqQs1rmHCw0loDepEmRO/RS49+e6fV1+kYqofOCQxTKc+LP/3yQs76aYhxuPZB8Dkxepfo6
VOnsB/WU30m4tnzTJ1PO3r+rqeeggAERmpSd/3s5bFc2yoRpg4NfSqeeW7g9fgoh/Qny1ujjrcrV
tpjqJ/gV53m0ywdlavOd33D1jVlYU7TVeDkBg7yJe/0xcylr26zTlNGblRhYWRoDCkUPoMzgSw2S
5Sr2YnyMyjnuKNQ3U3Gg/JrdvXP1+Q20qWldkoaQ0K4+9CgBr1DB9iBBYIT36dyVJ0uvk0OUSNbr
2GeO68y7ZqpXL/bboPRlET8QMoOr9KdV2i4cqgohQ6ms0DqJ+nNQ6f2hnfNvUhgMp9tzvC6TiPGE
0g60QlAV6xAehvagIe08IqyZO1/LzKzuGydq76tlmX0NNahz55jjPQGD9aHpk+AVH1Tj3HdO/1hO
svazDrvZ2Pn4Vw+6qCcCrKNFL+KWNSiS6yRFbbERpuWSfSzKSnWjsOg8vckm13DS0UstRMnUARvW
28txdbbFyMg/vNVnCNZXO9/A9dPpQQh4XeaEh7qpGx/6fOLNVrOHYdycpCjQCk8eMeblIcvpEOuY
6w2eZTbSM/KLsguZVzk3eVIdR8eRjo1aN65Mt3cnJt4cmSFFPk+UvxaeccylkJyKSdrGAG2vmWrl
qQA19mtWl/JUKnbziollE+CzLms7Uf/WAotvC0aBfi5vyeWs1bbqGrNkbOKXofHKWNP+188J3etS
d9K9Tt/V/UlSygOBUxikHcCJqxOMtMJUtBNMCjuv8tMyRAAxY4x1P41jO55KLa9frbnHJPP2Ltoc
ltiEzIM2/ZWcJhrymtNM6QCFNl9OgTaaZ7WYMHNNlvjgvBm15HGzs3U3virCjugAg0YAhrW+McFf
k0iaiBi2aZNgt9z0Pi7ymltDy4JVMAT/atYY3nVLMhxvT3fjm0IjQc/2TakFXvjlN6VFrgwwCNCx
LeTiDsZ/+mJrY/afUinqztbduB2p5fIewl4RHaLVoUnnWuuIdgePEBBtmgHbJWw2qvYx6zX9qSjD
5svtuW19SuRyKfwS3wpg6+XcVDVED6etB9wwI/0QJnN2l2kOehpy0RziJkAxcIqL9zK92LZvaAdK
YNwQ6zuZ+9hWgPEPILGi6RggM3c/Vm34AOM7+otvRycWlg4aszRvVhUcmeU0OYiD1yCDeoqTRn6y
xyb3YrsPftxeyre1usgSxLSgk5lUammVrqvSXWtg7mCFgyclSv/SS2kCapY3xfAgtTqRi7Bi3Bxn
XelNt5ac4IcTDunHTHeC0U3CpIeBVqfQUAJNnX1ENrMPmqRKhleMcmTdd1lrOb6UBfp3h5D8KSmy
8GeN5j8OgB1dBnemDPxuMBn1WIJQThx8Tx6q1XWmpG0lR4PDVdon+mOvde2pdYb00CpO+wAsfK9r
/2ZRsVpDIaksNoU46WuspanM4aLVhJwNaAobaxC84/+jaJYZbpIFY3i/dGP6w2Ill/NQ5Hn+mtRz
NvoUTxHV7K0g/mAPQe64hlog7UEJtpu/Tdk0oWNhIGXsLv0yfMoGZdyJmjdOLjgSwaHk/HITr1aK
NmxmRoE0eSRscM5xogv/bXqjxpkydqLQRcsjtnYShavMiK/DvqZGT65IzC5+0x9BpILfWDO2CpZp
1Vy9ho7zq1NLdWdbbw2ClSsVeaEgQK3lcpC8XWKla1VChijr3ajQTcgwRXq4fXg27iGqnuDbQDIA
aloDzZaqsmO5k4hFlWE580mHO33phHpAOJ+XHA3zNHKcnSdl42LXaOBQDhRuvaQDl1NL9Llz8oU4
LG2a4vcwL9FyDCRLo9+AAtxO0Lc1Q0B0aNuwT4h+V1UceVhaLQmJ+KsqxjYtn/XqtUN47luD9CO6
F0lztJvQfL29rhuvJvVkMO00lFEMXaO9knZUxhI6iTeVctd5YWHGr8mM/OOAOS8SZ5mRPsp6Gj9l
3SjtfNOt5QXFB3wRQi8VvtX2BK0XK4XD5SG6goe+meXwRM+jXQQhUBp3HpWtfcoGFSx7cPxX9IxC
diYwS9HkWUVh/uCbq6orJ+ZexXFrUsJ5FmYM8F7Y2Zd7ZnGcujHox3u44c2YLVftwzBV2j1iG0g6
3v54W2MJ2XeLHi+1zXWTfuJ1lucemHNPjcs3oolwp1Xk5jFJm/YvzoJQl+fhItax1tIdBZKR4Box
IGgU1MMDtoc30+m9n2Ul2TkJG1+KdIxLm+6twF6ujl0/LiM6pJwETUaAvK304CEtmmpnP2xcyBQQ
cQSBTydgd+JX/HE5anrRafk8svvqiE7GWCkW3UOjy11jiMr6fs5Mcyf4v67d4dQHHpgIFQVDauGr
R4DSSc2TZA/orFWxdOB0y/9BmdKf0HGaf+PlB75CSdoKlIUz5bKfxmF+kmupVWHDlYhNvXv/iOwX
oom4WQksL5cgykOAVkXC1U0ZxU2m2QIb0JenET2UnalvbFWQW7x8JF0Uxtek5GSc1IQ6x4Clb2me
jLYzv/R1okGVS7OdoTauNIMqnU5nk8MO5OJyViZlt77psSQCwq8fnT7/t1OM8Vmy1OnFWFL5bNf4
FqCxq31493LSoRaCIVgKCjmPy4HjjmUMNOZoGHP0HGaVRjgRj1Xmyrk274hsbC0o+YxQlOfRQJnw
crDegpbcz0gtFFabfkkTyM+ypBmPwHSTu9vz2jgpQteOoJWyDPi01VB6bZiVjCEBHE1pfJ5bRT2+
oUdbdrivNeMeLm3jJWQ8SzSsEIYFDXo5tdRRW6dSDDRui344hlTIXGmov5hKpJ2tzJnuCnnXd0uc
vFVcybXGtyNcwjRxDTw1JRkB03jovdnQ09wN6RG2rj475nOIpkflltqQf8v4d003rOrys2qn5Z5v
48YnpdoGdISTAqnTEhv7jxupdwIF6h7rHBpp/r9Il9KPs+zMT6bdxXuB+9YaU/Six0lvFfmn1Rqb
jWHHoR6R12Fgftdrk3GAIjU8Jbhy+0JsDkB3tqcXvrXIfw662kidkihLaJIAVWaBY9hizXfZEsIy
jlIL1/IkfpDM4t+c5Feovf3FC0YjlH4rnWuEaa5S2VQ22kiMjriP7pejUh2h20s4xRbt8faJ2fqS
sD7oSpA187SsvmSjhyG1JFZ3iob5rBTkXRksFL9LTGVnqDcCzXrnCjUtetZwBK4CDjx/iqZDfdCz
BrM9LE2VPCySmjw0SpT+LC20C1wnqeuPda96RtKf+yo3azfXmxgOQ2acRPBOBL2Y/+KEsCTk3L3x
T9SjqXp7TcTHXf9OqHiCcST4nObq7bOnRTWBcaN9NxfSv9YUTaqLK3D9sa2gf6M9ony6PeDGR4At
wZXFh2Bp1mEEmPGiSxOOE8w0rCrtrH3KqSkfrSZcvv3FUHCbBDSJlszawEAbqfc1g9yjWN1IH7Ui
BQeVzjn3Vj1oO4nkxvPG4wJyn1UkQFqn3LQL6rww5t6rbfSnJY2GY8s5/9wXiYQiZlGdK8CUbjNh
0Hd7lhtxGSMTlQkVHuqXq7hMnVsK3sbUe5lmSmfsT03PgUCws0+upZwARVBTEHAPR7B+xdX1xzVY
V2Qai86GlnI1vzeb9INl1eNhtEPpoIdS8HEcnMSdZPhOYaUj9WgVe95Nm1tHeFQJdU1RQb38Cc6s
6S0LwWsgc2r10NZ9ySbFBTc4+7cXdXMoUeNHUgMC99oKqw1laFKJzS51ZvuMm0CKhmeqHLlV3g1O
EAtLmx4WkRDQXiNpbDnMooWmoOdUVnCIB8pFXaSGpzDqeq8jf0ZavNyj0lzzMt9GBRiNuKFwmFzt
miUy5TwqtN4b0FI/LrmVHpAdXJ5t1OjONI+t+ViVen1M7UTDXrHMSsC4wfAYyNl41NRkPA3SiDKf
FfbRIQPH4RegC/aEZTfeQxGYi44T/8PBuvzidWOHSZgpnKo2HF76eE54JkrnHl5g8gkhRsc36TSe
b3/7jfeQLh8JFREc52mNFtHRSQBKxTZr+mm4g2/S/EiTZX6SlyU5DX2eGq4a9MFj0iAjIEW9uucj
vjVrTplArWvUOdfv1JR0lHUioh5NmuxT1trTQxOS44V63Pu1hNfGokrZDiZn6xoR+wClAmpS7MXL
pY47tVVLyvPeYJT2U4hfiduH455byNa5oudOtUjcJNQnL0eZdLVCOJzLSq/r9qBURfG/Om//C5K6
20kkr8W0BIqLbIOOh1BoWQMQ+oA9AzGv96o2sF3EJaWXqui+m2ZXPKtSWNC71FVfDqUZrdcCzL5c
trjC1/pjkebRj9t7anPeAiMoCmX0X1ahRzmM0ZCq4nkwgu6oddIvVGeHzzRAyp1exMbm4QkyUNqg
0goIeXVkijZVic2DzkudUg7dtuilu0JNWt1Fw3x5iZtSe8XkYg9MtjFBgaKnBojHDWI4qwkuidMP
5VL33kR57qcS1LY7GZ35MuXTLvt9a4poyoNYpd6MaMEqZomQ9Q+4h8l8elk/VlU0fUHMhMKEOpq9
ILlavlUXbeCOXdthfIXy4TGNrfoO/HlxcvRynly7SBL9MOi9c+fEdKD8UCqlw2jU019seeB10OYE
tp7MXczmj4ezypSmikcHM+SIImzmRLGfJUHyaA7NHjdq6yPo3BdUud6a9OLP/xhqkuayl+qKhakh
zcVTFfyK+ip+MK3S2tlmG9eFyHFFRMCmvpLfauJYykOGo2vCijmtmR+UoFM/3z42G9EpUAehMAyY
Hfie+PM/JlTPI86YPUbSnazOiP2OufOYAZv/UU2d/ZxIafP79oBbK0jyJRhmBE0wiy8H1GejGedS
4/SgC3fW9e6zIkl43cTtnhTb5tSoEMLnwd6ZIstqpCir6npkJPTVCA4hr3lxGKBXlMnTXZ8U0c6r
tlXlEtGhiIOpGODscDngHOmhatWsJR2WAMCjHH2bULC81/QB54YGaM0BZwf5u9wb2mPaB9KzxOt7
HtK6l99f4SL2J1gV9CLSsdVnbeuxGfB0RNtwbOqXLMg1v8bJPnLNPtnzM976ojbYbGJzOBkI8l9O
G9C8RkrLOld5GOUe2gPGfVsinOhqUjp9vL19tm4magTU7AGtgHdfFbkmqcmkheaVVyIE9SNO+/R7
DSjltYSz1fmjucyFq9KF23ldtg6jo6AAL8oGMDBXn1a3Wv5mQ++8fArwke3S4Cj1pXy8PbmNuEiY
sgF9YXp0B1ZnQ4t7y4wbRkmcbvSDMZFd6HwQkefc8CCYpo9Bl8WPY4k7dWAMe3WY7eFpTJC902Zc
R/9SOEkB0l7cBTnM6GIyKkhvs3bQlq67W6xuue8MrTs5kyPRp9WDnfNz/WkBdXJqCNQB2V0JmTTj
VCedDpwgVZblxzRk9iFArS/xy8mhMpwH1ii5Q2nJO1fg9f4l2+G/lIOJysDzXu7fwjbLsoii0cNk
hxLNnMsfWrN5aQyO6u3v+xYRXdYCaBhyKkmwQBJS6bscapaySUta6iNY1jbGYUTF4oMSY7fqRnOT
/pAbUz0FqiX9nJakeKGNqd47cRI9iBr490oZpEekb+1PhRzsSe1tLT6tB+RHScdEfezyl4EhKbTU
CnpKJQFsn1bGcKnB7rnEgaqNMIi0DTdulz3E1/WW4zBTWhVQO26QtQFth7m1peP55TlOmtduudgz
IPXWbH+AOVRMD5mF5KQN1fAzWtDKPKbaghnV7a9y/U7wG5CbokDGbXnVIFvytrJgww1eVA71qZWz
4TkOu+qrSuP6M32ad8t4iCIn/x70PHB3UPAvl3qxolK1Y8q8Y07ZCYOj1I8anM1Atpg7R2pjazMj
8B2gvthta4ROj1qy1WT83RnPsVdHQwiexTaRair2CDKbQyGOBu+e3I4K/eWspKQrzFqnFCQ70XNp
C0el3FGKB1Ptd+0IN8fimgIPhB4xocvlWOpgZWFRkVpTKVGah8kYK+dcppjay04xf3339oCZKxil
gKDp165ORhQ5sTw4DFbVeCAEkf6caEsQ+9Fo5b4yj+keBfn6rUFNj3IWQSY+nTwGl7PjFYg1zIgp
bALgeIblCMK74ia4Pa2NAy82vNAToKsJOONyFL1JJaObSCdmRIEnP7LRvXCrqE7P82Q5n2OzUQ9J
FZR77f7N2ZlgGohPiNmviv2has4YWXPRBJI9ek5cxicwHPIezHJrj3DFUrLjUgPvKH7HH4Gt3EPH
oXJMgUdrQNG2gHhzZD+8mNKbf3spN4cSfxuaniL+Ww2VVlmQjHSlPK2SQ48oSbnPh+F/el/YOzXQ
jRohWnV0SUi4OWkE7JezktCHEEVELgu7rb1Gb8t/y2Kx/azW07tykcxHvdM/hsOo/EriePmGM9Ie
GW/rAxKkcCZQveB+Xs0WVWyjc1Dq8yJYVF5oLssRpe5kZ003HgZafHQQLLTXaEytjjiOaHnZZDkI
zjlaeAbG4G4w5vyglXb/1NVOi1lfRx0W1e5TrTl7DkNbnxTkKK1hMOiUt1fxnlY1WmQMNGv6JU6O
k5TWProAtFbNqTu8f/cA3AQ0L2IPnqDLT9pGk2TnRYkJdZEYXlvPiT8Y2P1Nev1uSiF/O9EHfSBo
6Nxnq08XdnSeaxnQH6rr7S95aKsvTpTkdxHQsJ2durGA7A5Ibzq2LtCVVtdLPnd6IS0VfTayEF/P
o/ogTdbo5mPrvP/9RmXNJDhHfZQ7bbVVRjkYkEehmigvvACx2g3oawv9W5t6W+hVKSYytz/ZRuVL
0H5QK0FwDWDjGs/Q5EY2yOJdLRJszdw8W0rjQy+No3Io26n+n9npcQd4vC8MaH+J9VrnlgK9sg2s
lynFNuQQmoXS/7PzszaOJmBVGHiO4MXTrLjcSslkhJJpcztkxVQfpdFM62PfjbiycWlU/5kGcBIP
AmKkfm2j0XxKsWTqvSSLimc9weHgcTIii+ZglsufOm1Kq51wZONQi7oJovD0OIhHVqcKoZzJkOOE
6glgaN+kQOShC68fnDp9iWtcFnmmlPMw1z0FcE3fabBsbUlV1bFsovKrAbG9XJ3SMsjITSZcRXjP
gkOXHuJQ+SX3prJT6d0aSRNIF+BWUAqc1TlLnCyUapI09h528WVJ2RPUTeQZyzTu3JMbz7hIFllW
wd0FEHE5KY1oK0LoiWAyqueHqglnwtjGBnoRa+GpVmect2uq6Ld3mvhbV3kM7js6jysPHjnDKiay
KKq2ENwG1Mji0RvVKfthGmWxA2jZ2C6MYglMIBcjBI3LuWFPpCSDDqBFwSDXz5dOfYjaVPvHSRLr
KHV6dES0yvRjJ1TdUm71j7cn+YYBXM9ScbhZQGOIOtxqw8SDo2eQ6gevG3DAPqsBhBxPm4Nghmin
RIEX1BBjDlZfSfohiMpucnGdaP9LYPbCt+3ln3UR1acSD6LjEATR3Yjy65dWSmPzEKaj3h61MVIl
N86ilvrQyDV6iMvWrI4z1TB4hEY2ZveWIRWHTAudcmd+19koIYTAuItyA+WUdbkhxe2rM4mMsDFz
vsbVcHICUzRwRTrqSA6dqRyTqHmGjpSDxFLEVYde/vc8Nl+LDv07o3u9veRXu1nsKFTV3nj+BFOr
VyMxhjSmZUgpKZyNhw41qNSVa1t+CKk7Ha3OhkpNwLensSE+5MWHfhuWFhjRDMX1tTRoZeFDlvFw
eOHsOOTmTnvUW4CuSzBbAELTduf9uLof3g4OYBLGAiaxPrQ5ZasKLXMK1rXlnKp6GM9Z0OdeZ6vT
Tpi/NRR0NSEgYhNzr8EfJLcJwHSaFcK62e8MvSGZ6Ge8p5U91LW4vderCBSAvh4JoACBXh7XvlCN
Ns4H6Fp2E5RQtTr9nzxVgm+QMlsfr0xUFZNkeu7nRd+JNjaHRv1UQFyAIqxb55oxlomsj3zAxYzQ
vVV1166S4WRPY/g4CenqvG4yt52qd/sR8Skh2PMPVV/mvbqjUqnF5KQFQZxAnHO7TF3QBjfHQ5A1
e9LOW7tUBRkKPxMFIbjnl+ubao2RGM7c4XrZZi6FxNmfHCQ4c8PI/GUw1Z3+3uZ4lHRNRiMIX3fU
qETykWkDeLIsyYc8Adte6zpGODZWmzT59uj8m+OREbKWcES4jy7nR8SVTOMSC4v3dPzY9bXjw4os
7xozBGDSzHtOINcder6dZoHKAZlDPrNeUFUqa8rhORFQh7rGUZYwpTlGEpwmT+st4yVPzNz2Ncfq
eXccKXwpZb0bP8hRv7D+STSObtFqhe3aaW9jgVBA1eQP1U/w7413ZyTixyJ2/2bqSz68Wh1yz0lB
p4K+Cc/9wZns5DmIyZpJbLPvt2/h6yyTsQAOkaCj7k2iuTrJ4RgX+VJJdE4kWfrOma2+p/qin61+
Vn51TQEDVskbul5cAh91yV7+U+Smt3fita39QFLNbqD8gmjOKtcNZngICbLpnpwFi59G8fykd6r5
TQ7i+Htly9nX29PeGg9/FtDJwkMIFa3L/Yd0YwaZraH83Wv9yxSkHVr3y9DiehMkqd/F1R4M4SqM
Yp25sCALalRcKXVejliHaaVYTc2N2ZbSZ2iQymsUBTtR1Na0UDYF48kXFU3ry0Hwa1mW0ao6b3Rm
876t809JCwTNSCUSgGlQz7dXcevB+XM48XP+qLsoCnhS2S47D+X+3I9i1fEiZF39tk3Mw+2hNmdG
wUOglTS6l6towe7zwcppQHuS3cyP1CTl15Jw/HtFPFe60swV7L5/RKoBQoGCCxG4zOXk5MAxA/L4
zrPtejw7dte61ChMtwgN86ACK9w5AtfUOXYI4opEfmBGyHBXU4TPZhiTxpsaDZMWHYyu1V5Vajrm
kS5380kaqy7BOq2e4gOmzHN8IMIJLddoiu4LpnWz5aI7oWReRAPeuOP6gDFfqOoQuWVWmZoby5ny
IYlagFBGpqZ3CV5vujtoefLvqOMh7A5IV6o7321ri1An4w5Dz1+IsV+uYsuHMUuDVXSsBdtoyrnH
Tkvlk0O7eSdR2doi1Gwp5cioLP6fs/NaktvmtvATsYqZ4C3ZcZKsUdYNywpmDgDB+PTno8+Npqdr
uvzbl5aFJggCG2uvABrxcqhANF3QeLS0mrlc9mqsvR8AZGU8+Z6BC7B964Z77dE2YQ+dbfYRboAv
x8vM1cmtZGU8G3CzMQYn1tiEHF03ubUWrw2F8QrkORzw0DhfDGWllQvoSIs3qJIcf+ZJPhTLghCm
b/Ib99kr5RWgAndJRM2QSi876aNn+KO7ZEM8EHD+O8HNvo06dxlj3zTkHdzLej91ZrubvEGmNz65
K4/JnR1CvEO3hG/vYo9UvSjztmvADOy6i3zp6VMJTTIKrKk8vP11Xx1qYwnCC6cZdZnxEliLcmRD
sZHn6T+jbp2D3Q0j7aipuDHS9m4uSmVUzKTW0PnCFvMSXuzKDDm2yQGbNka7Lzblv+t1t0IBrj2P
x74BjMpp9uqawf4boszmebSHd2mUSTV9ldqeRu6aXfXjv08exxh9W1hnkKMu3tMS9qZHZNwQ43GX
x8Yw9XcV+QhPmHtbn94eavurXs3epk5kD0GPcCmTnolM9IsKeMUKiYm07TY8Ous4HMpy8mL8py2g
6ek/o4ybNTEQI/UIiARXqZdfNha+au0GBoXbkjwMHAMY3072YUnQmY4Qz25c3K49JFc27jKs/e1e
83I8O0PkEmAzFQ++lvvJHaZn0sDdE8spaNBRqfac47974yJ1Zb/c3LnZUzjgtubky1HX2e09gDjO
G6mCfdVM4hxiPEPEM456EFHH/duv8toSpXNCE4rjG1jwYtWURZ622Er3cTuszb4MBvPUGtNPiNy3
GgpX5hPFNg1XUozAAC8F71uXQfeB0XPOwWrOks7+UroV5u+taSIVCExlEPmpbff72094Ze/cvG83
/RCj02p7OaNspolUW403K2feicLwImuu2se2dtctPMCJitbLaODU8sb97bXFC26nXEu3YwiI51Wi
gSIcJ1QDAae+0u1ziQRagjiM0zs9gkCTguLEQWHWh2LQ7c5elX7fhxNm9/hH/+wWU+1To2j/B6yF
LYmfhSfAdpxczEfnzM7gtVyYob9Me8OT9jl1nCRqQr2c/dQzj2/P/2tW1jYLIf9SRCFSuKwSHSUy
MGewAcsApo97o6VAKu06FydjHNZna2l69zAUYXoHPttau8koxyJ2u0X9M4qR2uHtH3RlyfN7+Kpx
r91KhO2//1kgy1yktsnvyeaB8rFrPJJf7W9AFf9Dfbx5BtAi38Jl4Ry8HMmBzQ3WUgAYYFqRHVfJ
7TJaAkdD6fTq7KkIneoW7f3KBkJXEtAAYTz18WXzOrBqr0Mk18cIZeVhHMgeWjbv5ZqD6nmtMEZ7
ezavjscZujViOLYvRY8Yb/rpIuw+DubW/6713MXaqGwaHik9hbn+z078rKbN5BA4GnOQVyxcoTM5
VNrrsXhxk8idejN2wHqOtjb+l6HYzENyWDblwuUxZ6xBlXnS6lEmObRAC5k/zkv4yw2n9Pm/TyLl
MYbxHHLg3Nsk/7Ek7WStJkU8OiYDfnbyeowbSaP+avg9qVKau8Dbw137AtgIN006xEx4HC+Hy/Ft
XHruFfGcekOEuiaM3TbXkT/dhOeuFFq8qo3hQAGEHdDFJzCo0EPPnAEoC7cn7jm3Tri7qxs77bVF
uJEtYXTBnuKEeflA3ZqTiWfR8bMb23knDeJLbAhlUdC1ZkRXt7lRj1/d06gf4YLD8d+0qS8HDHOv
LyrBV4aYpWEPARTMWx3uDWXlu7WchsOihbFD8tZsHit+NNh1f0xV4N74JdeefJNkYdlGUxne3ssf
ooVCLWFzfluiKWO5kk1ud4GKZrpSOylxx3576Vx7n8Rf8Okx0aSeXbzPnEavznPep6xS61CmgRer
MPT/enuUawt0o6MRCognBUXfy6fKuVtYQpc6VuSf74HDfnUilc8dLI8b83etOtiaoUSJbpGHl7xS
YEU1OQ71lo//dJwTbv8tmVT7ANxRAz7l631YYiZD7ZB+ePsZr84kHz1b58bauuzF+nOJubAGp8nG
2vrStHkHlwMdzNujbO/jolTnKrxJfLh/YLVxUU/qEZaT3wHRoCYwTvT+82+503TYQ07z3pl6HAEw
fDqZ9WjG1jzkN4qvqy9y49r9//CXPvGqm3K/DnnI2ul8Ot+z9xfmDSpG5paf3n7Sq2/Sp9VCqY5R
1b8GPn/soZadGbZlsDIVd4dda6XmkTWKV6UoKG6S1YnptqmDFustHc7Vb5BnpI7e4oQvr61GkQ8r
z082uJEWENQWc+dmphdnVHjxIpHh/w9Puo0Gn3Dbvy9uJoUnN10W47V1Vj2FWZ0cl3GTfoq6mst9
0rvGc7EO+nm1RHvj6PiXwnC5oCjkIGwC2EOD2t74H9Psaw1pQaTAi7RalvMkndHCr24tP8N8MO0z
N9AAwzXbyP6aiiHzOaercl+NWYKVBJlAfqwLaYYIHSBDRkkZ9m00z7M5Rb0MbGO/uL35RRTjpMhl
Hx33xtxdW5A+GOTGW8RE/FLEYyy20xcEjMa49w97KnIri2Zzxdiswxf/P6tVKFb+HO1it1zawmoK
e1uT2G8d5qo0aTPndX6Xr4F7C4+6tgy5/uM8QcQi0VIXh+AE762fQtAGW8s15hZWn0z8UWNRLe0h
7LvsxiZ9bWvhjaKM4XDnMLxYCelaF/Vi0LSFIG3cO3hEmpHrL4uJmnMZu1jigjftBmvIPheVJ37O
i4um9e1P4domisRuQ5+hzKOyf7kayzzLDL9UAGNVZt6vnfI++H59S7/6mojAe+QatxF4EWOheX85
jM3bK5JeIHpos7U85uSf/krVhAu+wcrH9tdPPtYNOUl4L1f1Lreq7HeQCJnTLCLoEoQwpY0yzXP9
aDROonf4545LNBnOOkRC1ev3buh0HQun7oKo6I0EVzHfm7PINqy6e8p720JJXsmm2k1Cy//MzGFt
0EMF6wA6wif9oiAMZFeqelNGzkPtvxtF0iHVNcuD1uaN8/bK98exvunEaNoiedpe6B/bh1wleTsd
qEopPTfC0MI7UWIlkV3Ain57bbw2KNiYnqR/8s7AxF6JqXETpZAR3PzDpCiaOOg61Lsr9ijf88I2
3tNcLYIoLbBfPaMXGrwPumt91rCXTnWUez6hButSWI8CEExFhdkN+YPq1fS+X5jKQ5eSCH3jbnoF
JNkqAkjOW9sNncLL6VlhBS99AdDrwhk45IvX7YVhN7G/2v2vpc26POrq1vdu7IrX6lmcEUDzth7+
Rv94OW4XVL7MM67ayqncJ6OfvB39jayOWmARZMKYQqPsn8YyFiWS+HExwshXot3zid8KB7myRLhM
2kA1AG9bPPTL3wK/Xa/BGsoYWwjnR56N9t6SAr5rPy7lrbP0yoSjDoewx9mNcPGSYiQMIAdLjJyl
iWweRKmdeOzH9MCVD5vLyq6/k2U+3HjLV56QQcG42U+oAC8bq0Q84e2iVii0k8SefBjsszuYJvHe
+n9o9WwJyiABHNeA99uh8ef3hrub3QvVx7071nvR0UIdq9ne4416C1e5NpXbVw0lGQLKK3LrKsTs
1RW3vNHGEALeSxX3iJaOfgdFuMNr8D5ws1u117Wp3KaQ2wL3ZySNL59vnYSf2oSS4QMprdgtCn1w
dQAXIO/1jQLz6lAUePzDafBKD1pNZu6NedPHWW1nxzRsnKMOu2nXDM0tet81AgBdVfQpyGEQIlzS
zPPcbOn8Az00OV9aiUw4pv+T7Wd7IcSmwlfSG1oCpvNu3oUhHXJzKvsbV4d/LS0vSj1QD+h3/5qV
wRd9Obdu0JndiAlrvPmty0PLa/0IUJF+WlUXYPBfCvbJrjSq9CT6EW3jbHZdF9VaV4IdK0jvA2um
1wfU55+nRlGWK7y+Pr29zV8pe0gkpxD9t5cPyvryV46ZbLEFsVUscFKmn5Ote2dwPvXKqu6S0Etv
APRXVgEqOQJNQPaoCS6ppa25QFrxwZ9g51QkeictKsskfei61bx1gG0TfPECNlkcRiCbDJxI+ZeP
RrE3Js4MytDJOfH3zhIMO5rcDkZfo2xOc0Mce2QlCYHWzmIcC/KQ68g3POPwn6cY2dxWI6B6IHTj
YiF04DdBPgOvmONCIDEJ97vMzpe9Fw7qvm1k+vnt8a7OMXy5TYJj0pa42LQ6kwvCvHIpd8LBh1JG
BCAwh74bgQT+cz3CXSZ02LdwbGD/uCia23mxbO07hBilVXgiVIScLyszD7XUtwKOXz/VNhSDbP6C
YDUXC7UnHJ7oZl/Fg9nMBw91cGSOyXCokptasNffBFA7JBC6jpykUNVeLpxFBqWbtOmGJ644mbtj
dqYJnu1X35YRbQF5fvuF/QuFvlypTOBmIkrRtDV5tmf/45jBfDVo6ZDxbID5TtyMwmsPo8FVPBr5
Rt4VjQv9mnjbkgLG0+59W7oh2QGuSHss5ieuDs5EgkaUBE1d7nGKcu6KOhl/FaK2D0mS63Kn5tl6
YO5IMuzwY/4rxcEj27/9IFc2XlBKDi941bT2uV+/fJCkNRbfLA0Vl647/QbAr88tPnfnpkZzFgWG
1vtyNsKjJMb3HIrE/ALcrtIbX/6197elimxaZ5bKpXo8x9OplFnJJmP49t5IA+Ng9oN3HBPbJs/+
ZuDClfoPmwlwPUiNCH4oul4+dqgyxzG2XY0cce+xmSfQBEcXxqmrCKusikPmu9NDyc4X63QOdpp1
a3k37Y9elxD8DIz3bOjmPPulfsJdSE8dNEesk7oT4TLBcJyrbMSsuqdyB3k8lW5xC+a/MtlUm1Cx
AQDpm1zawnRcjOaq91QcKoHqJ2iXh8TJ+6cpLMsB6feIu/Dbq+w1VIVZI/xKJLR8Mq+KlikwmzbZ
ktNkZcAFkOYSV5ONrbmk75UbhkdO3WTugtGWH98eeaudL77TzZuGUBN6JxZl4cv3DBw4d1MHALdk
sxt3TVs8ivW2EcPVYdBU8S/XCkxhXg4jh75ckzlUselKbCUSf2nPol+WSCd22UcaY7Rsb2BtuE8X
YNciN4qPU51bOzMss/dajFV7UEmWHdbMETf2qmuvGz3uBpdDOqW98/K3GT0+lXbOt7UWrf3RcZG/
qCkoD0EKy2VnJWB8u7cn/dqq3hyeEIfguES24ssRZeKboGSMaJi62deZ68aZFsE7HZb4zxkc3x7o
2I1Brz3mn4NeXOk92a61b2a024fSpzlRyF1oUDm4fmK/G5P5P7vDMaNbGUarcwsfvbzYm+ZUTGlJ
soS/hMsZcpmKZKKMPSFFazQE87QHtHSPRD/fSgB/9aT0IZDfgAKBhVKbXzxplweLT4MfLYyRB/3J
dVWKCcYWgYG5X2WWx2ad01vxLdsKfvEhcS+lIOISh0oS+tcFrp6sWVEtdM/iAXV1fbQHp3/wVGLd
N76V3HKFe/U5bYMhgdncPcBe/y3U/zhdl77Und223IDT1X5XD7N9CGUTfHx7mb7alRgFMTwGPhuC
/rq1Y6JgoqCDYDON2fu8o0EA1bIDwQ7WiDoCgSQI5q5vl1uS5NdECYZmHwTB44rqYUb38gvZjCTb
1gAiW5Sw/h7sNvtNVesvGKFCDaAUc7bAaSf/RXT3+hnPozSM0rkLn5JCecu+qwjLhAqeqOe3p+TV
l7v9Lk4EwEVoS8z9y98ViNqaDY2nlSp06MSyS6xDMI35Lh2p2VTfeUAhFikJbw975X3jjUwvEw0B
18DLairYmM/hRjX366T80jQis8AK3Zv05yuPB+6xNZ1BTiGpbV/WH+uK6lMqFgPjzGZxrNxMlJEl
5tyJJ7mIT+DGXOoMYxh/vP18V1ba1hG20d+QZ4ak8OW4JYaDyFQYd01p0ja90geRt27UZta6D1cr
JOtKuBGY5C2K+euZxbSXaxsoxVaBXzaK5QwFirMHp9siGB6txFg+yFz3N/Cd1zsSxSOVPvwaCopX
1fCQFQsPzu29L9IwLvrRPZGO9/e66vGUzeC8b0/n69cIW4zFAokLn2vY+i+nk4TQcHBc2vk5OuYq
JlinP5S2Tk+F4yXPiTfZd8oouv96Ed44aqAh/0YBsk4vztG6G7mZevC5VvzYDmlbz7u2dvI4L+fu
xvfwerNlKHakjbPEPfiS2qjd0StyAY9mwOb7R9bOya+5qKx3BfDvl/9hLjf1xb8QJLXSy7k0rGxi
qmlYephoB59qO02zvZ/mXFYas5wCiH9VfiSPp7kVaXj1ISlAt14K7vOXXb3FcKQC/uVjNGVy7Hy3
vBd1HRwdwNkbC+b198fFEL4f3zwMQwr+lw+Ja5pnGDbADqp+cexcRH/HUK3j0XGk+B2kZiuiZfGC
R7fJ/Bsd4dc3LNYNIrVtoZq0AC5JUVQiZNwbfHOpUnYZ1cLUJX2jQeLwn3brl9z1p/qQrqP66Ilm
/SeErIKBcDXM1oe33/WVzQBQdIMNqR22rfblNBhJVk5zQh+1rPuaWByEpbFVNcK5Md3XxsFPBPnf
dst4FcueWjBJ4WWzptxa3ae2IQ+Lnd+yfr626fw5yvYr/tjMQfCLscM3ByLWUKLYJeFW9Al08FZ3
+oDH9/j77el7LcLfmO8wF/4FlunqOC9HbAEAjQZTzZgWtP2RDEw32yWVHTw1NNm/jezBdwA2Fpa5
YnLO2I7ohyp08uc6aeq7IHMQ0b39i65OAW4HJDdwtWFHvPhBGDnk5UbmaMuq/+wbbXW3lIH1TYo6
2Akio29B3te+WWqgDaqC34TzyMsBvUHXSq8AY0lp5KeJbvYu6ZZyv9kq3bi2XB1qAx0hqbA7veoM
6WCdfAFFTKILO6xBU50hGuhdYU3e6e1pvLY90OxEdgguBgZ98V34tTEUOhU9QFVQBTtPFMNvnSWD
xlXa3exiSUs2VW4eEFsUx7fHvvKY/yo52SO4pMHZfTmj66agaPD4iEfcKh+HRZrv0ylAOYpw5vD2
UHjrXvkywa0oBSg+uZ5dAptuTyaGVHDmAyKb1L0xl4KgZEnPliQYp31WmcFjpn5mr0dlDcNHJPAz
KLZQho7cLCjzgwWV9oNR+sbfyzInH1qVJH6EN0Ft7RYzkdOuF9IKI9I0l+W4WF467vIqyM1jN3jd
L6kctzsoNeifftPMc6RW5WdRP+b9+8VEnBbnfuf+EnIuf1l6LtoTWUBuFcm+m/8iVmZoI5C0rUgv
nOonNb31uRFK+fQIOvF16oOxPy5rW3zdcnRb2MZu76NcTcrn3HWoW5VNLhUx831WRMiFzce+GMPu
BOSKqIqSExZGYa7q1zgqv3qqfIAo2KTczqlaSfYKCblOdnOVK/9ILifuKQ5JtYcsXEV+SsIk5G4v
mmDc4W3ZZPHSLn21p4/SrDujtfL5gEFIdQq7agJW6wzhRHW9yPS9GtP2K3TZ9O9GNcNXsji9FrJG
3fXIPnHf27nj6j0SRUt8Jmrf8QlsyDJ2RjIMc2yE9mzdJ0XduRGbRPGz8XRmPIogs57hk0nCt/Ig
+WCpjkJzwGIJR8qsgnzem01QPI+EwBR7MULniyqvWb4gA8jyyLb1sPBHZPF5ndfR4UaEM6uH7whI
2Zj1j81qkO6xWg2/afCsZN7UVfnvsAlSotPQ7qexO5dz/67TyAFxAMNB65BinAXWaOT2k0H2S36H
w1vzlAdBwpNmYXmXekbtHWrB8o85oNyv7Vhkf08IYb9CQAxJMcfZ36QfUCzHmgPV2eeWR2+gmgtc
5BI35RZcNQV9goY4wkfXdJdpn7aBxBwyt+YmSjNFxiqk2qU+6s4hratJky9jvVoeVAPMcXZqsgr3
EAxtWCHMabryEVsCC9JDPWZ30jIhrvEU1iHVXubeGe4MxA1ByC2j3qmzLhIjNiwnbwxMY6eH3iZX
FSzozsgS8RuLJFKuugy0iAnV4XRGVlIQipOawd/uFErv4CfIf6KK1CQR2RbW2M/D3JTLMQ+rWZyb
xbOKHW6VrXd0koS/zDDm5W5yc8/AMKJo3wtbtu/IRO50VJmqfyiSzHmeptzEX32op+++T6s/tieY
wEfSuKoSQp72vTtLJIkDNYkrJtH00PgPay9Wi5Aer4fFlgseswrGuTqbPnaq99TajRMFJIg8e0Zq
4Bdppro9VIuSmJ0MMvk5+MFSnlyZ6J9tYjdfZo+oBtjukwswRt5we1jSxfonK/ziYTHnnK3Iz+QY
uXOg0NMHqRtEjVThhz41WK7tIsHSmOPyNLMWEVz6Q/U+STssrWeuBHczjsHBkcRgbpJNazf/9AX9
Dejgo8Z/gMDZMjIG2Z+DoHK8SFF4N4cKOAq8Jqvq4TRVQbILoee7+zITiX2Gm9CW20cx/gQmdoZo
Aq97DonWELtR1dM59cT0SY0GrNvFLZNv/sxS2TUkuarzmM7Zb67byzfPlb7cjbUzcVIu3oylP2/a
3HUiNOq4EkP4rP1xavZ2mpXp2cjWacYS08DHyG46me4dMZnWzvEGc43gY7jmqXRocu+1KhMZtS2y
6HhasN7eK6sxSOJczZX04KRLxa4328aMVJMVsOPNdiiesmzA673Ph2XcLWVTj6c8KebkPmzaSd3l
Jmr/KAvIRYxTPY/juRVGRTqU7kH0lhnHipOxzJ2Mgsw05u9Zns7VR2647i9LTBkhI12m2kcYDDZQ
erm2an3f83OmvXAWADF85+f6wZJOMB9JMU/FPZOPQb2/wDw34lBWhX63iNnJ75PVGJO9xCiu/eU7
o19/TbOqYU9cFmmk5GD7As+Ho++pMPjh52kvfqTWou0c2HVUC26e2OMGX+zSw1ozmrx1MD5I1yvC
3wvlYrcT5dIo42hmyWwZkbckNECj2bJ7VFZGJ8puQWerpsWMW7P0yyMW+n32NxbJZhVpZxXrL8Ma
R+kRbOJ38pSkHj7d94kI2bNiKw+1+VHPgzV/hpaYYB1mtdb0hG9irn+Vg53ZXwy36Kt7g1PFifFi
TJN/lEOi/HDoxMbgOXI/Wor3MGft6XGes8WV3AtCiNZRX1tGW+wUiGP7Ow9Xu2nwQ9ft8AGn87y9
L+dJBrT2xEp+t6p1+hXXNs/sWD7mkD4Vk+xcwv3SuX1IQewh2Ay11zsfhY3fLUC8O4yQSCenK56N
yu/LdN/apVNwXkmdiA5fBuinH5g309lBR7L7d4L+ZWpEa4+7JXY1q5u6S8z10mvHL5WD8GlfmI1Y
ungGkJ7zaEnFlJy0X+rsSdfh2P2u83VziZwclv6TK6fFO1h8GxBxTPxvcbwxQWyK37RM+lTtRodI
7nPGDTrd2YlfP432rPVJEa/X0qp3x+5etDjMplFY49fjxL7s2uQdVoAdFoNWsC6uiJpuCrHyKTJ3
oE/ntpV+dNelCx+zKgjSaKmHPoH44ywYRkWklYb+x7rPeSlw04ypLCM9h0N3nMuwmE9lPbj2qRVe
757LdvZQiJttWBw6H3pc5FZbMdsaTtXEaz0MZkrQQJhmv0SwjulTB8fRjlavxoEulePiRuYw4BrV
Gxn9RdtZlnf9ZsOxW5OKwrSrnJZwKHvqSLHAobY+DHPruLGccLyShJjqPNwRJ1jTHy9zy0Rh3ZDv
0ZDstJ2Sa5LtiB7DTN6zhuodDHBMmtfBKj5nGuZ33I7aM44OjMZ3YeOnTmS3RjjsxtHWX8zV0mNU
oQUkq8NMpzM9OuykGxXM9Kxykmd2eek775Zq7r/SzZ/WeHANS0XchZL5rulCf9khaRngeeTSzvd4
XmBt5Ae6gn+W2Px5c6rSH7WHxUrchWPanBZvrR6IGq2LnTN37b02LDN7TNAALPt1TLJ3I/seEwel
9pO3UeuyaLVLX3Bg0f+LdSMruhEB/29cFwPFQVAEsMzGDEw1LhSGfBgAEUMRNWbfm9+7sq9px+lQ
dRGlopBRmASdcyBJbwyPAgMML5r6phO7QLfszKqT+FBLa+gJHjCHRX/saj3JY57X6/SD0tF2Izp8
VfE7M6YCxghRCdMx6ZGDzU/plDnlYU3XaTWiKWwm+VU0lTaDw0p8to3XW+Kpvez9qdpLKw2NH9ao
zG+dQr9vY3ovl7M5qUlEPvxrvqu8yIO9SVK9ES3IeWr6PsLW903vFScz8fLmbiS3TUQW7mjDe8uc
TJP621u6XWomzbr3udGp+0XPy3ycZ2lrCttgqFnqhXZ35OQRoGvVIeCsX88rIhprnDBL9sR6Jt8p
W3dh23jWfswVdVnEbVqlT2zGVvlkT35Wvs91YzXvlhZ/oH3htKpFPyXmDxj2JdUJpl5wzmWVdXGX
5N16dHNAtoeQ93h0q9VjbbhUvXvMROfyfesvjrPPOinu+sJYfwcdNMdZbnVpU+XNU+nV6ktFNFcf
BdKkRJEzDQeIulPtR8LJIaMGq1P94KvRPzw0GGZky7XzH7pVd8O+NWv/H18Mab93/EnWd07ZBv+M
o9tnu5TN86FVWLztUr+Etl1T4Nax5bVVvptlWH+Y2Cae3V5qBI5QBzmn67xJnsgrcFTUDyVOL3gA
29kOdxP7ee7yoo0oj9u/1prT7dxnNidt1xRrcsc5rHAyzBqqWK3SzX0sWPgRwsvk/BgSMPZYdpuJ
lFLGWEZsqbKNM0M2hF/kdf9ddHX5nr1crDS5m/rzXJaAenwJ2Yek8/hLBx9JZjzD6KUyG41F7aci
xyJsTIkZ3Pt6Yfgex+QTkoMpiGgto7Ury7Bpdqo3uI7hzRbGvfQqpNBzYr7P8sIrKKssMuu06Nv7
dB7N+gvwXP93ksgW1uFodeqObzI4GgPUo29+VqUZ/e66KCKyQ5LP41iMMoJkt/a7MK2UGVHg5d+1
L/XBkGHTRfYI4/3j6ot6fejdzshjUGCt76p56H6MTrjygxENQnp1MjGdtMsuUBdtOBxkoMbqzs+D
9Vwq3tZzm4jswRrZGfeLslfrjk8zac6gHW0duZJMkYdpWGV/FC4thEMpG6IejDD3JYWDHp29Dki6
/9rbU9l8tSbTbyKs2Jri81Qbfhgba+sWUVk0EouSxgkTKE5S/50aFfwObj5F7sb1NHRBPIfUd+DX
NgUuZhL2ehiLahJ3mXLKMq67zFRfMdVcRJQGefLVZm/Fc6NKx09uobNvZrlOX8Tqys9yCZqnpe7W
v2lvFdVZsHXMUT6yknd27Y31MWmz5lOQ6QQINGfyGvx+9N/GEDhT5Cgo3pMvxWeZ+eF4SnUf/hCJ
Xvujlyaj+xyqwvX2crHdn4lhzf4uLBpPnNnG2VK9nEpVrWVlPXhB2z5kPkVVxEEhYLnKznweay7s
J+xvLOcpm5TuTxPx52wyQdI2j1W/DuVpcrvC+lSvQ6f+Ki3q3YduzOdjUc9FB2FgNO54k/NPd5Vj
d3SNdmr+qilMnQd3cId/MqiZaqcqJMGRKzYvslK0fRsPbUEGnvYgvjxmeYXo3MIu0XqX2MIocZjz
xC/TnMOPFbly+gyYkdvRVFSN+TgQHHWe8lIkO89wxXgceyehFNNedaydZkpPeWvmfxljPc33fmPr
6dQLKzlkQDL6oZkK7+yPVuvF6WSv5n3N7BA3vrntYX1vNWear35xThvH+eiksqK4cHQJo14J54tl
rgSq6RbgNjI0SOKm+qnACHrHLhkdImqEKptLRUug6ddhSmRBMA1rtOjMxN5L2+qe4Y06TcyZadxL
JVWxmwKH0ARXMnCEnYf6bddGQtWW6NyFD13lA6Wtdr9581zWZ1t1eBUlvnLukHgUQTxy93X+mvtB
HJQdiOTorbVdRUqthd6PhCxO0VizmHbsoGxu1H/zT8vN8mbXytEwI5GK/HdbqCXdD74/3+UTPm5z
VFmpA3ZMZOv8ULVJqyJ30EBFTp57HCht0bQHc4FSceSSp3GeFMaaTW1kNSQOEb8j2ifbM8r5RG4K
SJqJ3TubCbIstWUrV/f2Wnj3S1EHZmSCVVvvi7aX6wHQy/YOI631L84c2kssC2w7DyZIQXpnF41e
d3BvMSJJ7Lz43SRY4kcYBhrWkc/ato4jNUp9ml2cYM9uui75fbHMW2INeiw3qjRmydwBjUzEgnck
T9LJguOwOAgo2XUspBU4J3mHNBkyGcPit9ZHzDVHvW/C1h4+a4M6cb/yc/bUrOjXUzgUbTx2TpmB
v3HR4RsNUw8zMxPspGdoGeVGEHxIraQJojxL6yxK2wGkRWSpRG5UNokR29jgv8sNMuyjErm2eudm
S3AqzapQO3Ar6y828eorJIfMjezZbX5khlvficGGhGvUuVmeu4k6EbNGb/J3Rbm6zwWaqe/82i1N
oiSf/liAUXzDAsT5WPP1jcfKlrLa44vjfWnCJZeR40zqUbscTv9M2nQ/YXBt9XuY+MXTkI5i5Ubi
g/0AoS3fEfq4JIaOs53F0/9xdF5LcuJQGH4iqsjhloYOk7M9vqE8HpskQGRJT79f7+2uy57pBumc
PzauXd9ZEx9WWm3DfpGDNw9EY7rO89q0tnWuJirY7gLYgDUj4Tm87XGftNnQ14k8omfzXuLOmhJ0
x24zpWFoFRNL3//frdkT6xuUTspXEztyfox8mi3zcfXLPff9ORbZOjnza8Ah8ddsTKoHQsW64OKJ
eXu3J1LOc4nyPcljrhuH0z/e7hTeRJ583pNTqxJhvQ99u34ZN9qHbBGVNx4dfxdXu5ZvHpdRzuKy
4XRcUu5P76NzAlNmcbdWxdnTfvFs3EHxOtkWM/Ju2WM2bBUhSqSE4tKp5gpXgbeoUqWrWUaPr7Xk
a1sLEz2iaAY75PFZ3FSMCFkyjbzyvG+E1aSuRC6fq962p8xvMa0wja096Q3toH9vCG7loSnE3qZ1
NNTAht1SvRBMX7SEcDFAn0kgBsdpg7l9XiSmtiNo7fQ2BS3SMsSIy3TAxwS/WVdT/M1uoy6Rxf6Y
giXIU1e7YA/JIob1a0nccT4Os+3J2z4oJ+u3oTPwXzLVS3GYReXfFZOQ3zHAcJs3evff17WoL8Yt
SpEzMgR1GuwVPbMxEOI/rwU8y6t1Ivx6GueddIq+gI1P+fbb9WUaXGWOCwamLTOcFBefYVrkOAv9
t6QYFIRdZc0fiderFxVy9QgNTnQYy8l5G3S1+TedkuJZ6b2wX0KGgvVo2TvkpsYrMJ1gPOdHgTtB
pByt/aNlWB5zf5z6SwwJ6B6UYYa8D1RnTjshgOwJxhFd7lbN8sNF+zxfiGcVD1LMRZ9GZbBsJ8ea
xTlWg1vfdFcBCUtO0A2AXWJgdOKOwBld7N23BkzXQM5T5x62xWOc34sdu1UXmqXItBurHzFlrSJt
48h7ssK6Yh9UsX0/UkO55JGbqN/MpqI52AurWxYx44sDkUbqp0yK4Ilkw6Y7lW3kv0+xD1i3hWFj
6H7QCTDwEDe/162+ftWuCfLQUv3nlfaoDtL0jY9bcDXPvd+xwpFhQfSusYtqS2dTjk9YXGkt7fZo
5UWQXXSMd7/YH7ZwTEqkFGbJTbOG88MaW0xMZTy294w1us7muna3TEXh7qQJ0PnbUFJm9tGObcfH
RC3S/GqzgH0S/Bqbg/RoX36Qul7vfAJhAt4GzOUNR570vbSlL+OfGKDZTlpP8gHHWGhgA6jVePTq
kAcOsFmmjdtch+lyH4dT2c9zziiH3M71OopvXZK7XxcUZf1tUNbFeeZGeR1M794N7rW+zI3XAYVw
lxTm2UoqF0sOtU6pAs8keMi2pHtfrlbwBTgYyAt7fHBvxiEsz7sZsVni/vJ+IZNvvwpOLFBsPG53
2hH1kDJwzR/Cq4UFh2Pt9+E+WLz6FHOQNKxH3zv4XVzPWVyUdoOzouP95FVN9jyy+F0AXlV0p+My
8nOHsHHEzfQmPzpBAD6hk1WM6BTm2E5BnHwrdavYvMkpYLIYtUZHUFgefMxs7QXh9r5xDqUjZZmC
evDysGmBgTJzEvobedSxMD5AZFyCRksbDNW4zRmQenvljracrNXIVfOwMlt9Fzoz945ibhsfQCh1
c7cNCesPucOuvHROWXlZ0Lj6sWhM96sZI6wyW0CNqhdThfjgzw0fG9l0tXVo5SLMveq87scWMIF9
iC5cfoutDoIX4XkzpYJLsDp3MY2wN1r59ZbvNMXwRhVe7YOl9uG3aJPSSSHNhuq+kvZ+v8wzPMo8
JetPt6yjBgSSMD1a4E2UThhMbmUIXJt1XaUehqLZ1tdpW+o4J0Bi6lPfKyXMDXU0N6VqK/Ge6MRd
r19rSF7/vg+fXjR21WVjE7ZyjwT/t1GpjSeWep/ky5sA4+hXssuPfRfxD8yo/NB1R25gSqagKrJ1
UOuQhcor5HnsVKRuRdz2z5oHVN94UhbvMT13/ls/dNF4qKCg1Wcom+mG1EEEMMb2OuvQTa4Cn9um
hG5JzvyFeYlfhRNFEMWPc8RKzgUwsXXuZ8uz7kWNBuH+CiX+DhsvVEREhIwlm5xdk+nenvZs34JN
55bVeL+8dZmt1LGSfk4LtY31cdxh0zLje9MHkE5inZdWT19OD53xIL1u+g4Xu3lcxObh3EPa6h4W
V2PsbB21y0NUJ+MzRDxOraiskosmOcx9a4MaMsnxiNTKiLeIkh8KFq09gyir7S6uw/lVdLBmX7O/
rs1BOsvAQR92OhNsAZr9jwU83YwKg1s34X06lxuV33e1kYEEdsRYeNEkdIu3uaqmOmWIGSsIHgOc
OrPgJYe22ryaTzHSgNlh+7AHu98/J/sy/KM93KcVC4EXp2lXWtN5gSeUZ9pK+YW492c+GmRkwRn5
SaQPwxTUZ20V/pAlpFtdKaSiuIXyCdgH6j65J0InrNGbJQ1RCMk4/vN8No7M62daX0OzhubqQhme
MeKox7ERkzpIAg8LblBJ60UIRQX6zaG6ZmU8uOer8ov8fxmt9ROUK3llkObFH5uNnZCOLrJgd5dw
Moc4dKaHmqrOKa2c2vyG/oUipDg0KFLSSJlU0JMys14DKG+HcBu88yzb5kcYJ5wcXWPKP3M3FF3O
zs0f3hH2EoSLN8+kcgU9PzZdXHybsJv++vXIsL23Ts2c3gfPPmmP48NIaMp6nKVn5YyTVnUc67Ff
noNtl2eH+c6APopgSKuKjekI9h7IE79L5AJ9dfrV21BKv4zs3+NpU7v1kYhFEza0jYlzIst7lJeW
jPg5be1KPcWwLk2+uGZAaV0XeierxLCygCYtNgVnDuegmWdH//S0GiETk16xnMYCM4CiWlwdTKTs
l7VS0e91rJzmYP5/PnpMICJTCKvhwM3utOSTu8lPezKVA5Mxiz+9UxAHPVgD1s6qs8PTFs9NnfFX
Nq/laI3Oa9JTNJLu7izmYzKN3kyYUKRBeFYPGqGlhy08Qpf5DTC/jTFiR6Zl0mAoZH8D/UQqIl1i
ajrGsvbtrC2HUt8XxG4+Gk8jxeFwsv/1cyTuBGLv9STshva4NlRh3nCkXKHIbhRoVnjNqwSz1UFO
u9uQTeYBYcl1ie/aIJbWxZPO0ORUAvXyntWzXFP2fRZ5rwvbDDZPyZukjaGfXVZTuOrY3YZ84xIA
QC4tgDly5X5PntfC+sb9IvOqd0c2ldWVXdpvUn2SujBz7ylPnJB9lobjtfPrc1KXzXzjw2/yOTjX
B1ZIVWZhyeh1CVDf1gcv2sHH5qEgsQgchRQCMsV6n2w1NxzIxKgSlbZDldCnxgWFksQzvPRWj/Mn
F+MqH8a2ho9EW1LFKYuJ/GR+bnTKoi7C1IkYybIePepLX9N1e9vsEVuQNQf0ORDB7R0x4XRTZvpo
b+6CYJRdnpRFDIASqPI2SaxW31mUQN4N844jalpcKDxfVTj453JchzPXlP0+uJ39N3A1FRXVVaEK
kjN0NIELp+V5swrVHv7P18rn0puPxdb2/afqBUP81gb2w7yUHfp31WO39d3JAV+19DylMb5tnUbU
yVxICoFZ8PdA+Cmazeq1rX3hHJe1gMtivFlvobL36jQ7PrSdcUr+dDmjw7koRLwW4np/kakhAXqC
4dTbSwkZNR9EV678h2KDi/cMUYi6i5r6yMy8k41r03WXsmftl0S3QXSAZmvHa2aHedlaRP1ZiSMo
PosKB8alJhPqY4SfvNnNoofDAFdfMjKtuzhq2VtWKlgmrqUWjnzvwFU+eqMNEWr7VaKwxaFYsqKe
iSDCRd6MNxYE9evI2OS/sw3O8sn31Bj9BXevkAlENeRNByCkMrFXDhgPWkSm3nIfvtp1miU+2xnP
Gn6W4lJ0Dclxs279+uI5atYZOk7OaljzQv8LLcMf3FiCXlFqCOZ1bzZeivjHZjUak+RYx1UQcZ52
2j0LIdvXphzrX+UKj0xWy1AiWHCSzeDs7Ju/cBoOBIOBi6s5zlU8H7WRi5uBFSCEYB5HtghXFZLr
mSzJba8nivEiSkBQSHUBmqJtkPKLTYFRwMSR+DPAm22pqkGhcqdzNnOr29bLNf3uG0YXd8wCRO/y
wq6xzrkocRZkdBGGN65/VR9sFWf5AfmF5oYLKgVTLoPePojBN9PjoAmHABujZy4dJEfbKNAcnLd1
4LyOp7B/Qs0z+s+2y/f0K5RGmPPKWR6ns71V4WsTSzfCadZAYSvSWqoHeA/OOphlQDh39t0Eqy9B
a2kJzMXbGooemKVzdpA34X3AHHH1d0tTTh/hzrH/Q/i1YAW93vnc754+rMkyvyH1L9r8GolVZXzM
8se4r9F6X/e221xAWWD9u/9/FWPHwucLZtZ5LmsPsYGSpvmhpa7GtO0UnrtElg2Zu3XdeJiwjbwo
xchzlVq38cEdC6JdZoJXfvpAGTxZiEO6g6L2oz86nc9VFfE/f497EOyg6rH9Fg6q/rZ11ZQpohP7
a5ijsLotppGeOci7cDk6Wsq3fdLd31iKyeSkOjX7nVy7NaHXLB7JCfUqYnnNSjLwjePM5b/OmuPq
QHY0QY6YGe0XdiD05wt4d8lnz5K1uTFKrCZwFu7vmSP90FN0sudEwpV/VqRRbwtK+p1foHHCLPZH
YMjJ9y03m5K+3H/JaB5eqapPECmZuRRH+qlddAVVHWbdQDw9KSLjSCiR7UzoB8yYLJTn+aaq72YR
uSptWrK2Mq+cAe9HoMk7gxAAZZFWwb8x2oj5JXp9fKfHbSKcZIr1axdKx0m5ezyY65Y4xTsjORKz
yCwhJaXAw8X9OM1A/POorCiXJFruv9att/3D1kyrfQ/97oy53xPdlrtWIR7juXcVSJXgFivm1WzP
4W6FYTZNeh9vGmUxMkzt5N+HhbfqnKirpcqMahI753iTdlrFAV00I3RNPsRyMtlSIXG74rP6ro9n
JzxuenN8rFCj1HlvNWEIz6fFh7UhDwQiWPnM2x0F4HNRRwkH9irD24I54bXwfARfXoJsdQOnwXBS
jOF+TJIpemQMGT4hvLzpIZ7b5rzYrtrPw8hfTTiGaB8cf9jIMBulfLT6NvoXGsGUAOEa90d4eP9x
YvT9hCwYghR/DAIbgsAJCh2liuI0qBBAXAofhMkqibT+23qV0WmDOgR2dJeqzZgykb7MBgpEdrNf
5+PYbzaJsaR5BXbZxBAeNitTiu6GGdSWSL9zim65r2nSWZhEBWRN3gddiQIMOv9lxGwUHJbdm78L
zTF22yzIM7LCEc6WyesmySrbrAzWRVk/rrPqpre6Re93Z9HA93YVlZo09rU5h6DK8yfr7PwFVdt5
D4soVJehmimC3GJyvTMDPOrB2S1zV89K+Sl6iCRIK/D99Y5gqOm1CgK6xHiSOYL0EnD8UckrHwYT
UlWK/kKLdNt19yvs1qC94T4LvvZirR80ATpvyTyGpI3rALU7con2nXz/rTj4NogrSiY7fgLj95f7
KuTiSeVUJWT1reH2bWofSJ6EntKchVu199pualRScPkAG9OMHCIeRXzDkO5VWeXAgGQ6LLu3faMQ
+4gierIfm2rj5GGXnL57rZrHbiosHsme0/6wFKI9OguNLBCIILE/dN8tc7pZdDmjhy/0w7CbffoT
DEY9rq63xSeG+8LJl2LZEjSMVvLLyDZgISTvH1QJVZHzJ/LQCubt5g2na1cG/rTOqxj99iSpDhxF
+3zbeKVaYA+IuTtsYe09SitYf3Pt7prOGG9Qubs4w4+yMS36o5l8z3Of2Kq8ke06w3iOXfLgyDX0
D7qIoZYJAhPuuUyW/p3du4OSVnX5yCEwRlmFxvdL6qj59LYSMP4Kjv3wu7F6a4rBiw4lmBG/M9k9
PIxtGx+LmJ6JPDJ2+S7saiAtckFyhHpIFCUiuYEDtVTz+AL1kaTFTnEwStLZA3yaUbUyPsTVT7HW
Ys7bOJFvRV1wKKAYCJ4QxyLkcvj9nrs5SAKOirLp0nUa/fl+7azyE4CV0l27rgeCRRPJMRuW7Xzj
+UbpgxpqUh0JzFN/QfUwbhLZb8RhbSC4cyLRCI91xjCZrrtIZL+0qxhc5GrKqQhOt7oHk7TezxV/
hXuzxc5+w9Lmcqdxq2wn1zeeeW4Bv343sVbWQa4RWwVrZhke63WLPgyJ0c2Dqo1bssGK/jPQVrTm
KuQj4YytDVtJPQ92HuloAfipRLOemzUZsNCWXnkBi276Y++EzW3ooTyGExdcqUJrUH5jhPvbUn5i
nUohSn6dZHTvG0Bmi6d0n2Rmqtjj39Gu+1PPnghP6Pr3s8sScF33p/Ep3i23yucg4MmMEWF9khIH
LLqXXo90XFQv9RSV5WFc1+BPF0Yojjqq+d6drnde69baLFRyIeE+e0K17GGMGD2OVrcEn9G2iD91
7WwfZGTgPg8HPl7mNMuAYDXJlq5BZP5tSE3WkxuOFltbv3p3As3gzxoV33jcoXEi1B1X2hlSbsXL
SHe2RODN1Fb3vtQHxFklY3Evxe1SRHt/mGa3efcLz9GHnTQZ62S6K+VP98/23KGNgjspIvGBgscf
UCM4fFBuHQZQxuwRT3WwlFS51sn+e7MbThsSnOK7wkZhedz1Hu8pWG35WbSrjYrWChzSpjzR6dRq
YN4ZHomVkmUtmxyMtPvZIWREmrU4gr4hfyBxZr7m6pwBSGdOeWd2QQ2b8rngsUZcXlsAFfPUx0ha
/LAn43r13HO1OnZ/Hp1APYZQGs1hQewTpWSnqCYlaGaarnEi0ZaWgYZ0sX2A16eoLawX5FKIMsp5
ad63DY6uTze21huSEtoefdVeI3rG0M3KxKgIcWRJ/0SUta+zZYqSkb+wRE6H/mEw6YCIeEmrqZBH
wP8JwjDRlc8usZXbr4QMqj+NX0R/0QNFt94UACQ7O3M9Op06TLI4WaslLz3luqeIz+AtSmrXzxHB
rZeVtJzlgaat9s8+WpX9gBgj2G7mQYn1sXJk/AzfOfQHuU3uU7OTQXazDU73q0f0jeTKt+mO66x9
faDAMNzTdvXqO0Qmy0gBfGd9wBBW6I4Rqh9cGXJTuHsnngdpRV87ybnJH8SG3nJsUJ378Jl7c49g
HvBRrn7yPWwxsJKHsiyfsJRS/eG2Q32It8W3zq3eGoN+VZv+JlgKpU7d7HRdNqEu9O8gQ4qnNYb/
P6qpl8DwXlnYRzU3kPvWOLbUFng1cBBb66uN/lUcWSzC46QrWx2vXSQ4RIyMNxRrK8RiC+nW5ypG
CvKyjav6LOdhe1zDuJTHtVhHCIJwGguchDZsehv4PkjAZnkTAYJucFvuSP9Se04Gwv4Fp8/H3vvt
9EWsO/ec7sbGygyytvbei3U/vgRdvavUlgwLCPe31knXVq1ZOLLkXgtwaicNFxht0r/RXRyx10Yw
MTIQD2V8bfdEFGcfaUtx8UGsi74t+42jnkQIpGHT0JXfNcbokKEbeOaW58LL+73nLISAlS6645Er
nPB3oUndDsav3Y3xHBXDPvmHEMM6oE+8rRW3xtiO787iAuuwqMIu7levAVLycelOVNYN7bmg8fql
pHu3vZv8eu2ZqZv9Fo2L/NCEqN9qUXoOgFXNsWaPWCKhpPSunMz39tjJLZlE/n287nZ/Wpx1789y
qG2d9QuTMEgTQHDq0IrEhY177jwGyLgxGHstwqzBab9YinzMRZOzz7lTo31Bil/Rs4rSsroNhAUn
VEVVw5MQe+q+68lxyxGi9bldh8PAuhtLfhShpk9/1uh95NYNl8SVsMo8EfDhO9/G/DzLEiHmJHx5
n0hui7S0dBWmCEen4jHenBrBUKH95KlKqLnJ25VegvtoYxc6UN6ReJdFlF3PuBGKLatUyDbaIl66
g24ehhMb7PocrD76tNLHcJ06RexOF46teWFVG4a/cQSwheh+WTjITRL3hwA1U3EMKDRCdyLswbms
oBO0PsScJBtNYG9TLdrvKIInyylL4+WNxnn9aQGze5yGLHwpKsxSHwekZjTSyYYsq9bZxLtbV3t1
7FrPdshZ5HLNrUoGENPjtnPT9CXt8GEj4w+DcoKBPAkr0I9GIe3f0Q2wTwwIc2vkuUBmxQr/X8V2
m+mt6ILDHujtkZQHqXLc6fV0MGbVEATb0ov7HvJIpnXiNkPWGmphU8PnrnivW60yyFe0GIsVWqeN
U207zhTlVMfK+FeNgdqLB19tEnTaklWRjva+/SDienreh2lhbaTotD5IpPcBlCVGmTTo2lodvHbt
zGXnaQbM7XTxM+CffPK8aHntZrqi8p4PAsYw2hAaTyKa5I0HUnIPkrWSKepfExZcro7HaTdtc4wr
GRHjr2uFBQf143QolW032dXHD23KqfkVYRrw8lAue0uQs9uwjq+Kvpx4oHQ2rf0B8WzicyggMhwL
VuwNUdSIBmclbqZrXq2tjqbLWgT2Xe+uMdCag5NxRvcIdhAMXnhrR5iw8DbszQud7TMMW9TPt6rd
Il5qUKqvtrCH8AgAzf8rWi7VA+DE8rowdxSptyT1I4BCEOe1Crz2MQrk+rr3nq1+NF5VupeF6snk
q99CdRGzN1mQ9UVlf2uYsumhn4jEylC/+0TeO61YToWr2pOLWL/569BPFf6zpa2GFGEAAamNOzs0
hsej/UQlAkCdNHPwaiav6z5C1uQJOLaero+6uT4yUndA79YUn/gpPX3GCbHeCK8rw3PoCReRbWS6
3AERUzku3U7APZHPeCmxOSl+nwm2vQC0+1mWPWeLhbL+X1/69jeZg4iPyOcNHws8TEDtusTB2AA1
Jad1B9Y+rGTQLNC0YkVGbjf+D9AzZ8olceoKGnYLvpNFYidBNol62kEQ/blIaf8qpikJ7yexmfXH
zkX3k2vEJJkfElt3QM1RSkidLvzCGQNMO+3BVD9sbKxl3jij0Acqv62Yr6Xdz76ELkIRVbVh1o8j
uEc/S/t1quA4T/wwKCFZWOQPgSR4zkBz3Tl3aWNqchYB8XfGrtj8s8Ki/257FBynZo68JRsoDH4J
ati2ZjLs/x6wSbBANVf6w+axpjC4psL5kCTGPDbIfPUNb/coP2oVIeJK923YfgGTjMvJhyBXLKj+
QhUhxp7lXayl27wsMiBTfw1CtPW+SbrfRec7d960AxG1EYNr1sUkwxflDprsaNvRt0gQhTk0Rqwv
S9Rj9ODu3G96f+sJ57c6JJIwhryrU+JzInur4OyZ1iV8qkKhkLJbZXw/e8MSXx+YBabHDk3THkpv
SqqfXaPLJmWEpI0B9sYhX6jm2yALqrytkRROl2WLRrTsc8hCUMQ9cyhlWRNjsuz0nlk+DpU0Xp1J
M7F4zBb8EO6Tgl1aTlttqzdermk7N83S2KeSi+8MU4aQahkX956YU0d/bdAHRc6HjFDUJ50ardO6
yrukJdgkcyL2oYvCauij+KHWNlWDclGLNY4xvxefEsJHl4qr4rTB0vl3UnXxUTSb6xxdolK/d9zq
90BNiLEVCFAeNFemh4/XhjSO9v+P4marwJqH9d9ix+a9nZCyps601q8+eVd7Zot5erS0r4dTHwrg
v97aO9J4gxKMzjO86LR4oxfI6KIf1KF1/KD/6qN5BIN0xuIfIEuLucQdt/Y4zjhGDm3NQ8aE05Y/
K2FDojGz7smh6w14SxOBOx/KAcHKza7BidZuBqVVTmNDM0hwefbCphPnBi7Le5qs3TxissBdti+h
vhXs6FzJ9lJxa892taQGlzXTmt9hpqxBE8MHtWHywG3HgRCPrv2CMEKJzOF2ju43OfXjRdNgibXM
55HM2a/UIzNp06ZNDW7MYo0bEeyXnGM0XIm3ZuhvbT8juS1ys3Ypt7e4YWS+cdqKRcnbreJWcl9e
bC9cf8i5gJPzaB3Bx990CNCWmJPiWFiu/WOfGNHSrhnX1wBX3hNOePCTfivEp7VsxZsNhAwOp5d2
OIzjVH6D7bFNtQsxJO82M8Ef2wNdBbpjkodyFfppNHrjoW8xx5xiu7fDrOVuegZ2CYC3V+y7pzgu
gnftNb31njRewTjcRfGPYZDm58DciMrC1ExdW6AI7bB7ApatzUZaODnd/CB4UEUelVgg2cv2sL4r
y1nDGfEzAUpQWHoDShLYR3+N7fVdBF1UXmyxlNfvp6uwjFTKY4BlsoMUCTxKnMeofgWMLOozqRLV
J/YYW4HD9RP8YYBl6cgZ0fePfWcHD3Tn1OhHiSp869re+slX0+sDMrnufbhyuofBK6O/GzXJ/4bJ
ZrxfPekF2WLiSXyv/dIE1xPU3QdIY2m/Ty4lfDdom03/Cv8elJw8Swx20xBP9T3xZsLUFeHI+NtU
DoNaa7sH4sg2BFnaojF+i9v2tog2T70gvfVu1om0RoLjUBac+15a49mdAeKZXuPVP4Ii1CjGdxRD
UKlNAiM9+V+L7QnuGdKyiHSr9uWJACRcng229Le5tu0/3lzqm7l0WkBNAXeORNCoJ6y/8hm5WjkA
a5Av8+xX/vheD671sXZi8g4rc8ejM9tWcZazZd2j8SyWd7fHd5cRVLqd6b0HxLa6rXlhSvRGvr5y
c1MM3vZtPA4RstyEJyh1QZ+IDAiUfY66NRpOXl3q8eTrcVN52azIQ2O5BM1TQk9p/ekNyZQ8Agyo
7X6aGC4zqcJTYpHmsazuL9807iu0jj0zc886OFWF7dbnGWPDcCW73H+UahRgqLJZnoHH2uqMqLF+
bLXZqifAh7hKaxPuf8n353iqcKsrKyWmr16Pfu1EAzhdX5vDXETc0H2PO+wg/dqPTloBNJ2DLohk
LrTnn7qFsvRjVdKn8ekSHVkRktVMcM4N2jHwLaCAbNUxLm8UDqyImd6Hqr0IuY5/ObrLN+Mt1pY7
ooGqkt6MT6ahnfmfxRR+i2xe77dDxNZ78OudkLfVMV6+uzJos7GLm/hoiIDETaFA7EXL50pjCjdw
EOhug+btHIyuTuF4F5zq9Q80JHGLyTKGK2QAKsY3S1v9F54N6B8JMEowgF6lh1FkwudZD8NwK8rR
IaVpodDwtM94tT9I694XqDAwbLj7oQ4Z4gOfQVlo5EGdT3sKgrvlTwl6rljZ+xZ9OaZl4HHXQpyI
xwBJ7ui4/CiTiusjxQQyQHm9JSVYmY1Pi3F0/QmxKH55XAIODxgLNSLkpjwGI7G4V4VA9AYNUT0o
TDlV2ovRH05xIBHfbqHxoL5j6d85TOb/3D7SztHE8AvpSFDMn5n1vrpAzrV/3TpAlVhu2/bFISIV
GnvG0CM2ueF37dRRjM+FQyfF4+ZOqTYYYjPBXoiTJ+gLiGU/iX5hk+3IBam72IFJ6oavKMIzPYG3
RoeGge+2KJeYSrTJn/4wCqAhG3Y/SEi56If+4qGUeOkpqeelFEoF4JTt8G9b7fjTX7E8EIwEqeuW
ivc+sXxuRjnPMj5N2kbSWoa9+oLWbsYz4rnwAf95rR/NgvTkzDIPwUjovFlxUS72N74zwDF8CuVN
Z+MlQQjpCHFQlaecHAMrpsxoCeNbB/RNHIVJsBqSQIDGz3di9680TvRjneT6AE8LRN7H/fa+8B53
vOVhd4sZBrFbv+KSajoPzsLWbf24z55vH/Vc+hwl5YTSvkLc/R9nZ7Jct5Jl2V8Jy/GDlaN3pGXV
4PYde1EUNYFJoogeDjh6fH0uRE2e+GiiKcxilBEpELiA+/Fz9l77ZLjsOBvSwvQNhPDqu0xM53Wq
6uw8T/gBGJc5iokepsdXgt3sTzbnUqalxB4Zu8RvCd/KerqMll3Oxabv4H+jV4wQ3/AHcrZFMjHf
8lXrHygewf83JZOoQ2ZW3oECAJBCqQzcSEZTokOEFplu4tq23OeAY1S3SSO3tNZOGcTTwW5nqz8O
eVaeSlck8ToySt85MPtWxToCNQg+Qom5+eKShmEekZMzd4duUCBeQjDXIAXhxV8NfjleOOUlwcnk
iNRc9UiQ79ToFB4kgiJhP5fUtlspQPKt0rSfruxhacGY6RD4m6FxHP4Rwy+zr8mMj2VPY5zXXGam
oe9hEjlq7YRpcI4NY2m4hV5645Kn+FMgIhH8vyf+WcQy+spJIJhX/hDm3hFUW5mfq5xu9r2Z1EZy
LGedzJsQRT8C17I0aRFhc/HTtMpudTak5oo2jfpaBAFjJ6csmSIOJgmE2zYy+3iT4Ta/xgSKXZFj
pYNZ2xvGCx5LZu8+hYe1qqyiQ5La+YApm6xwxo1ljpnLpklY6bpquv5ihU3yYsnWUc9+PJrfRuZC
ZboRRR2WW7xH8bWkvZXvBzUFqPoIQAjWLQv1DWIM2/rB91SE5yJW1jXrZMzirNyhvSgWBAyNOfdn
XnJaa/YpA0SVHl1mgjdD3PbffNRIL4Kz5H0LW9HZjnPafJFNEvXb2GnL4b5E8L2Jsd3i2q9JXSxl
5wcnwjKjg1DFwNQz0vE2sWAFb3wU1dHODh1ZHOm5ljWp2wGrL3+/Him3huyxCxrR3uRZkp593p2J
uVVNryHsib3YdzSBAUblWb42UdTjyQMI/9kcFuEjSvTgsZT4eFfe4Ndfoz52lhl0SuiY8ojBWwdM
kZOV42bRN1UykkE9Qe+TPA3GFRs2lfFBpR7fV5Jix1wZrGv6GKZh/8WlXr2NzFxRPTjW8OKaevg0
poRvUGR29i7AovU11UlTbBCPGQdRNtk3qVsO5JldtiumWRYMdaTL9iZmiN3vQieJ1YbwZvEFxZP6
Zrhpc+aNqNkR49S/L6pEhGeL4IMzWJPRPkYSGvcO5SyWSDBB3T005GreYNzDkFLBEwnPnJ6Q3PgF
A//VxOChWWnL62zOQcp9ZigXxAeT154tMPOLz7SRmv4SIc/Ldx5Boz24R1G+Uri7NkEFgSXYpSyo
87gdpHPQnICw0TW1whJijZG1TtNFraaS1Cwu0Of6YZcFrc0Et8zVXcEUktaQmUpk/WPozldlSglN
PdN59rGsrUBRtVhZuJtcGhXbwTetHcwuybmYGQTiuLCo1xl2X1I7s3bC5TlZxnEYKFC2Q8t4aiXo
j6AoILAC0EQ/KE5bkJL0ue0XQbhlsdtAkm585FQhNjD0mekNobLMsux01KBohp6ktIKEzh1c7pm9
Nof7sgI5p78OQ5N/CptyKk75VE43TRZ219TBDCttx5qQTTZOfQnRjWKxNsKGItw2uhsLp7+Fr8rt
z02pgvkz7v/52hdtFXP0t1BOU8xqGm6zxEjOJ3E/+oCQdoY3wwLmqUgfxAur0CmV7PZ7ty3yYWcw
amSzRUiXbuEYFDdk/vLRsvU595yVnfIQVlBNYHDV5Redh/55NlnuVxS2xefaTourHuyy2kR52O44
hUmMbDR5jhS6KJgypSDpk14mdy5luMcBV3mMrX2/nl8q5aCaqGa33rRJGF4DNGmjC61CN07XuhAB
t1X3n40sck8VJm+eKiO0/ZhPTr9tEBF2K0W7lMZ84lvFizUQMHDuUgxv/cpInFE95SBWfhS1jXrM
aM3RwtMO8n7oHXdclcpW/o6SjuInBSKQrWAT1ozLsgldIgN6M9oWfSjOyvQWqxBGvxRBvWEjQ1hU
j+tsRHaOB85y6NK2kAZXuhond+MvbRgaM06Ifw6f+ryqUSK118aEVuSmynzve9VWNhp9CgS9nZ0x
EE/scJU8jQTvzYzOWXxX8ag09rDRM9BDuOl88jLmMeXKGPrW2FU1FeGmFTUreImmcy3w9kfrAPki
9mH2xvWYyP6afnnAh1VT1+10hk91IZiP9hk5FeHiNAdqJIdJql9Cr2ujR5SjcbNzeY/Cdatq6EKS
6Rbm/qzTOG8xEMa3XWhV98iIevywnAXlGlZH8MMZOpkdfRX3L8U4xVed7D2gPlXh3hi261rfMjhI
qKNjlCqriulGt1mKdg4FcYbxUPeTN0AMGBYX2RR5d54gCoBN3ahohFpd09wVGe55LlZiG5PemDRb
mdTOfbhYYam4hVNsOcM6uJMbpBk4mGIl7hBXII3rRaSuF9/RcSyQetBaKehwFDrG3lQHSd1w9C79
ZE/ZhK/B9qYHr4KP+nWKcID1fSCL20k5cXmMw1iXPweDrv8KCwXDfcWcujmgz/Wv0LO3TMZqC29D
QFuNNlAY8OUXSAfvmP5T2Girg/vjAeR50j7ukZU9udMneuHOne70+D1hCvrshXNlX9tZOgOz4QRM
c6YqC6oAP381o2j6KZjhhKt27pqHjD9o6Yow/d1kMe5EzmKJ+NIoP7TsFREtkk8z5W57RmZVETAo
bZWLaJ86ifEtuON1CjKDiQSdjK0ZER4UI9ptdziHxCmaPTNRe9YMHZ9YSpZEOETM3tZCR8iuKez5
O5qift4QwCzlKctoQa4dR4/numD/2mZWFtXAqSxlP3h5HeuTLMPum2LygRcKoMrnxdGagFJIxmtW
ROotP2Fz3um4oO2sG07r0DbQWWxRW8XF19ioWHM7kergmDaDeRdPYBcPJt9NtIqmrL82umDq1gHo
BQ4ZbkPl39S669ec67GOMhMYsG6awIfR+qvypxmDHFwVQea2W7skqwqUd4QvjDsJaX9ZXnRpEX09
+ww0GAokMeRxp/XjYBPBSknWaZaOt4rEgCejmObmU2vzhvCW8sWjCq2K7pEDfNo9+R7SdCywc/to
gOl5otWzePfrWN2GUcbdMCbtLpA5akJ0iCqrVkHZug9wCWEQDEk6sytwuEcPifFAroNUyJvAbDUG
8BG1b8/cIFHNxfFtiVLDjNpbO/Q9vTNhVDwRRul943Hb7sEJZ8GBvcG3uhM6G70DEtv0ZJI+qtZ2
45o0zWgOAIZqUfuuZ2LmGYBz7JVXQT5yHO6V5J+dPG+S51pNw0VFUd2chiT0maBJMDFrmkiS1gid
Byyw/F9oETGjVzt8ALiEerKnkjUWkA4XVybmYUMFC7ojniy+tqmPQmeTNTEC3U5HSABopVKyVmCT
0QrASzO3I36gPWqL2tsaWPkoCujyiQ0GS6tYzaWDmdxWlrirmxAnNkuk2uJ9jY1116FRWCfNPFv4
iGSqD8Pgsb6kuYrSHwVnqxbmDpGzq34aqud4mgN1QNvneCvR1tGnxOujxx4TPLNLN2jdbZSU+hut
Kp6XjLPmucmFYDqEqcRf4SPSF8byTAVaPQHisuwxlnu8hfWPrANTDcxDTuGqS0p8HyFO0WnXqX64
m8mYDVeiRLEL86TIHqDKzOYePDuGtNDjZzjlYW8NOeuaWPDG0OdydEmGe5K4g6tTkvsgCEqq+WbP
qT19mBqW93WEhq3lH6CVvPWx8g+7vAS6spIJMLiNHQfhQ1eI1LwxVeEdUQN0yRrOTrSDwJzlh6mM
2+SM6I4NrUHJKk4BUFu1YnLW4s8I4AciSvL2TCO1vpgA1sy11L361AxO8MnERO3sNB/OYnpXxr6r
kjra83ouq3xnaFbprsp2THU71EOj5T81XoHMsBkNBEy9wzcZdJazH+oOvUaeWIXc96rpvM2ApXS3
jGvxuWA/XTqUDq1QDI6i2o3tIO8NrRB9JE7Z5psArf7zBLnL3+Rohe9RojNtCnEcI0UnulGvuspy
C4AoMRrmUWs8PQaTkgCRKbYsyq+Eg9rooiDEXjTCZVvEhHFt1umqBcf20rOnPo5qhjWAAMmqbwau
dW3O+Ce2wDOMiOvmzWHCMmWcadHa3nrEhT4gzc3cY4hBtdvkZUzDlJVjCFa41/69BtcyuS1Si8Zn
zXRqZTJrDM/D1JVi1+UWTAT4OLbzs/EdeS3rVg+M46HnoJlLm8pc4V72xToJg+6OH6/PGWaU6ntA
DvCXCkGPf/LtMBUHMxBTQNlsWeXFHrvZ42tzra/Yu/zP7PCZue1QfHLaTczgu6kN8wE4AKffRg30
OQqUvRrj4ktQN7O1LsDJdKc5jMxoTxM7+Fl5VRUfTVtEgM9pwhvrwe6qeVsTQDRegE7YyYaCijq4
UL1+mnXoxCttSIWB2YhNBCzSpWbP0GD0R9MrWj6fIC/Gna0wEWyqiO7+1nOhesDbI3iX6X9o+A+Q
GjBfeBHq291Ma5Gmnjs6R5MWcMUgxgG85sJSPHUkfrtreGNwDsaxGQn1E45kCUGweJfWY+owj+7o
c8fIhM+2xNgOD5ZPdJMyMQLcZxnjNwgr4aPtGWVywE1mfWdYBJiT8mwAw9lZ1nai92auPdk0ijmX
i3k46zN4czE+GfZy0RM45fYLgxrhMAWfj967XIEALl8d7F3q5LvUZuu0YOvfkvblLxS/GJ8m31XA
oR/+SPdIscWvpAhsnDfO5Jvps6i9ZkS0VgFEieK5uLUDIiH3I1Uwbzh9geIeRqeiVzk79BIyloUv
Ro7m/IA8toEnWfg0FEkfKdFhl5YX4jX2BT/6YPKob3LNaOJIYUJyOqepMTsh2hFLYnSfgR5181ji
65WAEzBlM/6bi5qdnMVins9+3pV4RYo5l9dYZ9vymga09+zXjOQ+GVBg5Haib8cFDWRdgC3mCmuU
nafz3sOhSq+sS6L6e4Ds8VRg3pouyNzEvLcHfMP7Xmrd3zBPDW865WXfRdk2yT0icHSLvIMTLUqc
xpwiapsYE9H1rv/VpuWfnnDMJemmKSIqiowfUGHwtJCC1Y1qjVNsheJzNhHfeci6Mf0kVAvioFdq
wEaQRfiEpEzyMw+mvw0apZIt248qvqcNNc+2MZK53nduMl2hJwc9Ppna+xJnyAtHvm8+20g3MRJY
PxpvykVdSQdK3gvwVNh9LTvd1XT7B0YuDBDuy8hDfIGPIOsuWWCP/k4YRbmfBScgPLqiBknBr3E2
zaqv1/DQAm/bp04vdz0sVfT6LrR+bBdpVx4HW+pn6J8VIwqb+dWhHCFDboeGg80hBQqxndKgVTeB
25Zf3GTOniTIQM5AZjh9muY0VRdrRE63payR1jay0C9vonGOwk0rJ1SYMUAmvo0IrRadZZNJEQdB
5vujtJARFoRVx+CD5vMIQKjbqyDKnDXPL+vx9kYjL6vS5X1upIPxiLyY9N0gJavt4pOJGW5RH8cB
MzPBIckchjI/cIbL9FVj1M2tGO2q3/bt0CeoFNLY3ZrgL79kKLOSnd8EbbdnuBITbhtw4BorC5UH
Q5KCjXA20n7bBXV1sW1VOXBk/DnfN+Fo8RW7qHg5dxhF960NRtRXlQsDEAt6IPczcsZ4xXnC4jw5
m4UN/DFr1dPInoTcwzTaYoVBqGR6Rk9+xGXlpAXYC7+rVkha7fGWetCq1jAhaeTKTLknK0Xgfey1
GpJjxW9BmwDpa3VBCToM2xkV01Um+8i9GdosyK6GMRkZRmfNuEc+mrwMhuELQrtSfjTTmq0j3TNg
T5ZXLh94Y7ivZdzX4zWzX1/vmrxogtNo4ARkeDBgAme01kZbE9wnIKzGEZ8N5XZ0QmavZfv3J5o9
cHNSbKNeInEruMXiUTOIJpJtKeAFzkwj6bxZkXnTVEE0wCnzfHdbwflmSWipunZmRc8IYhFgvtk2
hhfUGu5rpjT+a1mk2I5tpaYrfG/xC1VIVSy293YTDCP6v2Ut33D0GZnKxmN0r3RKfxfxBh1BoYWd
MmQr9U94Zcl3DlkMkELqvb1PDyC+4BZrCN9GfdaRytHm3UMyKM51bWyHd1ltqpehxX8MyQFj4TYz
G6Jf42KmqWFKEya8T7czgOVggdmSLBpsRNgbPsdFreQpjFT3eS7n+QGIBvwFqvGfmKUUi49PvjEQ
hiY42A3qLWA98/RJZLW7iBkmFIEeb9ddY8fpgUit6JZjEwMor8U4f8rdhnPSQh1Ta/BgYBQcbRrp
Sra96R+rNtMvXT1gkbQ0tnp4tDXeJUn3YToI3AjV5yoHQrtbAsK+udnYdqeSb3ePWzlsz2NbZq90
FBuBuIzcMxeZRgt+FA/Ka9DjlqKTh9KX7zei8O5lYddboHQqWGk7LPZBGkTERBU0Qk5jmuYmQ7/Z
om/r4lRANVNl17DKovwaSA1LseozqlzPpuW7qXOOjMshtg9PUjBY3Apr9tVW6ABmrVvio1s54GTR
Z+Jub68VX9pXRwftS+2r8AL4R6BqHlr0IE1VmwtHnpMNtb2XzdtZxuYdHGikTzrIqzvUEYy4G37m
QwMKjAE+Z8SvAv17tkHGC9gZciz49TmszGxrZLb3yo+lzXUJgzs+Oslo0a2pwCCuQzfP3DNbXRft
4RE58R4XJT8B/8v+INMyZ2dybb+5hEiiG8byU8gr2JTyKaZG0YdIgLE2y9L46Yowmw9z2SXWbky7
WS1umuIOxSu9WGcw2m8CQpCNTKOdX4sCzN4V+BZt7+JetD8A2cc/Oc+M1wnSxjtnUNj+ytysPmfS
tB9Z9ILrpCvaLwE+yW4bGYHEIl84uLUG6ymikPzszvMwrCI4CC3HtDkl3RwO9jFD1YQiLhEO27mY
2maTcc7A1S4lqv+26sAyh07o3uTI7A2W0LT7wXmZ6WU+JOa3BI3m176z/WdR9eRFmCmwIw7bkfuQ
Wx3CKEWGL9tU5g1n+Fievc5pTCjxzEisCI9KRXLYFrS9nHWKeVnv6HIZD3OYzF8tobXeEFDtPtMm
5zUnlIiTEuBZfTvBMQBhALCF0TdypBsnohG+ooixKJVKM7k2avSYq6CN1LANDC+nc8YsaNPoRHYM
1JlAIFe1hp/OlOa3hPuGqJzZwiBVhU6DcC4kcXnt+sOYXmBxise2py4w+jwkSLYfaV0KyZxtcP3S
WIeBHXjXcg5MqJuNK549fA53qHfieJ0hRyWAtCRFHhZW2B2YiGDjL2tDPpGk6psbgxpwRzMTFlGX
98BGCHka413JjoduAC3eGneUTrd4wuhjugUotnvk9gKvHDQR3GdVx+R6XEYRJUNerBY5/qJhtsx2
HyMrWIgATc6ZK2EGvGpcZoOQwxCPncAXWnubANf6pvFTgA/Icwxrn5sj+UohDUgbdXjlFZ87D3QW
mmaufae9ZkHnFvxFU63blygBoMPgbjCrE7WUuqRDawLYGIfq5+QZ4mLRo6GVz4D8ys6sqtvJKUBZ
nfHB2hfahHO6ce0qYNW12bGvzQnJxHYuEqPYVXknnzgbEMsmNLjFFYMl9tJkmkH41alugcVQAQ67
Qs6U3aEtlV5my1GycQccDRsntZYxr+GGj5M35a9tSZX+6prUeztIpGZ3LmoANysgfzDy+5op4spJ
Z+VtS2IjB2YMtE5WceK4j0NcKeYN0qK3n9YJFnLmQdXL5M3FCJ0xa4ZNgtm1X0Ejq11y6C3vZ4HG
76ynRrwuwqJoZfacCVh96D6sOuiCi+cIyT5I2Cl4MIuoz24HQ3bxOWkqDyMfJn4+R43ptVYqxRal
o3ZfEPsKUNQJcs6fxjx/T2jpAL9T2typyGsdWjrSQR/YAlK+Cms4OivS25v8MPguHS38aEKvwtZw
HxJwwS+tBxMZhEsw3GSBDqO1azessGHC97tzY6QKu1y7k7ua7EpdQ9tlfm/AZ4EfO4onr7Gb7y0Y
chQ1FmXoXnq9+JmSZpRfs9uqa8xMRHc3oTC7raFDgVA6x6DIDUQp/U8o3Sc5tOkn8CfMo0Dm6cfK
qQnoxA7U/4DQVatVT0DjT+0oEW7ATjDIgHgmb9vci6kOWG1h2dVO+hrwCUL/tfqUqZMzeJeBAhiP
Utz5PwoQtj28Kdg5q5yjoL+CwsQiUOZiGHDca/x0AWPX01xTbnD0GqkMYPN4L16DxLtJtQ7XVh6y
eyhb+1eozzG4oEQKntCUxwdLJ9B4dDFgRU5dgNxbfg8kIQDLWwQ7o/SXMVuM2sK066y8EUVl/VBo
AqpjADCygFHeiBeSPQx7PUWljWW09Np0L1CrXztyLNp9YIVzv841s83tRJKO2KO6m649OXbYVsbI
HDdF5lbf8ihKnkOEjI+OF4yA3kbNx/RCmqEo9rCfumblFSISiG267i4hLyI8pDrLkiNaB2pqRHbt
UTrKBCKFfPxpLBP5JEHrU7/0/YjspeihTJtz/y0pbKr1uW1Q7+UOR04Eke6nWTo+zUywXNgQXaJW
mMG0WXxjGKb7aAQ5XmAjc/IlzZMedwfBwEMrUWgPPTEtp6UMIN9ZPbjtzKJYVTjtmHY2fbPz+tJ9
7qLKw15uzfYnb0ZQSGJCJLYpc2qUGrA1LGbPDqdTvqHYhTeK0WKDHNnHdFnhD1wJBqLJ1px82kxO
D/J2FRUsrZuYHth2gM/UsdowqV/3PqLva3QgLbwyhkCQrQUmCCtZc62g3opuyPJPEaSREMz1yPAR
7WTQb+Ht4jsIvWxkHBfKqTiwISfRhnaIkx9sGzXdtrJ6+zvsX50cKhEjxo791r5As++zTYeCn9Xd
IQ+Cl82wv5g68j6FnG3l1i7MOUeihL1tY/toOTaodihTcTCqy0hcyucCPcT3TmmjZPQnnceimXoo
GXivaU9ElfkF9nx+L3s9cfuovK4CUBSaHOVzlk+nWnhLiA5N+NeStXVC8aZiCUyxr+i5g8AmV8OX
42PRd+OXekbsbsg0Q4LczP1ZJyM9ZtsRCSxc9N2POTo86zySQYAvjBprwQpgs9qTyaRvzd7iBRmQ
1H2aKlsRV6h4SmiGsC8DaRzQU8EWx4LhoeQ0dgiM4Eq1hCA+gJ+LrK+u19AzH4j+uo5ZxX84ZmRN
Oy8FTn1l4C6hVzwFMmV5hfBOM7Cw5a2Tx9gPOgwc9Xa2YmyVaTzZ0yZCgnlkR+lygKQK5XRjOO59
V7gdO1nO5lThIe1WiVUbGfWkp09enwTBJi1jnyIFQoy99ce2/zr7k/3ZjKfS2jRMZcno6mvJax0R
aLfhSU90j0tMNTayo+I8ucIWNFmCsH2OB+zbF+qV6YR/2Wp32qanH7EkYLFnfA8PHDuvukX7yRGV
0W382JMViuK7i+x0wzhI0pgP6XlsOFJlXwx4H/UaZOXk7ypmvF/KuPFG4DPGePqr5mDCaYgpk5+7
7DJCAerodQ3E/K86DoahLnOSaKRdiIsmR+S7bcYpXeBCMDvpQ7wJoLlr+0fUYjrFhoZ8DU7BEN1X
LhMdUl1S2n1lAaOBNoxoEbp0cAG/0hrv5G2t47K7YpRtUcMrHYWfzG4U88ZKZueI1ygpcNrUcbn6
Kxhseyqp7TZoa9Izc4UAbjiverb7y6zoWFQ0CDexH3ovzOrax9JOk6WAQoYlcCY//TXPmBlFb+P+
9RorpKwViBUN1K30QqrC2/2FebINhB/mW+VZsb0WbJ4nkRHCc0jRME8fxEK9k2dkLblq/Cu+AFSx
ZA79LRnLFBFwF7tq12iSJkhTLiKX3Ti0o30Yuyi/zGjsvk5hNh0ljYPNf/3r//y///kx/nf0U93+
/0jQf5VdcasSOl//97/eixhymH1TzDuOCMw3WYcDNY3PWsfRB3cH0iWQtLTzgvPvr/JebBKoPAdR
IwqTQL6JAIzSSRMZxOnJsBiuQmF8NbpWX3POGE+/v9KSofVL8CnrBKpzR9icfVwe6K8Pc0jjSMHU
IlJWG8l5mDtrz2Y6rB2DXAi3sL9pbwBwTsDGuXG7H7+/+HIbby6+/Iam7xD16jGV/vXiddxHGT58
siNKnR4rkZBXCapj10QtDkGnj2HwZPn29xf9x7Nl6sfkj8sJBHVW8OYXnKdqaGMX1dvcdNVnYQPG
LqvauAGHn/xppiI3FriOLW34PuSXvfkZGZaNLfkGGMyqqtmVflBusKq2mzEkVelP78ox6amYru9A
JvTEm5AvJ7T6CgY+sEnfe9BBml+Ndv3qFH1x/ecX4izpkEJv8hjFm1C23PRchE3QAuDkNquRjsCN
xaq6YwaOO/P31/pHABw340hCIANy9iRW3V/fDxy2BK4UgbP2oY3Ckp6sVWYrBhaohFcEYvR/+nEv
1wuWn4t1xcIr9+v10qqNAJ1xPY0afw/z0dg63Vzc/fFdketpBQwpBK0N581PVdTRzG4uKTiJI1uH
Kg12GEYh47YC+Ik9eB/kIv7zhQet7ePtDSyfidDbT9w08MEWAg1eLrpmbbkew9waPJEzyPnzH98a
7krL5X33eYbOmx+sX1oDRULcxFzm3mNadQwc/Mp5bQEU7tGrxn+6TvoOyedo+WgP8IFZy63/bSsw
yANgg0RFZwDjPcyRoiJHQrVm9/4oj/Gdp8hrQYQdiCYHd8ybXw3GQbsYFwDOwAE9EOjCF0B3Zo13
rfsgYPL9S0GiXf4T8Ob/eldWiDMFD9HyLTv1yrAScQwREGojdT5YoN75wGzWDNZCpLas/m9+r8pC
ZDjG3IpGx4BDlwP2EI3pPnYHiGtznf75KsX1AuF4nhvwKN+svWR9DHkf8CqWpCDvx8GONg6ZYfu2
SV9//ya++wytwAY1IoXPhv3rM8TkT3aOjzE804zl5y4Kt1oRUJ+Okf5PbsrGTil4hJ5rv7lUREnv
mMnIKjVYcPIgBRzdENsF4Af/g9TIf+7W5DuD9WSuhkCRTNtf7wopOaKbEKQwLJwSMfMANWcXUY8z
kCcu9HXQGrleaxlMQWZ0yacpsDnw/gePVgoZOKaUtnwb0K44vJd6hPNghUZNBhJuc5qV+iDkkH6w
IP/73/q1QsC/LAix8ATTX8t8U56IqGgVAzF7Xc5l/MXQTHBW7Ui0UYXK7EbEeXabaO2cGY41F8Lw
xA1b7rxl1C6PSHH8n1NW9T+RZZeS8z3aLKb72SFNTJq7BvaXDzas5cv83Z/75vcxDGSqmSftdca8
IipjJrDhSPQBQRdbcO1iXUxtAmsYUMjvf5N/152/u7L165sBGQWLy8CVG+CNCB4gyxXyxqNxtq5N
rz8HiySAJsFrqG19EUkRH+ou/OCveO+jY/Hn9/KWhUsu//3flmPMQ05qo+7B6QdbMkxgjDfI/Y9A
wusPLrV8VP+4XwAKfOHIgD3vzUdHyyXtsO4567D96qLR3DOUKRnrwpGtgAj9/um+dzF7CRZF6YH9
wXpT8wRV1joL/5axYxmZa2U61cXwU713hzGnF+/gOvvg/sz3nqWkU0BFYnm+9TbNOMBjTRVBBicA
lwa2L1kEKLDD6uhTrh8n0r4Qo1jeDlzgcFuxUzDhIhNgS2skfTSswDtPqL7rDf4Zsatplu9//0yW
reHND4Cp2ASfIun1sYX8+luXy+NXILRQxWGslDV6e4fR2/b3V3nnKbAtBRS0bFCWEG9e63Aemb6C
PVg3kwCp6wBI8V1rhfd+2v3+Su8srSzfJhu7xRO3vTfvbj7YPWo7aj+mQ/o4x2V4rJjurGmjLCMI
r9z3jRnDggyMC8kh+s8XVQpq1jqPnjer6ptXrBhxfiZD7K4DQxl3rSfwVoipUhcs1/mX39/qO6+z
S8Sxw0mBF8t8e4BGIYkHuOZaCIWXFACbnFr6dKip5xpjGdFnHzzbd35Fj52Rn5CAbpdp3q/vCiE6
wDxdWvqI1ppTPWSw/6pWXrQlgw8utfxTb15LLhWYFmUNJ+e3Ec6k9DQEA4VsxrnPCChvkg5EaRID
ASdUbTs4wroiGcv4YIV49w6lJT0XzY3rmsvX8reVDxGnTqEzQUTDdLGjz4mKpIKJjqtDHf7412My
AY+cb1j64EZ/vZRnwJLHXkqRO4fiwamrlLkBuuMDrsosQIfX19YHi9G7dxd4nCrZ801fvrk7125N
1kBeGBFFbb01gIpdQTZx002CtfzPjys8RX5CT3qWTQX86/21HJygwfEoIat4KI2oc3zyure6Qt75
+0f53n2xcsnAcoiD9e0395WB0Vboj901hjOXgCHow0ZORm2H+PCDF+S9DXr5Ajg80NLB6/nmtvDq
C6/ruC1CnvxoXUnVu8gEfHUArG/AMI5BDudDUA6c06bhp9Z1fyTLR5/mzqQ4//M799jLGJ6zqLru
m+WmyUmF8gc4mYTu+ocOB9RuDJrHbsAU+x9cKQjgYaHvYbdYFqO/fRmc3ggo5S+gWrQIFMAeBurI
QvdKIt4Hz/i9b99fzmekqjH3lW82i2bUSLQa5BQVct8jPEambKRXbTQznBPgaOOINVH+B58j5wv8
t6zc9CjsX+8v8uE8ToCzURTnEU5bZBhF7JnPk1McqjkIPzjxvnuPjI98hxILnuWbH07hcZDWBLcp
TFR35ydOuiaDZz5A1MguuASJnIBV+OfHRNZue5FWmZR13pt7nEHQoa8D3Z6jVTW3i2kUnWDrW9cB
1/7uJnHy/Pu35r3blL7k3eQN9Vjtfn2qkNCccITjsfYmt3kcZ0DjWiFnTUkk/TzEMr90gzG9/P6i
7y0H9JUhigYc5xz3zXIgdOnXzgApASvMuFGTMa293MAgwLR4/8eXou9JT4au4NIEevNESdlenGbM
DrD/mpuYbuWFtnK2y+uw/2BHfOeuaJNjcxI+Z0ZqnF8fZYd9CVNWAyk2EGKXoaxkFpJ74K/l6+9v
avmX3uy92Px4Kamf6MaINz/aKMKwySqzWdvISq41odUjXs+SjM7fX2d5x/9xHZtDMFY5wS29WUql
X5dZCtoWvYsODnwrau+NjUfuuA1wavb8R7tHs1CxHRKC4Gfff3/5ZcV6e3lfeAhLGJR5NIV+faBS
l50b+TZfvHCHBz8U8z2qbpClsi939VQaH3Rc3/kWfLJO6ZDT47Ll/3J2Xk1y49ie/yo3+p136U3E
zn3IZJpy6pJrmReGpC7Re9B++v1BPbuhZDKSWzNP010toQACBwfn/M0ygnZgE50opaXoziHMo7x0
Xkq1Dfcx7X0ETKQ9JRDId6+eJDEb+RfDMFSVh8TlJJE+RrQfrPa+9xCnK1GJ+NOmO31EDxJNE16U
G9/016otVpVLkf3pGhZn0FkEby8bJtqkLcJqXZp+t6Lc+SFD/HfVgdIJd6pBn12LxggK0wzpAzRX
+CGnAmn7tyd+vdqWY3tkFAZZFs7ii+MCmQP5pphCqWor+ltME7OftCRwQIWA8IBUguXsJgg25u72
sNebynI4pswfWgiiDfIU/3ZN2ugLxy6mSvgX4jiWFlLKBJvJO/gsL2zCeGOWq8NpruwxeZrHpXk5
HJKFGtQlQE5SA/ADOB7zrsngxY/KCCk7KpGZe/X85Iri8wUJXmOOlwO6tlQlLocW+o9CWzIxcvF+
7kz7LrGCAQPNUmzMcOU7YujGmA73CGnr4qI06j7OcVmC+unl7Tk2KtTrsXbwlSBIz1GkBHezouh/
3p6ljDyXm5iaPvGcJw6vOJ5Xl7OkQFvSRuKo4ukBuqkZMRlMyXgcrar+tqO6/jsRLf4BkIw2zs91
lJcj22QGvMdt4FeXI5soC01NbXFhol96oPXs3DWGqz+i81NutAxX9g4VXM2gKkcplyB4OZQS6EkV
mSYQhwrNxmac5gPcasDOc/W+DHDyvr2mqzPjC1JXAl1nWotbJc2dSJljoCdQnItjSQYJzD9Qjkjn
ZBuLuPb5NAo8nu3RdlKdxSZN9BGORy71Y2YIgH2jhAcT3R0Uvo2/aPzqJwSNpE3CqGxkdTKoXO4b
8iuGdD3SSFZ0sVnTYcKZKG8EFBDqSwouRceYwsfGkbj+cLw/KB+zLwk1V2ew19Akgfgt9m2bIKkD
KcBHhKY6otSJ4hDOMBvLqcmdsJyWIx9ndJ50suPFcWjUCpFkYQiaTrX5Jsl4QUZJgamZadQxri1B
c1KrFrKArebnus6RKo09cRB9aCDrMdRPKqJqH29vp+tvbKPfp1PKo/PMDbLYTiCvQyh4fOM2z1CH
6Amyn8NUjCd0guxPQsDEPCcj7EIfHDcgy9ujr3wCj3cmWR//g7exCPOeY4/wcmsa++38NUT+mMYL
JtMTlCZC4PH2YNd5ElFIo03LubEMfdl+lqa4CCLiTqEC7T5jyIXIjjMP5yDHMpfCmnNXhjlikp0Q
ycECivD6erDDIWJ8fgsbQfbFecookaoIPHV7N03+5kHUPuHQHiAkm5pvb0/1+gAxEgkZFFLubuZ7
GZO6Gmu+1AJvo48FjOM6EqeYdufGhl4ZhQyMB6ZMDehJLL5erXjIaKsBCzp70H4x/7lXdKRSb8/l
OuA5sgQpZwO9he1yOZcSzVqUpEfkWaWc1xQZ/Z2tJZ+NYZ5P/8FINhmewcuOqtkik+0RLYO9MmDs
ChgZP9PQuc8RH0bvw8jubg+1shepnfMI0VCpprO+/ECRiy2NLbVj8H1sYUl01tEc9eFJ06nX73Kj
TT/kE7y91unrT+1gv76SjPockCEdgIJNp3Nx7hHopb6TA6PCvLB4pB0+H8oBXcpUHc3D7bmufcBf
oAXv1+dbNgTRgOk7p9MH5HhqaFIpZDK478kzaodbnQm5bJcRFndcZiSBLCqC0osd6QaYVGkTbMva
mI336N1VnyrF1j/pCvjeXS9cz8/Lonz1dcWoINd4UGrUzpYfE7meccxCs9+PQCkfMFaqfG3wrP/g
HGBwRx1Q4glo5F6eg2HCGFo1kWiHcYgu6Gyg1WrMzR4vv9cXqZgK70niB41VKoKXQ2k6jGVA1sCe
HCxLHERaDzjhWbvQQI7l9ZtD1lIkiIAOuLU4c3rTYgrUG/2+DtrpNHsoY0c0io9ZP36/PdJatKIR
xzUj4VU0py8nZQsj9+YMt426qbo70fBCLlyQ/rdHWdvsXKiGBbcWVUxrEa0qI6D0l8C9rF1sQ1Dl
Rwq6serzLMp+4/K8GopJkFXzEsbkC4TJIkua0Vlq7Q5vV9XqnRP2KNO5HjpqDLCQDrdndXWu5FCs
nE2RlEzXXNxcCkbe8IqQO0qLPDwDfw6RIBLRM55s7RevN6GkJjh2lBszXBnWJsvFXoguAtfMMkrS
ymYfVHhhcgWQVYvP2CZqpyxP9RckV90SESirfu0548Hw+6CLzW8hhZOH0TijZVdCTtMx2EGVQxyn
eOjPt5d15QvSyfOYoQGERr2CIsU8gXQ0E/YVwpv3IJZR5nTwcwMAbm6cs6s8T84K6CTtWtYSwMTl
7g8Al8TGmEpjzmzEmg1pV9NAgAf4gnKqet3+Sh6Wvh+dduPYXd10i4EXWwdNF2D1ZjTvhdCGI+9A
1ItiC6qmNifVPWrrkY+SFwx8zIcfaSznGwdydQ9xGXDw6aBQmb6cOCJ7s2g8rE7UCBOqXawia+mH
UVY8BkgEJFA0apRBJiQuNq749YENC90pumhknJcDN46GBCtOW3T50v4vVD/qbzo2RCeoMI5fq858
SjGBfP1BlT1yqoFcfwDBFqs9VIqnFUEpZwuIf0/Jqs0fO1EUw4+5L5TnPmoThQpu2fy4vZWvoiuw
Il7BVG8poBjA6y5na5ezWU8o4OyRX1Bm2CQdqHgci50Prx+HpNMg3fQAky57b1wXeu028KdtylDS
UWdqgocogrey8fnWJkRopXLBkcOAcTGhWMyOmQWpKjWRMW8t8V+Y236rP7sSAZzfR1kcyyhFox3h
D3WPHIg4OXaAinvkSRUi59UlEb4QyTo9EsiZNGgW1wU6UnXeRzqgG7vUv0TKpL3VO4duF3gi//ZH
Wtn6DkktrvW27D0vcXQY5bhekQXqHsU31PbQrEQVfJjuml51zyHOursecfaND7YS4chXbJv2gYb4
pr3IJFQnchRMtjQk5vLmB5WXbygizm8GYsIDFPzCt2bpLec5iMrfnu7aR7RlhYtqAvX+5VbB7C4U
ecou6XJ7OkFLx4gxgeWno7WzcTmt7UqydmBvVEbsK7CsR6+nCS0kQiiAl6dSLWvfoaiwETNllLhI
o9kqFAuB8DmwF91l59AxkfysZ1zcgFdPqEc69Z30uz3W0u5yqCd9o6G2toCyIiLBnQ6v40WM9kYs
47D50veNVeSHMuqmI85f0wle41YddHUohwCikq5bPCcv45Raw4Si2aTva0iJB6IlwoQYlKE76WxB
ZFdXkduPuiKlQVoVl0OlMWj93Mn0fYsn5h0kBvOuwj3lfoS5+OdgGeHp9jZcO3V8MiKjTqZGe+ty
PJwTEiFspmYYzUsKXfEcC1hzKQ65vsAwAvPqudwYc22OPHl+lc2pqSwhAxWA97AYCfuTJ9T9rNVp
4k/1kBdw6PFhRIS6eLw9y+vOCJvT42oDPUNwgS97OU2rtDEEmDwCc+J18S6Lf0lej552TJFPRrgO
1TDinHuMIws1OviG2jEoVWhmt3+RtXjDvHnCA/uiSbOIp6mj4RMVxeDfEld/VjBkUcFo2MOJctrw
oyiFBXUJWfq+bYwtONz12Jx/AixGfpTzqSVdrkGlhPbYTwF2XWVS+51pjik6eTvdO8JNav3ajIaD
yFvlcHvK19GHYS2NvWxKTNbyoQthn7qWvNjxVjcPzpQETynad+fbo1wfUTkAaG9e0twU6nJyqTtP
GMmNYGkDi8ATYqaF3MtxrOpPrx7JMYkC8k1NjrZMJvBFp0g3OjrsREM/eOkcnQbXq0/aPNgbk7o+
nDTSJXDXtQFjXIHMQju2lKKNgeZ7yKobRYl6uKogS1W4wRFArILUQLsFVLo+nfSdAYXy3uUxShvk
cpt0DmTuzgLEB3czPps13rYNNnPnUcC8bWNwxK9dT1lO4jnPO5Fe03I9iz5NW/ynkMmK5g6u79gQ
GUoeHo85+JqNzXh9Bi4Hk9votxZh1QXRMEgEkdMIhKjdFq2IsDN8dbYGrHrh7TslIT7H1Xuj3rMS
gnRgX4gpgD2Xic4i0paqJayQ3icd98R5wsaw3yuR+blQLNyKKmRPESbFPnZEwrRucDy2cr3fCIPX
n9bmwoRQJdklBAC5336bfRl7biRUbfKnRvHulWEKT1PmBOc0r2cUhqatlO76UDIefWhoLAxIBeZy
vAwJRySAvAknHd17ouI8YoYWGX5odlvFhusP66gEGV3TbZ7FEDEuh0JNZpzRyhh8q2p6VA37VnyM
PTTbtU6kHZTh0fqK8UrzEOLGvrGprpeVsfmoIJtNKitLilU2aeipjuXgu1iFPw0waM4FBVl0r/T2
FKlat5EpXy+rzBtpBJP+uGAYjcu54pgzKnbsDBgi1gRvLxl3yGlgdKo2n2+fzV8tz8ukzpEAV65O
Wmuy53U5VBY1HhX7cPKxjkWmccjBE+0aE6tUoH5G91ePZtazjdLOn6ByJ7T+E5ojOykQjUcBBru7
Icvtjd7p9YXi6ARglaRZXmVLFCDiUZ0KjBgVlUDFdBA5n2hvDMX08/bc5VW8mDo8LksmKpQAruIg
PHFctzQTdYWwRUEIqru6B/RTxycN31GwaQYAB5hSro9cpzB2+YRu3u1fYeVDU3SRo1OsQwxCbvrf
zqvpBWjHpi6b2lLTR1IEcVYbS70HMG9sPIRWh6KfBgWHmA/y93KoNjHIQlpt8PVZEXihFZFm7qO2
RfHZMYZu4/GzEgwpFvPgMkDCyffeYmZRz5dQkSxBCWlQin2na/Cl0dS5N6Cs7nuhwVs3pvgES9h9
085N+BzO2hbfc+0LQ2OlQ+QC44YRtJwzGoK6Vo74C2na46Qb+MTEVO6KfEavEDdYlC51xc8y+P1k
Md2H2193dXjOFcHDYj8vH7xm1gZRSuDwNS210KDUaCinPbRoN7FG9BLBxwOy7lB5qLCJVZxX461d
vgGNZUkKkq/DxTcQNtCObmxGP+zz6nuFY+HJCDprN3R1t3FkVyIkFw97GU4oVZElqSXUOlfo8zAi
k5IipYGD8nkYAXkjdROjeqOL0+2lXdvNAI/o3NLJ1EieLr9sgilmajpsr7r3xg82A/gwHMVDUsVb
SI61aCSLIzJdAuu13MmiUzGOjME6pkall3dR4SK3hBEaxgO35yRD7SIeUaPg3obzCsN2SXl1sqmv
wpIbrqwN9wFzVOsQlMgQlZ2Y3wsL0WvktrzD7UFXFpKLW9ZjJLJC/4VO+C0CoXPqDGGKoJ4dVgMm
YngF+ZUhTYKaFvGvjbDwCxG3nCM9duBGsEgk/+Dyu00Aj/NCnbBsBn08aOidFx6Gf3OhOse57rX5
MASxKNFdzqfviDJYaMsjt4rgby3laAYqpMNOqAlyoCmuFm/AZ4vpRE9UC49Dh5T8jNbG1051MJhF
uo1vhG2MPb9VtFAJdlYT9u4BpfZR3Cd6XD4x8TBDmVl/NWeUvWKQ75AeeTAd9EXZqYjKJnOsDlE+
VDHfq+VwHw7ILeKh5dxnJlYKr/6K0OF4bQKStSiYyK/821dE2K9vsywzeeJ23mdXOOFjiUDBF0Pv
5400d2XDwKB3YYwCJoA+shiqHWp0lqLO9Gsjd98jE5M/CNUqzvaI0OHtWa0cCNnIoipjk5xcZbNd
G8En6xiKRvj4QHLt+pqYo/sko0EH71J/1DE/2pjfSiQjuaTPyUrSQjMXX86Y9cYJkCTz88Iu3sZO
fIeNBUlYM4CMF2ILY7g2x9+HWxyIIpNPauoa/ozflXcWbojgmjpjlrjzWq6qng4pTjRmpR5uL+7a
d0QiE80AXp+USBc5Zox0KnKDFHmHaVS/pFRrPtdqWH/M0nx+vj2UvGcWh54OCy8EE1gVqJ7FHFsN
1ZOQFp1fT7N6oIiImXdn/MRkBxOvUdH3JQYwP+uWBsXtgVcWl4EdoJt8TA1SzuWxsBJ0tPqg1fxU
OOjwDLryAdTUz7JT+zejAFdpT1qxsa4r+8ej8EPFl747MW4x2cGtkE52GLMPGpeLAoGSpxwQYLJr
dVyaisl1jrdnufIloYmrEjBCt4UC7eUsW2TBvG5GwHRAC+mLpor2zWQmWPjSytt4X64tqCRx8zUJ
4pS5LodSMuhhOZIPyI4KFXVQ0QyueOuIwqEPInR9rzeu+zxUsIVeP0eojYaBBhOZlCVX/bcAF9eU
fgySSL8JAiyEBCqpH+pMaZBX8/JmI5lZW1A2KwVFmS0TCS4HaxxdpDHNdb8oAveTUU4lxhIxphG2
G08bOeLa2bDkdQhCH7DIEnGTYt8nsIDRfMcLmhYfOK1/6DPXQq2LhyjlGBkJaHrpB1QBug3Q/EqC
6gH4IdegOszoiwSR2DondWNibWBVSn83OVl4dgK05vf1FIITE5luvssDw/6Q91b3s2ipT93+rmvT
p1IpUfR0JvlFLpcaX1DHGtra8O00R6Y9a61kPJllZn3L0ka9szAdP0Qg//x24pG2Mfja9KnXgHaS
jNIr/IKhj91Y2oOBWFhUZIfJMcIasUu9fp96QGnNMkgfMAywfZ6r/QEq/Bbea22j8bxFgUGqCnGZ
Xs4+peveKKgOgeg0CoRwhbqLK888K8hz/AdBAoawRM+TH1wl6JGWJpGDXrmfDxF6jpHbnXI8Xu/y
CqeT2990LQIyBKAnHvBklovjo4eFhsxZYvj41RvhfqB88lIMQJJ3eLsMDz12za8fEqkFzg81RnDJ
aNNcLmRolRVaYc1MXBr65w7O5AHfTsxr+LfjtypAt+z2HK8DoYuuFeoSUidJSvxcDojAeGMjFDj7
maYnn8FroHIVKNouVbFzyvFL3CHDPG5E3193x+VFCtnYoIsjxR4ojSxOy6ireECn/YQCaKiW/tiP
2sNgWsG3AVb5+yyYokcRtihiT1Vhn0WeDE8pjsenqffUv28vwPXWJQskbaCnD93tqq/ao3KKSIRC
5Q8zgA8qNOLvBXjBp6qoi0+3h7o+pmSBEszElcqraJk+6Aa94aRJZr9Dbfsw5rp3iPCrPVR5a33w
gi4/qEPc7LhdnXObj8Hh9vDX21kmoUQIOqzkSkvYeQhT2qYchioGIooFqg0pEnkJqAaSM72pH/ve
azY+9Mru0gyJnKAMBgrdXdx2LizpHsPCydckLaPP7OZgdIp3wKZl/o4HUn1Kdeft7WleR2IUnKnS
u9yyZJrL0jEmZdrY1UgUNm0cf8xy/bkN3PIdkVA5a0OE5iiPf98lGd4IF2s7ieAHVhgUNm/QxWTD
HNNOL0pVrFfRPxKjHj4oGdj+VKThxsV+jbV3XTIXoBX4/bCTloXVVnRNNlgYXBiAQgHUDgkK8ylG
gm4TlG/YPMMuw2LWT/RhvHO0cHoXk3d9QG4VL1SRpU967YTn2wu/9rFpWlKtB4ZFBrA41LiLJZgZ
EEriGbIBpqAuYHSMm8J9gL0F5koIDd8VnoXu2+2B1744qRTVGvhyIKj1yxiWlJh5JeMw+21VDY8Y
Bul/4daa3bmtkf89jY16LBE8OGqpOWzs77UjRfgCIa7zPqbEfTmyVqKPFdToJlPvF2/GViuZq6Z8
QhdL3DdRGGxEkLUtxiHmTFlgcel8XY6XA9QdnBh7Suij3XFElXpP6odRxOiWGxeD/FqLEE2sYjXp
uBOvlhXdMseIVzpkIpE7irc0KEwE58Xw8dWfjnqNfFNRlyIfXpyZGhHAyW2TCffOfKz3+BU6d3WB
YI6mpNURyU2qSG0scBeF5aFs7JuVDUumBvuXHJmn1RIHTDm37luqVf4czhXuWXV9Z1WD/qbDmuyB
cnm3G7WxfH0UJp3gbpdgJfbO4hNatPytOC6kgmqLp6tpYrmBL/RR7a2Pbhrrp9sL/AsvsPyOoHXJ
X5A9sLh1L7eMgZqtnmLu6NMoTfeIP6cHrCqn4zxY9tvK6MqvGsrP/oRnymFUcUU8NI1qn/DQTD/E
XYVuPYqS5t6reRRt/Goru5l2O9GWKj5u7MuCJKkcfcxWTL5dOvpz6inzndN39Xugb8X3EFe4gzoh
p5oOTfS54tX4I8HyR0U00iyPOF7Ghxn/gEdBLDqraTJs7I6Vyj/FE/pW8hVsUv1fxDMI4dXsGP3o
D1bZIq1TDUPmx8jsfGlVQ3GOjoJP6r2NSsaPAex/uC/DQn1Emxklgo2VWokznEBNpXFHUxYQ0eVH
zBOKw1FJ/d/qcanEXS8Njx0Kzw+y0z4fUHMx7ifs1s42HskInnvFj26aqvhQolXm145SPIGLNU+x
U+WPaTNgwtelirWxtVfyG6IgiRSalLJZIH/++9u2rx34XuroJ0E5UqKfzfhBn8r8gbvS+4q0O/K6
JWrvLGUxVTtVTMFftxdq5URL8gDNAtD2BhH58jewEOvDMVLlcMUW1n4hdtn3+Br0H+3MpXnTC4S3
D7j1ua+/B2BcMaSkLQJcWdwDiaj1no49Xn1KV2E32mAT/RI1hgKFWgf+gNG7k+t3r54s/XHNhG4F
is1YPnqtQMMcKx5UH8ehpvoaKlN0Tuh61icXr4B4F7a4Rd3jdDO9urJINZGwTeWEIMZxu1xlQIgm
tkgFlaEmrWp8cDycWoy0zmAxB8p8xrHeKLeChYyLizgGykwqudKjJ+1ZXPLQP3Uo0yn69aWN6p0W
DCkWg1314PXTdwMM0jFRu+fRS/vTiM7KngZw9/72gl/HK8oTEOy450GdIId3OW/TSOYholLrgzTT
P1EssmDTWQg4tQVa3rfHWok+4FpU0liJwqC5uzjykcd7R505LLM+tOVDToAqfCOLnC9m17TNUz5P
k3v0zGYy8YWH5LhvAzS48azJyy0693UuABjE+UXoIr9FF/Ny4kNsIG0CGQNrdsLKrq216DRjmbNx
eq+j3OUw8ue/xQ8xVHBLXKPzgbe5Ic6kbvfQVjgb4OnRfvOS3jzeXuS1ATmwVI7ADdAQW+wpkdid
NeZpjxcdlEm3xDEIK1NIVDgg7gLgNhsZ8to6gpiXn5OCAmp2lxPEZFMDkND2vtE34VM5t8UH3Rq3
rvzrMEypArUMA+kmskRtsYxg5ryhyLseK4G6PULGTO2dhwXNM52q5nm2vOC5ThXjqazC3Ld71Xy+
vaorx4SxyW5IUC2JN7mcJaWNyBwSxo/ytvDx3sJpXLTt0zRP9eH2UNeZP1UvA8gHgYjMacl+QMy6
02dIND62TikWKVWifEpy3bkPNQ1rb9rxOIEUevDCyyDdqrpdi/bJmhulIfSH6FddtQNqBauBUBdM
NMbcYo8jSPDgDG36UKjCrhE+QrH2l6Xi5wiv5H1gVt1fou5+5JEwPrTxnB3SKhoRGOydR3pE4t3t
xVnbB5BxgcxKfils88vvUEajiaVQ3tPK7ioq2ogMvVPsMjpNSmUY+Ea7Dnp3/YCEUWKo7xF1tzaS
z7X9Th6ASipBjGfS4jcI3MIMGo/fYLBwYN1FQQ5gN3Hbjerv2jGG4wn0H74pfPpFeEqx1ut1XOZ8
RVH7j3WppjhNYsI6nbx5ro89beO720u7OjEKZ/YvjsZ11z5uTZwECg4yF/MnddSDN4bNI+X2KGsH
CYEQNJgIGjB8FuECOndRlhHxsMiEehBK4Phx3mMOViqvx+9QtAAVT8UErTme75d7JYgjom3kIJjR
u8mpHAbPtyM1OgShV23kSmuzQjiIGgmlKAZdbIqu1MosNrzOB1GK0mvXiYMe6RibR9FWRWZtYzjE
dSmyqFOAWi6gEI1bWcT3CYOzB10ViY/xd4HZc2JLl4vh1UB/sgKwXhKnAvh+eU/S2CiqDj8iP4BE
hNZ33pyasQ59DRu34+29sRL5dJUkG4wFDxSSwMsPBgDKSKin9b5wXCRng9nbh4WSAB7p27MeejwS
FBO45pAGG4d65UWJMhEhDyySrD8tBasjHXwTbaDON5Wo/VikkxP7mHI6Oy0GmHeuK0/7gsw0Dtgq
HmrTPhoop/IKNQtpsI4pFbu5w62MG+wcVpAR/dtLs7LBJH6VCidVXalbcrk05eRWLc20wTdxOjjN
dfalwh4IvXB7I8CuRIGLgRZxpw14wg8RaMoZ3MDooyKCZYkhrHaj2nf9quEJCreRtAEcFB2Jywl1
GHAPncI21udZPXl93/Dy1ZRDY6Ik6KqF+kZBT3Bj0LXbDS6lTWeA9xSUu8UO02kLdEaLUWmX2FG5
n5UJI2ADzdC9OxT6d6XKVXQsVGH4CS/NAasXw3xbGFX1rqonFKmJHF1KFhWEDwnPzhMnZvx0+0uv
LQwoetl1I6KYSwGeFDtC26xQTkk0xf6QYcp6MOJOOYSpR2klGR0fM217IyqvDSpxgHRVqd9cKXKi
qo//qhP0vstmPidR+TUD5nQQ2JPeYR6G32sA/fP2RGVMvHz80JngFrAILxoherHTgqSdYdsoZBpe
WHyxy/5zikDmKa5E8aiIPriLNQeprKkpH9Igfbk9+Eq3huyY4wj+UfqgLMm1lTsEQrPl/QqloPXz
tinfxJMTerupnKxTXIpsnwfqcBxjrRrOTQZcaGgLwK400bcYTisxXb7B6NcAeZWYzMvDgM9lFvaZ
xjfP2+yOEDu+GUL9m3Ca6d4e6/Z0e/JrcRZtDqxfZIYHBGoxXIpzolLjPTHPlviJ0w/8ZZFX1sEa
anzZcTCNH0Ik4t7MVuVtXCdrU3Wp+9DSpmFElnI59myoSYmltvC1evJOXqTiFG2hc7LzvCY/NPWw
0TmRc1nuMrSAuUzk1QLz53K8NK8izesYj9R0PGQ5nseK3ZTH1HK6jTfC2rJCpqXsCwye/7PIN5Ji
ntIcM1U/dvQhPrSuhQ8dxVDsu9r2zENFvKD6jIcpMG390+1PunKAJY9RgnoBKV77tOhhmeYhY3eF
Yh87RUgHMuyDn1z+bb03i0Tcj3btHm4Pu3KGAe/Q9CR4yArC4mtGVp1xtBsYsGFsF+dUVQcsyxRq
CHGgjO9GxxjqU68rxvsJLDu6Cq259WJZWXXQIBSBbdmUQ8b78gPbmPm5sxK0vuKK9OhN2Xun6rG3
nvXuqFZedYf4fuS3XN4bp2hlZ4GLkBBXojwaQYuidxA7jTeITPhKErtf8aY1T9mkVzSpii0pQ311
ktBkSQFQFIb2dDnJQp3dYFbx3RlGx/reYGB8T2dKPzV91t/Noov8KLSjvaPFxV8dlog2ZAhgGrNq
4oGUukEf7qAnDHf9OBp+EQJHJLAWqDuDPG8/15UR4ZlU2H8OwRwbCK7P/dccNvfAes7DfZfF9Z4w
Ybk7ilK47iV2fY6meMtbY3WW6CbK4h8s1iUu03UjLG3bQeBHpZQflHG4z1Blm6CY6s2O3vqk4Fs5
zk/UXOuNx89KWAK9xNOH0AR0ebmRddwNo8ZphS+wq/pC5HxfG2XYAn4FnWBF+sfb52Yly6ICJrkd
Mt5fSY50deJG5JHCt9uKVzR8xU7f5cWWfsraFgVAxLzgsaGWttiiTt0GfREpwlfrDoONIs1jDOSq
drqvXNw9b89pLRYAqZW3GAqfdKkv9yiur4mV9TMvO8WcPjau2RRvZxFAKe+G1ngaqEdNWB6JHm9L
XteHIcWi7/avsEKYAXeBkAKdSwTGKWpe/g4KXgt9b2jwKzWrHhH2RzkWvYiqDR7tuQDv0oRG8xcq
IWb+5ESTLi3B+xDFEKH9SKspfdHifPhx+5daCc3kuLSDSNzBOi4DVNR6WZ0ZuBgDtRwe8wT76l5Y
4piHxXSIm1aPdqjpbAmXrYwKn1iilzxyK/pRlysR6amH96RS+33V2p88OGZ4DtaB+V6tdHPa0TTx
HtKoK18/WfrGQFYpYBncuYvrtnGbHtwquth94qrtPoUt9JiWNHD2Hk4oB7SlgWpwU20c37XZSjlA
YM+UB7mSLmdrqLEW2cGMX3lheZ+sWh95SJhBAi2gCaujKoruaI/huDHsr7LjIrsAdUIOJXut2DQu
XjFqoTWpqyug8lPO1pOhtXjS94aXfZ+oob9LvMZIdxk073M3mYW901I6Cn4wJLUO0j3CaNZFGtfX
UP1GlRHaAhpmAmuy3Vwq4cvtfbgSDH69HWXzm0+zzIQ0K42GyhsQumoKHQdiM/Pi6dk2UObIsW3s
mq2AsDYgYZw2Iw9rQuviZgbBVlFUR1lLdSqw/qTR2UOTVfF9LhBE2N+e3coO4HBRp5BbgC2/2AHd
6LZuxHXvB0FifWob+2NZzfmTi6OwP9Z9dYzrcCsDWLk00Lkj0/tV/WbDX+66iUalmVZO7U+lgj1M
krUOfuJqhv6sXQ+fam/4D8rgUJKhkcuHgiwFXI6IO7I5C5E3FLKiIYU/kcziHLkjTdw09tBLmzUl
enJCc8jvh7k2lWRXNLr+7fZar3xYWN4IZNPnljn1Yq1jug9B3tS1r+UAjCenMXZK6BDHIgztjrfH
Wltj5HhogqN/Qoq32EReRkGA41z7UdL070Itmz6map/vGNo9FXMVbVTyVvYR1El8IlBcIg1YqtA6
JqUOMCi8CDOtfovcH06ho5pEI/KWIvmzrgIyPLfvt8g3KxmBVKyBaEgijQ7Z4vY0Mi2x9JbWWAz6
5hChCeFrLo/j26u58uWQlqR8TW/BQM50EZ5j1YsdL61aP0u7Eoq5Od0nuL7vIy+tX7+QdL5oIpBT
yTEXE5rLSeS90QnfK6y63oUpwK60DN13rMALnCLnCMMhPLx6fh7WjtC06C+ieraYH4BptdRdlJiD
opmf+wmXW6RCFbCAWrIR+1c2JhIhUinrn6t9MZSbpsj51xUpXCein0OeNwctUdVHKEDOu6LUt8jA
a+PRbeB5J7MIKueXR7/LiqZB8lr49Wg64sDFmsxn1th7IKXS349tZ23Ft2tCGM0HyGcQj2FL0SJd
zBFiZJz1U0+RTs+QOxgcRB6OA3XwPNnFvVYmft2qxkctdub0Tusp6h7DqRansFdJNM1aDQzEukpL
/95Yo9OcQtVKXtzAaqZjjoYl+cDQJPnbmfMoBSOM4Dlsi/DvSFQCOzjFK8Fvzu6nrHTzfO8FhR6e
3IxG4EbaeHXmOQnc4CCJwJlTfV5EVZ5uY2fFDdME9/I24YryR6NRd1llzufE6n+wDh9vb9TrISHk
U5aQ6m5wUZaKKNEMAjItSsuvk9btHwAl8XwzM7zrd9QImvmopKQ59x1Qnq3M8CrS0D2l98LTlRuE
RtoiercJLnfTFFp+m6AxcQil030csAFeexblOARS3gM02vHAuNywrRvgoVBjQ4OyyTDtJqTE94OS
GY/T6Obfby/n1eFgLBgvIBIlmddbiqug01E4HfrsfmIEwck1Kudz0xjPnRIFhzLvuAZfPZ7MNMEA
815UKdVezk138gZTS9aQglKudLvaDryfURT3mG9nbOH3nlGge3B70KvnscTg0tqn+wxC9qrSgVF1
o2EOxaBqiDa6mrT+XCW53zRx50/AdfYWXkN/6qGx5RAjt8RFmsvIMFEkH40Nh3Lw5XRLHIa7Nk5s
v41q5WMfAlQ7J0hn7PWw2jSj/JWqLUfjWyJnSmrF/lwsbqt3mYofPLQTD13WXSsi87HGoHzYkXUk
b1UXkuMu0EOd53mtI3NtRYnyp1Za7jvMZPKfep0jfcCIueHDkZklyLPoors0aUh7PazDntQ00pCp
CKLxvksgTe10oQKXdAJRJjtVQYhvz/dLvtplOn25/RWvK880PFQbuA91MwktW7xRzcgiYcMjza/C
WH2EKqAPO2+08pJfs0ma3TC6nXXgaVc9dFaDVqYzWU2yU8bYEfiSGE5+vv0bXVeX5G8kqfBUs3iq
LpvqamtGDeXJEtkwMx4OfNS0PcZGOCsHVBh1Gh7zzJukaEEm7PCHz15M3jvIQ4bY5+3nRLXbfYNX
e7NTwcAXOxtR7tKfR9VUjzE0hHQft0nyXNRqhma6YU9fqHdb1U6gVp8eSkxOPky6gwpWlpq4Y2DQ
LO7iefBibAYsDXIPRP0ft+d8vaMR7kBCHf4qkixUoi939JTVMK6movJh/9n7qdSzc5ML8A7zsNXp
uo5NMJBo5/AUopV/xVmtG3ghIYokvu423ZeoN20IXLaGMQ/afjuVx+BGnFjdYXS5eCPIVAFBlsvJ
4UkX5hIF6+siGQ7c8GBksyY9kBjB6eyLxldqV91FyWwdZgAc52IKgn3klPE/gK//deE13/7ynv9R
VlMTo/e++Mf/+bN6Kd6L5uVFPH2r/rf8o//vP738g//zFP9oyrb8KZb/1cUf4u//9/j+N/Ht4h8O
hYjF9LZ7aaZ3LxhOi18DhC+l/C//f3/4Xy+//pYPU/Xyrz9+lF0h5N8WxmXxx79/dPf3v/6gMffb
hpN//79/+OZbzp97jF9+ROKlaMVLfP3nXr614l9/eP9NkQQfNUD+gC1A+ZMjDC///IQGICgnXnqS
xvlLoq0oGxH96w/T+W/ki3h0EYRB8hKW//ivFo2Bf36ElAWtcx4tMivlcfh/5//8T3j959OwHv/+
5/8quvy5hMz/f9g7j265jTRN/5U+vW5o4M1iNkAmMq8jKVqRGxySkgLeB9yvnweXVdNMZNZFs1az
mDrlzqGkyAiE+cxruv/9n89NoP++hUGOUwXFm4ga2iorDT/4chNJdSSnbxvbr3XyTYkP68PSm68r
oFcHemcyFFZuvIqtFrdes5mOxrQ4B6Ocs4OqSvu9kxmEqqUpn4BDmycqyoHei2+KmfxBS6INkBow
kbW0Xnt2Nh6yqPbTPnsclthXkqz9lNmj57e5q9+RYNe+m9Zz7+ct27mGaa/7TRI1HYY21d+xRYXB
rOjhTZgzB4kilw+IH9NWgoZzV6dApmBa234p3DJ03dx8PTcdTqND0R1SNX6jKKg8uyqnMNPGwTeM
NDkhvhqHqLLGp6hJnbdmA839eTv80sl4XxX8e7vZLw7IvzwSF3/V6a9q3Xbd9h/1/+S5YZf/r3/u
y+tzI6e/im8VtabLw8bf9OPQ2L+tailsTJISVBye7Sd+HBrrN3ARAFT4F/WR9QD853/849BY6m+r
URDyIHxpUJGrEtY/D43329r85c1zyAA4ju6vHJofxdyLU8NJ4ays5U+aUZh7XZ6aubZiYUhhEsX3
vW/IaUbUT5S+V+Xt96auvWCqxwI0caH9PntRHVgg7o6pShgXk1UFA0b3xy5qEyTIcWuBUOl+9PT8
m9Ut/WnRxhGcuSCpEv3XpLC/1k70kSz+8zIVQQzPJHSt5G9gD+/VuRx9LKVLHKfq3tdbo0bp8LFH
qP3emcVbR3H/NM1EruIFzd20NI5fx7FzsN3JDsj2lIcSmV6/iaNvzeSNn3utnYMJ/Y5305jMCOym
0l+E6jz1GjmebUMCLoVa+EOhS27iKmOeXe3PZbeErtDUQ1wV5ms1Ur0zttfTo9dipCRQNj50fXly
jPkDqtNfRDH095me/R5HBlU0lV8ZeNbQnFJrzu4h2Qk/Sxw7KKT2BW7473oMIXkom+9OPOX3Xp+n
ftHhKqxFD248tX5EKBzCJsDfbzROCerrQdmKJkx1jELGDh6bii1YwMdp/KYeOjSDhQyqwlKZkvt1
7G3inRFBU9Ai9E+nQjx0vful7loRkM/q3yo1nYpD1DrW2eSafOBJ7Xzkb3RfjM6HUs0HvwR9+5TP
vRLUupoGqYE/paa0rT/ny13hKo9j0mm45rXNq7GatUPvps/GaKiT6OXb2JwsIJ/gsyGNFjjb6k9Y
FKf80FaD9h7bfjN1RQC99qNBDOVHzezyX730ISJ+MNI5900xoy0trY+2rN6rQ+QG7kqyy+PhY133
fQim8AmatxaM9SRf6VECm7Cf3YCVrv08njU/UeZzEgky+qgQfqwNn/qxcg+m3rzrtCby52546k3Z
+0j2Vke1Ldi99RyCUAoROcpBR+ZfozoCSK89Wk1v+qlWJHA141fLEOUIieGRNgv7SFuM1aursDbV
z9I2cIWFHwVuuUDky3hAy3LxheAhKD3tWztQYsjL5bUiyg+La4dwmGOfiLL3O+tT3ihR2Ef2FM6W
2xypkOC+VJOBtnqpHwtDtu/HWj27Ruz4bWT+KUYrx55p/GR3phmklarcxdQB/dxNu6NH3AYY/z3A
1uidpTTDORGpcTTimFTTg2dk6vd655555HEgjmr7rmocHUmtItFCkCTl0cvpe3f11N3RMvB8N2k/
Q9Iy/RFKJJkxIoCA0OlO9cO9OsjpPPTGnZq67tmbjVNtlelpYH99Uvv2W2+r2UErK3mo1o8gcAwM
baWZw2Rwv6hSfHeH5sNgFLo/2SjHublagqKvbaDni3fSJOZTMfA6Px/yVzUMnGAxWeiqcx4yqXl3
gE6XxykW9X1X6suhhBl6SK3K840pHvxKS75wJ8RB7PJdYzjPB83OPtH2ycPEhMjgdOM7w0o/4wR9
7BdIfa4+GCfFaOl6xHXmD9qc33E36iezq5yAnG3Bt6kB7kQ44oau0r+yWrTI8WEN+gXAvFvWxtlC
/hclY55yQcDLqmXm29mBYOyUpXuAt54f5AJ+xl+4/eEtzg+F0d91qd5y1OwE27R4gd/elUc5JL8T
cD3oJcCEVEEKtvxqjsv0toFbGRlAipXcaQ+QO4XvLarjj3AgUeD71sLNOEGOt93AiqI/Y5EYXBn8
J3E+eF4qA9GMbD8R9X5CBCJL5xsyto/5AFC9qYTto/qKoXzUfMIhNzuUY3wusc09Fo36bRF85dwB
Xt3laRRGsKnztp9QHZMzODPKGuM4eBwffo/WT+IM9uCvrJUq+VbW+K4xPE369Cd2nyCRk9w3IFfc
GSJxjk40uj+yi/8fuexE/Ks+3b8OXN7Hf/2H/zX+Wnztfo5c1r/pR+CiOPpvAB1hGNGmJOV6rof9
iFwUV/3NIPZYaXC0OVZC+/8NXXTi/dV2CgMylAxUe/2jf4Quuvob/5hV1xNgKkRTkMD/jKv+B/H+
ZVUQBUNiH/qXLtkifQ+iocvAxeI9nkEY1UCyhiqwjNGic2TX4U+LciOrINCq/zs8+ucoJBTcizRY
tpKkwkIwypiM+iRIOIc+QgNC9YogU8zRnyqCiL404+DlMW/OzASUjcCRB3Z9E5ItVQxg17TrU2Ei
bz3DMwoUPNt+BPQXme7P+dKmavVjavDDKSas6RwuL5cLKEXVdzLq6lOlFcCjzaTE2FONvepQqV5f
HIRWqbVv9ol4nPNemQmflPzegO1mha3WWHeN2ky6L/PiW6KPXuOP3PHGu9TuDXnSa8dM/HjulMc5
LhX9DfgGoYdyNVB9MHEDepIgm1/XWpGfu65XdgrkG1zFOjlKGC4hMiXP1XxqkwyO1eJJ6Q3VqVsU
842i62KmWoXafOGCjZG2JAgY6yroei8K1zLb2TTrNETACYlQpUEs9eVvumGS/fhBK/iKZhklSYjy
l6tte1Wc4KJbnRbFte8B5E2fk2kY/UWt5o+z4uVvlMXITkIZbH9yS+OgqNOeGNn1xiIJgYbyw9kC
lM3lb7AqMxqG0iF8jfLxU2J3xdPgJPOP+/Zfbqx1JhdHZm1mQbknIYdSCrDmchQlAQu9CuEBjB1m
YMpVfo+vq4uIutLurOrV6eTywQdp9XZnINKhy6FMq9e1TiXrNYuyeSimfvrUU8IAEV2VH9RpUv7U
RDvsKSteLeOaK5EzrbhJB/fxzfmca6OZ2TfiJKxYJehPCeVl1u1VOa/WEc4EPEusnLhEyfc26yh0
Z2i0XmtOCRXQ+zjps2Pucnr6vHF/9cZ5HopOkrMSXaj8Xa5jVHuZOaHFR7zQpe/jyHzoFKfdMRW9
LCtyAlYOyApVU2EhUULaXNhpqeejkdb1KYm8nIh9ys56Pw2vi9Zrn3Jp7QmZXW2OVXDLBK5NWrvi
8zZXQLKyoex5ak6VO77RjeRxMWlASAWc6aR8t6ay3tn4V/uCAYGRrc1cumSIe25WkVtwKW2Xe9u1
RVCgXH8oDfw3X75Jbo+y0pwB8lAs3SyjI0u9oIxan7RS94gfZXfUtGjP7/vmKMxnJZiAsN/Cohxc
HSzi/fo0tk10nNPx26QhYvXyVDZ13+ctQaSw0nh56hzaUpsV65uhYVcyF0L6APvRMtC1BYPbRftY
aLP9CNgoOzf6Egd6vkbUeimwEFT3DKhvzRZgDJJZbBQ4tuuf/8R51csht4BRMltqAMS0nhEupbXH
FtqQOX5M10FOig4qlVIc7y+HSZrMdjuN6XoRuB8kbns/jYejXozv5mJ4Hzc1eSikQEOtTiJp7vBY
+wIGLPVFuyZ7WqRQR2l3Ipybc+ciY/016j/PYcJPczctkUVIjtan2ZDvMRpWQrOZ98KoW4MAoueS
ZtfyNm9eHoRXE2qzDEICX54UKAwBsCGxs59u3Jg0+4gbgBxzzW/BlF0H+yNtpvoUtaV6llmdvM+4
1e4nECM7Lag1OLp45DgbPOSrdTDZFxHw5aec+RiDbGV9GipUdqLSLY5I/paHGqPmQE6Z4ltFMx9b
da53Jnl9aFZHT+5PqoPENldCO5EtotSsq/pkj93wOZVWeV92AoM12dXUsxPrQTpj9VfHDn4aiyxH
IdaIAjuykp2dc3WhQ4PBVZSmJwEWwf5mDRTQT1VfedVJF83fqqqkR6xn8mPUU2DL5JAdXr4tru7z
NWUAWMX0uZfIiy+XHP0ogX+wUp5Ss0izoC0bQbGL7fsqjfoRUwLsmI7FAJT35XGv9i7j0q3n2ULP
Amu7zbi9ZYP5wATiNJItPaGAQ13fE9bO63g1ypoaEZLR0CRmvQpYzZwgPM8wVzGB4r2S0CN8mSTm
6eW5XH2y51FgH6xgMRo166/46bBbGSp2GrExbiDtFAyt0YWGNuVPap22T6W+Gwuuj9HFMWE8OISU
lxEMZ4tsYpihBYdWW5MXKmXcvPZmz/VF3dfHqgIRZy6DfqBwVPhGZ8Svy3ZUd6Z7tWWeh4d8Si66
WqBt3srEWvJYLRg+Mpzxjpqr90anPOHDVy9OTTRUja8me3y4q6vhctCtPNRYI0wvNQbt0N3/3tlR
+kALPAl1PS4ooaPaWhmteVAc+/3LH/fmbOEN0ZtbY+Gt1nBvTwv9buzjIGWO4Kva6uAaeX5W+6aF
AR9X75Br+/7ymJtWPG/aOluIAc9HA4zu5maXqMJHlBy9sNTirxX6hYclc+I/aRorgTTmIey1Ymn9
oTT10KGtfE89U/hC6Yow6i0PvgZgBqNQ5jthOZ8spW3edFZvv9IXzQsKtkhIUm6fG9Mbg2FoirCb
Hf0u5wG4lxZ3LUYWJX+rIb+32Ia+fXl2N7cv6QXvH7v3ChBsplMFs5QVtUolg0m72FyunVf4C5WT
70nOvZppIn5QHVocGpKrO5DE5/OxOT84O/LAoKQD4GHL0IrbxWkLYvawp9v6pKpJ/oTUsnxqHbMI
FuC8T/iyFo9IdHvATugRNHEzvlGMoj6UGiJ4dubkdwVY4/OoDKBPJESjvMjtIJtx0BnUAUzE4o4P
urKo/iimQ9SL9uwSkvscEfspyTVxFH2vfrDcAeHounMOXl5OR1V08UHVK6og/JbAXnTtoRvxtC80
mAHalCxBJo/SiE6deWdkLf5DcY8mTrGUTyZVgD80TWR3L3+tG1foaqnybNHwTCO4vNxUSQ0dvwu+
FkDOp9odvKOaxIb/8ig3jvea+oHtJQJGyXGz4ePCSiLdxUilsBTnKIqpDaHApgeB0qGfzFl+0Iu+
CCtwWOHLI2s3tiO6RgT9a0C+mrxfTrBKtGEcOJGhWNLiro6NZnig1aJj9m5PagRdpp6/5Faq3dFy
k9/1OIMwlU/OcVSjaQ6SUZqfy6SV7/qaqgiKtIr66KoxXuAJhD9CskRL7uLFGfe8nm//cIypuJcw
zthyO7I5cxF7XteshG6uiLwPaDfUfhs3wG50Ux4Aj3fByF0TKp7cC3Gv4kJom6tBHu/dKsy7TdjB
YJsTrFwvHIpCOcwolfs97PSzpUU7V/CtLQhjfpUsIzPjR19+oaRznZmU0wu1ZBBh4lr0DFWxq0S2
/mO21wJ52Rq1r+6h2+hzSoqkQFYF+7l2HNFU7BIXKNPY0UGcAP/jQTCkw7uubcXvyEIt92OUJ/k5
UfIEUeQKRo9vgXbO/H7ykncvb1L9xitEUxsHGtAWBMfq+uc/hRgVCp9p5OReSDPygBnQlyltLV9F
V7UU6FBXqwhy/sqLwGEJ5KBH9Vs2LE/1XNyLtv5dNuNxrJPAUst3A9XcujeCzJnOilYddYwhFai/
qx/UQRqwgaXX+roNTeXlOdyaAogVqnSrSBCH/XIKSW7LzFxw97MQakErtUSEt5YmHovWo+b1/cGR
+Z5zxrNY6PabWmxOaAp4miKxdTko/jaZBLXmhrMju/dRkoI0cZux9Mt5yphuA8K4SkX7TUyl/gcg
xJEGnfS+Kq3JnzRDMr+eJz39Ts9lag/mND2lKPAXfmwl6Wdd0VJQY3MuP+WZ1cd+W0E0CUBR6X9k
UarFOyt468CD5+HMIZMJmW8zmUmS08aI04e99zXPi+UhUafirqxbkCvD6kSl0mWKGyBeyPHap5c/
33Xxl/O+Qk5VYNJcs9Z6hf+0BXPkDpwaFn+YjlbpO2nzoEXdSUnb96pwT1GslaEi83c0Zd/GtvK3
OTcPOj3tw8s/4+YuciyUXBBYXp/vy19BL1WKrOndcBHeKzRvlbCNMLuaykQcPTregDf/ennEW7cP
KCyQ72sUCP3kcsRR5jlJPvu21pAh9wqkhaqYK+jlUZ4Tnu1OXaFcTApiFrJPl8NUiWo3tuR568X8
BQYviAUEAHyjT5yDDqvMr7N+PNRm5NxNWdme5cQL5Wmx9cGN4MUsiWOCExHNaVnyLEyTcjyXAHYf
58UyHzIjN8K8btMzdoz5K7K8f/QD/2V9+tZ3YWNapM8g0ug1XP78bjEwSazBWTSDnj1EZqqHKupu
fiz0Fq2iVHkSCn3Jlxft5qchRobnuWLZt1U7MZgLVaHFDVXbhuLkAlMzqmZPlv3WsaP6AZ+VGi5Z
nn45NXtp69aggxrmmluFVq3bv4/J6IXNUqUfLCvpHpMl8R6KcnDftZA89wKUdYNd7QxAoyCTQLaj
b305ftQOjZcrjJ/NaX8EKQRgocgSBCIiK+ij2HvnrGYrRTkuYGUyL4hsqe/8iJsrja722jjjddzy
kpQ66QhzJ1rzsQlUIXLMc2/Oe2ZYL4+CkNzlTK0qdianZKYgBTp0w8r8MHhK/+/M5RmWhZ4nPcjN
ejZTMxcxfIuw0SSlB6k5B+FiWvpv7E1q5MhlE9ICOLucSw4IvzDlwN5MYmxDhf2uXBJt51K+tTU9
miVwTunu8bheDqK7wFY7jdtwikv9NbyR5BVyhqavzG56xreh91WUm4OoqTBJbaA4vzzHW3kqMEt+
Af2aVTRpM37kGFllmtLhaMRO4/MYAJmvM4nYVuO6X3rbS/8wjWyqQNBgNecnqqVkQVaKxrwn48zA
k8RWLai6l9Hfclh1xoDED+6hkoODzhMylG86bWYeoqmA6sNS1at7O0UXL8gap3690DcWgSH5b1/J
msT0M8cr3nJ9irfwb7svL0/4VppCrA0JihgM6ZTN65NlWVwPTU4MA9XzBGbPInrgVXCwmj8DJ3OO
tGmtYFKdeScCvHW/EvvxBD2TaLYyrJmuN3YhM16hRcRv2r4XB3QB/9Da9p0r3bcx1Kudy3WNJrbX
zs8jbjYwLCTRQOAidIJb0Yrie+7oy7nFhn4ZF2XnTG5U358rHmA1V9YB8AJSsc1OalqZyEzyyuZo
V/9RtNXU+LU6VEeoZeIYE3k8Ll1hgFFXPsZ2792PcVLCz3KzQLryz0ZzfhkwQHmSZ51GFxhCtDY2
37r1UDtTqO6HAvz8uSzN4f5/kHXc+K4Xo2zmvQxxK8R6sc7TlJ0SEZlhkw+As6yue5OJOXmtqP9G
PgXCBEzZWtQi7TYubw327qh46zVrwHMgEUDIzF6LGy+flY2Y2o9PSl8C66r14WQRL4fBkBTR+KRx
KC7pw++W9GLilaI5YGMVHzuhuR/btJ/DGZzroTNn474ySvOr4mbDa81C3TjOFCVYpLR39tq6pJuN
TSIAPpdfRfa6zaXo/Zj9UKlRGC9263NJdisGhUxJqlZQZKjPo4GthYNlfHLVdviwsyw37hCGZ01A
LVMD36r9FiQii6fQByNlHNrAS8X4FEfWUAeJZ1WHcgLvgNNrJ95qzTDXx9VvAyEdRXFA3jcWyI92
kgDiSFAOSu4pR5ozeRymVZKvZ4HT5Wfg23d+9q1fvRabHXRKVtj1Jr5zJt1S0nGtOHn6+DTj/Xff
KI386OWxhnhWXR4cCl+h2kX2DurkRlAAMB/JToTUPbRfNycEa3gKZ7KMCPIc+aeWTjJIoYP+eqfA
c1Hm4KTDiaS/fblZvRTXFnvB90ubwW75nlsbnW+Z+Ge9/Pmvz7tO9k5nB6AWt9y2nAwzqjWqboD2
jCDIQVWy+C2U9jRAQc45TaQ9ADSj7O0vD4pSPPJMqyYG/7v9eIaNRiyCcqEZ6V3jL643v6k87VNk
6+0jAgnl99YB8P3yoDeudMqGmIWsBYtV9mRzgYo2S6g/xU6Isba4p+DavZ0tagsAwY2TU1EvbbQ6
etV6kfCnyfZeeYusw8rWkGF2a/tgOvWvJwyUyTj69GVXJfetfWcs3UhgnWHj1xzlZ3S95QnE2550
7/XLySgQy1a3TjoGW0/ZOsc0j16mHdIBh1BGPHGwx/RA034iSdn1JN0bbrN1O8PrkIhjUknj2kGn
1u3RGxCiUB0ZHfRk+PUoneNPU4OOGlJU7KnLo5Jg6aYgmWiHIPja09QjWActfNzZPtcXDqOsAfra
kF3BSJejtJ1tRGLq7NCO9OxgRN30+2AII0xT5BByIJKPzuSh7ZNMzvnljbuu1+X7QKERhi2vPkVh
eCaXI+ei9op8ru1wzDNEjvNOCVozb+6SzNnzgr++29bp0XhmQUElbiubdS7zkQDSAh4+6ndLt0R3
6pQ1e1TAGzMCtMeTT7LDHbotmlAzgHySVFaYx4p4yJJUPw9K5IXg0/e0l24MtXaUQZBBokHyYb3/
fqoSmTKuFnyrrXBJlMqPvaUJxNh5h7pa9kpBN4eC/7wiX+kjbVV34i5Ounb0zLC0kipURpuW1aiP
J22O9rzLbtzaz5LI9OTBPfJIXM6KRhq0vMU0Q1CxiY/wbHs2YmG9Upck+6S1GtKlQGx2noobnQmW
kVMAiXOFJT0jX35aS1UjaQKtaoSVRRLcjLYIp9o9REjU3g947x2naTDfIhH5PfWM5F1mTMMq7Z6E
0+J5pxhD7fslw+PNzs0+FDgnhFBW1BVAnj4CCf/48rG5sUbPRTLiZQ3e4rZDS0YSkQQu9BoK0+Wy
424IAzPNJii1UbxzRm/ceeSdtJ9ZG1QbrpSeyspzhdeYIShp44HQwzopszJAxFjQGFCKccez4MZB
XRst8KKB2VAA2dwJY16PHOHCDKOlNYJW06vHwi2SnVnd2NEAFXCLQbcE3bvt4XHSIYXekDCKPZtv
bS+fjyJf+iNKnc3O5ro1IbYVCAwU0lBoWRf4p70FQjkvETamKji32uvI6wROksleqP18MDZ3Kdx2
HloCD5M63SbyaFBFt/QUQRDAi8o93tjR2y4TNV2psbMQgjSV6ug29YSLZAInsEISpJzM6a614vo1
LRrrwbNph1pJg/ND6eR50BDInKSR4E/hxAtcLagdb/CQn8OXt/P1Aq0yUlybHHcOn7O5yHqjqXq7
dnUkQimy53X03XVb8e8MQnEZN2hWh4jw8itozVKg1KnrIfjewS9k1X2xRVO+f3kq14cF2CRpHsrW
FInou1+OYhZ4iJWKoLS8aBHmaRK2T9+TJgCjgFOSWDt761lS/fKrXw6oXw6ojBM90sl2Qr1W+vs5
X4VW57j4a6yy5D5+jGOoX/h7kZ45p3LEJzxOpjhsamf8XLitFTiR473tuqo5OkiSBOSQ5amrd11m
ro8bP5O22lo+pqGybfgZydKgvuI44ZxkKFtKAsF6VLHGcqWx86Gv8WV0vGgus59WlRne4Msl8ZTY
Qw8POG4iVh6+qrcHraq0QGnSKYzKmko5Bix3al11h1GTeDZmphLYODXu3DE39jW0chQPqOSS0G21
kUyPDK2cmfSEFft5jGIzMGY0WV/ectfI/HW+iArTDoDScoVREuWSdxF9d7oOIsG2VXfOiEcjkeI2
ZFdWXR/krI9BjtrnQw3J9G6klHr38o+4NVViVOCEqxkZkriXa16lMWkPPf8wFg66FfTkA0OV5s5U
b45CYrXCF0gtti1GtXaRY5pVvmw/OocIbSREUZw9y2qX37o9UjSlCeHWkeA1X85Fle3kCQIv+OhO
R3lAm87a4vw1xg5Jt67lvoKe4r1ODLATh986JFSWMRng/qCJuv6wnx4KR1h9lIMnplpSOw99Z0UQ
k3Ogw1q5N9Ste4rbidAbez7YTJvEwsAQQqlnvtcoJ6x2UzpampakoCx7HnXL/PVE5jlFo0W0+rnQ
CbicGpomRoe8rBPaWHnd6RLOXD7E7k7ocHNW3O/rqV8v4M2sBm0GeK1MVBZKxw3omtSk4Ul5RmL0
gzE1+ZuXN/2zJeTVTlkbcZRqCB+3Bzyh7heDD+TkAWo6ViUCqJGHYkubz1GIKpC4W4yBFhKViCC3
kuleT4XmO0adn4vJqn0CRWS51d6EemqYvl0M+aFXkj/rftSf6OTBENas6qz1Wn3fZ8PnJdfLExI9
AEGiQr5Ggsk4RrmElQsK+qC5sXHoNXAoIo3KQFZLfHp5wrfWlyoawRk2AtRUNl/RaKRRzwsVFaXN
9TDPsyik7MB4KKPQfjS0HUuW5/LodoG51hBCA9nNu7F53TIagGoUQzWe+6o8xJP0Aod1PMR2FgVC
GGgVzX1yVjLDPo/EX2EvRx1iVBu/TszRPTdyWJUSlzm0lhjYqzTHYFYRzxm6QvNF1QxPUov7R8H7
SN/E7e69yJ3Orj2M8FtXsOco5jtn8doACJha+Z7WmOe6jUSoFxkOIOOE9o7rM4prV9OxBvVw0mcj
faiQhzv8V621uE62rROiU27i67Z09zkOY/5Ck/HTyx/n1rX181ptNn+tNTF7jAZR5+krobwwPlq9
pb1uotQIGiQKTnaK3o4HaGrn3rpxLYPnwv3ZI+Uly163zU/31iQqz+ychGt5sJpHOXWxr+UIsL88
vxu3I+g4nnREKNY7chNaYTszZfaE1vqQw++ekKc6J0b1OFlTt3ONXKdX6ET9NNJm1xWFkeZeLrhG
BKqpBsxlfwCzflQWIEe4IErgH7veOTcXEeA/MfAapDqb6SkVvqjIpPDq4AJyKr1aoWeQ/jK3jfyN
rIf22NoAgpV1+aniBp45Xhfsx1YqgatiZzhSD7nvFWsPM3fre61aOiuABizv1jI0VhAvsvB4IdjM
mkPj6e/AxKfnDqHGnWvpRvuDWf001Db6KHIJZte2Q8W2nCfPieuwi6rs0VRLK5wQ/fiiVPnfqTv1
vj00WKW6xHqybB2/ydX2QZb293xIu52Y6F/8LPofjsESwCq+XOx+KL2kLwrOhVGq6snRJC41s1vp
+hFXXBsNnGxVFknG+XVdLOgVRFitPbijCVe2kbF+tucK6JnWZc0fWa9Oe8XTGynjyi4DaAE8WIPS
uVm3nHoY6GA+kYmsxWjFYV1ND4vnfNG85XWsgKpStVWuAHXvOH2Dtsp50OOncUU8yyx5M9fKna2V
HyurD2ZDfdU5yMUvCG28fPCvTwbR3soYWUnMgIk3exZznKTXK2sJFzhOd+3sykAd8Zd6eZTrt20d
hQzdpexEkrgpgrqRaknE1pfQQnKPbCB/irLolTZ0duCo817F/npOvEaUrAEhITh1VcHB5TNBzGmC
UKwbTdha2H3mslM+vDyn57B7836u6QcU85W4eEVZpEjkLB3qbsg8KBHIADnOD54lhiOyXrVf29Sp
Cr2rz0JhA9RLNZ4T2BsH4uL8OE/GeFR6WzlmUAHPSp6br1YJ1Ed7tMG+87weU3vRPv0XdAwNFLxl
h1G9WkCUzngE12L6yZjuIRtvQOPYslT7MUpdEcRbi7F5aWbhZKYdqm1sfZ/rrvKXKcHHRTXLuyia
+kAxBv2k6MXyJvYQR9G9hOJHUVhnGvt7FM2bRxykHvwpfCJWmsblEY96Z5rT1LPDeMW2dC1S844u
zJMVmQXy1MsSOK6SBIUikpOa23+1eN+8FrQPfSL7wR9bVYZts+xxrNbNevXdKaYAJSfv5MG8/Fme
sup/ECyEXRw9EhKV7+xMNO/6YbHPtar+ZaM0cy7sKQ2NJVN2HurrvW2wIIhV84QSJG5rIPo4YFeR
RnZIqjgftGRafIIgb+dWuD6vjILrC/UiolHqeJdTlFi3dhS/abRVRsF6y/GxnPMPJjyNY9p7v45k
Yjg4q+AxV8r0FqKwUjVk0jo4vcSRc4wmA0NkXe55id9o5DEMzDjYlRxXHs/LWRVdbGjKSIOpzFAz
LS0jDyi5f1r0xjvM/P8v41zCPW6te0NUbwrbfXIRK4nl9PHlm+N6dVHvQp4S4Wp3VZPd3Lktkri2
yEc9nOb8M8kqSqfK0ByEl7tA0sp+J4K8jhUYDs4Y35Oyv+NsUu7GGuBB26UemouCuCsFJOkPeRE/
6HZl7nFSrs7G5VibQIv8s+2cIqMQGKnTo20PfzrYNIT/xvrhuIhkGqcP4cvL75hXUWa1NsjMebZh
MUlPPRpzXR2dticndea9ysitBURZEwQIGE0D4bXL8dqqQAiNvn44OYiPVYvbvCaMLI+dpU3Hl6d2
aygKeAia8xrbdB8uhyrVosSzxtKAJ5TqUSKCdFB71zkvTpTtDHVrF9rrtLhEUInetj+FiZBHZ0rE
unLTfG1UdX3fRk19FMAAH6K6bHa24bqrL6/N1ZV5BXwTZ1ybSnJdz1mcVEwNHx9iGcp6x0Rgs1ST
Th0jtSkOCqzEw5R7eyfg+tJk6FX/Hi184o9VmvIih5IIjXUi10K7GNtTNVkVmluqtrOgt0fhPENq
9FjTTY64oILSaC4aWUqlIfckqTAh+rrHvb+1Q+iBkgo+G2NthRJq2dZlhLYVlDrgVYsxL3e2rOeg
MZt2Z0K3dgigHF5eEicQK5vDXJiFBrOs0UK0mZE9E5N9aGOpHwSZv98P8bSTGt6IP1ZNWezKYWfD
Gt6yzVeU3jKiLwQMs0/eKIhlHUxVWH7WxqicsYFi39CJ320v0s9qoy53iLY1kH0RH4jG+te8SVfg
Fz+H3Af3JvK5q9ZJ1JGm0tRWMWju7eNcuRIUH/KeKrTRI3Srr7969i+H2zwLpYrLMFeQGg6dCwVK
bZJw5L0MM6m+f3mk651KvM/BX2Wpicu2F1qX0fMrSkbKZKFglRWNx1wrmx17yuudSiuRl4d6Kxkk
zLTLU+d2ZWRVlbeEDhrid4TkIiyBf95RettrMT8j5C8vF5BoLpVCfGvogTzzjn6qknhlUwiyTTWU
souMYFSn6MtS6pZxQMcs4r1Tugih1zxaiMrsdvW7XLI6FG0Vy3v+khHlCKyLlJMSZfXgJ43S/o6w
u/F5MFOjQZ/QWQ5xXbivmngle5f2Aha4t/tWxYwucbu3uiK/W+lQf2iXNNX8qJbLp3SJ2tHvWwkl
Mv4/nJ3ZkpvIuraviAggGU9BEqWqcpVdnto+IbzcvZhnSIar/x+8/x1hIW0R7qM+qGinMsnhG95B
KmjAiXTM89fYGckDCi1tNE+TCsuStUBfJ7v6rOajBt9NjMZ3sxu4g6e133L408+PUD41JRAbsA0o
K11+GMQJ6ZlaUj2htdgH7ZSo5Khx/O3+KNeCFuudu9Yz6VhQFNkqVcUEp1DRpvEUTqufTDLGL2W5
rNrfw6ilz2Y9I2QvqtJMD+hBNVBMHdm/R3xOUHMNxfycKOaIjF/Yv/ZLFsIMBGe1l5iud9jlxmHf
UPJaGysojWzBFwukp7yttZ6K8nQk16hjn/6HYyJH6CzTYaoMZfFMRXfUoJE57lth6ALp7XLLHKmD
jAaOIOBCnyiJhD/Mrk2KU2znfX6urVAUD7bbEyOkfSPANiTd0exsuzoItDx+0CiWLkoeJgPECHEt
XidwS4WS5UDMxOUvKT2SmVLzgCDUmB52VfggeqqAMJ91/QWaz/Kc2J39pho45nhq05fdIbRnVIdC
u8ep2RTzcNT0Vul9LTRd1PQqFY3uVurd85zWuZ/CV4UpXGTlj87EvsHrVEX7lhCgvEuqOa4e5mKm
ejNanX50Br2qgIyAVPeR9Isx24tbYzrkjjnIZ+EWHRmXiLFwj2lHUgmmLH9/Q10HECBxCMBALYBo
MrbQxlHNEn3Cy/gkJqt8WjmtBzHGxUvbKwBaCjeGDN6Vr1Y2DX98YBh59X6gBwgFZ4ua0KO1DezS
mm9NtMB0YKkHtDHlzl68vpU5kXBTdMBiMC22MBmCTEMZU4ok/ZCOhzBZ3IM0JuuPAaIO9BtGWtmX
BH6bW1kzG9tp1H45ofCWPFlgxPzEKpx/MZffR9mEDlkDVVy0GH80SzMcEDupTq6Az3V/R1y/MMwF
0AexAguGgsTlRTY62aiYFqP0GUZlVYuIpZGVix9xw+1kxDcYmMDAVpMM7kxB3rZJOpq8FbKZdXAd
xkBxIUae+2tLVtU+5oq+cCMoefPcTWpUPil46WCkLcZ5OkXqXCleKtB1Q0HU6H/UmCE/I1QTh4ER
zs1nl7o3Lrw13nZLDSnQs8zGRcqnXYYJqc1Sf+lDOLMH2Wjomtxfvxsnit22VhJI8bmgN3PKMtRj
Z6qjp9nJnMd57CPaON1KrFX10i+dTjki90tFftVSvj/0rc3OpQlkB/dqG+OIy0+Xl2NaTFXKp4sM
9ZCn0OMpIav/ZpQVMbiC3RxSxctRInC9SNg584lEiDqrieO4IsK99OI6Tl6JAeRr/4tMuRylRSIY
EqMBBWAW8ZfFlH0ATjEPKpe6f+FG4c6sbnAsqfDRqFmrGOAFt5iecbHydqAXeypAPiMkrKNxqSXL
10iE8hRyuL2pJhp2Z838AlvKfV9RBQtssJKecGT51pYL0r1VJD2tdGZg73gbkpqBaRr15sFoGyLw
Ov3b6NX4M/ShcucKul6v9fbhNqUCsrqzb76K1dX2oDbGdGoNbTyNbZk9Y79qfQzNSUeVebB2Ausb
oJW1swXnEI0plDqNdTP+Fh0S3Eh8CVkvF43axyJNosck7sJHBH8/W5NIT4iUQCDpkvmBnKPwtQqh
/6QWn+/v+Vu/g4bNGnSvnXqqmpe/o8Go2lKnfgSwWtZ/AdtCqLum+/e+wnfmv4pCUQaQwFjgkd6M
84dSs1vbz1v7R4kD3p5UxfXlSW5HiAYPGo1PgorLHzPlicnWaKZTilqHJ1p7eDa1Rj8Uc77n83d9
2IELUdLg1V4R5ebmzbHTuMsQJZ9OUo7Rd3zMhkMHfGcn37i1vFSvqQcRG6zc8s3ytuHgWtLKEZAW
+idEdUI/l3Rr5wXBmCl/XnrzcbJHw1d0eTb79D+UG/aAcDdSWFJFkirSKmJrQNGXq6rPpi3zOWZb
Z2gomeykwxTp0SsyWw1KYH1FEwABuQkvC78f5+4xTMPuWCVR7xeJ/P++DP8nm/nGwnO8YGfQykd2
4YpzggS6LhVTnorEEm91h4L1OFTRDpvwxk6yicmcle0NKmNbV9UaB3pExyhYGzbvMjPqPqIsPazW
Q2JXmHY7pZWyuBbbIBBiuk6B+nKBxxFKOPF0A52taIzD4hbJ17wW838tPYmJmKN2qTwrrcuBkLUe
fpZmoXp6UQzGEe5zSi7XVNmq2R7hEzpEYvzSllJTHrESxK2IGL8kgoXJ8qFy1OrNRuHn71yiMk4f
szinUmXL4NVi7SVL26d4nRY1OK6ntd1xpYGn1tgMW7ONmD9gsyNZp/Nt0hX5cyjFdNL72PmQh2b+
3VGy6GxUo/3OqJXaU9SI5lFiuD9rQ7ZPbWHrs5dmqsukNBtvghmEdAyn/P5FdusbUAalQgPcaAUM
XH6Dtq4VK5yG5jQape0jSGwTtYzLTnS3fSZYEvYSIiYUrVFW2zbtQ7tdBQLS5gRoDJboQI6Tx3Xl
hcn8vQRIcn9OV2DPdTjquxDLwOCvKLjLSRGMOVhzgWoqKvenGVn9CcdRBOE1pX4U7ZQ/OIvZgals
xAdjio0HVS3ro1ukykNnNv9J25HXVI+Q16/geXRTYSM5q57dQZn37rkby6/TVV4xvQ4R/BYPmINS
jiXR6KmKrfjFnpvkWeSx+0HvrfasKRXNoV6EeIy7bfUGHXN+S+1qLfrPQFRSI0UWfukq8WFxjeJ4
fxVv/TQuYOplZBeUYTZhXTmnpmrWRXOaxrSFxSdijAyibmf/3TgshD+MAq+A+tK2gGE3qtNjAlCd
4rnNXzRXdO+EWUh/SFA1rMPSeodKZ3aMldHdiZiv8KDsElSxUasFb77KuG62flggFl0NdnnKzeJL
YeEkEAkVHZY2U4ePE54lL2EH/9Xowm91ZmlEFfi+31/j7XVr8o5SnHQopEMposJyuVEjmun6aAt5
kouo/KS1usempXSFkkazcyhuDrU2qlbFohV4fTmUPg9K0jvIrC2Z80+XzeI8V8lXq6j3eBBX67pO
CgM8Hk24gYy4eTebSKmK2i7kqUGKMlBjyz3aWSY+WnMbHbFdLL0J1Ty8pvP2U6aWy9EQf8wl4DeQ
FK+RmUsoj+bs5WytiNXWpDucFgfQhUiKnsei37s8b6zpmnojRUrmaoOsuhwlNbE/kXY4wHQtM3CU
XeiTIQ1PBcn/4Y93CrK1psm6Uk+nw3o5VNyBxrMrawB6knOTGVH+WFUzkqfjnhbe9kSuSwcklHNB
sRyS9GZPLqaYxjii3x7bGHRECm2WwTGzh1Y41PgW0b3Z1dKfAAmJnTlq63r9XsFbh0ZPikozTwVt
s80k8ZMQ7Vi3OHgl8+Abo9A8sx7g1KOGi13QUlKojcvmYxevybe6BNYA8GzQ2vppjt36IdRJbjlu
5kmIIgsyx1g+NWGZ7iQ9tz47aS6FVzSNae6tf/8tB5G0MMIYPOlJHUEkWG43Bm1UyyNYYXNnSbaX
MAABngC+AzWrVW1sk18Rys9DmnEJu32t+rNBQDSM4d6D+Uv543LhYU9SSIJ7sGJ0tzgICp7gI6Jq
raJPWYzxoVt/DwGW43PjpNoj/fWm9LPMdKNv5ay3mkctO03Q1BRjeHQVSxziJptxzS1EdlTzWA/G
MdJ6z2wGmCS1hMLuFVUuIapRY5+Ah9o07pTCLhW4t13ytTdDsqK0c3CISyk0U17vTbBWaZt0fm6V
zt/8G+o/pjH0n2tDRNEhlZ3ENSWBA+exm7hoOkX9Mph9T1iR4mTpUXFDqhbzI7M4uaGJeIdTasMH
U2px4evqJDVP0ZLqqVGW9tSVhek3fIXnYuhMmlWpiFI/gVZXewXH4bU3pLZ3f2zDIr4ugqnr278y
O6+vfzc1RiM161NeyemgigxhatebU7/GuHjnob0+W1ABCDCoR1EfQrLuctOiETIDzS7qExDXFnNJ
HdHyss2A1tCirm0lPKD5ufe6/9L/utxYUNSQgieHWzmY26xlqKF4Au1OmGGnAA9NjDw7YBdbuwch
F/fVbHJ3oCk4rq5dIX9G4bBVf5p2rB2dZYaXklhz+B0RnmU8zlYyvzRDVpmBgadFfDJ0FG7DNrQy
GlP5Uh+nQlPns+W2ydsMUVd6SgyL+5g0fah7pZXrx9CN0UoT5OeTr6RiSryS5E8/0KaFY28XfQQr
mohxONljlGQIRWhq5q37P/NmiT3VcXQSMZ/bbJp/qkYh6S1Z1dkos/HHrArw+qVloK/NoTa9ZJFu
xbtgwjK5/xz86p9eLCz2RtR8sWxhVYkcNk9P2fRqodRdRr2Dz5kqKX3TYhiW98lSZwWkkirzdLUV
JWcoi/uHvq+xPVREr3xfcmSpzuoiq3/EsCTg2yiVekNRoNM0x6m9enXJ4W0AOvyqarI5ut3S9UdD
Cy0tQPGKdcI/PRthc08KJ7qcq+L9/eld5d6rdwwIARJeAQCQD3C5W+N4EH02tMmptzWeVkMaw3Iw
hNK8D2dXsT3cGt0ad5aYdyKHNdce5FS7uV9PkMeOlWNoVKrDaidk/EVU+H3VVTYxy74yzVG9glB8
+bMm9GLsaZiLIB+U/jN6QvPZpe30ELaF8jTXjfSdfh7PcYEBV6/Y+YvdOeJYFBg5WEOxfEP0ej4b
ToHAYW6OFtfMmE7HaK7cT/Zg/FUY+fwhU7AwwHdGBpbewYjLmubspmN/mHhkHoUy4DKm0hdRFHP4
gDqYPGboGnhlLtWncljip1Bt+4NjKMlR9GI1xCrxjUTu9ZRFQxgU+ZS9UCjGHGxBk/7+d9s+V6yP
oJDJ9Q3/meB6EzsobgcWyp7LIJ5ntBRVFACbVO4l2Ntr839GWQm9pA0wuTaB+6hTXpuzqQzaMP8Z
1cnrZFmlnySJgpqLTA6ZLN/zFn8s1eWYcit6Y2gF8QAXQWTYDpb1czWBvmXD7DlDbGOnX79s9d0G
crkK4G9OJWhVWTnNgnS5Pg3nRWtbOgECjV0djorUUGTKdBTcjURzdgKFbUyyHXmzJjQaUmcY1TIo
xmL0B2mOqMTO9gFxwurffGSEtVYMGlD0K78SuehQEscycNrJPJbYK/uNFe8xNm9uJRdyKIBmaptb
Q6ZM1CJMlVWNvRu0QBR8V7GEX/58vwJURHYZzWdgzZtrRlXMJlEnpQhazaFpM+i2V43jnirArV1B
GRMJB0r8wKY238YSbWSHdcq3wRiCC9vI/orD0TzMCCm/S9PRehyjXvIKKka5807cWkUonnAZEBlB
EXZzIGWWJAMyzkUQl0byxcBy76C0o/lwfxlvHUhidq5+kL0UkTZR6tIhzg1bugio41lPJR2hF27F
+FBFPOhtZMQ7XYAbC8oHW4FnJAs8TuusfwvA9WmcGt1KiwCtayUwxYB5t4xEkILr8foB4okubTwC
SoxC7890LXpsHgAiAYRjaLyilbPFMQPrzOVYyTxYZryHzU4I5KCW9oDydfqRer8J5g4Xa0LaxgOG
p/0pJpO5/j78Jogb2ES1MnR5oNBz8Yuqwc3Uojh9f5I3PidteTB2TJGcY9udz6ZQr8POZBTXMB8m
XEMe4ONVZGDA1knR+p0L5XpRuSy5UGjhAdygEnL5ORdlwhGliumy8bdDmVZ/jdwK3xwHKVsXt00v
q2LjVcEG3C8m6Zzvz/Z6M6H7vuo4I3JAILVtYY0iQtPNUusgbbJX7mj3YAy28toMLWTEuix8Npn6
YufRzo39i9ZyuZcQYiSXJ6TgJbtqQ2s0hiLU1aqgaZK+e5cVLQFLlRq28jTljfhH5/PiHtMqTfcB
ZnT3DvIiIq/jDMHuWEST+3XKF8cf7Ilrg+KK9a3tNIk0q2EoP8Y0B3qiIVLden0Kgx1l5h4HO3uZ
+zc1U+zEr4cByxmMITU8Y0fZaycdgf8vpdkPKLlH1fchspPRr526hoI5ds4rOmUHvVEs55uIYEl7
SjXG3zNU5P+5/0mub61VqQXvHJ536khbDcexL6Y0lCl9TldRv3W82F6ftNVOHLHNiCjSg0FBOAwq
C05Ov6oRv90iJTW3Qmn6KlAwp0LY51kbYTKGovzkoC+IT7Kzh8W/Ko3BxyOPgLxG3odi8Ja53KhJ
FzttUgYA+oYzENbwcVar6cD5iB5JycAkZSOkvaIOV/S6nr529rgXpF3Pe/0Ra/4AL4RnYXNbF1NX
ZXoXFoF0V2eV3JXN49AszlmbIqRKCjvSntTQWf6+/1FvTZ4HkI1uc2UTOmyCZ8sK4wjl3yJAPxg5
4LpSX3j6lYNht+lhGvv+JYlT5ztckc6zq648pU26BPd/xPVVQ8OWVh6FZl5isozLqwbNg7ZQY0xB
lFLUn3JhJ+co6fujPTapD+0sSzG97dKnNKa1a2SZvTP+7UX47QdsYoGqI5JpQr0IBjFVH5p+ST9M
hpkdEzkq2Nma9VOE3OYJpm7uS4T7cUvW98hB18frchHWRfpt40NdV+1whg3SJMOPqC+dN9NYup03
+tYgIG6pOEBE4r+bS73vKHtIXV13mUAxVRoqPRXUMu9/z9ujoOf264uysS6nEkfZONQt8Y0d0uDB
gkR/39L92XmgrvGPax941VkW6GpT7N1sGyHdrjWchjAqLagHGWP8cYJRfaDuobzrzaREqmOS78uQ
pkVZ5guh3ZT94xi5OC5QcV+Qm8seonnIDkbWp38cFFz+uM0aDFZcpa7W8Tmdagn0vJw/KKG9B5xb
Q4vL14pRaIOvOFNsi7ZV/TgeobVrLEFp1PlnQUHkeWkyHIyNeKe8eh1+MNKa9MNmoC+zrQKHdRtl
g5EXwYw6se+0pfBi240hjbffe7vcywH2httcS4rOq8bjwnBqHvqiEtYBVHF4tqh3n91Q2ZN4uDke
NRvIS4iA0Hy63LJdH41NgkFFgON59LkQlRYoXWxRQbUBGzlV+MfRHMsJdIC4kWcEP8vL8cYQ9lM0
M15YDspzPkY24k1G7btONwd6OO4Jk92YH3h0alK/2nqIPlyOV5adGo+g9gJQr4tvIe1zdMzqx6It
3ZO9FNXp/g3wi8++2ZiA+Kif0r/+5QdwOZ4S0aQNKyULeOskcIHsv33t+BH+8VVUIlWLGbukbK4l
2XOqNI9J6Bzsojq0Wga7I3qu8Gk9ZEN6SqzykFMCF3kVEIod4lzdQ2uv18T2pwL0EmQPlLau+tIy
xDdS1ri/Guj3ew7lByFe4UPXvjMjnVq0WCHdX5317F+NaK1QR+BSeMJuLi47ipBtcK0sEGo7BsJW
1gpVkvlql76DsGM9RvaiUjqxup0r88bFvPopGZRXVkTSNkWTUbWUSoV+8DwO5kGp0+bQVUhL3J/e
NQ9wFfan0eiuh2ntOG4+vq0uYxXGWQBs1PHRYHRPdhl3r1Pv2g9juySPemgvP/I+wSdBG9QXVU7u
2czbDN8C6bwkeWvuzPzGRQkbkMsL5i3uKNuebue2JSbtaYaeqKmeRdkT4aiJdhC5s2dQe3MobhJ0
L9cOkbkexd8eclSZHYz5mH3WG0lQqimJb9QX5z5zv95f6Bufk/sKYWaC17X0s9lHhd6Ap+0gkzdN
WOBr1rQAdZ10Z+luXB3wTED2kdQDi9xWKzp1NuairtKgkOwcR2ruxwGczmEIwyUoGxl/uj+rG+sH
e5MBOY1soK1WPZ7IknxQpIEbacajMLvpZCft/OgMZXX4F0MxM7ovwCzpwFx+qoGe+JSg2h3EBV5c
6Aq13jILHcJXauy8n7922ObQ0/VGs0iwMxAq3n4sNK6HQboJBora+Mlt0NNyZVYFZi3bQ5sV3UOr
turDUs7xCYcP492iIFQpMH99wp4j/BAnhnGcqYj9LdBaQkN/Mv9p50giBN0mB5VOnI+uDPaluZI+
wY3HcKYM5Wu20FMyw8n1O7AcO4SyGxsQ2KGN4jKVVaoF66f8basPqpU1iFQnwQQE+WDJ2kJ+adhD
Ua8rc7lyaKzSlAMcAO8CvaLLUbQi7JJc1kkAylaicVlbR2k6QzAZaRVYlhKeGgptOy/Y9S5E7onX
eZ0VpqZbcJSY414WeZwEVFuyU0Jf/thUeK3bttzZ7zeyD7IewjhKnVRvgZ1czo9+aKzGtoiDoa2U
YBwc46SJXn8cqkYcx1hP/KZq+ldzpIMwjq7uW1Fb7pyE6y8JAgxgJzBuHJA465e/QZLaNXjJJ0GL
zCCuBTkGItA4dx6+a8UBIh66NOjKIS8Opnsz1WFQ8Lp23TjIdUcjBIgU7dimEE2UJZww2g3FQ467
93NdVOU5DtvodXbL71G4qvqPUngzm/gJSmYT3L8Irlpb3DVc2Sv9xVxFzLa2CRq9l1UFZf0GSnhW
Emw+minqHsxiQZKpLKeXUpf9ESX24pDrC4ThGjrP0ibLMexwt7//c25tPopuwD3Xu53c5vJrmNY0
Gk1lxUHUWea3cJ7hLJIMoSGVmTsqVdexCF+d+VKPJl67OsJmx/MsejMLVLY3FdOu9tKBztWMvpRn
lYZA/mAqPQoge6W2W/ue3IXmt414Mlq5mxhfH/pEzqLJAoQ/FTRqIX9xgRrUXeT40C/1M8Yx70Iw
CN5cz3qAQFj78Y/XmZzGUSlxAou6EnO3x2FAqSbKiMKb6ijo0T2IiuZlC4hx54DduMSg6kGfXIWV
KZ9tnhqRpLE1/3rVdL17RLHEeSxkie+K42RHsL2NN/TVHpf5xqn+JckEPhm84JWCim2V9ZxmPKUo
2CFOrWjtgSblbrx3Y7vS76ZmSp2YUvgWdi9wiSrBcqYBD9/LMqXO61w4QDNjJwI0kYH9SBGFO6ih
RiCvKsnZ6sR8GADxeWUYNTQ+HeWZ1sGTVmv1lz//xABp6QxAYgJztonGYhHlyKkvabDk8wvYo+Y5
dWSN4HRl7MAGby02b8XagnZQXtyquRuZ1tdWXqSBaKx0QQ+vcDzbGMD+35/RdTwmVjgW7Q6o9mh5
bK5qgjFl0eqSUEzMWPYYFpSOpPsn1dVX7q09Xtatfbt2+lDmROECqPvlVdS3uhqb+MAHZJDhaeno
4YukKb3ZAP8U2xHOS0Nu7LwTtzYULA5SlNXhDAzu5aAImLnNOLmEnGWVnOoaQWvLJboVUuz1Ta9g
yVz2a06ALRF9BobbPEmqm2gxDp1sEEX7GPeWl7T9CwHoc2jqRxnbD6nZnLuM2mioeULab2rTeFPV
vThJdygjqu5j+2KE02e7lg/3v/StVwnXDopbPD0wfLeShbadKTPBXhrklD79LDFs35pqRBi1ZDxY
RWaewGLVL4upV2emGB2HcJGBrQzWodajvRrCjbyOpSKNgh1AsEwj4PKzNCD8ZAb/OkhXv5EE6cOn
qWh/5EOdvY+68W0EnHyAH0RjwFIcP7P66TGXZgvbpu9OcUZj7P4CrQNuIkNWBarq2o9e4dqXP6gE
96HqgLWCtLaNM3AP1ytrtfHDUtXPdQElbYld62ulo2A7L3iP3B/+1onHnWXlenLqebAvh5dQjWNV
8nncsSaZ1xrDrwBe7cQmNyeJk5QFuBElxy3HLqxKol9lZhTaJn5MxfOL6syYqWTC9HKOvT87UvXS
0SheusoQO2v8axZXi0yaSWcVlQqi/ctZTmkRKW4lyTJzjeQl/jDIxRsaCyVePLxU59iAkjb5wNbg
voqSG8ht0ldqgp+AjQYoScN2tA99p3mFBtQiyR51J3/sjeypA5NilOnPPquf7Ug+FxoyG2r2Qa3H
/5pz/Vwi/FvrydE0o09RNb2Hef2ilcIHI+ODmnE9K0+Dyc18XHjfg8P/WjTVzzVqtdvmRHL8iFTh
iVTunXA4H3N/zjDjUlG9bADkjOWaITnnrKlPozAfUkv6dRI+TZH7iM7JuxG02YCUdKFo72uoKbD6
fyrZ+BSPxlEZ4lc9m3WPwVY6+oG32x+t6q9eEQ/SMYNwQs9LGzLPGZuz0jX/Im4Bi7XKlLDzta1m
pS2GqBlHDmJc0g9NxKSeij5O+Bmu++lf7HGIM4xGyE7LYPP1E8xW3Gx9PxXNCWJ3TrwIM4p/c5KQ
HF/dpriMnU0o2GQueNpKTYMSxtzjyE7yLAUHt38zF4pTa7eP07QdZRK5nuOwEqDKsxzA+acHpZjy
8/1RbjxeHEQIYeBSiSl/dZh/S4rryczykiZuAE4K/lRdzx7q4SE+1Xsd2RuRACPRoV9FVBhSv/w2
pmyNODW4GWbLWZ6lkhm+mlXOWVRZekizutrJFW7cd8R3qPOTEZMYbwHJBaW+ftCZWU4V/mkYh/Rl
tsI9h9Pbo6wAVQMnJ7rBl7OiiDAUKlFkUAxt4eVI8x0jyZt7/yvdHAXSnvo/gf92L9hEqWO+rl1p
YUBrJa6ER9gVO1Wfm3uBuiOKKSBwrvmBCUbGIh7SYIAPdzL6Yj6MEbQmEyPA4/0J/SpWbe5p+AG4
j9Kggbi3dWuTAHpHpS/jIJ25Hjz6GUXjQ8/uxodWq+PXQSmq5ZjodtaegIZBVVooEo+PrVHAIWjj
cHmyFdVovGYSVXLgZc2+AqpvPmWL+7cZLstRmXrzy5RYTX7MbAWwXjm7+TsN+zbpNbUtjccB11MQ
tlbTf4zUEYW5WBvlGEyzlRLr29oc+QaZ3U87V8pTlrgjCIgIKa5HTnyjfQj11jWOUhbyL6tNUlCk
bTH2QWPKwfYSPOFGf1VlCvIK/T4/bCv9m0rennpDZRTnQpM67Uxh/gSQYmKJW9BRKO2qeG2b+QQV
X7P9bhqSxavop70fHeAYAA/1/Hvdu/r6++bpwcLdvfN615SZ3zmF9Vdeq+pbj5Jb4jl9336NG637
z7LQofXjIV4h07ab/cWROfN/loNn5qZxFGpuDp5bm2nvu7q0vgn8Vd5a0iATFNSYZX4prTH2mszO
Jm+2repDC/rzYSi0Oj10y6A9s2bD8tjWafS5yYAGz5R70cyL2+OAcgi9+EV/14wafAdzLh5gVyaq
HyHg4XrIrVDNtK1m+Sq6yaG5ECpxsXNj38gL1ubVKviOZ/aVxo3SapiFqiD8C5PScO06/wyiizyn
Td+rbT08Vp1j7ARCt44sgbfN1QPCkTbd5cXQxqIkr6SmbvcYyU+dshzjxIp3apq3LlVOEXx2in48
SOuR/u36HqKe9aR7HIzkesQyuimDpTYhiWrh/G4ZteZ0/+DeuiMooUKwWQ0+0L64HFBVR7zjTaYF
DBx8fcb2MyoKMmPhfL4/0q1vtorxANhCWFPdakKUslgoVk1JkCCmfVIi4bwp+Juf7GIeg4ZM7z+5
tYQ799Kt9UREBFgNNWDC1/VH/bae+aDLMKlBO5fjpD+yP+VZoEwRVOn0k/6aurNJbqwmRWJMcQAq
GaCQN9EqHHWw6VZHFl5DKHEznBLrOvl7scjm7q/mreyMoWjyUJkG7LDtGTv60kK7J+G3nLb4FOY8
JqrTaocGKI2fGI3tacAAjqJL48MYRtZTi7baMVoIPiOptjvb6MbHvfg168L8ts5OkTa2GtLLmCDq
yKrqfWyIioOMUD9pMqU4uwbX3f0luLnYaKWufg9I3mw5V33PPWm3nH8Y2+4RRgVuHfWMp5dd7dHQ
bmwjPJgJ3NDSx8TL2cQ6XPuRw+tGyLtk+QMwdPUUpWnp943RHVU8gnaW81rsgCLO7wNuwhCo7PA9
AQgH9gJOL0rR2TLQdDwKRBwPZtlJtMdD5VylZYl9zSiwRbLdozVPO0HXjfRv9YAk8OJxp96zufXG
1Tkl00h0IFYiWNT2NUXp8rueTyp6WnZx7DujCdQWJVy9HvaO07XKNstApf6XBRTSsdvCOLCnqUxt
nTtDhWyjTNURRy1/zJrn3hr+WWzraMzJycraL+GYnsGjPBPA+WyHg9LX3yat+stG9zq3ildblf6U
D5/0wZ13Dv2Nl8EwcbAQ4GNBborNHSPrHqfotUOEklbut2npHrMBO6j7u/3GKMhOUiqnxAkLZguV
y4C8q9gj0SOZndEb0OuCzJjtWXXf2HhYtVFAZK/DZuRcXR5kNReKWiekza0ChHps3OJoZX32UCxT
eKYfbD+7Slq/VWUeHlcd6aMOOSsouuS/96d7feLWRiVJn83dSGdkc6GM4dDNdoi47BLjYpaZXfWA
kbUeTIlb/WhgYu9Uu/bGW//+2wWmDnrUqmA8TvaczlD9QHJNSwY5OZ5NygBts+MXa1/fXmhqUM2i
tEI9Cwr25YC6y6ahoWKcjCKN32oRL6YXqplWeqHTC9tbANoOL10t60/gNBJq2Z1ZfUrCTvTI6oV4
P+EmXaae7c6tJCArxVMfd+j9LGAqu0MdWaiMxzIFSbLMqPb6HSR61ZNZqL2FNccFLahkSn0XKXv9
2WlnRDeWbkgjLx5atTt0wyR+DHj99l5XlC169mCR/3ZXUpstm+KvxK56Al7wFJXXGmkrDz3OkOc2
RrTzlHYLJfdSHZ3cNzLSXk9TFISoplx9w4lNVT3gzL3z6CB2WjwgJNm4fsJSPcukz4dDZCkFWYpi
LrhhGFAvrcldpG82UZUfHFPU6bEuJis7TFSnPmDjNWDeNCdfM1Pp6qOKlnmOO5ei/oXHovFhcpIG
Rls5TfkTLbPJOdDKH23ZIY6Lnm2B4OhigQaSxfSOX58+y7ZoDT+bS5xSkOcUe2jbG9hBQtYVc7qq
GyBps7nddSVPweXZ7ilt9XMmBqHAXmvd1OsrkfrGPLfHrJrnEx2D0MPDwEZCUK859Eny6jShfExc
ZYkOZTc0h0rdQ6P9KnBf5nI0I9mbKJWsYeH2QkunVu+TxnFPnd3NXhOhgjkS9IsS3cTY1nzi4Dfk
IXDdESNOGPTroGQzAwP8whuiJKgodk+1XX5kZx7/+FpAMYluEr5ga7q53pK/HVO7bmYt5C06IYH4
PC7Cnr1WUT9gG2p81RSO7/3hrp4/YlWKXBpasbBVobJcDhf1TRrHzZIERlSOPjvK8dFGlO8cg0Lg
lEZgJ9D3STLt21Qv/eH+4Fcx1To4U6TPQt/6CjW3TIUYZNwlgWJz/AoRvbfG8ouWQZyuh/q/piHf
/4sBafsSKpt0ybfCL4mC9vVYSx4yWYdBnpU9Ag1QV9yZOqvRQL4eUObw7w969a4B6qc5yCvPIhOh
b+7BUoEbF0tmqQ7Qcq0xd/0ynPf29NX1vo5CDMNbgj04siKXH9LNJngDEVNrIq0+R6ZK2VbJ42Pc
IaI5htmes9z6TF4coXU8ClUUrekRoOd8OV450bLM42bN4+yXpqrqgKKS8241tfP+H3XnsRxHkq3p
V2mr9UTd0MLsdi9CpIAgkFAUmzCQBNxDKw/5bLObF5svWT19myCnOHV3s6EZDUBGZISL4//5BY1f
L5rM1jm3LX7Vtfnp4/y3C79ZWvCDI3fd48CTV5keVpvAMm4iT+nPX9pPHic7M2U33H3IX285dotr
D5OZrRAWmnrca1vhkdq4ZImrrwsWUb9U/v1YlgQ8Ta7HZDzzEt7SwDQhNDNPO7knJ4Nwl7G07lqx
WBetYKQOftYe1TqWe+TY6aUhMGFNM4v8xiDXHv78m//k+ZK9YFP3otigr/0GxW2XvNNkLSQF8Yr7
lCXeZTgOHf/8It9yWd4Mn++u8mb4iDR1es1HMZzKPgtRw+SRqQ0voDSoc9g+Qvowxz/c3WhIAPHF
a4NHALYkhOKkeSSV3yf00ux4LvQkdc8SqlUma0bHIWNHX3T9NA/5rapomkB4xBLZ60PoD5eAKm4y
KPUr2f/PRgzUg3MvEaYHc/D7CdGN7ZR6ZiH3w6DZ4cwRJilc/RFa2hTj+PYrUd6Px2MGzNnWG9Ua
8Ibxth++eJWWb8oTezl1X72sNON8ta3bIqUuqVLnzrHWIoEzJq9YgBXIUVruVhed1WQ5f5nje74X
H+o6TAiWOOcNxlJbvmoGoYl90Fp5olmziDV92KLUnIE/SrLX/HL7FUDwkxXo3AEgtvtMXkNd8/0D
58QoMHhnoGaDOtUiNx8CMVb3BhyBB0PaXVSPgMNh2Xrpr0bvTzYuLg3kwjylQ/TNWuTfNmnAn81Y
s0zuZ6+5FMYmwyLFzqcgqXyXe0CIqsBjoVw+LN7IOpWeSs87Wm73BTzja+dQdM3dBPY+vbqyoJ1b
Uu5p0zNdj4PA5zQe+vEaCQVW0133jGvIkIxVrRLRan99b0IAzOn3zDM89z+/f4bj2LjOGvAMl9pU
u8BT52DLzPkF5veTJQWtyrf3BKniB0MMQM4sQ10g9jPHyJgRbaIvXP3wz9eUn74UOG+0hM7+Z9+O
2v/2UsaiKGggBmIPGWaLsCPQY1mUxrFy+WpqO58kQNB+MRR++tXQbWDei1YG97XvH2ChZ1UweZbY
D5jYdcowEkdkv3Il+xEloJBmlmMBCyh87hV+f5WmTzHUg3Kwn828vbE71wgHY9MTUctxVwurjEFT
igT6n/aotZ2Kur7UE7ib2T3ktDmap8UG8badm2kjapBuILYuae9tlxgNluFSjPyrlTjn/vkr+enT
gc2AYQEoNvDr9/ed51mWKkz+9u0YzKGLISArknz971yEUC4K8vPK+2YraYsm7bGEFnvcotTeyisn
cXuiF/76VaiSz3ajGHQYb6e85alipqfFi94wqCC5F3u4c1Xw51f58eDEmz5TZeBbIM+Fo/39E6vG
IrBTT7GSCj1/6ubNPpY63SV3y7IwA6OJ4YchnZhhNW/tcur11YMhAJWygAl/mJd1Cpuih81S179y
U/tZjQJor3OVs7aG/ur3N2cKGvUC9fmOvWR8hk1mhfgEb5Febd2F7gx4qlfsLYgM7HB1S6SGo7vL
83b41VM6X+hN9UD/4BwVC67g/oBCb1uT1WOhtN2K2SGRWcsVBmz+YdNJhndyq7qp27mKZJC+0pSq
XlMbKy18aZZT6zTG6c9f2U/G+DliBEL9+ShpvtUjCJyweiyctF1brl3su4S4ktiQ/+Ir/3iVM3+S
ahsKFfKKt6y0oTFQWGxOusPPZwl1lfdHWRa/MtT4cQnlKjzP8wrKfHqrLLTJsitqY0uJ7zHMuG/X
9ZCl0xSZZrYcTPglkV6byy9mFhDfD6+Ty9K6YE+lrwBN+/txhW+x1TuLSom5ixojM65aq2q/0Avy
9US3i3nfwksOwjZoeisaq6G8c1JvmcK+chYjnPWNTbj19DuIdusJnpjGJqzfuHkQ3IvJLj4tDUy4
JIBkSxdoM6sHKS3zS2e56xbh5UyA3zZl+qexNKol7mx/1UCRVGUfl/5s9hPQsC2jNC3MMS6tLX/I
+7VMUTVmwUp6nExF6FlwBuPByIMlzpwGy+x0crQg8jWzz+G+lOIa98rsqq/G9OMya/IM+LTPmRjX
MixyhIyhCVf2NI2t/WjMS/VaK7P+nLeiy8JN6M5MW9KZGM5BxrlAyz4XtgreZabo3HiodS6VAnMv
jHKC2xLNm/EBVS6C920q5Jfc75gBDQ7Rz3hKGhURs0v2XpjN+ORuK8p3xB9PRrO1W9hbjIF9LgkT
nkw1whCC1/plsY3xxs3qAOKl4/aHFc/FE75TUKQqw9SujN7O0sSCvHPAxYgetanp5Sep+fP7urWH
U2mTmdKl+nDy6R5F0qmuztktKuz9Ua8hDLUALvWcPrhT51yyungPJdjoqcvzNKmAi4a4J538sqHt
HRyUlmd2WGCSqcW9P7T659YrlB/a5BVlEWcip48qv+CocI58HsJKS4N5h85bfDLqbcJJ3TDGd/kk
i3XfO61mR/+jVDnmOp0JjyTzJFrs1g5OWuHW7yZyQh9LXEqqsPPm9HbpAnUn4F+JsPYL2NNGpfkA
ROR1Pvqlq53mrKqe/nyN+QFKJdnjLFynHYY5zA/yAdEH3pIWeboTQ9tEqcSgYWwMc+8N7uNfvxLM
nbMCFQ8MTvbfT0Uqi87sRQU6jtnIZTvIVzUW3TuitrJflJ4/+04QxEwdH3h6XG9d0ppcCDktkitx
NNh1ouovtzZ1omHUPvz5d/qRCQ+9liQkHG9YO+nOvilDCr/1fcyzYMqJAZsma6seNI9OP2uDdWAj
WWNpD3T6IRjHUkzoJEkY+tUqd77I93vW+Sa4AawYOSO+5S3NrQWVbk6DXSXcbVcubhU6S7DsyPZ9
xKj0EqF0H7op0SNOOjzXOfZk1Rg0l8SfvIjgU67Nl0qlHzPfvXSl5b6O7SYOQ261hz9/Wj95LwBJ
aAs5yeosyW8e1tJ5m603jDWlDdO+l/7XcqjGBH10+pcLdp4I+Tp4cwA8/lA7+yKFuGWV6S51yMGb
Kod23+h5MUC2jhMEEaihDRPkr487mj9ntyqGOCKQNxWWSEke5TJA057QP0zKWENh5vOB33X/G48S
lRP4ERMXy8w3k8kzlB3ImksFhcRsLitkCGGoi2ZDbb/4Vj8d41SljG+cLCF1vzmCE9Uwznh5kP7e
z9BkmrTyMKl0hmTYzCApoVkcZzbfRHOMKe78tj52VBK/GOTnZ/d2jGOhwxnv7HgNdPb96uGKTKwg
FcGOjKxyB2hIg1wu/i7baFg7yuwfuoXTSenUv3qrP70ybRXsnlhQGLvfX9nRK5lrJbC5QtydYPLY
hbbs/AuN6Oa4yGbxuDZ5n5iFY/7iJf+kMqNhifSEqFcwz7f1ny+wU+kFGtwRlnuytq1BfyP4ldvU
z2YlKeqUZufEK8rv77/f3NGmyeol2NVamsVD7qbPqL2uYNd5fzTE/+M70/3hH//J/7807UrQtlRv
/vuPm+mlV2P/8rfr53b4226svz6rrKn/8/wh//qj7z/iH9fZl74Zmlf19re++yOu9M87iZ/V83f/
SWqChdfTiKzy7gVGg/p2AfHSnH/z//WHf3v59ikPa/vy99++NGOtzp8muPnf/vmj49e///bt+PYf
//75//zhu+eKv7tuyq/NOf7ujw/711+8PA/q779Z+u9nJxv4pwDg8EOt3/42v5x/YLq/43HD4gLU
Qcgkh4Hf/lY3vZJ//832f6dkPus8vr2/byeWoRm//cj5HVkg9A48aNndKYR/+z83dvvH3Prj7fAg
/vn/vxGucMsJRw3nb/JGBMjwR01snYEpVh4QjbeSkiUorR75K6JVd7rEYaWaExvfjlNedBoZV5PR
abB3xC2Bbn6o555Be2ecIm921U1h61V+aDJXH3b9mPlNVPhSmQdnTZc7BtuFBSd8p/nTVyp2bMfU
2d5+kEUYeMLHAWxxnnRj6aMGd2KTgLQPopqD/Qpie7dNtR17tX3tuFpA70UMF/qAdRmyglcIHsu1
4a73ZKt8TU17snZY1LXY+QVqnmkQjvjWpl232RcyE/m5WTg+bk0l3tlslrFHDIJ+62RNUccGPZCC
xOfU9Hc0ezT1paG2l7AsaVfsCL9zD0W3FpFjLdXDVs2fzKb1l5BqGx3VhvFiFRMouHo7Ywr0gzE2
S8tpXxsjU9DEjbJtDaLebdbryeyeFGKhfm+aa3rXAoBuybQQNhxJzbNDLH+zo6GNNDjdHKsBp+jE
TT6oR7OS5ntfjCAy7tDjVRoAGhVkPmHFXgdQJgd8h0drlJgZkjY3T89lsTq4vZF+loxd7d2USGf7
kJLQTQqMy24GWbWffQxlcWmpYM23rn1QjpbeiBqn/YteBM6jgyOGedC8rtIS6aXLQ6AZzmmwyXoL
FcjuF92p89hdeTmhjfvWRarQOmCWa+YJ6+rkhSOM5Gen8sorOWjOxQRdRwudDmS7hPuUsKdMX6TT
F8d8xFY+6/v6U0FsG17HBT5qTu+5UeVqzuWkCueSiArtBmGCOx7nIJ0uvbly+hi95mN6vvnRdSMl
gEHDYS26pAcZvVvJARINYtC2noK4UE7+yewHGZVzHpVDYV4X07JiZ9uSJzDkQXZYpr6I8sIlzG2z
eeOceWLKeDcUvnDREfh+aEIkDQnFHENE0Gwe/QI7cGzWHSXP5dL474WrmrhcxRjiWYW3cz3vtDnD
Ea63yRFdr11M5bErst2k8fJ4bmdnH2hpGhdp7YUk30a1Rynj5jt63jLyByQXeImd0tQ8uYvwMOVs
Y6s3rbAkoy0pMH8JG6LZSMbY0JXX20exbGacNYwGua3rHh9ohyMqjvZuQKWIyGs3pVsVb5hMxUur
Z8dW5FezSi+C4jSXtXNc064CMNhITh4cJ65TpS78zhaJa43ahTJnEtCL4N4hi2APyt6FaqSXUAaL
OjhL+WSoCU6xuYVQacqkaVHJzxrd2qzS1nBSQyvixUVr3JYCkgZfgpe8Xmp+czOs2c26pFcYbfth
M+EtRUcxElMfOY0dBlr5GOh19jg3ZXZEZISDqfHorYV7NXVuzdmqYUL0JjC5h5u9tLLXLd8qtKPz
560la7uc+kdcuc2w77zT6skPIpjKa5TcjJBqa2lc+9gWjctyku0mb+tuXY+iKmK/RO6bwY//rCas
toRFwlWo9XUWtpqCguPrT15lMQNrzn0oVaspBFyIzLzLInRqy6uD/EmElYvVdzVOi3mohN6gFyug
y81OOe3Ina9gJGbvto2pDs3CSYlFzBcbU5h1Kh+RSpkYFY9D64Q+QMNN7VuxMoorHLHTK3ed0+kM
pCXCLvcLnu6RNZqnbdK2k4ZvS0Qx8zLObXNRSmc+4OYNYVt3NT1cTbc9tMJb3xlZOT9bqeFeIm0/
lG0pI9Nr/QRO1dhcZ9AK9LBmwD8h9t8Aj7WyuFdeRjCkVi8l8GZhiV1eeV1odbaRmE6RnxgoMDQ2
ZX4EJvKPDYM7WebOPlXDkPHWVetfKLIon1qNo3uUScCBHcVm4CdVm9OAMkmLMun5EULilYaezH2/
7OetLENwJrlrGmkcSzsbIxqtJcN9NYeoKRs809XgPnNahCrVlnZiyto5eE0g4RGhHocMmdYsWZUp
EfpidxKVqNtDlQZnt6G2T8ppSdn8iKabCs9813ZBe4UuBRRCFdudmDT7agwsLN11FrmWhKcrrOKw
s+ztsY3Iz7TuMukNTbjMme3ECgONTwBH3k23jAHs8Kq4Fg48Gq9ktDENr4ei/zCvx6nkzs9YiWXU
iWzc7Lp13dtmRAnd6/xuWk7bZaGZ5Y0/1zYjMEVrZOEeE5fFluIuC7vUH10Td5OcMJeasapwMOo7
pb1H1qtdSH1obkthODsjX9PbbWA9y6w6wb0/Nkdlh5bbXGWdw1it6hvcRcoELUJ7M7bdrpi0GBl4
rJcl252mxWABIlmJZUnWrliuUrPLd/U4mhQIQxdphrqA+ifuUpd9x3Pus0V8zvzVirJpIkDGC/q9
swwwckmPq8J+zYMyaaV5S2iipH3bvqN+vqULhZdzaavjuGj2fV52r0NhvE6G0VzR/mq+rBu5Bx5+
WxHSF89f5J6sI/fgMPLuOo0vTZLpdl9PFr7pC/QYUdfazhvolwcYo155VqPfEnOUX/gOTsQlmcA4
4YvuJq+r9pbTAfc+VMZnTD7csMG9Y6cTCYqJsH2NAcVDgKf3R9Po5MEdbMbjaD712rbBFm/Zv7Ic
Pdpg4wxiyfQwFgMivaXtTlhmivtyy8UT5uuviK6LyJxnFS3NnL7L2gIVbwDPvatGonRd9w7L7vNH
jvJA7z3bu6qyEj/vy8+TRSxju2j9RadmPYJ3O1zXjryyqtmPpE5EtiXls9T69l7Xp/y+KOb20jUa
XBvMejsi6qNcMvKZKJkRSiNtkN0cuB/LjHnAS0qjrF4567Jg+Vepjbtlqy8Xje7lVxwLz5Z7bnB0
i2o6NutWfiFJzwYwXPUwNebHtvGeckFoTG/NF5PRG8y0oL71pnRJMuU1CQkV3uM8B/MNolH/Rpb1
I1HiJbioB7ayDaHGtn6nrWmW6AAsB7LbQTZYVu59XywAPzkko0YsTWT6HTFFM+TAj51la0asmB3O
Pluz9lIL0vpeKU1LnJVIlajCU+KS2AB0KKpHO8hEKqHSuU35XDg6gj0yHZ63Pmg+GLOeXcMo9+ej
KnEA16xye8bxovDDfB3GT9UgnDsXPmRcqqV5qirHvl1HnDHxeB4uHMd7XJXmHCx280uOaV3YL1I/
oalZVQhIJh8QjYiPsyun12IRddKqYcPaqjIIyAu04t02Vt1h85f5tTXq6W4yau+y6PJsn2rBmkh+
/LXyRpooliFfN+G+5ADFUY1S79CPlbsTa6GudDG7dwqRWOKx8ke21zZrPBG3F5krOeNR2WjmYbWn
0Qo3x8ejT7qNFrul4z3k5fmF5zOLoI7XF/JyqG7TAFxQDyh6EuVwZAgJ6syPqeMvlyiRrAtvkO+W
bOwPrs/KSG+xZn0iebWdCuvdBkD4pXBbhztqqocabuQrcwTLBXvT5Q66RS4pLAP7wu2X90vjRYSS
FS/KYW1uYCU+qY7EL8Zfezv76nPuTeKIKV16RdbTQMQdiFCnNWZIsTg+gvyXO9vPPnIOXxJA8HHn
T1MspP8ophUITT8iWbhw3MmP/MZL99Ic2n07j3G9FYRbQNgUqz481KO4x/w0cht5zX6HSSxymgEd
aa5ttPMQnZf+2fJXeXuB2IJ0BunSGh9ua18fDyBjz42v4Z81oM1STQBtdmZN6iuaAdSUEQALZjKm
kWj2QH1teslAvnJd9XtKkOwIqf26B7Db58M0HLH3LS4YxzSrZms+dJOWRQa/f6lhVUnlUxo7bTXq
eKQxfJJEXidrGmg7CDLyupFVGq5ZMOzWrQ4OmTvlcdbLDETRYJGTy5Mz13VIqSNo7k5Xmk9JJzfj
S7Fg9plO5omgqzoh13bEGMSKS7dMSMBJOsROxJWZp1ovxkT3ZHFRDOmrkbcXnRTB8WyrF2mrVd0T
kpweVzo04TmnJq6KCc1xMRShAuK8GNtZ7Io806BTpmW0bXUbwfZPk9Kbs4NDXJ22ML6tIm0Pk7PV
V6LRsFlwnCkq9P6zIVc7NPIldAprSHqnhkGzzcVVN1pTpPocxxLm80Dd4CMyVvMzJOT8utI064aV
+H2tuv6+zp10byqTSmstygtvtQ+0DRcSBCw29FJ1zJyyvmo56oV9oKoLIVCg6aUIe2+5HfHBPTSz
/UCsi8GIDg5A8FiAjdHsL8cMnlac9vmyQ1n7pFhPAktzaYKg3q3syQ2dlQffCzEmrSOtY28tw27e
0OSVDUwmR2rboQ3qz1rnKp6ylsWoAPwrVPDpDfEKH31XVged5dlL51j2VsKWr0l57dAHOWTwo3ec
lrxopi+1x6Ai2lxLJo5mbLve1rvDQskf92bQY/bTPhJoM0ZVp82HYFA7P5CSbkZRfgrEdeYrhksL
j5orTdMl5vlzrEjLJiEbQ4QySO/Y46fdiq2HMfPBkLXZbdJDIHglxtSEk6cl3djwSutHp8vZ4kRm
UaN0h8ajVEOjuFv6YDfDO2LaEiFhFaRQF9ZTeU6ZV/lcHJFaj5cEPMycOInJcguTTZEKw+uzqDAG
Ii/znVl4MvHQ/+2E3Ci7g/KhFoT76pT5aZUe+mlIQxt1Dr0weDIGmRGgvEOsQc+OdRPjO6KPy52G
sHy/5SP5sjY3z5p/xJMowq6uvshXMhPQeDpYhA04UBDCE5pGfbuWbX8ottE7yIr0yzUf0gOdYMXK
rYEnrg31pketvCWDqNdjvhRulOWZijIt/7pI63awd9Xg5rdQMvPD3FXyUAzqAyJCLbIq61PHd4tL
o3DjmaXhKqhuxull5qwaahZ5BqtpEIShxx2CBYrrD4U7LZFbfSqwEj5sZnOYyxkkZ2rpzLpfG1V9
0jziQYOck7BZjY9F05lRwxmiGOx4da7nka6h7763Fv9zKgJY5cNQxqXjXqoiL8IpX67x2l6iQBpL
6K5IUszc4cTdb0erZVZiathjkkC2t5T6cpkbi9pNGHeHugktYQ0qjhAjFjibsCcmdLNG69RD0CcS
KeZcW11KXcebxlEn5dLtzdX0ztjUR89cswhTkvslre2EzQu5sGsDK2U5wR/djBs6mUjO5J94O8OO
pyDCFdxklCgYSn87IkBLsL6yD56hFPhB30XD2QPO9KVxkE1TydBbCRYGE/vAjHiXiTJslvGgzk3T
2aSvuS2tFbXUqcA1qkvSqZ6ivBqIJ37yg6KIp2mYb01wK1Y8zO9to7kk0tKNOlKhYr1bN7LlKi3s
zKq5pI+MQEdqlDNDz0EFeW6BmUlgn1ZW6lofLoyu8xPMg/p4Id8FEvRN1c43ohw59bFv+rR9G59Q
izT1Zuw7OxF78/INrrucypwZMLpJJlh+4VY/ZJZ5LcFr6M1KMlLA/MJt7dZIScNPjLWxD9/SV8yp
uqsrO2SeNBHE3Cu7nYuD4aQ3QdAOIdqK9nNrkiJqofV5t7S5PGha/ko/1ASPattjtxUyDpwNjELj
uy2oPENrZcmsHd0Nq6X+NMmZo0bOo8uUrV0Ymu5eVNZgg7FoXwzkRdFmNxtiDjlhJWKXYdZgC90Y
qxllzobnrWsMSW4NnAAytdykmx7EwWx250NHcU0Zfz6RWveM3JPvj7sVtuO1t23IVVsxJanW8WiW
vI3oTjx4bXo9l26SNs6XtBv2Tq7dVZzIDwgI75x5AHrUy7teKuvSLFcEwOLkNzWOzVV1sap+Jxzx
BEPnq16pYmeUdDCIZu0ju6K9Upl9EHcmy6E5+sXRTU+9h3lvti5UUVV1Muueu2GVcAIiiRdN30vp
h4FFGp+e+9dEsCczhuAhpil3OYQE0btW2PrcygwBIi45I2AHvA+m5T2G5Tp0eBfJeL1sJEvM+B51
XYwvxk2AQDeeCGMOM3t0OT3YN5bML+APPWKhjqdEgzlsLW5Laamjvbl6hEb2tcbRnt53AjOAVrg+
fQStPfTpfLPp050uNC/Wmpeimp8Hb1xBp4il1wU2s/6U3/mZvM83/7M9eIiiGsJW6EfBEoEztRsn
8Vxa5W6WPAXT7i763tq3uVlEkz2Z4HcFBxlZkoqmi9OQFWyfvvZx8stPNAlvAaftmKeYoakcd5Wh
xatPnruJzFTL1UlT0xOwxBw6bUuMTZ1VIdZMzGo3tUNzXdmutiLdo2m5UZMTLd77tWleEROyFnlW
Gaayug3cOoso7Mpb9M/azjLKbi9t0JbNFDEo8Rjq67Bv2qzauYMIdi4GUKgSQkf2NAm1/lLP1PVY
EgJnFN3LYqon0Q+7JTef16oYQjOlZwsNA5gw8w49aExsAYRF7OYYwZbVFkF6vCmz5RNNgM+yWcjk
gkAIDpF/mbzWY+huLQYGk6LYpsQsPfDLtFun6EzOFG7pE5PmH+fFm9jyx1MpXGASvRMJ3qSonXJ1
XwK1REFtNqiFXBQrKmeE6t0YLbiEY/NPIk+fagQMl92jNuufCptiKl0yC65W+8SxLYgZah73lUPq
1+6bzf6kVP3Fq5dYGEEXuda0hHBfSW4BkIE9Y/bhZHlfMWmYEfC30CFkvuvn6sZdVYnnA+MWyDpD
/FSfNP4wWp1Zj2dkQaleE7I3AZG6axtNXC6qIXGHs72IRF9XAy1o4VCrF3pkbZqIt9XPwkFLGTed
9tVOGy80M6eKCNMdI88iKNFt8iGaauAUaar3hWlTClgczFMRmS1og8vVtIxdrSz9A1HLLqRHz4wE
YeVlH5jcqb4HYrpPye2NW3rWO5mnKhpyJD/rGnTx3GqvXj4dtQ6n8xYilmvcpktxJH38WfjrHJmb
9ZR5ZhPZlrxZc4JVNXkYF3WJcQK0m9nfolLxHAG3x5uiadIDrdyFzTvHY2YaK2ya5bqT8ByTAAQr
8vAGIOyZzdRbijswi1BvZFJqpJMQfvGUy5IILv0zp+sZCenVtEyYyPS3mbAfCc61L6dJnOFjsuIp
sIfyZTWyL3ggXEhn+jASCmd0z5kZvPer8dNkp+5Tpfom9rzNuzB09qLGTo+qk0i2BnIxCR7Ddldf
27BDyxAPXn0w/G2/KPcJ+ehnpYwn5PXyQI8p5mlByNMoB5oXnzqrlSX9DYLwzH79pPqB/SI3P3CU
rPhmJm7JhDGEgFxFrETdYzFUxLNrXQxu+6Vla4x1rxgvyC7gBiDhHe1uNom4os/qGvPNDND3nJ9B
367qT6S+gs+XD/5snfxW+4DQww/bQmsSE+Jc0rWUQ46zfZW66q7TSeM9jJ/8psHJYRp1LAOJJPFk
SgBv5khe4Oruls3vQjgk/SXwOkklwSVajqsa65go87aP+GnPodnIIGw8dsfKq8jcImfjxdtgZMK0
lbvedW5sDw/GIS1OmATSm7GN0BjFQ5Pat9Vo36K2uqUQXBKiVyLHn7cD8Yw3COY29leidQa9tUmE
d+Gczao6+JQcoZYP8NMyajVnNmCPYb5ReTK0ZpljADjgTEvZpMOcCvM2KGI5eFa4IEGKdH8I7iR4
BTj33NyU3fD5G43kL7WR/68t4e/ayDftC6hN//Ki6Db/f9A8Bg/5N0bNuTn9XfP44X/9z77I1pd/
7x5/+5M/use2/TuEaHy7bZZE4ByTD/tn+9j5naBw+soIk6EqQWz9r/ax+TuyfEyb0ViYeKGdSTn/
bB9bDp9HbAAFENoTm1jev9I+PtMk/ovAwWKCgyPcT64ODZlLvmGReMHIhLMttKFt/nGU89XEUK8Q
l1bLTL/8Xy31n3SqXff8YW8vhl7Hhjt/pou8tYcuxsFUdceZXzVatd1XeWu0F0NtZDLE8AsTRLNd
TONaOkH+2m997e8racHuoB3sH/Sh0qpQVthqh74xpu1J87vRORZC5MOt2Tl+fUA0qeTO2YpaO3ZD
5S6XZpeqDqrP7F2jCuqaG2IizStnyJR4V8s8wz8o6JfuUjqrQC2MQ4mEmESUQGyqzRl2FLQVqbx5
vyVFZ26k9Pbl+Y8ck1BNO3WwuVejUrcZ3EtjB75YW4AhRKBFZd1V1cGebfCQ1pxuaCnySWqppzxy
WeE+Uh25HZDrhpVoN3idHfaT5FHk42Dd5o3ASL0tZhYkt98w0e/4gGg2y0nsgmbTjXjSc2o05etS
u54XotuRXTZj3NNAz6pog0fbYcbUGBUOAplDL748I0thvrmpOiLWztOoWkf6tXOb4THtDwagvoRp
rUJj1tijBsFLBCLBFSF0hlE8zeu41cetmez3ZHHaoY3f8GeRVwmZ86d2ctwYgiHdc8imkTQnjZIX
j0dz2LqwtKFlWvP5k+iUxq3GFSff26MIT2ytNqLSGFQ8ykWEgAHvgta7o9hpYyNVT4Fmgenooom3
nkpJmh/k6D2gysVtRRVJr5k3jHHzemhN/39Tdl7LkSrbun4iIvDmFiivMvJS3xCSuhuXeMgEnv58
Nc/NXvNErB3nbtkpqQoyx/htKNb6cfJSSFK4x0ofAmBT/dAtXElB5SRhnlZOSMZ2Sq/mHQfMKUtw
pyOG0DwCKt8SaFmGxEXvmgpaQnOQl9KTJWe1l3JVcY7gVQw4SEHjH00rO+UmsDNSpK0/CqjesVIx
wmf/fi+FVZ78ThQAac/FbhgEselyCedkIHugMs/m7DzZ9R2vMtOvbDCPZFOeWx9Eu2RwibuV9iKj
HrZ259x8CWs3T21cGNpFklK0+v3TYqSXcu21fTuMoPQAff4d7/XYdMqiP2uASdy0ZzppIbPqZeep
Zb8yL1NSsSeB3n1oXHlzzOwPwq0ozfr+pZ/kszXpG6deLgtUDoRn8mqN8qTbyV6zi3UzIdDg80sO
M9E28aKNHz4VEqHp5fFqMmjpaB353fKoGVUemeMSuinhfanHMgtm3EeGr7mhXQJi97wnsaizd7tP
sYsH01X6CzfxqPVhoOsxyFVYa8Fvg7jEMA3mC1I68kqc4c8ww7DQNCNjHwkWAWsxmtJtsnIttuVw
bo3qxaVODbFCcFLm+lCv+a0x4Ynpco/kql9AHWDJmEz5QSV4TQ2Vm7TNvE3AtmEujTeTotUYvIwa
53XY+YIgKhcUJyVY1+dPCUb9B5wfADVrbmue/e3F8JRUPvb+ABHlPwWB04drzfuReNfQrjUYdGf4
zvqAGzixyEK0qQ1ciDyJl946a4F58hb+aFNUAcqX4dtCscrssB4K0mgfxrajbwdUyWob1sS2vQVV
Ml76Qhah7NY90fus5pn3h3aUbdX4zWkp06fWGHkTuf9hdEkeIAO7D6e+96OmXh/s1EI1bTYE9Vvl
X2qAiUWQwdtagiMYa33ypvYzCWSyoe8n6kX7p8kDA+kkxbToDLeOPW2cuUA5X9F13ftBLHIA6cEz
8Ryh5OzH/DRAY+1yzd1aVQ4t6NGmJgi1tAfjmC3WIU3Kk15UpGEHwKIyeUSXgeO+4w01veqxSIAm
+hzmQzoCg4vlvKW+AZHuySyCP7yLHs1s63XuL8ORJ0hr/4Yj09uMbW1uisZ7mTvXOxQdYLtTHgYi
cBnDu32BEvieIwn7CGfau0tklnYeaZmxPpVc0yHhZ2e04SyXUxH1TentjbmgyMz7rfqMCDS17DR6
CQBD0xJqZrIiK8m0mMPiZxUGclbfDO1gbqO6nDDxdebW5t8+6EPnRLYti0MttePsY+QZkeoNUdqV
+hsIP4uDN22TtN3YFvJru7j7CNOLW/U/ncPzTSVj2OQklAR+t6kGJEKen+iRvuQvFbiJOSiwLDVm
Ue/0bKdDehnuoNPSexu3ymaQf72+8Kw3G0NXvXGmWS+IDDVoV92qhjiYspS6gwLIpe34XmW5Fe5w
xGY+b3r8u5iP5anpxLFrrSECH/9rqZLTAP8+92Jqik3uG6Mfr3p38Gvt2BW1fnJwigJWJOUeZRUc
aJ0/pqL/JLLl3FTGy2ixplaNt+sR7yqIA++9DqgFHIpKIyLegJJR4uyJ5ozzrQ2ZjR3UpMvWH7rv
oM1eTNXYf5ZK6LHjdlfPnagW7pa7jCLfcvl9Ixb4HFui1wEqAWs1fZ+YYmZMbvEt1GxaNSqJXjWH
+i6oSLzke5lTUFvnr2wyKwJn9fdktLY3WVEcYbittSnR9HFF1oA4CTfm5Nk2+TwC+gykbEtr8Wvt
FUY4yYxOacJRcdk9mc5ixRTintdG/K3qddgGEwTdvFiXnJpCSIRhimjYgnlfqzHMkfEAPU3XKRhS
k5OOfoK0qt9rZrWobQefF79kXgimtwSKlKIKREd15mhhXSXL0UOMN6VBfyDFCJS1yk8Fz0ZYp6SU
ZF7xCfw9HVrd+fCXNtjozforbatHtMPfCZlAlKUH/dmsHJNk6tJ+oLF9jWj6zUNpd1pc2cV+hSfy
m/zRafqz79XPDm3h4I6pe7/71MbJTPtpDZYktCpdROmqi2ffXT8h6Qn/l/YuaQCFGkvP9xpqWoiF
anrshrY42aZ2bgdCAGl1+MSVwKHJWvrgAm9zmrsonFWl/VaW+JnmubkYM8BePpZ8cYw8ga8Zb47v
bWtF3Jzdgi80q/u5giKiRHIw9BO8A9rH197BaV2tfsTcN9M0vZZqI/XkUI5w81V2QG14xdz4BTJx
5gm3H1wiFGMXQ/Uk2KE1J7hM1cJ7stwFk+S7hFXJFjh7SMDKNE7t9WSUAbxnLX83uoAtMk4idwBa
g/LLLa0rHPW1GPOXFgjM0MW5z/QC1ZH4KQMW6ASsOm2wuOcrBSa5c6PX83Gkz28x7Y95BdvymC4Y
5LII4BhGTuhfo09qTTM5b/y1Teh387dU5qvujRjhPHWqeuMl4EGsTL0/Ah2y+gq6+NAy5NeqQjc1
B72MKK34bAuoiGlNzEvDLzMfij5lKLNbum7vXcht9pj7Bb3yma95c0TqYv0nV4RgHogVkXfxk6ie
UrIu5zN5Nop1uXSqDCTVcU7gbLq704yk1sKmwPa6Ryir119kYJfvChUhqf0LuRoI0NLAOg8TbXdT
hvgWKnngH2J79G5d9d4iqvi/7yb/6YO7r0HEgps6Pw1nH90Jd833/7ASp7XJxycyHebEY+YtpNnE
DQ/dQy1xe0ULOG8fQTAO/0ue6X35+9dKRGYOibNILtDyY8P5zx/c9qOcPMudIugFnGcm3iQyquAj
6E6nycDCEB4gsYOsMsyocCu+95qZUedzDoaY/NLymT4judM6YX2U9+uQVlkwba8awc/wSJEutGiN
zkC4IsLUuaorC9FeqC21hdind/QXalLSNko1Od/+fz9VNluXhiws2rho/22hBQYEs5YeAq+qF28o
SMSb1MUe5Ra3sLZo3odLFKe++e8/1fhPd+E/X+Y/PVGBQ14hdud/WQNKbR2pu0VS4xYSdNmuW+vV
6gwbhfM8w6P3pgTea5ycN6mqZraMefE1536+iIhnPtD+l6frP70K//fpIibBY/tBGGoY//qFJHJc
iS9Qjyae5lPl1f5pLgftXLCA3rS21c4dGgYZaUor/pcf/f/s9/+ADiAJ6NB9B9zgP58vA0ceWrcW
sNxT6TeZfy3HRb32aWSZBd86lnDX/19MIf9+ph1+Eq5sKKCAZIjA+9fPVObcezRVpvEk1mPl7etk
2kzNx3//lv/5zf8nmECCnkfcGM0N6JhpNfjXm+Moax0qwmhj4znYing9XCs33g3h9y95rLfNB4KC
Ry4No4MPjiJ/z6G//e+/wj3c7F+vrwPI4ZKihJj/3q3871+iJJIm8VLaDMesOwVl8wIrx2yKvJ4Y
2yZ5njPVx0JzjnNWXtvKObQjR29F1cEennlFoZvf7+UMR+TIMdd4wZ3/zv662nRIyAUvkVkWDFCN
VT6a/ZrFxgAZaPXZ+9jCJiHrbXe2K2KaI6N1cLeUl0XO0jw3wjl6uXtDARS7tJS4WnMZe3M/Cng/
V+sPVCE16INGov2rJRylz31tWXlYMCI++HDyG5b4LFSVuk1W8tHryCWd6hk/yM9qVSdf+hkBLcmF
+O/33pmPjuBTdhb5nkzq0xzmTwDa98Qyj4VVnzRO17gAifUQpoaz0R0kWGk4a8FLqswYxR5dJjpG
THfX2PNBN7prIG3vhMDxpzC17Tr2IiJKAjXqMDKGiOLZyKpLa7vbJVe7waP7xfJx2LJ7B/ovlXTP
2eh+5V3yoMp0vygEIIh3Jpn3vOTDZ2UwHFr9O5/KSyOnCcbE3zoBafxLfqw054MJja05vWTkSy8m
/2MtxbnaTu/SY1kpSLRjH9sih98h7fgpuV9NRGlckvJPYzcvnNNBWI7rTuWIHIhSiXg74diS19pP
rdBvx82aDfRPeE/4kj8cEkXVVL2tQXOcKjhSVy9hAJGQeH4XZa0bFkl5aHozlm3wWc8OycgcI0V3
MZfinXrt+2y8L6Xa4t3+wn8hw8lqnqxcPYsiQYloEehp/NJcbw8IzPzKFyvFekUI8JKlxrGyO4HM
dYCqlYrrAWQc72zNLlPUn24OmJMWIA8uY1rk6dkzA+WrGgcoLr5F6gh5ilw8n48TkphGjdeRcul0
WhSsDer6POnFT91Y3rbXjYeEirHVrE8uDsNGV4DmFnF1iZY/2FAQ90w86FS+Y18P1k0HTrFm/k7r
lwaJ8ghVsz7gjMATbg2P2mSNl3omOqgei4vlDycW4StOBh558ty2WmYfyQo8sZoeg5X3bFpQlqAs
ozFcrh7NVBTXaqmZI/QoFziB9kHSy5Ik0wpAUUDK6arYC8mGOWHX1qx1Odi99mqDjkFHTNoj4Mzf
AlVvJNHrjGL81dijRwoXLnO9qlC98rahcsw/x2B8caukigihnuOBz0L31h3nwRgtC71XGYdGXTUP
Gh0KY1Je+VxJ9Gug6IlAj9wV6zvCE0LBmxmxSc/cp5toxjpS9WyRnz0kKoL8aoivteCfOL0E9BTx
Xydx5cjm3W//0Zdq9UOP9yJqGBNhVWHrxKh8KzTG6TTM3d/EdI4I5jpAFyinzljL0Ovtc5AFT2qY
3rV7I0nWR+mQkYYNtQgFB0TW8raziNsfdq93Rw017erXCizCicwqOLfFsqGl4AUjH6ZEw4sJ2tai
hN/elc4VdcbFmdNP3BzhZHS73pz3RuXs2oRJeqD4hLTD97VZLvlkXCF/tiZPSt/kX007HkWPxkib
Ygk+oXXztoWcqZfyOi35d1UbaLD1fS7gWaDBe3+lHiN1SF8UWz2gjt43Pqf1y8iM9wk16jEoRhs/
RCW07H3odbkblYcr3GI9UDBkA7Wym0b1bcsfnPLL5d1m8oKdUbl/XE3h4rGDVt8KA3UZaqAVVWWN
lM2dWu3Lq2GB6F5TkUuU6rPwcudpomgGSJgPPeBsTM32ZGiyfkSp0F5odJqxUK0lsHD5ZrMb8vAv
5VvgZQrx6TxDD5tEHgVldwNE/j1qxgG3QAKMYsSO0v7SV0Pypo83KXatfFQHiPJko/rxhoLUj4zZ
0v/CPNfmMRsnAM5EgL/Nvn5u0NTio4fVylGRO6n0ocLX9dzm+qtjSuNJRx2egGt6r1OuTZtisIdI
CGXeavyfQYSTHFFu3zDOkp/ynZZoAogDWYAiddSXIkU2Tyq8Gaf+eFWLqOlAGQ5ukJ9qqduRNiZj
2PjrGq0J29Wi3DNy826jhPbgK/82KtMmsjBBG+OCQGQJ93s6FceaYktosMYA/WC0zQjPHQfroyMe
M0QnjFcfzTgmrk47Wn53GWaFLGekDq3WJoQmY/NjLuNvqxrVzkhcA2paAwSuugR0yyDQ5hOnAOoX
rxbat8hsHzniCOZJtM4aLk33qau2PUq6CUgC8VnPnypjzYE6KpFfwarsPwasw3bA55VtCvwVuD3c
GjcdB3+3nhZ7LOBWiWVoYpqwxJuZJ9eepUE7cLSim7FaEhzQE/iOCGUNeR+liT3/yjP7ZyIpgrB6
TxmXMajQ3vkZgnoNO3+qAVjEhRyyYYu1bhjCsmyzM/iJG5JpQddebj0ureq3TZKwd/UKQ9uGdznf
NDQJA9T5ZnNdyE/9SDvRXarJIOQC/cYQF6avg5U3/vcwYTpGCdo+zW2VUDJfPDiEFYSWPl/8TOba
QTqW7CLm7uBJMl+8jFraH3tTIFEMxrx6LKeFB7kw4hncKvbbBFNMSkxE289be8hui5y9na81bxJA
e/aJFcUCksQmRqJNgfsLhUVLk51WRk2uqXfsaE+IhZsoUxyA1M27j11XiWiQXvChjbSXhVae2H9r
8qReVjJRl81irZE9F9fKTKKg8DZ22+mbvnD5J3b+W4cXIKRMcYGgRtPa9XOxD8za08A3G/HMKILm
HSb7kOEEegqqOnvVl2lZXoLGxh/lI3J2PB2NXd7Z7/WUdRGLaLI1K/xYAUjXri6gaR2rV5FvJvOt
MDCUURCh9nZA4M3esRdrx/rQwcjTEpXEhk0uEDraZC+DFtUawTDhTNcPmgj1AS/mEvI7PcMlrqd+
1IAgyI4FHykD/4Vz/9p7qsMtQcIQkq4ZpLDsFBE6rl/s/Aa8z9JPpdN+8dF8zllwKSaTRFcycFdE
zOu8M9LBi0nFKLbdVKY6eHrv7XPYzT/SyeqHJF1x2aNOYubR50M/9cku5bm8355ytbeWKcVpNjlE
aw1dHSr4/gRH1CFFS/i6CpIYbCXXA6H7j0np4iJY6V3tPKe9Nd6y8yG3H2v6r9RaGXtPBpsmF+0B
SkRHRCKa06TWM2/IEtGC3G+0TgFp9+UXt3+1n3SF36XDm96UX2PKlzMGAmudqW5D1cbZvT+z4vRO
1fQndTEHEE/I6tIfzRp/HRaPCMT7VvqkfhXBGmsFDkGwmVg6YxrCwsDSp4g0uiJG/dtGWskDqKXq
rNe9oEwqOBZai+8sG8+d79/SUsNaOpR7G7lXNMt5N9u53Mx32dU9H4PwgH6f1nmLunJdX30jebVT
10Tqw8/ta0VaSt1tLIx1H3YtaoQFATMEYZN+OAyT+UsxhKE2Y6K0VLHuG0gY/VDkhtq0nU3kYh44
+W1ScK7DiljKaRWxNI5/60Vinb1Js3eadPQP4MrxmJABjo0Sr5SJy2fsmF9D+ElW6I5iHsiAuYvu
oe7egU+hDgMbJeJQe2RT3cUv06r/9H2WIeCEO/qdF4PYacAV17G2HoWw5wul1tazrrQy7Gb/1iKc
2hK1X/9y1XCWM3a8hYJTZWGH62omVcxXr3h43uiUWEKq9CYwU/vqUTZJmcldOWotx7QH/01V/8t3
x2FT6WOQc8F5w7WZFvm3pqMq5mT5LArpHYu7/XLQ5QfhyCwLa5k/VCnvUaJ3y94BD9h2PXql5B6K
Qa88ZnwzL2LUSP6WOFv0FzK9odRfyf7xLo2O1XwgyvkRIbpHdle7sf5BG5LmsDrdruTMY8qGhq7u
Fi/tba29x0b2fNztNg0mumgXA/x38KNCGe1TTqhiPYrNoM8jwq0kG3ezNvnfd/c+KGYSMM3dh5J0
ccmHkkUeO9x6eUQEY/psWVI8L7aj3lw51u0uBYefbtJtmjIk4h0R5Ujm+Vozzk8LWKGL3AQknYMe
npTL0sTRZKhiM8lgx3zd7lcrf4S+DLNmIKCsu849FlatfZpsuGpgnZ2OYn6L8XeJ+iH42xPEgme8
Ht9tRSc7OrYIGE8/9XNCkpeRt1HRkHA4LanYDkWdRFiza2yv5qZNVbVLRy3fU/0YcbR8SYO0sVI3
z41pn3BpH0GWfqAy7A0HIspYz974Lvc1PQNV6HotjlrVrWE29ze6hE7TwBNA6dqzqJsHC6azwhwU
Bg1mWOwGiMXg0by0v3Sj2d9mOzgFCJKebDGIkKIbNHSeOMhO3YSbEi/E6tVBRdAxWqJEq1r9PUdr
fOhT6zBL3UQSWhsI8s0vIjde8WU7TzDvDFT2qD49tK+hl/dY0Osy5Vuu3pOKACW1jJ+NhmgUgsI+
5Pn6oi1B80hWI4M+IWEb5WBVGSmhRtbeHZwhaCLioGgALYAE3CTr4F5nPQZnNC4eh3tE0POH3jAu
BhKzq+cUD9aSVJvJYcZW05mLDzOlgw3IrRP3ZLqY8E24cORF5mOKWijR+Ng7729vGkPkFcGjN7vp
BoMhs1Az0TyksaI79QUfnbkTPlS80LFe1+MtW4MTES/VIWe2oRuUhaiw0vUo2nzZFDItjry7SP/7
Mfhj5RpqqPVrWglxwlbwZQ24WKuiv5UN2ID03kauYFYKbBWw0AcxWEcDH+DRsFKfl7d/Q+pPpCbc
zZPtFzeKCuazTCsfEFk1kaUmmrwmZ5eWFCwpYFS0zcHqnTpFasGQtUcqt8rQXtqVW3kZIhz6Yp9O
5rJPZPoMu6GFVCzpe4aQbdK6Y7rVC+0x753DpMnqI3CYlGWBlmzRLP7eOompfnocWoXbSJfPY4em
00+HixCD/0K5IaR4SdI5uox80wrd4G5YMSXaw9s8TPN+8icXK3fGTkWd37530LZmdbI3m/zbXuv5
NyaVJlS1Exzncv3We9M/BqjuRVZ8dp0NDOS1n5XV31a9rTcjufMHr1IUTKlswLXTvqC6+ZPck2lW
zthNXVlfTl7WEVpkI5qhxodMeRgUZyg9jKBrmx+zoTNDc0asltdFROxA5GDJ27q2e6HhCQcPyAMR
Ds+oMq98Quh53Qov/rQfJvieDKuBZWYLKUdUE3ccxwDP10ImDRN2G1wBan/py0pTvO2/LpPxF74R
IWvTHMglvGWGtPdmmX8IcEDcobO2waDWwYa5NXp0090pJW5LWsC6iNXfB1XGPZVDhFp6990OoObj
WGpUTmuXwbZvINXkxLbldUAVGBZEamAxdb4dr+BHeHaGr4AAoq5tn0ppYb0WXDhYjE91JXelyKYw
YwI8ZsqofwtRm7uR/4t0i4/J5OVMFf5+XtWzaOfnMgNr73y2dnzfF3O2+U3WfI4zs33tOv11Cbxb
Ws3hnOPoLGyieRJHwxBsmy+Gk2Pa5YUmU+0R2vuXg0cnDJzi1FrzEimrIyN+yk94MWYLA43oeWHw
tWAGuzpt+ZtaFTSgjkYcqtXy9DAiVh1m2DHHTqXJgIas/r7m+I4WLUrazOfJZlm5UUjdG2Ob/ywU
yfIw4CbKOvG8esgjOoKnByneGzvb8ylSNObwLxZxm9v6g+GX8GY2XHYP4MQeUzP+yZ5nhHy8zpqq
CBgNjmPEydm1z1L1r4J4vJAqx8ciF4ypbX8quvRs6Wo/FbLfJ6Jo0DpPtyQxToHpn/1geKqxNYb9
4LzZQzXSv4xUvNCr91p3QFrFtVizV8+GvmpzubWb5TAn4sv259ei0GkPRJSVW9WH24viTbddl6QN
fZvxwTzAFtBRRkl66HJrh+lYPMwTueYGMCPfuF0cyPL+6XBIRGi3t9ZY3/LJ4+fKD4cBdShKVoyq
wMVX4gDp3AY/ow2GBqI0Ozto8yvK9WiZiPUN0hQx1Pwle7xFmmTywNizJSNe8m8BZ5tWfybD+a3L
1j+83PbJbkSBej8RmzTpNuXQJCBk/mMp5DN1Et+BAdesPENikByJLymuBA1CIzt9Ejqzxh4Ip8D8
BZ/PYr8lfPvGYkiyASINJhb/tlA8DMQkmi2M6aYa3fIjKEwVdthGY8URZC9QjMTluRvLrbrNovk8
TnXxJdLhAfGe3LHmbltqjeOqVllcz/LWuURQiMG5ACE8Kd/56AK0fAJ/D29XPCI6X92KSDTwvYas
lpjgxiPfMYYLQkj3DdEYe2X3/S9n7n9EFjg7NqyVU3HWIntNgWSEZSYYHGtnPCqO4ti05pJRX7/5
rN6hlTgsbUlyXRzxsOgUoVp49jvgKQtzLQqpmfBBZ3lVs6JLV0yfVamTE8GmRebZEU0fpg309mFj
MNAnkxfqlZ9dslUGiPPcL3+iV7UZ+LEVtSMbf1KPRIHhXPVQXzm0gBAN0BzLQL3pDWrfgaU16KoH
EpPzONfLF3vB9uem9V5Ubh9PBRl4sK/Aouqc6rR3K//SJtZJbzQrzkQuEOXJHyIRmLsm8ZwhWRc2
POCK99VsOkmWxnrsCEfcDhkcsExw34hmqOO10d9Gm1s987EoFCYeNbV0QOUmJdO4UUJiDLU4bdko
kBlabMF382gSkf23nzW0JqhAHk08lBu8AuNZt6i/6JTDZZkipjdYCKy8xmG1ms4m8WfeKUE/ov1F
ctb4oePD4KaqONCsWxpkBMQSW/lEtxJwVmnm2hGV/m/ZI34wu7X6nitDO3tjK6JJDzaGSk4o8e7+
oHp5MpIVGDuYTti7XeRODebSQQ9OGb7iXd1qbaT6/DoUOvBY4oA75pwzize9DAlQghCTho6wxV7b
axH8bntNeFop+XbdmB4Zycjpo+gbMq19Qyk7vLhJM+AD1JOb0oxm0/bUjz4kLhIKwygnzDHupMJ5
9EqKx3QuS07O3Qggyl4ut3mQc/YwxjXdt+NOdmTB9z1YGdbrvrHsEMqV+BZP9v3D0mdP+ayvUVfZ
XxSoLHu5+nezJTyPrX/Uc/IzaI176Bznde0QnKLG6kLDF7/LKsVGQthlSNrN50pLTLhm7q2c8doZ
5vSGrOEdg78MCwYIvHn3V4batg2U2e8qbY2NMXXX1mUY0e3C3EPIpztDm714HGagwMX8Rc6ExtvK
n++O4x6Hz1Ov5dZBh+QkSMb8E5AoHUnTYMPGkqDJlfPbR3aloxQJiXR47zKyeCDB8P/7p8Uy12Or
pa82O/wWyeGmK1fCGmYEnbbBxD7da1C7fyQu4GJDggA58TCWwpLWq1Ck30iWUIk2RgTGocr4pkqP
w9Eq8s0EooNKj3mud3U/nnQMdbXnfE9ZcrFtld7tmV6MZsq5jHTKn4m2V3wwSx8OTsZnZhxbv8su
GjBYbKWEcqTWIu8u4ro0I8/puRsQ4+FVSbFUGm137VT96jYI8EMlhEaIkhTkwPdrN4C3ph0GIDeH
3zFGA6+bI/Oq3tBsx8Fv9HciyWUtxxpiO+5xcCifSY0O1dcdwc6MgY21bPc4zS71WhXst26zWbse
8Z6A9xhd69a1MFYcOAdZe9s2YwC3SATaBrXfBaHEH7O1sBa1BogKsQN3H8lMobK2EI2hjtCP71Jz
v6t24nH1CLhqm+DV7AYeq+BZAz0X6Sv4wzWYKkEb7YKtAGfHnjMeayh2y7k2dDRZeNfNzG7uf0yZ
9aFJlxG8WAL4pJlocLvDGLSgGdWnkwQ7oHDgJkcQb2F7ocg9Qpu08VCtqNSChIoiR+36JnjpLfaU
cjU/NSXfAlWfpctS4bImAVgs+McXPq8ROVT6nmTyQ6qVNQ7ofa5orzPW4NWzhmfFc+u1+NiA3kFv
g81c83ZmjJPp8KvKpA7NheU0UV4djzZrtu3Tkp00b4hVNqOsD0uRnCep/8yW+dTP92zihPj6dUho
jRkJXbDkBXvGLvDWWNnWZmp7Yl+a8klUAyVHI+pKfuO/iGUvepENO5HIx1IpE9dTqccr/cj8SLHp
Amufrv4p6RGnOQXTWVnKL6taOY1w01hoZpPOgnCjfdBp5c3KftG/nkVgM0eNPjZfEzG/2Tt880sy
/FHEgGvsTJlWRXb/kxYjt1ZgLrifMqzZ9odqsqfG6yDdUivmej6lgKeDORxZKPEr9b8MCmmbYd20
BEcNGMfX0X+aKAsKvXE8U2yBsjO7ziADPDUHVpad0+a/vHVoyfhZ6oOYvf3oGKg050Nm2AdcKdku
yLzndUb3NJjNaUyWetshv2J7XJFl5MUfkaR/W6f6ixfoljj2lXn8vcxJ3GjTO4xtvaU6xXfCSyZU
ZDZT+0phGqFThnrwPRfx7t02bZvqtaiWR+avu3vQ2LJsnIJKxHYHyql7TUMmuXJ9PhhQX/IG1qtJ
6tDZGIkYAb2Rn53pshBMU/fkUL5Cgj4vI90OeRkttnEs2x5mfkRenVttRZGaBsw/+31cax62TqGN
7t9BmOkruQiEIKwdAJ05jlE96ZW6m96i1WksnOPEvubEy8jKQCYH3dtP6CKU7uEarAoZ11g1Y/pE
yGF2Wz2+b++5j+UOR/BPkqruuakBSMMpcwlSEA6VB/hOpo1cnQ2+Af7cAj+zm62HsZcIvskwyesI
dcwceSmAjFCt3Fm2/guglGhohnefu/WKV5IjotWNHTPdz0Dn4tW32o/Vhs3RibSigY3+Nm0ckKb5
BZG5mMQyW3/KUzxcREc/rMgMUEFsFlif0fbQWLck1uSdWyApr3jzbBXqJfJnq9V+m21OV5mLMD0g
2DicHTq1s9bAlucHO6TRO31e5cYzKaRniPvpWZYuMrVfvCR7TDyGuH79AcR0NkbTaZvVzjz+4hTg
777+WF76e0LGHmuDlx6WDFsAKT0EQRxE0D4TvnVU7RTRYHo/JvXqq67YlsvhZJI+uyN3SoRo6UkF
s/s1DkTww2yCAWTIAYt0/3cqtOS7WDnLsVt227azCIHGl5gjpXOrIVz+D3vnsV05kmXZf6k5YplB
GIBBTR7wJLUmfYJFCa01vr433LOqPZjZEZ2jmtQsV4aTD8QDzOzee84+BjnUdMluzGzmEsgzPhvT
6JAJLfUZVJ1jfqg3IXporURhmwQqPUQdDpOSYhD8kfOsadrDoqorMdsj8AymfHmPVR0fGfy0SXKz
bJAIDGDNxAWFMWIlt3QqjMW94ZTgM1npN3Fk3OUZoDh8gX6oFU9h0b7XBNKFsmQ0aJ/nC3bw0Eo8
mfLOmt11D/Zoa2e2tmvxomcLuzqN956ATshPjsWok3PoWVLh8jDCGSyak7Olm80JBxwcm2InO5hA
0BQ5ey3usmvr/jg7Rr7le4exUNfHpqRBngTaZTMkJ800nvICoWiruVDZ2vB6MfrhQpuTlybuHsrR
no9d62A0dZKQQGgL+p/V3dppsXOzqIT7F0042FLeFGHumiq1txbdEmZ+JltqgN6gH+ozIftn4HE8
avyaEvKWrfmOzBpvNHPMdUFinyWECVTAITfIVoM76dj96rN5RkxDSnacXSfgWMZUBah6zOlD9NoT
2CCuuAfyJRmzbOaASEPKKXKTKFWSjeMkz5MpPsF3dHfmUGBkgP+y0VJ9YSSPOmSeONsDbPJElZ9Z
CdJmI9dcb06X6zgKjVsdD0AH5Nxit2F87TVo9r2piV0YG9UjyvNza1lPIVC3jNJ5bHNgiVVDuZq6
KVP0mp2xpoPBzGnufdqdx6yMYEMW9UlpizrO8Cn8vk/v7VG/SXOV+7Gb6fu+A8fejXgsPbRFq96d
aBCK+zYKiLUZKoGMTiMLZY8aEzZfxN8UnvHdL+4urmwUzY5sWhsXOlwLephhGBCxKef5bDDtkO6q
Q/DAWRat3S7Rp71voHifPRLfGv1KzwQm/1mR57EtlgnXjAZFwqtq0Lf3k06DcjuluE9OTPtdeyut
AsrGAI6Vl8ZgRp5ihyJ9ou/nV1u3Z6hUpazUViqqpq01QgJG86H67eKEZXo1ENr7OfScbbS6Yvmu
O37peWzZc7u1ARSvRhtSOXetyzGDMipJPhVxksVjMfGWb3JO8AJqX9z3nzlAIB4DFGErGH9pnhra
rRkDwUeao9z9sCe7yw/DDuFlQSzTTP/Z4txU1FIzDlPuAlOg9/dhgs5nipNwMi9bxr/BUOb5+RQ5
Q3NiMMQXI8PZfQmbguua1LDwS9G6v9WyS+b3UR8G531CfPIYjYGItyZvApcFg/uwhBxSb4dRlqav
LyDrDDnYsyeTrNxPWC3mC9G7mek7HNeLvRpDo96iCDYQ5IQ1kg2Hein1ZJOl4g6mX7fXA7tvdkMf
OcmB3XPivi9ihJ7fQCS+dh3Tdc/SRTj9C6e+GNwE+k7I9RlL52Z0nVF7xrlakZKpmC3yunZK0GyI
aMJpLbBoTs/MhP0Yhf3WRDeWotioAk5njQGycc6Q9AftKO9NO4BhgsFDLvshK7Su3gxtH4Pas7Xo
6PYj9lgHG2D+QU8mmvYRvRlURonqOeJGY18ZdGPTYghOjNbThADdsW6uLHxT+V2rEaCDgiXPphsI
Kv18ak1U935WEwV0Cs0g1i9GG58cvREGHmQZ0xhJG0MTIJLEZG0nOQ7vdLGKkSOXU4mLaLA51QsB
yZ9Ul1QXt1LN1nMXNuO8NeDoSBSADIBv9EbLCsR0ybgDVdowEI1aiZyiJpWjX7WjJ9G3UYMeJpsD
Sry+KvuNA2TBxudBraFfSRTtw63KFmUe2jDmm2FcjNi1r5zSPrcp544LatzG41bqlP5TNQ++hgLO
YcaVJdoVsOlFO091W/G7GpvoBVEs+tHSVGlfLipjE2FZRxztynIYIeS0yEfF0NJc1SLUAJA9SEHx
kBFGdybwXRoD0MIeiiaMLEZm2VJe1KJyzhL0PR/aXEEgZnspDwwWxnMU+xdwIyxnwy6I6mTQhu4m
r3Jor+VUgMJrrbl7AG9hclxIEbTR6tMQ9Ieksm4kvevTUOUDxrggTHZ5W0BOaNexpQPObBODp0w3
U0T0pY8+ouBAZIUJRINJyfwNxYh8ixM2FjAoP+WYnK003zQ6y3ysrIFgcSo1t7rQ4Vth3Afo2SDV
5+5c5yxlaxuy+jKKdin2RYzOGyjYhFQtQdBrHJ1W6U+ahZOBoA4bj0c0Tgh1QjjIyRFVKQU8NBBY
XQNgHOtQgdB773ulTbeWAmEcT4hzJ33UZtzmwahXJ2iH41fI56aXBW0T2m1RRt3SmJBEKYsZV+HO
NO9b+h01Sq0UdpwOlnnBHBE3dC4sM3q3p9pRWO/ZWfpCOq95mlXX0+C21xZUTTY1PWEqRw+LHtMU
zg92MvEqu23a6VdTwuXAJDGyo5WMjvKTxIS4rOtozpsJkOzFgNTvYAK/sGBWKBsDnJV3J44NwECA
CrB4iilMT30EwI8jm4GAi8Oz1nro5Jm/mrHO/UVAwtIp0VXhc/ipelcxYvw5l+gU2gK6QdqsonbI
Rb1PU6q+xNvMEslo5aHrWlwvht6qbVvWaX2IZ8nX4lZTjNbW6bR7C9NQ6CeGYRwCI4/OO5q+16XA
AmVSJtieRIRQ7zo7l/f67PYDFytibCpadmyDcb7ro1Je09KgYV7VdCu9RhSwO7O4Co+lNHg1ISRB
5xlq2mx71ResbDVBSlcIs8pnxLYsIXSWgKe5i9nOB0MsUecvY8j6SB0VVF6ez8Yn7hMjWnEsptcR
yDr4CSmiLi0K5Nx9zDiPvk/R7CoB9rOJF6fbuO5cHnMJ8ggwHjJ2YOLsQ81Ec7ksSzZcUMMswaUa
fzSgM3IP5qhTUo1Y1rjBlddeRLMSb+icOP1XGlw+aUbhFfoafsxklcDtMq0MzYLzcUS+yyC+cnTH
nhtjLfeCUeLUdZLYMTfhQk9zy/IyNbu4wD62mbFVAi3p3UFtq4LTyEk48JMMNCUso1GrvcJyG17a
hDhj5YzTNVZnx/E56WePjAyzeTvKFrWn0JCLMucNzcu0V6zhUkxm4Fdt6XyJtuouBxfLGAfgCk1U
y8ZpAG2Eup3kzssAfvkeCVQPABTvclPzIHg4FHiWcj3DrBqHrbpriazJORTZ2PjM2XkNlth8RmHH
vy10ThDXDvVW5BNOkDJ5CbTo1m2qEjFCa2f3QdSem13WdltqcU7rbTcBS5yjZ7et6XYJOzdRmqRR
Vry2Qi9uYAWJNytDdZCBA3mLlSQpMLGwbWuppJzqoFws3Lb8lukJajuhVYaPskmUm7Qyh2PbN+or
rioOUrPgVIIDWd/RhcsekaZG+JCsKOSbWZDm5GIQhj/KybrrAUBoB5NRC2DHdtjqYwXiThjReEu9
e99lls5iZY4ImTtrTu7nJig++yF77W26vYpO3LJdhluO/eG1zm504zA3TM8Su0EcPsUQllXkYsRt
VOPVTEZRmKxOXbuOruuo7M+NsgTpndkJML5O6y6XOIN4PUYyeo9DN0A3YrblQ5zFFJgL2h6PUV+K
AXjAYSvk0twgk3A++LPDG9MIEBh1YamdW1UrHprejt9LFCcatjqQnruBsTBjPrrSpo+/tz+Cuece
RzSxdlFIbxc5oeDRTjKTLU0nilzzs2ZWBIzjlLhMKCua7YIOeoJib7Dg/DJNLE4/9HvDmOGny1xe
62rhueS0x3Mvp7lQCETzxDOcjJHD3LqhftK6wvpiQK9dyTBLaOqvBOJfPzfAFI88DCEQmvBZn6Hu
cn/AxILTvmBJ82nPVbdR1LtkxnRGQxMFzdExhYgnNvGUs8JkBTjcTYBKdG8EBnIb2B/4cZOazQf8
1oTmyOKfifV9ysKiRI+pz4BaBNP9sR1oHqJ3RHdVU8yEwcSBO2pD8CgxvQJU76W0kKIkSfrWIKrx
LZlYZ6JWrLqDmcEbiWiMnYpaczi1oth6n+bBaHddb2VwW/EMfFJeBBclzmMf8DTUydAG2w/CwePY
wCjQXmg5biaROrhytDWGq+LMXNMnLZJ97upDu2kx5xZbfJnZG7RLbgpzBXxFc9BC7y/xom9dmt5f
CJV1tTFCqR5HXmSWMrhP474gqKTyKBSi6a7VbZ0RngF4hl4PHhF3FIP+QboBN6vrlmh5pJuSPfIC
W4gRKUWI/IIUS/M1wJRVLLJn7+T8rBqnwKSYcUc6SXOL/+kEF2jFNV+MTuwVrjtdNyKek2SDLhoX
AtcGZiDNS3xlOYxd90E5YbjHZW7e6SsNeuon6zFSBofLnFOX2CRUdM+mnAqMjaaDckl10U3UTssl
Civ9ZlwUQE7RFatiHfdofKPQyYJHtERNCJoWckRq5ii6sXvSKk5Gly+7vgYtmDEzeozAXMKHaB6a
EpVy49Tph1zqkN0YFTUdXnXBDIATeyzQrOIaa3R+WmHVrfHTZzuINYwkUjHwuBSQ4SD/BdR2G/Kh
dbEpl7K/lfncnKrGjC+Zcr5LyB+9J0KyM7bhAHXjsdTTWZFYDSnRz/KUfSRtOt08CBf28fbX7g+B
H601lkxerRiBu1+Z83S99FFENGIAjxWSo5YOZyZ0bGQ9hDI0W/un781dt5qLotVaY5fzpEDZKqKV
/b7+AjrhvBEl7lwkB0nZTteqDjlyGe5auaneYpMa9ZL/x5wmXvw0dXkuMc5L4U0wZbXOQ5cl3tL1
WUFlj8XREmLedWpJ9Atlu2Z60c3OBMhcmtaZ1XeuwiozcIPSoOaXYPtkgxq7eUoPRpPV7haCCKBW
TgxUxno3Dumhiib+/a9VgKFMoE4OJIGQAimtJw8Na4rf8+cChs3ABgNJIRA7HrHAKOZ6cGe0SLJY
58OQyCKIKUs+UtlWuoy8dIxwes8pepC6BzSc6OnRK0Ck5YRCZy09LRYZVrsBeR3cSxpds0lefEp3
33N+HghbFh/xkHdLWp3RIjDya/RphDt3PYpED3+sngLWs0334Eaqa/ZSrXpIctvc/RIULF7zwnuB
0jlLH7U8rluP3q9imIu6h6canean27Cfbia0HBBChk7ZXt9xkNrMNbhAr4ioq7xYxXyTs6hWxOs8
yeTQQ/YlK0BLi8gHXtg88QwpGpvlZIXbKZt6OlNBgwoFpjTac910w7uubQIOM10Xnqq4AIMnVSvw
Wccpbo5a1+eMkRG66A2AW0vbR2D3aVAhDNS7B4sKxNlyLMJE2NcKpZStrcf3xB6yx1/fYUMjvt1l
bZj2h6FIBUkU/OvSo15135lSDsaeThAzYWG0IG1iK+tZVZzO8UQkBCIWMl85IUYQm3eJ4Vr+KPCv
31AvBPZeTbHAnDDm+buhaHKy5s9zDp9spuVqjZ24B7Nl1ncT6pzgRGXP42c2E3MYRFHpY2u4PPLx
Gjrk53YaoBpKRv0KnUWQUSdGgDloLmYtE8IUH7/bT3CI20kaPzjlO89pHWwTR0NDFWOvWdW8BJzf
ahXP3hgWj2GsT2wh2eUwmhg9DMoeWhEbFwbjbZgwxcZp1qFW6r70xn3BPsiKaFls1rtOTE8/bXv/
FqjqHkJ1mX9nT/2JUvX/x7Laf5ZrhFD7/VetV/Ne/t+0pX9c3QqP+h/LQFJYJP8b2LReyZ8wVhev
WffnBKT13/9iWEnzD8tWIB1NYDm6BDr1Xwwr/gu4A5MwT6YTOkYezJ7/iEAy1B8CZyYGUF0H10KG
7p8YVkLpWOrQRdgoAJx/h2HFR32zYeowtAxDmaTB2xbj22+OU0EwuIaiGg4jJ56YnAp9NP2e2O1C
9TdFBZx0fu0M41pmrySDOP1DX+47tjs1RzeiT/Z04LwpOYf7uW2ZIKIHLNtDIx4RYx0gNpJ9IsF4
lF6TZH6wHBx5s+ir6e15qS4UWRjrR4/VvT7tSfXwhjOtei8Bp2pbOR/CBzXdMGCwG57IVc8IkKU4
wiFhILIpdYJoysAvYfvW2V5Ve8WxIIuaE/XawUaMq+Kjk+eIScONgPkYN5/EnfsNKgzRXlch/G3z
0yyv4Xsg2W3uBjJ90uprGTEAuc/zimfM6zcZzFedmI9Q8EHvQHgIERYaF6nId7GGfyB/dtI3Jvse
SH4P3yiic32jQI1K3GKju20IfhDpu15V56V1R9TSPhpegVFDW2AtDcadhVEEvFN5yINH1KY7BnhQ
aJBH4HghLHsnJ3mETcpNBGWNVqkMV8Z17Kd2dRiB2svpa0LxO0Sbyr6Z4x8mFlEkkGb50odnEWxc
C8cF1ZY3N5dsEp7hhtsAUOMYvK/8kBkcns6o5VMu7w7CWfdVYqnvAGnLnDJmfrOQukKqvnYDyP1O
tEVgZDXhFm/QXtCOnuxngWdrxs7YVyM0d23TWx2oQOotCa0i2kJEZLHz3WLFWaT7IeyvpvXgR+o8
npldakgPb/d+xuxS0XFuKqZYU3Vp0FxvdSQZzEwy5iVkoYwanXb4LVH9WmThijrdkDPiibNxiE60
8vBZIEKFGj7M8VmFq3Yp74yVT/0BfRAVHjWoPfpkakxU2WikxBT7OnG1BTtRBqsZDyHfr7Gf0Esr
K9sWduiBC4eqrHtGiNuqZQIl/Mkt9iYDIZUPZzam1CKALEJc7uJcVZ1FY2ZLE3FT6NkpVI/D8FIt
zEqzi6wN+EO5Bt6E9RND64fsCfFFGJoXLyn81BYVkTDwGtBnwm3QzP5goAHkbXOYT4ZgjGipoVZB
YMFcnY4TIyNjZ8bQD6OV9D1y9aG3SHJ1u8kvjPc8jQEjwt0HYUWRE+K1nnc1AzE1Tj6ERazt1wrV
hgYNU95V6XQFnv+3lfD6l6v895A1W/9XC4wldF03bDoZ9mp5/40PAU9Sd6OOXqKefcWjT6rIQ4os
ZAwAx46Ar65Dw8AIIf2lcc7NOjnONlQ0CDDVMu3gcO1LUi8n4tYHA0pcSCIVCMgg2sHk48dsr5Jv
xXQLj4CZVfdJA87D11zKGkcHUTczTHM0gmyYDd48HQhPdLvUu9JGzsTcc3Yg1jNqsY0f8OiRwuGe
BZoG/ZK3mfh1hJ684+Asl3NlflBiQr3RzlSLaJSoq/aYRK+GS+4WjrZ0r2EtWQdnTkt7Vm2UImzs
Nu+Q7077v76pcnXo/+7g/7lq/3ZTv2ERehuIbsksYbNkD6JLr80y8enu0nTEfFf8mAlWLMSzsrkp
e4nVda7zv/lejX+1cZjGGq9NyKLJLvXn7xUOE4nFaxoYrZatoYC+RnS4yLWDoOwn6g1CdY4vOuIY
02yFQxfi1lTHQnuubcSl27S8YqkQ+qOIz3nrNRSn1lno7BEtpCpGJ3aoYAxr/d9QQ75DHbhxrtAF
z+J65Y7+LRtS8sTE0oU607hvPTbeXoDZts+ZJP7N/fkOrvj1QQaUSp3bI93v3xAEAmxTOYIu3UM0
uFbmIT31fYz+r/67z7L/6c+SHBIA6Lq6UAArvkNYRri4mh6gsa6xexbq1g7kMW7HQ5iXhwEgXmEu
fkHbUSbG84hQUFnGXgKALLcWVXI6XmQ2xtwCBQ3eqwenpYGcZrsQJu+c5U9wrv2QfT7SqC5EfsAI
cpeE5HYZjxEv7xh3H4SCIecZPTerj8wZmW6wmkOdqsLLsX3HebenF3a9SL91xotJNafpyhQ3tdOD
oGMmMN80kUT7Zvk0IWYL9ZrhghpGN2WvXVG4yXNFHed6blD9GHLjWIrpfMpWBRxLyTht7SY76OFj
RuYGTsFj1YQrU/4QZow7vnKNBk57aiIa4LbHU8FMfcK2f4mdVMcqHuZoviXeITZEp27wkd+LjFZX
tbG6g13clAaBQna1G2O0XoyNGm6D/TKEzW6sGFE8rtswnpe9NT9FJu0TTFxBvlC1NdC87yqGhzGC
9lnAmuxRCH5IcZ46ta+oIiPtfkZKWGcfs5OfxBpGZJ2g8zGZ/nLkh80tMAR2vNgbi9ee5nxkX9ny
NsmvkCz34ph2twM7B/NNvvqnMB3A6//cAfLyqevhrjuWJ6Ck9yg9W/18RB6VpMzccOKUGkZV9KvR
vF+M2QcZiSAEEyeHts45pYDPWzJABM1ZjZ6F2Z7XJoMKRVdzQZ2/GEewSvdO1u0jaM5I0yzfJCUL
J8ABP57fdqB30Gnzxxsprka2tqXveaTe9Zr3PpNni9zS8af/fYiafZjB6Ank3p7fE0jrmELQTNT0
F1jv2ft6jBMh9lbXR0OPz5RmEfF8kdpS4B4xRGzc5jG1l9OoTnq7L4x9G1mbAq9WoB4ZbG2Hvj7Y
6rrrAaAuNhpBFHzjT/69X3GQ0YrmIIjsyVCku+rSij+CPriZ0m3APF8m3Z5HbyfSXa7jE102ugXx
ug8PxmTuQ8uBsXc2OBwe5+hkJe7RYhDEfAdTIAaehTDKgIi+9hat711mPAzWcGGY/YaG3ElW+yB8
YLCG28EgY8PwWmzOgIdQ+aLivAWJioP3OgqkJ/ubun8nxoTTFxoVmFemOA0zR4KAjr69G5321EIo
0DjF6vlXPyrOI2pLIX9bmAS7VeNR5tjEqi+s/aq7rRpa5XS0ebcCakrQR6jogDOGzzTIeVYTYg1B
TZX6MXKvOf6NzudCW5dIOrJO8CyyRcrH2rnqLYzzy8HgxJUbbOI5qcoGc6L4qZ/uhSGOmsO3M0Z3
aaajuw49iRIBAUMgNJgmzaFv37WS7wuZHYLfyIWNMo4nyFF365GSYBJ0/6TvIAcxo2EXVe9F+1Qh
89Q5ayK5NJWgUfoi4ujBpAG4gIOmD7XlfGe0By24ANoROo+MKRAoRV4cEp/KUdOaPRGDN5eeg/eE
Q/fMgXTu6LqtmWW5Wv12PKrXWbrKCXlW5tuF46jTP9n6Rcgy20JrQXplxqvvihmTuWxNLKY4iYGe
PJfi1GrE2fDOD72PfrJAS4oQbGfo1/KQkjtBMqSOUUGLTqSsY4SHUACsd4R3S4NqTffyepldUctv
VT3vjGJB4EsGOnktBuavoTf9PKK3kGHNzOaNAK5VS8cL1XRIXOwD6ohPjxktdr4VmtH8CJt5B8bv
yLdFNt9jnzzI4gu2AmdodPdQcFxhHoOZs1Py2Npiu5TSx/A3fViUPXXZI7xAoTXfaprad/NygiWM
vpYhdtTcaO0tiuRjgPEBahVSINNT8SGG+CoVAL4eZSF+kMWYtk5xx9bQShzyXXYvxrOo4SnFHeic
1dqrRGywXkpXdr7UrtMRNg/1ShjOW+APHn0ojlVEjlrv42gh4OO1Fc2azIdZzJunaqvzcbWl7XiQ
MGugRZYkU7IPpVS2ToMJxFrhmE/WfId9y3eYcS9piQ3uQwIjYMnrsctQkOP1RBRl5RusuW94JwYX
R4WF+O2CsOmzoHtIxaHH84vzNB0Og3ghKBdkzXkNIqeyiyNiTM3aT/DcxptGY950CCHlByezOzem
OzivNcgRTgWOPLebClgy+D1BQ6gWKLvgsz4H1F6cfVwr84F7sBacVSkESfxa9Y+leKTjvKlQGOdN
8kOjgzxY9Q/luMwCCi95rMvWd1I0z7a+a6f7xg7P6friguEXCiD8ib7CDL1+ukotYMwjaQAVlLbK
vtSov7sRknO0gFMufzgxYBzdx6J81uFkhRJrUsOm21BM97I8lupySF8G+4fUsweGVViUvnKE/DOh
Z0npzxE5rRPP6bKLomCzkLm2RLq//JgINU0hckKNpSCK4uNqBNbwgjhIjogoIspxpr03o3QuUlYi
bK3uDZMMP1liT0FBmQD8Q+/xpr7dLJSuK+SHCBzJJqPzjjbdDkmyR0aaH8lTw2JqVfu8Mw6DfFhI
ldFL1CZOxMsCHr8Z4D64G3LnnmqW+rEkwInyKqrupvYcVevGhgiUBdW5zO5aduUOdr0zQqe0nynu
IefQJ6kfgulT0+bL1siPmkmuAXGAc5t+iZguZQd5KTqiOqYrwRfzohnYel13W8Sr4QWqqigu4NES
LMFCjMjLCijn70ejY5Bt0V7ot61BvcJjXeFJaCZ0bfz9zkx9FKGKN7GCig7eQrjvi+Q+ph04l+sm
R/u54bWGMZrDoUWGsEWHrBUkCwEsnpgrcX/Izd2iwtuA4tpM3F3khLzVsHKW4kLXq62KiE9gi8kG
a0M4vJdUaCTcnFAeuD/JqaO/m1azj11vC+Jwa5RnA0oOA6lhanI4wdAaWx6ahUuNdxnKA07Tr3qC
x6FnB4yZvmVfT+6pWtWSDL+xUm6U4eUmqiVTA3aT8+hbe/CLG6cEupEv5wYVvxYknwNcqAGtS5pX
0E+rg4mDB7XUZbSeUoz2CrXJg4EQODYPcs53czv4Fc5uJaoLExY2yB2K9tJP+8cJslDfJlsF7wdv
/4BvSCXTZQb5xEnzi6q7ylOOH3mDnI6qdSpeCbe9hP14JCkLnAvigxT/c95/tCyZg8pOxG8fQxXu
HHOkXG28qb6mj7zF47ZL1HJ0OYiSfeBUNLlV/mHYEbztzKtRLXbNDwg1Ox0lJlFUJP9ZfgA0C+WG
l+qcPleBABEeA8F21bYTZ2gf/AkVd8gw1lQvuXPXd6Y3hGx/xTNPsxl4chZ7E4Utii0/1ZRPEImf
BT9a1ASM2PGnUSqXiPHLx3U4hddgm5UPS/FAUaBX7U4s1s7MFtYw9KKvYWbvi+EiX4gqb5ChmPKs
Tp5D5zlPOVKOw36cL4yJ4ajbZlfa2FyORntcunof6+OeJpxlZidcvHjd4tuf9fD/9qXv5+rzP//j
veyLrplvP0PQBL9nJci1EPx/96UvP7vos8lei4/2n37qV3fa/kPXbRfko8AtozuUkP/VnTb+YHhj
MXKjWJYrKpC+zT+605bxh7X+F37QhMACyf6/u9OW+MO2DFdnGurQ3Cay8t/qTn/rHQlIPSYpYq6j
K8GvW6Mcfu8dEZjSTnPa0GHBT3ePtpSeb0c3FrksnG/fRgrJ1msiGMFhEe3xQKC11mwAAdaoG7Dp
pp7246ifHBW4LwvO7KcaSw+2kI6Yx93CAGytL9zg3jT65uhWgvwgSpbdb3f9X/TA1sv8rVuz/hkW
N4PmuqMMkOrfWiUCIQyS98ahkl2MXWUMHelJIWY+I+yCNe2ovi1JvD6MmpsexcK48K8/3/jGWvx1
AY7QFTMDQxfC/PN9nKGX5+gmV2Vflpw3iWC2OsZUsV0NZCCAqQ4vPUTZWaWOdrD7dPajULtbiQ1H
JIQYJRqbxvFCZUf62jKk9ZXuTu1+bGp3XzltczTW5AqUuAULC7ZC4sqJZoiJVXghk2ExL8xGJuRP
2uz8DNSC069bneN9+us/Va7zim/3WjFRocFjmcwYzG/txiK0EYYwUoMCk+JERyIKtEowtl2WylW7
qFymy9FxE8qzyXEAylfQQbwU4SwzWjd6com6fLWZZTI3ngwXMVMajpQuocVIm3Ip4Yn7m0sW36if
fD3KoV2pXFoPvIfW2t35rUU6GuaQya4wiJOvs0spp88urRZ66QYiBJ3ZfE5A8qlzpzu88MsBKAEl
ethZb3M+0AjA8JT5ZbHyPKeo3gcN8dqwsTF9mth9HpYodt7Dtpq7bbk0MSmDTV4/AESg/kdAeppj
wCOGKnAAz+UuIVRwz9dY77S8U7gAWvrhcVq/pVPXXEgX9mOqG/NXabjaLaoN4kJjImaDoNIvK63F
ZVyaVHbDtEqgcYjAYrSvnLlwtmU/Fne2NbgfZbA8ADhZHkn4Lp5KdKWPmp0pn+kmNucwq8/Qkrnb
oK/n6zYqsrV/Uhbsivl0YpdWl9VctRflUhRXjY6xq0Ev+mQ0enBuyQVmh5ve2sPSXgZdPKZ+aQOx
TptsvDMMLSHYRwuO9WTBzudIAbpkmMcL26ZvpjMZQBVLnF/SXhHmQhwnuh3XDDduL150VF40jhyn
I01Co51RaHoHQ9AVN+gqqF2IJyEAlxG5n09OQpkYAn7ELeMFbsm7rRh5bmqQ+BwsqifIwhTKsGWu
a7tNt6no8SHXEswuHpG/eb6+Lz9ybXcqg9EjGUsuFfGfH69KhfFUIhfxWmcY0UBNlYstBtnSnqlU
89VPujjMHSFyGqEu5EOlDcYC+6nTdI3pWTrAZ0LGr6QvTRIZsWkWjJ/L+DCsb79uo/0EyCDP/+aq
v/WXBVetmEtaEqWrMoXxbTBZOAOU65IWfF5pWLoqg+bESOdJF7N7mHiC7DwePmUwjHsU2gZe2RkO
fxYHL399Id8XlPU6TMuAAOy6Sqrva+dkQHRcbGYFyCLrexe6H7qEmuCSfsYv19Tq3qxk93ff2T9/
KpuFDf9eSFNSdK5357clQUhFWkQ/osObdTJzo2Gsn027Cd/71KCCUDlKeVIaOaqlaenuA2EBKNlM
fR+8DDXZo13kmi9137bnGhlKm8qQzpmqJ5+5JeXdX98hpf7pu5LsbmxvyvrZ9v7Znv7tahuk/UiF
GrWJmWB6Vm9fcfFv0VzRHUYWH+BmRI3a1DPBjbHFAHlQZ0Okh9BwMkqxto0ljSv9tTKZx1px1lym
+kzyQqPHe80iF4IooOatMLQDMpz4NAwdYnyreDJmDGAm4jEC29vgTik9P2LQFHsCdR8wDNPuxBU+
700BVIhwCOeuCSJ6iGMoNy39BmLaIA9cOjBeKdtc+gfIZMkICTOcJDiKNJNWHoRr2hf10D8R/01w
pklDDEcKocV9IBCkB8rZLciQf8SuPZ9QPDn7pEyaLbJFPB4hhHYvpIDZAVVCHzvTfoP0SUAGOeqE
H6pm64qCnZkE1heLIgljXcYvXxKpnqcSihv9FxRw5pyi9deYr3o2yRLNCGzJsur2BlLd8GGGsdyx
nKWXAsZmQBU9wI+O+mkhzEy3fRSeSDWn2sAwrN+UbTLuK92onlXAaD7E1XZpYQW51hKww2FQUDBy
+DtOCYyraY3OmNAibfQ0j04tVq9TkynYFUySSWLFxkAJGtKSDUaA/bRArPLAWMR8a2uFLThUhNVp
PVNrKzGGctcbVQx5gHTKBmECNlFYcVPr4JuJ0zjwi4JKQ4Zl5XfUwI5YkiOG/f4SWrHynTiYzpPO
OToq7nZ5YD1jtPw/7J3JkqVImqXfpdZNCiigCova3NnmeXDbIG7u5swKKDNPXx+RklXhFlHuncsW
aUmRyEjJ8OBeLoPq+c/5jntBuPdZxhCscMAItDnq62dWioBdcLyOGoCQ5VdQctvuiI8zfC952xy1
hDCD27z6o3qxrlCSen5nvwquusA8LTOWy7bqgpuAmOB2yHVxBe+Akkmn9o9oZLd2a70leLjuZ7pO
13a5iBzfgGIC9wX/PA0sXPLimDkUVbZZ9BrnbnU3kqa9KSSIzpG10BONlc4zy2hxBhQObkWcn7nu
HzM7OqWTIJ8fy6awtjEEgvvV6XZB9/W8rTP5otlTEy/zxlsj6/l2wF1HuDmgubtkOVtUwTEqhpEZ
TBfgUlzLjWo80sRvh4BUbQEBP0v1yLhu6t74DeEd+91bxC75POwmcTuQhr/0y7Y65zWnXkl3ecQt
ZHWQWKDAThOIc3sqEokqUW3agycLJxdHbqYLcb40tK3TmhKBkUedNk3yAd4XcSYrVXqYcoTRenAe
I03FZRovzVVvszo9GFFZdx03zN0IQPddV/EVkHoKVDxTfWMtttZMhesVFMjg3PVKBoqJb7ZLYPpn
3YiHrI6981K0Np1ZxG22wudCXtIqQ/ar2aiXRCJPBT/ANZVC3leHh/6LJakHrHj2PAXFUt/UpK1f
Waom+8WlwgAnHQFJcjoqOyILgESlQhqLYZsmGDcahXjaZQ4DrDxMolfSzPKQZ1n6YZRxy12XlPoq
bdf6osobz4oYbZFrrHlHUvumGh1sAxBUW0vNK4MqlEcnj2ccBXF3gXt7uWmF8S+UP9mbQC0vbip/
VNzxqAjtkVdjeIhtQTdWltG0DCWoDOlRjgpHHvsQksiQylNFSpHI5GROrGZy9azC1Q9COC5kgQbW
+VmJvnHxM6A0sjl3GiwteXczNlX8baboce96zAzrdsQmuehhOUI4RoOCMbEP6w7aRjZTW8RS4DpJ
pM2dl4/W9dgM+iFhTM5joW7TY8HagfW1HZ+iBZcyk+ISuEKXItXN0/vcg7ho6kpfWamf44wsggyU
wFR8T2WdQxRbypeAEt41zOu999HcPyQESt15hkPQWsFXaOfjVSYbc+KGdq5zvN/7UYX8MgPGF8Ky
Qa3l+TBpbxvnipRVrH2UsNSbAGyqce2o5v1ffaEDunfxB4/m3OE5RtTUE7jiy/Xer2voQoIy2hOs
9fImLXKRIe87UbgfCNzN+3TSYnpKmaoSKdFlt5v8nha4zrWd72OPmH5DoDIl7r8eKRszeYXpISZO
vN4GcxDE51TsIHr2vZMgY6qZnKmBsVJ970PEoYpPfD1UBG62MLKKYRNLe7lkoQ6pgXttD3MgQMzz
eQGDZUyPNcb821HPkBABKqXHbFrg2gU1/UJm9Zf4PHx7Yqwlcw5nutWqEjyII0M9EqkAUx9aM3nu
YRzShjLRgjXKRZViCt0GXcnZtfMUPDuGF+ARwSXv8fCZgxfNvZ0nWfYeTTp2bz3ZEIPwWIzkrIKd
ujikJrIpbHICwIYVDMfvQw11Rpatc11nIDv/+Kh5GHtMb7v0OAsyizUVgidfFw4QXS5jx8TONdkR
8AUOL2M2byaAlsWrKuItc+mUuqWCav326YT3qvTy+d6EM/AknKfVU0X7NS6PeGYJ5FbY+jsII0er
U3K4n6zSgVNUkZJhOel9zZqKS4MwgqLBxfIj55CxoWTYDNzgSLcY/yJbFwYfpwkvfUzFu8V1iy81
UOpLZ8gpF1W2oamwNx0Q3yqgyKgOFa6UIsaUGsLkPekq8c76tOeLkJbg16DGR3U7WsKYt7Z1jSqc
ZTTxYOoj0WPYEfWFNcb7ORnNybTCv6lYJzK1dMI1zaZDWtah2Dg75VvhcxhXnLqJ8hKizqL97tGQ
8DwvcFy3GKLX4dU8+V+LyLFf6F1rZ5BN01Qf6EgbbjMkkR9LYGVXXgir01+x3VUdcoEm0y4QJZ50
sg5M2v3wVoeLtddERHaj8sZqn8uuOISplezbYV7refWdbRYgPdgWrvzZnI0WgPF2afVd2EwMwKxl
vE76ldwBWIs2Q1Jcj5TfmmnvZT5mwG7tVWI3de4WxXwKydXeKFyHdyTmvKsltLtdBcWVDLFrzsfC
SfdjGK47tTYMd+SFqkOgIvXutA3FSW6N0a5pC5jhHSxtFaUgRxWrjkYc88QOV85jwEql7suT4yhm
ZDNIROri7MeaBEm+TRZJxyxu7LUHAZzMl4VeCJYqNUOtkQj1DSEHZP+0JH7KzIvmQNO4J1QVjwtP
1S28hWopGMBC4OYN6qbUbPKaBqTtnBGiwbIkSf5wtp2oZzkhnehkT1pd5K01fRDGIWcHCv7MkPI7
d7IBJ4BnBBg1dv6nCsDXlZdzZ2+LYX6OhPfCGvNBJTHuChhyZLcNJHd4FUXf3XuuQu13mS6SJ3yP
K2T7TqGzJ1zxN/XEQmr2S+vOGrEvTyQgj/Ni3SWjjQcjYS9pSX9mNBER+R940XfCn27ibgA0VWUV
3udlOqEiBG9uogVpT4ib9kh7UxYHeu8ZTKGOn2JqmE181RZ5dC0Z59zppMme0OBfyIh6J7cNqmtX
918tiIfPBmiKpGmuDjdpltL7DgTvFEbtc1w18ks/kbsjc2y+k/mjT3EJWq6DjjjwIseAhWHgHYVV
H5YAwyAT/e6ugwaGlaPCgpI4rjoCc/D49d3vqfafwL9cLZBvEOHN/v8wj63GLPBA/9MfxuaFFnGC
VXtWok+AaDfpbN/YOWXfemLH5jrmvWXCHvT+N5E7L/QgUUFq1/cm6h9yK3tMEsx/efpVJPbTHzux
/6+D/04HXw3S/7sOjkSLBv6TBL7+gX9K4AIbNnkel5wH1brwt3ByjR9t95//sRq0hWd7oRPQbkU5
Li68f0ngNBPzTzrKVigrUjloLm3Vd8l//ocX/gPR3A3IK9tegMPM+XckcOezdOvgHSbdGXgrs40x
Lp/hJyFALY6xY8bm1lKDGXIXUD2HzIl1xBzXwrVVqpZUSJ3L8HZpcMS4OUG7o+i55H9jM/ssU/JR
XJsz5XtkncFUfpIpqbAbm9ZFne6J+O2ZBkX73lClGsTiN4rC7470Sftpq9iqdUw2RfOePzb2QJRZ
JMl9ZtTvBOO/iGN8KfqUGVegjoUo5D+f30I5c96WBDriUJKrYSe0nRyv3oUp5Fed4N+YoCTwSgXS
AGnnd+rS333TPx/+0zldPIaPzD5IGKkkvXHdJmRz1Q/3yqU+9U/X/N9MIdZ/1Z+V8fXno/bal2RE
Asf5w1P6J5Gmmkjo+BVXEuWrwWWl3ArfGBhDgTswdCB/QUmwDr8+5l9kLI5JT7fPjUCVmQg+fT3f
WnLPT/h6WZ6bhEY2yDfCspB8qta6toBSb6IE//Kvj7refX/5qgHpCdboMrQdtf7/f/qqlIPM9Ici
KpVi7XBx+v4S186SsSQZZXSo3Am531AugncpMCwTWGXbZ2DtguFtXuxSnvwYZXJf2hJgbqU16B+/
0gH5niFJ7CvYMTkE1jmphlsFWFX9Zorxd1dF6AhFPCTwyOZ9Uv+KXFcDfRbOVnkIYRRd0wGKtEsj
JuJf9eU3Z2t9hPx0YYSuHYQhHZv8SOtt8PPZkpUngWauEUI92feLX+PBbgUbn2WOgNm7lP9sOoZ+
GSYZSkx2UrXVdT1ZZBNkbT2KNm+u2ngBH/brD/aXC5bPxehvzbqQdgFf+vPngrPf5vk6sWbe8GVI
s/4AkAwUeR+n0JwW+/bfPpznk8Nx8GcgujqfngR53BjZTzCYQ7TUnYhYSA8JBnrCPT/W1rbjrw/3
ySBsMyrhZoSOFApPITJ/msl5ggdcavvpjshs1H5tIPkEz8i61d4jfz2/KTAH+dcGPMh+AWL8mx+d
w3z+1bkrPYf7g+cabyr30605gylDTMI3hMZIdRS0DRHyMknTO0gHsNRZFtbRjoCytRaICUAofgPF
qKt9uhjSJcJcHtPLhcQ0tVhmnKTDJWN5UrEP6BR8d9CF3QkR39W7xgB73mYLef45MThtudGqJ/pJ
pvIJQAAFx2Hcl9Tp+B1SqIJkNJyYKDW49TRmcM6ivtVUTdE+C5ZR+xjDMurF3MCqAbAxVTuxRKRq
KMiaod7ZPZvT2zUxOJ7qBrvOVkODKVCY8+VNgzHALJJ5tHuboMcUqDpGnbA+kRdKP6npsdYL2JU8
YrnpNiM74Kgmmcc2J/jmxLYmVdBAo9y0QRPcO1NAZ7Xq8Q12Tps0ID2brqc0jnqgvRA0MxBKdvLX
zm7C295lJ4FV1auffMHS4mochurOzxufftKqr3iZF4t6Crs6nqi0LcSNMtSKcpoApQej6L9Tg8l0
ukfuNfhVoiIiqR77HyOaNMlQZ4iIUEFL/ya9Wb2kZS9fXUeS96iQDM+hgS3fWpEtuHWdyqU8TS+0
4Y7xh8Nm+26oDNSGpYnyt5wis2BnNMto5sIzi+V8EkCKq9p/Jo5P8nOo5PyQGQ25rgaW+7BYhBZB
H1XDA+Ot4H5BK9WbYhDgV6YsgOixcmxOtc9eDSml7DEe28ESgrZAvNhoowjRWyGFgKClB/VNQnDN
jktupT+6zMPAnHlWfumRdCbzU+ThsFtmWw03fkz5e5OlIxEbHnr3LI9UsZciFVg+2fF6Cxaf2B6O
gGE8eZ7oyvPO02AQVDEsJZyro3SD7ImyEqFgzdMlDN1lzAecr8o8tQIhG2hi6OEx8pjyn3nsrqqD
GloJBTdIoFJEaeb3hICqJkEsy7w2FdejLhdkA6cF6eUZ6hj3jFynu9i2tWCvn1AahBhgu1snAjLI
vLAqvrk8a6b9YpgdbAzhZvx6NC29AcPvmcVaFnndblAomHO7+NwqHvQffD2qe3JZtdDbggXX3S7d
QOfhki7Q3VjVtl+LJoodrNvot2Oda8gqS4ZyPITCuo5L8rAnkcC72hgZy/Eqh5jB0FfUOHY8cB3T
IShrxsCNG3EpdMFsQ33PeJXoC3/0/eypalg5Y4sbsKRqiRh1nJmrz1cRGpZ1JQx9Pi90D4XDXtcN
4mWtu2n6iNokm87iMeE/G6VGEmezUFPxLrjJvC0Qkva6ojcFGi/tDMONADOT3CASoxyzDK8Iq88w
+VN6Hu07rCHui293UcBeb67oAyGvsJ3KVGsQSFysakvTT5ZsmV2Z7ppLIHyxmSDLM2+mBQRjbo29
VKDmLWdtAltnS8lBer/ICPgr/izvQTsAWzdiTN1ka9WhfTUIKg4hcdmUwHTpTFysakDvn5hdsyse
HPBPPg/NyndefMtNbrFYju+O3y/Da1TWKbi5XEdR81ZJpim498Y+1yCvxNAIhEbH+OVF5EaNOlUk
CYk9MvCSmtJJA9zWQXcCx4Avzepn8hJ2W5ByoIzYRReILEAluzRO5WPR+9j5wgkC/b6FHlvTKyfF
eCX6vCyPI4WLPKOFD/4wyuI+2MI26R4b7DjJqcycqd4UNlh0aDn8m3GTTvnL7GMYBPoHFmtrESOX
OL37+FhFE045r61zcQLq1FYP6Ozw4HWm5TOYmeFRDjq8tByTXDFChJE65Q4ldYvvxWCpe9i9uUx2
MoYvNtkMxZJlqJ/aygUnmkxgOxGdEZcWcok4Skv9NUrWRBioPGrOQFxTRNE+MY2tLgcoszu2+8Nz
ZM1E8yHq4aCTe+Svbj9a01WRNNN1lhVfKy8qGKzh8tjrsV5IKwCK6VrYd20SAsAXI5yvKGaW01lq
3MSmLB7bdBjsjd879sUct1CYg3xv1wgMY/YF5GMM96oIbCSyzj9VZZ/CzA7D17zHRr8oJJiB1p1T
WvuXZRhGV+lCCCp19cEf8HGOky0vLBOQ1KuWAXrikJ/LnjzrMi8P0ax2gVZTS9p9HhHkbbnH5p0j
zw/7QbUU3ikgid6AudsOKMDGKU9zGRA3IuD1KVIQpZcE+L1XT8HXtmwDFlIFtU66689yExVfQpiZ
hEkpQ4ZGwGeY/GAdgvJUUc4y72tv+oa6+JLnUXEyRDpnt+EVIBDo8yCifYchRXaFu6qmMNttEatq
l5G9E7155AqYD41wQ3tkuHfWsGeMcaNTrsW3YKx9jIOl84Z/3Nr+wZRVQOeO2C2BjFcZNpc6ql6i
aZQvUbvUjy5PvS2biuCOokh3Xw6Ed1zV/8ho+txbYXLRts039EOzG5rirqIKHhU0O1oie1GOuh3D
DA5NyVs6X89VXhTdnqI9XMlm7jFQ25jmnUIPZ1Fi4FX6TDtT51EUoG812h4NUk1DlrBV9NpHxHRy
6mp02rjb1FormlgblBubkf5rlLodVmYTz0dHC/c6CzTNI828ED8WY076bBAYyPPmzdNN8rCSkdbe
zq7xdyYCTLJXcU1fziwPXQOcjK3Lo+sr53pMfd44otE3gcTbnIanshYrTqJ6T0ZxnYXROVW31jqU
as+CrlrOq1jdpF5FMKtvL0HCwjOiJGTr6/WxMiYxkGr2O5f1oJMfrBSDdxbWFNWHC9ZsGcJssyhk
zxa5gqp6mMg2QReeBgRjPW0B5qS0lKzLIC6TmRTOXHgR6l5yVkPrfaBn+KbP1Ifd82c6mm5Ofgv4
vLJ/jFoeWKR1N1g7uu2gg+MgaCWkB+lbRNpr5y0BtXqud5OM8fA6+S2toUtyByCYlWaTMcwUYPB3
Npytu8UmK+MYSldoYji4rTKHUqtdH2CNVi1Vk3LCSd4v22lsxSaFdMNqMDpLcQgiHAfDPtXzXeXB
H05U+Ra3Q/DgatDFMEnIxfZHWlGAjUXBVQTltlP1Vy8c2LVa7QOWaFjdAPbi5LVzo0daCOft0JgL
1Euxw579tcx4vyE9ORjtomsKMvcypXlOM+y/WBVj7PvcGICK2oYleDNWwVbBNjmCZF0pvkWww0pv
o0Uw9Q9bwT8M0ZdeuCxz13OfytdqZmJgz/MPu0ATTYj5tn25bFPzXpcuc89I6F0r021V491O1fzm
2QmC50r2tEICCcHM83aurjwWxAyF0pi+iiUen4IpTeW+my1z1MYdyIFJatxGpNaB5YqhHa+PGRRv
/bAjOtmxdnyN/RjUT+Il8ztjRTLPUzfz2KMKksFRbtJT2UNVSUnpP8wMzF6SUYpoo/yUuNxQxuCy
hMvIezOMwv5QXULQKpM9CRCHa46y3FQyUoyWEiAZr1JOvS5Gf8f6ROozJ2kFhZsWlKbXsFFLesR8
34Rn9aK6a2iOkXdwIrwlOTOZCGQ5BPHSbpNzADXSA34rSdIYI6YzOy/CEzR/CPzL0jM51q3O1YY5
qPseO7KApmUXLQWKrmt+cBoLxStCk9xI5vC7IU7MfDTqParUGhWn1Ad4Y3Jox069gf3wGJHq2R/O
agy01y2yHqfRsqPHzF7t+EWixH0wp2BNXMuBgd6RIoCY5QZf8ao4vAiQHWF4t367FsJIRtN8yyza
M99pVvKO3RGoDqCNklBbqmUTecJpd+Cw7Ge0joe6rGNGT+h1zK7GpsDRoZNswIpa8/eDN5Corgcr
+VFHDnaPHjl92tWtVXdHNHam6rK30jMHE8cb40uYcn4knrvQ7yg67K32ZaT4y1AIrzlLShgUypGp
8wKPOJaXaeF2MNzFQLnKmGhQ74pXl2JvR32zVHP6nMYlF6ojtHp0gonXGLVYQUqNRTzQUR5F5q2t
24xzNQMiTiOrJ2E6K32bzE3o7eM+gmjtxzmQeKW64k1lK6px0E59IqEy92ed8JqPSKj0rRz1cIcn
enwLKnAJRV8DaRgr3bjgnEP/pTM4B7cFlMhj3jpVx2J7UROAGNTRjchCCUt36Z132OHhixeFPI8K
sJg8d3OQUTuXiqCntrbIRBsuTAIkbjHee6qpvudDie9QxQ1T3X5q5su+YlNAM4sZ2K70nk9NTeqO
w8F2V1qyCWbvzcbn8kh/DMPHSmCQguMLEW5DnaJBl+yZCB6SiUp07kU9fgeZ6OKJ0G1CLQ+DV4rY
VHcXR36Znrcc5b4YWR1syjGyhqPndznvy1EWkAFaBk6pGyzvUelXd7OFpWfb+HHxHFWi+TYUwN9z
13PAo1t+7XMxxA2NWAKMbCepIdg1xFqynY8vhZJaTL/ZSktk0dItC9z8EEj9G21p2FcwHKbfrNZW
klduVHqUjfotfFYoAT90Orl3WITYBHmdatsda4TllZqQhtErjWJssLth1sdW1MXT1EaO2ji61N+t
fi3Sa2PT3A/FxAbVXnRVw7NtSQNSN2V/b6LaW9b25JEqPRFLbz+mZB/20zyzJIWUB4908ef5MnUH
a9yR3rO+FMT/6YdcrBqASRFFEOiDqc2xsFhQW4F/klnqupldFdQsK99DyZ2IDxeBe2Dry/siGbMY
57Qo/Hv6CTKMUCzx6W9SxC0dSKZs1bqa5DN26bI7YaKgmRJkbX029MMcHyhNcOjb6CS9HRg4nQMD
9m46LJJm+yPhrHC+AnTUJRusa9mzRTZHbVTmwStj3UqPj0//8t5fxrbeNU1gYLO4EMRRIAxbI8vk
y0fgtj1lA1WE+xjVxboPEip+NjY4xoS3h1H5wa/N+CRx9xGqCvmarLB1c0dNb0xmZ0Q9PwVoGeWR
doTiznRTCOaKjhmiRTk9tlxYgmnBkHc4zRWM4WYLI6ZhvzZgWCMWvB1rGbxE2AKHrap4RR3iIhI9
nb9R/vXXktvfyKps0lkpseP2lOd/EhS1XVYoTowVZu7nTcAjhdCntIn/4oT69aH+ol0qEhJCSBKu
rghhJPysXdJrluN24VCTIRBHj3xO8BqDidPJ8dRAL9n/+nh/89XWL0X8H+sPjtlP4qXqW4DgNeK+
UIane5RMF1wC3JSW9Tv4xF8ORRADncl1kHwVeKJPh3LdUUGILDhUHMitsnnBaZ+lors4/sUf3+rf
mmf+38GkbuoP/dCZj4/u6mv9/wJRah3k/Wpiabo+/lr8PLPkj/xzZmlJ0FEALELJT+0FNjmKfw0t
Ldf5h1AOg4PQBz3BnfffQ0tPrJNOLhCcFsJegzv/PbR07X9wpZLb8RlzYnQN/i2q1M/SMkdw+HQA
rES4RosgBP988fMmLRaiOGqlKKvrhODm3dBGDTVrcXpO+qtiXumBWWx0ngJTl8nDn87V7T9HF39m
zoifh6brjeCs89dQ+jZ4GTT9Tx+gjlOdoHxu+aTWk9V2vJoZ73NUPZ0NaHEbmLMs1byuTa9xOSgW
q+zWod0PrDgqxLaLyZf1cznLL1Fa83JqJnd8FHGGCc6qC588nIbaOGHF+/VH/zTvXT86IxgGdJw3
BHrH+STLNyhYTITZSEg5T+VptlNHHvCOsaSc0cheZ2xV+Gsmi4ldFy0iPWOa5eQX8ySI0/76w/w8
ouCzSAG+RKrAYQazPlZ+Po1WTpCvEbSgTr7PZg/eqyNPslohG3WVs6PNmWEAEY7TcCQFavOW/PUH
+JTm+eNs8IQJyQEAUqYT4NNjtJnntowTd9xW+TQu+3DoeeN6c5/bh8lJsneUZf+gHC8LdrAzl+pA
x8IQnUxYdvZxqss0Oa94scwHgYULl6UFLHFfjDE6pZe2KQUm9jj+DsfirKOb/xmoreeNZz63JaEn
fz17ny4/FNZcUjMA6NNPIloQhwX0UjlRHpnj3kM5bKowS87tyBsocPXm0EMMoHs17jZ9JcE+iGJs
9x2jF8b5TsGeyMqatHv+zcn9m4/J5SYFv+46N5CfJlBBCPnRxpS55U7KMa+wHnmwCagc6t4mrm2L
hl5TI/pKnDK6qZJriExJdpzimuWnsKlVw8ZlHBKzuoGgnbbuKP75AoDwF39Uf3Mnu3+5k6ViJq/8
wLMD9GqeSz9NcrnMxQxeFYZ65cfmpmjc2tDO262C0jzKhXA3oaVyCD1mgnMZ0McYFAh4ViDUSfc1
y+oY6875AmH/Hc5yQ4idJO9F4xfvFI5b1FbCQ7+v/K6hfMr1BwsvGC77nbHohdhT6hl7SAhZOdyg
Pkf+0fDSj54wK41PCkWAuo9+XabKvgzi36wh1hzlz9cRohRTWSiA7OsUKM2fv7xaCsgJPVDMAfoO
LfaBiPtNadssoEa7XFvEI1qSt+PoZftxFvZLEgzupekMuicDGlqhAZ3g/v/1dcP8/tPnUjxZXZel
hkeekDHmpx+lIVWOvEIKE2N2oc6camzOVhBrBgu4avQ7XH52eZjrdH9RgP/UaV9l+2x0UYi64DbU
tCNtnGEaz1RNBJ5l56HNjHnu7X58nN3wNdS+e1ZEKUXAfokndtuV4DBbY6bLsKMuh8IFPNFC36QO
BopNKjpN0r/sjq5NrTazK/uxGvR3raEMuKp4KuJFXs9mzbqjlWR7K6rWjfxYbqOGantbbSvH6yD1
uOPBFPOPoZGI47V+m2yDf1Uw+LoYLYPvuayBvQoDfIOFVnlhArKmARhyzIBwXLdcLsn33DBR3QwN
n5dLVQX71p4SxJ608a/CuWgPuDBjFmp9T5Ej6DKbls7YxfC21FP9QPLnAa3T2cRcEadiypYrbyoa
GGSRhkATN/WxnmTwlR54Z5vFbnIVlamzE0QW33iUnreu8XaKoe+JqEmMeVbo8wkqBNKRwtE6dQ69
eWxXh3KHI91/aSTDxlxZD0uGvtRmHeVGzkynYQfisEwVbS+E+5mSjuN9XYmnMGryG1Ez4XVSNkdQ
WmgsL5m6pPpyxpH0asrJejODFydcqxkTEjujBPrcH+Xon4cy7z8AyDbfS2KX/tTu2YHkx7aYilsr
6KZ9E0TlA279t5SE6cHu9Yc7iabd4xWNKXTIW1St2ZbLHfOE7N02To2yx9TLZ3seZT/arlXfG/YA
t6HXyxfaeYOP2iwwZxCwBoybiXXtZRKPdHvFukN4ZX8m1aJPSVWNG9/WF2RF0Y2QIdiO8DvsPU+4
aKTKDcn90ZBcEqe7G7tuPIsXE5251M5UxzGrzPUwsMEjsm1QlOjjklSJneFhlDsqO/RRDDJ5pkX8
GOvFvcjiaNyH4Ug5Sp5Y9LxQ8XrshwS85RAXp2WuB576PlPyuhm+DXlsMFpSWfA1cHzzLkZXcIHS
XnoIUqEf/I6dd8cuE34hKxu0q6pKvoYa/blP1vxBxwCbFvruBccY5EBowQgZRM8QWYRlV1v2K+Nt
QMyx22IcCjZNXxDokTmUe+6kXLeHfJLKnCXtlB77zINEW6avseW7DwFqyd4aiDXwYM1Poyeat2Ss
ilt8rSMBHjZZzgygg5NO+KBkqJ7zgH2ExkjD0qwku+bAg5+/iMxsLJGLJ38lECUm5lkOmZfNLeOi
s7LpczBtzUKRGcpp79v5ViTpVeGDXaYjNTytvv4LMih6SzGod2zG/r22l/7JEVyx9IaIicJbSRFP
gApdlsAIimi8ZQb8BSwUHBA7IAE+B4m/Zf/o7xfhjF+qJU/vqA6NmEnmzl3AoP0eidg6E8OoSQug
RJhSAW8ZE/M4saulKFwBv2BRc8v/Sp8zW2enXAF92kDMU2cM0+JHYGvTOwDt7LUjZQQ2CDgE1gsK
3ebBWU5O3vGXKcHWZ6LZfHeqnGoelWX6S5fPa9kxwwNOEjXrZmJT3xURIiZA9uIpX6Y7t4AONlly
fg+XuKNCoHsvPf8jbBpgYrVrJReusYuH0jT5dS+y4ceUNjZrXzerLulpIEyYWcmpDRZ5EovLz+fm
YzDumMKAbOE991S2Cy7btH/1rK66L52SAozCDc5JAE4YpNeTQGYu+QYFeYGFTFVcjlMy3CntlPsp
Q2eJ/YjUmGe8+Rg7Sbx3PARZR1hQ0pYhHZt923T6WeSBC6UGs76vyoneg1aeHDvJz0VERKyjHJJh
cnaOdjQdmT6qg/St/NpM1CPVo0Fn0qZ9BpQdXRajEVSrZTNmgDVyW7SUFnYcbeSfhg4GICjH2cVY
Zpr3itHgMW4xjLACG1/AknTXuSkH/yix1PuHqGjlcpjztLkJGNxvUjN21Dr7cfxhp3U3MJ/juZ+X
6bVs2UiMsgv3Fmso/ptI8VJ84EIcrspA631Ki/EtRRLlllhWsG0lQT+8a89MyfXOrzraB9pJvnou
fxKdEemGZDuYnIio3ba1M+qR89l32FgNd7ER+RXDxOTeIRt4llURqR3y2cg2TCzSM0wk9nPDxuwy
qix5iaALTjfCF46mFYhjgVtkb/xUnRya4r9htPxIQ+hfNDcF56z452kjB/6iIp5om8gZzS7UacbE
l32AIcFDv3ZniEwH4rGeHIuuuN77Djo+vAySEr6A1/XDDWGHw1odmVl1/9RS1Xb0B1s+1pUvDt1U
92cQmcSbCstDGyj0x6RbnA+/Drn8Z6FvIwzeRxah05eprxeqnp3+mkAufpY4bc9kzSh309Q5vlFq
5C/cdIHda+bmNHTNak/Aks8TwL1IUdtxH9Uvw0J7tuXiNiWOxwC5jjzASwkl2hvSiKSw2HUtXCdH
XDL63NPucCqnwSIEuDb8pEJ81NIbGQSNBRhWni3BQG1F0EzBo++4EtD8UIBtmoRzKAOveuDOLi4W
3FDt1pgcHiQrcDAtLsFwa/H2M5ifZziJ9nVa5erL5JYKWGREpMGNIuruognZcMjZCDXMRB7tqDLP
TWy7rxbVSLSNutn44bAxvZV6YeQGXD3ee1MHTYy7+asYvIcySBmz8RKaVBc+RDnlpTSTxA8Dnrgf
NJPmH3FYJ3dpGuUH2VnyFECMoJAZayioH+Z8W3S/6UzKjlFvnXzvJHCjPIfw6UYg6dI0rHeVScBL
rL+Z8GJrRoLnXZWndXrKJH7lPPsv9s6kyXHs7M5/ReGNV6gALuYIWwsCBMlMZpI5DxtEjpiHixn4
9X5QalndJUuK3jg+R1jqqFZ3qSpZSQJ473nPeQ6XiD6r8q5KqpaThcF0MRmO/jOm5LFrguQEhj+6
EYL+Qy6sLIGY6IpLIVr037pUzI8a5vAdTR2dse3GcH4ch5pwQs2A7yvYethjuDOI6TGFPwQq9W7Q
TZbgVTKbfFecz1iYtB3jvuQOANECR0KpzmezAnnTJkWtX8ys8k8KK3RML2WMSMmFBU3J5aoP+olK
ymLIqtseAytgY3X+7CuTYoSJugYRsNCyX0S0toSrGoLmhvHPeTCwPBA709009Pmw9hvdbNIucJVi
mi6QiVPnEYcp+GdafnhiIi9ytY/ImS437aYAJsRx3EU8xdpK9HjCcHIzJPVMpHrprDreywiv3ibE
IWLt2WfNZz4dWXR0kzkag1Ralgvzfh5MMPMWN5xIONW+bzv3QYv74lPoXU2gX/TfkQT7xGxRdFdT
v0TnYtGITw0rDKvBOtZz33HpE45tWpAo8iivYjqACFJr7mepds5KFRwYeSJbvvDkjY+1ral7NUnd
yEunBIsBJdNkX9S247nBPsPa0UkEupYMTXxMXY20YJOCAsw65hufJ0/1UsjInrbEccIHSkPaPsA5
ttQUCuXV6JMZgjpnK5YUQeQO+Wc36s7D2tFzTUc9v3G/Li35PSvlLeSxBWsJm1oGycGO7jPqj96I
Q9mg+nSl2GGGmMBX4ex7oMN2LHfoqvZLmUGy8CZF77qd5s5u41NuuDQwBGP7zU1Z9WMPYSK0Xi2c
ADjR7E6NPbVqs2sFtDUVNopZskrEQ+cEJAyr24lhm5nEYa2zURUyUv4oUdFJx4v4mFeDQtzPjHNv
fVzn3jwmMBGzsHQeNKlPJr4419Qu2XlQNpb1mZu+ltg1j1zKpXJB3UHf7RgP+mWXzma1lo5bsLw7
mHj55RgvkDmxNZK770nkPdJFwX6anQyrxTxS+LyKEmMyszuFjBREmVDOjbLG76YztyRQpwr7ETNC
l4KG4x3dkuczx8CWDsNxOa69TWHVuUzlam7fwEZIriE64slzU96tPFexrcGzo/IJH8OV0k/OS9wA
1PDDnuRVaUGvhdECOptSdgkv/aIWqUJWRgNjBWeRb1iap3BGWBvAp8RBBlE8m+5YwPBoKCwKorTG
cJ/qdXnrVNAAttU0N5c9CfS3iZv3dZXXw7eLFgkDnHY2/G8GpTBJ3ADkSYuCM2ePSaPeEWTrqeGI
FxZ7FBbNZsBL160A/lpdeqBOSoUlPxnp7b8/X/9CVkYxwjPPocJG9Vj9yMYvawrJ2qQdQq3d2BIw
Hdg8Tj9JhPEjS9165xa0fLGkV1xMh31qvQ1AhfAGjoQyeEQLqkOo24m6E5QVxdhqDhV6ZJIW6uxG
2uN5oCVd/9LTckWaKhuLS3WOMLB38QDfrOLjb2wsyCbCG1SZE6jLDWXHrcUloE/iG0B5vLjUpXY4
GtZ5ITO9hE7P9D+EFf5JQ6MzAWkb0ZHPnWmJn8iJ31n4ZZnYlcoZerNUafRhqC7l10PYVl/ziJmK
lzJ6Kqm7G3z9DPw80LNNZi1a53Vmpl3hnUlPWp7Q6aoT9b3+9+/QP4m0vDjHJUNhIJy5pvHri1Mx
FXe1ZOprCwJrUahx8GvUxcWxWshiOI6Rk+5yY6JYtFtSgBd2LgHiKwZp2P8gkf5x0bTKi6yZ4HPh
Ice0/k/5oKgWgh3+QFnBPLPlG5rLAqfBNrJ0esiz1PwPH84/Ln/+9uVgoaAastjSyC//UZIySrcd
k0QF9jAbbx1VmI+d1S5e1Vnun1rW/faV3BVoTZ8RH4RVHPvdB6CIKiWtopmS08SF3Dq76oUs4tHr
SHwffr6ff2rNRIMEf/26Ofp9Fclf/+Umav1C/8UaS8S6dPnX+6Xbio7uhHfkq+ySbj58/s//9vNX
/BaJc3+w2MOVywKJBwn8mb9vl4T6QyAY8/F3DGHbCNz/2C45/BSXgk1agzoTZ11B/j0Sp/+w1oWM
YxvohnxY/1QkjoXUH/RHG6A6iwlkYSIJRHy0X4FGTgWlYLEpZajDaJGX2H0oAK5rQ9P3FoTa5TyA
nmLUQ7+Jits6GWjPgUWaCkqN0jEcKYzsq0z7jLNMFgeOz26677RBcz1ZaUWxdaMk7PwxSuOQNjss
cNvKaU33DZcF+CyLfLg82Ysea8dZnRZl36XFlDMMRRS23md52CtXGEBpRdroRV5VRzPj3IJ509b2
A5AKCy2uqjT7IMa4vVVlRWGs05c3ep+0yyHpM+Opajql9qeiNjEBRGNx4tiFxadnDpIcFkp6xd5x
82uQZzu9HMMjDe/NqPosvSb1QWV8Da+lo871Li5c6vRmTMrAccOQC8jBQGQwtcblixEXoRWIfBim
fQn/CrZ36sJ8oSatxg3R6x1I5UnijU0xXWKN1+iX8hzFIftT0HysBFFkg2op23aMrnIOuFeFPqHf
kX9nRSbb8Uh3B11SWbICaPkjJK9UxHW3cBZgqs1JOwH+GUo9mJvUcrYFIqsRGGmWxD4TuAbaWI9W
byQRuSGHv1uNzyQZahjrSWMn2zxqEuoJe0UH4o4D5CuZu/kxAzYUhRQk+U3SGnzZyLrJp6Y6MjzY
PPQ7K0IZT7Tos4QQgD00VG6phgaHS3Ni+0aqImfdEIHl5So4xgwdTzPGXlsCBDZxZl4gi5vSa1er
36gm+EcTsYQPHeXoh7p28iuhuf2NXYgpsAb13pGW+pRnafEe6cuMmQ+HEgj7/EM1S6YVWZQFAizP
9pOdmdrEnXXMICBrPSWB6ZS+5m3Dp8dOpxALUrHU/LHGyaE3t8YBhV5k3/fxjAxUJrjjZUhZCc3K
9iR8xPnqDo9srG4bd6h30BphnstMB6UW8cm9WpRpQGdeYnhDZBIIudWm2iuBRBdGYRKgDljhwl9e
ZB0LrK0dSO6SQ+y+IfKAICmK7pbzJQqcRjHkU99JkPZZAtjGYBwZvDHRIMB2xpCBnaaA8JoaNbrt
OA/1KJfx0NyXMkk+Hfq6OjDN6fA0xgn4967W5/u+tWwcNOja4Mml7JT9nHRmAcOwiT6J+McPDX94
0mHhJKpdOMUUv0zjXH/LNsI5WYRNelMyJXUQHlvlRpZmagPCpdQNKdTK6Xukj/hlHIas3TCb8lYI
pdIuiy6lz5hsLRD4SnTzkbLrkermRLdutDSLHhgMDMD+oG1gU8XOmwlcxfWbtnUekw6/0aaZk/gW
I7YybFVFpqc8wpG8GTDdvBexEqFy9vzchpPFxHfcHsZjZBv6fZKn1S0NnACzDbsVh6x0SVeRS2qf
aJHXuqMt+3k/EGChnbYM3SvmLib0vJUp9syib9QtLexD5hmFpZ6IRoVukHYZWRZCOHV/ISSE9A2G
sfazHpXxq9IpDj+UHciNs1nLgvYQTZ1Bu2A6ku9LaAoaWE1Rvka8BuQcq9eXI6drJfQmfKGaF+tF
9uFEhTEFyPC1RVZAsR+6aShsT3CIoBcQX2ixlYOWPWiWMod+V/TF0+TqA4tF7FAfTTmXZwdqA+22
piRBRPKY5jL0IjY3CmdBvnjIXD67eX1vd6hbOBcdNacYRsTfREbwSwEBrp4tqDntBcdPtgockcJj
GVWTEwBpWTAgWggYW8ouVSfosE1Sh9nq7PucdJzDDSKz86ALxXU3UT4XbWBqQ3Ed69ngBrE5iH04
pXgHIm1Kz5IV0czNJw9vwlwpGs/QS3mWnYyeLdFVHPoM1432fNFh8mYOuiGREh3ftMnb1lHn44IC
lkKn4srAA/hWqKNue83Ifc+XXNwUCdESnwf2COB05RWbE6XFsr1htF2RNmFFxd0UmzyqjFQ1ML/V
uXJRG1WN/4Yi7Q87jJwHqrG6r6VwFmo9BEsuSGTZa5sOMCi0yqpCj284r90alSXymyLK7loy8JSz
CqNu/MXVBhvRt57vyKWY6W5EVs03KV7LxsepSpJGacBDbYRbUuKjVw6tWlnslo+8a8C9aSYPP50h
5W6UmwvE/0bnZgtm3IDAIkuOYomz9k9MC8NdNzppzDImU2+jBXz+1il0Glrr1OgPTPqi8i0xD7cL
YydA+zBtl83cDNFTrvbRyZ4bokz1LFbpFgopZX/EJ05GO7oq6k408tDVxuUzj6LxIrERHVkag8rw
wLp0RI7wEt8wL+Cg55lrP8ty0l80q6OGgYVKSy/rSDgYlrZrPPX5rN0qagn3URAKWLGRtb0ftRJl
swaoI32VyiD4ooqVU1vgwvvw1FJX31TbYEvWGmNJ63xZWGf4sjyEll4aLfuyvNZR7o35rGS8HK/B
WEOrZiTax96IxQ3rdUcJeKqpCQJFoj3w6KqyC3PoBc+9Zli2SZzoCjUYWVhvyqLtVRKBmL2pCaO4
1CdY2/N/FPDK8bb0xRa9Url28fcXrJwcPjWFrEfaSwrL+WbxxA4slhUJAn3pUZ9Npe0/+D3CfIt9
SLxERpyccQckOiaKWnB9xYt2UUwZUBmnjgGphI6Z3LmgM8IVMdk4W4MhovEFhtTLMJwtnUWMy3Ez
nrlpbsjSZO8L4ZFrOQkI0UYlDU5wBu8izveyu9HITcwXBQ3eO2rm2e7PkyWNTeXQtY0ULVL6O1Ox
rh2iMHvW9JBGL0Uz5THvSXRsQhv11iswwq00E9d+MisyWDyhWv2hylxt2dETtKDMdMqC43Cc1pXL
3MbG1gCPBfay5it5mC7RIXtjLpd9VdY23d9cNK3PMGXeU55Z6RtyCbQhTCloQDSCZNjadZ8Yx0mw
XN2aHHJ7WpAUZ6YZlJkZF/sg3ntlAlvjOiGZnCyKXjuCovIiM3FF85zPO8izTqvcEtVsgJY6+KBx
gs5JH2hZaoA0gUh4E9PzGsFbw8J0oLHZGo7N4qyX0qzVfs0jIT1qs4HM2SeDqXqV08wEV9ky3Y4o
h7eWq2evo41etaEHJ92ZfQ+mnDLOvPWSuuLTmlN2ysChYoNnGezEjLnjip69YmJ1jEDHPUHNdDKU
80k3VmVaSXNhv9tTnPCwWTQFT8niMh9Vm2TSVPsYsT6LHxmY0xxqZViOR0GUx70wFqWqbtsG2liQ
9OqoHeTohG0Qp5oWfpgJZtLAnHrHuacBw5VHU+cEess+VRdep7E9/A9FUau34h8eHs4YBrYY3hiT
M5AGkvcX70WYCsWqU2qE6BzXwBdn5MIhyX787tT1f/C3/KIk/PwykEVtFXAmt2vEjj+ect2mpl+3
kxmtvBjnmTLy6U6zO+6djJwpFQqaqI8WdujUm3VGRLXBrhTaSXP/54/A//J8+/vj7V//X3NaYm/6
3XvyT92dd6ipX78ehddf8rejsGb9QIXjeWrDRkdtX3Wq3+gwENJx6MEMQaETWPZQZn6jwxjWD2c1
4ToGP2Cm/P1R2PxB6AJvMGWbP6vBxJ+jw7h/FGQ45HLfxQDK13d5fRBY//gBmtp8AJ1EIBjXYvZI
HiX86NWKepJ0MfFekF1LgIlJ000CsIbylsaWBXLspEmS6No0MPkrIwK6QSH0PnbMjrpOtj2nhjRU
B+S2tN7bqIx55tuLck1oibWzmq/RyL5uoWY5ukCYnfGCEAnr8B4XekRuLl3XlELfGTW5pR2c9eQh
cjqtIktYdXEwFjKk2J6y5VtopumdqFPC00Oj59Wml/QyMh4QfaXLLnWulnKadD+xbCtl/QFJktFZ
x2CUTcXY+pkeZqc+agG3tabearjouatAZEy066qGpeaL3kKTJl5XXIjYjC5HY80R8PaJNxBa3JQj
KhkZN4k4qgdJVxl7bsoWHRwzuEIxi8fu0ejC5qhbTnHMJixpGPmiGCy1KFnG0HzD7mtaYJoEUz/o
4mRG64EGcoJCmbQEU89etOye0yjCtWmy/o32kqfg4EuY9M9iMeStXvJW4rtQKWmZ54ygcA/ictuS
8nguItN4sbXIfLSjaXzNpCtPoZUMnBIni/nObPSYfhA8H6UneZjqtUtIBGOUqOgdAttesxliI0du
t6scyHAtNYi0GimkyEpAZq6isjZVEBmei+ncGPklNG+iEjSouMaeV1FKy5NGcsCllWxdw58TEXCn
eqO56kbVjtVAC42zPNFMiWegWrrrJeV2GUlySOQ6RWEzPhTveAgfHPbJHp4ur0ZDISaMPaG/0sxu
ZxXLCXwxS033Ila0x7z9SuvxLNdOt+TLkIRwIvU56UtWbwkt8jRPdeu3mKdMEh60QVG90dB3YdwC
KwWRWDJTjNDXDKIKgrTKiHFUd0t6lGYyRhWMyAsa4yWywURRkgiKhjCnE8Y70OvHxcHQJPDsa50r
t2noEq+NOnGPfVq/s/Kl+kjV9qBPfOaccZr82M4V3Hg6TNPBpt3T0LbDqNp3mZnQoFuzeaHiBlWV
aPisPFuGzdZX9t8ia64sJz2bjlNflj/DkWM73rez463Biz7sL+JoaK7tAatyBG9jkAQOj1CRfcbh
W9IAJIgXH5LHk6u9qfP1TM1p5vqaUXuj+oQze0t9LdqDsS0a3kh7DQSeZ9wjIIY3uuMyPoruDgSj
p4DmdFUW82pFv9urZQw34dLd6TZ7R8D9UCH5hOg+20oY+Ne5ZQYOy0gVVFzLioL7pA9OJMg6EKKO
dUmIhIB2F+FbvQTeCzwUUSE1jzhvfLeNvVwt96ae9VuD18KZY191pMaVhzj/EH14qdtgOudnYcEu
dEGlcuJQk8skzAOUPECze7Sbj9hiTIpiXJ8QkDGfDi+xgWUJaceO70ZXu5dTWe0wBr0rlNryUbsc
ipkrIoZ6J0XhK9nNiEeMqKS8t2U+wKebyOcVugcp86agACy0aAWT1siNqny2uu44rCDJ2XLpuUyD
oqvFgc2rP9DOhRNm8qcEbnJrnjgG00U8fpk9gCBurELcJA0BKQGu2qui7JwYzjYc82M+xFeLqoe7
0Mwg+BOjD9BLgPzm/XQ78VuPcnixESUYcoerGfC9vmRPCKO7iuS9Zwtl12b9wVycu2IhRMnoJFwQ
HstJTeD40thUAQ+mJxTiaptfExF9B8QN+ZrAExKdmWx0mYPp4J7uBpI+umxorGCh9V5tnzmjv8pi
ov+wSO/KUe7wKftGod/UdnIiMmwm6jHKnF095PdTZV9zOgSQl80cjLyaOmU7HW6FMh4Mp9tq7ZnK
QWKp0e24zqgyuyi7t2EoeQa1fXOX29i6uOnDEHmc9eZWjBfuiFOrQU6omY2KiTY89r3dbgIiiPNg
nC6j5WivqAylYOOXJic2qkfoH0cIDLA6uBpHjJYSU8C0qayfJNetiwws9hwwj2Ps2F5WgZxpyWwb
WCN9m2YsnIr2trLVhYZdKJLoQqzEWZ5DTtXrmZsKblZvSfWgF+F3O5mH1Mn2yWiHl9A3m7fCtDKf
hPTerhGIB/o1FgBYXjYM6GHkW2Pp4F5cCCluq8ziXD7uppStJeScDvufiUmP5+rSndC5jm340eTq
EaON55SUuQ/FNsu416cAkcH9JrFgDdy/SzjN6mydOSWQn6Wja5xIbOXced8XcXCX8mRPiEEAxduz
Ss/lqF4aLOktvfU1XANuVeAmhiNNke3SUb+gsJ7mONyespBTQ47wSGLujQzEkUTV89KyDF76Zxyn
l/1MeYpOseiM+wwYY8BOkHvr1AR2wfBOH2hk3YNJFE/OqK1+16NCBTQQ1RNaFTdbsmgPfWO+OEuD
NG19SFtBXujel6YPxlap3rGH+a39OGDR38EywqrIQTp08NPOnDxy5HWYP8+cgEa/TdTzvESWPy9n
l7AcZz/sUVxklQ++3+tUfKZ2sSeDx10wecOq8yZIx5JzOy2OuBLdtJfczDWNg2dn0UxNbVrkKgju
o7unUgSDI50JavLcKDbvV3aMRqndKDm//fyoqh376Akn9zX4FnpDpInFuAvMxqXQ0FildZMrld7x
AfTnrD+3iDSXzYKPZjSvJrv5NnmsZTCv/UlSto10YM4j7A+epRmHDOekNU8G/X88Hx+pDbiIqoKN
9OzedOHZieynKc0OEotYEUJqn94dLSEkUU2XQCe3wGk8JYp3Uk8u8GDcp32dbsQ0eMQRg97geMzg
R2lYOW7phXki0fPRoOgnab1vmvaacDqZea6kqjtkM0mERTcD3e0/I4sUiGkmV6QGLiDLnCnKtiQi
NIuTWbs3LRrXm3CcD3pnAGZqzWOk45a1eR5wfl6aPeNWDBjhxHrHR4Pc9dqgntlye6nebxJtu6T0
hLCjBmHlR6uJLcWO3E1vhWXBFVpTIHd5GgWQyT2Zveqpw1cpX2pcpWBAbh2LpvP5Ve8otV+wri3D
TULNV0p8tsxeTPoYpwVG7JSwJmGxjOkCQSgBpqs6e8vUPnsr2kPBOWSDhh+DgbaI+J6kPOmoHhSE
l1sdow/0jpVkyj4iVaaz25vbDnVUJ5jdYftdjOrRqqCeJy9L/RSnLdT3JoEfTe+kjZ4+WkYQwf6m
wWED2pZVt1Jdj0Vv0ygKLp23zLpwYmzUNHhF+0TIQypUfx74g86XiYPTWpp3IwT8J/K4yOnpnqkE
aV5jIsXibSnbGHhHxIHAaGdat4agjj4HYfi4eLA6wg3gmL8+XCcosOgB+KirbUn/m2pZfDw7nnXq
8sB6EG9oZAROczMyd9+A3rL8IVlr4ogBk88Fgi71K/Avj4P8wkEKy+o0qJdF3W3dsKSTg+huagR5
/e5ME6VyR3t4g2o2u4R2Wli5CogQgi7lV0g0PitObU2PalddtmoePQOm2LXwB/IZpZd1PnaukJu+
IB5j3OUuw1YXHayu3Wn52H+xsOe+07EIB+1RUTjA20xGI6oi6mQ5YWScZzDirqas/FmXGjNweU5S
miul6B5xnsoDzjAP1p3f8BJAI6gYBzVyunan3yHfMTn5ZSb3o01B36R4seT1QZh/A8MCdRk0rVdO
wJhG+5OmBH9W1HsTQd9dao4cMu54ipPUFnaH5ohcBxmmfU9Qcyehf2KQHG9KdHgdb9CKLJgjWiNt
sL/zq2wu9JmZPFPp87tMnfhq1sx9MvfmTTmR4Fku2ax8FTYTTKX4U4NpNmQUKl2OEAAyvJ4riPzy
XpCBtlW5leQk1nlH4OtZ7ax9LIJRpvfJxBtlFod4eh/zaZ+n+lVKPa9du3j0zd3QfEE52ZoJoZ/w
AwHs1BGZiAhopbnhpX3uRVV5Gdl5YKGcpjF+tuEWXkpR3PJa3Q1jslfE5qPFQ4ez6o2gTVD0mleJ
8iotxAqJ2RtRFizDt55wqBDzfdNaV0OkHh1ultfY9XcoNn4/Nmctrby0SAlG6LRTUkTtt5pyM1vx
m9YrAHdH3TcbLROrmZDKWUpuZxcv0xIqdzqaX22bRzyxr9M8FPsotfeTrMNDZkWdry/KybV7Rh9E
Ri19zu1bQCHwGVRPy4DPKYrcqGbevLGD20jbOZcRKmMGkLk5h6Fq05dl6+omh+Z3ASPcd6LyitwS
bqWe/ltr5iTefC8RAW0UcNIFZLupzcrU65DxpyTznjDX5zX7UmqEIOOwUt1K9OLdABcM26kNg6sf
X2OH+7mgunhhVCw4FkfqG3tEbgN6zspPwEtSqLdCX74XXOkF54+50bABaqqziZPhIsc6QhW2exQN
12CXgCcy+3YPd3Gl/GMRn9NQbi2FC9jhkOoZ01rw2+QBYRnkbXf+tDN83FUdNhfo7N0lmRZqtHBu
fNE602wTTTmyYv+QbbhjwWLy9k87d6Rl0HLimUh6dJnqdDGy0UJmxcFNAFNOR8WRW/q8y92A1rmm
NvpJvzQX9WBQaJ21zlVvNE/lPO8LGiNnByQkXBiI1FC/hNu+FdGws6VQ/FmDjc+Oy6MsFG9lQxdJ
mp2lTveXEEzrK3qM+lD6LBtrNzvHjjzexoZFJphTjVK1Dkl9U7dEKKALsXqh6eBgzf33khzW964H
Jl3zm6RGwgAjmnResABY02MM3wnsAXCAl0SSgtgkfdh9h8IIxR4r3Frm4qpNGAC9dHCzERR3WGLW
cNSUqVeYvkiPkPYcKywMGfLtqa8KzlI5TbH8+THRr+W/lXut9h1WUe5i01UvnD45FMysz2GoTdE+
MqdQ3VmVpZHAl7I+DcVUKz7scY3igLXJquNqpTla02plO2mzfXZdh3MBiCC+oUIW7vO4cLLYNZ2p
YJ+sHPYBcDBAdMQY3NfJr8daCDaywk4YOwIQvEppmk5jO3VSQI4+/79C+ZvzZhUV/7VX5+6t/MvV
W5OU1R/sOusv+k2jFD9MwK14wNAC0aBWJfI3jVL8gF9tqvwHbZkwNurg3zVK/YeLeRhbjkDhxq+D
8vwPuw4+MmRFUr+/mXz++j/+ENlsf/nn34exf6YBf6+ka2ikCCMaLVoAtm33lwxvlxJBs0bOhrbN
FVIS6dm5a5zAJHDqV+AkdyLWt3johpNCyEKTycFIuzpQRXafp2Lbl+MdoxbHdtrtjk1lPuoF20e9
mPut4rT5NnYla8xBbw4WiZ4NDCqKkyVFMXEGeshWwq9cjPD7Bj1lFYy7fFLtb7tmMhzcYu+45ZPN
Hs4fJodBsdfuBouKJnweGwmKYwOxZe+YLZNlfyjlK8CWcQPFAQHBCO+L4be9w/81L9oftPrdV3X9
Vny1v9ra/gsa1qBl/LuL4Lr6C461/97+5VeS+89f97frQDd/YEemxRSyhxCsVf73daAbPygw1SG8
o/WtIvk/tHpwCS5Sr4ZlTcdx+vvrgJ8iTefA98WGyhLAsP+MVk8685eVkqmySLBALa9YAtX51ddL
HVOvCDPDGKD1hzQ5yka/jurqvarpqYpFHpRhcsZm8tCHzkWt06y49Fec1nIju9R0Dhk0g77YtUZx
PRayWJ++IupE5yI6Gsx0ZKErJ0RAems7QTG4NntGUuEZWJFB6YDcgvIqWQ/TZIUY0B5L+J1Y0PFq
GPJNUI9AzPvOTU/EMakl54KZYeE6WwbHirpODC4707mQzvnUWR3X8pWIvDimJ23T7yQCIwSlaBt2
gDQ3I4NHFzDTsIveErfNy4OqsEzdMkzX/dnNbpLeT6rbML1M6oAGMjP0fxYu2xs6CYlwuYFrHPK7
/C71Uz8/hdG3fNDVW3llMv4SxkC8pBE9X455kAfmkxL6HK2KV2fe1XdNCZhnc88Zi1yjJPqSfMXa
bXnXOJt7mV9XCrmybmM6yyaKPBRKei8Wnq31lUx3auPsFjBCjCkhI936dI+LxT/k07Fx5d7qbypl
F/eB7O3LUdvk6BktK2ht13IMoVYbS/3z/KG8Kq/zh/rz7+rPv68/xm/d999+jN/ER/ctPv7+3+E7
fTN35s74GL6ND2Jm7mZUoLFZ8zUcx3AO3J3MjsJe5waYXSYTLcBZ/YLR5TW/TqlpHmGnVS9oB4sN
oXwjnvM3Q/eGPt9k96Mf307qIeu2KEYbRu1DDPSowN64Y3oYwxOikmYGY+zT82ZVp0ZyDjxRxK2L
G34vm8MZExgLmerkNHuo8Rv4wWxmBD+UJoaH7TT6L5PnDO6G9bk+e8sFSMT179kd6Ihmw9zvvg6e
cdrQou05DvTNbTlv7Ncd5T5p/SGck0lOI563urqL0DVtz5oQePz5zJ8TJ4EsSYP4xj3uBON+Psfv
oRq47blILm2yzWJfQkv1631MasRhdLXy20ih8fRUWEcB3SuIdvzyKn4kbD3pr2Z5cbbUIFWe+ahG
hvRtoJIaY78YEYFTXiFEgUmJ/GhN+yJK9ZxKM58alMS4bExGnOkc93t92KkLZkoQO+xHdEqaAjDp
8mrilKAglCBO78zwSg+vaoTezRQYF1V3dG5ezaVh8+ZD+HNPTXdBx3pUcX1DwL1vlXM79EgzsD1W
r80ZOtv4Hd8n11d+4Dv5hfMdUOJY0bL1dsUmifItFl0e3VbLEiQxwyrAbq+9VrfQcVt4GdAAwI/d
K6ch3q42jHlrRshnW5Io0EM4AByz4jtMnhwGwmzeGspxZIv3Nikh3S6FRy3nTpj1WoDE2qrwV2ah
ZD3WJKrPOnAPcTMnTaIl7xH2oam9aNJj1uG9WvXlI8ttOInq+trcbluf1bcIcjgGmkeyYfK2kN+Z
g69q9op82nJyrWDu0npX94SBN7XDDeYkjIu0VfflZ1JdUsFpeB0FzQm5j84FC7j+s/N5AhjFS+Md
ZQl30Px8za54mv2aQfyI7S93VJ66lFMts/5h1vHHQ3kDDRbdx9qT4Zj8SXelGmTlY6k+qvm2Hi7n
a4ee9wSYNyEMThULOYhLXWQb1QEGgVoQ9PlZne9T4Rl1METH/sp+GrkfapvqprhxVXYpG1o42avx
P8pTf9Ve/fzX/Lu//YzK7RUrKh206w2tZ+j/+ZfZeu1XdZVMaMMHbozLJd7TseY+lVEDtxSaT/0s
xIGzNK7Ntd79nY+9judleqdGGoTHtTlz3hFPirqNDD/puaYkfGZ6GRXdBun7rpWLHym3dkOrYHSI
aoUYLkS6kt0eMoVpb0YWis58EYogrg+N+VCgom5Hx0fZZ6fco02G1nOrcl+N6Sq65buKi2W1QUny
88xG5Tt5Qb6y7yJSusIDcsZp0t1BIMgJ2rGPrJ8p4QvQUYJssOsN5i33zTqm70Q6JDkrQ17F1bUV
PVY8HkNoZeXeSX2Sg0sckPmcN4Xh0cs7iWc2DtDzybINihciLSUO1466ln0tW+Cs5w4lDQQBtRNv
nHu35YXJRZt0T4Y5sYd2cTqShrOXLVnZAD/Td2TiJku5xbJIStF84Fz45NFDLXvnwf6CxOFuSCoB
/qa30ATN2KtUGzUUFVsY/yiPXG7USue4P9Amom8chI3e0A4tBmyFyqkcpdOcWSUoOSj1ZjuO32P0
v6g7k97IkS1L/5deNxOcjMOiN3L6rHmWNoQiFMGZRuNo5K+vj8rqehlRVfnwgF50AbkQIjW400mz
a/ee8x1mYi+FMe0JXWWSaaa7PLwlcqEilAi5Hk2CyJ2zu0zULsVuuNXZEm5a5GXg48azHd5U6EWI
x0OPvy1sdwtALqL6gLHeYPuZxgXb4B6l0Tuixusity61KG/8Uj9jDP60a/cyAbJa/2nd+Jdq2P9p
MhHkExZHoP/+GHaN5j7lIPb9x6f8TS/y7z/77+YJB5TWmhoUkt8LUesfaC7MEy5FqEXcAnwggYPo
H6cxGzEJA1fax6jsOcVxuPu/pzHzD2xg7urzwW+B5ORfKkLDlT3019MYdK8QUAxWDNe0CcT97TTG
qEjZaY8E3fAlkypzxsWQz/aPrLmGBoxEgU4UnWpQiMG71TWvKMyw+07eB4T/GSFH+4mfjIc2GG6h
kq1ybI+8V5zKCOzQZAzhG3ZqxumFtQ9i684ilBnv7S3F9WsjGvdGTn36U9R0ONtWHQt8xZngrKcB
vpc/HYdBX1PCWSnNMHvoCSS7WQAlFcduLqqHIiUi8qLKBQtRtTEobkMoNPdStex3dlQE1V56+U2i
+whpS39hEVu7mwNjuUrnbNVL16QkuEhUMVxiJqyfcHE/q2q5QiV9ZUFD3i8zGcYMq0l538A+mTGP
1s529uGwaim9GyFS+8oHq2HWxbEKmaL08XEAvIBolA6pa5NU7n53ei4gfkTKCyg9N51UP1AFU0ww
AiWnAmHzOvFTw2Xly880sz5VYBCNUGKzMKsXfzS3+LQZYCvKe/IxMafX7oNjrdBdOptzRUxPqacX
kuU2c7I8qqL5gQBkvDTK+rGQ/ttS+SdR6WTn5PZnratNbjlphGj7rs7is6xDypE2mS/qpkRRU5Xh
NVgKltK4ZiTUZNHU/IhbmLbNT2m2u6z3ux+VRQi3AivI0UFdLfywBUgbLKm7doI6c0sEBj0l0nKE
tutPv8KQ4E25f8+55jFt70ubf8BZgbogU/oh05w7CKF99G3no6c8Kt18p6VBNw0tS1RZPTVDzqTI
kYCERTA32MDa6661+xvfXdxonHuW8mq0aBzQ/exw1WzsITkAzfC2aQ4bXfY+Tnw6tQg2kcOYpcXw
GDu6tpj7eaGvtrYJeMWomdCYikJTT+n7nHFHOwaVcDP5t8JItjoZA4KfjGDbI6dKeMNby2Z0hC6r
5ymoXJbyPNnIpvqWpfJIcm13KFA0xFlwTb/jZiD678Kyx/2sBGHRQ3wACYqhRfubPPPgAFRoBAbK
X/TD36RfB5HbYyEGWcMUCIwSb2uMvTebZqKfEn594YfgnwmxbAc8D3ep9O/yDvZuiZYntsCAdMMZ
UeSe2xzZpqJA8fNHz2V4EBWl+pYDQLjw5cJMTRjum5GiW/Gpx7UyHiyc29QAWHKxOxT9GDU2n4Bh
VLdC3pRp/CZpBLN9n4J6ly8vQ2FHuDCY8VRHKx/sqDP89Bpcx11XurBJAiu+yduDa/IshcNynOts
SwJDddFW8oeByojhkQFuo2s2jhO+M2VFvo2kSYCay7I3xGEsUomcL/hQEKubqFhAHkZFbyuAvHo+
QA1uDkL4061TCQL8dINak5jHPdKFh5JNd6DWgrx0gNNnbs3W/+kuzlWITpudcEESEgMnbATgd3kd
FIlL+gq/2kvgj8PU1Xl4isfLLLGdgwnGZYs32LofFsVJdlWSkyRSXJJ4yzRK8IiFpO8WiXOU7kjG
xjR8VwQMDISW7Jp2PdJRzBE3hXS5sgK+ar7PdL2iAAc+VdmPsc1OzGFvU17GoZil3Nj6IySiEEQI
MxV7xNDB2MO1jPNq4epRdIThQCZVyyOTIKMAGL03Qv1uEXSz1j8cy52gP6iGMSzEMqwYJfEKKONf
gny5zCdVXQyLSft88U86Vq+OTjnOGAQO5PP9WMx8rIVx8OrcYiqZZOdaIvXzNG3pshObsjAugxId
niAgltSW5d0sjFPv+O9zVZ21mWTXLdK9rS+qaYv/8M3K/Ej0+jIp6SXPxAmEiXkBQRDHPuIWd7ky
0rSKxJqkRYPvgJfjNhtwYjsdC30zjMjCOAmp1crxnjQWkpUGmJbv7TmFvEJlcjapXhjh64vU7D6w
7+97NT7CRWSGqV8A42LFUfptHsarPFPMT8sLmSUqWlIjvEr8abgu4dmfIFBFS5ajCCO9JuoVgxhR
1/V3OaLbi6fVy1AhhliSdIN46s7vmKv61rjlqv+0Rqc/x6qGKu/b3zski4iRnicI+1eOWej3TCHv
8dbkbubLF1LHt974aJAzdhrsUgFumLNT3HiUuaXq8cSkD26VejszC5NoDpP6qEMK8JITiTQSilmX
rdDz1I3bQo7W34jvHqI8qd78UCvaM2913QB4zgZvFyzbvjcRMNidHxlmdp1Zza1ldOdMej+TBn6X
6eEDq0OScbBHIrkKs6jALoJnY/zerNCMrMFWbpjpU+L31l553vd5pb2EYnYfUCyqu8RlRx2smdLA
6oOEdgPEFSdujKeyzzp6uJaxxZYgolzg22vXOy100+YZU3N/1cXFcCtMPFFLVqlrhoPtPaTBNaAm
E0c5duZdMgUpI5S+vOw9LEOqjOv0jJmq24dh77+m4JIQfw3QbayuWwgfn9OXBoH3MVQAwtSyON/C
LoYExDZCSVEYm27W3K1OCi4Atazv18NLEiTyo1WGSwMjjIGseMOpS7W51aIo7oms6qMExoXG2UF8
BklK5X2xxDbyGsLXYUVHOby+DYNBcRgyOthhZnIEdlLZwRuQ4cYc8nrjBnCNPRfPFmEv4oSuo7vp
UR+eF2f+MMK4/yzCldOWV+qR0IYhYqFg2dXtKfdmgL7EE92ZePa2IAAZ7esJKnUXcMwA9ORHea8w
8wlIKVeAeZuzU7TdFqw4AaVLSdguTzXretv2t6LK1JXZeRpYDk204UMEGt0r3ld8JH25VTK9qex0
uCG+SRTbVnkqY6DaogLQoXHqmn5BkGLTsF9SZnS5507XYd6oC6Ng+kWCTnIyEnBSyB/oM8k8hpi9
Up4JMSa3oNeJvkkL9dGHZDmR5Tp9g05gECmGl69PZnhZWe1MdP9WIISXN8vJ9mN1j9MXUtBUiLcC
ER/uD8dGNpsZyz5JJf2g1PTI6rjGDnuOg27nxJHHHsZUcMQYux/66ns5059BwTAV3hkDEaEe9uqC
G/snFK3XJZdYBNN7XpVnA8cNzaTpaLdTfoM1gtFvjxBiWMnojfi6sOQ/VeY+tmGe9615KVNfs6gA
rejJVJra4kvy6OORvCO7bjg35bJ1y+4eUwykGxIGg477tmSXWNJhAiNXfnroi0GkQy2c4/GZpOkB
QQkMEWLiqu1QpQcHzfFOyvAsE6veqcaWN0YocRwHh8Bzn1RRkGVShupBT9O2GL07ujSTzUPI5LtG
skMUV12b126X0sULG8hE+hZ75cZsryCNUYdOcaSg4HBVSSLoHEM+Cbo4CXGRrj2vgdUQrvxdUzbZ
im65n5KObCmMLrtkMk9VFj8vSy8jv+kNTGNedfL1AIh/kOGdJuVtS+rD3i3MbSDg4ZGveOlPrJVQ
0FcLdT2/cqh4ZZM+4/PV0UCYjh38VJ7AHmsXyVFLrHwT3/th1ICodM0ukSEDb/UctV7/PVHWchrC
Rw37Rk7GrnI88Bm6mw493RgnE9t00Ihcq7U94eQXRfeiQ2joGbVg2a1RkOGtrZcaRyUFu0RoHUwn
vycESKg4o5lEDyAO8yvYqGwu/bOVKuPSCYqrWmTLdpiwYeXJleienC6gg5CNVyZyMYDjJyxVNWA+
hq52WTyEwqAB2J9mxSnDlzUqk/AEeJH90exna/xRDsyZEBe/F63K9i4KD6s0LqjG0PYG3EYMf+tt
C2tp94Uu07Q13ZHam73LSDw84hU9N+YEWddqNgZ+haGRh7Ue3Zrau+5K/ry73HRonWn/8DLDfpcI
N3spspy24azy5uLrvPz/ri3wy+zqv3Wj/H84vLItjtH/fevgofnI6l+Ht3z/n+0C9w/Htpjdgkdw
ICGFDk2BP4e3hhX8gTMoxN0hsJhYfNs/+gXOHyt9AcNUCPcjxP77H/0C2/+DOZe5uk4QeDs0pv6V
hsFvUapgOKCwOGieTLoGvg80/Fd/yUREYpLS870QJceR1Rc9LQffqBkQDE3l7ZekoBkYovlr8UQi
YIi0Ny5DlBRzjOJiiEuye3XFv9ixCFtWP6xzrGPZqg8Rqe9u5NzGUMNMvyJ1t0KZe/+Xa/1feqw8
ruFfmh68CRonZKLBSFlZKbRXfn0TzWx2sLzGnwNz9PGOP4pGuQun3ow0Rk90IECu6GaSBLG1DFzO
7FPLnsBF90cc2mXyFte4Mfa4/lBdy2CZixfwVguB9XZNbCrOzYJuNNGsHwMjd7R1VA6wYJ1ZehvR
+NgTx1JQiFnZYrcPzRo6l7ulI2+ZMlvOnqg6b9wSDyM6AojXUEe9kHmMNkuZ5aYGasQOVhq+2OZe
RbpbhUpmQw2nbg07DYNNahtklZoqp9ePQIjGx5LHg8txnfIr9WbGJxRScbvvA1HDDcCR3F8QGKEo
BDP1FtjQqs+9niE/QmLq8AUjG0PwViK2H+O8YcI3kHeyzTrfLqNGGqZNhFF6iQ/ftRnuTfP9ZDbI
8hzdzG9s4GbCLGAcQMqqBJx0LsbQA3U7TfMWDkL2CNK82SZk7kz7FEapg5+TYzDI5aJOo67XSr/z
0wYgpkaP02MaIuC+AwDbDDsijE2kR6k07ymQLHEFKK6ad3RcpgIUWLjCtbtYvfWmZSN8HTtSaNJ5
bD9hx8T+Q1rXnJOZ0zbLIRhMTNr5pCf0oBk1UBrM6JQbnaQLgydLFTv6B8W68FsMLhZkesTu9Bbi
xGnsB/Yq37+Gvqece39RY0aOXsa76HO7eZMDaZBHDof23WQFuPRlkvYUBUShbN1xTPVuDufWZT45
anXdp07DqGTqEDwHSQiyChC1STCN50l54ZjVcvJtla1zjTJ4HWgzhdE4rjIHRwzpS1r7MA1Kt+GE
LOKp7o7UxRzVxryu1NuUVflP2aSgm2TtJtanFK2+JV+JQecwSgPZPX3gD0sxtz4hCZniXQybLWC0
AjVk23VDrugk2Ki2TCmS9InQtukbqp+BiY1tImTsysVcogwHbM9wIB7sm4V2u3dKtMUvYwjdzRa2
2noNzYMRWg2ovT3ui2AkY/EstWIBUe4UWLs6DDU6IgVVT/nTaDyUbh+4x8CweNh6K8C7C26XXzrM
Vom7udX6VttmMTP0+noU+x5nOimc+civaFCY6HctSZ45kKi70DaRqaPBIfYY8KtPFxo7vIoeXhK6
QKMgDiaHgIF861mnRNcwP/E0f3gJdfMGJq23b0r2WvKjv27XxVaxeB3IL6JhZRQsDX/edO0Ec2UX
NCNJjHa31PUlAAnQ145XFqibu+DDdxMSDd3MUNz0YyJe7RZS2bEGz2EzD+M024i8u+OaUIBm6Uyf
po+LS0GSz41nTfS0yjx1v2ljQvRXx/IzL0rzgM4nP+ODbrdjZ4vjgB1t49VNX0ZJYI+HpKp/YnbC
348cJ9l5RlVc+3h14YoXgOx2EIwHYI1xD0tlMcW0rfPYfAEQQpuhLOxtTmfgTTeBf41Bon4KRzK9
2A4S+T7RrD2Xc0b86GzUtCeGYqCEBQ4AgkSWz+TnhkclJnmFI2aeGHg1+a0DQQsLfh44hwQ9or+y
gNOnUouHINV0TmWaZTgKzbHv7wJ7Gpgn8Ru8izbBqMH16fwV8LpmfEN95UJL/ABRF9vZggMqyVa/
t1IMLP35vqBLkjL7HMWtZ1Xy0goaPgPHGB4HjYmpQ4R8mn0NuJNAYFI2e2LFEtFm93OTotbw6mC+
WepBIfqXBWUryoqw7J8Kv8+vZ5votXxqXwJLSqDBIkbhipikNo5jJeMXXeQPw9ImR9q97SXvvoxo
nQ9vmoxT9EdY1wrIwpumHOQeSw4eyL7BmkG+cX1aXB5owDn9hDAwYHLfhA2Rscj0cjq6I+TypUhL
VrMy/Un0XPXAio0ZBu6Hh+i86dTeBPzAP/hVejNxqi+2CJzbHZm5mFFK11sUgNVA2JtcVfklmIO1
rwEO8zs+b7woi58hGQxJIPyQywrorWr7fahaiSLd8NW3LDPoqyF4nR/UpDwi1xKaYyW0gSLCldWj
o3bRb4FF8K6XsiyOJuzNPSsJje+p8Dc1AWMn2w0UI0RaSOMMpTsZ7KHaKRSXkALMXH5ja8xhj6oe
fKjM+wMo9jZaw8ZxNJKqaJ8yyhdknNXK8h8HPrEL3RfjpyG1+8NLx5+xubRXkA2SqKeaeprJen8L
zMJ/NwI9ZZHbNd9AyiPkzecs3rRmTD2c+KNFumwn+FNF6J/zHH/q2SxHde+6YEwCAsqyqA1plM+Y
P34GeaduWeFXSjvP3jVToP67ZfX+w5COcDUmC3MJPD7/cqjdBS1NaZfk+9nBXWPP/kdFtX2XG14G
ujdGsJ0ly0thTeLcB4Sqy6CJr4KyILvZXKwXmJzFzu66/k74brhp5j68gF4qo8prkvGth7rP+uGH
mDc4vi+PCzxTdG8EdVKO4a8fD4UjRPgG8X5F3qDITrd5YdVEeGfg7PFAjTMDWHrORbHwsNsLwg5c
HxhEDORVHJiTofwZ9BOOnHxquueg9dj7WQ4C3D3kPrKfxNj904xcOEK70TPYvctmDA2aoSiAR8ff
TTTZ9I7doHgBsziSc1ks49nFl+EzyQ/Lfdd3ACoV4Ox6I5XszbsZBteh7yvxo8oTeVpSFvcLwcTI
25QE8y37FLB9ulnsOYPgRTEG+UnzGQRP5NphrgjqYZ0Fl75kmUtyEbzaihcNplLkAgm29twDGt2k
jAwIBd2WIqiIpMvDBYupbsKIjCzjBwpnvI0TEXpgXMuZCZAwbBWNoe53E0nTC/qFMUMJMzes3Zbh
M2sxB7vCYNuFw2UDgILeWtzS18E97Rn3k5+R0SdHoq+3OKGgPsKwLK13mbnW++D4s74dQloWFRgH
EE607Az2AJMk2noaVUorbURS5VEpZZdWvHY8m3i2+1MihlDzSeDpugzzsHvNZre5Y0cOxhOWcGby
MVUHs/EyY+ea26b5HOZelHtTMtXcA0YdyLnWDttHGQJWc/KpSvboyEziZUO/2YwL2HbUAgIMZ+dg
CQdknHvWXancEs9QOI63YvIr0L+p1ewHpwhxhAxhsLUp8LoIVScy4fXcwWKSecwsYE/hDtP5wYmT
/N4eNPuq27jiJ8XRtUcmMQaKzlb+yXI6TbyEt6AJDfGXa27JzKhgAun8PBUSiUcXNO7exEBbIEfv
CvcsK839b5gBWP0Qjxu5gtQZqOkSYqPdZVLXBXuo2Ixa3rlxCtHGHEwMIw4IeaZlo8NkIjYoxS5q
wyUtMChmHvaSo9uW8wzFOmlf6UdbJz2upIVtGadccdVag/cjsXz8UwZ28VhQbW117hnXRVk176GV
0BrLydLi01ADnKvQbSamH/2ICqGYayzcnYRvAzAk8+DRdHAqDjWh6zTDxwxOP/31NRSCLBaEcz6j
Crr6wrgEOh/Q3B6EYZ04+PQYeIHLPYcj9lSkCXXwOlWgLTLhzkjA0ix4Vo5JIwpZIJsuLMfmmI+p
c7IbnMkbUuV4fFuv5mWmjrSfA9gsl2Gtuf6zA29z4xPzeumN6/kuMQf3CW6cfHNLGtAFyQTvLoga
HoZS6k+7t9RdoGQx847T2D0OhuccychF72JiCy42MEjM9xiEF66hr0NAWlraBv1fPJN2EQAdDRe1
7MZlksGhJ0OY4DrsiwZHlXhipGTFPx0xZWczMzU5Dn5AYmXQX4ZdvQrVDcIekc87ixMRzMwAhOqv
A1qPdfIltdrlmR72wIiPVvKDj/+0Q11cOedyhVDbDmBbkqB0cIubnLFsXbqoDNfFQlgtHBJmP/iv
GM09UH6PF0Q0gRoD3nsAVM6BMJUM17nwBTOoQAKGMtpt4/vpMYWkLTyQ2uYK1+ahm7BvoSKB42ZW
fMgriDtdkdwGkJ07l8zPH61buT+HUUCuC7P2PdRp+JDMcbJdiRGR7RvVGvK7UsDNLyA4j++PeFop
4Q1Hltd+SOpmI9OFGVSdTaXaq3b236xWOmPkdeZMo4mPDOMmea+eDNR8A1mWCPVU9rug8Ek8DFcE
ekmzqYA8BRgdY1l9wgaq92yWzIk4UwYAg/tN/MVX90x9a1J57POwfckIEH6yDNs7263LYoFe4rDg
NaZ6m29cQ9mv4ovlXqkpPVuyWxyoA6DfvRUCbxsOOc3c7UWy164ejpqZ1C6lZ/akS8vf+wkFvDKd
nazEeIMYFm1S3MGhX0r/U2oLNH0Rp0xvFyhI52CF2PcjDG2a30ORb4DVEGUgtX1k9/lBAHHy6RmK
1IXUcrYBiyqOthWgT75Z60SIjTOoCiIPrU1f9uk9q2QJ3J8+59RkIUtEw93JXr/C+xlzhhjtcmJ7
mepshi7JI6exKG1NB6USB7+NyscWYWNWb0m9Gq8m4gIELfId827j2HpOeXZzwz4wEt6QrlO5DCmM
6keQN8428zt1E36FE4DgIqgg/wotSNf8Ald23R2R8wVOLss4tRity20HXw4bi4/MkVOIKSAjqgaf
SYjsALgZ9XW8dglxVuYnc41bYKrwsSSNPlFe9IwpvRbOEtTqwAncG7vqyuexgiO41UGbrfp+B1Fc
rud9+hX3YNkAG1pSpya0nRn3EvfnMW7azDnQxQ2/uQTD3ded2fPhO4z7GlJ2+rM1lbEBtl8RUdGv
aRXlmlvhW1Q1rJMhVsu2yYr9tOZd+LiNcQ82wO6EJ8bbzjd4iFJ7Ybk3lrz9JIcHiaoJPZRitnde
2n4147SDVe8L39ff4qKGhZ1TdfD0zviYLiqDAwq38UJN3roMLSedDQ9uUBlHinGCRFITHZ6DaWZi
RzTFtnFq8FHdmiiiYvvNVco617nEH1ZbWILVlEOQNox3ExPC3l7TSqw81+c0Nuhtc/64KCB/bqlR
2FvbFZUfrOknaoaLyGStng+t71hPuveZjrMuMJnxel6z9izrpQlqBNgkcEI4G8PiNoES/y6S2is5
nXfycdYxdjrQ0KVew1ymFmfXjrgSQl7aeqxwaIQDCTDEXU0wCkYjvmEOgwyhHUO0kWW7DTxz2s9d
Uiw7nUxIPygH8HHBcrqnHlx21lcujW8RUVOsYTXDV26NJMEGGkTRRhAEQZEa5X5c426oPGm6B2sI
jh5Vs+0q6NxsgOrbYBnFLagWtWnjUXIEWyZM2hz95d6gW3iESj0dJYckFMrjzvfLYIlQ5ZTfYFs3
BHK3RUgkdHUuHOguVhunB2sN+oFnnx58DNWvE8X6sAFpGPxoJ3PuNqCgAhH1PobKzUjYKaSBNWTI
X8bhVZEKe5CD3fW3cDbnnUxJJ/I4bxHrDrCuqMrbak6PA+92PxgDD3qwphy5E47F0/IVfpT4QTdt
wSkY70sr1CtZVddNbsMmp3+L/9bPXjNGi/dtm2PxX1BW6M7M3sKiaw5GMtAvJKBJxoC8cnoPSB96
TM60MQyqbc7JEtu+V12Ow1IcOU7We/A43jspP9aqSUivyEyOegmyEnN7PDIkX0R9pNeDV7tbRzqp
a9x3OTsRNY/gUXDuLZ90Kpp+q8bfaHctkWhXsQsNk0ADI93aS4+fNewcstEXOK2UAGLIrs02tN7i
gcpu6iSxQENhyHMoR01vjjQtP3Wo4cjXsio97ZRdZs926QwUVnEW9aHITzpM26tiTeuyGYAtYPM3
NUFe/proJbqOJ6iruvqmDFGCT7p77t06zTAM1v1z5wrjpOqgfwu+8sWEQ5TIbU4dod9rERByNfqD
WaJyGvIh4jzk0e6asoSY8aZyeY+0+mA5ZktFMxVeN4L41FQolCrM4xcO4GDQg2snKHYzU+1TZ6Rx
qZyEKjXsJf6GjHTBp1m5Q6TGFAJDko7u2ahNvoGDvXc7w4B4ZMdtx51XZ9RScpKJALme0B4YOYxU
kdW0qjn3vYxT9OoUVRcEoq8iBG3pBpLbQMwT2HGWGe36HLr4TAOaT2lVjH/Oapiw/NfBe/9Vx1y4
QlBQmkw3vN9kglCW4sl2wh9YZuZTUA2mOMyLSyr6LJN+48ohljT02/naL4zm9e8b9r/Hh/p42KBq
MdLDLeN/2dn+Sv4OvLFTgBg+AskUOwudYZ/MVh4tNF2jzFLDQTrlcG/EhYuybTDM3d//+f888gjI
N+AVuM66cUHj+XVakPoiNbS3IjNMC31TZdY+DcQwy+bvMUlK42PDuN1k5Q/5CDThb9/yPHe7HURi
KrqpHejPUPOrPJoFFLwjPOi5PGMci+09+sHKiNyiU/pWLhYTTMKxHOPyn7wF5KK/DjyoO1xfMFVC
si0wBv76FowUsetsQX2ySVH29mmb0gcn5phAYni3A+75wrJKSqWCmU5aBwxjktJaRzWGnp7drqiq
/dKCB46sr6mNoeBa3v7rLxLflSmoerjHeJ2/vkjHYbFlpo/rpGnzcR87hifPkPx5XWzcd306MW9F
h9aQprRwkb+mSKEkg3prgyhedX5JRruHOGJkfbNYwn/yEKxTvF8uY2A5ArhbAObfRs0arJf5+8d9
Rqv6//wv63/T2E4bwsMy0mPLcLz/86Hr7C7Xe+ApjXfNuiG6nZfRr4982c7eMdHdUl4zUdZMW5Fk
IBzqdEH5UDKRjfkateQuVjhuzwgwnInB/tR7wdXfX1vnVyycwARKAqkjeIpsYQKCWr1of3nlIEmX
MkxR2dpuyd3rFHMZvJeJasatMfNgf1TEB5bRZKRucZXYNoZmlss0v05mT6Zn4TsJyv6yiZljEbNW
7hiBdUk0iQ4UsFjxAk2+ToPoBBCYRvij/SwwBuBsQYCJuaLLC3eH+hJyA4n3zdrJQZRlBLIiSZ1H
4CcnpvzeMR16rZliZoLpKDA+GpCr092ENOEx1A4QaqfvG/lPng4bt99vHyuoRStwzdAnN4F40V8v
zsJgovIZ6hBNlOr02sgCjjZDny0xhCJ0vtsaXK9z1bU9ByoiY+z5vIReAnfVrPna5dB2Q/e/w8ha
M6IFMivc5sAiWuRn05vhYkJgFsYFk127i1QxMLoJqoQftTV2deRZtUlibtAOefDReFWxHOm65K80
+DGV/P2d8OtiigkRpiTLCIBAEJMsS7/dwulELoRbxOTLBSB5qKCTTQGB/FiZVXPy4FJtElN61BIQ
R7azEcKk+PsXYP+6FvEKuMie4DYkC1p44BB/u9qpFnOdkxCypFknd15iuRSRYHcYmHyNdLjMvnsM
Yzd9zQzZgw1O23VltRL7u0gFYStlIzI3smnOxhu7pFeJrGMa3uucTZDTJ5RlIrhAFQi073sxFLh5
FYddlExiMbCvVXZsbIVLo3L/T97c75eXCbuDZ9SyIL/5Abm/v745AZXVjL3+k5OJuqLTgiPQHkpe
PR2C8IpT5BADs/GdE4qk9KNBOJZiZYHWuzWDIHa2U1hD2JGmF97MdEbRNefQELXuAbYYlngIhzk/
e0PNmmLGos43TG/AMJvmZOESQkRNS5i2eQAcFE5WTeItvTzRbRH2tPduzGFo8/fveBUd/OXh8W3e
MVIFjAMuX0Om+21lKQ3pgx0nZslZ52oOUw/OELJbe2dfUt+A1tO44x6TV+UI1GsvJH1XanKONXBi
Ur39+xf023B/fUEBbgrLwSNhEUvir0/7X5a6ynUzioh5XUjZzo+SUKSHPA9reHmDFatIO978NKrR
YpJL1kO2nTDhxJch8XWYmYa+Gy4mBtX5BYDF8GcNf7tH62t61z66KwtBPBa5NhOMKkWjqqthrFX5
YE6opv4ccLLQNG9204lHMdCvJ53UpHv39a/42Rua9SbJjyj1YeZgvQqKctfFBreIBBt+YY4dxzfR
yQLMXENYYjRX+C42E2PsZBMvTpbtK6k77mggu3RcKMpTfuXk4ptjFekJy4XhdYGGjD6uXblOcgC9
rg4o1QkGZOzPQVLEQ0yGBSfaVZ0n9dbJSyWjGmW8e6znfB21E715OZeN9dSFM79JSM4+JA61MPjH
KrwqTazzq4S5DLdOX1G+ipJsQQIlPZDCOJoZN319sP+SXIhIFv773b7+P1YnxD7wl5v7P7ForyRU
+vLXWJavH/lTKoTQ54/QsW1zhQWTO7QGR/0pFQr8P1DpWD7/18L/zpr/H0ohYf9huSGmd+s/oWgt
0LYmmAeGJCEjH+rc37AOf4d5QI30a82B2clhmSJQnN4Kr4J1/9cHMe5JuWQ7rK5S0OWbxGd2b+L/
tVGwK7PopivKynwlB/EYTcOzhlWIWDIrUqlRsNpG85TLcDKZ2rHi3niNN9KCQvP6zVbs1x9FGEvz
QI6G630UYKKtC6kcDG550i3Lqatn5iBlLgpshaHbos2hf4QPvYz3SGMQw17Mab+OR5vWsm7nwkGt
UDgLFgx6mNkjsnZnk9OfqR6ZrUEe9XoUBZcG2ez3IxMq8+inS5ltk7ro7nraF8/46HPjNHNslS8u
UEAIYYEGn2MYLIz5tjCg014MVUi/hllNV2VXVoIy2PMKt9/FOpzRQdCIwdfZ6iFPHpbO9YF9Tb0K
Pr3GCC5thrwaVv/q9o7HYTyXaP+xY45kBGIdJSP0CtPnIM96FIQ5sP6Zc3FYJpbIc5XCxIboBjnm
lWGrjVKFE0yKlBUsOxP3xu7QGdO3OuIAqWragFP5niwNDaciM6YbSzqZuQnQs2ZPi89aUa2imY0d
NPN3lL5AcURHEVwhc8UyYLuP079RdybLkSNZlv2X2qMEUCgUwKI3Ng80kkYanaRvIHSnO+Z5VHx9
HUSkSId7dkZILVtyEykSDJqB0OG9d++5ZufWO245xsaUWXaEyON4ay90Khy/0ZQWTJkDrpub1AlC
40cMGJXYzkIWEzytzgFehDsKjiednqpYqZg7OS9FU/u7uU3m+xAlGVZZGwEdg4YxGWLc9lZM0mvr
aCQsNCNJRSUmilgOen3N0OzKgtB3+ih80isq0AqWVjdkwwbhsHFg3O9t7bF0n3iTjXmXcjfubsKd
UllvNWr1/jnPGfLsIVLFuO7VqMsGUCuNvntCSFDsrWnOVQ6IXDvH5Lnyw3xme23p83T3mZdb6Wtt
ywJaXB343YY6U6DPjVTkm4dAwjH/HEDWy+Po0yGF3jaQt4BvhOQe6FBW0C8CDcdlsIg0+invmGDM
1jDKd4s3wX4dKzONtkOBmEbshqnPMfnasEOLbTGkwn6RY2+mpxIdj9r4gYve1RnQY1CdGGP0SPcU
2CPcOdwj25LGX80sI7Smr9KGM7+aq2nsnzvGpeVBF96AfhasargJBiZ1gGXnyT34QZwmJBpKnaGO
R12Mx5jz9BD0bUUndEqWQDabEtJ6o6mJNyBA/0s/z+Kb682UtRgKgF1i+7qYbjMDuDLI9yayRwBo
iU4KTYWBb5kcCC5MgGWmxkV7XyUzgScpCih7IxUSeblCXO+Avx04CrFtjGmsf7jRVDrfOleOi46k
dAjpxFaWJjRbzHogBy9Oysr5UnmzjXrOgEOXziuZqsC9RJ7lwmzO/ECUcPBl1nWnuBdpWZ56UNI5
52Q25c6zmmNv2k96bOyvla2n5mD7LYIH12xtdQtyq0bSBCVmXsNsGrKXoXIJgPQLuyW0qAoibmxz
FzwFTEQYP4KizA+xh1BhFQB9pmUmaJ+SkUC8HlYEhsiP+KBann3iVZ9UmN4WjbA0DikzpBwdZsKI
oS3mtGZILeUtRxrN6mGyUewIa1tg8m4b22/KQ2u5aYHp1/tee6b7NvrKKDfpYMoaFESl3wiw7ON9
PdHiuhFMpV3AHHY0ruq+lG95OWR0e63pKMn7aM5Bmvd37dQmF02I+3w3OvxRm6RG2gIRLcT2hHGm
I+jZIgcH5kFMkAdhXG8Evcz3domo1EKVcnYyyZzGLxsyAubUfJA5Dpt11JLEGRcx8/3ewrseVVW5
mwkQeg9no3ung2If49iyfTpojWsfxlF5n2aeckcq+dmVSd4zau62OKnRGo5exbTSs6rgoZ59b4mB
HcIvnnZDiGLoBw6BbuttPM0pgr0x/4FcYn4jedfuCaCVkFAAc8F7RcozQTnhJbYfmN9zu5akw+Ll
1yPYQLimzkUmUfktJRn2LZ2C3GHKU4cXQR9IPwsoyxcSKtuV2dUaGEGR1JA7MmnqS9D2KblTBGV5
3dGjAi5OaRUY6gJBoS8fVMfYobRQox4B25r8pxz7Sdt1tIM+rrd9lDbT1iuqvIC+mItkaxqZesTz
ccMOwCPRhnszQ+otZl85PX64kgXNZMq2cR01RvsSCgOKGR6PpHvVJIV/IfWn6bd8B3Md+FnsgguQ
QFIqS7/nha6Po5vWDyExR5sgZO6ahxackY40mizuw7u6FOw/cijPtSya4FkyTjhjVmVFMk0LL4u+
Crt/PmTHMbBEu2+NBBp3SsFGIKVtvJtp0dz1hKg9EvKsTm3WeZdxjPSpSTPsX22WPOQW76TXuUEO
FZIsLg99DN+gbV8GDdVbkXVx8WZk9gJryVnJ7rmVjeAlE+mwybVnbRgcItKvOcS2cY99o51C5uEi
jxn5VYd4sfnNTDuuzIGT53RMzENZJd1R2gYEi75J8GKhF3pDVpe9C10rijrJu9OWWLl0Fb6bc0tc
UD+P98Rt6jMOsmqdG2N2xPwIL8cN45PHqHYV2xZtFS1oT5suUjAA681IBPXgPql5BmuC+WbYjO6s
Vi3QgV3gYgvGPzclHzKh/FiCU5j0Ygz2sWqR+hwgyXs2yzl5MCdEHvVke+cxmesDBotkn3dz+hIb
A0jIJf8tdRP/Xo0M3FGqWB/IWNkMfFE/IyQzIekPqf8mICTCrwyte1cstNmU25PsmKL7pe3fM8r3
PkKlf6RZFm2roHOvGGXkvrdiPC+5AMqP0P3amH76hLYalQ7QMuoKRrkPg13m91mMFLIqssc6hqPA
TdaG3sdQIOAytaqsoTihtvUPQxoVZzZjg1AkHe2HUpo7rUNIiUGkz4nl2Ajf8tpj5hDFh8kd3Ftr
hTn58626m2TuXo0kyF8FUbonn9eS7ZIU33JOH2VhVdsqd+adIqnpNWS+sTxQEEFtT+4b/ctbWc73
epIZy2YGTlMWXnFRRAYcuiVolyCmjV3Ld6cbvkeBBmSj7GDnZuAYW6uWq5op4yo1w+84jZKb11jD
LuZYPUCwzNhvNSi9iigotPYnHHPmXYW9rvftHKzxCHjfJZOsihNq0hxXJyyPzewF1b51x/JO0h5Y
8QCp4qy6DuNH3glCtIB0IqRykR7Yj2WSNveyD8If0kWQYZd9+UTsS71tIa8fBhXpOwxawEAcTouJ
zc5DF5ovItlitpovSHoQE9Iq5eGbj0XPQt4nU/tMcJuxLthpNl0hd8pjvGYGxLszEis2+Ty6TD39
/Ctqi1FtSoPJ0DruZPIYAtoX6PRkdyWKLLqzA+Wcy7nXOw7rkMH13GydGh/dGl8oE8gqavyznUXz
sfDHEju8euHemzx2cJ85vfoMVxTxeABbaklftaLBLbqhvEi9yNES3tg1zWXu4UE92Pddh3xogNYO
F5b5azhGP0mB6vYzKbkgoUbtPHdJG1VrZzCMj16a1jnI2v6+sUsXpNSMDJ3zFY6qSsvvkUZjJD0z
X2d1U7/wWgPvn+jrp6TVrQoNbzNf0pBCwigZHrvivlUJXiyyglaY4PBtOdzdHK5DYGRl+EMswN+Y
SGdCvoWiu0XVso8qrmXUQ9wK8fUzWULM3UT0ARbtzrlFOPoK/B0Ia+CjTlZ2cZlYc80E6xepBnrw
yAA3GaKCM1o7QQBP5hJCe7yegO8RE6HEcL6GQx3sRpHiH5fsMdMwiHcvE8PRbAvODlXkm1C4xc+o
M/FPS71THCyXvMiICXEbepsS5aZXt9PZmuuHjticp8rpk4PMUsKJ/Nl7U1H7UkS1t/OC3gd5li04
Ac/EbmYUdyVXr2NoF9nONMlpKH1iwJQRyOdo9qK9r9rh2ZL1W58yp54FN/u+bZKdQVTctpqKhPXY
FBvcmvaKWqt5CsMkOzg1adRFm1IsZEl7X9c0QdEhEj/e+IjyMTIWR9KHza0gOfzUVjncpSCf3vqx
+1r7UXZG9qPIYMgVi7x47yZ00lU+m3vELwqftT3O48aeXAjW9lxBjRigiE65dUa8/NQN6AZXFUrK
o5XyEotEPKe+V92KWEISqGT6xvb7tXCdeh/GZEBKxd0GV9AGke64ZqwP/UG1H7xg+oBQbt4qLcsn
XVbupsx41o0dFLsJt+yj5ec0sIcivxDjIjdcBoBMTNUzIyKiMG2p4SnnGMuapf6lYfYzs5EyzNYU
7TCAt2tTI+jJh5YccINj3J2Mt4H7MBZyNrBVCM/8jEl0CTq1Z+aAE7YAXTmUHCIf1ynWj/txLIZs
beVJgN3Y6U9WNswAwOcKtIOmNbHqIboSqxZ+mO5UXbxqTI9Fq8atvTgVqfKtNZGdf7zWY05pBGZs
ivTVJi71Gpae8dyVttzPhPSdgbljiQ9sAtUM9tJ1FjQvrRH5H34/VtcYme2KCpUSGXlPSWfUMd47
xO67JHNDqPBd9Fy5jDWmPEPI0ervLUGt40pU6UAroS5xU8fQHUEZMcivGjN9yJoyvfIvTU/ZTOgb
m2tyxIxZvFDsDu8aSjbU39o5pxIVTmGEEKwjlZx0ySUk623aAibjtBZO8707FuXZTqZXSV3w6pdx
9NXDDQipBMo2S9NdDxwxeGPa7DTbs7xiGr2VVncl0BaT5YBSxMdu/ZHisTpxzPQHy6zkO7EoxTaL
/eohRC7xBdvf8FoN4EAZx3Cri6K+P3M5+EK8rYXrqkWhlLDtYmsdPlTEhcDTCXJWo74MeKP2pVbh
Wc1TeUDyF68LL0pPMBL1VufOleQuuZv8Lt1NudC7MMicXWuXaJp0O13wC9AUtFsbtxH78KkyPX3p
ouZGaDhwAUewd6KXXMcT9GYAB2cGrRLyLiPwPiWObiyB4WKBYkIPL37DfOV+sODBRO78grSm3nZF
CKla0E6Im+6BDXv8MeP7pJQIq2IfoxA82lVMvoxcWC/SsdDTdY8y6609aVzDF/Ly8q1VLYeK8jFG
Bl27cKPqfZAX5a301TWxO7ItCxEeheaOHDWtt2ZSnO/iSvjbKg2si281NeN76nqmv/1j47pM2pLE
oaE8aj+HA9bAwu/Cujl6fZbttW/fu6WzLNmKZWyZHyTbA+n1YmSQ/CVWjA/UgXAdWM5uajMrlN6h
j6biyHneY5Fp9XX23fgaYLo418ZM7WnZDReNyDnx5YtT3lYIBe2q5uIpbk7VopgzUXBYKajz0uxv
/jKaQO9g3Oa2zZ8w7fcbL43I+Atr+XXEw7YGB1Nv4iIwzgZzK6SLpooPtReS8ZIFw75xq88Gn9wZ
G7HeWhjbVoJy9wdyEXsTYB0mSpMG4SnLm7Fj6DEUkBCiEC228HcTa/EsZxJKUreXb8Kbq49srl2M
MnQaN/Rt2j3CuPqxaarknm2XyJsCbQE9hliGBwbV2Tak8fnNdGf4E5PhMKQr4D8EcEpUPJLiURMM
eTK5RJNlX6LfXYJaKF2LU2a2/WueNAtnZFSPbVRbe4ZIzd50neALR3KwNWyVfsCibrfBjAC3xAjJ
Xb5knOdNhDabwbxhSoj407OLkmtyBEq+6igYnSK7ixBznFH7mHu6WdZ67mfjNFrJpdJy2BYobh58
MrdWhYhxGZhhNv8gJwQXW0yG06Gd8RnVffhOLyXctXMybAnnHJFxd37+GE9L1mQfkSyQtI3eKNv5
aKLKuvNGAr1wxFFDl7PtbS2fdRsndfGmE0tfzKpPD8zLUMUm0CScqYgvWoNrbJHaMUPSxU5WEU5w
kPtfCbjSPsmgLqGCmL4eJncWr52NTq9A73mTMWXiqkH/RZyo36+DLHYeam3rPQeIWFn9kH+qzBbI
UfLc3tTtnL4XnjGhKPI+A/IV74j6xEQf0ZZZVYz99m4eeuRH6WorPEi+S3l/wQjuwbnwh51RAA1R
DEoI/BxHoDsyKLwtIgk8gLqnDybUeHVwazxHAz0fus7O3iSkGRtdAZ2a0Q3hkcqGTtCG5nVs4JIb
wvSeon6e7vxUVevMhTM11lDSKsLkuf6EqbvrCk5DH0fDWlG376YKYEZOWCrZwIn62nQIwJFINTuR
4vbsA0b3azptTbhSJCJTnw7Bhu58v0+xRrxYccrpEdq2gXbb64NNQzbqVRmU6gbOO5jp/tLmTJHA
cCbZhvdJiHJaLb1dehM0dNTRxMIZbcaArqvuy75ZMyw3NzADnK0iIOiZNvxUH1qMKEQyMd7feomZ
7UVIWTuTy3wkvZzscB0hlsixb+4I5mm/KVK7uT9PvfVhtF10UzolKoeTZnyJWspZErY9VLZTdq7x
GBxNh+RBBJITt+ha0fwJJtQGqzyvCGiq9ccYZuK+H7lvCqAumxZLzTO2ymybS4SrpdENn2ZsEWSg
XetrGAMEYNUMV6kq/25gEVsU7g2gMBU5X1BbojWNpP1gIha4TMlEroMyaI/3koaxZZKxkjIP2yd9
1OzCFq1BUbZXLyvdneTtpE51YN2jXlipQHzNVbAAXLl0IG0tXtthmrDCQ1nM6wlvYz3fpZLRfU6W
L21G+xNu/njgavvDi/s7I1kmcNbwnRH9PXHWxN/ObmM9znaF6UVZBJuRdUk2JXEMEX23DV1ncUqJ
Ndkp3kcoFgPEHQ0WMOBhxL33RU5s6BOHK3eWCgl3eUIdzEGRGVdRMWLj8nobFBQAPX0LQ+O9RYgN
4HZ23kk4+AxJqqdZ4VncQJJqB887f9BWNa5GyRPnGlHjYbDpSWi7ezbQ9YJULLHjjEEqLqNBTApz
dUpelVJXqbz62SH+eCWk7SAcNk1kxcMm6mnqoN+NAavFgG/Twm4WqJv1oWu2CwpzZ8+2/YwxBD2z
ahLUasFl7mrugWZrGsepheu7hB6luiPfajDfsENMX2rcxpuGSJGlYR6tVUOno0G3+IhPsroLUY2Q
gWYrhMzyiR76Sx1a1q4yjBdHO8594AH9HasZ7n1IpBwj70cj8c4lcvJ72jZExktqUVL3LqnbZt87
wvu4albwRBM6CmhfKYMC0PhVSEUqiONYSaT5WwB4+ZOXpDDurImLFez0bVGW7XFKp/arPQgAoYEQ
lNpO6B7ttngGpKLOOL/bo9nU405S7B2wOQGezDVheMboP6JsyM5q0eVZUeo+FA4aD25Y7ZPpgG0L
UMU/lZJFOaKYXEUy7L4ECdhjSqHsdUyXTZYE1XSdWyPdNYJl7HUQh4iPYoNFXAvRQuvLYZxWwYjG
vv0jboD8xjiSXz2LBit5AfxCkqRWtVUY31paAlflkiw95rzAvU8brTSr9jGU+bwn1j25eIEz3kLL
N/Y9I//7NrBjumik9O6Muf5jP48OYe0n+B2ifkviGbxeyuMbgyjsijTsFuZTfOh8mKgM0Jwjo+vk
QkLx3aha1PkeHWlZgnCyYNXcNdkImmPgMlnwtX7MnvuT4Q1u3Sxw4Vm7KJw9HDFb5NHJ01RGS9Qc
rnkjHoOXHPswTKK65W+ALHxtzc14czHP1WtpOP65zeyOWmJgJQyahOe2stiPA4lBnEAwqNfB2IOI
xsO6IcDRXHNDxmEoE1LLbQ/3r2BYc2EIRtMlL7z7LHVEuK3iVsE9ad9dDMNXDpLQXk9epvBFNHBc
JrpIWMhpc7e9+2jaeI5WyqO2g6KTbOAvXQrU1tvA7O+lSJ8DpwwenTawzjQkApfOWZcfyP6J7+nr
RmvS3eMb6uVu1xCHxiZmxFDs0FJsCdUgZcMuMM4P3TNEhfwB/0B3zxfhftRai7MfI8Y6DR26m7mG
2jIkutwPcY9NA1PoZagq55CKnAqeOdXFG/Li0cdZ/SFAKDUrWh7TUyLjeTV03qJOGoeD0QfuHVOX
nBtgj2w39aNvhu4/CL8Bn40bvPlCYwo1kW+rCCQ42gZHtMOpqjgKsWXBJk5LXRzSGYUhdZO/mRdn
SiMcOLA0f1eZNSbXRd6drjDTqYNXi2tZWeP3Oi/Gez34Bt2zBhIMxcjKdOqatnv7bY7c8Uh5p2lG
ckly/exaK+a+GOsuwuG2P6fuQBKTyjAc2rOetgI80Xgd+EU0b5omJ8FyXqyIGxoawlgCrYKqujJU
zp+SOuT+76fSvlHYK3lX5KV61YkbNPFi1S/A4XBsWus6nkhcFWLuuu9519NRgdfNDMZz8A7sZtwR
zltR9wUzWVz+9SGJs4oCiyRwrEJ9LL5beeozpO1EMDzKAXshmGvx1ADuRCSfuwt+rrTGajc5w8KW
I00UknBbjMlOZD3NJLS5T21XZ+WuNTpi1RtOeDqVJWoXYoQfmcQVu3JSIJgYg4XHuCaXax1NrdIb
HUXeV8B0WICZrfP/i37khQGztF/+0K99FzoXAF0eMWNuf2XLpL9geUKtjFzUsK9QvxDmF313Hf86
VLP7TTMc2gqUZuum8B4bXqSVVcQeIQzMOp7iXNkjiyDQd4h6K2bhVmvfDCGKlqhBhh1V1sgec3tQ
/gBQMF7NYWFlDFRs49EIXOfaAMV7i6PRNo893qJrQgGb0vQZS6SjmRd52xmN+b0ch2g+mTSY/Fsq
vYauDrp258MGwtetR8wskLD8Ap6SShgrsP9SvmYTkbOLxofOjupkWt23ERlemzrJ+2cYH47aJS4u
9JfIR8F0zDo80t87g1TzTUbgLgQ+QiULdG0/xRDK5KAkz3W2xfAwaJg7acDV7GCBoXjXHF47RT4P
VfTisySRJkGgNvZxycg9HuicGsMtVoaz44GJM7iiZpNGIz2/THzKkQ192RIdXMc76r764Bk1TmNK
hePUjf03rrzperabZcrcZiAMYZ4LzgaK7rTZtUz39uWMMr+owe2VcSLRYSKgNgdbQycLnOdc+I2A
DdSpF89x5TXlUv0dE4S8zePovZp1UG59I3bVakyZ5AaFjO56Ad+pYl79vXSqBflfQHNWvY3Ar2ZU
y+gdniYDtvpOAbqh61XT+SVmlRaQO4z2J0rv/DDUDKfSsX2VQ89matcnpwTXwYiurW/dBBpjyqrp
J11PmKTtcr0ahXgvy+kjrNryHGN9+WkkTneMUm941EFEnycOue2yQ5ukt3PZFAnqRjBe6gRI0NsD
UfsDjjy+YESgR9QM5VVrSPIREuRLHU68wsaEDyBHZLFRFrIFwc0AxV1JuKBrvWZTJL7WSljfEsX7
g80huk2DVvd+I/1DhQsLAFNATBpu8YM7J+nNTYeZPKH+mWs3Sfc6c2E+E5yEN2D2LhLwG0TGQXtn
G1/ngbcf73jRmS8qZCTplb16LQvNMRsXdrnpjSqLiINFwxDXpQdGwTXvUc3YC1tzePWqNr2FTTRd
TIGEG9lDebGV/cKOJG5gTKNTnzOfXeuOmlWktcvM0MYAjk+Y9DwBbyBa2tMzZN+X1O9P5ui6zzgn
nbUe5qegNj8nHS7K5Zimg0W39VSY8GES2wFHH5Dd55SY5GdaFGvWboEqhEZczdRtZVrmuaUtuknR
4B9aU0XHNHNw1ZZ2TfIom9d6YtP9Ajll3kH//T6Hgi2DzRFTzaDEU0yG9FpJWjVgMtxdOA1kFnG1
WRZdmt3XJWIApSCXm6HN8gptLvvhaMPDaqIIP24ttjSWvjV2qLiGJjDNMg8+T9gNDHe1ZKyTO+2B
5YUhMR4cbNdc4jNexIdezN6T9gJ/G1UtvENlX1Hc9V+iLIt/dvgKvTVypObTB8J16aq6/DbB730e
2QJgr/vWjbTT4Sc6heln7ZdEohnAPhjxPUm7r8+VGRB8JVhmfiieQmE9Jm7vvMRgCDkVTK5/dnZM
A/9bWBJ15QlsIjGfId4XRlM9MIqqN7Ak6bwZZHgG4yyekkQ3j1M2fdcITwfXpumWCVjqc5beoPaW
u8Fu60f6lsMIopTLRdBadyEWdFJ5K8SO/jT1RODI0gYjjC0Q4kNzjjk/cbjCpo0Gt2UaPDELmKYR
4YO0uYHAVTmnYfLmRVFk4eZOui9puWTrytS58Wpozm2Z+hik1CEN2THqoeYjDQsZAf0YTT9H7Lxi
BnaeO/7WNGdMpkNuY4uvoSJuBVX5xZe+/QixYu/BM9hom3xS3npjM3NDe07KId12PoqTaORnvSgY
D07J9cPqO/kxMTM4KKiigDYmS6xcRubPoZEC22TOdnPo0R/jNtBPDQarjapT0j0cWeJnHeJCvJaM
Eg5J5r+ZbaBObuATCFHCezXSMPpB94N+bAQKBp0kuYAMV8rRiT5LmZNqHoBtKu48qD0kTDfHEtuH
ezfzMB4mI5zbO1Q4ahfGpU53bYxJvQDDtjaYsxJwjoZ4aOf6mbcleMcdZPDlYAY9NL3qaOdJweDe
sCNF5ZP1B38W7tGqQ2yuhlQHQ2FHAQHR3SkVYwLPOw1Re4Zz4HqQadMKLE/rC+eC1L65FNbgBPuG
cYtGl28W1ilFuEwiKbIe8rxR9Q8IV2fmP5tBmMZ0muEagHHNVXFQyiWRRSQAKC1jwubUzcqO3xOT
bnbEnjXBe+qK2Op+4o9VClwx6qbVqLM6uRKJLrqLamvn5pao8ojHmHuYXANFjfkFOFDgXWG5hPad
oTgUDxHD3YEscnD/fFHR+Xo6leHkGDeYOQ4RcSmqozNxxcGwgbcvvG2TRnn3DaOCNB7QkmXhlVEu
hMSulrL7rqU/4GpE+2bkb7NRB0BHoLYVCJ7ocSYYxYclJiH68CvTSn9GxkhEBkNf5rCQOQ4ON9hT
79RzvtIVbQ051PlGGe18XwATJFSUWJGY5vIz/Zh5INO0yM9ZU+h7kzV/iLy2iY46wAEM5Qj1zORX
4daqczKoe3IGhtj0N70pg+dOkHaiMIxwQ5kcK71LGJX/pJfUfHWVtj8cAw8BzTNBEHGR6OkHHQr9
OVejdepMX0HBtDv3NAJRyR5LaFf+rjCGBP9lWfPO6dYRn1WMl74qfZDeKKMY2QQk2yBVM8x97oz6
p8IPuJqkDNiuQZHbIIMGH0Ma4yNnNXmOtes8aqI87IEzc5ZMW7IOHI7CnnHDU2cG4qc3qeFINCPl
z+Qj7UniRge0KBBiki4jabNdAXRN3TlEhq76NUMJRz84cbVAXPIkEeIumsZYvPXQjkG5Qr2Y4k9E
n9FCNFFJ00PWTVWZPQAIN0NEcbZGEv1YzYYGz0OOQ4aSK/OI8bnv4slNTySYpf4urMaYK7bndf2T
FJVJrmSFsD3Ta3QiIS3/CKJEzoOJ4nKvwyl7dRtBiBkkowl/sBuM97S0yS6mhMor/RTZxNmqIPzK
IGF4L8rZTTZjCGV9Zft0kfTGcgMGzdtSyzx8ZXPM0te2pfgyTdlmB3/STb7pKBvLwwjEhL5CYbgd
Mg1oNpyZhm2H3XbwymZ4SMasSW9oiOyOSMcqGIw/3Vr/KzX2f0Qy/iLI/v8t+UEsQV1/A28cPrJv
H83nL/zG5Uf+FGXbNuF7lhQovmzTxGiA9Ppf4XtL3INvAlww8WN50kUPXSwhEv/nvzzzv12u0ASO
OT674h8ZEf+Ke3ABQhIFIWA4LuRHfvB/o8r+1Z6ifKGkwz0IM5gSdNHs38waBjzGOW1Na4kwWES9
Hk0j1xAWyL0p9727RS/i7QARAMYvYeR3d8aQW+7rXx7Y45/pEn+NAPzNR/fnx/B8CIyelAtH8jeX
zEK8xlWQ8zGaGA8pWS3SP5YgtDnY6O58hRokOFzcKmNJK0HweOPDnktU6uhDX9XBg+TZy2MQ8uiQ
3IXtiVYm6ixT1wPvuyuL8M/3/T8aYJc4xb/4XBCyC0S8loWSnc/tsA39qmZPktm3ClXCfIiGeWXa
hd7Hgdvd03qszpxWDh7KIKIK7wj77mnY5yapT0ktrXM4wF1tyE51OTEC5hj/8Dh/teD8+dH4bPT7
HYwAPNRfP1pv8ugsAxyFM1r52dVqWvk6TLYTpuRd283XZI6BqmBU3MyGZR3iGZBVZvVYLf/+k/zq
Ev7XB1EYOGndsLMvsXp/td6kY11rq4Z3ICEvovPMg+KHhirw6NTGiMvRo7kezDPStlkH/2BEWp7/
/w0y+dfvdjGUYRBeXAy/WVybIJ4tL3D5+zDrgfM/LDrMuE9Ichq8KVl5cAqBbtWQ4/7+S//mgPrj
NytaSY4lXdYVFopfv3XbNwH2n2XWH4b2NjeAyK0Mj3O89RJC2joQL0ez8MZVM/byaYRVuEKPmF9d
7u/lPzwFa/llvz4GxwVqanqOxF4lfjdqq5lL3CwgcorK6Mwd7vyE5DDLxlpUYioUm7ADfEMwl9D9
emZy9FEBU7TXmDDCj394MP/+J1FYTZnXghpk/SwulL++DgAhijlIW3/rIcMCEkd1v3PhrV0Aq4QU
3MRzvsf4bKnIquw+lgG+LCOub4Nj7uB8m4xVBl29N3Iy7qYkdpgHGtGhRin9DxvSv7+3f+yLFnk7
9LV9+dtfsGOiGcak5uGFjTBXgOIgRF5hse8atLpZkKGVk/JZ6yo8/MMz+re1a3Me2I7iOUkcWOq3
17as52BosI4ikzHNnSUqHa1LUESQgYzKfI/zVrxafTb/pOE6HabSQyIhp3hHwdw9/P1n+QN7+8u7
wydYnO62cJagyz9e9L845zCdJCaV/AJii2napvVEUawZ5Ed3HWjMpyL3C30S7NAPs6Y3efSHGrcc
VybP30AdWZI+akYGRW1Yw6uFRQCDk2Ps2oYpFajrnhrANrV1h1g51NtS5FOHDgYD4Uq6WeavUz0x
3/37b/XvK0K6kjOG1YlFCVPUb5sSQRfKQfcw7KTTdYehHxHJFIgfxgjc31Av9WwKmpd5fPIdkZtx
8Kxp+Kc9+leLMXsEH8J1LJf/cTLxD78uBbbkMFbl1O8EFHMA/V1Ns3IwE7QjnftSLPiTv//a/48/
JocrKhzhYsHi2vDbb7T7ZkKb7fc7PBnju4kxc5cyC7ohKiZUpsY2uK7aarqjL1fd0Z83TzjmoxNX
dPeKg/CzRaL8BSJrjZhdJF+qUgGTGpxzZGk4wFHe5gfEjQtPx8lLuY5Bkq4U3oTvf/89fqMvLE+O
76G4GXH2WtzNfjvcaGBI7aUB1WNLytamkWZHBmnfvkkjrM8l9ekh8EE6xUZYHSqSiDZtXrrPY1td
tWwIXYhIH8wCoZ4kxx5R9Q7uBUAwD0EK26piB/2H8+CPyKxflxEUDPa8Ze9TOJ2XJf/XZYQWytBd
MyJ+bOKftgDOijiofyCKT19p1YqDYMEcCUjKn1xj/I5hk45k2SabNqzVMo7QxKkEM1ZIT3UPogSJ
0hk2YsQpmPXrDMmS8W4xPSRT9+LSrTgOTfA/lJ3ZspzItmW/CDPAAYfXCKLdfaP2BZNSSnB6cMCB
r6/BrXpIbam07Z6nNKVORgSN+/K15hzzzhI5kmzwgQCNrGm6nx1kzH+/F78/xNtrRNtwY4m73JBf
fxhikC7M6QhwCrUXsm6s8TCJqXmgklsuOFXyd57h3z8vsrc6zsPFFTieeLN/+KMQfp748xEDdP1Z
DNYPig6Fg74338mUGYp3Ns8/fJ4HIWNzR/rhdv9+/X2wMOnEF6M5Ku17H0LSxX4irZI3vt9t7LPO
f2fB/b2mxImJRMcPAvSaOCTfXFD4AHWY2ulCw63BGSIkKsyuqV6MKjAMLZO8h8fgvXSjNR08Ix0K
4bH2acw2tvM4Ej7xKgYPfdMwB+/sS28PCmL7Zj5QBCwkuKTfvnVmaCNLq2Q+RuQEnZIlcj6mSVZD
eQvG+3kgebAKAufnMEzkYzG6ecfE/aePDxHjceoJPd79N4sX7X4so7pZjitROR9sq3W+Io05WV4V
DodBDyKereFHqP32Si6MfOfHv3GubmsOz4DgbIIhFiPe2wePA38t/NA3R91Qs+ygvPmvvdd2aLoX
yPX5ql+jqZaPA2IAleGZ7m05PYjFhx+KHJRu/4hXZxfk5XBCi5l++Pt7+NvVQXUfOHToMUpx0Nyi
2v+7wDDLVKayO3EMKAXOPVDdh4Y+ML22rvtsfPFPaKruGR6NONYl5qC/f/rv9e4WV00DN5QorwNe
0V8/XukOiRmspyN9Gtd6tjAPfDC2iAzZw7xVMfpYrOHpHLTDQRcabRBEqv7soIJQ5Njo4X9d+vOF
ZMQZh51uc3y++UIpmSgYvXAcuLNBvjQh790ldjPczTCcvkhnuB2t2rv8/TL84SZI3hEKfiLEeRg2
9/N/Vvlq9fDs4tM5Fqmmx55Hk/Pv4JMTsFSBPHmTqf6RyFVBUub8WWO5/y8+4/9/It2Wo1/2GZ/f
KkLXjaRH6brFR/73G8yZCdxsCoLjkAhwB1Ds6OwWyqj6guqxu/aNnVeXRY0oXwr+yi2ZgA3haAPz
R7qBXb09vEnVvPPubr2P375XQB3PmWi7Lf6b2wEKDaqnO9KsLIhI2fKrGJxEEsIrRPSJpKIQAj6p
51wYBE5NUImTmjQk0kkNwWVGYww7cXLD5RwxIaYlWSBb24nJsoEBr5n/ghyJWY6lxjU5aexZdMch
NJn3CsftDv56fWFn0/sIWVpC3Cxvrm/fVKXTOgP9kELnyXnrlqDxzztaDtmUQftKakYu+0xoVOdJ
FBLE3NSk1kHQA8O3LMMynIwid9qBGE6SrC1FG4uFJJV3vunvjyJJcSLi9MmTiBf+TYkkm2AoVcUF
t2j+EOu3+JdhtD8BVItwGi4lWgqSgdHunZbAVce/vwe/bZoUOBRogQ2ZwOVsvX25/7wHNFmzhHm1
PEZGWM/IsqbHzdR8WzgcHuw+6e7//nn/Uz79els2zojN1uC7rhfJN48XDQZ0BBnDvoyMru+tJeYT
ziAEubln3wKN8poDOh9zZk/dDOc0rou5aC5IuPK9tIbqnr5rgRQs0zfkBLanalFbZHdJN6RKcaVk
Et2OQbz+gKZ0eKfEcMRvD5XLVr9lulJnYCV5c6+yzM4xcCr7WPOE34s+il4dbMBbeFP6sZo586KD
zCqkXguQ2mULdU6XIW5nIEM7KXIwkgEz1Hdq1i3a9s2zLtj0+J+U7HfM+369iz0tk6ZF93lEeV/q
2LDvMZpzk/aDCryk+TR7mU2aJSJDUrfdKWgOmFuDWxx/8jr4qIY3QCxRYaRD9HfR4qZYhyprMTem
w4sNLo/h6W3rAtH7+9Pwxy9OFg4LbUDbQwZvvjhPglsHk7UcQbBLQqdJjKkPxRhEj7UMki/10A2A
lp0SiXouxtBhSOOYryNm6HTbqvHzEhcAJ1zp2qGFLlN5Hokmo9a2t4pbO6O/BcSQdvrOF/999Wa3
cgOuOItL6L6lnZl2kNniOOS0d/bm/xHO8M0vwgcHL85TTVztEVW09dXrtfWUEvn2Gjaksxp7ru/z
gRf7f/91tqMpwUPCE0BF3lRcg0AiZlHzHwNpNhcHctPRndW1CXyNGTloK8xU8hricrgi5CUZzVmr
O/7hguouvXnn2/y+9AIV4u2ABMcV8t/u6EjWcvixMxUOk5VSJAAl7ao1z4Cdk60N4d6IFBXLMHT2
bRr04wfUGGU8eno64BokNB3L4CPMrpKot6l8p2z/wwrECSiEMxRhcWQRerMCuQSuyd4GOo1czfLu
GtrXuwh9cfvImDODSCBUJj8xWxpOvmsZ+xgSHUfiI+kLjJmqymqOzCsb5452Pb3kxA/aIGaiaS97
q8BJdF3dTdXRym4A8+MjrjyWq6LMVJxa3rvUf3gOYQJu1STNERaANz9mc17BipoIW6mjHPEoijOd
BiF5pyle297X6x1BItXFTOmrxTV5BH0ZgDdI9IkIJf+d9dH9w51nSXco4nwAWuCbfl2I8BDqbORk
cMyCar0waK3v64G7ETs+bm5vEM5hgC6wryPSzZMZeaRAbfwYVnN9zLoJ9+2whZk6rBWcTNLIO5Dx
0hMu2hPmTpwkMhUAKtar9CcXRVGWf+3c7giJe/gO5Dn/UlYy+PjO0/z7ms8R1uXXOBAYBWSqX39T
nxeLhVw4Orq8YA+ZUwjsDSlxmXVZIMUAhZYW8G5dWy0MNpLop0rNd25EG696yZiRFu47FcMftiF6
YvA8WeG2ztjbHkXejINbMG85pjSKbvtAt7eK53VHW3mN3clZTkFZjp8jdqV71gUQHRRxO6t3AkJG
+uBhtXEI/v0ybXf2132drxRCKuR0Q4fs7Qo0adHNNhPQIyP+TWVZqZhBUXNHTT8diDq2Pnga+enf
P/QPzxstX5415mJMDigpfr03hZ9PY0VwCA9P6p1ofLpnnFHylOsKnk1GfC0Uu+az6vP8huFv8K8R
xbfM39yMAVjAzd7R31llVNSIYOsbNK/BvQVzd1esDnkIJBjpU8PY+WDlVnlZ6zZ5bSY3f2WjudWA
aeQ7V9H5n6bBf68jJjZ/e5HB7IVY+t523YuyR0sZTDa5IV2P5WlegzUeyD59Rc61zLE1tf264VlA
NbAIt0UsRje6zNWgUUAvHDl3BBN1624Fqtd+rMlHTmMX9cB6IMXLdu8XW5AybCN17r/OTjkfJsYR
J0xEvUZoTGQG4vzg1S+y5XMinIDRS118bLaQxXTMpn1HDlMdWx2h54cxKqnec9GheEX8vhQIZJGP
Urt55rEYHUAsCwpftQ8yb/7q16GGwFAoh64mdIyr0Do1hwmqCDnNVVHtwwAzXOw5sxXFNWgjCoJg
ow8lnm0gFZRWv198kTxx6UgnyqHA/EQqK/ANFzMJaQDq0ukGwXibnF0c1H1cuQMy0UnixrlQIRRP
NHL6f5Xrmmi38OPiyiwr6soRScoe9cF6IN6qu/eyKbdhvWPb2DezRSTFiEFr2nWYe519PlsIyxqx
WDeonLrPSYLCam8zveW0ZBksNk2C53k/kjZ/n2OJIWISNnV/1n43XaCQwgIQuBV2awJV62BPvXiI
NMrcq9MwYzsURLsGcZaGnR1nXWUnJzMMrXMSKC+fuXgsh32xXaikSAnZ9iXSUKcJ5I8KJikE9L+/
Yr814HkgWc5dn6oCjAMnlF9fsbYLehjohJtWjnKuOSSPoyVRz7hOp+7EuqmhcBi1R4dN/Iq+rLhw
fnTeOa7/1mvjA7Bub5MWaMIUu9vG859ziu31qw45MR6WvB0uZZGk1zr37UMZqvt0NPUFCeBLqC1F
NzXtb6oZNtcisUIwFIkO6bAg8x+V/vn3i/P29PR/vxU1Dgo3ZhP2m9NT27H6d2uKqm+pzM+ymNv9
jDX6cRrT8rNPTNHx75/3W+3CCsdJjQ0WmhoS2+DN+QNXM664fpKHMJojgr+T4trbWfklxN6/V2Sa
PkVkN9+vKEIvhG1jn7GJLOKY5YDwDwoHBuuUZ+vHAC3Ksx+5+YtfAV/btzK4s6uRNaIjJmgXTciW
PFs79ntPEzCnNxuFR2EI2ZFaA4go5debOxl5s98C1UwORCWswaHxZB9eurILMLT2Ax6HAE37FVvE
oE92KdaXjucv3clxtYlb8B1zB1pKm1Nh5rWJnYlD7Z7wweaL0rmRO0dWF6yDBdFapA98SwmCyfdT
rcjX7sK+bmJlt8PHvgbmnfhpdUokqr4rmBkABapAk/2UVVBdCcMbsT7jEK8/Z8FqWPgGjSWZ5h12
n7S1FSQQk2I3bvI5KQ9wF5r1koZlPTxGSUIScV6F5EFzvo5i1+7x+dV92kwXkpGq722bKwADJe7D
A3iV7Dt6pro8w14SuM+insKxJMhAQ05zVu+aE0u9Cdj65XYtaI2Bged+0bTrf7BAlMMrTZj+e9aj
JSNePc04TmWVU11r4upgKU+M9eKwEj4kM9HyItgKUUY+reYbrKLKPUKeySuWtMAxJ7wWDJhQutTp
hbEYoPWAsa13AGMy6H3RRVjxW9e2Fb7D1W93U6lCc3ZaVdZXWUbeckdQBXr62qztydgmuXNdlvbF
btftWrvPSRNREC14ygvEZqX3DwtQ+Oj70djuBzIXITDUVsS8MXeJwqnEmb5Y9+KJobbOSYNnay/A
AvrYo0v9YAjQnffCB52Fbtj2cmgJNqALZUWPOidcDvN2QzoxW1EEjqvW62tNXhBZa6VfPmKjm0Ar
FBMGxdoM/V4JfmNjglqfyzn3813S4LjCqmIF80ETMOMe+bdRtPMzGsO7MccY+SL7St1T58vsOhPz
cpJOn9YviiCpCjBIierdlQA1HyW5wNOp89iYDkuTWZgUObteUvIIgNQh/AwOQVJ3H6x0wDcbdXVt
7YE/9ZqECRxBu2zC7Ma4VvU3ZK8vzaFcvEByni/Qd+8aTT75TgWR6R7FpEpnL9RSf0CZRso6nOLC
juEk2P3et/PxVHHQx9WNGHnA+ZWb6RaQuMO/hC/V09VLm+QIRzTMj5g8yueabRblZa2W2K+mon7U
zhCw84ejVe7tGQFkzNNYxK4ZZXpXex7IqmSd1TOhJgqP5YhH4NbVUDVerLXd7GW8m+aieimcnbua
xTrNUP2nnReOkvHYDFrydl2wgx94wSt+tWjn8rS6RZmdnGCCnkRDHzaT3xLAbBs7865VOwUMU/j7
3RlI25aaAf1M7F3VEXro0ulEhhy2xQipyXPWBx49WEoV5FVFBlaJCdXqFnkMwh4hlSZVEE130rGo
c2rhkGeir8b1cJBV5HLFmZL9LTdSM2cvxhnagWX5eINV9NLXjJEfWVCmJYYGPKcEmW6jGKTj02tp
3J7dK9Q6TtNRFnuoInNx1zp+Ue28lFL26Hg9/nR8cRhAltQzHpgb3ZbIvUvH3ytviV4qDaPwWlcb
2kYr88Pvx4blDfZfhIErFPrompJs8YqMh2Jv0X1EcN2v/RdkkKW/b6cS9MKEqQ5SJDlOeDqAOOJu
siNMOrabj+PBEKqFbn8Mfxppi49e0dfdHj3qsOWtIgu46coaXt9YmdA/pEuN36AYMcbsSYciM1fI
Kv8O4NMMh1U0+mPAuLc/Id4wK/08a13jKbW88ITdt8oOTpkOJITwxBBX4hFy+YQmEyQNYhcqxtkt
iDvP5TzfoBov/8md0KoQhTd+jtTBX70ne2iHqyHjAF2UtzqGaVuvA8ClefYVVggqHndUrBONn1Gt
MFjvhwNG1/KMoQ+vYooXghcoqEwUp9MAT80vw+HJ7sbhw6p7Qlj0VAz5XdTlusVsOnvuh0ho71+u
rl/fVByw4D1RJH20wPh1e7Ro0POM1j+F6DXt5nUKy4OQw2BfLGvFjLqqrA+eUz/Cm0Rqg3FPM/bD
7jRTEU+HvJzTD2MPvwpvTVaLC7zG+WLleTleirFrXjR9AAdz9FAtd7Oy9MhDCYTgWFqOmXYppJSC
xNWBIi20tbuB69lnfHppJPZMGVZrekgDeeh9OGex8BsfLCAYt7MabJd0pXQM7dgDFbnEmU69q+jd
qr5aVKd7P6p6rn0NWvS0gCc2u6C13ddCNlq9EB/PVj6WJuqv5F2sA+jiYqBiG8ZXTDTtDePn9Gkp
eEcPkD2dRzTcwecJY8h8Kmx7Ge+WRs8vmBvIadAVIV4PBAmaAHsomDKMRx5LbOatgYXjeyDhs+yU
kTEC/Izab0s83a+djTIjd4bkmgWyMuzRyv0EMCXp4VdGStzwHAAgafxyeDaTTNZ9IKUJd6jwyp5F
f4bc4syiJcvRGebmODtt9DPLQ64LNg1alPSHW8BL5OMAJ8gc/iv+0LSXGbv6zTpNBg7HtnoBy0nZ
BQcqAhddYy9AwVaK5ls00vteDJK6uDDdAh4LOGFzHPgjookmj3jGqM+dK7aMDnS9ycqPSytKovDo
ey+XHobPAqqgMhX4fkJP1FBS64QlcNJLEqyoP6yxJNZxrImtk1zW+wJxISzLSrgUP5RYN4vEl0Ad
SPgheveVoL6+It+rCayV0Sdhw/Nt24bMZteyH4+tChcaZDMN5mtSQLg91ExCqAoUDS+8F8EzsqNh
2gc+lLrXqsyMfQ/hNM9uxnQMvqNdi1pG3u6QAV/pQTvNXdpXsKe74VuGRy/b+SNm2yun/PUL+DzZ
HqYp6idwtasmV3c1etgLsZYAVeduec6XYB0O5WrNP7Dg29+kUz6lvC18r24kzJXVhQbTiHsYR1ZT
jDu7scVTsqwQ6rcuN5I+JlDOnZXbuFrJAbDu3NqiXy4jFOt8RmSjZJ+KajrOXoMRG++jjKtuWpJd
soThdZAE2Z3zuuTa2E6VflB0X3f0N4vxbDydpXc6rZEcuHS18EojvgdaNqBqudCTmS9NgzfieZ1r
+Gxy7byfktgC50jNZ9lPq9Xja+V9D5JjJbIBUBGDqMNUaJ5USgqqo3rNKIe1TvKIkzqU2n3WDdGV
fdXDmQ8Qr45nlLDTuSbpBAhSXgb60JcTqQAyIg5tL7EuhefELCFE8lF4Tx30i37H9wcJ5Ztu3Hcs
5GRQGbOFBbdeG4OtCL2LrBMStUlFsRgIhoN1HvtwHb7R+LTvmkBbgMMZWhKVE666ecREMgJrbiES
7QtHwFbQvgO9H54PkabUP9FRkVe9nsJSDTQgtM78U9J6AfBYxqL5hR8YJM/NiIkHAVqy3nVmMdmD
F05+j6zPwcJQLK7zL00nYa5zW8JH8ezWOkylV7kHOcwMKCsd1R89ZQ/yjFclqHhHlfhWcOoYcf+i
IYiBB6z9vbEWKsum9dLuTGBKD7aoc2QT87I38gDsdo8FAnwbhIldFmTlt9Sp5IcSF6QBcjsG9o5o
js59xKrEms4cTYMSsWb5BW9NGj62bZ33R/I3WIfIW8yms+rGIP1sMypLz76pMV2PGHJvWMHpw8jM
ne9NWEWQmozXom5jRAiibiZw7FisqQMKKl1Hc5t7vKi34H81tXDrqfKi8AImB5dJw2PWdVQYWduH
7o6o6Ia5tgozc5tFsEhuOjy4OXJo9E2nRm++OFcrKwYTy5qqhKieeeRRtCgksWiuCB7hEKZwkB2d
hgAcx+WgCcBkCeTBk625JZuGQwR7sOPcpcYGoMIKHn6D3kOSMghFcq2TEk9bHlbtJamxNMVlTgsd
e0ThP3eic5szvBBLHDiwJDAmSZuFIN3ZOIIajL3ER2M/MQTEBIXZg05Yv9uqgJJoVJZe0ZtGwx46
JpcQvw8O4WoMh80PO3WYCWvLOihGwAcCNBT1DjCnn6m3BcPNpWXEPXG9grzYtfouZsOpdDZtiFBq
aPIMImLV/Zx76rdLo7ZkZ5+Idg763QyuwTSNag9wLdPqGFkkkOxqD8DLMZTS33m6095+KhJNsGM9
rOO1WDddrF95/ev2NmzMVH8kRtyk7Ufmld2LwxOtYn9t85JMltnguazCGbNfylFsZ4cKrEvhEBpJ
9LgYTjgVlToMGcpA4zjpv6boVXHTjV2hGTcKcR1KWQEy9dpWXa08MgR1EfjgxV6IAiRg5XJjcshr
FGuDNT5CSQvDI3kA9Tcnxx13apVn5zesvcOT4SgRHIa88n90tXGsNLZXYb9Ek1fdqCGtz/S56z31
idMwgBS2/Bb5q32v5o3PW5X9fExx3oWgq9D6xRCjmFdom6PCgY4+jutgXnR9IBUMAIKyIHwcxtBb
XyecR9OFiVJyW7VBD3fEdXqgeMhg9dFxOs6zfarK8BDko5x2KsKWc1TwDe04Cevs2yjbDmy30/dR
PLv8f0Th8qMrGZKQmoSu90ONlvo4etUUbFnm8wt9u+y57xr7H56KoiC6EXP3jtSFdr1Qyg/Zfdri
wI97fyp/aCfTZ2+RpdgtgUV9IJesWWIP39D8lFBb2LHrNgMi6SrDNus7neOesDyQTF5QwMnbjAiQ
8FbWHV8H5hqYIuVG9AxgNcwgE12TbuoUytQHUZHkist3yScqj8Xx45m23bOHpgvw/rSGrBOqSwjt
jrSbVI9UQcVt7YXWeJtJMkcj6jj3jpgmOVI9EzT6aBl3cGPMloTIuco1z52taBgIL9UL9nKIAR+Y
8tT9IUKNiDEjtSKwHOnciYe2WPzTnI/kNtpWEqkzb0z0RaADPSTIydkEKFrWy4a+poPuWlGw75Ks
Tz9kKXhywMdpS4lZyWsWLf0S212TYmFftJ0QhuY6zdXLeiVJnF8jlicGeedQkilEW5gukCBi17vX
zdo0+1yhTNo30CHAuOgogzec2d/MIENrP1LpXFEe2ea6zE0JVZtJ9u3WlsLTaJSzHDp4fcFztNDh
BxttUKu0Lqu+L1s93Pi4y5vT2orggRqrtw5e5pibhKji/kBmmlMes7rcur6oKGEiEggCInVNMfju
kPspMM09vkUMarSeCYLOl664tEsRAaJswbmd26geaTirJHnqyRAJjwQC+JfeyH6AZJdMX7OV/sKx
Y+C/xCOTgO4ha2BVvkbdaEX3An6XQsuSS3rt6K/ZJUPzpY9qNitqLKqGmplvXGdjyrkmLadhN8JK
rB8hpGTBpc/rxL1IXNIaajqhR3BmgKmd53VbMi0SRWqqD87Ll7AYfXJHgkrbH+GswoscDJXPYXLa
dj0CjiGLBWpp8i3PQ5bBueI4xcgB4X1shUn+wh6DQZjRs0vY20qkMO4VumY3lq+E/cBFlt8zq4aO
GiRJvux7fMj5gzNj+IA6uzr/QIbWiPfsZZ2ekjZR2QaLm2usu8o/SRKiAThiIOSMqIfymnt14ewc
5iZ6D+Bu/qxMZPr9DHaPbbDcnPJRxsO6b50s2huCq3GzElspYiW9/tMaZIooA8FP3s26Y2mAhcDZ
dURYmx2BRG/4Y38eh3tAwYje0dWQu+g2lrrDxEqMBVts2F0krkX9UJd28XFuivybmArYCW4Hxuvs
5kE4gS2zAxBNWmGGz7TJPjOaIu5TBFuSQhQur2tdpswVOHTPVw46IwM8gvoO9dxA6KNRlV1BRGKU
VmMm8Ch3XUuMdkrG3S61c7g965rc5BLO3y0oac7tSTe13tVn3/gyMDBVO+K5vO8bXCU9QPoEcOMJ
miJHl4yHhTw8Tvg7ey1WmnV0J+ebKJq99aktIlTpErK3C6JkTT6bSub9DQ+mYT22gkl+EbqvPjtL
xkCS0IbGe1BWDuYvGZbRXJy0ae4KQPfhx35wc4QeQdZfy7poHYrCboCPMmlagUGQQt2a0YgSHw9w
f8vQbMqfkwwk1igvzP/lXN/Up7Yt1uTenxdGsHVjxPepnm1S8HwnvM8i/rNkCpAJd3JUz/dRsLcS
GO2+9YQC0AMaiBv6wIA6oWibS2PfOSuMy5ibQh0upCWeiKSUDtVxGv1ECweLODUV6HDQJcwGp0mW
j1nrw+KdaRiTUELRTL27jhHHp3q66avVpd0ls4z9bImS4Rg5ANl3Fr+IPJQGUgk3BnXYjsm3bggE
ktVPhDbrJQSZ8p3eIDKWMgmxoJENFeNBJjk8J0rx87IWhcupaVHJI8F27pe8n4MsDtAztvE8apKc
x6QaZg74eDuotSytr5mtPQVPT/9Lq9vIp0iouT/6obH6Z8HmFBx65CH1sV9lOLNGJqCx6UlE3tUe
VwLiKHVDAtqtsMruRG1maFRlT0iIpTjhkM7gmYufsH/Fsglb9OXDSvU2c1h/ATFb+ddw6GYQI1ln
3wFhUi+GzBLKAIClHHeaLQR1tdxT7/ZhEUsFfYnQxdKid9hOcxJ7acEpklNN9pi2snJ3rYZwsKON
Ie+8MFLdlfF0QHq0sIEOtVEv+3tbLr4PuHWZONI40I6+jQACGExCfTo1GUrxsrUtAHNesUNwadIT
FWI90BFp2zu0qUt0SZCl5lQMFskehK6XTaxLcot59YfJ23oWMoRlN63+qUNuLR/IPceFM6zNQpqn
nJfgEz3Mtjp0AhwFhJCqA/dCMlhLAmnoAqnEZzVdu9LyibpKhL1eB9CD6qzKIoguMp9ykqYAK9OC
UDq0bpWe+uLoGwM3KWFFW2+mmhJVtP5EpY1TtaOSIErkZC2Nm9CsiKrSfWi7zL5QV8IDGVa3fzBU
Tc7ZVK5EwO5E1OARrU/9tdMoZ+7JqTHldYa18NkrcvkdNbCbwVEdMvsUlJ3zmgBLhMOEHwMQsa05
MpDJAbU9KIb6pFPhQ2diT991dot4a+mazN47FbDxW59q79MKLERinxa5G2u/gdsPwoNfyLLmFbFH
3+wLwfDhJwlIk65uQgcqrjgQLnQs9XIoqIa/N0WVfbebMf2aTLleQOjAgt5b5Hr8oMU3XohNceSR
mLmFRzPq4DRmUT6+YBdKQSN7FXhJw52h5Zu5IdqJFLYVnVBb773O7y8E9shPXWGvPwrgtP1FQ6Uy
aD3IPzvyPrcBnGc65LEzDWI+d0Vh5E0Tbd1PGsMmuwOnOTWHjF8Vnuqpt3/SZPWSz7LLm+Ars9sl
ueX06FWAWpzRORY1cdXPm9dbcNCT8/QzcJdogvqTws93jIdwNedJFI8rYIJ+XwioqjHFnPZAVcuS
PCaQ30+Mh4tvTZQhN4LGVsfl7MlTqUxIAskqerHbrCEnLgYf0zlw1HZAA2kl9G2EQSEnOAMSIzen
vM9kYLaMji78Os04Kx5xChH0bcmpkDeUkiNEDRbdnqRv69jRZyM3QnQJ8C8/AyLautrPYstr6+HH
0gDcPmamWsBT9ulECEVoc65f6goWGm2AIrrLaFw9JTVET2Zk6D3gCUfTJ6/r1HKbGEx155laCwpc
yY5g6LR53yse2I8g2Mb2gLsfi31O/CcJLwPjfaFSV9Da9UYX0hxEyX9nH3LPHkB91R59aLPrTa6i
LFv39Me9BLFSb86KTJQOAKduf3CaBi+3OK4FUAlS4K61RkhMCrWi/VKvPD33Kya/nJc4Il1CEU15
W/cCydLc0bDfy7JoYI6Wld2S0zzoV13XvLAVuejdXsGADw8NSZlRnKvEzffwgcGyzH3BI5yEpBCd
LALRpx0JQQZXLGppebCrTlytKo34D9hBbe1YsPvYJ3IWjmZlozu1UU3KOG8Yf+8T/Kz5Z9h2mcuJ
E/7yB+ZvDeQbeGawD/qhuBmnVtj7Cj23OpVDET1gGwMUvqaBa+3NkEKP4Q/0Lsc1/E+IlSkibHr2
zoXTWZ9Mx8IFgHwtDPSsOUk4drksavSWbfx5KDqe04yZM6F4ibhYpYHRjnFUkACjRXqvhgri+7To
wZyAyrPdLIlTR2wGeO14wUK6cyKACXVJpnka96VHytdeBwU6FzBbI9JfbwmCmN6hlTMmQhIPSF01
Y7wGPb25yZm7at9DceakAUjpCbejUx0J2Z7kt9kJ9GvH0vcZcMWoDjgIO5eB0SDuMpdMLThC8/px
ybrQuaIHzgpGCpOA9NAL2zqIVmYaFnSbAXQge9qBGLJCNxI116rNhu11GgoSoEtXteZUVWV40hmT
uT3Y3TI6DeiYOU41KiXVUCfzR10BR0o0aMzdxNBS7kUik7NBXwzwnkNeyuxawugUJvRuCFdfmcRa
9MsgcFmGQo48ieDE2z56N1Sr+Oz05Ac/OQlBeIMB3PicOEoTXjFgISFJmpx5m5xI6KGUSZHCzM6Y
H5gqhVtb1HUeypZHfo96k4VSBSAe++0AdGej3SajyziEGpRRuxwzSNLZbuavPFWVAzKeOPYiu4By
y25tqabs1ldR/5MYrgqS41Ra5ZXKraRtgR3/SBbRAkC8IqPxXE30b+isMUaNMwhl9UMmbXRKDb9z
40LrwDuGJTNAZgiqv2V8SJ+wXsCP5Gkh+D6ynP2XEoi+OibBgHyB6KX1TGIJ0/SN2ET8UG8tiR0H
nFnFThGY1O0cSMecqaAWHLpx5opXs59c9dza6UF3gf1V1aSCISc38/SedG3Tzfwi9CKMG8097o8t
nBp6xK+KlrSwObM5Y3RoCNM6aXoq8QAr72pbasI/2KQ/yCKdmVQ7Uh9pfDhABIFcUoeJ6xKECUSk
1b2O6wp7qQGMW09D9qHlnaWAT9Mvjl36B083EXE65F18+LsQ5a3gnM0Gkx1f3HcFkpTgjYijBEsJ
QJhskQb75650XXXJpIwY60ziUmqoNU4tZ/qmDO/ekZDIt3pMvLib0tL3HKbD/PObz2ZItYZe0azH
yXf1w+gjUUsGz3F3dRnZ5TFgx5pRhzP9zk86CQ245iBYghMgRiGOmBtAOCi3CvS5b2vbR+ke0trn
lI1EzugCWJygyFY3bHTpkzaVef0/nJ1Zc9tKdse/SirvmMLeQFUyDwTBRdRuS5b9grJlGfu+49Pn
B92bxIQYMp6HqZo7d+xmN7pPnz7nv0RC7adbJYysaEW+2sck8QUA5gFnNzzpShOzwFRQonP1pMCr
Lug8HLtUmj80WGjSGG7lDWlx6ydj8CU09JmjXU7hfpA64OEjjkVPIeRszcmm5qcGnMmhoJt9AQSL
FiYtAcTLZ/3kJugMsCd1I8xsBbS0KXilsdR8JDN8IEWZyu9B5JnWWsbhul/BYoi+TwP2GuOKZFvK
Xig6wwyvdQMH08DI45+oWIFPV0ZNvm87D9gL7duoewz8qpu2ig7sigjt5d+MwYJxXOe99A3kCuhy
2Q/0llK2juCezMGmoK2hpb9Ju7L8GploWlxC3H/ADc2f3URtZBaImGmNx+dFp9ZL9V1A70ykZkOM
xTIJOtJeZfldDQnkNY5K3Y/Kjr92Zhm+6R6CS5k/3WCtTrs5xZWsD/nN5w/CByjuvBsNnR44DKN3
evjxzwqomaiUDocNIJTilstMfraDqNnqiLN8ymndb0t2w4oKQ4VDdetpz4bZYwQDaBfJ0QCdJrVP
tQtwuSUYlx/F0WCNVAEUB2mR4x/VqEXZypD0N1JS+FeVnbfzS6GM9gFBEcFHrCMNEDeXWAjzyTsK
aQgwQOIAnQYb1tKXDGNTNCROOs2suqCoHVY1mWesV7dg6YGTwHemg8br+ZNUJuFVqSNtqMrZXYJC
3M43hbzBX9C+xzMIQ50qJlc6/6lO/TrkPYi1JsR6ebmBFMDQMV1QZUOEvevjrK5x5knLmwIR1u4C
EP4Dy5JsTzeBucExYGeA+Dj+AoizeoHW+gRtqdF/tHWp+7Bvx9ptOjn8qY7kamWYq26oF+NNlstU
xJNC0J32JvdPpy2QLYLuCWpSFshUHP+SJsL+VJeDYeOFffMY83Sn3BTaNlaWU/Tz/FgfrwWUY2ku
ysA0IR8vQzPFyRZ0RTBtNFHwMBfAQ1dZp9ETzA2eWDXd3pfW4sXfkgxcGPsDFhOEvj2vOMBImPti
ER/qwfLoOrHn21APHvuUBoCldile7XVSu4ohMOY4P1tVXe53uPRUtFUoV7Ae5OUxU1rMjFSkqd22
jRK+IAJHOEl0cu42Gq59ILDabt/6poxxBJDd3GkyJd9SwOKJz5NI3meWTkaSYQn4DulujHtZiuPa
UVBUx9mddIBdQydAc9EOFzipJDz5Qr2p6itgZIl0iU2yXEPDRsNECMuYJWjYNAs8axMP7KIy4AEP
1PkH7x08XBE+Nz4T/rND6Rv919IqQVmmIzEtFUEGYsymmlHNBFmuX9wOtI5qcOnLN20rad8G4UfX
55f91I+cEw/4ivwHrPdiQ4MPT1Pa3Ns2z4WyGXEoHJ/kXBKI+zWDUl9Bfmub7+cH/XCgWRq2qIpK
IEo4FuyL41GBL8mVjuLPtsjbck/lpyAz041HcjTPnWiY32im1+2qkeYJlmbzg7EXuHfTjL5E93sn
J/8eZ01ZQ8iK+DLTRqH/LDIgX1LDXKb9tPUUGXhdDjrwkNe1emMgnyiuCxPPw8PEmy++5UR4yhYG
XiT2FW8nuMSCLsbKhhWvrWEy2t01gFeaGGDIKuXQFQqlmzGp+V/kqiaMS3Ft3NJfSTDT06waMXuV
cLbK/UAOdmpd4L0eAuBYmXgrjk4xqCE2YoAcxFWsE+euIiVWvWtjosC2rnvqO2gC9ugjhFTmVPoM
muSjuwyWl4SWN9Y14Pv6BRfgcvzqT5Ec3eVVRkEX05zpUHS47B00vdK1W7UByBQa6FFe+2y1xMEs
Cz4ezhs8jIHjmk8Cjre37m2EDu+BtgWDQ/kSZkQFEXZ7YXssQ4HJdSvPhA0o/aTEyyg7Jk1GvXFA
gLejh4XGgF1gstEgGrvxMbmBQ1nC/XNKQ7Y6iE+BJgEITPAvw3q3TQ7yYCHqWJVy1V1IBZa3HnFY
1QQyTLMUBPD5BUEMmqeM+JqPvUvSBOum8QuIqTGn1Z+ZqhcCCBfpIiQivgEXBYERnjbkH2Jx7+W4
z6e12fhbkGuinAFgSn7n5WX8K9WkYnQ1SBFAuSLQYQ+tXffPdmuF1hVuFbl/N3YQUrZx6xvyNx/5
ctwRDMBGD9Tfgls7BVbnoHjf6YcYTJLyNZeyZPhcBmGZuCVp8uAWRY1QuGHR41gbvUy6X49oIeFh
QL0dIsv7gueIgN1OODZ1TsvqR64YcD7ZenEvqT5/zIiV5zb0h3FX13oyPQkF+DcGM7pGXw9BE2Vn
x1jaIUaONc3cHn1BzNF6a3IsC7c+jsOsLVU5ErusGSUXnbb0m4qh6lZWTHRFE2UEhQtJCzXrMoa3
BNEeRRNyf62+A8JdGbTPya22dMTSYF1jSWjSj/Lb2m01qfOeapr2Www+Zwe2Mc1fB03usg0YpArP
qKAoPyP8DSGlLKX2V5GnYlVMdp+8cmtQ8UltrU1faNOoJcZKofIZu+3Ic0iHtOpLERv+3uf5lO71
1ugetbwwudY8L/f2mvCGnxqRlRCfQ5F3tLhtP2OgZPf7nu6htqZLXb/Ml5W9KkGYBo4R9Qr2vXpg
oexuJdovJVFnceiwGd8yUJSftCSuxM84toCjS0FpZuUK2+84gtnd+6h+10pEE4LNcj1SkIzx/usH
E5VfuKUucJukBICFt7YuUgSC02qgrkjzh1cM0J9WcrAjQnQ9itO4h+2Tlzm/wpBxt0pYcfgrVuRv
TR6sKLoq+AFaA3XglUg7lXoWYt7fuCCnfE7bMFXf5oMwXDUCerPzh2hUnyHPzkYBU9Nd6UoV7kUn
TZYLrs+CR027jniGvr21S1A7woAOVdg3fLTpO6aKzzuyRM1BQvhXp+8AcK3pDyUXULDBRBKvIYn3
L06ewBuzQ9AW/qFHO7G8osYuIGSFeGKvci0IfzRRhoNM6vdowClKmGKOWik53Qs0mCeHmM1nCDJD
B0rcjZm6pn3p36sh4HfqOkYSryWtx78SeeYRPy2zTj/JQJ0NpEkHvEO6GPtWnrfGG6bwFPphplg4
6eTeeJfyx3FpJKxad9TIAcLg43w/5KL6zuvftOfK1MgOSNFtjydkoEmjeOsIGOdOoetD4qCSit6u
hB4jkkedYjuo6JI+9bM6uBtVWnhlKrESY7mFb+dOSrPPthmN+wwYwU8wJeXejK2QtrAax/qm0NBL
2WcaXxABkwTMJTwZq1hLvGMnJ9Lz0VrRKdSuQ9WwuaW7DCBwY9SYUFvwY0m+0Va46qQyeKYc21Y3
flMMj7KSCDQtUxy6gHRivTI2osyuKVyiFykmJGIfewwp7EPU1ZGxBtnCJrWqSf2aKTIVtTqEQLii
oMZyI/fOLZAovjysK9LYwTWR2qZ5hVJdRc8b30cJu91xNw6UtgCyRWoDyItKBxQeeArYbHgNq2FM
IUAj2ycK2TOcR3h6fZ0V4di7qF6GGpVoKXsAtV++6BTJBPLOhvEYdoOJ55Tl54dpZs+vZFIEbS1i
sCOrcoj7Lz1wgPzKQtJ6jem88oIj65Q54yhl0xqndn/Yo0+fvFDTkgeH6ouO/x9NmdSBthWh6WQH
LqeCkkBfqGjLYBnxNYkhvOzstAy/QmKEQuNhzVhuVfxDnv0IXCCibWIg8tFNzNgVCXubv9566sMw
xG/L9KIviA1D0wPmPSTuBPJnM0VDWroijUsYdqote5ssiPA64VqOxodGTysbv2RTv88KnxYHtgb5
I/Lehrqu5GyGh0xgpdG/NvJmlSJKg8sS5bnXIiZvd7t0EsVewQr5pcfe9MXQanZqiJqX+SUBkA/c
BMhStKaEDytRnc2hcC2jgZ+Pxeg7eaypG4SfU8VRBlSUJf6H3BE4QlVUaozyFWcscqQhDxH6ADQv
Hvp4IPxkQeN9S1N69U6LRBHhx7IBOja9AcdkjKanCWWvdDXolYohl51FjokSsrxHKWzGs9vwlfCF
qPL1ENBFpHylSupqkHUJa21VFsmBXtPwjMWvNRHHhyF4NPw6/ln1k/KQyHkZ7EzskwE2tlKbrvzB
U4wv2DQqxcqqUAm6Qn9Bgldp+lxHdNe+KHEGS78Dz5e7tDpN3Plo9fiJMhRfqiJQu3VlZaDSCVN0
m3U0CdH3GG19ui8zDIElG+CSM01yGO7GhlRpBZBbkTdSoaU8TukCqNukg+bXo/dvbgK9CfDtyBWr
dIJazd9gvKFn3iYF6xxg8ekBt0lMC0giYtkKWJ8K/QXYlS3MsAmv9rmGnZevFk1YmZKvitcbpmiG
2HWYOuufi9rSBvDWbafcD9gCmE+eydZz4P5yqSHlRG3L7jycdAwAGOso8vxHNYLMAwO8G7YV2cOs
4A5VC6McO2JFGkqfomgn/z6h73dr1wCA1ixt+00bY8nD3AxLMbEJiRL8mV6x0cDzpcStMLesNvKg
yjW3aVl5+y6UkvAQpLrypMxelHvK9vC/KNc3rzE4rQzuRenJD3iS6q5obeTwACMFFRAwJcJFsyi/
NEYY626QAWbbKCKA7TFaCGGBb41nhoed0jxLfP8xJiq/gv2OQhZR080txrsRPiRBFm7GcGifRSB7
r4Yy2cPO45O6QZwW37GbwGW7DNP8TfgWIL+Kk5k6hQ/+CspCnrbrcjYoJDjF1ML6PhQyaA/uLngY
RjM5HcTOdtX35XAQPHnoBitT1+8kqUKWp+Hxy2sYQa9bNUGu5wm5Xm+2tR1KLP7a3PzUxFHqb0w9
Io4lplbz52U7eRLT2NdcP/Z0jSUR+pyIAWX7ROVJwMFr+Wo4j4JqzQ3zGgOugCa2BeFh402z5dgQ
WlD9rEEF+ixF2OS6RtGM0wNkvgLRwbrCWaILBz1dVzF+YVvJxFWQ7nau/xwqv7RWI+aiOp7asajY
5zVF/UkWYDsb7PyI3cUnrHVVzMgBPj51xZhMZIyG7qTqXCEKOGeh448F7fA0agZwZ5TOstVkl0O5
YadwgnyNJ18aT2N3TTun/I7AFcwDZcBt506iqdw7mJEqtxOAOkLPpBQDDlZKGFzjgNJW+OxM3jej
8423knBirLo+MvJDNnbqPWQ4GjyQn5vYPEiZluGqWpRDdGWFSH2u45RgfY0uRlHMEqdR4XIfhLqr
9oru3XLoJwvcXDe4dkPQupHowd8oxZgZh7YgmX/Qc1+C8BMg5nllZXyk9fyUBkYSWF3qaDLIso0a
VcY1WfI0ru1Y1sHhRLn1IvlDIBOcgECssLUprV3gxwEM4DGcJNINxIDcUQLdi7A/7Rr7NvB4R6wV
VZksZ+jjcrqLMVnM8Xn2Wsslq26mHQm6V7frIG/h/SP9oKwjFXSDC16ykNbdkJAo+jJklZcCCImx
Sbq8xPNIlSRtXat6c4OktJRepRQ0v09yq1IGbsvw1UMOvnFg12BwmSvAZA9lqiXmHZJHZverNryu
c2Ng/N0+iyYdG/vZjo+Mqibqg3AbWhxlYsrapDb2VyXQs92ALam14m/R4TjViN7ch3Vg0YLo1AwJ
e4oWqRthYdQ6uhE1/nWo+3b0mJh9IG9Mole3763EDz4LyJgzHbLQfBdDDzm9CyfwJDf4KJrJBnaI
378onV/wHK9HK8jAQCP9I5IAy1iaeLn/mCCPDT2g7DSlpelj1liHm6mHIRYS+hat2UCBdgkUUyHr
L0GpAOSX+nv0WStKWkmUP/hNDYxdoHfXO1pP7+ra76mXftEDPX8A/QjXfQqABpBehumLjPOSXV8o
3X2sIZHpg2NRLGFqNioax9Uc3AcN4AF+uwWqlt8iAvENj0KjX9EzltdFOFwS550LZ79XbFAOoU+A
joiFYAeKWwsSPZ6ATdKPY7uNxrh7rjWshbkJosc+aHCEKkk5HTvrX9CZaW/Idy/xxk8NTwEAcTFK
R1QqF9NtLZMKc0VXQg574EttLiFxUet69dTrQf1sK7X/K2lykFN5WF9LmvTrfHlkOf7csaE+Apib
haA+O1dPfmPvUz4dK+wcENSJ6AytYHBRhSEf2wN/alxUPEp3svJuRuOBqSe3LNfnf8CyLDFXQejP
kOwoVKVVfbEABdmEjMj7iFwYaHIg13iphYX8xWbq15bZdl8N7uILlfcP0gnzqJSCkAszaVeS5h9P
24eap1ZegNS8FD/TsQmvuj5rHBWsariWI0gOfmRZh0hBXCMB9v2ItER6of7zYelRwTPexROQMFY1
e/73vy29ZfWQhfky24A0NL8yTETdDnLfdr2DAGI5HUqUo7LHoNSrn6nty3dIqjT15vzyvxeOf9//
JFWImiBdQB/WpEi2WAl0WbJcUYCJR6Mx6ryjPNJvuSr66WdllH33CGxFFU5FOcWYOXLNL5VMPNwk
iDU1N01UK8lNoveqdB9ndl7/6psCk9M+NIV/8HWBZwspwNitOrtBAQYfu8T1vEIMBO8APJIemARc
qRpbNy6BxThSoyTyYRow8wWuE+SYJumy6e0ixKzSJ+gXev4CTtxSb62ohXhhBF6Lw3cFmO3dkmTa
JaLtdSc2qYJs2tzWEyjkMA5Xg6Rncg9h2Mi/0HgfFbdt1fQn1FG5WfUV8EGnQDjsM+V3vKB1VFOS
Q5wOnnGhSv6hMSkUGssIyBga2jiG0BZLLgOiHUXcwyxD1nk9gIzZeLk1rY1SDZ8jgCCY9OXDVZun
+Sonu75DTX42EJp75+0YOpiL5rvz20D5sA9ohNGAs1C+FFTZUH473o3NVGQ+tsnKxq4tdJ56mGbS
VZNFivTcjCm6AJbXwYwER1k6vmZPmdsKMqPbinoZZyRDK/R5wKGi2gNrG+Ut6B0Ft9yOosdPuNX1
swVt3t+NHgUjt8+k8qvA5gG05zAYL0VrWCa5qyi/SHWVRFdDBAI4QSi3xPJInrydji8XDsWlihLs
oGaAM9DJAPGSeiO5oU/Zz01CrwA32MadOEDXwJCc6oehP/RaNBSbREdd9pPVmH65J+2cfR6rPNA3
EN17adVgdnsdo3+or+mkGl/UcqoSgL7lUFEsb73sa6EI7DHGRm956SLgUW3yiPLJyoYKxxO5o/Tk
KE1jgLlQ1Ca6H0lUxRXPHxreCE9P2BEOUdXemWqVUUHMyupRjwqZCxV4zrg3EQIyn3Fiir75UqQB
ngKfYT75fKjnvsu177VktMWhHii/uEGAXhsQWNULNtlEewWEdA0uN1DzadokwMvC276peh7I9WR9
1jt9NBwMqKbHmoOVOTkiIuY6IjcINqmHpSaTTvuQ91xrwyGO4CkAZqAZRp/Q7m6NLrLzNTINVMzR
h5w9cq3JW8MxnE20DKv9XiS+jk8HkitXg+IDim2DqN60wxjhzFy3TCFoAxMEEyZUSEnYer3Ch0+R
3BpZ+fCui5C4wTM3ZZsbAIo6R/hF3r+idwp6f8UGQJsZtdUGaR4aYZJ27Vf2/H5VaomxfDPZgl+1
xvsiruViFUqifuFJRiIM9AUkXB2rwXDn13ZpPiptnlwBZlJAjltmEkDbCdstoKdc2XgK/mLbTBoU
4wATkEmHiMSFtwgaeC9Q3dFAt2NLr5BkQI0qrRTvTQ8a+FDJ2AMY61FtxKB8EPXVKFVAmSQz65/T
GNfaFZVgub1wiy1TJQQOyXuN2fxmNk/RFlgCFM8LOQgnH3UtxPH8wa4epgqXF9KZaZ+x0f6wjzuP
R54wi3rxPRSxuLBIRtu2UxlPSyXtE/rFryM8l8ABcfIjMKr+x/mY9KGJy3hIZVs2xhHgFtBgPQ5J
QrKLBJEY2HDCgDgjquEuwEmrggf5NUpRlkHUqksOrd3lKzvsdWXV2OqwpddufVVN/3ss5IwHsqmv
+0kgMYt2dGQ5mdeH3toGKeeQD+XXcdFl1wG0aPimof7l/ByWbfd5CsxAVS1aL4olL6Iq7zMvaGNU
9/wB2RfYBspGwIta4+BGzdVXEUSTKQNet9AStueHVue+5+83O3gcjBlwPaLzb6PFtujG5nkLLrL1
zE0WQrkBvhgjkFv3GQwyTzZaG8u0Dj4RcGOgrrXpg/WQ+mh6GZrSaNdqgwq4Q9KIslPNGxuintaq
Ox6ZcBuQ35pezcRkr5mYSeKpAYyZPl+GmcbGMlrAzH6pSDdFKGxkc6g/davzs/uw92kCsLagRghB
irZMW6Ss8/ws7wrYyWO0Nqn3/PIj9FwVBaIpSHQpupCnanM77ng5URpExB4UGhkjOfPxbvTRGkR+
yC+3/ShT9fZ87GasNkWlDuYlF4Fe9eFBUI5It6pfmeoqIrHS1jCAtNaVmzAeHT2XIZigzmHT1zGr
9DmrE70BgRBCGuA9Bg9ZBBoko4lm9bOUtsOTr5ahvwdKRLE+zAMn4VUs72DzpbxZ9ajZx2A4Xgte
h24/d4+JvvXz+1L/kSPZWa8xlLVf8wJLKT9o/vl/epfN4/3P/63+53/8Pf76e/P96B9oG9Bmemjf
qvHxrW6T5p//wZ/03/L5//n//Zf/9vb+t3wei7f//PfXvM2a+W/D1jE7thfjtXfGkax/+/n28Q/8
5Uem6v8gjQN0gKQmjVXyk9/8yDhyCh1nXpYYNukczL/9yEz7H7JBRoDIO48Wer6kfjWSkFiVGQZ+
ZGDoeBPQrLZm1Ol/T/z+r23Imv21EH//8+9OYMu4M/8A4F48bnjWyvK7uu9vb4s20QLaf7buSMVM
Cixa8ZDEop7dHjnDXFy/VLgObi3jA3HhZM7Z6+/nZB6aiMcDC5wZWKvFg5p+amnXcWE4okKPi9Zw
cRPCpVtbiNpc/fY5Tszy9FDUeS2LxWRBj48k+WygqFMGibjXy3Ua4wAZlkWJEiP45PNDLYPpPCub
5BgjRN6pvNaOh1J8GqIavQmQ6Cga9a0BkxjzpQsa3Kc+GzUPfdbL5JlhLx7DaMP5kVdgWVFMpr1r
NNwaO/S5rnCnKOlqWFx0Q11hiNVG1M7Pz3D+u5ffDcgz4LhZd5xtezxDUmsziSIY2aUExBUWTpVh
tYZQHkgt5K4oDzteD2n2/KinPiH6oHD+KO8rHzQM7aQv+opilINayuhQ0Bucsg0zhCrjen9+qPkT
LSaokruYAs8Tjud7gP/tTFiNQuEVNplTziA/UDWAELAwFg9mFQ9rXUVHi36450K2Gm68otbc8+Of
2EJsnDkegJGegVzHC5yFAfpICR8Xfc/ooOZ2Yzp8zMa4MM7yamSrMo4hyDaA/MHHOR6HPHOw/SgC
B4CEzL5oAEdIlllfF1lQQdsOrN35eZ34hCrgRZlDqOMSt7QlsCQkQ9tI8OSWFW1n+kAyxtEcn+gh
XJK8PDmURU2EmxhdR2uR8SY6ll+FlRpUjcvXpCrE1reS5gFDmUtCvqc2i8ZAyL3C4uCDHS8itDW7
hqHCIvKQc9GHV9BKBSpyA2e9/pwOwIKc3iiCZxls9TX6yOn6/KqeOI5UZhSKkqYxgzYXX1FImRJJ
amCgEqJKn22vDR2BsPkeHu7wBIPZAv1hJxc+5Yn4ww4FaEhZgmTfXsSAfBgpMqisb44iy6rE+8RJ
Lc0ge+2lqxia1batbGNTtGH16/x0T31ZPCUJAYrgTlUX8TWladM2iaWDNVAnntCtASwqNtZWaUsX
VvbkJEmIyeQAC9K2Pv60Sg3fnBtQdxqTF54C1nY/mIPyo6g78yalwHIPat6G/FboqGj98TSJPpqJ
9iuYX0tbbCu4aJEvFzSUaI0nu1oN8aaC4TkroAQXvuUHXCRxAPFxgcmPQT3MXMa7GoRirMiM5Vew
HewSeUggA+2GqxQDiTG5TrxQpZdYmp+0NKf1EImfEoiGC2H3Q631/XewzgBCiQ70J4/Xm1p/BxuA
3xFoQAp4tT51IrNdtGEoKBdU9aPAAFZhR98i7HU2Uiu/nV/0EwGRFA3xR9WCuf8B+wzBEWkD/J6c
muYUBkdGfAAiFdCbRNsc9lTw53caHBxEt+U5QdTsxYSLbEJ6xaAGiQZMuZFhZazRtQhdX5YucS9O
hClwwZxXYbwnfPOx+u1Omzqpkg0v1R0kHUA5iM5SV7oy9p/Mvq32XmqYu1J0xZso+uSuwvv8z/cz
vmWoMmpIXQBmX+xn2pJynUnod/hGmzqtLplo+wZQfTGM3Z7/iiemiiMTebE9g2xJo4+nWhRNl8no
nTqApOW7UddCZDO7YhX1Qb2h/qSCd4EchigkgCLQe+754U/c3r8Pby6iBtLekp+P4FZqsKBrTnG8
KesxvxCbjrfqe6YO4EWZoQ6CfzIWW0c2x77AAQfBhAT8iwYX6osQvrbGJtxzPWral2ChLNr/5kR/
j6fNbRBetKzqYrwCUVwUf+3CBWZSr+2q7tdQr/icffjdDhAyP7+Ix9/wfTgLfSHe7VRDwIcvLjUZ
+xIZcbvGlZF8B34V+xscib/HBS7nSKArB2RNcniArY+OZ6BfiIjHV+rfo3O70egweWgttfmlVpHr
cH5wgxRtiEajtopVs75qZfwLw6RX3MqotfvzUz416PxIZOeCif9AN1FaXxpVJarQt8LsIcn6xJVr
PXJtBDx+CcTGH8TU9hc+6/EV9z5TEP3QHrhJZcpnizzJi5LIQiahcqXSmFYUDoxdWIxIlpSToGqG
rCMANrXd+FOhXVjkEzvY5nTKCswrcNfq/NN+i0itx+M+xefTTRsqbA2yftdNAadF7oTiUlaX9+fX
99RUqXPN+eDcNzbnc/vbeIKicKSqCPeC60P6CzLGlUAqD7i7aV4neVKCVdHQ0CjiRr0Q509OFbol
7zXyUapRx0MDPk2FF/BpR9FHB4SiIG83zTBDlAWQu+HS0r73YBanlZ00s0DwbiHoL0Kg3KkmPRS9
cotCQxAphb4ICmiCeUhf7CkXZmk5qCShAD3pdvAWZJZ9H+FystdwKYOI3YtLCeMiyfhrp1ELpsow
k4qoeRyvQSzRvgJHU4H76584X9bGRhFr7UcGijloTK2GSjWvI1+DKS9XyBj0vbaBtn3JLHoeZ7k0
FKfxzZvrxWSvx79DhOAvIHTULnYDMSOP01Xc+7ibmHl44XAd3wR/TRk2HZUdU5dJKhafXbIzOei7
qHFTX9g3OgpD284rmpfz+/rU5sLnTdPmMtH8DDmekMJNF4xm3rh2paRITdjJBp0l5UluzXY9yFn0
Z6np39PCb88kTlHhXNpbNF5QilAuG3eokmyDpvuAQJcGhFxDhvDP52aSHFEa563KZj6eW6n52Ri1
fCyA4qVbyCLbTSDykVlu0cMam3JzfrxTm8Ok4EabhDKRvfR1rGcPgBwMtVtWXb9phdHsilmxjQba
JavTU+GIrM8EUmKyP9RF5NUHmepJEGCmmc+IOWPKPue05u4S3VdnXTmUQtBURk1l8C7RrxeWXX99
QXwTIVJikEv9aHEWpwJIzWiitmWlprWv7QnBixBt1VF0zQZgVPs5HGvvdQwRxguSycbTx6fyLDU5
6ngB2Ps7NGRqJx2ACB7MRKX9rEuBt9cVBNjNRIzWhZN0Ih3gEQad1WQ3cKIWsdtTa69UbegTPcJg
Nxj9XcOYUFDqRHRz8If2Tg4l7XtYj5AossHend8VJ8IpPSoKXgIOBPnrclskRjRSyPSIXUGMlFNA
r8TtSizL16GE4j7oPDD5Kwru9veiksx13bZNvbL0yNraSVY9RcakPZ//TR9XhMuTd/ec0ZMuvIfb
324zvSjKrhFx4XoWglQiaK1VEInmakKJ+lspj9pTrCbWQ1rV48NYhObX88N/3L3z3W2yJNRuSR4W
SW6nF1oPiIOChyGQlC5juKiQl7Zq3UpXZZ5buylBPlUZq+zCEV28EufNSxuH6A0EaeZtLv3m8KP1
hN5KDG0Lc1dgj7XlwpK1bVn4xS8hTea+Nnv/MNheEbhaZ6p3CtbyT+cX4GOkgKgqE9fpoBhYpS2i
biA8ZcozFPyhRIm1nqj0FAcluhNjPu7/laEIofbMjNWWu49TnOeNx1Bo6jQ/KqlCIaquIOFxGs0L
B+3Ud8U6m7SbhoAixOKg9XFsaJEGMRKSXD2hJdTj0641cBBgi06vE+D6VVkibUSGZleXAtOpTc11
SQSmEQp9VT0O9wNUE7QVAwSJ4kA9eGZgQTH0URrSUmRJVY9uWkVLLbZgvemZcgFu8/EiBV3HY4N6
y/tlusgMoIWVolGTwo1aK0MgtEOWZQpMFRqmnO+UJP7ztBCis0kzh5WmN7F8qHYjqlOWjhB+hBnZ
Dg9MFAXrwcB7FZ3MQ+grIF3Pb6WPb4x3arUl5kiKEsPi83qo3tDTBrrRUVxCjzIKbrD5EtTpaoQG
ERICfRXH/8KJReeCa05nXN50i+umy4vIgjmUo+fceFstMeKbQav9zWAARACtIq6wqJzFH3xscaO8
iW/NJuh/np/6iQPLTUdbllItbYQlr7221Myu/SZ3K71TfoxKl27hUaQbpLOqC7HhxEbifqYD9N4K
okdzvI0nWZm3aYU/AzzIt1q1syt0OocVokpIPdXRVF74rKdi4pxj8q6ZazxgMY9HrBMswkYLRwhq
wJ2BtVfjpZR948+eIXnjSk707ltJLC3ckBrQtjZMr1lrvicS949XWZurTNZfeDV7cYb4N52UGGHp
Erux70jsih7YoCtofpXUFs8PdmI3M1WkGQy0EWSuouNZTxYqp2AXSjceG+OmTVN01cze2CFv+UDw
991OCuULucD87Y6fD3Rx0YMQmHDQtFySYw0Dde8QlWcXkIRy33cGCBGkvl7Pz+xEGKaswxjzs5wa
92JmEXq+oTGChkf6SAN4pMXo9oe1MwnSMQDX/LtVNECf2U5WEP0L25f0lwhB92nWHzle1kwzK9RR
Bfm25tUoNoed0yGHM0DEGpStGeRgRM5P98SHJIuYO5nU2tnBy+k2nciRfSpQ8UyxJmrwKbEC0X9N
Cu+nXHczkayT1D/fqhxNEFGzAIEh64vLJukgdKTIa7mFCId9GtvWbdNP2WOBl9HL+fmdCAjsTkXl
amGfsrbHK6oVtVJIEEloD2WxU5QIqmVeKh2U0IKrZebZhYzhxD2qC1sBM6yTLaEIdjwe30oASkYy
Q42CAuokB4PH6CgwR8KWrjHz/rpSqpyLpvEGdxpHcaGWdfoHWLxqKBmyjxYTNjrE1QaDH4C6bPat
8pL2WoUeCX27Ta8LEHkr1Ij8VZuJ/CWq1C9/vtwWUAYDAXGNRGUxetQmEehoXAPJMBDl8KwyWNUg
jJyuU4crAn66PT/gxwfC3NcE/TQDGfgv1iL+ipQKm2EkNprosdhhVBaBshuUtSwNn7MI+5cuaPFb
n/BXAB4ePY/olWNCaGMuK1ndBXfcDyGKH0NPF2UtGXNc6ALHX1/Gk6S19cZeh2Xf3FSYYK1Hy9M3
5+d8ahSeibMXEYBg3szHo3j4bY5xj1CVJpCVgGE1wSepLvWmDP6Wo3CrqmS9oKnoCNOIX94nOXME
R6iiHIyVgIMRY7pXKkgeWMr6u/MT+jgUyDcqKFwkYG6wNT+eEHQ3QpspQzK1/exrz8l4ssZaOH0Z
mhfqgSeGItvT6dWSacvARI6HsnH6pOQ2quvS86cRVUr0Llda5EMsGHJ9jC5Eunm/Hy8inwiVN3qm
cHvpUx8PZ1QwCEA9autqNH9Iqde5Rj8WGzwIaYCkvXRhIT8cfkaa2RLkmJRQiEDHwynx6GuTGFS6
LkGwDjOzvI2irLmTe6O7kRE5uQL4gyyCVwfTrqsqSb90HOcRFhMGmiII1LYBLnTGVR2Veou8MMJZ
NbQjwNaOr3izc4o36P/F2XnsyI0sa/iJCNCbLYtlumVGdiTNhhgj0dukf/r7pYB7ILKIIlqLEQYQ
oKhMpomM+M2XeHDRdsa7wfgCzBsCdIUrTAYYKJ1JiietiH0ja+F0P15b8gK7+0E8qTS0tSh+bu+a
sUasVcsLLPwwLPnLrbFCAojXvNOj/MOMIPRHUCTddzxkjtycdz49qSgIXA8SAUXCzcGEjodQuoY+
VF4l8zOKwBCx1ahD4xf1EnDu9sHZc1/m5chHgQiKko6lJi2F9dR7SBv2U4/fLWU0CiatBlrmVCwt
uxfrHIyWUQPneTmFIxTjmR4PapulmSsnuDTtj0HVqe49nvudzcYvAgli0LlCrnGzr2cN7kbJCR3o
85w+VQ2+H7U6e2d2eXcQ6j4Pl3Aarnk+M+V37r/16LH91dpIio8bdOfOKcII57HKhlfzYJYXqDmx
j1FDeV6WEX3yAXYsWr3i4HDZ+eRkp1gieBKddfcFBiwOsQcyYFc7WvNUhRqS3yEK6YhH1+cRremD
02Vnu0tumOlJ+TyZi6/HnIgcDk8GTdMA4g7BOm7eaEqjPAu3VL5rAjGqs6l4zXuAIhOqiKS2R77V
OyMGtCDTHSrSlOc2pdQ0TKimYhsWUBPLnnW1gzkfiuVzCRX8+1h5UOsfL6md7Wzz5KBGQT1Gg324
HjKC2xk68KEWZIo6xs9ZZMTPQN0zC+Vqq2lPNILcxi+rArf53gz7owr8zpTz9OAGAWGMssFWBi9O
LVACbqwivbGkFxU7YugxbW5fa5RR8TC0nPZjXuvhtdGH5YRi5W/clSQYJhMOJ+9+Asw8bUEmtksw
jj34ZWyi/UqDT46/whg8nuud3MoEu61KzBhnC/pH68meogEGb+2aCOJjvxpk9WKcR9b+azduQz9K
M+ebQPkmcGPFvWW5l5vkWJr1dm4dOMlWFx9IJN5/fK40g7ojjAqyhW3pc6bMh1JxYwWIgCIvn9gT
LiBmix7ekj+XuB2iA90OV2rTR1Nxn3JRmaLcy0VOFw12wnomMpQsrMmbMI3BAeCGB9DwjAGjeYCV
vd9NpEASdixXFxyOzRmWzLS28QyyArYVWhVRo1/TJjYDPMJNJPU5QA5OzfsDmnCkrLALabtgF7Ue
lhIL0M54P2OymRVBGU7L2TBE4vOl68vjxbQbikYZhT7Hhsy6mcEx710Ff1874DLWTm7vsm8wWIHm
7Rwdi7vTSPbBgeQZoCY2o1qiNlG0OLQCBEReT30aXRIjN84D7LhTnaDQ8Hhke6tS8nscnlsIhW1J
B6qujIut8brTcdH4BCAYJjiI6lOni/RDvSCcWGhGeK1slEceR94dqEOtS0qT8XrfzOlCN7U0hpE5
TXCfHWo8Tyco62/KTuQ3+iVH3ZjdePRjVMhFP6kd6+WiuWgXRdTBAkRUxptjj8UnL7J41+Vh+WQn
9RGZ6f6wpbAmNzuoHugTW61CtCkwWciINyI1AmNDusfNVvt6XArzEnmZ7Ss9Wl0uqrVPHSSsgyW7
N1wan5S5OO+pkWy2YzfVhZHlTK9ez4iMhJZxBdIUUZTH0WOZoqP+uPxc61QVlqxqQwWC6Av6ZrNu
63nMzGho7SAL0/ZNTg/7oyJsg9yxCwNDdM4lsqOj/Hg3KE85eA6oeFKyWH9TbD2pCruVHYC4NJ+9
CMmdGF7duUbW+TYrA1yautMPZnbvwzo8K3mz8/KDGLcOqk2p4TVjaQUCqe721GMvcxFgUkxfiwf7
B5zQYkBWLMkAxyQlwnGtE396+d4BACgxnrwE7/rbXTyPS4dafaCGHaTpyRhQpMR8sFaWLuj77uhl
tLeYqEPxKpNcfl7V6yF7k5vnBaXFQNGN+V+1SLULaM/qmway3oD9WGX/PB7gzoFL2Uvy9qkRQC6T
P+iXNmWWq8jX9ZgdjQJ5sz6ekwtGO+KMut6/jyPtDI1SgQFUl7IPF8lm3aZdhj5MtThBDcwadYu/
Ycsl5yRJi1Pa2Efd+51oYK5BXJOVANr6ydz+ZVxVhlvCgvxloPYGdSyDkoTTG1rQZPjpCFS+D5KO
+3icQFBkwOnLuoG3SXHRFosLW0mi8zTjWYZ5K/xltEJOBcbfpwktkoMk4CcjZn0M2KB16PCS2/OU
2eriQs130TzhsdCWs/4vGlDuv1iCFu+LcVDf4hpo/lWgk/4ujtPoKakxK8QZHkqfWiTja1oRKo2G
UlowhO4XEljeu4+/tvya25/H6wY1DvR+XL7Eel15hkJPvIzDwNZz+8bOrE/6nI9Pj6PszTo7xeTs
5yIn319HEdUwwcWYwyBJR1RjRYVEYOF8KhxPPGEAcbCC7w9BWnJcMGgrOBqYIflrfllTBr0/Mkch
XazEcNKBlqMsWmEXEJXTJbYcJNLj8ghHer9BKQmRN/CVpRnAFllhGqlIY3uJzqaa4+6zFPEpzSLz
Qprx4nYNqR1ZMykKSDhZaFuPrxq8BUt2wbs4j6fnLnIc37QxSMZNG7b2qDavlso7ull2xofeg8bx
AzlCAoLXQdMpnui62QkwOwtsi1r0QFad/mPRdd1B/3gvFL1F2LTMJSCRTaimcKUzmR5TUNeMH3Vo
N6VvwxVgK5hTdn28NPc2qMUNTRxegvzPZgfw8rNxjyqTM/ZK1ffaHto/xnHp89NAj+qqFkbNRW3O
8Wly9fZftS8r/M0RpkSZFD5q13HVeKPZf54jfI4a8DXnxz/wZ8a52aIWxRBAtOxSVAo3P7DKcyOM
0KfFC3ZG4q7VkINM9Fr5I00sNT2hfQ0Bfyr0d8uo129DSLFvBD5E16ZBBRmfrfkPDzlS8BVgUicU
T7CwKZFF0JW4/KZbcJFR0zLoZTbKdHC4bHQ3gJjwuuNohwxBKZ0G2GYn1iaoniLs4nOvlh+rWs2f
cB2LJU0KK1kHCFBciA6R21pHIDrrrgqXKuSE3n2bI0uDkRGN1sezeXcScdbBJaQXSCedPzcJksSI
4SO+mNhHOfFTVGYCOVs0dt5lKNx9wOWyuLw8INuFC4DGlSzsrPdN2JWoME+KeaIEb970WBjPda9P
gZOX1VM9xEfr+W7zwHUjDPhcimc25+06ntMsvWlhRXYyE2lwC10FeAJ4hGV0p+Dx0O6eSrLhJ6NA
R0CeYEt3J+lV0sECuz6MeIT5girRD1xoLeQJOvzuskxF8FIZg7LyxEHonVF6SPhw2vIbJNl+PUqF
x5go6sbE4Rz9MmhaeYCWL5wWs+8/PB7lXXZLBPYfZUDUVRCukrfNr7dJl6LK00K4sJNxOSth41Ch
CKegLhzsI1xU23CAqT7EOsIYWH4eAcvvC8HEd5Dx5yHBkgVavo4fExHcUEp8KD2BCNU+QdFwSG+1
Y6MXUtM/TwL2USguiTZqnxCSnt9kTt3coiwcT48nQwZbnUXyxwDqgVJJYYO29vrH1KAgNCeC/RLp
Hq4NSLQEpSjFyzep5MW6josaGa3HzYmnNvGgh05lnsDyDxdU+Wp8+3qAgPWAz3tlHD0Nd0fFW02y
OFlTWyLuDEEEJdDePOGfpaPgHJWve2SbD+buLi2Rc8ejQYLcOBG3qac2FsBERkywOXPD/4yKpMtI
7PKfjKaJcgIsb76bVdc5IDjvHHjAb3nhU1mAF7a1MUhJ/jQ8mY1TonX2V6GXBQpOdq1eFrPR0nNn
tEe1of2IbBZqexSztzC7Vm8GFOKlpd6wjH5hVtlZjZrcL7BmR4oGP/KXrkmDa5G3GEVkwPrb1iam
jfiylsTTe11BVc3tnmg3Wgfn+P3XIwo9RpAqHnnXlkiDgEQUU56GDLVE2R9666Zno/Xmt2Pd5wA3
ZwUL70oV1gGO8H4ySbpwGzXZCRxA9mYr8ApiT/dsBRM64a0P2/RmqqN7RodXfWXhAnYwzPsznXgm
FRokxri4f9ot/HLa0XUvvFp4gKY7szybzlQ+9R5ashgikiGF1EwryxV+VZhHxLadg47QUrxFfkrw
epuzZY5MZQRHbZwsPUOZtMNAGqtF/dwKpwhmMMl+pGEohUbHGFgF8pKKrRgfVKyGDo6f+8vFUNkU
pLoQP8iyNyduN4B5slMOOUUbsnPYNAjuaJ2DhtF8lFXvfV7WFWV5sjsEHDahRBIhtB+iGhH1nRU4
tTGdWm1WbvgKYHcosAN8vFd241nMrWQcy4fp+vwWuaGNYEZZTiysc6QUTCBWva97vioMWTEfPH/3
phLgCDvTApN0Z0TT26PNcwERh8xVe19T0zyYUTc995p+1Jy/P8TRpJFnOMV2bI22mV2Cya9tlIRq
nag/eyR2gVG6RwirvQkEu0ABkZSW6rAc8C/7IxrnKA4bHCVHOL5+iJu3H5tzeGrD9B9ncLSDs23v
1AGABL6KBhGTKH/OL+Hw+sSewtEgtgrRkGGlGi5SpQLbE9sbAbP7JLTyyMDjPuOhjMfY2AVQRehK
rYMiUUvz1+lMXDNx9PKV1OvfTfPU31QHxUzacVOLb3pT/GlmSv08Zer09fEq3TuEIA6TYnBfwt6W
s/LLqFFzmb0MDNhpTrANztUeUjxSsldN8bxPvHdrHjOlF6BLO75/HHnv81KrJcHhunQY/jqyMYmy
spHvPeFA1VyE2TV+giv91Ys6HONxmwgex/vJsl8nVIBxTOgHdFK4xdxNIlvmlprZasSGFN4Y+3pU
2rAlo979b3R5+AY6dsVYpSihXQS2EVmqPxdJ+VadhuqrFpZ4Qpiorpm+MZVadK6m2uFRlSAq6099
NQy+F+cjAsgg876IxNZ+YKMedRik64W4gfjHX0ltypoqiW2n3w2nm/7O7KlssdnGi9K30qUv8cwY
6gN4w84Sk9wgMG2cC6Rdm3XdVTH96wWCeDPBD4oz2/YNL+/OUvAIHfMetX3Pbk7I7SHh1ZVHuKH7
NzUJEeV500Krh8213caeIbzawloW2Rc1+TYbyKr7hd2q/445+q+nHt3Aj50GKBUR/ozpwCBA/9Ro
M56mS5eYX7F6jGiTx22DTGTXh++spG8wU6e8PfkYXpB4g+bC2DSi9QL3KC7Go4Rk52ilNQzm6ae4
AU+D9VJF4BCLCLQUT45iToHmzfnHccI/iAf5fH68SvdCWXSMQSXQ8wN3sw5l5H1da2xI1g2wSz4d
rRpNLNwaeXdQn9058CQ36H+hNhdiacrTDkuAk2X1ODDpdf51kU8jn1dgnPsgWqcbTtzL5fEId8Na
DgQy3s46+d16hKYZIaeSMEK3sTFHN01hSuZkj3+KWvf1V89LlHNotu5B3LtLiwc6JTzZPOHqIvo6
7oylRa9bPRzwpcoRbZ+UD9jvpu8ej+7u+8kosDRhN0HUpEq5juKkRmKZLYgCo4vgvISIGi1z1ryd
kMQ5KPncTaQMRZ+W5hM+cNTU1qG8CJohXdIhAC3KYtRCHYBOj/c3++o7LjHD51w1j+BCe+PjQQpO
Dqy3S8N9HdTExaK3q2oMFGWc0K3EVJ1+gq2/7XPrqKa1N0ApNAEICtkAMGHrWHm7hPoYz9g6aEPs
PtlWlyQfGrJx6zMCopxUUUXmYeljfmSxJ6dudVUwtQBFwMmwA3kab3K3cZlNs9M7RPdV3vp4HSxB
PQgUd3n2ny1zObLzPIq3KdqHWjgZdUq8pO7SQG2G+Jw3bXUB8+VeosFQD+7Cva9ogdKX3WEQV+Z2
LyhhMvRzNQQKta0vwBdAG/eh2Z9BWCcHr+KjWJtlakw1Hgx6O4CuG/XzOFvecym9pao5fpneFjVQ
+dlQIdB5S9BO227xqDOavJ4WstG6sD53fZecsIRXz5Nihy8tnP8MhQmMXB7E3eyDbPCUsdJZm5XS
elcs99yr3ory5LE9Lo+PlL2Di2iATWSeRn6/3gZWU6FOjZplsADU184YvpEbjRRfDxLgvUWIiSqr
nUIFpeTN0RVnyeR1ptsH0EqT96aCiu4srPS5dqS3YC+Wo/29tzIkCI5DDDIx9Ln1wFwA99AhoyHg
NSEuqt2bF2SUAfFMaHE+nsPdUPJKBfwm4f2b3K8qKDTpWLOg7Y8pSAYA6xMLo/dRLEsPQu19LolD
oMPK+UgVcT2qNqR3EanorXnhIJ5Kq9Y+4ipyVPnZHRCkQ4Cysti0BSxnfQGLJo9Zf7bWXFE7pplo
D7h/JVWdHdxpe+cwtO//xdp8p86oDDd1lD6IFpFfVQUCtaNM7t9druArosYOasvuiwuFLHm4uogD
SIwFrt/raczTumt6SEVB3vTV90JrUXONOjc8WPS78wiiwpGyHvA4N3eMledpX6L8F0xYAqVP0NfN
5zgSor2qWXVUltwN5nJGQQqgnL9Fb7Te5MF5w8tFHYQZ+kZtxc9zhz/81dQ45f3fWPMUJOmRIuVw
58asKYWiDhl61aLHbMIORyqtk/Ec5dERRXNvXMwdLQoQj1STN0s+RFxLU0TGkq/wo0XRvH2ivPo5
xmru4Ni9e66yKqjQS8Yg3Vg07Narwl6a1i4T6YZD2/ALWta571R6Jl8RyXnoED4vJzw5lyn/8ngy
tb3TkRYwOxvuNE+azSaIbE/JijEk20rM5ZU9ApiurLm6pv3Aa7lXrGtemNO7Bq/Qr7S2wletjj/Y
iZdPdq7iSlxtdEL+wjewQLkFd6PvvTHMPx7/yN3vwF6RGQsd6+1i5i1Xp5rH/eepo/UxjcfId3Ml
+s9D0ONg3+xNB9k7HTDckXjAb/dNWbk24lsD2EcYQQvnw8UWM9USHVAOHdIj3vHe0GRpnUz3J0B8
s8RwME64SiaudpwLzl5pp19M+Z6sOrcNXj6LFCakpBtkAMpB6zXG1o3zsmBodpNS3qKl1n7heTLY
p6SmNHswkXsDk1eFVJUFA7ktS1YSrEFRitRPS8PbqObdrdQT4wRIJD4/HtjeN/OgVCAkg0wV9Jr1
wAYYbpE5el2AiqZ6i3TwwFNpzpOPYy8gZfjMfz0OuDs2rCAksoBu+radPphN5xpJ2oPBM5WnKNex
fymHeGGTduHBJbV37UKUBm0IvFw+TdaDg9nhVDN+XEE1mMOHLLM7JeA5ODgH32snjgS8gDGSTMW7
0rmjI9hRCOJYo4GdfTE35zxsim+PZ243CvQ76Bi8s6ztaWOlSTEA4kSpvBACldoq1p+iRB+PdNSP
4mzWepwnLYkeo7Gx6sOhbarPdR8nB6Xp+9KbpPRJahNrHLzO9r1hmV6CkQambLVuxPOzjQOI5ld1
zrE0NHn2FQXx6u9xrtr+ZlS5xmOkj50MEeLZ+pseoW6csfoTT5qKi1dQhCMPsDLJHY433en+wnNC
U3wVc7ePXVLmehDWZcM7X4uz+O3QZhibYrRpYNMSltge9mg1I92UpOaTK3hKnNsqWz61c96GB6ng
zoYjbYKhJ5sbILg3WecIsRtoHLDICGbryS2S+aNh401pVpjkpeOsXF++akgHWTfyFQRrbr0HsrBE
Yq5FfqohdcLmZMTA2unq+uh5vJMQovNJ/4hUmsLttvKgi6ZIh1rtgq7F9pIzLf1EtqYGFdaI16Ut
Cx9ri/ZgcDuHCcB0RgWVgErmVldpQb96MTomU03gq4643H0QxPPxjD3S0tvbFSSeYIDgiyDlJP/+
l6J4n1NVAVHcsVwzZM9wiPliqKF9kMvsReE7UUqhVMTDTq6eX6LUij7oCoQuOK+q8rWckxGrgbo4
0va/b/bxgUhbEJVEVo0TZbPHLa/LTKG7XUCIXg1sd4oQgQUhfirLxP63EaOpPTetiMY3Y1t2HwHC
z/+ktq1oZ1PLqBk/XqR731EidOj900km794Mu4RpHAvOAuh8vGkjTb+NuvGj1LojfsFeJDB0QJTZ
DBAZN9uhGdVJDRfQ5i4VsW+DFpU3sy6zyQ8BbR0k23tbQn5L3hCUxsDSrUeVTVGWC0MRAa4tjvZG
BymIg+6QKtXJbJYk++ClsDj80dCnfx7P594hA06EU4YKP5fFJjGdRd4KTOa7ILZUyrZzl9O+oNfx
h+ZF9qkr4/k3PqAjRX4hziGmtKVtxJaCAIwykEZgguwrjgJHP0mnS23rdfAbY5P2m4xMQmG2j0Dw
w2YGHyqoOrN7oiWG444VD9fBrvsnyymPDrbdFUMPEP0BiYjcivlAR8MssuKMMcUQvoorxaAd4WnP
RqzVB3nE3mdDxUwCzSkigfRZL5gBGnI3JCZnDEWWaz/MKWLYTnJxRNj9qRD/IN7PfbWpadroOHqI
JdPIIOgm4OCMXkx5KkA3VzsVQ+96yD9Nr+oJBWF/xNz8c7mY87+G0nCxGnMaf7CNrDzaKHtT/OvP
2GxK6nMCtTh+xsC0nLqcJlrV4+CUW3H0GzcGx53KQxu0Cg/T9Yjj2BhoMXikn73WnxLUl8AfYt3U
tJN5frxQ985yF0kO9p9som5vek0dU23CYzGIZyVD9kkfX0tiztfHUX6eWNtvCKCSqggFFRKLzYgG
7JnEpEx9ELYIYp4xup8vRuJiD6GWETY37vgaLazqdVyq8FKKyXwysAW+GlI/QjoTT92lzXpnvqEW
q19hR1WfSizjnjrezwf5+E/FoLvfarHcgFtQmd2Knusij8q0bXAu1tvuexY5w1UsWA9fSjbzta4F
+NMC247hqutZ+ynDTedrbBrZBZxj+je60loB1scVdYBfX3nwvfZWIVA/npMo5lKj26zCsgbZqVED
D0TZOsmpGUP3BvjF+kuI/ogruFOzIICURZf+xUh8rJdhRU1TROHMxnPwmlCmAh1nd7RPS9J2J5qA
/3WimW/1lBydnjuDpCYO+AQtYngmdzu+xTCNBI6C7tBG1blrJja6lZLUBZox4TX3eHXujBPOBXgm
ThgIDlsSptmHOCq65RCkoWv6dj/rqO+MOIc1dfnGqxv9kmTqN30axcHzYnec7D1mmNraXXHXERUo
wLygNuCmY1CkVnFuBi2+qvBBbo/HuHeKUoWnBsCrFhTcVhK2BFswG1rDRi+N5NbMUIlLp+59nJgB
MXWuc9JCMb6PFI4YZUzSk2og8Pj4R+yOl9wJCqpl8oDYnuRhBm2lo/VFY79+tbhd81pXLH5If9ju
2x8vTza4knTAOXjWixcN5wbyOmXYAZLXH1YZWR/CPHefvTF1bmqMnN6yzE5Q1LmGn97snN00PLoy
dnIricr9/9+w9TRw54HqtIHxZq2L9uukIsVjN2H9UW1RKRunxHsv0iI7+NI7Jzq5KYo07BveOdtd
K0IPBWSYQ8EghtHP2gRxP9LWgyg7WQBRAN9wI3OubxHPUYTTNm7JQ6AV8/QpitMqPTVm57xFbUE9
hzGVmoNEdXdcfEgJgZGyVZt0UVUT0eOyxWQiwbv4hdfiAqvHnvn95YtU+yXOJr+xUiUGnEotkg5I
fRmnIjw3dd4FYzE2B8DN3SFJ/SA03HgcbhPSXIuwQLB69kNXREG6VNLPTTuqQO6tQuChKlZ9lH8g
0K13gm002LCmfCqMANCARl2X3Neczv3cNkHMWXsrZvsIRLi31Ul7KdqB0JakoHVQDJS9vOh/VnSr
8hmJ5PnUWSGQDejKB8f37lKUhQPkoCT4fbPTtQXYRNfRt7KrGUo7yFTNX1zON5iZeRCVQnz8jRVC
g92VgngS47ce2+gmRhVN5ExGYyACPQ0wRYqp+2AARXr6nVDkZzxYAIFtYabavLjKLHtymsiyWzxj
bdC4KWyGyigPpnHvi4Hng4DCf5Sq5S35y6seo7wZ7095WDVV82ffLNFf1RxZr8dSCz89HtXeupeZ
PC1N1D8x8lmH4h3fOf0o20lq6n7KrDH/U3HL6ncGRBmMVy2gdt7t6yidqnhoM3LjUcVTLnpeNf6Y
tfVtLNUjd7W9JYiFlDQ9NG0w7ZsBRWq/TJrLRY7rfXRxAeze8jbNPqHP016UNAwPDo69LQ1MgEGB
oEcMwFgPrW083BtLqqyGOTVB3aseHpzT5LtUPbBwMWJwj0v4z+OvtrdA+F5UQ0EhkbFs9pmdKnU9
5RXd1CJzPxmiHwFb434bjmbtPw4l19omBYcm/r9Q21cJb+esyWpKLaobF9MliRPlbV45Su3bY+yd
nM4q3kxOaQiEkDUveBx872Nyb0L/JXegZL5ZN0udJmatlFRfYnd5w2vzj9xq1UDV5+VNosdHmPa9
zQCoC9kKWelBCnL9LXWrwYu0GfsgNtXw0poWoHWhvpjDS9IHO4BeMUIcEuK1jtKFA6n7qEB0j2Lt
CWro/CrK0u5g6vbWpVSpoWhOGeJOKBsFDlrSY8a6XPoZjM48wz+lZNy1ln4xMPXxabq/mG8khyaB
6pTL+GRbnZFML/Q0EpQJwQxm17pLVDhziL8+XhV7n4kjmGVPSRLUx2ZVYORTG3aS09iYihoYQWa/
wZW9OD+OsrfHSFfBjEOF5qks1+Yvh/CESqZhDSz8tGviL0laTv401XPkO5n9OwmVCQsZWgE3CzLQ
61jUq528tyloOLVrXVKrKi4dqqEHI9rbTeSinIwG+GASkHUUiZCHrKmOqLd33XM/mTIRsIprXWTF
k+NUR2Y2e1VjsgAJQqXdTszNPUY7TwV4gXcgENQEl93Fu+ZKYr82lQWL83BSfWOprQsGYxiMZ3Z5
4tEXXhd9PsLl742cTjNrUqrf0EJaj7wbhxEn4XEMaCv1/xnoOJ0KoC4+EFIMzqLU/PbytSPd4agc
w9dCHXMdb3LMyus74pUYdN8cM67Otlm3XwZjHg8QuHubgc6ohE6g83aPSE9CNPpHbwziqfXQZRHZ
5xHJsuvLBwSfgSwLqpGUn1kPSMvz2NCmEhplqCs+zntRMCsu2aviHdEZ9vadhyYub3FaXnfPmaod
Y5B38QQgqAv91Aorv9HC4RMW4vNB92TnjKSFQN8c2A6ajduCu8AMHcw7obTYsi9IApT+nNfjxcaf
OKh6x8U1rDkSSNq5UKUON88ahPTRtZE/6pdzZcCoMHe1bgwWQ0n/0lPXuFXt0J8M0WY/ZgNxMV0k
6Dj3xsFK2ZlY2nogDelug17edtJr4A9086wxQGRZv9C5/08MrXVT0+ggO7lbkhSLPGgw4BFopkOF
W4/QHgCgJ0lM0S3OxWkWAAUqmq4fHi/Juz0to3C78eGAJt1xleKsKane50QZ+vHZBlnztgyj/EJy
+CFGbO+lEFQZDsaigSorijVb1FCUG2M71NTX8Ad1r4rat7jomulrDBGMl2426RQHSJPFR+0NGZL1
/OkzHcyw6hDJ9ab+2fSKJcDDu3hlzYeJufynVtkdocj9aVRK+3iIX+tQahcVThHhCGzYYxZoIyp6
Tmtnl7lEvyoE4etDWm+eaorf/uhN0cE3vNuAMjxvQmlZIRUkN+Fh2FpVArcjKITXnKmUNR/qopqC
glQsaMuGxlc7HyUpd/tABqVZKvH7XAXbMddoKsw5JsyBlmbVSThhdamUkTJqEkaXx2t0NxRvbvoG
FMJZPuvptReuXGEZdeAsznIVqc7ZYpOs160zHyRFe1NJ8oCQOKVyycNeh1rE7NiAO+pA9SLZskfD
/Jsel/3kR+g6vK+Mznq/iDH+/HiEO3sdQIbEC8hXJMjYddiGn9KOkVYHk1Y5t2weyC6iqvuNeZTD
4rHD9Q1ceh1ltKaIpy/rpBy68mpYih64iYucxxh5598YkMQIcIRBatt6U0azo3hmyIAQdKk/GAWb
lGqaXR8xE/eWxk/xP3RvdFgs2yHBQmri3KxBVibF2W3SH1PvAUwZvKO+0l4kqP+QZbi7ZS1/PXkY
lnoKZRJsA7XFvbmAVvwm9dTXQ2rVL71i2Fr0r/hG4B4kaHQdKmKRKCNWMIFVJ4hVD6N6dReUoSph
5k+Pv9PO8U9DBGVhFgUcmS31jyWQDGE2lUFU2T1cyzlX0zc6Od5TRgszOdWOW397eUiaAyC+qBDe
9+dnfCYTBojDhBiR2EIX1k/FtPia1unX0nWPmuR7W/rXePLvf8kUpjzkYw5uEcCtQpCk7hS00/X5
ye1DI8jbOL4iqR8fNELu0hM+ofRJAf3Gjaduj+SS69oSkAwDXSnLMzVx9ZRTUXnV5kt7Wnq9fh15
LjJ8k31kTHA/XIuaF2AZno8IH2wZck5itXbdcoKVbRs95dGCeloH52OI8u6jVHd/cnS2yuNver85
CCoxx5JCTuTNivV0gCvNMNQBfxr0IUrleeId4evLy03W4EPQv5NcXeSLCLf+nH0lCbyGQ6M1n6w/
xTDN/oQ17ccCFa+DzXGv5EMsFAVpZIHZAcq7GVZq2bmyMDIQmRAg/SETbuqXSpV9y6eyeg3xsexP
jSggl/aTJt4AN+eyzaCeIV++RMk3O8zgcrom0Fj/8Yzf3xg8qkkLOSigvrjbjdsMVVNkJlzZQjHS
jynFuRMWuebnx1Hujwc6TWAjkH+gRAA9eD3Zlo1ZduyS2KSYcGLwqVg+3WPvU5/VX/Wxcw92zd6g
CMg7nUoBsGm5zH7Zqstst2ZDhTNw7c68tG3eNX+osWsfifDuDYsCND1nmLA0KjbDor5dLiycJpgL
mJXYBeUZYmJ25EuTn7eYkB1V9H9KDKwzREphvI4kQZCDc4stTl38k1uVVeumcfSE6Vz11qzm6maz
vM6zaSmZr0+68gb2iPnJmUNYhOHgiDdh7/XfMhspoTDzqi8p3P5XoovcV51I7R9mUVmfUeY2A2dO
ow95rSW0r5pDMM79acavR7NNFmeRZ98yQJyQJ7NhJm2QzF3pIEuTqe+bRc+fjW4s3npOp74urdn4
OsNVP3hc7n0qgAsSnUbyB011vSTm2q0ndzBIrTvzRz9F3ltvaUqUQMw/W/C/R1XFvXBAjhDwouMo
AczrcEaZeKHaJiKYdZH9VyrWdOuRSz7xPHH9vjCPijs7Byc4XO4JTk3pVLwpwmFvYJYd7trBNOjD
27hrNZ/qqflUI7F0cGLsXAyEkq88AvL22mwuFX11Ncs0BCatdlgubtNj/6zyRsBQgZ2cG8INRJQc
2ZjurB3gNVQxOUWpaW67MNpIxYFuLdZceRR+FiZMvStEPTG9sozZramfiuxb0qbdVatBCF4eH2Dy
e232HRmmdLaiwMm9sJnfUoS5Kyq9DbB06b9iBjqeWreYMLAZ40ud9safJfoZ4bnSx+TDXGZH8fdG
D28BaN5Pv9htbcQTS4gupxBBG83Z17oHxOVgOf3UOEp0cpN0+TTX/XirK+eo47CzskDnAjWVU8/N
vHlSQCC0tG7qRVC7ihM0eBq+09UofgVkIX//eJJ3Q1GNoYktK5RbCE8HM5q+SSUC7n31ViyR6ffA
907oByynx6F29qfUsHPQk5Il0W1rtOq1tvMs9kuvIn92XZR27LiRLSCeGuK7Z6HHRw/dxyEBUK2P
BDc1cjtZkIhvU4fuqO2GCa9By1ZOyaLMrwdhTS8uksiC1v8P8s4CpcFeFXXWsAWsvixBZLd0hbp5
eW2h4X5wKOwOTu5Nur6gOqxNRXJUhIa+ZCbQGR+ML4nX56+XoVbO3jInIKRyz373+APubQiDvgVN
WWwfqNKvZ7OO7VpdEtEGsY6kW1ihB+gNyfdET9p3UKDnZ0dY3lu3yo/YPTu5BaUKkKQ4bMBH3ood
pM0ohJG0bRD2mQ2lsGhPaqa//JUIK40KjEQDyVb65pCdG+SKbZ7ZQaTWf1dlvrxBCBhdp2Xuzo8n
cmfTmXhFkepiQgayb/OsEaKuFnzNWJBhjUtDSm4x4tNzaqxD1M/OIUr2w7Do5UFJ3vbszVnTBajK
ImgNoxcnjEqbV20P/e8UJop4dod6+TMeRnwKzTJ7nfYA7B6P9R77JFtUxKfAxYuYzb9eNYuLylAp
sQn840hUYO84DFTxGqUyr61BoQbtevcckf/4ZWd7VylXcvAbdnYKdEqerCQh/IatJlmUqvPUoTga
mMWYX5AmHP8YGw948nROCu/I8Hxntf6sWkI2Z6uAjVwPeO47gXMzA0a8In6VV3b8eehFcns8rzub
kSg/i06qxUN7c0fkvRY7pByMKbOtbwOiPL5nFM0bz6nrV1nqjB/IWWqyvuXo3NlbUqR08M05DKRA
/mZ8kzvHY6tSBIg06xa3tRuUKa2kCK3km0DWip6ahm/XYlQXx53yPx8PfO9jQjWmmSX7aRQw1+H1
NMvD2qQmkGrGwpHjfG1IKy4YPPxQlVg/OGT3tirtHs47wIqksZuPCZLHjMuEQ2Fh2Ux+hXbks15m
yduFqv/BMr3/pHTdiULHBXFSOqHrkVWu16ZD44jAG8P5fWxb4amovNIHtWddk7GpgygJYUAhKnww
yntNYZJmwEpSaJzCKbXadWjcyEQfR7UIHCsKBz+LUVDXe6XloA3bOvfVWTdv/8fZeexIjiRh+okI
UIsryYiUJbP0haiq7qbWysmn389rgd0KBhFEzmEGA3RPWrjThbnZL5x1tk6OMrntSXWW/K6fqig/
53Vi+urQdpmv2CXivHBlYTWY8/Dz9oe/bqbyI2nRkv8CGaArvUnwXTvO6nTuhrAT8fKkr/ImGvPa
HwdR3eWTOzyv9kda+qEXm0hTqcK27lOjezWETf4MOECsPooCtEIu5wppCbuJkb8LF5yuUAOfvsc9
lqM4PRVnbai7UxYd+mReL3qo2pItIpVrIeLIf/7X6zpe9TqNox6WU5YhgqmsYtL8Iu8N9Q70eipC
b+iW7O72hF+vfXJfxKYQnaKSyY67DAqozEFJiaf22MxdQPMxDsRkR+/6rLAOqgfX+la2FFs3OS65
gOmEbL7tuLAlPNzZwkhBx/GctlG5+n2E3r+vNcn8OKRoY90lA3gw35jBwgRTZYtfa6dMxsnDuRpM
zGq5b9yx68pAccbp+6x3mOsp7uJ+KcTcLOd4YGX6faX27+qpcI/eg9ffiG+DnSgAL/6LesHldIHs
raMiY1GOGYLq5mw7Aago5b+4TgroklP56dWfh9cJKQRFLuou29dZa2f8eSfvQiczY9s318b7sM6m
9amzZqbtINj14QRojbcgPRwOXv7H5eiaPMtQk3SUICnUun2T60ZkfZ/z2bZwbC1K9y2oF2v28QBm
lSqF0vZnqxyzCId6Q8vOxTysmrSqar7q9A8R5ETYOvFdtU7exGVKhXyckohyibK+RRgZSavEa7zP
bQOL25cSURRVZtd5n61V8mkdVwS4VRT5s3OUWck7J3LH59lV1Disa/Ihvy0S2sh5YTho0dVtX59A
GVmtb0Zg+4JZGS0raAvhZfcTzK8lEM2MQcWaVFnjxxBo48cyL0bDz+sV212vECqcsDVqvac6XeMs
0L00m86D0rrj00SGl3zrwHui4qgPsX5qO68RuCyr0XtD5FpzvzjQgQENFJ1DUcx2f6wNIkgH76ur
7YqmtbyhOJJYfGiBXn4hJrUSCbdmoHZGeZ/XaYuhrts+R7r6+2Ax8JcuXuYyksyQkZQCMLx9VhVl
3Q/wdBCzTpzqO2Qk5+yZbaf7pWO3P27HusqmNrE2FzC12qmKR2Rsk75QXybFtX800jLqdpTduZMC
OqCcONa32ZSp1u5c6I0ZIErYYrDceh/HWq8e0zp6Ne+AAWl8JDqGIJGu+FRp7dl5hNlnYDSmh3kQ
TuS46OX3+lgeAXblF99+J0rtiH4hvwoFd/P8nUpHzHoC0FlfOvwI1bQ5KyDi8Nea4rs8a7WPiyit
77encu+DUXGUCwPCGAvlchmm7oiGwMQHK5aStZhObqjpGFrfjrL3wWSOJAXwpHjGJv1FHWi0l5ah
9V2nf4+76t+m0p2Pdpv/D2udoQDmpu0lKTmXwzGciQfFJIygTqb0TQ1AskT0MkatY42Uh9cPinIP
dRh6Fzx3N7EaQy/twpuNIKFAH1oqjpjDiN9AvSzJwd2+95XoM0EoI4kHArAJlSzabLUIbgVaD+l0
rePkzhmiV5uQstat/wtPkc+u7RXVVBYUrWRB8nHofiHI2p7KXF/POgMKJns6UgrYHRQ4GLrx0rNr
Oyhb8RazcUekw3ExeK7GHiHkqHCiI+G3vX0FC/z/xZGL869sTIpB6oZCHGMunTNtqMbXzXbEmM9b
z+vqFY8Fe/vj7cVxlV7IuaRSJ+nnuoUQwmVQDOdju6hWgvZm0/hR1KdfJ4r65zZxnDfF4NZHZci9
6ZTYWfl4J982NklnpuUodKgs/c5qqodhbX5WsaofZH77QVgkVO7xqt0WIBd3Kmfd7hFfL6fh0Wsh
RKV6Lg7uxr0vJjFndHOpIVFIv5y8WsuqMh10I8BjMAWxhFb+gGoHZH7uZSVyn2Yv+u/297oeGO0w
CYrHmhQFri1CPaMl3mgza58kRA89q7E/apPhfrod5Sotk3wyON0o9VEypjV/ObC+nPQkmVWWPADa
uznr1ycUk9y3FdSuoJzJAepJt4OqzsaDE/h6Soks2XsQQGVXd5Oxa2rfzDg+8+HcqnxvKEb6dUAx
46nmKfhgmFF1ArMyHHANrjcBEgSUOz1pbysJDpfDxXigLxI2X7AMs1QZtlxfhfwcmtbwreIWPd+e
3f1wsg4PSZB53syulsZ2bpPqBkttd4HhpR4AXWBiIht+L8g/HkzpXjhOS5CDsm3Gbrgc3WBlGBat
bPF8GtuA9MsObdRXfC1O88+I1SkHxeq9JfrnIUsmQiKyffWnmpOpc4yoMEzpOCDJniEjuuZBG3Bv
ocD0AnfD+SWhBpejyjqlIl+YMIHz+vQtmtTznTJn9LxXIGdp2rrhDK4vvP3ldoYmayigInlLUifb
rE6qgN4Q9R1fTonnp0LKQHkTp8ztKPLMvUywqPbLJg2rkhjbRNik3F8OBVFGiIcnV0oppKbdv/Mc
Kz8AFu3MIgtflj5QJgPMtD3+0Yif7JKNrmdqFCqGyHxJCQm9takDzQTMIKxDSbqdBWnDZJNGMiyR
q5J4heYGWh9cdIk5ftfy2H2kdFR9RbVW8d2ozA/yH/lRLqdTgjWAIkvUGUypzSntWCV+SiuMZ91d
5vdmNosTDX4nKEwkrou2mQPU+MpHESflRzfRy4M1c/01pQQkex37lD9kusuFig5koXqLg2t2Gc8/
XDtS2xCUSHmCCxkfER52g0k9cT6oLGNu3jXlvAqIWhVV1Dbv7tp0MZ87QBR3CEhrd7dX6XUJXsrw
uCg2w2+Dbb1lIVSKA+FshI+YzFDq0moSJ5UtcfIoyT/Fg8ifYUJmTyKxzMdZEc/m5Hbvb/+G6/1I
XIxk5C2FFtAWeo3BnWIbK+VqLS7Eg5pqzSlO1+T8P0SRdy2dctK/rUIWNWPWaEFteNbH4T4ly8X0
DFn+21Gud4VMVKQWmpRCtY1NXcwYOqHkFfr2Rm8Xz0a6Tg+oHMePqQ1r0dfqoT/4gHuTxxkmi+2U
+sE2XC7M2Ow1fUUOMVxbo/s4aNB9psbt718/LAckMrUrHVvSrcR8mTluUVMCwcoyN+8TMTqPxVqL
k6cKpKi0+Cje9YnGDP4Vb3PbLTV2T5jGVwBglDcFkgRfS6Eu96lVZ6G7uj8GhFYOqlhXX47yHE03
ICLc55IHdDmRalSNTRnTuhB6Z/pTNnrBbDrdvSlNobW0PnLUvtrkxEP+SrJY6V/y5L+M5yTV2g/Z
xEpRkvRMqwRPFgPnMX7lEdvtDwzp4vCUsaQsoVwkYAg3uYrgeKzHDOeZvpsWj/qjiL+xlsQ7Zx2n
BwiaZYUfzlIE1Km8U4v+8U81zfTS73I1ex7WRP+86kbxXCyZ9tzmRUkdSUxYPplV+dNOXH5/WdZf
edT395rdLR8wl5gCkRqt8JW6O0j0dmeOM4sSOzcsIi2XM1chdLEItlOYlsJ+nlVnPFkTjx2375WD
RXG1DuXESfys1FwFyr0JNQrHEDNP77Cwlx/W7FY/56hc7qpsSDC0bvtsCswCHt/t3bYXVZo3ourI
f4BDbAboJeSUBj3JGmYiPXsBALOwFD9qm/hcDoAxklzXTreD7s0qxRIQA1LMBNzSZdA1z8Bc20oR
FsADAUWgdQ8gvqdOWB15LO+G+sM3QzOINbm5y2cJx48x7woHzBp9K7HaIE/nKEwwpXjtecwHpGng
kTRw0VF4uhxVAsXZnCW9HkSbe+dgeBNO1jCdlDxJzoZXRl9uz+L1fSoD4ihKu4IePmDHy4CKoNSm
4yoXaiLOaGDDdTvjQVw8jp1SP8/x2j8pIutPkl7xT+p1+slRs/rgRt1ZQETBlY2mNnjzrUy7V2Ls
WVduHvZT6oQd+PZwFZCfrTld3nqR1/p2aVYHQXe+qqRNUlLE8x3cubyp/qp89OUwjwUeEGHTGOkp
yqL506o5fdAKTMxuz/JuKOpTUrABcN22G9pWPC6XmVBxp8Z3PUJI58nVx7e91RWvP2xgUQFSILuW
dJjNqNLSmEyjUgg1tZ5fR6t7VtpWBHXVHZU75LbenNLUwWSN/g9S9uoqLzPJXInykPTZC9U4t+4a
r+8Ca/K83xCNxAnNHfO+GzATUzrr6Fm0N6l4JsNQll1UChOX368lI7JVOGIQ0xB9nkYlOveNqgda
E40HhZ2du5bGh1Tbp0OAAPDmWF2dLGlLayxg+U0qAsdd81JEq8P0dtW9VhrF3e31srcfKJyS/dEq
RTNlc7ahTgarPRdFmMd681g6VnuqG706a0q3BrlWlmBPsvbg6JGDuPqcfwXdnATpUq5TpxBURMZU
8gwslpc6JY2vq9x5yA0jOXu5o9W+MPX8++0B78amnCWRmbyZtj0LF6m0YdJXnitiMJ7WSh18MkPM
THsjCbpq/Jl7lQbJ2T5C1e0tIirH8CfRsyC92Rzt3lJVrpKmRagOa3y/8Pb9nKkUEDiujhxbd0OR
rf25JqEEbl5JVLaKqlGrArdv7cNaqs5LjQIfLAz19VYUKPNLiBRvE3Tst/cVkybMebUlBbBMg7Vf
ldMsquKUCac7v/7D8RYD2kmyh1noZmdU1AUzW+W4SRa7elhK9N18BGo+tm2n3BlNbmEopdFo1Tvx
+XbkvZuLWiT9FsI7aOdtsg4cYafBmS1OuhXXAd3LjHPbqf2Du9hJMHZiSXwndb9ObVJ3vi5driZq
bOHtX7G3UwHxSa0xEGm81C4PoSVCepa6SR4OZuY9jDrWB6ZZJTRkq5+aGxshrZwj0MbVE4pXJ5kB
XE2Z9zPyy5hNqpdT3CzETCMEu81+/ODgtndQUNvbkojjIJEj6xj2Vj4D4aRFYMeRc7yO4l1l8j3d
RURnbssfTmQB9msHp3m72Hl3tFP2LhZkhxAkp6HDHbYZ4FxNRpV3ZRGak941gTmk80n0eXxvWXn3
NRsa96frxSLxwVAvQY8LinLwWfcOfF6PUpMCCghZyeUUDwiHJCJGcNrmkqND7mHbloxZOKtUb7IK
JP7tZbR3NnCN0fOWvOQrnlZa2BqIDuJZmQUqavHWUAMUcU68rjjYsXtDc9BgocgOo4YE+nJoWSec
Pq0N0h4vRcoJ1f6Xoon6+8KultPcr6+mWvMaoazIjeUylRzul/Fss9PWKI7zcBLzx7jrx8dBJdEs
MNh7dUKHpoHEmnMW0RvZ5iPF5NSdZ/Y5gn/NeAc53g0BBU3nspuOUJh/MrbLy5JYUkJBGn7T59ws
EA+OE8XgkoxVScV3SBoTgIwxRYiu6+f1ZaGp988sChH03pjSFLfGD1NdwUQD4Hwu57k+OA2vzyF+
DE0EbPVg/HEeXs5ygQeLOaw557CSFp/qyppzBFR7896eKVf5Udn0n+OxqeKDhbsblwqLxJGBNdi2
eUc9LrthyvLQmOzfQlHSE9AD53m0KIXz2l7CcrSMl9duFii2HPtAyP7QzjZj9eh9mWVbowY/a8Vb
Su/52clm9c1iWPmrs2lCcauBgpckt+1Nus5jzB/lM3cYj54tN13ZMS0+Y113ZFV1vS9lKBYwNzZ9
ti22uO+TwRpNQs2mXsPx07oAqZolbONYvc/WUX94/SzKWwuEDY6t6pYK1qX2qFdFy26prHeJ29UB
d3l1dodkPYi0NzIeCqwOiXS9uq+WKjVcZWZkEBh+YPKNo/jaljGC+2n/MhRzdeBveX0/SogIWTPw
fl6V248GtSdWnNrJoEi37XlylP5d63b6h9fPH7AXpg/aI6h0+Sv+ej5qek2Nv2yycOxBmVL5sE9W
Tqtr5Mw53Q61N6C/Q8nb469QVWoi2j0Qyq1z7V0+RNldbthHetB7W5l3lJRwQIEGlbDLKCBMuYRM
LwtbmNhPXjW4byKpp2lNIvrl0JEMmuGwL7+zNuhQ8IYEmilVKza3Q9xXCBVPRhrSRfsniijdlKvh
nNKin/wlUo8avTszKSuYcD5IV2lUbMYYoTDvQl9Pw5pi2LlPbPEe/o518L12BiUJ5agzSbzI1QLs
PL00k5YoY9lMHR6+ERyBrsl+iEQRb3F+PepIyAWwuY2wuKOuQCYqGYOb96LILJeIhlyLoguyvrQC
O0kcf8mcI8GbvVBceBQWqGdy+20O33FUG8zz+GCqkYIvjICeTrGGPvpM4ej2st+7ZGUd02QXS+++
bV/JSPIynTl0w2KOVF/LOu23Fiko9UcpNW6aI83JTcwEsSRPvYvnUg+Mgrd4Bb0tmEt7/Hn79+wN
XcIS0BbiZ9Hputwgpku/HM5XiuKWkr7T1iJ6w6G3khTGR9akO3sRzQpSX9YQivBbw/semQe7XJsU
LXi78KGZd+e8GbFBTlI49HmjQRWEDH7/2gFy+wAOAG6k8cK4Kj7qtPFcNVcCxG1x8RBj5+fgSklK
0+ygkX69RXBukvAwkNJ0grfEC9SpnEbN0zQsxVz4ad9OJwBr3amsqz7wNDDot4d2vfEloFTCsf9c
sdt3mhHFoMQGKwbq1iVfqfWWJ3tNjuxWrleI1JLgrcTmoMW8hXSMubALm50XimE2wrLNWj+y+uzk
Fe0RQ3hvQFhx8jAz6IRyDV0uxrlalqzSFDTeV1MB9GaYdzNl/vD2tMm/cnmwEIGqMLxrViGr+TIK
vjK0BSc0tSptqj6onZedbaQIw4634V3O/813YqX60LeL+/oFInGe+CWi3UjLafNMmefKEV6FEprU
Fz97gzeee6Nf/q3WTL0fqnw5WPs7C5JsSBqPyw4KfuCXI005YnprIF7UlQsQKqz+sIOMHzy9Xe7s
wsWV4PbUXm9xHg9kevRfkR/hG14GLJrBq7KSDLnP2uiuaVrznA2rDpetsx5pVpmPRjpmB0nLXlCD
8VE+RDaJB8xl0Ck3yMyFEGEUi+qk56NzctC3DzV7VJ4RSqs/pFOlHrwRdnYF4OD/H1RO/V/pi6p3
YCQAQNAJtaOgblf3iSYUDOihiD++flIpCEsBPXbGldzckBfdPDVSA46G+S9Nm3WcnlIFEoa+KGFf
spSq2jnSZN5ZO6hSyC1PLRoR182nNGvR1yIpRJhbGMjTdVtCIbDQIQf1qO9Z7t3tUe5NKL1fxJ+x
2+Mhv/mKzbh6Hv0oRPWcpQ1IdYaTWTllMDuY7t0OtXMA8LQDg0Dzkr7C9k0dRUo/1SMMgJ7ezdMa
C+XURUblhRnkHe2+iTTlLtLU6g1evtFB7J0jjvae7IZRhpHs0st1k+siG1tvnbnv5pd+8JZ3osVY
6vYAd+YS2VZ4JzrHNcoAm3OGrAm7qBlzsDExrECxx/SO670J83RpD94lO5sPzBg9S3mwody3KQB7
aZ4vcODmEElm87HLp5WKpFo9lhb9vqLJ+i9KORUHQXfGh7S51I2RlkdcuJeTuKjKSmkmnUMbr1E/
qQo1TCbKPbAqj8iU19sAz14VbK00l2BSN1eSbfWR5s1YOLEi0x8KQLjAXKfmI1U8GI4U/g8qlLvx
QG2CxAF8RPVjMzQQF5C5yIfMxXIf0eFJ3ySoyWZ+LeLyV+uN5UHA6wXJAOnNSpNsHs3bjlPvJu0s
NLTXta6zTnE7DU9pL4aDm2gnCjKLEmAEhQOd5M3uTpI1N/RWQSZZM4t7CYN4jHSMpG+v+53Jo2iD
SBGPIVbltmC0TkY/atyq4ZQYs0FGPU930RznX5VuTJ9WrYsOqgA7w5J2y4DqJAOBe/bya9XWDN1I
mCOWsKZ61ziTckqMQxfk6z1G2kojQmppE2eLVF5dPUfDex3DwerT93E3RI9Kt6SczLNGOXl03ld5
3x18sb25RB+fNAWhK/m0vBxamioj+QqCv5Q13F9eXBVBnAmBrDykvWwS7en2t7ve07zAqDvy1aRY
whaqibqinRQNquj9WIqTnqTtI6aNY0j19gjGu/PV6K+AbKLehgboFvWzjJm39gMWLlo1tY9tZmh3
ecKT5NUDYhcDB2MTU0PcXmgr3hCdqzEggZXIez3rhlNmwj5tkiPJpeupAy8C3hrWKzAZ+KeXn4pm
VeIMGaKUqPB278xetT55ZbnqPpxk78g87FpuSfJ5/nwlZF84gjeJgRjh2cBrF+GYJvUUYDouIfpr
6jp+Pug8r1a6LPdjXCJGY5HTJAGOfNYY4JOk8oRtVKvwo7Vpfw+rYvVB7g3153lelt+K26eflsSc
fpO3egD12sKN7hdKzIZfzLqxhrc/0PW2QtKTAgMarQxI26JEJogNuRGncHZj6jV+Isr6c07bKIYm
5xr+hMYbz4H5YF9ds6RJyakOQSpAaYUlv7m8PE7cvkwaKNgQvL6KaFVa7GKtVTs147gMd+k422ez
yZP23M0dRY8lMv5TnA59xzVPTO/gCLve5zjWGpTXgXAYsgJ9uXhEEhf9TIchrI0+fep5KZ+WuCgC
Y8qHJ+yq4oP7Zi8ePWlQI7TGWbNyc/6VOJuZluZaNpB8lZYelHkOKRNdDT8BO+mPen+kanO92Slz
e2goU9CnWLvdHP1EW6WoyStTJ23BOnTswCo/ypb3osijko4tPXeO6stRRcYCTBswZjhVmXdXR5Z2
piV1JCt/vdEBemMJjhgQrGI6dJdRprXT6tghSqy76Ym6W/fBjFocGNmDr0aHyFDkqOiw0wjeYggy
3IjKwmtJ/8t+8a21nH/A5u1OpOSoukV1/OX2ZtwbGiK7kMtRfoYXsFkWDVL2MJnIixtTuEHXtFPm
61Xd+5lhF79fH0smIiw/iveUbC6nsVeakQWjzOHSm8kTt190oviUv5mUpWoPboGdQ4YFIYUbYeCQ
KGzG1QlRcRLEPN5URKYV4Tl+pCe13wBCesD4VwQ6z/TT7QHKAVxWOBx4TbzAefarGFdtgkZai0SV
Ko9o0Y6AFdPkpcznMSgQ4XhZrCh9aFDAO/fLpH27HXlvH0B1B1ckldfADlxOrfBib4WRzcujpajq
z6boNM7/2f11O87ecpH6JnKJSsbYZoRu4ThjOhPHXakQI7TGFYGc3RtzbsTBZO4dWChvEIe7lbfp
JhQNhGVWlgilfDafnw21fW6ygsvc7Z7sfJ6+3x7ZzrcjlaSY/8c5Bfzg5QyuIk+jpJWP08rSnmAU
lly0+Mr507pq94tk6SfJ6PmTsfbh7dA7a1UmXjw72PaMeJPygc7Q9LLDDMGN1xyepFEMoE3AChj6
oHyjRVj5wmnE3e2oO5/yIupmfo0iXtZ1ptBgYE14n+Nh/aTFsQgabzxSNN4foCw/c8SQr29CMWil
VRcONaHG6VmY9gKUpaamMXIHN706P7m5NhycAPKPbjajbCoYYIlpqaOsc/lBEe8WRWxrInRy7Crz
uIvfYu39ejw2VyqdSJlR8ULYir8joKEurorQSOrF3wYkqz4Wq4NDjDHqR7TTP8zB7Yio71HsJoFC
ZUVO819XOMIF0YqOigjt3i3fWUkxPkxxZAIdTuu3mhDKP8OCCozeO/2jGpf1R2POhzXgcMg/rpbF
yT4UthXqkf1PnJhRQKbR/0evleprYS0h4r3jUbdxb1fBpOOJRuMbbfVNlhPF81oXDTennqxliAm1
jTwx4MoakFHY2W19isdqPdHXVw4u0us1R4mZI1HlOKbzsV1zsz1YQ+4gemOpTbr4rZs3H9RKbWef
gn36XlsXV3sYofvEB4Gv9xXlGKlVREkUJdYtimGaDCAjC8XfYbHt8zqgjcHrvvDXKYpefUQSSvL4
PGmrRkntckHYA7bhOM9Qu1uUCg6vg1ox6oH2O0tB28NHBud/sOAAdcw7EXAI4Jit24eqtN2gTSPX
6oBdRJp69rk0ktlP9U67v30+XS8dBkdfFQ0XIOVXjnh1NOqZWbF0ysExMb1Z839zpXLftXXdn/AO
ikJrgAiqonh3vh35+uYhMicVzTnpUbEt3xux0ba2x55emlUEXi6i57rkpkuiGZEDHMa7l/8hINqI
tK6peAFZvfyOpK7t4qUyV3ad9smBwucXdVYHZSf0c5ICDr4dT95llweJFAimg0WTQr5gN0+h2NRG
M2o4j8vZyB7TzpgfPa3q/KVdAd+IvnipAXPc4f+5Ip/T/Xx1dOzoKd0Y/AA6JJuDOdaLdqQnyPvP
NukrxylFW98oXc4wD8/aHH7HGYpZ9SZLx+Gk6e0Ram1nh178gO19O7eKVs7OEA4tTTzaI2BIhnJ6
RvXyiOh0fQmRVNC64vcCaKX7fPllhYaZaulhU5Zk6JetZmsGqjscIRH2BsRpx4akkigNay6jGPNs
2c2EGXJr07KPFg6aJRqbIMq8LLj98Xb2hux80pqQ0kqM6zJUyj9sNHPE9C33BBLCZu5XaCv5zVKq
QaJU9kG8vaFBJSRxYGTkfJu0bKo60ViNOoZWHlf3rsJBmgz1+qYBqXkQ6o9j8WZbyJobehL0AfE9
2a4LXMkrrcPRuMygLJN90cP280VxftHS8la/sHLr7Az6Ut0tOjT/U4L2zjt3TKySTtuIwhBoCW08
UWGuX/Ilsp+dOs0SJAgsFB5vf4fdeQEJyasUJBQVtcvvQN+NalAx4HSWDt39OJkkV13yKY0L7+V2
pJ3CCXkiHiwIDIAJpFR9GUpMbuy1mjR6rpv+3PV1H8QKJd2my5pT2yUvGXypO+yEBXtXdXH7W4dH
KFvdwffZWXr8DpII6m08CLZ3T7tAwx0LlkI9Fl7MubFafqGz4njaGvAVY+fX7ZHvzLHU/8Vg8A92
d9tVTfCRaMosnkORpOOD407UK6eJopsVKQdj2zmRIQ6AP+e44N24bXeoZQ0ob8H+FenmPijgiD2s
WZmFHm8BFN0lRGZQp/t2TdbQKNMj5OXeSFn0IA2Av/Oq26z80YZKm9Yu3ZY0Vh/dwvhV1nb1ZeoO
N9nOgchzDhAku4xK8BaO3SLRUqlpNNG3aozTOOTNJ+TD0gNRgN3xSDV8ygxS5mBzalhtYSa8TacQ
Fan1MVvn+ZQUCIvVpdIcfLmdNIVaDVIYmEQD8t7mYK3jVSUdGAxM7aT8PK599VhEnvFR03PdnxrT
CqtUE345oOH3+uUpSynUpTSgdlvxcwdTbhrXfLSyaDUETUty3bbOTksyGAenze4ZAAdEysRIuf+t
5riJUFs/WHT+usFrz6pWxndlldUnkScvQ23l7ydLHzCPGMoQW+bcHz23vht5Gx3M9t4ZQFoNwRyu
MljJzVmkja7bIqQ8h/WiaL1f4Ftk+KpWiK9JZQKYTpbqiNW+85CQ2s5UGBEBBcu42RvmotvFitRy
6LUDVoX1ZNzVcOae3KVSgZ0uNHoj9KJuf9urcWLXJ8tIxOM6xzPn8sylbKwnuo3XSuyknh9D/oAJ
B7ES2KN3KpbEOd2Od7VhwE8BEYNzgi4P2bZc5X89LenK2FqPJXm4Yo7xrTfb5jQ0Q/a+milf3Q51
PbQ/Ol7sTarwdCW3KZGxxq0SV22oz215F7la8uQsgP7QO1+e2plk7Ha8P+owF9c6qAZpBPSHM82b
ZZsdDYuBXyeU6SWygEwuerd+1bMxHe9y2jrPlWFEv3rS/Tg0MACL3xdLbZZBjZnAGjh25EWfa1fM
n5GXTWs/50yLnsyu0/6pmxaCEq/f9usIY+d9Kmq0/5M0Xt23vCvn+H07xfNDqWSsURTCdRF0ud2q
/qCnXsLW8awvTm/ARgfM/6nVuiryLbtEEq5ECyL21zGzvnRJOdbB4nrN7wpVrRc1q5Tvw8SR4Ity
dr8keGZAVU9juEqWUayoWIzdhzhT1H/ZiNQKGi/KVt9ZKlIQ+TW+6qM5fslH3X4s+lz/d5noi4S2
uaa/0CTumpMmaCT5TQE++N2auCWOPlnrfEAEpP9CH3TF+0WJ+jJo+iGtnspccz+vtqHFb6s+US2/
ZJ02L+uYzMl7JzLMgQSxzyQbL1Yr631UUqwIPKSCEYucjeSxcD3xxRgSawgUo52+KV2Z9v4adely
rtkCXPSu3kFNAg+XhyMGqKU/4kHzocgltt3UovHtnALa9MfKWGpfQ9bJONekH59GJUNyvaI5MQR2
ZC6ZP05d/LSOXj2/HwVMtjjGuelgfW+3kqzOgNfjImXvqt4WmTGzzXCwxqhU2F3zSFu8eJ4zwDRB
t/APDoJtr1MZDK1JkKQU1iT2+XLfDkNMv2+0NFCWahGIYnTObjQeAR6vjn/pxiPBQTLlp9eyVdOC
mGu20CrVAL2wRDlVbiyecEeITlYMptPvdE+8RLE1PtlT25OhQ4We/QIqVRZoldYeuTEDIDUY2N+b
ml8k51l6hstCxBZeui65norFochdUYP55IyFMuFxankdxRA7tb7OMUBaszdd7IS0thvv49mq1nuS
kow8qmrFgP2drkAqaYau+SLglxh4fM4Jxn9xNSeQALvc8ftm7LL7iNowbgzNACUYE8Qh+tBYWW6c
6l4vEz8SaaSd8tKmtN/DdTtpSTS+76Y+5t8uEnnkeEXvu7Nbx+dRgGORwglL5Y/W5PyH/GRb3XnG
lEKqVDztAyeFU52KQXjvOr0XP8ooNle/hZ+X3rV1PHyz0qZ57wJn+jmZCls8iWCB+3Ns9yJI7Nr8
2TaTPfpp249vo0LHdyfuDW381E35+inSG+V7Xsf2W0eMGCDZYxfPgWbFZEZt2eTPiuclY5AXFSQE
s9XrpyxJxPRsAuf9VnetudD26sqHPlmhr+Vr0qpntXPFd8yqhoelExkmhnmkfRpNd7B8ZazbtyKP
63cYHyFgIuIVDErrunnkj6NbG0GsO9mbDDliNcAAavmUN5nzSH0SSWIesShHlZSCXJ/OLGXjgYf6
eIccONd8XizrU1yU1Sejp+sSOKub/WA/8At1DOweR3W0YuTsSnqbTaHU87mNzWX0PVdkL3aMdFs4
5VaLjngCNszvnC5vwmgqk/cx4kbTx9Ftux9JpvLkjIE9fcaVqnJ9Eenz98qLgQBWuqj+UdV+te9r
3kewqZXS/SbSuFNQ6e3jPMCyz/oGrn95mRAifJu4gE1R3hq83ys//kV0DVXiKars7wNSfCiLKKb3
WRVrlJx6O4macKmQEQjMLtJ5C6RGQ9F0jqMhWJwofjdqVaIHYmgRIgceHWf4SBoi9Ut78fovden2
/0xKoS4nbvzmLZ6oGOUYqWY9l2ur56E3tqXhd23bYT9gKfAevb7Ozl2pKEUA+c00zvo8OP9UQ7H8
i/C8w59u9dEYHgrXWrJgLbTxP4Swq+6UuGL9bBmtsXx2jBicJIwPpQ/SqpuV53npELlwEjfLQiQZ
7A99X6cv9Nx168nKmT2fIm6X+2vXp4VfVHZaImswxB87Y3IBLVTdOmTcicP0zAOw9B6t2KznYEqF
LU7rujiJPw9ZUZ0qKeERJNUyGQ9VL6pvYG574bfO/+HsPJYjVbp2fUVE4M0UiqqSbUndajfJaIuH
JIGE5OrPU9/gxG5tRSv2P25DAUnmWu96TWSdSlxL1rTvpvJ7tfXifljjsWW+Ku3PAVHMUdp5XvG4
rFC605gMjQMfBFbm1hpMD74VtC4iCOP90qqN5tRf4spLN9nW9y5qJ5Zoo9v3ha8m95TYa3vTaBEH
t5EjCPMtjC/tK+B4P8jquqmCOi36qHdpW+v11ktGJrzW5vK9bk391ItLJMTW7NsHAU1D4JtWhDLt
BBOvLNnICt08l6lUw+yTKdxgleN9uBI+fha6ku9KR4bfZL9GKp13ZkbZZSSujnAZFp0y6AnLa7/2
mofC8guoF94io0+IYd0TloioL4ICa9qyCovl3SLctnp0YRGP2VSroaX+BVVMsfN24oM16+0J1F3F
eDVY8ZzuRm7vI8Jy+mz2SkGQJIZTA1YbIRd2trpqj5bqcb+tY1HuN5O/qva62/36hyWwWr9q62Iw
OVPF0j6OeA6XGeHbUXIQPLI9jbetYCRtrPUJkmUx5LNfNfcAIKQfujgBjtd9JENZnWohhzIdij3p
7nQRFr9J14minPB54x0tf5mCU9Qa+9u26giA3OdQOCin8X7iEk8tNJjaO+0L6tOMViB8kJbbiWyU
YiZHMlojYsnduiUdww9m+9qyhqTgU9y9Nat3J+7uXJad5E/j5EmWbvROR47/taiStTrvUq7hw6rj
pT2OQ1J2RwRz9qNpgt1cZHr9u2gteSeMIBHqJVW7s6zdVl7VbtB9s7taywwa5PLo6y4uT1Bm++3a
6K1fcBnqnI872km2Zncrr3Wpu4CMHXf4TM6Er9N+69ePjQFBSdc9mmeYJrDRV+XxuQxtoMZj5zfx
o1YOM6LNmaPgQPj1HuftQphk2lbBxsWnPv6ttgWbpiIa+498lrZOGS5Z7dXqCvtH7e+jvN6XznkE
uveWvJ6G8LoZN0+eZNtOMQ9pUE8iDKkebeWG++Oq6uLGokSlshC8lmKiYb+KCtl+sCrLnjgQp+5b
tenBTeUo7e92qRAaC2HmOyVY5od1g0p37fI2B9Lq/aA6BmWSnMNN72teQYlVKf7YTOTKddZJJgmr
PCy9Y3jEvlD+TVKqGdyqltuIIyj2TkQ6JObriKF2w6Ronj+RaTe/a0vHcFYqhTtAswhbXg+O5MSE
zlB9ocr0Ubc4yTBkkSZg+3qtdFllPqIDDGk3x7qmTA22LWXV7+0Jns/QpOFYLT4ERjMAYwW19OGZ
z95HpUb2wmpfqp/gWoWbWqPfFlfjUhk3HTzd9g9inER5NezaHe/q2Mzt807pXd0OpACVKYlAewK7
rq8vgY0lGj/s5ZI09Dqx5IbPWmeFdlrcBJI5XtOm3Y1KQ20ILFpWd8iJT90nHPqnyZyFX5vy0EZD
99Fu61qkzTjId5PVRN+Ql/LX6rAIAihcyryT9UinUhTsVEdZJXWSMputP1VWLR9JQfPnHB1qtB39
mMswF2vmOuNwEiBrkYTvOISrW2fYx6tjKwuDcX7hlnaq443VoaZgvZPOuOs09jdnvXWcjU4Rz1B2
gECO4gllAFEvTiHFk2U5S58VWK98w4co8Q56tAVgk7R5TcZW6t4ZBzs6rZWq1LUMOjf8VFUVlVxU
L8GnqbatOYNAF32Odxz7D27Q1l0auYvY075qizsAJRGnBJ8s611Q+kuU7vyvxNoOeO4jKbbadBtc
D7P+orJ8c1hwUedYkXZN8w5FkHNUcedZ0bnYkC0YizFbssMHGqv4anKX1cp6rvYTimSRt2NRIy+8
qNGOfu3yJY4VPPNTUyxudbRJe0lSIZX4ARujKyhnG7t8HzVy8nIZevJT7UQtHi++dm6TUO+8ls7x
PpYADFtqrMY6g/lY8WFx8fo5sZePt9G++0k6Gsf+BWAQQILbFkqBNRaHcWspm2xPlOK8xWtlZ/UY
lCqTwRrUhyaanJ8Mgq3L2ygclq6DN0AjvHg5minon7whKCAqGtfIFNfYcU9dVKFfgUU5N5rJJ9Hb
aYFYOSX6ocyGoo7XG48Nqr6Jdb0NfMsT+YixV0XXuJ6EqBLXUYkjn6Qasy6c9zu/n1xxiJeiNWkF
osW5GvkKYINQ1DVr9SLL04LAfUlHVgERflMAWblYYo2/suVgWz307qegJ7rkhHSPj2DcbPuR9qhq
8sjp4+S2bCB+pbZo17sWRXdz1TocVinOT6U+YD89vbcn5cx5uez2N4gdyj6KwlXqVLfr+Cmy8em8
oYcoHjBVg3Axls7QpUGyStibkyHmZraZ5hZhH19TWXtD6s4SqISwBSvEhLBTdtpC+aacKTlvjmQM
WWUatgrSJjAGn3rsDiEErtGdUp+eg4QFQFdFkVeHcwZ+P30QScDzmUC7Pk/FFvQsztLEmb2UMQVl
H3xtJnces5ZRJJsRy5qjHPjkVmGnxxZjTwSLupjqWKAU0WjSxp2nu35rG52OXbSTKxtOrcTFn3Wb
hXsbeEe/AEFAwpYs6+Xd2yvJjFuhU7nK5ftUV2HP1tMlH+twiR0qSOWLKmU4F9YnEa6E1CLQljFl
GKS/tCGK+5nC2adQ80Mdp+NaeD9kr10rdRlST8fYGmX9Ie63hBQeZBlRCgNi01dSS+JouiRq8yXy
mikfyMMNUvyvJMbQTEzZzpKEGYfarW46tVXlX++4ynIbMbTKU4eEn4yCoWY2umMtsmf9Gm9O5vWL
fgj2cu3SlYzAX0jtw5aOoIpu1TAynnH7uI84Au2yfcBnu/+yBDMnSM263NNmD/dbdgbKam9QlCbQ
iN1ffVOKR9X14+dpx+D11mu0sXJQ3y1fS2+bj9ibeiKrk6h5trVBv6MFpuEkIcXJTV2Y4JE34uBT
ThtwNHXnIobG5PRjURuyGRtSVp3M18KrMzxyoxt3qyC7MhuXd8FqONxVFfdVOjfokw9iDf2WYkta
B8wqFpPhzhX+DoM9SG4COZcfS6YbvP1Fb5+XBY7FoZkt9XPwE2AtR/vRlTMg3shixD8Pm+fgbBxE
Y3u7NfZEAHFTyg/+UFBm6qLmNa8zE9osHBG6pMpzOzxTNilu3HG3dLY29ewdqq3s2kwXY/leo0cZ
yWhWxDRWSbWUN7JcMNVzsR4dUnDN+b0atmDP9VT6w7XYvOBXGVWYqFWzpB0PnbWIzsahCD1MVTiv
mD8m1vPeu1gZBACGw8nt5HIMCaOI06APbUCPJgEV62w6gUl3w5LukcZ8uPYSpLYsT/87R5/4Vlro
plO1yQWNAvt5h6JEzD+DcV7cu6jb2yn3kjn8tZHsAz1xly2dNIVpOjUoZQ9rUoO4NYwfJcc2RpMs
OrgPPx1rd38sY8Eytus6cbh6QHqMFVfmF0ZC5XVRz6F8F/QBhpUaTOyTsnwigZGc4HeJUshiY5wW
/9n2yvh35JgA8NyZ4/JQ622KbtfOnx/7JSy/+OMetodK21OTAtxO+zXOytsvnF3nK5TiQQK90W5/
OHZjrxdHbjCFRcXLe1euVXGe7bYtz7HwVj5Ae+t/42q/1nlDYdYAhPbeZ8yk9LclqgcrY44CedG0
XQII065qOzOZZKViEOSPaaB9jSVCvESPOMAVYTr5gskzsvEW6Si6+NuWuorNZVDuCStQKJ/9WHhR
iuNI9bsVjiixNmUCB4gv558z09PvSz2VeM4NDVZaBH0uDe1MzVnE8ofksq2XjqfcSj0eqMraGlxx
Ge/XSPi8Ddg2YEKRdonA4ZGvR3vUwWdbaoJtwqTWc+pVQzSkNftMn6vNDn6PYUg/oatLTFdpLrF/
dUUUN+uL39310/pxg+xYZQUF1HtrkxYibbFZ55FQoTiVTKc5nPVColgDIyj1xApxdqLE/zh2o4c+
ZNPLT6svxvt2rIofXTOIT5upqq8L1TJY9b61z6NT+Xsm+mJ/NggluD/fSk5t68cm9Yq9KDK3RUIQ
0ZtVKU7v7p0y9DhYUaGUzM3mFCcNsftJmWF+MnEF3DLJqW5opkeORQUAvRyskhMiK4yUH+IIHmfq
F8P2yH4NhlBv1vpNWv7we8SaVR4H9kiV6d1v+nRv1fQ4bZb3XiyiuaIbWH4H++w9lXxBvzY5EDbb
Ap0MtPw20G1SeqFKo9EO11T024ztPT0o4hnfxM8jnaFOS+CGb44zDeUhwu29zkcZUn5j0zIxWQnw
TwDHMS21NY60GUOZXj3iOLNW116yk2ePFaz3RZVh/7C4rv6WNLLRt6NpY1y3aQmD1B7DQt5Wqoz7
nPZbH0Du1uGADj0ZrhpGBz8roP6bBMJZf62mInoUipzLdIUJJLNh9uMpp37p7vE61Y+i0fV3bav1
Rkagjpk/l95zNTeJSfu+B0BeiB+7iyaiSRgRhyUl1FI1UzotffCp67ZFsIOGbDmrCfU7k7Sg/45v
9erMViyPs9+VVhq6gs184zzDdsEeLDvr2LMfd4dj+9hXM9gkNneBPpQ2ts1pURf9E962i7kG3fDf
71TLJFVpGud8cxjfpgUQ/A7iiIe17sBMM4xhJ5aPsoDxuw6eTVor0ztZGVtJm5sZh9dMLe3sn1yC
Yd/hFT+ac5EkTXzvE3v1u4V2+zyMNLx8i5dKujRNfFWIbq0p2aDxPfI1AA4xk8P6sqh7lXF4rV3W
JmXUZE2jvOfAH5hezHEPd0vauO3fjqU3X5cAGSJdFdSok1HFPuai6gmJQIS6EdS17vLHarbqmSDp
YTzMbVTUB1EGC9WnWnwKA7Lffot13W7NqPefbcOeemcPzsoXutfWfKIU1tfBPrjT2YytdQ6NjU06
sMoijt2aJP1pon75lmwbvawnd/cohTd2h84f60fIqtY7P5L++4n8rypdxjB6dNq2+zJWK5ZI+CcS
qzJZLv/lZhA/ZGGge1rD1RdAAZvh6MAY1A1QkuBzdihnccnHnuYLda0381eK2vpTucQcjJGwZMH3
HzPHIq76EtRi9iUzk8cH0jQ13VZkbJmVWA2m4dqMFApJUP3A0zGY0lnDLctHvRUtExl3Iv8ncYYt
Jf7dfaY8CZ/8FjFGhjHqdl0M0klSGQXWVYtfsX+zhuN6pZduqc6tccvnbgdIui0tfxqPRTTLilof
s4DU92TwZadxKfMAoJvjob64t81RLJLMEFf33GILhbtZ6w/BYWnNWB7x3yweE1+2171xAKfk4CQn
VDHLFwTr0d3FppwhW+PaV0Jz8DBhUnwITZc0tw7zrDl1dVM9WK7D2a4WjelCP/fiWwEHQKajVmyM
0MWrNY3b3e9Sm3LqvYDUTxnZ9s2ck+AzfdrbntxmJdk1Up0s6ln6lvWjZgH8mEnjKzNmFuKz37j1
u2mmgsj2dfRwBK6FOC27AuMrKzIGch0WE9Qq3ZGe0y9WcXTsybqO2fjCXKwYBGJ0G4n+3Ezt3mXh
jJNYKquQg2eaAufW92eE+WKzqb3ogtspc6MK902FQD8r1ehc7QD1zBeGcTnVTMaCdCmxnsjCTq8x
IPs49+Bnoc9BzW5LtVGQSJuw/RiGxUl9F6khoTwKdvdnR47g98EvGgpfp8VgxZ7lTZQUFZv2UhdL
xvhtinC9Eurd2u2Vc+DL6KJ0VgY+kZ8sxj+FTmsXNBHl/mn2gtXOGhMO3mG2wHyoJpylzlDi+J+G
lhzym9LvOMEU4Yh3xjKJk41J57zT+6XNZPMJyhvykYcPONeWlyBE13kiS6GbUkZqjHW7trnWl6In
6+rZeh+Njaey2Kndd1hei/5RuN3+syOoL74aSJJ4jquqeAjH+FgV0p7Om+WUCrRdueACPrlvROQl
yR3i8vUzI4tYnpHMdjc0RONPqy3YGeBz8i+aznIfdpygE2pLPZNvTDvwTnIUDXkb72C3giICUCfy
W1rOxivzS8OtD4Vs4gMba5EA3qzLeB4IKAU9kq1vMoPwpL1VrVeyWfprfW98sX0ZObafPF5ORf7o
7P4eMLlpDlFSzrezlwzbiXsc3vl1LSlj602AlHv8GUEEAqy3wEnwsLdJSzuKVbNJYSH758aQrnPY
eLGPCPXB9oH2g6/hFlFBuEpUP8jzI09hLo1Vp9Fir8kdA15Av7j3AajCQgf2wbBCA7bv1oJjF0yz
elf2RWenQ2jCi7wknIt86Mf5g58IoW8WBhtTblrNZuPO4RCdZbhLkXrQ77+RgNjIo7HosXN7rTls
XFUW+ykBdH/G2t27wMYBnYvRjJzOBtRqSeepmal5lVOQi1lEnZ82dRyDAVmcHRwPYdHn/t5P+kDR
57THam8QGeR2vCT2mHrjaoKj9mbCZzqwZ9izsmln+UuWSpX3WxGv4rxOVUPBA1nOM+yi5De5edtu
FqGJ+BwlvrpfKsbTJgsnb1yex2Uc9xMFjCystBYeeZzJ5tggdYA11nt33nxciqTbEOuZFl3IPphH
o9PXTwT/jVqkdl+r9tCB9HoffBi+/f3YY8oNEMOh458nO5yKe7h7LlV2b1vWJ7vs1u6qxrOAdI8O
h6Thpixlt7wPHb1TalnxHg+/YDG6lDaM/bjGLBMZW+kyWBhqI45ZbeccbI273o0+IDoTA6n7356l
9T5kjJNpxI5oKAvxWyQ7PBkgxam9mXo4uJ+aoi3mn7HD2Xlvx4MIs21g8vGRcYuyP3Q6pBbKRBJ2
zpfBkoEdHtuWGeFZOFozVJ68Pd5/WttwCaGknCu/9cQ9Nycuo5gmFhfOv+FI7Kb6s+dbNh+3g/c6
eFkzidkhqkX5+MBgZz3VIDBMVEq8Gng69rmblig4ow5drPfoJQcqjWWVAcMSoZUhlnu2Rz6pAN5F
/D0cvTD6voRxEyEjZU5alKm/hbWcQKAqv/ssY06Znwmtq8i3ePOqG+zq2vldYEbnEgtdto57LqNN
RDebWsLtVHmoZG9tOnT/hJ8xlqUkTqj9MZT8/iG1Y0YFmJGY2P9ZVMXWfghL29q+CrNxbDArMQlO
2VPDrYVOk5yAxYk6cGbNkVnaLqMU4LVVXRtr0eImnKJGn6du3fhme8xUOCqXqb4nxBMt7LBGy3Ct
dnuvcx10XvN1Uo0gC9KbYpWDevr2WUE12dO6N7tDooPpImYZgC2ZCfw+/tzwxTwtRtXb7YTwzjrv
NudrPm9zMB6wozNfFvxXf6kNo4CrkE2AHCm/EV+sQg12Wlh6fQ56wODjZifNUzV03pKKRLbRoeb4
83NcCZrhazGRmkGv5SXbuZD8pYxzw4irgs/l5xKMdXCwyec2p4u7xfPir2BMAZh9AlcNHC6FCGo9
MEnFA7yJ6/2rGaPhaeI3fTBxYUc0TFOVE5xX9QwRqBHTckxcmk2rLe96eu+HuEdGf6h99LWpCEX5
dZ6Kycl0oGaddlKaz527m5VCVtv2wVnc8YdpA/vzitPTtUWx30KLGcKrZYL3SZMW5pbHdwGTrrny
ahy6/XbebxkD6TYfCu3fDHw9a7q7C+MbaQQsYL9am9s2gom30jbQRnpSdqkuXVTPHLRwMiQg0Pdu
d7YPcpAR8GnUaoJNWiLZD3vJ5PepZkf8YFtqApPuJCGvSxCVhrmGBwmhdUJIHyVP90M1BgR9N4NW
n+EdxU+i6ZzmWPQiip4G5AWfRlhzEHb8LfiZDLoxgDHBZA7CBF2fBevW5KpINpo3r4lwnioaILZ1
g2p7O83OehaiHbsrba/leS3kNNwF4QZG4VUBx3eierAMBMHMa4wawX5W1y5v49jgeCsXURdgzxMk
YQ7+nsHnKCI/HYNIfR0LzqZ8Mx18jprWndO4SaDXLrswZ2Ctwj9MMTrxG9hUVpcHftW1eSX25XmH
JjDltJHmexc65Y/aGuI4Xctgu+m8XeqjGcfqq5pXIrbjsqwfZulj8Qm5eCCRzewzU5bZVTf0S7Sv
ttiTu0s2ZJE5XVjOGUwf5jAMV5n2zrpfwZM7yJ0prMaJw0q3vpVe9F/vUSEKpMfNELdpRKWjDv5m
toe59rTkkWyBnZL8QF9YqKhlx3MSCFeFntjOk0Sa6eQAaX5isA/zQTfuBKi3G4Dreq/kTbFRYuUa
qZtmczMoAYO9Gr80o+d/sBMcFSA/r6wbdzKze2tJparUZhL0uSgmnBxqNSFAGyZVx0c2o7g8wtgs
j0hSrSWLGF45x9ZJpsdgKvYL9y9w74ZChQ+qRO9CqDubOJYGTWzysjLmoSKS571XjWN3o5JwKHPh
67rIRkgHcy4CUcTMeigyjrFiKn6BEID1dbAUEizTCcYjusq6Oy7ST8B/aAABYedNZ4txlq89Zy9h
rI7SzEiitd8Pow33DdytxOjQLpPq4IHcTDdMUszw2al3tN/4o8XfomEiG24c+03nfNxrleO91SEi
2abEvxrtYb7D5jJuskFpUPa46/prd7CAsEuHTu5IgeB+HAOtfrGHMtxqKvsCFoFs27Sfm4MOu4Zx
/lzXaj/XUClaMFiL0Sz0oOZZlSr44Gy+n9w4nHe4vzsh9cDfSZP/4pVhLIogPMa+DzkStnB/8sr6
djYLRRU4rKzVsSMB60rXb17lJbUWIzgU57hMYpKWIEW6UEX/wTqlSRlxJuzjDB9wyvqWtx8MDtyn
Bk7HZrwiqyYKq7/f2r/4eZeL/o8Oig4DRPHy5/+46FI4nEQihlUDlflmqrvh/RBN4tQxwv/vl4Ka
DVkXixBOleQFi7cShdOaRkYZxvbeyYur+URw4nIqnbF/g/H+klXLoySeKsbIC9vFkFCsP++qXBHU
TkrHaH5knzZi0lkTddXJ1HWYymV/S9L7ygK5EIYhviNvghn44tU1SOMEFJIE/oBxr9pdb1cxG+kb
D/C1u7oocfB1vDhdvVwgPazdqNkwPoPCtx/kelHlCAfzXx0w9q1x6fjPa8NBLIJnANlKCOPcP5+i
S6r5NIkmyZJw/F75NnkAOLBl1TK4+d+v9NrzQ02DyyobO6vxBQu6YJYtR4vcTBAQ9R5CQETUV/tW
Ov2/cg0uyyJB2cGKQDKMSODPG5KBCugOeU3WDIg/NNK9g7XhHFRsee/0GOusbkvxNIab85HJItol
ODLv/w+3GlwiSDgzsZp48RXQ2kU9w4MkmxRx71mVQFWBpUUGyBur5d9fNjR9lmQMchfFMHD/vFm3
JowLUyHCw+dI++lUCPhkqy3dT/sq/6v64qLDxqDTvVBv2Sdfivat0pkYndDCW2WzfWd+wnATq/3x
M56h1Vta9pcik/9dDDt6rA9RI3GHf95ZXU+OYMwB4EXSwZ2M+m8jU+ojVc0P0K8uKxPoI02h1ze0
zP/eoLnJi46G7+9CaX5x3XCLlUVBz/cQ6OAou8pk4+JHxy6RKI2L0GS20znHv6+XV28Wlx5kk5CN
iZ7882Yhk2z+2DBXmgEzDnsP1R2Onzlugw7T2W/G3HVGmKT98pbU47UFdIkAwrsP3xokSn9euffH
pAi7jTBbb+8+tlbXPxmvBUpdt7V7w0vv3xsAehq8Ji7nH+fRSwFf5U21JFWJa/VFfLJXM56cnTnC
35/la3eEg1mC7SrfPwFHf94RbbkARo3YQLdAZQyXmFstfXdj4Me/cQK9tlYCAtPhmyCEYhb056X2
JplGTBJYK7C17rfZiHsf7s8X5ESBne+9L5Deh1H9lkH2aw8Sf2G0/hdvmeilxZ1V2+CfC53tvrrd
V/T8AYl1yeyth78/ypcSvcs3GLJZk7GMqorB35/3N100w9qECVICL7wawoovrp4dNNR1A1+1pgpc
l+CnggR5v3px+caB8e+jEOIMXP+IySXioJe+cAt51g41PuuloyzzR6rJ2r1omNc6OQt7Nm/c7msr
5+JOyIvEqQkThT9vtzQoNMwQs5kuxF5MS/EoiJJCzBbG/4dt+59XevFgxVLt+GPyYItwCHISJ+ts
rBuB5bH0r/7+Dl+9KRczGSwDma79a9OOSQ9RwicF0qr87zOa5Rw0Rn6UVRm+sYu99r4QTPz/S12W
7T/KTAoMNMMjz0+XiclrtykIbAP/iaMygJAp3hIEv9w13YDChbMFzwQm2+FLd2WaG9exFly9Vmt1
TqiPNqhZJjk2LlxBz9v0MSqAcDzTTm/sZC8f6v+ujEcnrnuXU/dlJGXtLng4uO6Sx1MT/+6GIblq
mP4e3dYZ/uOivFwKMzGbvdnFmvFlXH1oJVZrZpz8rV3Hv6HU+xmyiA+zVtZbbcLL93e5VODayOGo
pylxX+ycWDYptypgsRIpfcfExfmoupWoGbsIn9q4fUsV93L35HKkFlzisuEsEnX3Yvd0Zoz76jjR
+UYGzJEd4ITgHdEEGgqGpsPA72B698abe7mlXS7KdkJd5l8avZd+rlWgiV0aYGbi61TculbQnPVq
Tc8qgmtIxRHkgDzDdbmM8beS2NE3CsNXliwlDW+R9gjj8ZeOhrpgiKZMN+cdtjWnuTkOWNZ0xfLQ
lXGQM2odoIwMb930K8sVTTCfSJxgmY1q6s8PUy8U81xkzhtVM6cJXWvPqFDD3wUxJm+totdeK4cG
anWkzhdt5Z8XGxeIIdRmM0Ipr8qSLlzvB1VOD8Ix5XEeIZtZcrDfeK3OK2sXyZQfsaBsTExeGq21
uAeSoChnmOjKvXeBbZm6xOH8vZ2H5Dzqdf0Q4Qx7Xc+T+0iH134CFPbysQnxY+oSRmX4QCIyd5Br
5GIQXursMMHf+Jhf/ZUw1NiYwouu+MWSx5ItwGWrhpRsI9Ab53hPWSXBWbXWdFZh8Jb93Gur/SJu
xTAH7gI2D3++C8SefeeF65J7sKItOIhWK3IPRhNkma2/8XZgQNRLAvfFdjqLDaLV8e/Hz79CKC4f
HLVRiNAeb0QoFH/+BAXI6Zaa/auRYXcD7NYdI7F056ioyNCazJ4NyKzvJnuXedAO0Lh5w/m4LA2j
FAhOf/85ry1O8pcx83EcjEO8F78GAn8hBpcR846vzU1nZvOobcQVVhl8b2SBNUu3/Vff6ssTuFic
sdnFtIMve7S1te3dWos5RxlUZ4ir9WUUNUePtYl1kzK8A03ohB+9sdheu1dKYPSCjn+xvHmx2Bym
4HsJzJb3gxcyP5j7Co3KskMvtGNMFVAblMe6wTj/vz9jDAjYYfkOSbp+8YyHudyqJejn3HZb7xzV
RAdCK57rG4Hq+6AH4zAUQUz2Rk11qS7+KY/832PGOQkLLKwBWPF/LrQVeu/ieig98OLQz1W1TQd3
CYPnv9/cK1+US3UY2XzAl4ykF+0hXNKWmIN9ykOF70Di983VJXXq1pmK38iWdTa5m5tRGnjEqize
1d+v/sorRa1p4yvmOxcj3hdXp04wqnFKllJbhzd1CGs+7qfpRIU65QQ3FwdMsP6rLzkPlouCplAV
eLiDXB78P8o6TrKY7Z4za1mYIUem4XQ2gOpNJKosClb9379RPGvdyyGNIaj98oyMJwx3sILDlL81
1s0UTuqxhNk7HG20kVVmt3NxNElkHv77s6Xzp6Tjwbr/Sm+ZUUwQP7DPubXs88kMTneeseHJUdnG
Dy58dQSCRJ3/Hy7qA2+4uGheauc/n63spspuA07msCmHm80H91ZxYP0oJOaHdu/eRxYP/I0v5ZVy
gDKAJezyHEkGerExGFFHYeuLOR9ENwFye8v72cToab1EIUH9+x2+UvGQ2o52mVV78ZV5WXvMMAgX
vVJwGbTFHvKx62DdvfcWc0zM+ZYo87zOPs7Nrj7//cr/8/d9sSMwCHVQ4gPjJPHLetbud454k8An
YptkPmHG+5Eh5G8EGOZYSg+PRE+q4EcshUS7DkcZMofl2tetbvxnpjEQEt21Lw+wmtAL/P3XvVIK
8OMA0pAM8vJfQj6BXm2LnZtzMYasFs8DLH44DXdMxu1UFHp7wwz5tZcO8o866FLgk8H050ozJXGh
40jLUuLalAYz7gUEiyynyp3fMpN7bZci7g/eKOZcNsbnf16KWZE3lejBcgHH/ETJ+7HnKz9dkqGB
QlXwjoCvJv/vjxPXPAzDcbBz/mXqi6RtCCFxL3nQDWAFTr+8WysSORMBscQ3Znj6+/Veu8cAG8wE
5yI66//ZB/xjU4x7ex+06XWufWGft3Jx0NBP8/9j7ryW7DbSbP0qHboeqOHNxHRfANuX90XeIKrI
IjyQQCbs058Pkk4PWeKIzXNuRqFgiNpV2yGR5v/X+tYD7kcjNJcqvnSbpvhR3eB7g4aIZzg+IKHM
P60+Q5YGY4KnYFuDj4zcoEVZVmbaBmGgtiIJrB8s5d8ZNBYKYcBFbN84PLxbbwSEVI2287h15qS4
EE7WPXWmPe+ppxUf/voL/c5Ho1LugD1jfWVGXB//6gt1Fmqdy5KPtCGRX3p+62EjdjEgaj3i72yI
lx8cGb7zgjYuaxZxen2M03efjQwRHCiYJbZFm8S72h3fKjszD4WoiMxFpP2DAfqdr9Lm1fB1wX7l
OP9uK04jvafvq49bSfNii7Kv2KNrsFGXu+IHu4Q/cfNZsdd9EIklZDlQTX73Wm6KdMzNpmmr8nQ+
OBbUgpaQhZu8z42NOyrJ8VOvr7Ne6icp8Nc4Mliu9LFPPmbL7L7i6rYhHFjdYSAgfudZTnyXxF1/
6XPoOzEe8kONieVALK36UTrz9w4MvyHp2HWsmTn2u4GwGFY1u+jftg7cNSRCMUYsx5ycs9qS9VOD
koNd7DwlzwHr8bFpM7gjSIW0N2U1GaYQgAA/ohV/Zw2jG0CbDK4u97r57vvUQYt6bsdQMVylITaq
fAKqpwEqC4ou2IDFYdECibmysT799V3xvVemNk8hm14EpKJ3JUnf6VPhpcm0zXXvcx+vIVfFoi5x
lDtbQ5nlkyuhs42k5P5gDH1nuNICoa/EkY3haprf3o4J7q9aCWPatq1KkZe5RejRv9o67VD/4M74
zlQK5HB9HWrh8E3efUaLGCuL5XCC2RCv4nx7rPYodSZ6uBPixnnpDl5rDj/4gN+5/deZBk4uGwPd
fF9Dnw2n74oGY7uYIZzoKGLRaoPrOCxkvTMDgPb4ETftT98po5kNprP2JijnvT+h0PpvjMnvZ+6+
TF5KI633ZmOPe6SUP9sXNHkpBiyECnYxPuvht5cPavjg5h4cjFV0ecJ7l4XF4KMzoqL9g43M9z4V
pCmLK0goCDuLb1+qNsSc+642b7ECU6GvOruPHEQrKTKlsfzBWPnTIY88HwqT0DiZ4hDevrsTfWwy
KGHBJmTIpS9RYNPqX5YGAMtf33ff+VDMPRx4TL4//nn3oYwE6EHSWvO2HOAg2Hi+8L/Y0zYJmvbl
r1/qT8Ofj8SwB7jIVgm85fpWvlr43CIAQbAWzLGttgfVA9mUuCs3qtfmHaXv+QnY27j76xf93uej
PGex7NGLB6T07YumgYUKShiIjpCvwc0ws9t6pmbnKcSx/y8vZXlUH/lw7JW+fSkX35uBanHVNylo
i45EtWQG6OmbwPu9H/f3T9N/Jm/N9e97e/nP/+Lvnxoxg/hK1bu//vMi+9Q1svmi/mv9tX/92Le/
9M8r8Vbfqe7tTV28iPc/+c0v8vx/vP7mRb188xcsEPiCbvq3br59kzh3fnsR3un6k//ug397++1Z
7mfx9o9fPjV9rdZnS7Km/uWPh46f//GLua45f//6+f948PKl4vfuxkwtb135Un/+02+9vUj1j18M
/VckOWuXlzYeE9C6rI5v6yPOrzCJmYwQtDASYSTzSN10Kv3HL7b3qw/5SudguhatqVj+8jfZ9L89
5PzKWQ4YFdsZJrRVN/J/39031+m/r9vfIAhdN1mt5D9+YdvMKPj6rMYpDfz0WqSmLs/TvTuTWplM
EIDiGzHtJX0u7KAAR5DjeDTsnA2A3urkmnJGZOyoBH2n126MUfOuq7aMjwS66FuRBnpoG9Q2A6nE
HW6cj4I911HFvXFVTU1wVuBIOA/YtF8knLfAs6GBvqgzTcCecO2LIei2pECYR5EQgUVQjhxOU7b4
qHwS6j0aLANcMsZ4hkyy3/exSzW5U2qHz275MHlsraYBQ+oRb8h8lgyWc2bk010dNNnFxG/vLa9D
h10PI0p2mXTPCj4G5mQld/iwb0pqtWEw1d0GfSqiJq1Kkz0+wnxbYh/eFHaPsqPD7xF2aebsW9Pq
wR5l5XSTA3kI14U1YnYykQugoAZDIU5gT8Z9mdTWDhv08IngA3Tplv0GdAhRfwPJoMFMHZlFkJ/c
sprDUSNsQrO64YJy1nAyIGJTqsR2eRwH06twYPvULg0rUXDXZPqs17P2SjNBbQwRFCF+HaZ+I5tP
k8RLG3rGpH1YOgP5LTFsB6UsXESN2wYfSDwuTuDuxJ3srWQz20N5GGRRfpkgKR2KethNMQVymfbz
gVCm+pg2cext6traq04Hioy4+GHsoFz12GIvEmvxzmTqtE5oF3I4NBggMQlmpXOGG9WIetEtxxJ7
86WV6cAl3arZB42eb+YmX03BVlXDHtQyN2zLlaUzC7npHecLE7J7NnQ9kuO4WW6WwXZuzBoRvCsq
/DEIr/d+q3X7IJDybFgyfERW4Z7Q8Je7Ek7NwRvxThMV2j2YJSEwsUQvTG/A3LfAFiIcE4QDs5Xb
tJZm3ENuKM2NDaPJpBMRus4Sh2LyMOzhWUf4T4+9EnsJ4v8VPSo/xYLLV0cioTd5T5yp293I4ogI
LpYYtFrvBOvHvqhl7EQchIDaeFm18eJywI7jeMfKX6pjWrXqIAIITe4Y7Kth0B8pp/j3thur3QiE
X4sCHTZXSYbrVvXugBQ6t5+bsk/R22sJHmWiNM/ioE7zUJd4Fzl/Y4OwZW48p2W6IMcbhk+It+co
ZlVtYcKZ5kaKyTj60mFx1ess3SNRjvnDIf6z9rKtuVgNscaeE0fBDOrLQtG+7QnSRPvMtSTb3DUN
5PQjdW2nnD5iV9cj/H7Ta22mzj0WjY+FZnRIXUvrErnrWYmRPCLQ3NhbmmNc4UOJt5LD7X7E87Vt
BAimuuIrUoNrXLTt5ADZq/A0T0EKQAgUyxRKJwXdLuayf2zHAOBrTCsVSW7/rFE2fDCHbkWp2eNO
NtVOn6bmUGsS+a3W6Zjti+fGl/p2tL34iVu1P89zv7yp0unRiwPv0DuatXXNdTQiFbOuJju/LTME
37Oasp1G9OV13ONztQvlQ8Iap/4SLb5NoFWT00Oom7Z4dE0y82Bk9FfKGry3dkqNs9lHMYRaVgLq
NlUWIQsf4UxNujqvbJ000jHRzAuzhwUfVsko2w0O2foyxfeILaYiLEsvun0DNyiM++VVG7v5IhXN
8hmrAHtKG+7aXgiZRpPtTjvpa/jhMU+9GTEQmYDn22vFrE51WY1nZqFs5PTzTpTFQ6HZjthkY95h
ktf6ajz5fTYEV1kzW0uktX3x1HKrXzZsXvIIf/py02j1hZ909sbyE/PIUpbGoQlDAA09EvVt6dn1
/dS4tjjqelLv07iQgtzMact6k4ZZpZ1MbyVbz2jVlMN0V7bQ/rH5m+WWkNtHFNbu2VJU+T19A/Re
o3+ejHDtcPuZG8qYfO9Nmu8nN97QIEzkZtCC5GjZaX+egECCrWjbe3wHEI6K4ZPVKlasPq+OVo8m
AZzxal5lBKWTU0TofnHClSX0ny5fLjIIjdsBCFxDQXhHV+GTW3QfSgkYKhievbK8tCHcuIgnsW8l
OVSG2nWzEPUTBsNkEgdViBeoFvOFNjfJuWOsg8Ti/K7T19v2lrIQQU0JgbMLM2W+yEvKotazFhvJ
Nint6oSRG18ufKF7ctjmj+yu/S1QSUgtRV8igBskCLil+UCQwXMwzJfFGFxhoYzDbug+q458dWXS
ZWZi3DJbjJxSvelyocaL9iobjqUjz5RHPt9s+zdWaaCU0MbXetTiJyVFurGKOtsk9bKwbAd1JEcw
EJkfAFcq0t4+xjlro0Zgxm0SmwkKAcve9AP4rrLM/FD2xXmPr6qNHBbgBlbrWB3sLNDvxOAVLxXH
gzws/cSLsCDFxwGAwF7C92K268unOcaLAhRg2fvumgYsszhCKt089zjv7U1OwRgPLyYVwxTWKwdU
sTPcOlvzEyzvzIHx87lJS/MqKCv9phOpB6mAt3qFJXTGUSpPpp/Pp9FL4sdmmJz8LGva8nqK40/G
OJanLmYRcwEFJJ5BUZzO036clmZHLRGroCe8Y1DAoEYTkX5oCTcEUiQsaJZaIo61E5NCDWL26LWs
LszLPn84zp6BqW/yBpsGhRP3qph1KENJaYibZFq8l9osrwfDRePEtgoFeFrJ+oJLjMVJQc29Hpe5
f7QK/Uk23FGTT/kog3/go/bH0w5maNd0JMwbVW89mLHWHAh7ccheZOtJMKOtr+QINhGhoN28QYzr
PosM30girI4eYBtfuEDeLlOQlreYY6ejIYt2k2rtEs2Vj2uwsTDww1fVPvEeSzs0dE7NUTX43mXS
xsZZgqN+B45ShdJWkel05hbISHy+pK61T0s8RCEYuWIKi6BKox4LyS7o070mRX1ohuoCso4RFh5E
/ROQlibSBjz/oPZQjBe9DfJI4ZTB5VPE2zHu7Y+KOnARmr42hXVuFNhlXRCR5srqqIP5sonhKy2J
v5ymzujuc3h3LCEG7LLB8KdoNPT2emg1oQ4lIqbNxM3uHNLctdooA9HxEbtMAXDAN8bIhKa5b7Ik
oUfua3dFOjFxYRLUQjW64nHp8vZDR3tbP4fFEL+VVtsbdykUCAg+wlt2DaWUOFoy72OXDUsJhTCz
zV0NkiuSmF/2jpv7D3Yjv3SW9qVRrnU3BrG/8TFWYtSwfJhMSlQvgSUU3uEyb+FFq+Cys72eHUjl
P8Ls0fINj2onZNh7w09LdiRpc2fbstt7HBl2LcjVWydnqLQ+ZiAFxDHvVbfTscP57LXoMDWVWW1s
B5qP4oJfOZr7ZLOX3GHkAReQeOl2mab8za8Wb0OYsHXsZ1ZSalDFAVyT2HIl2gO4u+WhnmjYDdXH
1jYdvP2gRj0KZWwhivM6YCdWLfj3S2dvVB+8usjIGMvObWe5w4GDR15pw0uunMu8UN21LIvkyD7l
prPbXemKSzwrb2YT0Liqb1s9eKvL5Tab7E9WYe41YGqHsVnMcxjc96M/HsvSu445UmO0Mo7wpCX1
MmApsgVoYqfusUvw+OJTpCjrmUXUOezpR30DtR8cRLm8Tnm8duNHoN1eoPJ8F6euvJ2n1kDrmDUj
VMQelv9N4ykHGkyRffLYwd6YFETuaTpQ1kmVC1XInJMbBB7QR/VyjBrPLDfLZFV3cWXl4RJMsADR
nZywzifbEUf2VeDMM2X2oBvY5maxe4YRWXNZ9ZIVjqmNNyNM0XkXlLq2Sd0uv016fmRVtnbGfKGP
QjvIIM8Ovlg4LZA5oMJKt9OjlpTaNUGVrh9xpFwu7XLI3sDRJRy5oAZmTtdcpjS6IsvLnGt7NTJ7
IoPYAFtCZzImyKlnlzNlE6QW8r1CD5EM3SsKP+EATGBr2SWzcCXSQzHGOGjinFJozQV2MuYf1l6r
PcuVCV/NT6YL0giiecyegQXzRch60o71XLKDqNx9F/dTZPUYLzhh5ca1AKeM1NQn2EzVm7p/roFq
sJj0d1W26FuvX6qDa8XdzvchKSSOd6orNZ5Sy4KEgQ/8Jm3N89JuMc73C1jbpH3CXmjdttiUQ0CR
clPDf7hwybbY2mNbR15eVvsOatLRMbV43+jBsp3Zgl95mW9epAaZSG3l2nskDi00CK+9ySuG9wKh
bjVPjuwspovByW4AmMA/UKN2HMVSXsRzC6tBr4N8C8u1KnYqG6rbRU2f+7wxDmMPkmw2NPy1OI9S
dty9Vp873HagZaR0ogwpx4NnjtyySRLcEk9YPPUAtsytiofE3o6jLu87P0BY4laBvT5B5Z0nmc0f
RZbcZLFZT9Hk1mI7d8GySQ1mBG0x3ChJV0eEXT8nUIsuDdisCRAXDd5tnfkS27/23DU+DNyq5GrF
JREdRgOHaVg4sCIrKXxRX8Ol8DhG5sk1dMIAY3hd3TrOonZppy9Ri3U4qmp3eu0GY9mAO2DYwfZo
P2MRbZ4c5ZRjqCbmoTChxGA3Gfy90Ymtx6n1jX2Tu8Xd0M76BuKNs1NLVx6B0RYXWW7fMxjY/PRq
1k+LJttq24kVoD9p7VH1cbal9NqwPudc37SVfcj5w14/Sxpq8TRdITzy7zpg3D2nVOk/r/71Mzn6
inqHEBc9YskIQ/d87y8OzbB+0l7jZZ4jiSP3i6Fc/5mCa36EIzbd/0fjVC1YCp8QZsfAmZtBckvB
qxzg6xlR5ukvhp+PZ/8BcGrJKXSA77GC4aC3QR3O+FEvRe5eEjwVR54bJOwWshuOnTnxesYfGouf
KtDdNxX/vq+5fVOr+/dqePu3Zq1+yfdP9b+wfIf00nbWev//XMLDifS5+dvf/3b/UrzJNKuoIv9e
GVzLf//6/T+KeZbx66rSRUn4W914NW39Xswz1kdcWtKrZniNWqaw+0cxz/J+pYvrrfpX1CYWDd1/
FfPWh9Y+LxqNtbdM+e1ninnvO3jsvvE9re4ZuvooHN5LG/Ai0o5Dy3eTVF9y+2GCw9gVckNPhLW4
3jZdEjUpwxoncgo3oOZw+dU390d58ety4m8ej6+qiX96B+9aSmmsCrQsvAM4xiSmcHivkUZRbRkv
5qPTgT9rb7L+YwUbUrlGGGiUVbl0PzXO/71B/P9zN/wvHOh0Sb+6VGsd/Js69UPRvWT129dD+7ff
+H1Y2/qvqxQGNTj1X1JL1hvm92Ftmr8SNYR8eRXDo9zWGfB/DGvH/JVHDEMHTs2D39So7V9p7q0O
EiyHKMx5vp+oUa8tka/GFPUEjtP0KJHTIpUh8+TbPkbFzgPdfzdu8sIMTomX2yfqwj8aut99FaQz
642ISNx5Vwf3MuFXmSBtWIszJJI6W9PDpKr59auv/Tt3yPu+Mt8IkTS4S6n6M9v77z4M5Q+BKAIL
PEgasLCp3mCySbRD0HnZyetr+aDVcjlryE//Ub/wt4bWt18kL0hALapCn9RQb31vXzW8KljO0BMb
IDMJhYrXsqVgCHIT9EYXakNdLVs1Z8jfoIAT1ev5QfKojM74UFPhjDccVmHYaL1VTmSyeWayrTq9
qS9R/afOj5Ryf74aZLjh1eJF0FTQbPv2rYIEGAoXM9DGgKJ2ayI9SI6uDl3nJ41k9FDo19Jj4YrT
sX3fGc6l6Y8jqELQa4XiKGahd7gyVdWOF34zul1PL3xY8ucUsBR7hL8eC3/6kIiScVgScsW/5p98
zb1SudFaub/xJLDdJZ29M4pX3U92HLmdXZRSXHZ0gBic6TJ9fdXppeZ4w0ntIhhGfhhcKlSDY4lH
J1ue//rzrM/0zfjCeM5ihogIZzjF9HcXzZkDUWGIJx+sNTg/125MJWWgfQBSXzsrC6eZf/4bxOqA
LJgAK5K6nHctzqzv7d6ESLBxqG8dUncY2fM22k/qYtcJUaeEQvPbp3/3PjAPrqndQa2yyGyC+A3Q
qdhR0afQM2XW0dTbR6uZy58Uxb5/zXfzRAUvYrYXXtP02/WsFC8bo2g/welwn5RfWCFlNe8nHbg4
RJliaQXiedKZ09/1+L1kAuQDqITX1OLTkC/q2rCW6VRoDScMJyfhOUTQMP5stPD6ulju0amiVqVP
+u6zkoADr6JVJsTvtrwFYpO+lEvshky/HowNtyp+oEB734RfddX8g8oAbQ8IYxa1r28J5IE4VVvH
IVnYF1cGyeti0xN7APHaz7XjX98VGH7eTfpommGb8kIBujcszu8JF0bTihng27CRLk2gfS+XvD4J
8I3LU47xmC4MHzLeJYCYUaYQnE2PKZ4pI5Uk1h8I1WiNlwkkN7iVpCiGDu0YZdXT3HmztqMt03qU
7mbwOwQ0o2hBo243W6NzYndb08Ub9kxrxoizWU7Woe/XztzQZSNoFWr/HdG/cyWuOklExtk8wB0/
jQtH6id/mej2qqSM5GIdgzINjK1VEYIVthBdzQPiiUm92hmg9nD257E5H2kyugdMJ4Fxyt1Y+2Rg
ZNPJbtbEMyZyzzlSb19UGDgpYBcHfXIdxaoBWgMZFNj7PBSM9qELhn1WdvMSxpUg1MsqRV9c5HrQ
y5BaJxEiiebk12MbjAMwYtMfrrUCSvWuNT3xLOZC03YcuRyxI7DG9s9tj6CBsOx0X0RGp6dXvo61
+EAuj3yMwc57VBaTgvQJKkdz8onZ0Z7srTATc06jOJYtX60YzWKUYbd49oPSiXCC9DgvfIWqpmja
qNhceW2+mUQLUoPHeaK1uQ84sROetsaSh2QPld0ZPCr/YE49hGabfiGlXcuObwKhRn2vz0bwkRK4
6gWt0IEWqD6OHYg+2Ja+cUfwjGHc2K2Ty301z5W5X1pbCTCiS9MkW3gtajxMSwDjkxClgTAc2Ipr
URyC3j2xClMdgoK1AHK5fjJuG6VcbWsZeYlFBcxdgdZe1ssRnx4nakMv+e+4c+180wOspplDYO1T
TnhSAZ+7cM6k5LqnobVoQp7HeRbcUxhuDACucW/BCRzaRz8GcBam6DCCaCLXq7h0BHnlOyqL8TG2
WQBD2nwlsAgl3Luui2Fwxha5D2fM62w2KkGxeVN30qSH2NXOS1dLNkyt71cwQ4Ul/OdWKfstrkH4
RNW8DMZO18oqi8xKbxEM5lP7OChLu6eJNBU7y9JqkhOo/YL2LAaMWQDAASRVCcrKaB02Xxj5TUZf
QAy4tmQcPxb90IpwcvsOVKcLtXyzCJPbAuBKdmoWh67eNCgBv9oA4qfB2Ww3GjeRxW1FJWzv1U0C
QLLueJJCo1ebSBMOHPin9tUiHCO4zPIG3k5lujPHNL8gOCXvBxCBy5KSIjCOsfE50PquimzhzxPD
C+caoNNYfXKgfOmR7wHA3ZByw83Qa6CS16htCkNcu2I+ZCmsGCIdag1qoeULul+2ufRXgo3VuPHS
UthI/bhv7iu8Uskti2Ce7eg3E8zF+tZeznEwpMCZVQU7bdSftaHNr3zDcOx9n03A6hIgqdmRTLhx
gvqkmf4D+nv9xK2rf6AIPSfUaDTzrobDFHwsTBBnuza1HS2NVgV+8JECGDlYltRjmuGDUaMDpJBZ
SDqjAuJjum8Hu1I4t8buybCrTl5bXt/Js4xMqLvBSpz0qIPhpqbUqxh0b0RKu97u/Bl//tEyS53M
lbpP83NRssvbdeYszes2yTx5O3qNabcwPDptOJBUZYHZq7Oi+5wXBdwyrc3y+sC9WZc0kKXtvyUu
ldpdyd6USME+JjOkn7UpjbRxXDTgfkLWt16guVTdKrvcUYAj8aXzkmpPb0D/mPmaXUezgemEPqos
bmiZmd3GiEVxyyZaf0wXW1Xb1hfOJvCqLt/AQG5PoLv0DwTvTG8u0NkvNbsAa+90bXolJj8T15Ve
ta+0asVHp7HGG7MQgYzspPUf9F45j3qHsTf0MGpuPRDv5ORpnn+bl5y+RdAsz3K0gA/PHBHzrVCO
9E5NPIGIYPIcNlj2Z8aS7sBOTawkP5AbkFUHS9BJ0mrP2tRLbi6g9vNx2HWzbEgfKNKAhn0WUCQj
bcovQ+HH4rwg/+beKxJmLGAUtNipidvbRE9HF9KXUz2O+si0SujVEu8VyhkJLN0hAsghSeNtDDII
d2bQaY9JW5jXkLc1C3J0XwJ06yzzjUQrp96ZLWztUz6bwwEwWZ+EfdJwt8fKLw9NkcXdUdJtfhkL
nxwLE6fYszRKcicq+BFqI/J5uuxtsdyUMiNUuk8Tj/4ZcbtaKBJLX7aVHqN1NurSbLjcefNWkafz
YsEvyEgDkFSYWxpCclM6Nl2AYQEuuSdH2kpAj+e0YJH2dPejrghzMnpreFkv7aeSfQobLFpNhD5p
fNLQcLMRoJJT9BcjIR4+0XKTTd+0tjAP5TK5XkFoIAjrOX2eHT4/7Zpc1rRMRj2NzKlrzU1adIRF
JfRmrhdtabuNkriNDgNEWIwugd2ygntoSAm6y7RXEkFHEY3ETBFVR6Cmuy1mq/6oTGQSlzOlZxLf
bdaQe30ewMNVwVBe1GNvGNu0hhRa67kVHzxZZ28pPZw8qjWP9qVVO+KTW6PTITcFpNhe8o1+yX1i
HaDzzQUFdLe2uaK0Lbe4wJJ4P9HwXMmj81XsjzSLWy+gPxjMRHLTv3LLJ5OEL8jhxIoQhByPK1+d
LvYS5YotcwhZywEF54wC1Koxkg7mIQS7njphpRGQfONFJjoFMEPP9AkqYwHN3VwgrZVlHT836JFN
ZB6NSaK9PVkPy2hohLug8EMgovrmRSN3nuYqRjYCDjpzmEOVTaTQuR3xib5ZxsmuC7LulkSxJd1w
dgFQDq2qGfdkdwBXFgKF9YZKIQroAkPcTiP9pI+4Q9oTapFq3nYGhLrQZsvzmjEp3voszvWmQgqy
hIM/Qk3viLCAic3uS23V4jNtGtj2uzDzcdPvpL3o6jhoyqtIMCjsD6U/SJpeYAepxyUmLmgZz8Ao
44WIipA3qBPaCp3vMNGOA0FJDuExrsueeBYKBhMBYYvQL8cEwOsmEwVXtVAqvfXYl2qbMQZSH01m
Nw8b0Wdia3UY8XfEsAyvuT8UbFnpqxK46uYuAjCF4okAe5fcAzslOY3OMw3wsOuK5DLHCjMeFNjl
ciMdG0D1YgvjmNXCZA8pCiiTa8v1Q5naLkkbVZUOh9H11C2hlbU6QR+moxCMdvoohrWTTR4ZVUjN
TK2rVvS1DfnGTdyDZ0Fg3hI0ywY4M2T2NC7x8NIRFeFvayPzvY2NF/1LXOWC3AdoyGk0ME1/GZw6
uHPLPgBML1ygQFJ0j4OlF48Ku5tgNiGOKkxh5O1VIJ1V5OfFFR/fdZG193P3SMcJ293k9eJ1aujd
1tkwPMhOkHyOiEkcvEbxoTuROW5UOD6pFd6YBKjl7MDfLOSmsSQXbn0DDDCXoAlFqsIWXBmxeoMw
Q2fS61OjuYu7wRZF8VcbhPcIM0qApZwTEKqlsQTj1oR2u8pSOvamDuUNZFLSJIXZpsOdcqdBVt8A
KRh7LAE+US0QmACE41K9WArNaTbUtxAPLVAP52iApJeFHds41MxKl2PkO4MITjOM8mFrxK57V3sg
VvfCcOoLNHfLc8cODzjIhIoB4VrAhs6ks0PfZYHSjgSgfornGJpzRfzuJZezpZ+fo8MAJp6aN66S
88d0qTv6g0NZ3akh1+9Mc64fWIGIbrFGFb+R19jS2QcqeR1grq/oiBedxlgj6suPFdmlQTcljyC0
shZ2L+73iC329GlIq/rSJu2GMwcXFi7lkkm5HSYtZQOcTE7PXjElDQl0ZX0UQPY4ADiNCUDTJVGY
E9ZkPhH959BtpM2asDuGvMTbb+ojgUjcOjEb1puFGbJjSAxEYAZBFt/Nds8iUk5lQryHbbbbzOjF
F4P/nRFMNbWvtCOGIXRTC5h5HnMkgIiNwrGVC/BOpQJxB35S7Lwmtgls6hd2IPiwrW6TJkrPIuIr
xw/0S8kRCurWudDIOag3gxybO2QlGpOzyMgrs+k6d5A/7aQ6xRZcl3BiKnoYRJ6++uTLTYfVLn9V
o3BIz5giqw+SvOtmr8bJvytjljEIyE3/UXVgxUItGa39KCcYSXbTxI9EEk3FkSDl6inQVzGuinND
hbqytXPRzsyhVT4Gt2XF6XVDjErbkAaoo4Qb2E+zayqw4hBcmdBFHl1CIVhiHEQ/XZkYz65M5dEp
Pab7VHSNIjgBEft25rD4lnectELd5OC6nRLIotscDKo8LBCq2NNobQkPRKgGWRlH2XBArDmF7mQT
ZmN4U6VHC9KGPYE2KYxjHAJZBHvJS/cdXdOYvr9hoSCFmBw6o+98YN9imxuDkL2rJobKhVAL/S0x
hjnxRiY7gTPEbzRJcxnndZiNhoxvkFeSKYumcvwwIMO6LzgslcyseX3Zd4bbXlIWDJhgOlDpTA9m
xY4KwZ3Y9hxRcy6bJN1MqaWfKAs17ceMdCXJJyMLkmlSYXwZ8lF1kdP71T2xdfa93uuaE/rKt+7S
IsEuadDDB7jms2nkdC4DF+9mn72Qb+FiwwjKBTlXwPHMr3ym9N5hpIdZHCh6seTFfnEnJ+XKkYa0
oz9dfGydbHijyzrVOyi7LE1cD83ZTzID7D6sRPywcQrUPqPSSXbK6dpeEYpMvgsxF3MQNnYPcznm
0Ap52ZzNard+0jcCjoY0SnPEL4bTNOkJoJm+XTOUrajkfFFERMTkb5k2UmqsarbAIcz+BaRwYhdu
5MFI70JznMtzS9kozfrSOifxwNOiShcroR0n9YtpVNr50E3qw5Do2SpDZDohsiVXtwg4HHsN10vz
3WAaub6B9FHyRc5JU+9cJeJXtgcEArLZJ3En1lzeR058AeSHjvshdCEbXXpe4d1pTq099F7ZvkAf
XljZrSy576v1NEO8UE/gSxe7dxObqBSWS4Z4q6rLwNoHQ8DzsDmgajFzKPlsSjt9BlguHmLPzKjn
l1msDklh+qS/y8UQ6/lJkq/ru4s6ckhle9mZxD6xbWLXsRejqu7h0BZVlFeOcwAFZLfoswLSqXWV
qDPQHT3hLGBLaEqQGG/OejYemFEX0gRQiWpRgkLvdnSL1thmqgSHONdOe1sUIxk9pW0Rc9s6EIfC
ZFmSZeP1dpOHc5uwAdUIT7mp4RMHEYc2ItVjxTy81fwmI4hWG5xk3ztSXBFnYX4I1CoqMYXG5pF5
mVg4//+wdx67lTPpln2VRs9ZIBkRNMMmeby8S2VOCEmppHdBz6fvdarqdpkGLnAHPWjgTgqoP42U
R2TEZ/ZeexwZL7XMUG7Gam2MA0ToEaGNTC0yfmUNxJmoaKmPsR9n3geBesoGv4wJM1jmRv6YdNO0
SHBmZG7IxVL0a0Ll98voqW7HEGsrd50/LGnUVZV/ytbBdyJN5u+IV2CZ3gY3Z1Qjh8n6GKlPYUKA
VUmDseXZPNfEeyTHCSJyj3vBKPbjwoMXElLjO0j/K+IqKuKK+R1kVdHEC/DcS5uoUMG6ECxLXb6H
WhjpR7cVfJm6mCr/onu/MY4EjBGx0vgOD5acRr7CvLZES6R16qijiDc+WsSvdRUI7Q/Zno6wv82Q
olen2UfRjnSz4o4b8qH1g4E4PmRqXTdve50NCK9kojw7qnwcAgk/vmmfyw5FodPzrOyw2nntu8mw
Kt9XdcrJvBgLYUhLpVonvHruwS/Dmj9Yee84gdNdszx1G9teZMN9f+UN3tReYBV5TBvSVI6aFspB
BR5rP9CqNQkyUc7yXViNeKfZWFeOimH7koOjzvAOFotrL3HelVzdHzq39Re0cVwrk0x9ElWXWX0z
PUZgNMgkw9RBtbLu3dkef8/uQlwDhXr3068dCx1tC7kM8pb3yq3VuHgYeE4P0zQ1j+w4TPcWaH/7
OpBmiuIR2cZDiZbtnblGTKyFkQ4U0l3fj1Fv9WmHaPR67xtwLBso4CSCBKrNIGF7dBdfW9wykgF4
ThRhSwBhGC/NqiKbZKl2P3mJ/BS5GT/3HgKrsHJjU91uXt+U+xx80y9XrGYZWgOR8ZwLk5iPBRFh
2UOfMSsk0ivVTSTc3rWP2YDgMXA4ZqH1ibZW0RbXOfst3t8He7N5I8bCaf9A8B2no3DQFgZcqWVG
IHqapWFublP1ahR587p27HJw6AwA3PUgEXRCBK6jQdGEHid3cMH/z/h2ENfl7U2zkG4WyHnyrxkj
bBiY+7Uk/jgKCylzNtu9GWVJCLCNkDCOEgMTxtUYkT1qh8l5IMcEe8FgxcVHWsb2uJ94CVcU+Aq2
y9I63g+z8pckNGyyZImESCa+cEMaTpD1lXO/bp4nj6Vk8sFDlCY/fIPhTjiuDRorZnqM3HrCOX+z
a9BWVHIaXAnirdRR3ZT5zwzYPgVmnxNKh/wG3XJjwwY/cjRP7x5apgQZpaqpv01GT8CKVGwFJVjQ
OFBx1/5ouqb5BkhgPee1N8Q7Z0xnfpjXwJLR7rtXTswJOJar0D3QaNpBzgFNoHlffNqraCgEiOpI
DmtF27OTxPu8xworcDgSb9eHYL/HW9V5Jnrgwu+c3VxcRydGozL+PpaWK9+XjOOTYgTMtKtqjOSY
QYNG922I5F2IunvwYYzqkJFATBB0Ta4l6rb8wV9yWzK2q+1jQuSjv5fWVN3hHaj6fW5YsR8Q7eK9
uvm88hb3ovPCnukVPpehtL1948R9umN0v1HRkC7r7emq4pvUrCHFqiQZ+nNetc17zJiV7KvYTv+Y
fmKX+9o2MHgsftm+SHau/NCIhf8VDyquw40Podm3jP7IHJlLbOei8RGdbbn3NftiuiZ7JdUPEylW
HLWTVbxmU6OrnWXX7It6/OFuOGSG+zotRcetz/mw7EthFV8smxki5bh8jFDrUm03TUEoNk+MXf+q
15XUDpWZovucWrnFu6FzGTRzUvrJQ0OQTHlqZmP+FmocflvkbBYBN40ez0Sm0Sv0xmz4ezTp1j1y
oIlgMGvGeUKYV7FEXecrGh2mFreac4JYNHhtR1diEbiR3M94TVHmh9eIoZOYRxjtqtUQd0XideDf
Y+a2huPVP3IzIxo3JonmPnda9UQigf1lMgpjnrS4xmfaN3RKUqFfPIAaHBhxWG77p09Zi0asApI7
EvxovFQv7CNL7bI9253jXZJ17EgCbdtrCCej22+fCBHOp5EoUIPEiDis+hKNP46b4jOZwZrzPjU1
0/2xYaEDDUABmSFB04WrJThmV0pE0jOHofQC+jaPEhAh4XAEieWeDafsfufKTDPOUXYHnJpzhk7P
46e0J91I1WHNyLyj5I2t7LIyP7OjaXOznxgseFjo2OaGDN6etxjT1XAvlb3+Whzp0+oJn9eXUhTF
I1P8qxOGZa3BwGfVL2lry2+73jIyCNp+gcYmrImABDFrLoIGm2CHf+lJpCPVRSw3Qs0MAgsYeSQ8
FqHg4MAvwjpzJc/Y2fITWzZ1P4thwv04k5ZJOh2TRSBVHhMClKqbvaN2aFVAzoHw+FbSOQnNcfNf
5qpK4tCOGdwHDjWjc2kdnREr5hOFdBp6T90BwzAfrOuzTYnFhRt1Q2sxkiV3iS/EUnhmNdSqm3kh
DShoarUZ98KobCS6wonrYC5W3uhSN7a5swyPt1ZoYp8PacqaEml+HHM8AZSYd21fMhr3G2YyQeM1
mhzcnJnGDTwIhoWDzfV4WzAXNaKG6dsWVc5U/6xwnxshBkQrw2En9CP1iNGQ0iapvlzy0l6B3akU
P4siRYJvCYOZxZvSHHrcMOXDbBMzt/MQLavQZRhsBmvcMgCJS0Y7e0QfvWSA1SZOmCc6j0OPH3AS
XF8UsjkMxEd4xbaRpcfMyCvkT/l/fH8FZzm4mDgD3Wj3hJuRTn2iN721iBayoxiNEadXu+o+rOxJ
lAeyVLgGJv+a/FS0zngaUtu4Z3ZSMVEjbioJNSHUTeh3WfotN13117xFkn09TV+9p/NEaW2CkrZC
C8dLEwxary+8t5WxsySi8+O4cSrsW9eM77NSyDuzEc3nxDJgA35kktQr86Kls4sXMkbKjVIotOCM
NZHinUNH17GT2vtxa6yccWv8pMrYx/xI5uT1FM8bEbiJoHU1J9/EaSQWd08pQxdtkjdsnCmDXetQ
T5mZvpgMtIevzKQc27diJZDUqHA8MN/hqxb3TVs7+kCxz5C+YepZXWaoMLgTbIkTA/9KI3Hi0Zbt
27nXF29Ipx/cmYPNQgBnGlHujkkect6V+REn4XgPO/IqJuef3j2ZoLYo5ji38Gwl7vSOJIAp8sYa
DEutXXoWqaB5kZECzy0t98SvuN5uw+65p9xfrNAxywpTUG0MT6iWsl99k2WMZUvGtUHX9TOneUa1
CiO2eq4G4tGQvKzJrUwkCHHK2dTY92wF0n1l1U6B2a32xwClP707sWUEsi60cLhfcx9aY4XS0g+u
EeGY+9IqdvYLpO6fhuv2ZtSM5Hcz3p+cn7rFzcTmIDMHPNKN34ZmXg36xFcuf/qTYV6mrmc/S1Z6
/sdfm+J9ydDVkd9Yjl++Glv9my4GMdY+NTMlfzacVtU1ZIYBckdkJ+JlTKA+V8RGLksSOeVitaGf
N3o9MxuD1qqdkQVi7NZg4QmDJfzFXTBWsjZnm0iiceZNfxDvw9noes3gFdNXEr+wikgHeqpZf2CO
5Pww8HYngZ3H6N3JfMK6R6/pGWHnx5sieDeXx8Qg0oJJsp95O1MjXtrl3JTPtZdT/zJ1Gk+QNmuS
Ncy8fNvSsa8j9HBNT8JN6goAgVaXhR0XxPa8ZpZYDjL1eO3jmMSTSG6GuTKzd9r03Gh2kRFG7SRl
duukZaSNziz2RTkK49TOyn/wKPaqnYvV0yFPK81jhaweyiyZsgkl1ofvg2F8a0kQBFbjpJgkEBYw
OKVOt1va99ir7rMuH9Hpu7wb1zF1SXy5r2MmrtN2BfDqvhYEZhJKRTaucLhWVN0Y297KZsIFGGk4
83mexwWVRVX4+7jlMmNPJDHKwzelaViIokvD0vCbxmZHuI0n/qdmn+yRVqnrQDEU4YNbLVwk17To
6zGNu+bMx9VinSMRj46mYWkOuZ1lQdC2Tv974Jp6NhDe0xMaYp1CK11a0mVWqU6Azwd3ZwzdyHyx
jpcqIma11QxyTXw6orcgrRUFg3zcwgs7VFVrb74YauJ8m33yqQ/WmOX+2WLJfbuRu0PYsUuSTt0R
/xo6RdX5BzuvALfIbkwQvqcwkukjc8bvIxDjA8x0h79cFs322mJFyI9p44g0Gq3O1wydeS6XU1eU
zhcGcf/L6oZ5C3D12rPP5M1onFt6B/yMWIoZPPmt6Vavihl/+pAUS9n+IdZPH4p+zqu7uWQFcJqY
l2J/WNgJ7AbppveMmPphxxzFSALLYF6XkGBfjvXbSvsK0WjZehevAGn2T7G9zMWptCaiYbnNyXzL
NPIBcmYJVQqHUbHZvfoZ7Ru4JJTyG/Mt8yDYKKb3i86kv0ul27XvNpdi/SAMvzOwQiL9CBldMAUU
mdP9TRf2/0Dg/P8bacMyERODYvwnddX/JWP+X5/j/7gd+3+R6P/jz/1NzKzUX3jGHJ9gDuaI4AeR
Xf5NzHz9FaS9jgM/HDzXXxXLfxcz21A1IBJdKR0SLyCI0f+j0b/+En8NDDGU9XyH1n9JzGz9G3UG
FSEbczjH0kVqxxe7ikL/SYQL45IeokkFtVxyFih+dugzo5QUiL9mhhI8mxe7WaXPvkUA1ubMyKkI
xhSq2EuVFnu1WetxSZxTzZYv7JXXhH/9RP/7CfufjGz+s4frtqmH7/qbpL9/kclf/9Dfnizb/Ivg
uRGmiUyRB+wK2P3bk2V5f2EdiTQd6wV5DdLlV/4D5SL+As1LQHkxmYz5UqGq/A+Ui8WTxQPpontE
AGxBcPovyOT5/f+qv7UhmzPEdZHCwvshkvf66//8aCnDVsizMbnTiJBp3GieEFpJibA5XRbGNUO7
/JKwdezdOK1sDpJ8KtFZEsGVHMmFzJ1duy7suyo2rjuyQpwbwpz7bZcz+swIZ11NuvWtsAKCaN3f
BcwDknYYjZY3ykZNNJeqqqIOr3ooB6m/XbnY3PGGT4rLOqjIc2NNxxGnJRnAyTzdyxpcCh66mEGx
tPL1tcSJGsRZd/V4EVCaHsAoMGWYNszacm7Fa8XJ2mE2HCFFmGALGSQv+tfKyvlW0ivDEOnd/lWQ
rpKBwmhY+rmxZFYjW/QXYVkhqoTfV5Febam25bI2zGMuDPHYCCm/HRpLI7SkbiitjCwPDSrvKtq8
zPtJhiRzGl8MFAOAXN02YpZEIjMjsPYGTW1x9sy2He+4EG3vAHIsPQpdskryN2WbR/DTyUtJrXvO
aP9YxONbxTRbiOquYGOLJ4+P+yccGPWjpzcfgpXZ1cXdFhQG7dg0S0gActvtUOzsrNluWdbkK8Vq
a1agR+RsTw/IGwGxML2fXjs6bBuTz7omyFfiBVxl3JNUOLokBAYtLfafYlTydiFO9R6LnPhkuCXG
Q1V5agi8ZmTQ3YyVr2/XpLLONqwGPDzlaB39yiqv3oDlERymN+7qbalOdmGhnpxQjRgBupn+oW6W
feczQefnnBY3yJ6yHx2sGlgZgwlvPzYFbofRgUuR+Qb/lnJAZlEp/8kFFvTGA460cJycmLWrAdVl
Z8Q1EYsQVVo/GnSh9V0B3eVhG/R2sVmgX1UKDXN5ioHOOxlua71VhELw+CtQCyUif4ALqmPxnMR9
QiFiJB+mE495ZPSz9SodHMkZdNMt6hdiTvZllywN6DamzkSLJq6i7fFZSiPu0T9Nk1L8KgdZbpPC
oMID9UMPUTTF8FQkQ3w75ysszcSXJHjWHsG3oU11eWKOSEpi5l6VEOm4sZc2vLF46P3abdkALFTO
PEONDD2kf+x1bS2xsScNgROp0V83jAZHyVUq6Nx5CGzyHVMohh/51Bi7dpknjYTaRIFjM/E8bWY7
3fpGn5wVJ9DRtY28DJxmqCsscejTzhhy21PfuPBrFEkodejXiaiRfk65CpAZ3q4x25UBZNkjq1dY
R6yecUSsxMyqsEp787HK8Lie4CIsN7icmaGktalQX3boZV5Qb19bEQhIfzdO/PcVxRX1n9q4nr/1
Z/Yv1c9f/8DfrydBeePg4/KpcbhvKFT+cT15FhoRXAz4P9jd/ON2cv5yJUC6Lt4vB4Cv+4+6R9p4
E0HnA3Wn5iGx/r/mTQQ69+/XEz9qgS9Mkg8FJfXfyb1s7DPfTbgA8LJP5ywtjB1wC3U23KT5EI01
/rDhFuKyRoQyrMsvGkcjTG3Suj2EuDcI4uQns/aN3jfzTmW6pj/SfNv2atzkDS0IFnbKcZf0zKY/
tCWi4ItymRv7KOpRpmPgnWmDHo0yUyd/G4w7plL6ide/u2PgPwfgPsYHk4kN1LCxfes3IwnrOc2p
xkYmoUxXd6R49zvt28ZrPnQyAseQnAYL9XwwZ6wFNnPpHtlayGepaaUEa5TPxvVgt6fZfBKQpI5L
Ww2P8zpvl4V91pEG0QafYW27pt+qPULD4qbp51tbmQ8JpKVkcZ9KC9z7ZlvPHJpeSGUirnCikY9B
xB++l5KK2kA/iNlFyAzBOq3b73iu+N6TbJdBBiO++KwJhifmZdjnLDWv+Z9nW5T3TvI6Q2jGM6qP
aaLmBzJEqj0EnsQPzGSef9R6Wm/q2kNIK8bh25tbiTK/rI7WZiPypk4IQJysn1aems9yrLqTscqX
Zqvnn0Xso4FOJKgnK4lQ59+xaVAHgpcJu68a2kt0fq9zDSvTdUZkWY0xvSQscxAut/DubQTF57Sb
nXAo+vFtEETyhnOKbC7hdr8HLPIFkmBnEaoZVAz1ghLSQmh4yENqd4i/xnRKD1Unhkch2HLWZWIc
2nhEpdZKyBexjOxmeHD7AUUz9KS0E+G8kr+Gtv8EdiBaZBdRhzO8Gpe3pOXIXhczTIrx0xXZkypE
tluK4pZJWnv21twMh2pL9/DfGvYh22WYlkuHxtngrCxb/Zna9PvJmBS7uppeJ/tquuuTMb0hPJiN
3dC1fBO9pcfIrpn8uQX4OzaKb5jHi4uF5ugSe3w6zJfZ3joVCJO1EnuTKWWU5DrKs3o3d7/tDpQI
E2TCou1kAU9zjpHFhUkv+l23sCBnZAHTZuPjTeP43Izpbqmn4lb78wgiHKMuM/WDlwtmDQlrS1B/
ct90MraZT7heNFnW+IDsIJBOcmAfcU0JXA+ZiWNSrSXAEUV+izZYEk97GGSBYIKAoltSzTXLkRjz
7mxP/rfW1olFKYvifLiglVmChVYoSAZ3uU2npd0Bl0NgwZ09zfllshnNbZQrERrOCSV2cRFtZp0n
BqMBCfd7pa0+HEQtThnz47u+ae/6yZOPC+UUvJnuqzf0qzvNzb3lqcfaRhHFwBzG10R+dm/Jbee6
xsfS6uKmZ3X6pE3Ml/kqALxJljYSyc/CDAE2h7My6kXsE/Ai6I9tkM5Fp548FCvapEkZYTHEyT3G
PiC6eQq1qTIPJBHPb6Mj5H5suvF5tNXt4Bl8VqkR1W19dhHNlbX4w1rqpGWa3TrJIt8KIPpRW94P
vd9F3nrV83sSYNM8f9UE/QRJZ4o3tVRdxIowuzB62IsMzQlqqncm1WDVdEFLqdOXeNORM2TNoV5J
fwEAeNVVZ+5NlpFGJhGChcwSv8o0f8TpNj5kvQxSX95C87kqHt4a166CLMl5JqE7xmn2u17dD3fs
7tSEBtzN2OM5ZVmi14uPUEjys2rhjSWjo09GWUxvnVFVt8TJGkHqGjVi287dxwiKvwTgx5ssqcyA
Bcb2R+dNEdWixJpSOgnJOG5/YFfNcdejNkDrzAoA5rNxZglS7vt8Wdinl7xPXcvijKXOQa9oXlJy
XRAd+ZyGfpxGq5O6V7vMHBZb4uzMSnxus3SCco7tsJX1ckik7V1Y/W0XprXp0+q69q+skYodfzpY
d1iz9H0fZ0D9iscYnSTEk9LP9oncbssCuJ7v1SKoLSf97RiFc7QmP39PCLS+c3Wvv32Qf98LP7Zz
sfmPEGep7rx5+VQ4aT7WtuhYPsYX/iEgd0q2XEmXwL1kLzJ1yjppLymfKzf7PQwWutSmE5ExWPVb
M2zT01UI9tavFcwmZzuB3igYq9v1o9FMVhauuW/3yKGdd2NRU1D71e7a/q1u/RpX7AbmfDNAeqTx
3dQVX4z5wX1kQxV2hltGZlqiO8K0Zn+0aQYycTTs/i3zUtZitXX1PcATEnv2Fag/7brrnurNYfDX
z6XhHfrVkCdYQcZPMbX1DeVH4UVFW7sv0jQ8FaDoHX+6SHqO9Eb1w2CM08n3i+YGsqIR9TJndGdn
lV0HrAb0jUDwDkwGM9Ergob5YcoINtplCIc/R9ObvSCup/iIPbJ9w/msXiR7xjZk+73RMZQ1Frqh
iY2PbszGp8m2NbQvr36y27R/phTxEITVTlg6Yx/0rOSC2ELJiQ5CIrBRyz1ZwdstI/zxnBZle1Dx
Vrw20npj5ckjNlbNxW8Xcc42vXzweTA43Jyu+V43PF/dmo5/En7TGpVZL15d8OkTu3+bExLrETp/
LR6K+tAQ7IzYup6e7JEgNI/8TGARkNli/znPWS3n5l2n4yeD+PqTaOJwvPYoo1++OqB0/mR6djD3
wAPq10OpfnteHRloFgc5RWxEPk2bcbdbRGmayRw4V7yyh2riG68Y2Vnk84ml/4c3GUvFspsEdxu/
3ue1XLwIOsGHKunBRS5b3IdeyoY9RgaPr9eI1gRdEo8v2oTx4Lu8owgVItsfpoOxJepVWuNMqvEs
bs2S49gslmRfE7eN/2vbWabbP0655bxqXid00sPSPeeusHGaSf8BPnL/kekRFs7INROXqGLHraD7
AeB4ShUK8ExQ/SVDCwPPn51vx+0/19Ld2DqOMx9OpQ+tOcrfamUHSe3Vc4OySR01RVrfWRdFAvMz
BgB3n8W4I/TiHABLjQc3tT7d3Hyj1R8j3av6rvE1u4+841THGfOTJfDRJEPV5r1UcHsSrznYscsp
6ddLsNnSfAONY+sA2FBy4RKqvyfyLYNqY6ew2W1ywEQyiyAv8+R31xcfruHpe7uydnm7qBvBfuZJ
tTCRpLTTBwuI+s9OT9OlNqbmNXFKcT+PQ390yrXGUcperJ0xh9BC519T7ce7CUdBsIEhfJ0Je6YU
qDvvj6hK3E226pyDjbuINw3KFEa/lDFj4Uz3a3I2i7GJ6uqgZnxn4IqPLL1IGjXS8iEhSe68NbY+
Lj1aL4wuyb3pTWO1ywBB7Vx0ApGVILBV3LAnSK2P44Y8CzSAfzdvqFM7zN8g1SareQWO0GOeqfrR
DFSKaZxjPBP4IVEF5mbCf7MjI/81r8VRGJCxrfiZAVPmYc8C6erwVgxbdxgxFwA/El58grlu/Slk
3x/bKr24GQYgnWTiUrboPztot8cCBtNJ63Y8baNr/+g8qwpBEwHSBMHkl4g+HFStVdd7qLWybDe6
ulxDeqMew7OKb5KxL4B4mXni7+wsts405oQ5yE2KOHCBHfKWSoPizF4TlsvX5xyeZvtLLxmNuSKK
Paub93koJc/Hms1VxIOfRKaJ5pQqykJ3RchzZPd1fKl40WpEWlpCLVWp2GnmAoj25/kqbsBc9oIH
at2YcbgJw6y19oLcV+LY9t0wB2W/oEhst/HHrOFbdZ7IMA46eoXSlo3mS43uCIN3n12hYzlyC3at
ZswHZ3pv1tAXuzS9CnVa4b6sToIwEadS8bTkojoYXuzuYUWyVl5lh9gdyTs/+QqseOuJsF0zFls9
o4WXcnb70BF5dc/5n+yhSSe7ftAk8yIRvo+x1e2x7ekPO8fOEBh50fyxjX77KBqEI0PizOQvdy8T
47uE3ZCew62m0CCjCQtmbpHyFXfizkiPisyMm0pxJ4lCV3dSj/qc1235YtMGcDDR1HGBwGEVfANz
mchffDrjib05Dgkmn8i5jXnftq66ifvxZytMFZGCaRQwzDKF8XraTmMVc+TVplPfI4i2jyTODHhm
kmtkNKEpjTDgNXM5n7vB2Q5orMwIAaBxmQ0PsRpsif3Ye+YFXb6xQ+IoTjW70mOupLFL8+sijvVi
9d6vrTrlrYd21QNQujnWGrVutR75T1yopqZpOfRzYf1w5mkrIhrWJwSJn3i5mgDzA6vaGSfSUOED
Hjrwl8zEaL462qJ0MTl68Ebdo5oS5HvOiI+wul4mhxjAZ5zeT7OWZwx8ageT54GG4dfo/xZLcgKY
dpjGGeVrlVHjWljczPmpoeNDrjz7Zz+FO7nEMjvxfBThMMzDO9/oz3iqFXas5ocxZ36A22P4cAr5
PefpZUIhELKxD6wKOKQnbpduMYI8RmPQu+kfoa6MERMhKWAHGgZ/Ujs3r34sXuveLHJ883vD3iGH
TQK/im91idiU9r68A69dcwKV3nFbFxRS9MXq1kwdfIj8v7pQy+uwNl0Qo+cIGoJFInNxY6pDwfi7
ZvlN1YstX9zIsT5ktVVfGGOHQhf7ZavVs94qY2/Aoj50lvo5xan3zkFYHOes+CWdGvVVY7Qe/+jM
Mt4gKm671m7UgR99E8V2r45DXLzMEx0iR1tGeeEP9Ao09EiD2/oJyLaxAPDFWI3Uwi0PiW/m+a4z
J/fqjI9xiDr5gT/Y7SAJPmf59oWNdoDdiS4TNuYYsYePHzr0hXzc7pvIoJ8Hrorzk/Tz8TOfLBNA
OOC1gFdnJ9plj6+oDSZ7MZCjT/6T7bMyCHXs3XY0Rt443GZFVd4rpjZASTJn362weZ1B7pTSXjCz
9owWQXck+hXaHVRsX1FgdsOd3/lf+eiB9Ab4HlRgcBfDvogMRyJeAj9ave4VAdyzNho0Vx1r1dTq
f2JGn480lTyvih9H56Pl7SZnOnYSnWidcyHNyV1sWfI8qXW7t5by1ybNKXTF5B6HiQaU5sUMx4r1
RZfdQX9OTlcXhNvyd9hediBgDxvzyhKa4Yq9y/HkZo4VtWql4DEt1OkDX33qrY9sYMqJJ/pXjuZy
V89ZmG9YadB5QMVmrrTjp4cD22AG7E3E83leB7a03B6tsX7urO6EYiHB0rr6kcCTGnbSgl2byBvu
WzwB8XNhfxr2PB2kicK1Z5P8iRh2DBhzkYDm/nL76TJQrneWVR5mzWUMDuiZu6K/H8uxPVduw5gC
EWkyzvKCQms7QeA82k6cYO6O95MeHpC27FbGr9Xsr8exQJgWY7PVV6x4m1y57sz7wm5Q0wGnv0KD
K7NDGcfgJud2jZy8/0Gu43jfF0j8AAO+Yxctw7rJDwU46pDI7NuCevzYxgy01w0lgKj617nK90Ln
N02lf7cE+sC6R2+c8O86rAD9z3XfvQur1o9V774g7kBXVGKB4oQZDjXMn7uSeQHyT+M4yq4/0aJf
LXDNGsXQK8NSJs4e9RCWoXxYd2NlP/o6czlLDeuT9u3TcdEo2XNFkEAJ5sDutwicRHxV66KwAvRc
FYAJkyRFAjNh/sw6pcJ08TtE+XWDRtk8QRhuggYhDq43iHyIsgQIgiTQaLmKLEuiXDrmbYsNKlIi
fwWWf2fiJz16epS8eYx4/EnT0jvrEiGkTlFa4T1H3Dqoj0SAQSjS+rm1l49BIG9gc6aDoq74jPCu
BLCXOow4TDE0+qHOWTRaJxS4vWU82U53TjqfdhNXP7SP5JiUTPSwumcoGalekTEdrwEtrHvMnxYX
z72svFuTwhpsNAxGqwsLs7jMdf0DT1F+NBwz2ztKZzeWh1QXovnMiXJnx4Bars9JfcQGx3VRxf4B
aOIjhYeJrNnHviNgAuOMinjTz8uK83FqaDDHq1+MEvAPMGDv21vTL9y2TjAhJQ5mzIcBRxTiQhPu
bNcJ/CO8nNRT2aEb8ZWm/vCkJh0629iHa6yGpwrtqp+V7wTCdKfNrhBVpOz3tHVjGu0jHO6DFobz
x0NaKLP4ULTbTz1TTmTQCjzMkgLfFqomeh6NuEO+D8pOfvk+Wk4IkvgUypt2Sr9cLsVgBOBDGZdb
71bFBz9hXHZKFW7WND0i7bjYREXIFtOwLtQYDotgZpCFbbqUUeLW9YssqvSwyOVCEp3HxbHO+20V
H2iAzlgHbqz4lzvxXIkl+y4r8BLG9QmUE8PKoYXT0lKjE0IxXNTouJH2RHGBqPy4TPy4/FnvkFhT
OlXVIR62bZe6+G2HImeRuNU7O95nTvWSOf7JKlj5NSV9H1otdpsLkMw8sP1VvGIc/AMlyrpJV0tC
HVNib4CUvYEcbtx4/S+zm94NOUR+cmUp6e43RM9p3/ZDGY70gsQC5FWUzq2fovCvP7lnkVFBU58F
qPMCSy506zZKh6WOdPetpb3Dp3HHEBpfcfk19su7nSsnGMBcwitNxTHXSX6bzel2Y3W2etkSDneg
5Twt8oeBF7JBmXn0p9ux2sZj1yZfBflju7Uzl5t57Zdo/N/sncuS48iZpV9F1uuBDBcHHFj0hgTJ
IBkRGZH3rA0sKzML9/sd+3myebH5EKWWggg0OaVVL2YhyaxSlSAAd4f7/5/znWjAGmF4bFvqjSO7
ey1Uz8i/Sk7RI1ZBpMNTYT2mqfUQYH9zgnji6aGHd3p92uumpX4L6TXYg04zsvDqO2NM8bH8qvMd
zt1NOTxhANn1WnXQ4z/G6XOrfuuA0WNC5mCV4MY24l/4AfZ2QUJQAQLmyZrqxG0BgyKRnpMNkuBL
HSXK0UdYxHi8l6zmH1VFkG9iKMnPAG6Vm2ZwMiQZCs+UMw0XIBC2ZrVKKOErAIKI5brvmVmhkn2Q
kffYKFZ/6BDNPhChXmzRL3/qPXboZnAOfJ+1v1VIJBzoFtIy+KqLFOFpVO/ySQnOIo6SBx7/sFda
8w64Nj80D7KPlTOwUqF6/doqX02n2+vjsGNbZcEqTbstWKLZfqxVH0RKMa239ZOvTceYmXhgS/ID
Mv7Oi/2zWul4FbqfmZc/Asn0AO/UPxH+kbNVdpskUc9K7h8Af/PEJuCy2OsNx9opM3ohwm4MZX86
WZNp4w1PkHtK9dAOEMdh9rc7AA7iC0QHtgU2jBPR009FdVuBs1GnB3Kl7bvBq4s9x6mEjXZRP+sd
GKeQjgHexYToWnSdfLpt8as2E9q5FVr54Ych+TmyEMO3mMnOASTaTv2H0TfvrJBBiAYtgXASH7Uo
3DV8cdEibkL5rYCCxedoL1urPfl9MD5MdIr2+BDQTeCpCuVWHamoUBZH0c/5Lm2fWmz5oxN9qFp0
jlXmp7/B0jtHnkLtq38Po6NEK97zVa7qTxm7pnBk31xVZbclL0Seho62RWaD8saY/mNIhLW12EqM
aq0cYBKb58riS0URrDqLMdv5fTvS6KWAUEomglOKc0lh1uCrBwAaueNkYVwsCWLEaZX15saa9LGl
3S4BQ1H+Kx6GqarOsdpN1E16FpWO6hzZqPUDBdI/0AhXW8UrWXg1dn67CfvTu4Yghl0SKAp+ET6T
iGX8uxGuCmS26aPEn3DXKGl5pyha6G8KjX2P0OzeHQIQx1aVOw912bW0/JHe7qPMRPAJR4gABC2S
n7Btmdu+xSMIZB8xN/3zdDuVVhC4KcjEB0/LWZj4Bvk7FYfmIRo5OmswnzE8aM5TRO39d0UtMXh1
dq1s1Xx2SqNCRTqcq99F3t4rqYUwPAuPmOOCL7rZ4DZwWOa7ocSIJMroqA8O8QQDlxi17kPDd/kX
L7fcdZmNA1vaHe5lDMpflKRWfwbsbQpUrUnwK8dYxGmSihhexWKL0TH+YdZCvQ8S+MAV+UcHGDH9
11wOw+eY2vM2QRxOKm+RnAKL4j6CWZNyaGh80wmee6AkZB6iio1my0L4znPCT+nUePdD7GTPQa1b
v3dqXVaIThwoE45SuJgngs8NoQQgk4BvPWZlGj8kTUMgzgCtPNLM8GHs2+JrKyfn1CMH31OdqtnV
JsjOak9/yIaqctMp++6X1ZMI6R/gH0BfZJbKMagj+ciAaPeaQz+BF6bmH2bJ6rkNU/Obno9gfALT
7z8P2DJObSo06kyYyEdELT61yF49waARZzPWpg9DxH7ESrSBfUfWjHxqSZ2QCfvhJPetA14SbOWy
sr/0Yqh+dibeO9Tr+R5S/7jrYU/vgTWSW2C0fBZ7bAqIV96L2M6Pul7UXzPdHO+xW+bnPJy8n5VO
6YQaUOZrFnXESjCq0wybIIVsEYK2Kab6U6NoOBJrxZ9+tmGOYiPUvAOlUuOcD58hHynf5dB4nIys
5g7qVPtc+8J3QafRk8vC5ACWJoKv4FTn2qsHPmFsLtCvzpOnhFWEQGhbd+yL2OOVuvcUel1/p+qa
OGs+rIhxMDN2CDL5UfAAThN5LneUGIAKyS5v6E/G8fuKE/7ufwkmcpXaVG+nqJObtHMIB5pqk7rm
5O8M37fdRPEDlhhRPf11xeBVten/G2N6ln/8Mzbuf0b6GyG1OpTL/x4efayTX3/L//jbw/eL1Lh/
/Ht/6jIUaLgaQk8H2emszVN1JIB/6gb5I5uiErFwKisiohiVq/0XX1f8XWgS+BzVcALZkfb9Uzho
ir/PLlsSLaWA/GCT3PkXhIMzXvFf2E5TSBVVLGhLDmQWq8cykrDCSqVPDWnNKZsMChXfYeXMx3nV
3jR5aD5LPzrY5DGR1oSP6dXTWsHhmpeaxZeLA/e1+daaBreyBL2quuKkek8VNS9Y6VrK6N0dytZq
m8HZPNalmlDI663mRCpb96yQEkI/INRgKvX1qWarHFBJjuuXEwxaRCtOzk3PP1RN9Ws30sYPgqBU
zzxduqmGJLZHxswyLR1+9OhwB6x0WFpSODs7vzKbL5Wqh+PGxsEB6CrUf4Zah6OSYO0u2ENr8TdC
CfV8Rz5zQT2jGu89L3Ce0zENf2smAc3eV2g80dnvh89zy9dSEvO7QtQWdlP6CTSeKcTjrChxLFW6
zP8YG818sM3eEX8+2v8vkvoPKQykrg4sY+YAs0nMxND/fo7+n/89xzP+janK/9Svtb2rf9E/xFTa
30FB28QOQ+aFBm38S0zlMJ3RAMPrpZtI9DmKrX9MWUudtb7wdhE4aZp2MWUdwPG6Bjke9bcFctj4
K1N2SdqF0a2J+frSsKWjLUm7ogK1EHb48HAeYOBv2/6ubqxTGVUdrkUCwV49r5VZunY5Ew430fK2
Bd8U/dhrYXFjlcI2nYAoB0cLdkUOIqubi/GVmpLmFunyxqpwuSKxHnF7s8LaQE4NL1UsrhfXCOhL
c87XU/ivvteaB9QliLOSYXTHuk4oo+Vjc3ToUu8djIJ31+93oVR7ub4DpxWNvmlL1uDL+41TVhib
loiLbcg6lqAkWY7M5HD9KksKLXepwxmlkYZ2EsHe8irEUGj6HJChF30G5aTO97hAC1Ak4bi7fqmV
B8rSajNkTEYMgfKXN1QVGNuNYqQeJuzmrnEUQHZm6cAtyZM7DUTkFiow5f9emeaDSH7jTmfl4atP
zMsL1eHgYOTkVMcUWZgehI0irDTZkJX0AlG+sMV7b/GTjE3cMtnYINKsLTkdEWVYFtFDig+VRnyO
KXmTKWXwYbB6qk5xLGKIbITBbf2OerWbtgoRJLoYf4ZeK3/gVAxvjcU31PT5NelzELc5Pz2qX5fP
LnLwsUE6Z/CDIyXNBRN92Tb+zols5Skd+EoOqvLgZZ7GtyaqNhbq2SODO7urc4UKuhOEd3B2E8Dy
3i228DxE/vXp/vO5wpOXGuBmC9fL4rcNod1khQcbWtEw9/alLA60Kunpe902rCVy4JAmR1Xqww1U
9MqKgHHP1FCuoxxlNb58KDnCZo5+eFbwvLV72dCPLOlAgeQafqpd/eH68H0zU7g3tI0oWl/Cp43F
bdZp3jtKPAioL70JOqBCk+Dh+nP07h/uF7aW64G4b6b+fCmBK9U0Ldjsy0lJn6WGXTIJNy8QTHn2
9A7+a3rjfnCDXL42LkLuh0naAtkJQucL8no9hQVCRzZAgQjAz9uMWlPuIlH9dKjGbiU85y326PbG
EvDmjc3XFCjYWQhUidXp8pqK1oL2BrLgdrnXP0E0LR86QUnHiSuOK5lWf7z+zl7kvBdjc74g+2dB
tLCOL2Ux59O4RUFpccGQkB14wESEVakfupqwQ7cZ4281AYrn1iqbDymT6i7NamMHFSm+sZiv/xAG
jzS4a/Tx8+h6ZYsxrT6lJagIF3v8dNdGdflA7dygIYyMLtWK9KS0SkPwH9TFyRzKYxX3GQYZPqrX
H8nb164J8tP5tum2qTFnL3+IVRRFwOHbdIsSxbCFCfuQE/1tCxpJTqgWmxiQ4K2l980SYXFR1Nuo
vA204XLx3ulNcsyUDmpXBbEP5HOkjFS7aR+NFLnJSTKArsLTnn+DTQElHViUTeHsjWCiiQ+D7K7r
S9XFvwuGrKzOjuUbLtv55saAWXk6uO+QjVschTiLLJaUthSZRQlYdaFyvbcs2mlE6qXvSTH8ljdh
FQJ9sIMb13zzXbKAH/O5f3k4uj5v5V4PDSBzvjdn82CIKMtzV4OJYJUNXUC+3kcs/T9yZbYtg+BH
7pen2+vj4SU44HKKcPl5pWFMGBZnoMvLW3oejBnqAOopteQx0xklH0SAUhLCrROj3YeJAlMLfihd
5Dx1G9B4h1FFlmJZwtyZQ63vW2jAbtXzIY/zot1ZyN3xzSIxuf5jVx8VvvR5AqG5XEYtjGNehAms
SDcyoPWkGPQfp5w6GT2Swo3z8Fj69swI+cVWMT5fv/bKGHaEw7Dge0NYgLmYwTJ0QlAqvKamqdtH
Go94qoexOhWUZTY+6Pa9z4fw42AWxo27fvvl4Q29uvJi9tTF2OpNSbm07at4Zxtsz9qsi3ZKNmLT
+OeZZGWPvTb8+chZfA/YdnKwuRwLZY4Fp5xa1UWu0ezKqmA7MYA/8DUtOBCRE57o84obI3Dtpb6+
6OL2UM05Dcwc6Ko2Ah9NFPIu87IfkyqerELOhLiRYGK/kzSkir+6hWDumYatcryikoGj6/KG21bW
tJGZ7zmabfg4ZXVvzm6iOEM7noFCuDGI1l6lKVgM2bVw4WXUy1j3QGewiLoihbhBFSA+eLH1u2TL
euP4svLF4dbm0yHhSDrTe3F+UejywB4xVcR0aeOGsU/1PutAbNciPTjj1BKRl8vDYHeZOygzIcVp
JQjlQL/xjDXBQ1yuMJhcdIu4H6pP9uIFm0JN8ywAnwtGqtqgxjK3tBBswClxspN5Yb9T2q7AutCK
3ZSpHvRXVGPhWAfvjDhX90JvhlPOSfl4fbQvo8owKmnUnDTe+8y9wWh0+faDsRVwBpCfgfib7ak6
UufiWR8nHQwKOETcDT0iBXg4qFi8LZijaudULIGZZvS76z9mbepZ0hRsDthME9Vx+Vv0pLVw4HSa
20ut27PZBtZhFeFdNCryOUiJ5vMyYkWvX3Rt6rEWz9lvZMuYc17c608PyA4iMLBTuMSOcKLAS3ln
pcRINwh3IE2FO5TOyaatCIoAkhDf2hbML345MEAKCkhUbAhxY11enoBYjiQ2swFwpXWkQFfca6pi
7UWPgUShc7GDuj5gXuSM5su+OjWGNzzyf5soWTs9tTTymLsisY5WLYotGvzoxtq0Nl+lqfHjTIvD
zfIBpbFVDYHfkluUZfg4JakEAl/FvjYb50YezNrDoM6KE46LsUYs1l5dWhYhtNg9YDaavzonUckJ
T5pt2eX9fgTldGPAvf2e6awLbMyoB0vYAoutTs/qP8ZQCmh/BR5WFLyiapUNxG3gZdJL7cGxMnim
mv/5+ph7uxpw3XlnwBN1OLfNv+vVThgXD8mnUGlpyunhezRm+bazoVJdv8rbkc1VHKzuhgCxwNu7
vIoOgBAVEmkuAPzkk11YcusYbbwNEtEcvXhEGZYH6V1hej/twbZvLPNv3+V8dfb6bOzYUy3fJSSc
tCcjWHMdJXDYtQL8DGLb/5RkbA78MlJuzOO3i4euGtTpIYfOm3t9MY97LTEdnATgMnM202UJZcdE
rsouOyVK3USQOdWhuLv+iNdeJJXH+TBBQe6N09/w9CqN5ouqmegffHZtbg0a5y/PQJYGTeXQyNzg
q7kYpq2Job7OWt11OCLsAO5K2ldji94aner1G3o72edLSR2f3rwfWH4x8Q6TWFtyQ3BvRldLi+4A
D6xx2/yvFzPnLoPJAcxgokMjnV/oq0lQ+/SZRTLS4YUfsO+T+Peg83w3tBoKYCPyoH/jzvBkwnnQ
qTfP7aTXl5ssb2ogxxNuFSEwqEuOoLoDU0xHwXPjUiv7Dl215teF0o095HIs4qwi8sHsdBcwZbzv
vbzbkdjOllKz4dX1KUoPKCgYTvLC9R2cKFYx6gAkFTW9MStu/pTlkqoUpZM2SGbqXm3dzi7sLeCN
dG80MJ5sJYNI6vvQYSkGfLXZKLhFOuRbrarMGw9lbX7CeKUYT8WF+tFiEEN+w7eYxaSYD3p0Z0fg
LvR3U2DjPUDejegPqOf1N762AvFhh+jBeYXlfXHriq8BEaNo5hbCVHdxZOm72sBZqRbBBy9GMHP9
cms3CMuG1DG+JJhyFuPZHuNBCyFoue0YhkdDHUCXJR4SvTZ7NmOl40ARBjde79oHjD00xVA6llg6
Fg8V3WycUb+aPyTE+yhon086nqwDEI3qmeZEt6FRoB4skppuXHn14Vpy/rqgyaUBdDmdysBoBTws
HdGjjh6krcZd2muZ2wZ5sONl3ppTawuTY881AKzw7NMWNZu+GSLRKzxdA34G6WetCZYuI2BEMrav
v0hj5U1yYGBHIHisOnX6y3szPFXviR9iztTK8FA0RFqrM+qwCh03LfELK+iIMf0QxaY5D2OhOvdI
GD6pdgHXDlXDhjOO/Wz5PQZOPoGgAREyTKSgGdMQ3fVkkxyI/7Tczgg/qZ5v3KlmoH3SlSk4hwV6
ELNBx5vhqDt4OSr5OnHoFdQUixTsk8cwCuSRwKnqDOd+whuID8g3tHZ//SmsPHCNQEcwNoSwScI/
Lx9C12V6PA0MraBPY9cq9PqZKke+C0p/ujFzliymmZbw+lrLglwcQn33A51DSG0o96kztmg+cc2G
qVUeCQ+rXGeqmz18C7H3PJCZKEORJ0VxcqSKiIq/BJmCk7jadlWHYwC3H7+zs248kpUxz89Enmnw
UMBHLR4J1rcqLgrOSj3j9GQn00cAKKSO0DxjfZ/IcL3+ClavR4Y0PUZwWOKlm/PqC4mviDS9eQPn
tJ33nKp9c1eTtrOvWhznouzjG+9h9ZVTmSQYkd0MO/7LV674cNkbS9HcutL8h2hMiq1CURkfGyrq
67f2svhennvoQxH3OpdEOX6Z887q1b0pIuqVaC6zpFXagCj0ULIGk6G8xyMLmTUnZOYpHqR8chr1
PZhlIobiOASprhDUlpSkC2rDJij1X1Fbaw/V4NQYn2thiW2AKpxhAvHPOBXFAK/XywMqY0Wzc2K1
cpUB1uKWI+aA7izFPUKyYNGbaBO9Tt80SjbhFCgL+Rl1D4FaZeCZJ6xSgySuK7Xx+E51/zQQLXRy
ErJ66TMZ7YdSUi3ZUDGVjz57crHPiOZ4lySknm1wE1vfzcQYYCSZBtzY3swTYr1QLJv7AMseHhpH
a22c+z7CRVPG4CC9JP4D4mxLb6L1i0MJ/u6LEhj2F7tv+vdmpLePRMOMX1NCZJBiqnq1LyAc63zT
G/1LyqknwUJggjEwvKI2tiGxWr/1UVl+gJ+t7ftS518jcksgGpPFNwcM5PumZa+3IYVnRz1oAjyl
DWO2bSwDmRNxK/VP32zRT1Cv91RMeQRTbGsOHwcSuUg7uT5A1tZgzkYqZ0FEKW9bM+whsLZD+KTU
Okubra9l0oY7oyVA17biDIVybdy45tr4R07MdIOMonKByzHps0jZqck1DRyix4yRC6kxGHf1gNTu
+u2tXgqhjW2xF2VbtfhwA0DybL1rZoApS0lWqPUhyNr86zTxcq5fSltbRthlS42iG2eyZdy0PkPA
26IjmtCJpWs4jXlW0wDPiO/cQx1q34E2zeBX2eXeGX1tVxmjsxUU/k4jG8QtbOp+VybGdOwnHJQg
4Z3D9V+49q5xUwEJVOcqyDIZebLrQSemQ3U9P81dROMJOaDYYkjGxK1AmNN9F8kbm8OVipw+y0bw
oaMrANi2eNl9KyDJ4DKCdIAykJBHnK+JGEnqybriRzpjfzcFFNxPpg0dZEPkmv+J+KPhM4mf3oe+
TLB4hRh1n4jn07Ibv25Woi3KQvTpKRWys2NvRWf5ciimegOIRPOQB8O69FEmzlFIuQY3FQDqYJ/b
XtO+xpzmMVXqBroIZUiix8AwSqAyth5+zYKiwmqQpfd+CMiVtEuhPiKGxJgjZf2N3EfnuZgC0j08
Niq/l0otPw2ED/1sjbGybtzOygjU6T+qCGQoRRjGYrEnbYo8xnSgxoZZdi/D8be6aMV2sLG+kNCl
//XxpOu0ktDgosmjdnX58PgMoYdOJ15trYpdIocS9jzMfssLrCd85jMpgWl9fRCvzGiqpzR08ahR
EXDmP3/1Qasmuyvh3XDaKEOfem1e4x51HAinorxxqZWiLYcoyhyoodiC06i7vJYEatdNITeIJAaB
9ugXOyi6c0pZg1FK0T1X5rW3c3oC1afUPg+9mu2VcoywtAGwu37jK2WmlxMdhzpSyIzlLiWqcQZ7
ZsJGMYOQUlPu2WC4mk5kbgAiUPvs3MGh3lpBH7qFGTU3Lv9WF2IxtsCe8SRQQpiGfvkwehmZehNQ
wDUqS/5M4eZ+mMRELi4mzoOTmsZz3NiUtuO0+mRDWvhQTAUtK+AlGyOwiPBpgAVgPOcUU6vjjcV3
beQzfV/kNsgZlkNxIljBQ/KNkT4tNTAI0YOohgO26OCU+EQwXX8Va6d9FHEgxmh58CaWixqoBQNf
FzWVofYKl34ZGYoFJn1I1jWWN8EboI60kQRhKZRCslITLtVI/8bXbZ7Pi80dQp1ZMEa9BfXB4pXo
ZgFvihaC688zHIMPgOK+028U31YGnsEJha8a3guJDObyxVsS3ECd9LprJpb2nI86Vm3iEzZJ1wx7
xESZi3OiOmb4II5t2Sc3bnLt8hoNA2BtDqrVZdOYTlGQdCOBjlNHVc6bhsnN1JyYLC8FEQuugORY
bMNRUn4sAqk83XjVK+vNXFniaGbQvUNSdnn3AHekGrZU6kKPWM6kTKxzq3azrVdL901nj3dzV4By
5GCjksWlZcoIF5nH0TLqrVlEnMSAkc33dtEXNx7NygedI4TOZ5XqNhupxQIcOt0kct/Q3RHXrxvA
THuq2J4cjZq2Umwk3WYkgerGQrB2UbooCCAZ/pSAF4vi0BLqAWSIQYcntariR6PNpj32gfCOID55
HptbTb35b1wOc7a5rHmcz9CML64IHWVmZHFFEieIc3ayaK+rA0SftCrvAxkYc3sRwpcREDs8KnP+
oDN8jJ3qe+KARFBM/KLXR8XKcmPgn6YYPavIqXpdDooEsCVsKxTRWBzB68BzO5Cf8ImATGgjKcbJ
65dbG4P0D+cGIrIwbSb0vv7mxTDdPQNklhtqmM6jwuSM1LKXtJzWvvF2tfnvWj5s9LqUZRzktui1
Lq9lMt8S30kMl/Zxcw7Ngp5J0ETbftBwxpFltcn7GuN/pVCtxopzLAIru7Garw0xdmToNnnASC8W
3/jQN+s6QwnvTqQ3Mu9zuB+T/JSp2Ifx8mLpjvLfrz/i1UuiVJp1KUyoZd0r0sJ8wNHKIjcFzWOm
9TAlvAplCbAbF1HLCKORKLEb42jto8pW/EUoigIYserl084rEVax5jGQYiLiyyQudvHQWufSG6eD
XYYaSNbc3hmWQETvNZG9nxDSYd3PYJyNeN5VDNq73pB4uiUv6PpDWRvmfO1Z+PjyI0IXl7+uSSZb
1NhXXTFqqEEczDiyIFR3pMK/E9Hg3Jrp81+4HHyI1kB64vihYLFY0BgKJJvMwBbego3Bl7qAFWnx
Hs9TcfCM4hfcmuEU+3jVizivjxAQnW3R2RmeLbOH+etv2B32x+uPYW360WLAy0JjaO58XT4Gs+hb
0oFD5JiIFidPRz5WJ6PbzOlg16+0NgrZ3yEylehi0INfXsl3aiB1aPXcUvHlvSSDkxrvNIOtSDaA
XqCeMdXf0vysXRQlD72aWZsllt/3CIlySIaDcMlq73cQuw5QhgnHwceCjCL/iETp4/XbXHug6N4k
SzkkVrD1l7c5kIISZVUE39CXybaHF7Fta7I44poMo+uXWtGcsWOh12ZqcHt1ut6X1wqNwDe1qsfm
HavGb5bfhXcwys9t5EMULYi171Mn3AUcOQ/YzvQtoScDBNBR3dtm25xFBLsbQXxxLNjYQn+GBp11
1KbHPLix9K5tdNhQosB3UIvwOb/8pZFf+3FcN0SbK6S86aX/PWu16hRUIGS9Lo5PrTl1Gy0PtB3i
OP3G1efnsJx6iGUdgSmKb+2yDo05NiM63hfsJUdYlg1rblur3fuhrYsD1UX1QU2jj5Y9jP/G7HI4
WzEEaazQNLy87QDabGh6CRcOTIoiqu2f5aD0LgeH5t+5lD27zEgz5jkvxp0AIxEQSIzW0MPSa6td
ukkCfdzZJVST6+Pupff45nk6FHe5I3wPy5U9sBPcDgN1RYJU60etaMmTD0HLO8A7AjsrH0A2Rqdy
KH/QUdPZwRAubWJiPSSTjq6whSWiqAenrmNS1Aw8BKy7WlKpJPXaKvqgpD/7fC4OvgVPMg88AlSV
Uty4i7WlwUGgh5WHRUm8lE9eHbZH0kEmmPli7rsP+6BKkc9mpKWWsqy2rV8TeDZU2q0pu7IFQaQ6
i6SoEM6KucsRYShjG4MA49GBMDzHrFyb1EMzMsg8dCsaqq6RiM9tCpI1z7HAdzk+7uuvb2WFYnEy
JR9lfoAUi1UjoNvlxZKRAqW2RpCUFu8KW34LhzS8v36ltQ2XQIfDQkgjbG7zXd4tlV0yCT1dQHPq
0N6CvKDCPPwRZ729t+K8OcgW+LGaEodmzPljAyjsG/NirdDB0Z5iCh0iwdKz2IZAQ+la1eM9Y+aI
jwhxDGIEcnvTmX1/x+izt4EEYgaKRbnPG8r3aWg6qP0c70S2oHFj+7f+c+YxR7owsqHlBzdPyZYN
Y87MwLsAJzQE64VarpARRahCxj5gY3bdtDfYse16aq7HBC7HtgAGvh35tt54Qyu7IDQGKh9kviH8
nnmsvJoEIZgqpSHswo0juz1PGgvURPbug6l01S7KtRvirLWhhwhlbkVhDcDAcHk5ktNMgiRTPsd0
TkFHKvExCmD24epXbzzo1UvRZpu7bQSaLffZtS/HrNcr4VaqxyJCjOhZmmAnhlK5NcTmX71YDl8s
gv91qfkhv3qIWZ+M9IeYUNHMLlAJa97pdV+6NybTPFDfXGauyLyIXjD6Xl5GguyrbcDp7piNQNgo
BIEBgxNbIwk81l3MKgnq56jC/T/YBvhgR6HUHLaoLYG/zPEbcA9v/KZ50/rmNzFuJE11KuFL8QBB
eXU5zB84UngshL8oBwOjoGSgV+Veh7b7I/RGsWmmbHogATGfqRjBgQBzfXf9l6wNZOr5mDFYZphe
y1k+4veq8nlaRQU0xLSMHjhRk5GA95hPSGze2s7PC/WbO+fYbrKh19hZLi5YGCaBsCS3uoX6JAAd
Eyc2/OYrPaC4MbLnrDfY7KUZ2zt4y+VDXwXOPhzq+HNQ9cGNabV68zhzEIy8tCMWK3oR5mYy5TUD
cMKV7HjAC+ukLN2ylvmetLY2ufHeV76dtIFofMwGgvkkfTkUCxBYSVMCMObEBlOstyBIEMq2VfL8
G9XByCVLsLxxzbUJ/SLAxsbPlF4aB5Sxy4s67wxXBYBwSpOsB1oF/kWG5a2v9Mt3aflysTmxQjNb
KYXOv+XVjJYCiJECz9cFDG3uVFxHtIQhPrB+VZsu82vXyqlRO3HjuDmxxNukTcmijT1lX0EncSlo
+zuCVOTJbIrimMHpuLcFBkiC7sb9nNnm0pRPNh2o67s+MMeN7hN7P4okPxBbHWyzwbD3gSLLdwlW
yn0QZjpaFXmryLayMQaIPbuv5y7pmzPZJGx4g2IyEDymoatTanb1ILAOJQUmgOUNZWZwq8eqnZob
q9nakGUvjhWV6EWUYYsRhG3JsQGkC4SlMxq8yOsn31LyTUtmIacTVf03poigmK0atAhpBi+uF3cE
luqCnIegliNQ5MHa6DnJCGZBoFAeGtbd9fVo7cm+vt5iShqFOpkBcmrsRy0g966C/aoE94hxmmMt
+vixrQw4NzAMH69feD5JLYfuXEvjPxIb0vLEG5gRbTIVAQb64PgP28zsUzSyo7WnsSfFz4kfUkbT
Niylv+8j55ama61TjAGasr0JAuOt31qpKiWNOTm4U9QSPOHl4TePbfgpT5zhGEDY2Ta1DpBhAG7Y
C8JGoZOV38MR2ZnMqnuHUEoK/bXc9n2VPHZhnN14M6u/cHbZclai6M9jupzcEbzVVhCITskDFSHh
tz+NoeSgJM36UM4C+ELa/cYboxRN2qDvbdKxORIn6j1IHtICRhk99GUBLdC3AFSy0f5w/RWutWAE
OS08Pj4wM5v78hdqtQLslavSXIFmCK07Ebs8BWAxGeO+J47ERfxhf0n82NobCmVgS1rJO9ULqhtf
1bXBhOHTofOvshgu10EyRrRmmAlKQuPYDlE2Jg0xhgc/ef7Jai3r0Hbi28QOck9eAd3D6w9ibcl/
ffnFxioNzGqEKkgraqjFJ48qBcYWymcb9pafrl/qRWy4nDf4g17WBlVFkHj5zMMuUh0zyBFmxZD7
e31Mdy00ZbcSZn5sca+89229vofFm7HPicaDr2bBEaRvvB0yz3zPaeZnqkcfHI6TJ7Sapmtqg/zK
vhC5bqaYj7SAxu9KYiGZjywiuIUB1rKPm3vSo7RvapZoOy2DOxflckYIxvlhcDpUO7qf3Xt0R/fA
Eohkz1Lj3qQVfTJbvdy3id7udM3qt9cfx0t7bfk4bKrUGP3RfbwRvvIsRKa1aCX5WLXPQYDZF+Oe
RAJM0DVQAOO+K1p50tOxfIBEVeztoOjPU0jEVmiI6V0uYXTSXoKUWErptgX5reS/6O/AzGcH8lcz
pnk0/oICr+/MTt5qrKwNHUwg2rwn4ku+lANSi+o1nSgZcmf56WMaQP9TrfhAy6O68WmZ14s3j4re
MR5pZI6YpC9HjinCzm47umhjGgPiQvUCBrtNHwsq+Rs5tJk74td9uP6CVu+PFUKjAkgW09KYAaog
1URLl8aUSbs3OjP93Pfyu4Zc7MYRce1KyC7mdwok/c0ZXkslByiFK1VV3xzRrJ88p9OfYmnc2hOs
Xok+N51QxGYIty4fJGaXEp8uCzNw9eKop1m+w8nl7XTZKzfG9+qlYPYAn6FSy9p2eamppFyHkI53
JnLkd2QF7mXNFoiM8PLGSWFleODRoceKGwJrmLX43KQkFlQVYF+3qv3m2PiGfzA1cMlIVPFeg3Lc
jsrNVtfK/Zn0lijzMPmx7SwepSNq384KR3et3nZ2xBgnqLHMAYKic6u0u1YNpLlDBw/NCqQce7Fy
1kBGSKGgk0IETHYYLUSVIdqRnRqo1oMSGtVuwA++V5Sq/y0KMuLJ7ZlVYJNXjlWlPihJThHY8ZEz
ggpx+Wqb+6lU7HsJxfd9rkc60mgj/1XoDdUJmM0H+kb+gSST367PqbWdAXoYWnO0P8lKW37utII8
gBelBa6j/C7Ec7EplNq/Jx3aP3UecYV6G2UbWSfRHiTheLAGNb4XcGC3XgFVVe2jxq3S3niouwwY
vmPln6//xHlcLtYaizoW0xBRFyfP+YP96mBCJUubjbbIykck1EIOQPID0KLXr7Iyel5d5c1EtLsw
6tWc2dHmgXIKgiTaCvgCRC8ot8wlKzsMxg0N55lkwYhdbHWSnmpbw3keyQN5Ab6Mu0NdtgUaIOns
Qkv3ntnPRu+djHhD9Ljpjcm5dqd4vmiO0h6gELYYu2o7Mq5HIAhgEUNul8SjSTQ/lL6qD3/9mSL+
hN1g0G+DKXX55rTGQEMyq3iC3M8/5IbsD1UbUDg3jP7PbdNfooVdZfj9D6Tz8d7/6bB/GxX9hx98
z8K6uSTz8e/8CfiSoPfop7O6Ulaf0VZMmz+hfDPFiwUDXB9E2H+A9/4B+DLI+aXyOQOicBLN9cE6
b5vgP/9DBwqGFgj1Ax+BP//oLxD5Zp3WxaSFO6MzsKl2Qi2hYQLh5/LVE3Cg1qaieOzv+uiewKJf
Y8CQU6f+XoQBcUVmT+JEFJxYcPyT0gXfYhHRo+sgw+sj/OWqyh8wz6UJoamWuVfYmYF49dtYbnNP
FSSM2GB0WhNlzq7GEx5u+sbvk6c4MutuVyLULIGogg6SMWLYIc71H2Zd0PCF/z+cJ9pgyhc+Frn/
hcpO+rWjKP3QCPm7bLX2GYG6qm40xPHZZo4/TbeWGu/8Fkp1aTluJ4hDcFXFt58DMSqWtskHNSuo
9vnE1G76vHI2SYPi/N4heXe6I3B02yIccg27aE/kLCAhrxIC4IKm3ZolgL5GCZ/khJTX9Opuo4bl
Y6pw60ppnAOv/Q1paY46Q+jFRkOhchJd+n+pO5PlyJF0O7+KTHtcwzyY6WqBmIPBmUwyuYGROTjc
McMBx/D0+qJautZVLeu21k6LqlVmRpAY/B/OOd8FsA+i8lVQoJZzo7bECl2zWMlhZyK6Q8UPdW9U
h7KwO7033VAHaWKDPsKbUDvVzmRBAyNSXyE/GHYczGtCEaJo/KVFneFVFyeUWIibijzlKtmyzy3D
+2rAEWVXzu/RWm5Vpadn0VV3/bhocddWE1HpvPL6b33vpwFu51s4O9ZIPm9YOKcsLvjcxc7ze5fY
dzqaMq9+6cX4AcaBop32vZsnTjrnQCW3VSjNuMl18I32OtabiYj5fOPZ07phvbKpXZd9SjMGy4Sy
2Mmfx8QbYNlN3zo5kXIdjn61d5gX70fbb2/oS+SDrVoEbetWmPaBEcVAFC6FV0kRsxV9uHeMhuAC
lCdwtH0IGGVyKBV6n5djfzDJNChyqZP0mo1zT+gEoKvCbaYwJUHKMeeJGOsHEQtmg1bhTRM6mnJ5
jbTjhNtFAvQLoiOCj3MDADHfR0L44waAU5vt8n4tO4LEauKDpQKrpOLplvDdUz8UAwJMn6XJY4k0
ND+3uQPOGcvz1O8DKDX9NlBe3G98y07tstcp6+0g7cI1JxBaR/JAwMhpnKfsI3FxhsqcDZ/p4RJv
CQrCEeupzezb6/MM+Bp7FnrXLYSGFydbo3s1GoE0NnKbn3Mbyr0mbyodnNq/9+I5HbMa0m4b3kyr
GNntxgD7fOL/e0TK0lS/a08eWqc5i3a4gLneVkXyFRbevAdhAH+6Ty4RIqhv/oT6ZRkV4dctoC0G
yuD9eI5kCxYgbLLh0JjZqn65PEx77ullPjPRb2cSpopzGNT1Pi/q+tlfoRJd+47xdp3bZAU3bGXF
uTEEoTMeA1RmKaR9qadqs244k8Z0FkR3zOSLny3Xrp7qPoqehbEvodvCbctaazmPvbnJBADHxoP8
kDZdQsJSPoYwsWVoyKCfGp+IW414fL82hIXHcjCMmSLoc4dZrf0nQoPBP3hwmAh81jNsMF/OwXkE
CPloj6XGpKb79lY0jQRQCQvpwR07krtb5HHWYUCi/WX+yIeJ+gm4WRk1UYBKDLSTACuurEr8XtUS
8p5bhm1VedCZQAg8WovIvbSzyt84n9V7mYwjmb8yx2mTj06dWpB/ohTywEwQTC6fyIX+TEhgPnc4
PAjugS7VFTmjbeF5LyDhpnNkGX2wtesd2A+SDEz2tbWBIFcXOwtMx2ktm8QGd9N++Kulz6RwuDdR
uwiwBAClp9RHZn8Y2uxajvedN+2JR0T61w39nLpVjpq+BXUO5vqTNsjdeHoQ9P4et5ksd01j0Ges
c2NurBZG0t4qnLpOp1BckdKls8IBjao7Ffntu4r05Gz6RB+KMe+3IGR7sBLxixfrMd/OwYsVZnGJ
rF9ULA3m/lX47n2Jvjq1rgkWqotriEPwzxPvnfdrf9aSdP4kgNBoY505iqW9jSrEbl1ash0K0ry1
Z9Df/UASEy5HNewBsS0dGyp3CyF3vORr1N9Y1nRN0iPYOlYlmuLFd6XEgoCQ4thKGT4WVtWePS3r
76ZQ+es64oFJO9f97iXd42j1ZYozYUqrvn3lLmeTa6JHkknQ2Dj+Y9g7i52ueXeLze2XWoqftI/g
DSLLjrcqz+y7UimGMImoZ14UVbMCkan6kVTyzquPKvafOKLis6xL+A3Cn287u61eagiGPXOnaucx
4L+0TgJkYC1rTp2sB4OnRnf9bBBjmgEkt3bGbUA4fjr0NUeurPR5ahJ4mZJBY8hgAvqEgV7b9x7i
Nl8QE99aa7gts9XfVQnJg5meLo0LbG9un7LBWYf9pJEwgcQIs+ytQy7ob6WqiNyHibjPrBptRZBs
OtcSx1LKAgqSdMYPsBf1yyBjEvQHt75fOxcOs7K8a6h8TxAXAbxJiRCtr1+ySCouZL7y1kzqQjeP
lrOC5bSR720y0Wl1zjnGPpehvfI7Bo+RCsnay7MLKAleHkHuDLTc8YfBjtbt/S4BlxOHnf1tHWN5
9uqw3i2BotIwjtedh0HeIcXnYFlR2V97qg36aPsysy4jxyy/zHFkMZ/P84FTIKgBXUV6+F5E+Fw3
yDmceK+TrHoIyUT3d1lpl7dDUYXDje1oaKLAwS4JBrXvkSh694Lt9M7pC/VAMNxBjXWxVWX9o1ak
JRnjlZssL7qrGKUbXlZZwJOhabmEWVNlKfoGr9h588KcoFLiUKhInV3tJS/eOM/BJhYV3ne3rPeK
o7JuzSwvWJufCEGAA8Rtknc7oavkIScgGZZcRrmaZuVUfgn4rZCCQkehbcdQMGykj+Z+E7dZ3mxl
UvFzFC4BsVuG/V57GOZwBFnCEGrYOHZeixcxLNGvsjaPmbKHauMiJwBX0FJZgcnSgwugbmmbb2RB
tWKjZiBs+6SKo09XTpBvxhnOoU9RmuH6iclplqGSY8reJ5nBRlksKCaXbeKRJHcLpRj4EGhuPamK
B+Nb02+F/bDgBWp9k1UTE06flEdLA6gMKVDm1Bpq42FmbsJ74/LQEvBMDJYSl6Vp4rNW7QBYz7z1
eY7v0HFxJvMyzceNk3Qwv2RNdhp32raYwyIFgqJ4UEI1cqma9m0uMD1vltDGEITg90E72aVu3GXf
NhBYs8o1EL5iK4e0MBbzYW1HohNEXtlM06t82OSZXNqtmQOwe12/rqcQjO4ZqJlrbeKsOw6jO+0D
m0fekeWvUgKZVYXn3km7j0BkkaK3WcEDNlggWvfO5ij9Yg/Qg1goNWKyLt4QQ7NVUase8xk/IA8C
UEYmbNdsfPfAVaZo9yr/dvGC/JCMILSw9outiaQ+S7Ksd0r1r64gTogqNv+x5svRLqoa0pnW36Kp
nnHIELr6Rcr2dBzjxvnNhW0BCanwkEzWIy0HacKyliAFpyZ7G9po3hWWl3x0nWObfT5reRbE1E14
zoN4PA955p6XoAeDV03xa845zX7SbnW4VQXuLmPZ8tXLyupjWidgIo2Hjw+HAk07nupT0njlZ+4V
4Gzspc9TVzvtj7WpHbXD0vI78KhidrXqzgW537jbRS/bwzoTBXwZvYg3pepEuKKCV+X7OpvqZ+lF
ZjlfEQDloZ7GNQFC25KflFlOR5j/KMFiNmPx4oSrAecdVfy52CUogcWRA3g8KudQ3MbuGgS3OSIg
sWuKWnrHXol6ZxJvnjZLzVwK0qDo5o1aeF2lOdQl4FqxZoyjkCw9z1HCws7v4R3siMEYEvBH6ArY
B8EwBYmdDO5yYMF5jd3qkk3NAhwUUDaprRvPIay2yjxAtxf+Pp+o+KYdTjqFp0kUsl+fE6OD9gNC
C/W13/Un3gRTBXaqa8fPtR4c5zhKsQCyXiWb0QpxuE26ZRr1QdE9lracfxYRmwmcGwll6JL5wcvg
B5LCcoyCdtdiMGTCOS+3Vef7+oVzpMLaYos+I+ehfHakWzbnQeSr2Yfu7ECsIXcCZgzicP2zy+1k
3E9Tew9G7BBhQHi1+0W/kyHRlBtL5/Fb4Bre7Kovu4lzQvf3bdQUQMxk8MXwFp6gSQb/uwHbMuzy
yYhgX1RdPewrTUFV9f1D30Q8xYBFP2VJewTnN3qcGc6mFHLDsIOpnpRbMwYsar26mIFMBchD0zyx
EGnjryzytCXL0NrbHF4Q4Wyu/cFmg7PJOFVBvFzZSsdmzbxw465DGO1BhbAvq8ck3CDWKPz9QNcY
fsxGIzAssMC0ZHsM/rcMjIghpnIBo7m4dbWkJCkGj1XRcLblYpbjReai2IQGxmWa9/L6pFZV9ZtN
DbbpJlHOKxVM32NvNtcySRTHmkCEu6wSzde8RDF4MEvab6E1lfRZBufbxfaL5qFIWuKppcpqqjjw
ITWyI7PPVNCo24BOLTmpQTkc/LoN7XfYenmXtk5r3ZZShEfTmOyuJ2pCpFEum9da5IvcL2Iwj2Xm
DF89q+NNu3rZb113Zl84CyT0BHsvd8tMNVv2rXdPIL9p97PTNYL/R1g/w1yoO3v2OnzjE8Nk4QSr
l7ZrYJtt1thDvBtkVqtbmGKyoyaNKCK7HKMggOGY7iibVpwtBWrQbhdkA7vfkfSht7lt+6dkzUbY
YuuENd/wEnhvkszOzjWdnaauj8tmm7va7wHSu7eRtfpQQAzWN7s4OC1VTRp2s/tgkpZE/yVbRmzQ
AVVBuixlMd8C0RXQGD180o6u5Ztah7k6J0aiPSOG0qboza9h2ohBxYWBK03Q1M8eHLcJTe+CwkXm
z3G5QK5jNRHS8fkS/m/nTOF0sowdzUcmJ+1wm680aQ9aqERtrUS5/Xmk2/ohavI89wVDWgydSPxT
PbV4833SYwh7t8KbWcUQDLlbKdVLZT0ueak5pWIr5CRcnsKe5mrEAwc4zwOwpKR/50LNOTGJ0Q99
CXQch3WTllZYv0feKC6UIPEpoV957h0v/yjF7FM0lDFeRZp0zlIvUxU3nEGVHqN4lJvYnadtAf2V
pZ6DCreqml3o1vpsE3B4L32uQz7LuyG30dxYPZec1wHBREz97yJP+dBSHMtZnsu29H/nhBR4N+TG
4KhIlFUcBVoDyA6ZMQ49V42ypA5FWD/Eg1wTqClNSFhJOkRznXxZ3lQhaaPQLz7MVLWXvuO5u49a
K6gAdBIlAc2xHo9+Fu9sb8rI5emfVQumJubSJsFPa8zst+nKvMqd7mUGc5HaVv9QB/xTdvk42eLI
VpAfPFPL/Ui99wwxDB9VFNzCLT0GcWyxjBDfBrCysIvOnam+KFo/LdU9Jrp96l3nV+Woizva0aZQ
1a7R86eLpHPrR8NJZOtTokpi/AEYdFW9bBl6v1keT6MJmgccB49Y674Hvf8sbet+Kv3g0ogsZ6SG
+ifMm3vCJO6Z3ACL4ybrnfUzQFKFbhISbSSDfdW2Op15Vad5FfzowsL9WTolXcGA8nDoxefsFrum
Li5W0jKiSZij4F3eBKOQ6ZCACPJs93rDsJQuaKlTzI+soj11rFr5YuM5Yw5D1cnd/muC+Zs6xn3K
VfOt13REgV4BBbcj3XmmUgE8qD+RD9euR1uBCZLcTeUUvCY1dtFdTdwqXyEKe1+8FqvX7ey1v3BA
32XLFa3oLRiQ1vme6PpjvoZPDHVuG+SL8NuBhjP3KAPeWw49BVDPLaD2Y9vZ+jRZKMAyV+0je76x
dH3nUcNnBDOla2istFjBaZX5ZQqt6rZulU1l0NzbpqQuCYfvJQ6IfdHLEQ2WTGDiznyTub2n4NKQ
/K50I2wiFcTTnT0Mr8kSPfRO0ty3nrg0dFKA3smcipK5e8Wx8tstQ+/iLH58ngxtLkOb7sYquvXO
gZhHrQVtK4rgSTrM0QabqPzsl6j9IMVu+Ylj4LsTFjnR1cWpkZYkR0E8mLk5TLN7Z4bFf/JKrMV2
sICOtMfkXHM3n8ihr4+kK1/zvphQRSNwZPqe9sbVnTz5anlPcmvftnxBTv+UwvWcU65ustWaNk5H
UOkVsOsE8ynM1VMT6GhLE0koZ9jJS2MF5HZ712ue0aOulfnK5sFPXZ9GcJH8NiGjtqRcllnqlvNw
ivz63rHU81qVjJFMu9wnhVm+tB+fQpF9G731QzbjGWZzdPAKqMUzx57XeE8O1bu9ksu5GCUPVU3L
B0jsqMifuOSOr9MF0/XG1uvIfWbW+2B22+NEJD7YJoOkYOJ24u29Kd1KP/Mx7Q7Wd7C/NtTHqHc+
u5Lq1wlRUpC2E8EdqOxjqJ2eWTMMLHca72MmaunYFi99WJGFkn0fUTBsE05wqg0GA3b2q2QMUyT2
bVhRmWZSkh7USo6hMXnUMWTQJvdrqpEy75Ewy1HvpmgRW517wbtY7HnPBOR+yOMPL+tuGif4aCIz
7a6y/GtdNG4g6E1pXHvftQWHQMj1DikcN6yjLyIshg+cocXOB8jclf7ZHro4zRcEh/cVGZ70kWSR
ZTvZ+bl11KMogyNzfgalNQjt+odXu135s0+c6bDmRXKRLUQu3TTgEDGbPvZ57L2Eq1oviBndTd/a
bwlt1i6H4boZVWNhgLVUvpn0Mh2nstRvc8DVrw2IuEj20Z4k5eVJZ1j0vTareDxnaz+y+kX93Edf
+DcNNRaD9ZayCEUuJw34tWeV4Svu/Vls4ivcfZqKk8A/vo8UW9WhZfim5Lkpmpe4Wh/Rtr0I6vy0
G7voxvQAtNUyHksKUtd38XGFt7U39xubx2qbS2nSIFnAGqsccroXvTjF0GGozWuYt65z01GkHOMr
397Ob3hwQ3hlPLPe2sEJWtUJf1Z1rAZBOI8G7Gcgdu8cuR69ariNPKYTVSHvR2W/Ll14tHXbbn3G
ZzdF3na/rJUqQJB8A2SpmmCG+xdZ6yBd8vlUJ+Npiuazroj8EO24XIRQTs/m3zuhH6Pd8Ar93gY1
I8NV3RGTcFQ5VDckxcOud01xkWYIv8uu/OHHa5BmWFvTKB5eV2fKX1gFkTgO5nk/xf35GnN1IGTn
pY9w0Oa9e+6ZcLaSuOLYq+o3V0ZzOo/Nl7DEF3EaiFDp6KtghhZaTr8LHpKmYMWWspKv9tLnTbvS
NdJOglgFlaz4VwvX8CiNWuxhsKOGm4iWpiv+SRbTR7QMD2XvHALeIyfplz9pcDjg8fq4XXUc4vwd
nDei9eVVVB0dtBhfQ78Nv4sVnwX3Hl8+1qLeJKa4xbnytcZT8HMK1gPp2R+ZhHbLLzR2HL5z17mH
eWlPfhGeZgjGJlt/ubbJN1U3VfF2kl5Ub/EowZ0ystroMWGVxNDc38uuaPbdvMht0NSN2LJdy87g
4MZvnj2+o2wmxb+Lv0WZ+k538ttbx/sC4PG+c4c76sJlY7yAic7obfBUgiPPmdjwbz7H4UDDg3H/
tu/XT9/nBTSqLgLkXey7xr81XkwUDbYg97NUCKtTiOEzWfTxYHzm6YKizxjUftUY6a3f098iUgXa
Kosmuc7bovspH7iaMd2Cq/PgQnBqvJsH68AEJtqJPGney7gJbxOu8s/AzvSnYwXv9qonDYAyIohn
y3hA3wfsoSwWjkEmsbnYyR0VV+0dV4NI5QSdea527cSvYJORzv5t7gQzDKX2zSKmM6l8cMPWOFpf
gaEtiiCnyRlYSFmhHMlJbZOKg680zb1hqoDyKghWqH6pj5lJPZm1m2G0Ov2o9nRSU/4E8x6KZzCw
rlkCE5+JJat/F4zwb+1xUr/ccBAj5mRHzq9BURqbN0JUH+PO0+eiX6+hys40B8UtP12U3+dEXAXn
kgntvmK2JQjsGLwDU7MrnK+osWTKAChp/LFU1W3hz4xaQ5+D9ArxamEoNMou0z5o9m5dxPtJ2kzd
TafbOysObqustn5I7rUHR0MV85jv9C52wmTKGDUPHGurfa4HnYEHt37yurmrV4/kGGw9OhbRdSQ9
A+xA251lcA2XMil2ygzuz8Cd8i2PDjFdTdeQUSU4BMbpvssUDDLUAnG6JvGh9aqW+ps7bGj3buKK
gJVJH1jMl8A026ulLgOtsxvSbHrNRE3hiX0BeBN2aGsg2gYpVI7C8HC7AOSjYt2PjEWhnfome0e9
X3wp65pAxt55dtK8bsLdGBKj5GfbP5b3/5Y+4Vb+6Bvd/B7+x5/ECH8s2v8LHPg//39TMSAi+Ccq
hvVX//Up1Z9FDPyVv4kYAhsRA1YrpEeYEjnC3P8jYvD9/0DKjZ6L+SDWQSKK/4tS5jv/EbMXgURG
gAKJY9ecyf8tY0Df4OEFxdt9TbXx0D/8O5SyvwiP0JHZDkNm8H5/iCrdvwjK1tzOOX1hV0drI49W
l1nfGeRV/0K8/tcUx+vHYIskGsH3yP7giP+zVKJOjOOsrPpIj6uj08IWawdSFdA0HO63xfN/Tu7U
Hk3v8o7S9fIQKtEe58IpPsO5HG6ZBQrMJ7VkEBIUPHPlAEStz/6Vpu8v6v7r10SxxPfwMBNAk/qL
pk+ipdNuUaNc9Xx9mIEv67RaE3EzDvMvkZfZrYzZ7wxIT/6FJPqPVLe/U4D97aOZKBIAiCI7+CN4
9O8UYLVyJrnEhbujriufplIPb0M12TvpsQxcR8ISQHlkn1Um6P9ye3gjylq/+aBybquw3znkzZz+
7i5++Ntn/zeqtYdG8vr6z//+f7k1iOfBAUViFbfbP4Q35UgC7bF2dkvvjkE6W3axL6Oq+vHvfwxK
RmwqV1Evv4A/3xqddobK18O8I3C8ZwbGCD4I2P3/P3wKz8tVW2cjrr0Kxv7u19uELUPhuJt3slyT
TZkTxxrb2dc//5C/SEKv1zAMSDUib4qkFf+vURBZV6DKLCDDlWSf3JLRBQkPqPyTq0Nwy2s20Bv4
5e6ff+ifVUjQ73iDIEIijpUPv7qa/vyTueB/68FkLg3n9EHChHxYY5fFZVKLD7epszRaimqvK6+l
/mqCf0+4+LdP5w2SEGvKJtf/i5QfrDYbhy5xd6EpH4KkiR6Iyhyf/vmPSEAQP8Sfng7y2kiLx1eM
zuqqtfvzDylayoEGjvGua6xlOwX5dAt7VJ0ZQJB1sFB640ZZaKvY5t72E1rc1a183jFruS1H/Stx
5+GjtRf2GJ3Nhjj1jTd9iJHetMyC6SYvpvLMOpNZpizwClON7yKKZDQr8aIea2el1cnWMfyewVBD
agFE/hBX+hr0p4zELRIykmGpZ5h4Cnt8JfRY7vrBc290H5SP1wnrRuV9+L0omvWgVBJtMr9Uv6PO
t16YAS97WFZmu3CZl03BS3mnutCc/TKqb8tehRtvWbw9qUCKLrn8xY6q/TUGinZipsplYwRbGVPO
DtpXdkdMt2bYNqvoxp7K5Ox1wPwwK3nrz9Uv6dv522fs9+pV8/wz4LCgiWxagd1P8Juq0rhtne9j
qKZdPdRvqPj7TUOnwp+Z/eiiKgjGeTigVYvEdSG3MEBqBUR5oXULV5lVQFIu5g0f03LdZidbayVN
1KYLYBINSvlTOIuFSkLraWNwTJSb1pfrrp/G5mlhyfeuvTLelR0RhK5CN0zy+3yMwxGAd1My6Vza
7kQ7x0xgqBXTCqs49E1gdWePS7gJ5fyeN73ZhV7vH4J2FseWl3jKKe2ceqsJTygFMDJNsTmNiO0P
V8PVU7vYHzkX54Eguz2RjzgAQ2t4wFSUMAEawt1gN+bY+IW9dVHxZCZ7XkbrSYzDAn7SZvwULfS0
zX6Vur6MgfPpG1rtzCbrIIQmd+wt4zKCLMbLMPtykwcdTgr6ezhr81kpdIRW1+iPaByOXpg5m5ZM
077N0qpGYEFw4mac5FtJi6kLG3K3SzvOvFD4wQMTuycVqnW3CtmyshPJQ9jH1amxfPdUN+VN3hR3
DnjMHcYkc0Sk/xGrY6OaH4NXXrQ1fqsFPYwgBiuz63cQTeYUEz6flmHAaq4KzNZlPZYiZCLwgcw9
iSTDoDDpg3En+2XdmRkXpcMIMljbtCGQO21897khPOCIEMc+JmMiAFuu4z7MLTxYw2O8BFnq177e
Frl3b8fqTq7ktfW2T1pUVKu0LdgFp25PEoWfsUbWTnLSMUkyY+2uT6RvuydynLOHrC++5jjUB7mM
5habo9nVhZjR+45WelWVbE0d7WQFuIVBFohfFFCboNUG9qN3s3TTsfPn79pGGR7L+r02tkDqGNyr
tX60WFa8Juz+HgjrTb4blHUneol7ll3JQ10RfyGnrt46Vr/u3N78hLaeLl7E1w7ah1DMh7qQP7MR
TqZG4belpdRbY2FuZTv12rj+pQnm8iYr+KUlzoeRrUkjd/mkp1m2Vh3TKLdHRzuG0RhurhidiTs8
D0jYaLzWfmfiiUfL96sfIlgODEduRNfazLaadwf9y5vFJtGKIcbRkq3bsrSO/hStd3q2fpAXDNWk
hs6KYMxb7mH9VGk7Ld6Gu4owYptbC/ChtZ9D/ZUtTNarMD9MSf6BfOC+afq3WKLFIWhv2FuV5gG9
vgSX4OQGbM+SYlaHRaIC6aLkQFgUCsLQ2vnz8uis5QmIVrBvLLfcmOWPx6l8gKgVb1zlwT6qUErk
CS9wHR10P5ynTn0phVQtGr1zIMYVFvTyaTqrTleffVTLJYaqhuBA9MTxLN/HJLobaTh33ZTIrd0H
2c4nAuSL1BHN90ick7Tz11qr92Wy/pWFmlrxH86qP8yvFBtUAM4/uPxKXdpMoaOW2BRrXfblOLX1
3p4hOaJnjKxfTHtEiYK2X8LxlISmlzsccGg2TeMCsYM3mT9JCV4jzWbPEVtsCM3XxKTjMyupofco
N+vdZIbpZZwa/Vv4TCHIn7Ys+4g7nHzeTo/LxyKT/MuSK9mmuliuI7NaZNVejEF7y+67+gS9YY27
uQ6DHzXJAw+SbGyRTpXlEAwaxdXvqLSKz5E5jmAjHw98sFrbbmvbqqGrF5G29oZwkS9uOfd+sOz+
wQ4EexnXEF+0X9idPDTN2KzkQ3csQjN7VKlTubo6S20I1V7glek0jmddbVnvFHeIsuIntrQrLHPt
mvY0T2L+zK2JJjwaw/VzGstZcOgEcn3MbS8jcKZjxrltrlm+JJ5NXcReYEJwIyjFdKqhiEVM0LLm
R1ZFXbtPjOVi0e5rXmZ+NlT3MYlgilVVFbwG+hqCZ7lD8UBr7HGiBEbzyyRsgRD90k0uVoHJmJZl
npnc+z4KQp3ZwUTI1RRjO05IHvJghlVbNHV+h8YmQqRL38Wuo7JzxqlF0Ve30lUGfUl49QkPrjcP
Z8+OpmTXe1NIlrYtmcm0be0h/qtV8TZHlptv5WiSYmsNDZvLyFVYJclDZlsSj6ywb5JoThjABkN2
jEIROBvXxqKXRqM/hyyzumQh5nAsyRJ3y4jsySBoAUtGmfgZRARDIU8THTo5szTJlhmf/OXrktd7
ZUpmbS3TH/ztZU1xkFd+dJ352eil7amtOLbRUqeDQit15D/zwUjGDW9kNXfdbnQ5Ku7CFePwJQr6
mDSgyq+1cy6BqtVyU9tzn524LZpia/S8mK0lXHlSxjXrtyQ2BColdKRvlmbmgT4I8+IOEbx/VmHn
99u5dLyZqTaunw07Gd/bDdU8vva1zSu5ibL5eTJdgTaJ06BNu4AkljTiPnjsiL0mGpdINi+di3wY
Ni0B8h7KH+3sQLu6kF9sYc/orsKeF3onFofFRSxa7q6ifw4bObznjmM9hijp3vknyeUqclX8GGnW
PrulZHW4dMEDtzybN2PJYDwubkT8o00y0f3idbWbjiubXjIR+4Q9Pz6z76IjXOaaA0kQs5kwSXHI
ZpL1EvE6iouBBk6O08zlKvT0Q5NmI+EVj6jBtJdPObRop3e4X03wJEXUE/xpoTFOpbFjlIQLdTXa
RaHeLFbvTGtlT6bE2qzmEqP//bS00dl2Dl2OMB8l+cIzpK1vDuzNebO0zmx2pdOZOG3QWTFJFo17
RgE0FPeRMxJBJogWTq+l9aUuotbjPINts+mmgfTFKk70kFqeyG77hIz5fTsNPooVoeOPyas7bnU3
Qn08YBO6b0Qx9Sk8ySI46KFik+xn12j5vvCS99UmqfQGbZA7YpAafU74NcwZ88UNYrtitOcThUn8
GTDufF36xkXy7pS25pyuvWHPayL4Vi0KoZRpqrY4sA1ZeYGNQ5W6AxJ+RmlL9LNc2JnMVr90N/Pa
WHfTYmdva1K64Tnh7pA7ROH+xCGPCPo8++Cn03UWxEAUEgPnduE+JILI6RPMwivuyl1b+8v9PLla
b9j1ZI9dNGQliirjK6oTnhlWMNFaXSOyehuZhQVdr+bi/eT96rtp29I2bof/xd6ZLFeqZFn7XWrO
NXDAHQY1gdNKR22on2ChCAV9j9M9/f+hm/ZXVpplmdW8ptcyQ9I54L732t9a22pZZN37qfPDdsc4
2S/ML+7XyVrTO+wzVnvMXRndovI5XmgXeWoGvcjweJgV9SeQwEYyNygbT76bOk/FZBtpONYtq34T
b4YsdVU73cl26T59mGImgzH+ycBchvWBLiN7i2L2JwT16Np3DsnA3c5arfhT8oicSyAJJjqEOXuh
P03IJnBmXRX222EFveFZLbJ6171Ad6uYl9GZq3Cm1+oY4EwmK8UhsD+TusGIlnSGw0pBtors2LEW
w4GwluGxqlfbDhuJbxrZVIrLVDTtg0ek9K/GMZof40LjEkZe1f+MsAqcy9xzgJFMdrdi5HbHIez4
y96NmcjZUA0ZMSoMyZtntqwNbKXBYJsG1cSvcV6aScElZdp1j1Y/RL9EOztfLG2rp8C2jfF+8Grj
y3cN4ldyAUW6A36cjl4dc3Oywcz9MGGB2A8KtPFacvLnQWK2Y73H4wFFXXnRWl9Kq5MfK+sbHvXE
5tygcGvkYbl4LcI14HCDZ85f4WcXi6tJVSnq/GRRORZLxDk2EZc7Hpm45c8FTcPEoGxu4rNCHLtL
BzrWzkxa7gEgTfilymRc0+TaAi60NABmLBy1nnOSiH/acT8f4slMeQPIDcXcqJhOlypNnhmZxJRW
Mi+GPWcI6XpisK3ynPQG7opcw6OG+UqMQrg2yEcBysq6Z8HK9CRSsiCDul/rR/Cw7cHaehmikp/A
GqfHQWp73mVeWd5Pgz9Rb3CxqsBRBl6QiTwvLry0KFj65UOQ16WZ6V3Xd/1LjkHjzs4yxw47VUMn
e1UypkHqT0kcrmNSPLCGRfVBPm/jbR/Ggh4mjjqO0jlZPptRMJgr1Zq/DuNALzOrgRvdMEYnho0f
2bxRAVMkT7Is4Nt0lrwbJTP/IM6M8bokb8e9ntiFcJsjVjx2cyWyvRARODApUZqFt9opokM5AumF
Ayuc2xCvlPeD6wLKiQV37NowtrSfQyqnAZDW0H1ACE8UBZZosp/zPMFmVngmvFcao7TfRd68rs99
ZIvq7KZ9fKUmK3ofRZ3loc2FNIcJF+SyR60EeMlcxqZaZ4N89TztEMmRk880gV2MS9CvQHSwwqrr
D4Mlojd3cLipS+aRD4Xe8owUBYQOGEMM9U60w8gjTRF3tEe/NfZpvbTvoJupf1iyZfFvmqlfDYgT
DKAB054NL4qUuOkJfHR32Jhm9nZ7vVkcbP7DcS3RdtgKz7AYADOiL0in5IvoFi5Cwix5eOokYQoq
qedAgY0OrtPvneILfpsDRORQpFv1AqseMye5c7DQ6ADws/vHEOPfLpf/1/DNLbXbt5Uj2QDheQJz
33+XmtjSPSsRx1CKjls9CSf2geDdlP3o7GKFACT586lxS+uS4SLDHjR0e102uoUyH3ldCr/3zq0/
zueuAWwNXGZO4AC9adn7zJit31nqzf83eOGQOv/+z//gw/8fBi9d+VWlPxm0VMN//e//nro48i92
lJNoTzSgJI9om638bR117L8cB80Ic7KUDFk2a/I/rKNMXQgIYRZC0hjBeZZiVPNfUxeaCMczofB5
VPGP/m+mLpb5HQj5T4qmiVprIbQ4Wzwvq46Y4vw3QRrafmB1rc72ECcpwlmT7Ggnxz2LN1SIzhrj
HLKZkKRqeAae88jolh8MknZZmt8kRi45vF64ds+4dV7tRV71WxIeNGPeWacBXKZu2tNErByCxOwc
ZicKurgqX3II32vsZYAROLNIQwztrpM7y0+LD7v0B1S6/qDY7B7JJtoR4ymumMPgV4l/WnnKZKTj
jtj2I4FUZTBT82cc1U3gUBCGxnY5AxT/aL3xlGYkFKy6fzGWNA6dBrtg62biPumsnqtifRwG9xgz
17lJncp7lFmpH6ZszUKzHYo94K51mruWspHpRh8Z9Z2uf/RR/bz5Ym1u+AeB6yqo2owzS89jMEc0
dcAeZ9jg+pBFNFBVJ/3n3mzu4qhxcUjkt422B9ikuDmss1189qN5wIORnUelMdSVug+tKtrCcNLz
lC3vmJPc0LIRPtkGdRkFF6i2gFet3D8U6TQc4R4yStBYX3e5HzSR99w7BrxQOaBEZM/zIrpTaY/W
g+i13Ps2wPMIlS4WA8rmvR6XMehmrl5oqWDbG7gzeS+GVb2ST/BlCz2CnvsipGNzdm0D2AH5BJZ7
dCesWyVXq5WsH9HmAikLpt0bdxtUrv4h0oraoerjOpjr7pkUoCpwDQBGTw3mmyHtAUTQfPY9lLfk
lmzsncz7N5IlHjtJkWthPuhkfJFD34QOjG4Qc4sGWZWFw4KhxJnSNoA8G14otv3bHkXiAPb1gSA5
fTq16E+VUTyPnXpkV3Kyhm623pcZBHpNrs6mJMF0A7VsF8dF0PntCBzncwRcHNZIXYrSwCklKJni
yri3ouyr8otjvsxUMaW8sms6ao+2CItHfhuZOIwwTmBn0J+Z+VJ32UvnsQVK4O78TCrUgyjNh2Du
Jhk47RTdCS4gKsPSOOQkpZ7UnIwvI/L6Fb7yZd/ySB66PH8EljDC1ivie7sqk13Gtc7wIHdDLafo
K2VxAMDf/OxJVrylWWff2ojxIdMLRnVQuzuvWsUpJiBw3zjR8rgx0kFsllRb6HtWyG4dCDz06mt/
S9SlpMhvRgv35JriCRyzcIzOCjnnpuhlyktaPK+ESoWcX2wjdo6JiocHLN7NWzV7c1g4ZvGsRsB5
so54OAnDCpfC40Fxy7Cy45LGXj+OndfekNRJdI1qywdXLJ++k083nlOXV2i4+FCsLMURMbRNSBQg
4l4nVzhUuIWCQF3V3qRuuxBtK/pn0sUhyWKRXCnlVq+5K/z7/rvsXBh0YBxt2PHSu/oX0lR5gplq
qrDL3OIGk+P6wInJ7l1rAC+hFs2eLRY43uVVq8Zd+V3ilqsW2wMj50d66/luqOR0jR+4elTf9TFo
CLVy7re4UlL6FfZXSDKu50yvx3EV7h41aAJaTTirehU5H5T+6ZVuqDCCHEl4wmm/ondUXSl4Mzv7
Z4q1+bVTTWEfgD/rfe8N695ayAtbcCScSDXlqXe8uTz3kgwnOjTT31tzn7yUxNuxt1VZwWiaxkUW
C/i9HfHRp1nq3mReO93PqBq/ehtqNy1mfV7ddPjM2hopvRqi6bDoyj/jwOCEMdr809HKCgfVwZzO
Bjum5OYsAcyXtNB2mRxWFyQftUqOLxXL0HHKQ7+G8Ypnn5RDFbCmzMEbXlv8mtO67my7s647jdQG
cSfOZpvMD6SGy8e5NbtrJ3Gnr9ZHkwp8hZSwdI0MTL/C3J02xnn67q3UgNOG904rRIbqN/vn25PJ
tOLCYhmqXmsSeLSRGowka68ry4BA5Si+Fa7hvcFCF3ujGqYjjXgcozS7NHZGRsKKKMroZ4vGQkKv
U4wf2USNL0Q8nNrc6h9Q3iYYsrE4RhxxIRHjccjcrjkkMimeTf71vV4tfZbuhObf5NEh515FvPvu
MBeL9mApB/cL96V10TipP4bvnrS00nRXFm77bFDzhwz9kNfR8/jHfXbd4+Uxm0peBuTJm6g30MkJ
9oGFlpXwzgvkaOgjwQeJwJfgJgMsGw0i0jskEtMdZj6osslOo2jh7V37C1sLGZKNibxmEYx+9RI0
zNg184c0in8OUWId4oUYW6vA6g4RXB1mTdh83xgWLFit3jAr95+LkWZPse0tV7YW4poYDP51ZM88
WOapOWjpNufE0jHvPnjZqTVZLArSWNwbsSZJYB2nW6IYnl1SD3A3uC6ReBE4o3TKB0oixUK9aTrO
yhl2dclpVzRje8k1Q5MoJ4IhmVZ1MquVZqz0jJOXKHGI89r+WHBshWQX4BCxB4/oOpysXrz8cUqr
vGgBnGl3/oMxl+Oza0hkib4/zPa0t+rhnaWN7Fla/IQv4xCNbFhHKT539vgjTu09UlmCR8YEi/Y+
O+xGqDC7PFI73NGf9ayu5jLLoaGLnUP8IJouO7YwK4V+mQHbxRt21woyJjpBMHXsHpNRvuH/moNa
jtENv3xIYv5bv5HozqxZprnNGRtRfI39mj9WIspehhliX9ONvUVsSW+UUd2Vi8S5nln2Tb5MJlCE
k7568+g/LmCGIMbolLWcWJSXwqzi7zGvqCEeHaQsdnaGLNaxj3JmW7faNv9m6q50kkPZeSHzZra6
Tfjk60QeCmk8krQbEW3sPCaG876YxvDmMuou6SMuLuPREzjKqdGsvhQ7z+0PDljdufCwT9isf62W
qTgMWJw8lPYztpA/RlvuEhqtkHVkeWDq2MZyHWGr71nM4mQnZxhBBSTzpdoB5JStm+69sn0CeWhO
ylAUETkbINn8iIcD7/bSfnm8tzAbj3P5Q6vp5DnyHY/nnoHlLXg+SRcyhi1aIDtJ0PV/z/XyyAKe
cpvN0NFtW3tHjCFtN90mXnOrKbp0iht7Msf7nps0z8biEKMncbcehxYPgW3Pe6mF2qWkj16nRXnI
TVxBovefkc3QPNTyx+zRX0ZZ0GeOzrwTeGWoUDOwRXRWYl2O3ij3FVX0FULajryJPy3hgK4z/WhG
5jcM4Zr21rHFYUs1x+r+rE133WFOXqmN0JJjsr5gYS/SLSOcxk0TVmOvT0LKjhZW+Ec3BcHg7jPe
zMFKj07MxBi29rhW8lgvLktiFjtw4nw9GQSKPnqpum56PWEqix5qAe4ZDLZpHofJXQLt4AMmS/wu
dr3qyu35uCqigYN0ca7bDvWahY1nyji0hWkn2PFU7622eFqNmgFDVC8/FgEtVUv2RgxJfCkUQSPI
nkffTP8Mc063LkZ5ZpCO1F0whcOFii12tiauDrm+xv6MpscA5oakEfJpVvoQW3rXvpF5p8GP1bU7
lkQV5J5Rv06s2AniuZzO6P0QFc64gvdr+1x3XXfsumrbRmhFrDYmjGUsfHWnMYKHmZfXV51YiA8T
M6pCiuWjaW2DOW3tHGM2O3CcJnfEDsIoF4O4t3AK3tjKH786rdvHqHKTN4fr7SAGc71mkLUy7pde
ifXB5E6r5uWJSIS22YuRUITGx9OJkr+iJ5LTPtuRQyGNE8qZYFX7hc2JTkcx2ltYzfCnZ+PXhOF4
M5hjfGvX+5Yt7qwCFZV1W/uY5BSZgFfMmSxiNKIobMhWDIfJFK+kB+QXUcjsvqLG2lnVMJAfiIdz
MODuGxelTtUZmzPswnjjCPA+dJ671xDQcegrR197Ax/PJGwdLkv+M7IpgWW5WUVUa5xi9vwGLvmU
MeysZJ+4bqwXjxzGLEn3ShyXNX2tU3nlrX8isCrQvD/CTCeQfKyYWsDM6/LSMTUSWXwTCQ7iHPts
VkdHD+dqbnhPQzl+UW3359pKrEA503vnROmhy4a7JL9frPVkSeqpsV6ObL/eXtMlz3ZdlI3HbiIn
JPJW7xz5DNb6jnt1nBD4pS4p/9cxFEN7D8g32PvYX4u97OLptNEab3WRMvYt13g/ZmwSKmb3vksJ
01EOKoxJuA5+8tp4Ym98FnExyPi3STLCXvcDhj/JagWq8LyhgynV3k7X4iHVibxLjfHJhYawg85g
b1BA+Fz7rgXRM0E5zE0YEa39yQSn3/uVSUZs2rdvveETGmDXhNM1/Zwei153e+y205coDfrnqmEP
p71M/QUGBe9V40Y3RpPNB7zV9UuTq+Ii2vo5N7PhByLWvGst1P2giuf+wp3IZQEGfKX7if7PknaG
3SnyacwXRxH0HsMqoV865s+016bFWY05u7UaQjg8sz7IdvL+zJ4DyqYd3AMdsPYpV2XPVhgGim6T
Z8cuKrpLlSJBzW6jj+Q8VWc1JPWLQX8bWFmtfsxNNCAPjuMpH4fxOPhwyBnb6knwLdQn0SfxdVyZ
3aMgZotBjWNdI5Qm3RXZlMVRbgCOtaE4+QbltJN8w2d0xNfIx2ba2JBchPoNf/D2LZvN3sZa1gjA
9YpqtoE/drdBQJMFrJFvZND6DQmh4tq3yUYOQUounMz5+NpzUhyMDsJoyMaIZd8bdlSO1YicinBp
DBSTRZN6l5r6i459Yuc3e/heSbQatzfUejcwRJaQ14wqDIIC+rD7G3/aSCjCsJqrZaOjEq80f6sI
DiIwB/xZYuOoytUFqUJJNm7HjbMCPnWWPWAW2yTm4kayze4La86XsxFa6+btzL+prY3fSjeSi2lI
ticdB7xrLbBaphvzRZ6V8cRsJ/uTbkSYqeL1WEWe+85EmsvAGIoHtjiJa2H26V5vXFn2jZjpb9ws
2cgzvm4gtGjj0fxvNM3fKLXyG1jzmCA/yG+MjQUce5Qj0DZSANCbNt4t38i3eh7ck73RcM03GFd/
Q3J8UMNHIpqv3NTivt2AOsfx2xt/g+zmDbfLvsm7Cm6LBwEcT3rusvOX5aeI1/fRje6ZIHFYGvX1
UPS7BffD38Ts/9Hm/7GtE/r3qufN8rMqf3b/rHpu/4e/ZU/LtP7asvvRFDF8E78Ij/m37OmLv8ip
Q4e3yM0gFHHjbP8hewrvL+oe5E1CPv8G0f+/7On/5RMQ624ZfBajLCXl/0r23GjQfxI9vQ2PtRS5
+8r1WP3o/Qttnri6Uo5TyxPpFfa6o1pLee2TnVD676fj38r47A74F37Z44dsaKyriNE1pS//BfmF
RPch0iv8RHQmIyHfq1gPhhgpFsu1K+9g0mxrS1pGPAV1HuJ9YRhzt/OSFZ+uSE2H1cAR8lHtNOJx
SVT36oAWLKw1Gt1f5uR0b/MyNegyIKIokd0WHZRUTd8H3Ugm5QFWumQtWuMU6W4dNRCBcljaEAqS
bFiKlTbEqupFuKCaOaln7GRNYsBFheiJ54S5rz2P9eYIdqxjWY9oBO3i5HhDBkiEOcrZMVDE5Uqr
WdVIh5KikDIsL6KLwy/zkyV4KItG18C71dNifPEbk2glpqL9UQzV9JUSiCBp6Bsa2qQYoiM/1brM
BdQDvICD4DsU88FbcllCJblYbvp1Idpy9YEyaVGgfzZ+wpwwuKsy29WOdn7R4vropq42g9yZBANL
014l1Ubs3nVzszn8EOdVUPKdk17fNPE7oYlbyJQwHBSEuOMq7IkeqsOMCPnXJo1Iua9EIp+YaZKt
VXgOJn665g5pV/QvYsnbP8lcdGnQrTacPJ0CvvnadPmVEsdaMb2OBHlU0HVroNTsQoeYzfxpaLVA
5tiRbQU121SL3aTL+q5Op04EluqI/3FGwoWCouzYdS5ISb+mrMjpacgBX9gcYZa/W9uBBko7tXJb
eH3zJulMn1y2QNkUU17LZmkvy25WiQh+NyocUrjHIvICvdh0f0MoIKsumdKffdeab67ZtPfLsnJd
T1UzJ2FfkJp6MLJZ/1GYFixApMkH5euX9Axk1E9XHrKXe14i25i/3NbabJHw33/mMbPORSrr5tQL
qzDCwVUDjTsB6F/rtLBmFZgxJ8FwmLcrbOzkdWSPa01FTIQ3G/X8Fdd8bjCaZ5ZIs5KOs9egcFMd
BkkqzfOyDP2vnqufqCe2kTPui/zEPwxJ3w9hDftKVFXcjEbo4A4eg7jM7bs2ttqM/VSmfpSezt6G
LhPlFbEW2avEp+rtoxF3YuCWvceQvsGeFjRJSRQipnR+rrBo6cIlIvbsKCiL5D3VXo6TfGqIW5au
pZubVUE/n9wYxIOtX+DY6eC5FLZpMz8ufdsQ3W2pnMG1LCvSxTzJy+YX6pfKTGHt1chivoM2DY+/
sjARq6d69MAKZyhWVngyaQq6nrgtfibBX/tsLud0N9jl9GmPBQODmd48QAZPsPYtHdkMzHsnHUzp
lCoGmML8Tf5ucqM84gWWgm0JO1nUDGmQy1iHW+tYuvuigyAiyNICC+UYGIxbQ/b6VrI2dghXVsAR
oxvVqLKTdDg2Gsv1x7Bcq+gobHt5j7t6UWTHqOg7NBGupvCRvmtZ1h9RvznImGwW+JFN8PC18V6x
mcPXVAq9EyrRtS4xTOlVg5bz5JfO4O3sKkpXePXWIAKjco3nYcqnrQ3OsPyiWXhxMA/reGt6MzLf
Moj+dz/7LEhZON4gGXJzfYvynEEuy5vSaufPk/HcFnKOjn6SNCjiUnQJ1Rhl4YGTcx5OHU/kvJNp
Mb7yY/lM6VjrZkfYW3LUfJnLgXFJWoS10BB9HmGRDzHHjfE8JjVT9c13icpIMki594iNuGPEnK1h
V7c4z8nBYDaeUOI9uOBzLcOpFRUDyMmhso5SnOhkCELxqorCExZ2rHqwZ43z1FzgR3egSemzRyAf
XEHfDJ/krJQ1eqEhidjregITocr7Opx7YMskUc0nCTA814OEfNsnZW0xf2h7kyyTyWcqoIeeaybO
GqvY7Psc0okY3Y81jyJrP9g6uynVzDtoujJjyVLjmIc2Hf3iLBrZjKHyrPWXN/b1fbWUcKewvUbB
mQwyths509aDZ0NxHlKs3/KQdSOjKgiVpD/na0FdJtmdWwd9K8C2bMI7HjJJjNmpFNP86qxOR5wE
tp13xSyQPGcYXQpnk2cBhXvm4O4BWummqDzY9keHNzGCGOtqx2daPnqybOJdybErAvwbMCRNbNHm
iNlNPvLZ79/SsoIFGhLp4tqu5/EuRm2P8EBE4idLPukVC88dSL8aWANDTkoy/nFc1ZNh5s0u7oNB
l4i/TmFfpdDv/nXFdwe7PxMWtXfhRS9DbWcW717MwEhCUqWMggpHHaTrbihMHRd7BQfWQBNbkFye
9pwxcNbeEQfWZzcqlEYDyhaRjMWeBHJqpmDNyuJHlJNUupcCnGDTKdz1aiL3JAqZWxBvbuT0JLKO
ueQIJMwvM1sD0OX0DDUEshERvc2xbwUrc40Hu/YFsJQzle8x6uvPumrFeF1NMaLS1LSepk4qWrJ8
ZvwWlUHSTMjLYyLO1XX2Yi4RYDMJ7IjWFnqbcecABC5XtP6VQl+PEkTHODI+47kakt0wRaVHDmXf
kFlYdbXeczV0m8sL4JwDOt+vJGbeuVRG5hm7NRxZIdJOoiho8imcPov+SJnaAsBmnU5O3vl8f4Vu
f2C3iUc8Tj1Gh9bwKXgA9l1a+Qn+57jW04hAsMYMqdU6YTiwe6EX5KKl4JahlNv3sfDG63awvM8R
HzL3MtLBMevt8iqqHIUFOE+vF5Q8I7QIfEJVaNfly6jE8lznHMdm3XzKwblOjO4GPRjxbJTMN8Kl
9rr3qmyM936wyGogAyDtWVPq0GU1bpacc4IuQ512h4pp+cGpt6jlaj56fuejBxdnYLLhSsu0ZQ8c
C8MJXSkt88uVzLtR2BSAl/iWn+NaBXkNkLATdpz/WQlRCfW2smtyJ3IImQvuCraK5MwsVghbJsr8
6bah3YtF6FJxSrqaS1lC7Rnhyhw45LCXz/aiTqX27/MRwIe4J7XXxLjv7La8MxplhlY84NqX9n1p
ur3Bb0gJFGi4QhIgvQQncEccpZcMBuzTIH1mGEl9LpM5CiogiIj6UchHZ7Xyl0ahYlCsdCK0JIw2
wRsopyAMwToa637Otmge0hZC4afWJ2nHbNVumtneI1s0p4XRA4KMku9eWXGoG/uodLgoBOa7oKbf
5eHCIiJbthgB5B+WtUVlmxTJb/acJNBS4rU0SH3t8U0QcrKa0dtEDOV+VupMANA4n0pSzrIgd03n
i5SZ8rZF5D9ZsFsqJB9k+2q5b3ckLEY3asq70NZI8H3qMAeLiMe8WTEJrGTDkOMj49j/GPC8tMog
kXjkQu2i9LaNwLMxIES37kqqgVkORwh87FoZFlfg9lyfNBGExxyLEbl2Bh9SOqwH1TfVw5oPxqmO
CRLumLmU64cPaPij1XF+rUc74uEHJUjT9pG0KrujEszHd4DTfEdgGkNnAtfwiFTtqVUNP6tx1/q1
dlZetLxlsWhFlEDTl+Kl79ZBUBPp4QbPmnGD3yB/slf7AsnKDqFWlVdaY4/gDEUL1u1LNBVnTV7C
w0q35x+6StbnxcyMY+PkuzmKVyLyjW5nD8YcYmXbo6zcDk7FA7VSm8wjB6+99ihqqBYIwO6fTDOS
6bA+PU699UEBTxKSaYnlRG9C0r8RMf+NKz56/KcDEOxogvgr/TybZfHQ+GxWowbzD9rOotNgcAho
q23+uAOJ206Hd71ms+euxw7GiLGkhAAU5zRtPTwv9QjAxjbtvW0Q3MMRnIeRqpIsoD2YTnXZ7gEL
mRX1nC+xobYYwyMaO0PijmLU7KncM/bZHNuK4yFLQM+2FYdZst55Om3CJFfONZjwY+p3D1bmQVYM
tgNijdYrl9I4jpF15OB+tf30qoq73z3pvSv5U7jSqmaf4gs9GmN2cBZdXC3J8oSJ+WXujP7awlAR
mHLZk8v07rfiXNvEQDnik2QYSfhdbsCXm7yUdmvRFHgSNbxRFCqt+8eeJi9cGPRDeaNbDTyBNwwD
i73nTNNBRDJ6xBRH86FwlkSNtUWWeET61GqaiWADKSq40hFgDV1dqO7EuWEV+2EqamtbVnQYnfKl
LJrpPMqEDGa9mGG74insuuHG6kfGRPEKOTlARgXkDzjHdMSsgL/l08HAzcJqZtMI6nccSR+JGp+k
toY5jJOsR/tJKxtGx43iG/JngV+Yi1yVlKMkFhQNNhBnRfmantoq/6EbdT+k1kPVMQYwaVP6vW7L
6DZV8h4UwzgMgpkxkcl83qYtvlZ36dw90an+UfnVR1/218rs+axzXi8/NV/tHupkFtEaqtkprg1r
Gj4QQn6nyu+O2kEOpmVHX43TC+9OFDCXfvcMpHV/vK/ZHE2K8gDRzk3G9hLiU8brToAMkI+xNWNj
/IpIv/5wVPzmb9PEpo3skyey6ZBahv9TkwFTBlg6tAgUfOm5ILB86w+IF9K5VPxd1fBa9v4FayIt
MMsBnTH/wvokErTL7nsf4Vk3DoGZomWq6d1T8MW7SnVh1zB0VWqg8bKYd6cuuRW2cyN9WJcodc5F
UxtXrml9YUXKgjTnP7mlNNEsPVBkXb+txOpmQAykAgYIdta7sBL1TFLaVTvV59lWcl9oY6Z2oE66
zhEKD2QI+6AEEbN8c2BZwMgmALcqwLwjeRw6vnKCeY5TIt9Swtd8BQfQyGtyTt6jeR4vsZK/hi2j
xJx++1It120z3HmCQQEjRN8nQdp6ICgwu2kXEl+kng/0C4fO8U4WroMwFbm6EL6W3orYPnatT/73
imeJ1CPvjnobmFZR2maD8SYq/ig5Fd3eS4nUz83icVGxw1WUO282xRnFXnGKFvOJ+LWHdWH61Bl8
knUrEC271gnrftxZIvsTr9Mlt5r4KEyIYa4yQD13WmjH4/mULiwILdKOZk8688myS73rHdAbTzTT
BcLM3rF9/XUZdLKnXrOoX42IeYlfFv2JsQqpsTU0nO/704cgFCHspSaxPabfcWs9nhP2cEfh2MUr
ye90LTt/bQmKKszqUiZT+ZY1cfwRJ+NC2Fefv/M06Tfdq5aY+/SeCKpQVz0oWlz6tyuOjtFpiNXt
Y1ayr0hgt5C8b8yhyvGwDHVGPjdLXDl4WvOhSMbf+D53pW+uAdlBRBZFFPmSRJPWjiGdhk9YFH2c
LOOmYai1IwK5fmsS90FPdv7CA3xhiIm2TSTgpZEzCy38fH1LyRn7EqvNI4Ho76AmPJBzFfj9wtEE
XcTgHr91cshm2/zKtXTOE+vTZjHc2TNtqLcCumvLe1/xN52UEDB7GfBGpNoDmU7Dmz8zK6KLkO1V
7TfvJJoevUFm1209XkZyJPI1/jFkGX9+RN6tbibYh+5ITvpn1FX387hegMhe2ZBW3xOs6r7JeWM4
zPLVKton22Q4NrcrpAI9CJOO9MYl4ph0HWa7BEWzYFp/EUQ+XBnoLZaB2Vc2V5PlvOXGcByF4x5d
e0EmqfuwsFye1r4GLeqZw2X5nN9N2jOe/TW5NcoSegyJCSCmcw8tvhHA/cFbiNciY60CA5t5SAit
FQbYlovFz7LpMxKRM95Po3dq7jwYkvTB3tAQoZNX09IFZa3pEeKe37QAJJ2nT4aFn4NOtYE1I6kx
yYbbSE8fZWt8odKSyNhjf/ImyrUqSjAblXDki/RSbrmx+oyTtj1Ind8QhEsyplHROzeoDcYEp8He
i+6JtcZTTUI8sbkpnRQeQO9PPtXh6ld9RDJ6mly5qkx4NaclqFFnkPCA1/4fe2fSHL1xbum/4vAe
aiTGxKI3hZqLLJLFmRsER8xjYv71/UDWdX/Wveq+3vWiww6HLFEfiyxU5juc85zJq+or+tB3rk2X
tbn2xn1X+LbiW/PTWMaVzvdmq1u5m1LoNy1s3FVQ9PmK8UNsruaKoY4MvHPh1dPO7ubT7OWCLh0l
Nx/5vVeU5TaIjOU4aMLoNDgOt5qmNmio1hRYD6kbZx5cfbcPT0hS50uYmQe0dREq086Lfdscv122
b1tN8qNJxzsHDWy11mqxv45ES7QB2OumctfC7v00L/f5zG9tBiBxYbpX7HrSDtcuzqAVJtrbwehM
QkkaUI/NstZ1NcuFqYxJi4MBuHZipcbWLWmYqjZcXn4xb6LS3OTYONYEqdkP1cwBNeLL8i0PFjK+
ynkt41D3fIU251qvQJfb/T1qFdjY464EY1+azvSNIDX1FfzPfJU0jN9CRt2rJiejhR+Kl28zX0bj
S6YDBwLintCmwhqYdK0HxuuMA4uJ8Vffl8nbVJNXQIrKzHU18pwlQ1PvtQ7zKELOaGUhgF2jRyJs
BjbV0THDYxWil0Md+qMX00EYDA07azd57bNiTHdtp6H2OA8smIfmqbf6T6K7Nl7ASbq0jZxKkASx
YAkUCZL3ZDOr4KGx5cXQTZluA1GPDPZ6pGaWh50sqrq3XrJS9bSUGcQI4W/Xhd4JAzWtUks+L30c
zGInIUWCqZG11bXAx1fHos5wCI6Q86kshp8yrbZFKUldK8fp0GE7w1bdfheiUv44pA+YZHawHp9n
zLdjL+bV0FZ7bIDz+2RQTuXJcm+L9K5bbBjaVM1HqbuPAAUPDQ7nFIDvCrew4aN+JrCSYaUW1Tqz
4rh4QMhZ+Bn1oFVZTObTFw4H5nWheOGdnDaGK0iuQQg60WiOJuo6zFSMt+VgMQJIdkarTqhFSbtJ
Emy3rcl8CiGq7ktkYTRmxXzyjMg8pl1OAVA0P7CvUIAZuvGShb8femHfwKxDC5xO8Rtdmr7Bc9Uj
Q5mu8kG9INRjAdhHmDuySEJUrobrglulGQYXOqF3Qj4H+rQSiBcRYFN2OjczY4P7splOne2Kswok
m/1MdDcgW+/NmrW0rFnmx8iuw467vICbq3OmRrVzy5jwJgaXtorjsdiRhGw/Ba7+Q47bHh8Magn9
ZiJujUyN6qkuIWNxABu+3XXPZuUltJr5syt799CQObfiCNVZURAh0MAYGbz0BfgnTT4dE9YinO0k
/IUOb4fplcOj21eMqli/rUi5LEBmqP3E/YBZzqDLNjARs+S/QLtXDzQSNZ6wWexFOKltU5t3KJLk
SXZDfeNW4tjVSfaY21b5pRoTWbORJzV7/nQbe3VJb4gJ0oucd67nYl0kCLl8vZzybVmh4iG64cbC
PoYnRTeBEnEK5lUJSy7TXUa5dm7XN1pAQbU1Uu9L6llPl6rt7VGG50FvBGNTz9vk7E9Qj4M+8cRc
ImOcxaYW7CkCLRSbuS3bo5uM9Y7hJPC8fNgMM151b3GfenL4msqRRIURQhAjzTCCFde+5VVdQSX1
JKbktut3qQr6HWMCdABTgFo4+zad7Al52t7zmo9xwR/UjlJP9aC7JLJIuhjUCwYiIEtJcOxFYOqb
qAaTrC0KWJ8HMsUn2KbTMy0EdAQn5zdWh9SatjZqM0ooTaK9dSB/Momk1+NK/5h03QT/gCBqLElY
Grp6uh86zLW+sG3rxICF0ZyXVcWL5dBzB5Vef85EHrBzh7tNckepo0ek/BtorWDczsOhodnlKZoq
kjr0ean0U9Z2yHmHC/df51dDk+5I0bgvZeH5SRG9T6kJSxS6NElLsAQH0KSsimIfpf3GQReOOLoG
vFEj2qSuReyIgT/mOSvmK4tbcz0pis3GbrIfY5YviRAmBGYTklw3f4F85mM1mr4Z4febnTZ/QHMM
1xX1wD5KXLEJZ9UerQgWRw+Y7gv7iL1rIsZ8KLjbS1gRBz4XxXAeLQ3fyCjhA7Q5aDms4tjLw+IZ
/KivRPzhhbJZN2gOQiE2CL1Z4Y6ac7aTRuzrjoe214LiIHCArYREDrGZCqGYsDqRve0htN5XqbJe
RYPBa4jfpyK8SzvhARtvCOtS4b7RA7zwrEhPFjOy0+jGP1jIunUVDJ/Ed3zoBs8rPJl7E5nbunLH
/CFUQfgWiOiB9eANKsm7LMkcCMVTh2F6bjd2Uj+xJOSN1GagKOZNT16PH/Y1LsYuMJ7Lwnxm8KbW
zDc/5xnHrDernYP3M1vFtXyPEpCFKDl4gXnF4mxcoAbjxP0IR5rBmpNei4GtH44Mpjh19+YUY70x
hfGRp6L71pF91X6H0vpQDOJdxkHKh7ekmIgnvhwUv+MUtE5edBWSqHFUeYJ4y2Z9lySXhi3guokw
y4F11XYzVQPlrwXqw+QDivMOvr/fOtq56FvQhHpxIjRgS/YHiQFMQnN9a3XpbTe15i0BUgwT4znd
uqN51J0Or40+HDVyjfaK39GBwu/QK+emzhvgyuj5arR38fg0tDBbbYRFeCRhaaKrLf1CIiQrJwvK
ABwGDvfQ3doBnl6YYgtX5GdMoosmDJYBtYWoCCoCT86FTt5eAVLLucqdCBR9Lk+i1AhGRijodqca
8VTga4FVHT0VNwm6tv6hI6QJQU58CKOuw0QC2B1lmHUXL8jZaN6TJFIvBBdWNbM5HschNzFTAbZN
u5Q5F6RpAhg081KPEnhqPwzTW8ZC+mxB5NRZaK3scPFwjOlHTknNdmF4AsOSb3XgA1+DbbLk8lxF
OgW+16Pu1uZBecUtyvSDgxQSJkFpvIAkSNZBoRfrVEf5tkqQTBarBhAIwli92aauE72aYRVdM0Yc
LkW1eKECajSGuQay1IKP94XX2n0RSiCOUVPbWxOZdew3UhUfkNU1uRLovwmyYVdYbEKIMGzRp9aj
TakoS/A8sBsIprpHzImXZl3PevOti7SAtNQsPTzW3JhEMWAMWUUQVIsGaccndDxOZKGfNYNtNbcx
YzllWRRFlvLduFhYK0pZP4AjwjVDh3eD3g37hqWf55QAtnWVau4DrhFd47AQ5i4dQ/eOYJqYe8RR
1ofZxHhsXfI8Pj0FR4k1GxOcnA8gYlNFcqC7eG1Cd10W1lVljdqpjYvPdgZLocweCnOJCcWxqTll
nNf3s5E8e9hX/Chzo43h2XsWgdyeZkjBqudokQEHUL4CIsoA9gAgLqrHkNn+qwaV+aWB+DMPFgYe
AgGildcZ9rHIZ4q4yBo5+/tkQkLgJHZ03cxVWVF3ITtYAept2UxlGrYxSBoYuEbVP6mJyAHcZ81L
nY99y6elilm7aGHNysOyLlppMKQxWEy7a9jPfcRKJ5FvbgrjZY0FfX7gt8JxM/ZM07HOUNaKKp4H
v+yd4rWuLcaGfUD+iwojsB1W2Xy6y+HTzSNxEjb4B50/Tl9yLmb2hUYUlntwBEweiSGz4Qtg/Frr
mRd/RfoYS441dOxhMJ5t1WmbFh+kn5sAwcCFW8/snPDBq+m5aFR+Q3YC94caYk5Ek2jwJMx0XyMT
qCyy1sQOntkvdoEnaiOUYuMyzg9VOEbb2tXrdYuphLkfNxmK8FSRZdSFt53TPAVBwVHSsATWNqDu
42tgRq2+MdLB3usEOu5Sk7SUtiZfwjF6cV0QIixWw6RGfPJkKx6AopZU8oDURqxYJ3OC7Z8Pc7M2
6MOu62HeZhi4fAWw7mBJnr5ExMwyoL9daa1bM4BNgwdkJMjq0ykC6eTU9bVAnHJ0UrY/CmoVcOZi
xWEd74105skNRffoZpVg/45G3+Z2Q+KvfSSd2DeD/oOnuVubWngX9XrDQG/xR+qRBOhma9VbM3aU
6pOzzCZyl14z68J7qfgEUaFkK9s29PtUeAF5BVqvXlOtnFZZoU5VPBlng0/ot+k54Qu1vkwPmVEo
fgNRvtOVoV0p0kd24SCpRu08JqkqcIby0WETsS4A1hyMQjswpYIRvHjf3VZ67NkJHPLIOTo3M8oi
g4WZ3eZXmsZaDKqNxDHezeW32Xaazwq934OcX5wpTCfN2u5OtOe9LzIPzUDArttpoy3UzOkxJbEA
cvBA3lMwZtO6muMl79KKbqQrh8/EYI1lR2yGGi9YGnZ876FWdR81UaNgdM3hWSaOiUlBjT5xMBFO
jWx8ZiqffHWGTsxcUruzryIxPqCOsY9JqpBpdHMSPYE0HvejixekLke563hAHmVsEcpoN0rz0e8Q
89h6OhikaAn0GbAEokZgXHDbpYjS8YaymU5oF5k5aGvW8m80yA30OlLn8EiJFF1C/FOkFu9X4UbO
JjEDcoJwVfnmCCEFtWPqdyCSf4pKdO/9lEV7mDKYxqVtnpNBJH4wLcmA7YOWt+61a6Q4FJhGrEm4
oaaQM8B15ErjxEIdDugqVm2ymQU2rxX/q52RdgPuQLnzqFkxC1dtGrFM2ijbCUQU6JYCC451N0Y5
S+bAeCIJK0GCZegKl2FvpDeaiCc+9wggThQ3s05ph07fj+eZ6yoHFEnHCWvpqFuD/erM3rKuarDC
GaQkHsdgJlMOibwkIShDz0XMiEd02zSzH0yNLDq1eVvdN6qk5ZKj58xYHQkrZHPcamvHLeZ1G+Kc
X6JdGY8acxFtbfp0xwHahzYBzI2pTKpXR31k1Tjc4GIE4BLwkQATC3rJLJONk6CbSs1Bfoqk708e
6+dxBROKFeuQj4SIGm/gnhlE1wRU4iB71oepvW4CphFhJ2/RUJAyQtQfWVCNNglCZGFh8PPM3ibU
yZVLFQX4IsZg9ZAAb0gco0Q9Mg4HInTVgUiCF1q2Bhj8wPjBirm6G+dYQaHhKDRmApNIQgjSCzrb
+mgsWVGOcMjKy60bRETrqUkxJQSaYyFSj1xIIG55wVkDbchBiruKHZjcnM5y2AMCxHTkKLl40oi5
DEh6EIJZrt8QcbSxYTesTWYcPr60N1WhNIFLg7yFlu2JFYTaBfosfwLpIYG2SsR5gBoKncxNZOnv
EZ0PQxSZWVdKRg/EvIC9IZqHmKYAGcMy74GYlqGvJmqHBISor+wTa9Z8j1i+wuc4ueM6jjp9S+1J
DYjMZMmPgMZu1ySSjd5IfTWMZkq7jALtQQsUfMO8QTrQLkqhOolv8exHu2bq8vfaK+Nnx6m1Z4FC
wiL5c/Ze2fcSS2Q58XJW6N4TM1zaIaPpz1EbEg8BwIhOWLSWiJiRoeuIg8E8KpmJ52g0ogsyf2ul
WfoAoIH54RcjzuYUitS5IT/iCxzKYwyl1cHT8J0WqI2gcTjruif1sdUBJyVCAaqZN5AAjLWDqqza
CjZayD7M9AM7yyNUOx4Ux7zQj57aLrmaEH08qbJwE5IBoXHTkaJal+ortLz7irH5Yc49CrA4OkPg
OzFq+mrMAFxWp75MAUwwbituN0ILu7WOdo8lGWlmUEAt8mx2XdG+UJy5lxnq3ZuHw4+Lb3FyFoTe
uNOVVszESifBQ1Wk9cYygnBfKDB5tqnkpsJLzIGmeEjNzhPQRS28X4mdfKRYp49Dr73OufmTc3Ed
0kEHGAUcjJLvYTK97gYPQXnCrXmUpCStAlccBoUwPjYICpLYuIPOPsfFVD+7k33STGrCbjzia2eI
MZn5yjEjRHLIjgPfIRYEmRDLSPpAozKuaEbBDTYpHvkVo2QGAaPVH+1BLC4gXe1tj8WEV6VX08IW
Gsf8Mo3RfRHN47otvZ2eEXTjh4r96iqw4gFCGNmf76M1zLdp3J2lnt5wpxdfKSGCrxws6GeUPiaX
gZHpAb50dYdDgldsgHgpmbeDKwI6xhkkzJZBUmrG7q0FbjnfMVM3MPhnXDuLa3WYj2kR6LQgfCpW
Oubnp842SZhoMo1YUyvMSPxuflRpR1snyDXQKHpmgsTEIR1BRDSmm9gt1RqHSfSCaKe4ccYIQ4o+
QAjCxYKohZRko+QW1Gh6+ZDr9nVbe83GoNI7Q8xKH2oDyqhPl8D5m9c5MuF6xBiH6pLMh1qrT+Qg
r2P0qVr5Ylb4yWqblL1opDOp6CEg+d221XAuonAz152vqg5JYGWOEy6v3D6Gg9uQ9V2Rur2uPdEM
vgF/l0EEAQyKbIPlPosAv7YMABIYPaoljmjHocr6KsyC/jPWRhougoPM+KNiPk8iMecIJ/ycsXf8
qbQMUkNMd0FP18+Y/ezIbRusnWb1WGOIv0s4PO03s8rLe2+I20ccOgBxwj6aTTIGDN4HQkuk3EjR
N/VmKLPiTvVWp61FRWzzl9fmUbYcuU58goBmxQcDIFZ/iFN0EFtMeXNwKFRl6BuvnOgq6MF6IoeT
cSLLuSl7sWpg5XibqaoIfnXQdhZbLXYME/e+55XXhbIWEmubOsahH3OQg6TtFcW1OZLM5md9y8xy
bEQknxCGOV/M+gmqdGt89l886tMDkkFWGviGHTJ6IzI9v3NuJu5LjbUb4zA9jdyt28+CIadj5Ftn
Kg25buLelic7J9ASXpF0+7cZrk9xXaVZdt8asruHqLVQHoBKIKkKWPKvLbpucXJAUk8b5O2G+RA1
I14NxBF4RMea6Bl/CtkY7QEfCO+OEUVLT8GU3lmbES5X3kXSxFnWt4W9BkBd2vhWcCBiPg3JqYpN
zX5CiomvyigWjWQaCB0HVoC+c90wAyRkPkiniaWeRddihni2wcV13quDtCe+TkNaGl6xlX+ZQ1Rf
u0pEOmJXzRq2XQgw4oR5y/wh3XfQUFXI9LbUGY7yMZ1NZ59Cz+KRmyfsBBXzouzo4TRcJgYpSoqp
mmw63pS4RXIokIltpxiN0j7Wq7CFK0Z/vs+jxp2AgTPR8keR6vXNWOfimZDQmC0xKW5qV4KgYuzR
5Zm2szIgsj4PkUdch+CA3WV6m7s+9RuiUjMW8ChzDPNKWxdxidzB6/IORVLshM66GuY2/qkIEqnX
bmsi28ojNTgPSZnUjEmFGV9lVWc4K5vHwCAUqjJtorZqQGCDOS2E6XTOu1M8W2m1rujcnJuCBYJ2
k8XAC7F0E+O0IWeqBcKLBl3u6sFK7T2C1zErfNJrVbIfTAODcMwakuEi7ACkT3XtPbdm79bnUDpm
eYrrsOZmRn1oETqGN+CEcHQg7xlbCWU3Be/LxK6bCR1RsagD2WsZTASylBzwOG7ag5c6No4ht0BW
O9u9Jr683HZlR/vTJNZ1opqweTZn2uzXttL7AOVRE14FgBrjA/LGebynACipxhPgWvm6jfucys1F
D74OrdwBDIjSbdxq3JnGrudXlpwxz5Hf1GmidXCQO211VUKI+KiGTogt0BLM9EPcaNU6LZHE4WrF
JHrtlKx4uF4RovlUp1hAqgQG35oxdfgaeSiZEUCyFX/kMRvuyKuvoAlXVTr7cIYj95yAIpuuHBrU
geM0Dd8YnBQk7ZYehGyzLd2fXorRepZN41YUWXVW3kU1EIJDqjf6MtNGknkTYcOge3N027xGM4ua
j7VgaAqyKRmzZ4cysWrrHokimTC2cs3JL2rcwhsbr1YBwa8lEbPH9AMyC9BHdJNFnA0MiUu7e66y
woQjFofGeGwywBSXykTJxw3L9pHicES9y2iHNcTL5Ex98FghfRv2Cfyd7Bo8M2oVexqJbCNogGcR
RNts7cbcgZaAxtqTvgBr9mVjsRvXSq/ZkGtD1BPLEktFEFJTWcOacfVwhzh6bDYYU71zH1pqPDOk
7rBlCxBcGI1RWn334F7Lk9AS9YCUm+UZv0sKGE13dCqEMA68u6Gfx2znYsYzVhAfKIiJfG+iHeOk
dNq0etQReWbWtFJI8Nv3sZO0COAOEKESldUj+UE/RRxNGCAq8+rWfqooksL9qGutw6DchegRqca1
Nj2OjR47KgEqFOKCS9pAw0/gGoloPCBcuQ5kzmZ6jdC4QnyJ9NT83SoMnMcC8LG1yyYCVTqSNb7t
g5acJaXZMOcMPAeMOFgWf9OfooIqurGFF+dVghByPZw/4Yui/UoBr3prqx3lo6d53XVpCKSUWVaL
+jx1xFcceI7TeNuq0nm3bEBuG5EQG0GtlwmoALTSn/yaRmIBu1R+lJMZf1ruUCIXtjSbfAjd4rPM
95pvvFip3eANIBlI54uzG1Jbc0g4o9V114icSEwfg5EeBLWkYV6oyDlV/7542P6/m+/viy/tr918
q6hr34tfzXzL1//DzLdY9kgEgTqEwtYWtgOO7B9mPil/w0GnUwIZJm0Qbr9fzXyMihFHG0jGPJv9
wj/NfIbzm+PJ5T+ORIYIHOTfMfOhKvkXNx9MP8u1wC14fzLWhUxuLPxgxt52mBeUEEXXsemlBiJ1
4sAiGTdHo9bdr6aIKukz/2CcYQFjm5Zxq2gf40ymT5puP0cWmVWr2KuQsmTtqNhJED+cEAjrRnct
jWXGYIZwPRxGKMNkiqpqDbqX/lBU0RvmMuciNaKeQEci3UcHbXYiBo1eyft5UMxRW2w14RV3jn1U
/Riy4XLBN+jZBMG2QJwAXkJvmQ4UsYXYgW4BHoQRPtXSCKa9SeQeEQdOFABdM+pmK6xqujiNPcW3
mkH4nK8RxcC2t3E9TBfzlCDhdyZyoSA4Ij2OLVk8pNDUlz5jvkVrOBxND+FXYGbE21mwVXHGFdfM
s7K33gmno43H9srAerh3RmAQ6DFxgiBkLX2Bk+sj6FSxxWXd+3UzD5QLUXmtonw8hXkWbVph7HA3
WHehy9i6dnMUkKI10MeZZJ3t7Ho09vDg0IVTO3jUbA2QuVUtEfixqpf7ybZZZmVO7LxmJJXv0zC0
ruC71Sf6C3VHs3Vfs6baB0EIsqnTAUigE2cxwVCFEILrwjHHz4AtOzOfaTpbuLmPbtYShpJq1kMl
3eJmBj6DJAK8w850NA8Xe18/t5lOHGuG/mSFOJNwoFILUbpUbgHD1RofCIYUN5K916OO13Przotj
pUznOyIasE5CJ1UbDrR4XHPJqwtSGOb3ol9Ggcqjy1qIrzsT2cdq1DKL50evT3XS7vHvhxDrKv3A
NB7gTZ/iGwh169k1HXPNffqsYSI7MSeyrgdQa89B32EAmjmo4UfVdK5VDSS5xSDScwUt4Z2/46Sl
H+XOc8IZvkI7YO1dByQnD6XHNKweXbQwGsun1rdzjT5cs/FWw5SQwcBQnR+GeWZpfbXs+rAgwPY7
aEMZb6ZYip3XWFioKsearpkKaCezS9lNzl3H0jSdmoXCzwYd5lg2kn9K49rdDo4WXOLZLgDekQzC
6w0yYXFb1eZNNxEMTb5cFpSHNjNcySA6MVFAISE5FVEurgmknJ9cW3PlucRNVO27MBRXWWPrD7Hn
aPMuLhgWU2uxmLRd3RIXkAYQvFaT4Rl49euEDDnA0obGv1mHTNdTgpLzyC6PQzWO2yKUOcE4wtLu
DIjVa8Mw3J0Ot5GP3VDrKJztlkotqYCmK4lTeCKl27fFINm6O+3ORGCXk+2RwtIZrORa6wZks/pQ
nIiUszABIcFna8NbBCjWgiQEUkJi7Jgi6J5tpD3qwiRepV+m80OrXyy7NDiU0OvjpkFZsTIBxR8c
u7cPJqLqH3fygrtQBHmznqrWeEBE01KZAyQR60gQVbcJ0B+U8I6D5qa2lzziMhAhWNOoMtIduMfx
s9NcTF4S+elKtVp2i+huOnZZgiYziRcZ+agUbmgSjMqb2YAxXjqGu2XCg5LPjkK101HFo96mCsY/
MMBLxvtIES69hLBntNnirZVJic7HGwp2egwrdFM2TLbiZfyZDNK65eGa4FK4dcAsc2akl8I5r1d6
k3jIOw2it7OYNRUJi9HJxK9422YJz5xTk9iQsToXjH1642rqUx1ImUwTUoGx4O08lbsHoifBqagh
zc6Iit0rva/xRWcMWViYTtY6D22EXGNkhyuj7vK7PlQtkcEUtwd8HA363ULGJwnu9grKVPNctyP6
VhRgqITpYS+lMqCSufG94+XjayWd+kNSOSLgsjVj3wfj8P3vlyacMvz3/5hpt/suz+/5t/rzF/1L
Dp76Z0m0fm/f/+X/EKUDxPSu+26my7fqsvb3zLzwu1y+8r/7D/9AoT5M1ff//PtnyWBw+dNCjN+/
lhjkyrmuCQDgr+uSG9Uy5fjbfYSxlgLlb//jf//lAW9M8fVf/nl/QAiArzKhwzOPZtliB/xPCAE+
wd9w5NuW7rqYKa0l5+k/2KsmMXke+AEhhI10F9LA3/5gr0JsdSlnPAk8ysLSb7n/Tt1iSCqgXykE
gF+Xwa1OJIDNWaKbfyL8kq+blVz586NWi2drIk01Ku5QrnxmeZavE9s80dRsXc88sRJ1Nyorv61p
ug9k+dSZ9rWADuonyrjqtWvE5ZcA/RzXgD8Uw87O4icyhBy/rsaE4V+yt/uEsVzZIcUsQxSD4Jia
FFVZQZXhHAA8vsnSPgEFfyCIGVyZg+zXQw8ARAFheFl+9ymzLjR77Alb7wEr432u1ZvY0ZjXIK8p
64Zop9L54VS86VrzajRcslTdBzbqyM+8m4DWmU/Uvu6yPQrjfTPmr3mefMAMAMEO2gbnfRATg1t+
NwZ71arj+G0Hi4a7wGplx8jJ8WIyKM5ams3prSxi/p0xfWXbxVQ+YYsdTvFHKEZ8EHxxs4hebWWu
h55I09Asn+SgR/y58sbi7yqb0VhqtBc28QRDq+2Qu09K4CSOPHbYWmRsocvvkZ8ycGgUgkiwXDQ6
80qbjaM3BT/GUF4ysUxiewKriY73fI6IfJMb3A6yZBTOLcRphsQqTRWdfav1uz7J7wy3tVd1nfvj
VD/x75KDLt395Lj8saW5zaRaAr3529Jyz5hY803AoelDtWe/LOtvtImIBbSa3JoohxKG+3o1AsBc
Zcgz6KLrpyScnwcz2EykwDuZfgJQVGLIry/aoH/aJUYMyRSMphe3B4XdRXTOg+51Z82m5Z2+VSVv
saK8FiIVvlLFd8jqlXCDbeJhVgpk/j3nDfIxWFL0mghXsiyBo8RYwq9U4u3HZHr2EpOJ+fhms20v
Y/dM5IzHJkD76SK1y8r5nmINt+8ERydTWryxJ29vaeTEVXUm13agLUqpC5yivej1Z1A/T6mwD7Zb
PjGAuCMDjRlFcRGljP2hzJ+Cebo3vCxcYwa6jzOMTCHWRAxWXBUTeKYZzJHvIHtY94b9gpceijxs
IT3l+0TWFZpT+nw4Sus6ab5TwTvcGCctSu96L9jICQaHGe0D3vmubr57me5TKSCa59dQ23gLAnnH
1gAsZd9sXEWEFimnaJnR27s14i1xFbVDDxQ9ABuPU4DP2KuWtDte3ooh6I8hFMp8jaD7bK9XdDCK
ILlKX7wBbP6MK7Cnd2IaM38YmG9qnffARO2TVv2z9exD1ea/v7TBlg+Frv2kNPxu5h6YsMcwcgWS
vQjZof0gTHGaemodRCdH4oH2nlldVDre68i97QQ6quSp0KzoI9Kqi26MbyVop77QboYakRaox2Sa
3xKSy1J7ehuK/HusjNNgM0/95ZCnp5/Csvg183HpDv/z2YjgQFoGNwQoBP75LzmJBJXGdjiM82Mh
IZwFdYXGEJOWLJI1Ru7PYSyuEtfZzkFxFbbqJcmBFgzOP4YBfwlvEX+KUPr9hLbZ33q2cJliusur
/OVV5F49MCVvdF7FAo/Eu0wcmL2vew3FU3aFXf0+qXJww+GpQlFaNiYFJDQ73P7//t3/34u0/cuv
+n/w/l9uvL+++vFtFt/xr/f78vV/XO3C/g32uWVybf4+kaD3/8dIQgjrN1Zd0nOhcPyRWPvH1W7/
xijJ0nF0eRZwdWtB7v/H1f4bolsdG4OQJiZ9xhz/ztX+n54bAVLMMOC+W94CcbcWJNAvz80MWQTi
y5AfZjK2WTU8aqwXNwws0Mt509PAimXlJVdpf2DLlR5cxvj7ea7Ok5e8/fIr+y8+SP86G4FttLwS
Ri2Gw/B7+bn/9ZV0KkrzAJTEoUqHA30XqnjDil9tjo7/20f2zx+W5VvxOzRMPrIW46A/jWNQgZt6
lENBaEmpwdiwMUbjagwcc282YGWrAKlfGg5o+0TY+DNJDhunyZLtTI7fXnTK+8dn5i8/vZaxfMdf
ME/LD2/xNjCcMmyKrGVu9evbEAuQZLHtafu2Jm0rnvA7B3vpieK+R028gYR7SrsWTiATLFzx8Jus
dSl1/eSxZdgJK85P04gJcTWp8OJF9nuoJtTlB9icpJ+prYr7TeAl70wjBYE0TqS+AgSmmKZyIG3V
dGW1O8rCdt/VhBJNrMprzXnuIFdu5sWO3BFBBp446h47Zr3Y37XxHED5mcGJXFvJwcNa+yOMgf2v
JbuPpSFq9eTckUuBOkwz1pCjr/RRR5yHBjBPHrrxFHnnUDfJLgStr8nkfi5gcXMoyRWpbeeyh1BM
6M9HCVhx6rP+XoixPVmlVt/KHDFBOwnnNqqb5HpyohTbP0qJ6Pe4taiZPqJ5zp65zDd2j93FniLs
iyV7/zq/rp35ugjdGMs6arMpfxlsYLD9IMnUMbG+u861E3mgnTw8PDlyMuksc+LuNnCrx8GMLAoA
eDN+Qt/sJ1OcRn5uRLBPlCqJkad8aoao4a6GAor2JDi5DWZ+zgEk8RWePh/PpOPLPtO3fcYdFYTU
rX0dFAyb8MZrw4B93VDHotOnu7IVz6VRglBv9GNjVdo1yYlfiGPCs4v2ZAm7Z1UaArYG3gTbv0r8
0eCTnExi3OXs03YooOTRySJw+EGJtqZBe5qHKUOXOHd8wJ7Yqhd5aWk2N4SYUVYU5Q7sxWfiVWcz
/1/snUlz3MiWpf9K21s30gDH5FhULwKIOYIzKUobGCdhnmf8+vrAfO81xVRJlb0rs85VWqZEMBCO
C/d7z/kOD8Zs3k+zdshVY6+LKFlPWfZNt9WHOmwfkaMZLpArkLmThcrOGqJdniEtCFQE2IXSaccZ
wwENM77XsMnV3aTC1zXHbAb7gIgpqWV1TtoE8mXX3OFSA8RjKuHJF3N8U+g0sdpUc56Jq1GunAzb
DKq0mXAWZZAH26jDl8YXzSW4JxvTFoLklUUh/tYEsUO0Y5we+BeLs75vh/tQYdnHsxJ80SrDv9Gx
1IFjL8zpGRWxuNBjNbx01Nr0fAauNxG7joW8r3DT7EQ4t04fIkdMEa8gf9UQWTJqfHayCb1GORI3
k+Zlf4W6fiSiEINNa6blodXINmltbEVDoAw3rdHMmUfntdrNTZQ85WxSvqPd9hG4wtia9PxFdJr1
RVWN+gmcSH7VO8Gw7+bQuhnGYDhnjTGfIxVWQpYo/bl7x7YOSlkcTdN0Tg0kZximrST3CTiJeSGn
ut2Vkzrdl1WkX+EF689mPCGeDIYXsoEqMoxs2Jyp0M9Wl4e3c6khDa0g18CaYz/boIAA/lAbyko3
y/alMtXXru3Kp1xtn8yxvIQvRO+hXIf4F7ZxpSCryPqopd+Je7r5lg/ULmxh69IJFxLu+JBknFVq
rRu/2KN2aHthX835F2v58+XcZ+w8aTKmxzKNMypTc69rNGS6Se5wqq5hXZw1xXw0AtDyqykCi9Ys
4hzRD5UnjW+TPcEANqpXbonu4cpfY+fp1qlBV62kY4txcBUNiZcnbb1Z0JZpe+ircYPnnAzeSx/4
ro4gHVIQ/WbWJDJb6PJ3vloeRbY1mWBTabWC4eFz6rcgazUH33PkaeOG1EKsXbE4SGASc6J9KXWa
S5xPIyzvCrG2Q7/vCCwuAv0YjTOgZOM4hLY3F5uh/FL1RzxpaGXRKwvir2yBQxg5DWEA3ZDbqz5p
t3OlYPnnLKRtBgG2FDVlyq/Xd2fBQDuODwLrYxDb+B5qtzKfQgxnRRfuAjWHxW+V1q7BfMBMm1Cj
NnONPCcQtmGiOHecmapyF+jdbtZv6ZGgmlNWTf8d9Cpse1hwQUWuCBW2V7tjAF1nMFLXj/yrzqi3
BJw42xBjL7gtr5+RpVtU8jbjNyF/Hr166dIcW8cOTS27QI2PWkOxXaU2VpF6HcC8YHOvra3lTTPP
23S6syloXXwZl8aRXvcq7e/SMHrW5ZtVKKT0IfDellh3PD+ML+rxjKzmVhkre42vIHVtTbkKiUKb
y1meR6SJHDiREvl0ohZqd2nBczEH/aLOtSMFxP31NkYTPx4I2EQhnmcEpVu2oWmOtmAjP77Ly2pU
sikXAYcd9kzeYFfjDcW5pe2oSf5jVx78pUDMEhdnWav9Vaph/UHxAwV80S8wtqC8ZEuh8d9rDiH3
zm3+Xoni96qkLAXKX0qVsRQtjMDiYlwKGWGR1LSySpQbhckQCsGxeZVwvPc0G+h5ItlID/QIHAIn
Y+NbY7NUMOYZ9llqYXuJsyB8SaQpD7oiqNIRA+MVIGrlyoQw9RwAUbnvADHflADQTuj1MRtr3V2i
UiOTMqvP0spUQEsU93kp83NoNBufhG1UmqPGS3YEmcqbe1auIax1L21S9Le57nwxMqFAjTSh1xmP
QG0cyBnBVdICVzQ5RuZp/zRbCGuMpoyPYwHUx+59xPbUmSxe4wZh54CHSu04o4c175tIC+JVK8KK
CNDcaxv7y5jWntrr/WOC/luHaZs7RAH1QfcYTk1fuPWY2usZMxnBvVPiHNA3QR+wdfg1a6mooIcW
R+46FItVfHIqp7nOdDneNktNLZbqWix11l4qbvFefMf3QoypudgaS3UmUhi263vJZsLTn8OljqdL
RWfSNpzbpcqT+jzsjaXyz8s7QFveBugC85eeFwR6CX9HKsz8fVreHvryHvn16oX689edqKSXghdK
wgAFCP7j6tVsLexNs0j2EYr8vojY+ON9NPzUq1iPZW0+5DmYPLPgYJkcSiTE69aQj4Jwi202bjnv
bJrectaORvOO9Iq0RTeaZXlCewjGipELrwxIEvRJEBhUpbjRTKFddXlF+KxiPIOWuqxmRj5FrD36
zuLSVLGbCm2HlxxvmlFB22/u46VfgPSTN0IIGlgzJUUEH79qGP01FAt0ILZ0Y5i+3ijkBcMfsabL
VDzUrVEy0evzr6JRUAXExWHSwzt4+PXGjPsvSm+40EcOSUQsRS3ErTbzIDgyCM/YNs/OaKCkoT/o
h7AGMHevtDE5gGLeSLqJNOeA45SIPVz0EhPC++6endcyM8AFWmS+dkulQxmcwy7AAlLrZD9My0e3
Z3JS6rFn7wNjpnduhgpzTqWNBKQ3KW+0Hmk5L9JOCb+2qXKKEIaHTu1lhKWtxsm5qJEyyqi8V2Fc
hB3wQqEv2TnbonmxxKCsZiXyd0wMi31XlLQfVdhEY+OQ6C12HLMe+6m9jBLxlsQTcFLTAgPBsGtB
dblDRWeT0Thzoa7blTkbuXjQ7yko21ptnhUfHkVTkVrcpXRmC4bDFSOjFi8POnGPoJeQO8VprraC
7ESP7REsiLrtyV9ZgVaAQtRA9KL1fVvXy5A5qi6aQKYrqZr4pRMURmrjXwliQVGQ8wcK68HWWCAO
Wug1IYzyoe2sZi2m+JsoVGjNjLhIiJnA25Qc2WZ9iebweWR7m8ZgIUjnkibt5mGJbe+fysY27os6
ex5VrdpgkU+9WG9IJ+jW0qFNhlOSdyJ5RehvJ1VsBwXNc0Wcb17tY7t6MRS8WMl0nWoqnViOIGiu
AEOEuqeE7UHJ8OGw9TqGWo6ZC/Q5YvUbXxHXsAxbrLXKAdjBhYpx2yha1gC4M7VvhecgbUH5djPH
GhSjaEDjnO7IU30Qc3Qz6taZw62r9Gy3xviLzOtjo9FUzPfB+BqE4pSK0UUNs02JR+tMD5UttjWY
irNn9vVe+vWZ0+m6hGUQCWR9Ybi3C9qcvH8GY02GAXI6/IbYIUb7UWeIi25oTdT2IetUtyHzyyIn
oF1LEIWztlfS8TqpnAcJEA5AiBMUV8jQwT9R9t7ISNwQXSmUs6S6o+PRjeSC+nYqoSdY4cViIe7q
7dQPHL7ntTp7KiordfzG4K5DlVcl3amrLpOy3xQod+fqmymnJyN8KrtXBbBThzEZsKIdv7aKSuDu
VaDd1y1ln3G2Kq5QrntjiaZQKXdIhIbgNc4ZwYffxxnQVbQp29eIOM2F0ZvhoBP9RpYHhNPvGjBH
WxPp0JNJPWE5Naz2IsuoP1rrATddKeg3ll2P0K214vDUfUtHz9Y5g4v60PpIb4l1b8abkfg1BJLs
Oy/KAuV1yh1GQkHUricd2CWAyoR6NNj14clBYmUcItXxFE4PMcfRJGDVkjGCaMkFHMCB5FqvXsxs
xlm9oD629Pg9iWJKomMTfY9nWq5pAhPk67Y1krfW9wBZeQtqSLQ8iqhLKywnJI4ZEBQdooSTeMM5
78asILUGt7yu1r2UwJHLLbNxb9Rxp1X9ppx64LoBDqZHWOng+EiWwfnPCkxB3HXjsJscvMuRIE+P
c6WYjpZ46oMaEyuZw4566md5CAoe+m2l1g8WiWKMmM8iTi5VUvxG01yZ6mnKakTR9RGiL49V4TW1
spt7Yz3Ha9MAuVc4K8OsT2gFDtApPMs6YpBeqsc5x8xvGZex+KZpDGcyzYPXdY2A/+zUT0N+GZDv
NgeMFOQmGc7R2Hj56HimCo2DiBnbv2jTjshAtpvNjBE94+a5NRBmdOCps6UDCEdaxzxe1uUF3t01
XiV1myUR5C15jbP+LvIhYk6I44iM5xSsBoHFT0GTqIfTJun7M/kMpI1SGeaJLfyYFQ+MJr5XWXse
gnA+ROlwOxKeefQ1nIJFmmSHsl8kzXekAX9nH3IFgMBwrK1iBNKLlPpY4B0dW7klYYiVzU63V9I3
f6bSxPySbYT13Iql8aA1VcqgPdv+78Zim2kndrKv/Lq+mNG5n1NROY9VhbEtiOOlk5ApCM2NNOXS
VbDJ2shhwJnoV+x2om8kbMtjQi7hFu9ae/z19oO25uc2mE0LkAYnYivEWsv//9CNtHEoTo6qpnu/
II4hMJ3HQWbRui6NPXJaG9MV6PNWte5/fdmfdN9+uOynPY9iJUhHCSHfD1UBfNTkzaQlRM9qUl7/
+ko/aXJ+vJL9CefeaUiDkxpobRgOz9iKt+R+wM6dSdCOfveptB+3cstBBAkKUs/lXtLmVD99rP/7
XYdEPh7T5TvjpCGPBLJF39rlG2XA7gCwG4JNvHzfuHWyPYFZLIIpaLRtsqwMdRD5/GcH9m9pF/8b
AoH/ckJAZ/UFRkIdBWH7f/4HyQgMvu//eozgPmXPxeuP8azL3/hXUIH9h0WHWJjoARx9ETD+c46g
ij9o4EtyRMw/RQL/lggwYbAcVESwmm1V0lr+9xiBmAKNaRVyR1rhpLuKv6UQ0JZ1+6F/DdtoaaU7
DJ4si3HG+5n4w4PrVM17+GC34+GBmlOlJIPZ8GeiEScG44f6gpMWyXWhiaXfyqCIyTR8+HCzfjJA
+DyJW34J3UZeaZg2YgpT/9REzyVYUcDv7Q6nzKL+J+ZSgR+EIj+cCBEA2a2yry77ZxZ0irGhHfAy
9Lgb3brNo/sswdDz618JFOinG2OrhmoywpHoUukKmJ+mGo4ZjFBdEiBQpZ2qMLkle3PALmyK27DK
HsdhsXjn4HNpeoFWBNQuMYsBhx280RA1RHDY35XboxwZSN9UmsidBijbT8wyg+8m43h1BeGR/TW2
T7vc2giTQhcR9PyYIv46wQbtXoYyqnFPGkiw4BjpOTFUgWQfKUjO2mlt0VRn3U/G3lVa3XmcGkUS
elW/GYDXv+sAcfPVspDMayMb/GAdpewJFszKMK4nKRXrkCcFXCOIg1W8i7RKXqhOj/DOGTQN2kci
x+CoBYOVbQtz7LEFkYiHVEHORY/LXymrQ5IK7dWWcH7pv4cOH6nmiLsWhp816zar9YqkuTIYVqEP
KmjTj06OcMGkNUxmeoE+oZ2S4TWtFpE9c+yvaCgQo4kUQOVGC7OZkE/gVyA+a7aTmZ8Vj0pJnp3n
NA6+LLOZKYj8UFDENKUrmO4idlZKEPL7mEHXO1utKzPyxzK13AsGCFjIDIGP2EYN+kTrHb1uXOTN
Yn7FPsBnYMTOUUZB2Rew/2PbxTM9rkFH188zritcXVpbkz0EMLM8xWTEl2uat7QxkP4be05cc3XV
IIiLXMevQeOLdBCX8NenNz/SCTPFxKxCHIjQdCCEVAzPDwgBBD5SZKdhCoyvQz33gKd6EFSGUSde
JHML04MltIelR0RMqa/E17Pf6y81vv6LSYH+QsNyyO6NEAOz2zgMm1zTCtTEm0ZbuYgcNTPcMabf
zheDMnWTpwPH2kgj77MdiUYXBgM1jg5Flh57PxtN+qddhfCCvaQBZTKDvFGP2vzcVQudFRwDuiCj
46JLn6XD1mUPd2WLTsN1VB/rhtVP9Vb0QpXeYDU563qO8zuqGeBXx6ehgDgEX7jbsvyCeK3kRmvc
zWUaiFM05SQx1LzlwOnX1gSbrEcmSKs6H5idkeVEI0opCQuMq5ETSZahCgL02GI+HcPBdVIrZH+f
yuk7Pc75BLiqwh4ncS6tVXB4BSrHtqd9CzdDh31W4NZ1xs7s6W1O9amdzMC8HmkeTStjZBDjauUk
a37fwiTKEqUOWIaHkgRHOx7eKOKg1MgCWHc02Z9wo9zGnVgmTHvmRs94svq9ju38PBTipSUvzaoP
nW+Ic4JNDtscYRsS10Mwjd9t/OGuIFV2PRKFuKmJKKM7503+MEUrk2cqSiwPlterWo5onh3kRsuu
NTrMbbPJa/tcYngl9CH1rGy8ttse9QJWEF+7K0AbTkR45VB0+D1WbWwkGwY0K60gSLVWN2VYRtAU
kec0Nx2hZgXQm5Gp7ske50NRDhaPBD6jlYF029OGQvveRsb4KJEXC41PIM1wh9C16BAV1aBuAo1g
6B5Dhz3yc+ITs85DbWNL0gE6Ao80jTsZcHJ2TNx+DkwOByZNktuIdQqbu6x2QAENB0LxRM5oVR+R
56SeWYcwJ5QbtaiJwKoCr52d60IOzTqPCJfuM8ia8Th+qzNAsLEsr7WC9mU4mV+aDBCkml7CHoFr
NLQJ4qAOdFxT+m6RJ/MxN4zLXDyS33UVRtpuht9dJ5r6OrPLF1rgTrRnXQIDD4vzFHcT5JhjaHfN
GVSbtkqGLHrQnPLeL80Lp0k3yozXlg5V53VGWQH9nNsEhzyzijIckeMumYGo0VwaKCATm+oaafu9
j7LDbPID6uCnfmwPQAXK7/BDkrVGJMVXXx05vRvEkiNXhvU2kMmMCynd6mbmrOtAv8k6FLq6hTqr
n26bAMh16ss7ZRQ0RwBDBwCtb4G6rURBtoU6rCcN096GNoKr6uX3AHK3ZxvTDeDUDdFXtCE0SC00
uYAilXq3d8bpslFGpEF25nWOcw245csQQ8xa0LOUlZOuiwfNym79BVfIoJ42A5A/tEAEizdJ+zTP
0YVVxpfCyJVNOL3I+lUjRqVq6rNDkMqQl9O28Z3iJH29wKkeY9dsnKZ6VAbtGBfYmOhaopbzL4Hp
Yz8n765/nibc+HYd6a7VqPdKFm6bPr/osLp+wzpBY6FU9VPezSD11B4gC7MeoztrjICCFExAoZnz
il04LW+w0RsHbRNkEu1LH1RfHRIVbHlNU9te4Vs7lTqRkhiEaOwZeGCjdaHWh0TQJ7KNr7o6nprE
4HANuw73cI7HfQbv6uS0cKIu3imIsKskPQ12cDmRW3uYDedRG/VqG2FQg8ASEHigJk25UWhSX6tR
W7+1JUd9xNItUiS/2CBrT11K2HYs7HsfWsWZTvBJ6CQr22p5D0J3dlus6POS+h1gndyWUR9tYQJ6
Mo3Hm8rA1c1vrtRuGzR3eYlGMOd75dAq/fROgT4EGORxVpw9ptevDMf3fQ8ZLbDIEDULDSdqbWYr
0zdJJbCsTlyPanMlUTrATlWVUt9RWHVMhg5NzwfHiiE5ROTCzEm4rrV+W4k8W9WRs+WNAjQm2Ksx
LvHBf5gsFcRk1ex0tCvHXmnunQIjd0YbshkVRJ30P7ALl1c1Ib4M5Oajwv82I7gkGJsXMiLve9Ua
z7GvFskxW+LiK4EYzY5T2s7RIagNw2XCFr3CRj52dQGPC1+JOi8tMkMGHkyLwk6MyC1DO9tCMAph
aEFQJ44iF2cxZbyTyMHpXbCfw7oKSIY0Gkt74QNeWnWWbR1dzLzLzXsSyDu2LvJ7pdS0lEgvJmgZ
ShepPltYNdEWkOJxKgnKjRtwb5ZyyXbM/iKS6U0M9bGuwHLm6G39wJZXY9GNO5wkJ8pvfhWZZfXi
SMIgxtS/hCwGZ7bON7Zpu7KpH5BrbOZwBGcXOGC2A2oD+1DYSt2Ol1ft9o5JZKyPqGRCw2nm35sm
9egTqkZ/wkTFpgiQtos6lKmGpycYEbvyLsqHvRZbKyPJebGI6SlWiuTKDLIrTOqx8OpyYK2Z4MRj
9XUilsAIXsDknOw4XA9Zd7CK+iHn9eXqRr/DN/Q6mdm0bTVjO2Dh5KGf4b9pl2XthI85dMAafaJn
lyCB1FIobjYR2JiFwVMHkYqyb+7V1oSmDS7r0CTyOKnBGoYsasMsubdDad5OwLvYhhZN+ZCOFbgd
UY0geMH5xW9KU9Bdj5XUjzdtFsXXQz2FpUuSEcO3LIhb3tGJrm+Nhr7XKi0Qarpmb9sTVFWlurOK
TH6N7RFxU5EESCzVRl7W7aB8jyv4oDu14YknLgKRf6d3A0MooRCwmjdgOvcZO0a2PbhFy22i2giL
TSgs+L2KZn6UeZk9SmvkGKArw9dASJh/RMg8W62avuXpPN5XRIByAMFwtRowP5/0Qc8IxJlqA/2E
bhuLUqPsYE3FA6WxJ0aMeynDxHNa23gKHIWdOzARZuPWbOl74hvQ2UZzAzwsSujJbyd9KKEFOkx3
DXJ1sPa3A6pWpW7Dtc2tLc+5nac8L3a4ZIHUC/MGonJ1m2QtMWq2kffBpvLH6gmwmPqC3QxRDJyQ
6IsWGBjGLVk7CWeNTN0TwJtcTr1TX8ZOTeBMp6WpcpE55I9s0EBIsZ27drwtS9W571v4z27kq4DG
Aj0RR6jdybjCDgI4vcftBC55BluxTIth6oH3HN0kaMEp22glGMwkgWqDeZJ0ckdVtlcO8Z3skhUR
CLdJFElkqj+yhaJ1xaTCdyoAAOpEzWCLlHumqbDuCgI6u0Orh/MXo/AhGJLqq7xpUO1MN8nD7hoZ
spYg+C757mEARbBj8KOBSCxHJLVzrHR0/sJRuYUz9OyHenZSCweS3WDsR5kp1rq0le6KjPbwlSe9
60ixsWvfzdQqIDKglvFzl1EX3Sqzhm07BcijJc6alT2MXXfBmcSiUhHC56+xQCVQnrQhEZ6RYDHe
VSTg0cUGOhajtE7iElGXMV3oHRY2Dyn/xPk0qQ0NkUZRP1eOyZwgqadYuSxjHXgpmnnGZVUPjzjP
4D2vrbbBzKhbXRmuJCkrSIM1y/+aDcivZxBqZGfPEkt7YrDFdodoZkYHxzF6TsJIRJ4sfHQOaZ7o
1kodDA4NBUGgjwP+Q2xFsVOY60R0/RlRU557YRCiA8KzlCmbxteAS+tx182PBMqbtxa5eSo5MwHn
karXmfA4oczanYI2pPIytkt3alSGtxU5T8/ZOJhfw1JDOqD0eO32gb6EKwx1V71VkQSuoDSZ/63W
e8YTEwrC7zCIQVyYUdF/g/xSWp4N1vkrFSpu1yrHGwdCnmrwLgPFQy02ZfXSp4X/FqB8YgqpD9Q9
Yr8gjlckG+ZerdRE9/SiAjGeDQGipyCMqqdgSqY7B3+Lig6lcnjDBomZX1lBzCF4xiyKHHuOrmvZ
t0uY1wCFBM1a07tTa1UPZmzVw0ZCBHsKajNxXJr+ztEM52l0AeGiLexmS/3K9eeYfSN0kd80S35s
V0Ie0dC8mrRvbEsyd36Xqn7oIWlR17cKj9BOndPoEDsjZ6Zo6n6jz/jpVaQqsbRgtUF8+2OLuZpH
VVRVA4C4jrUNorWvgQME/td9n59cxOIfgfvGkLh6FgHqh48SsJ/qYsCaUAFytvi0XL7glEgOv77K
p7b1csM4GLIdlpaB599Zms0frtI2YzXZeo09liT6k5O15mWXxdjvuij5jS7gL701rmXrqrQhWZkY
jz9/oojwGTWvwoZcCbUeVlUElkWNBwKrpFW2t4oBexQpWWHdh5PODm/kzPqqx1NMejD7EmLpbRQg
v1kxn8YFyw2wMchoOoY+tnSfpfdz3LYgh6Jmx6PxLCd0Xj0TD0u+TFbwphE2vsL48/Trm75Ir39o
db5fVLJ2aKsitrc/LSDRZVppQiPflQwyNgYI4LMBxfIghB8eRlxO13Ujk7UoWgfdLgQgp0znYxmG
4lLXU/sgDbYKWIQGfCYFnT2RMUeiFA+bCort+te/7U+WCEm0UvCNITq25KclogtFZYTegYZKhb8v
gMhDftKIfpkwxfz6Uj9Z84xumDZoRN8iS/90XyAOSXjgFmueP4I1vE1cWyAZ+btXMZdVb9PotQUT
ok9Xwb6pCWTHaNVqXdmwMWXkChn4N1dZfsrHdjbsc9q1nMjoJmOkQ2P/w5Ol6IlZ1pKR8dJxXjVO
B30Tik93NcMGuo84kt+Rejle/u3Ppi92AK4pHB7rT1UjZQOetWgOdrNFq0QFHw3UMM6XgcG/hwo/
6ZP/9Ysy8WNjLjAZGOjvrsaPZQN4k9ONiZrvopDZmi3yBV87JqdfX+Unt9B4Hz5hQbRNopU/3cJE
hNLumTJ3Mhw2OTrZO8vX+v2ErPiq9vGBkRfw9yuiSb1FtWQRVaxSE368qAP8ns0qXB+hgFWqOY6i
OTaQVQ5G+5sn669lgEKI69JBJAXowfr0+cwYSVSpLv2FVCnerCSmp2sYTRUiSHWU697qiIXS87DZ
AKiR428etuWDfFqgmARUnbEL9QwpzI8fFDZRNJkNV8ey2XuWH+SX2VBjFddbvyRz3CC969ff518r
CYpGgcsUuAZkiPdBx4eXjclOR4AM6Hc5dNVtXhXORjNVEuz403++ov/WdPC/N/q7LN/yWxoYb+35
qfwfYCM2xIebvriU/+k+XmzQ//GP2zr6X6enPOF5fnu3Nu9f/+Mfy1/5cwAotT+W9y8zNpVH9888
8j8ngLbzhyl0dgG2Yal/jgb/aSRy/mCjw2iBSsbfUhcj8L+MRObiOF5KqYWnlbeoafwdI9Gn5YFY
kJk9k0k2PfiSKJ4/LsiSxq4A9zCutbo3rxHAV8fW0uj9N3E2bD7clZ8UsE+L/89rSbxRNNQYan7e
90Qj0FGCm8a1DeCckYWSn+cSrIHfl2hGY6H9Zsv4s89mQ8rWeOkzS/+89O2RhLDcLmm5Fg05AAM7
9Sxjz7igw39zqU9V5f2j2TaQGko0HijxqYAZEVYBgWBvbTi+c6UpTf3c+VN3Zw9CQ7oNYvS8pJEh
0iB3w17/+r7+7OJQc+zFjbYYkT59hwxjnGaqlHHNqSHf6fYCuoKTmaOpiYjEMbXmShWx3JOzE7/8
+tKf3knvnxvLl4rWU8Nnviz6j+8kEWgw8WwxrhlKZWdhZclOL7voN1VTW6atH8rmchnmpKqjYmJH
Cvpuw/pQxOx0Ss2paEd0Ysg2i77tTnIo4m0Jm/+2XpZUEOWElkD9Sq6sBoUe6pzpao77rv9NPf3J
J2YszHpy8KWTN/zp/eG3RhuPGTpC0JOJp4DGdoewKM6/vq/vP+bzJ1727XA5NJx1zqfLBKKAayj5
ToUc5nmTYZM+zVUK3S82lOkbcqKMpNKB2doGsiIkV96swZ0m01b7zc3/tCF4v/cGvwdVB4U8SKUf
v2Ji6h18IfwmTtdYO7q9wYPRDsZR6cbgJRr6kIw+4dz8+vP/7C5zcKEo8ZUvHssfLyplhTmGYf9a
9YEKBA7HgskJtn//InyBurmYKP96EQdaSkIXtV8zZvdXyeJGox79PywY5DwW1X/R2lLof/woNTOg
cEiWBaM74RHnT+y2vpX+5kz5kxvG3pNTHgfKRbawfIsfnhABHd7qtYqBW5L4HrTj0gV+7vymgv9k
LejsJeBYvVumP/Owajvt2Zz6w7ptpL7WtKBfck+j4n5i4+qZI9g+i1Tn36zAn9RxXfCi09AtaNSa
T58NhD15L3XDHRxIqTDgshBmQs1Rs0T/TR1/Pw9/eu5YCRh3eej4rqylEn24j2lVGlgB537dRfSV
V04e6U9SFgbhZ3MNeV5DyZ5vR62nk6/QoCKX3Z7iNyJfmstQi30ykBJQh3tZaEn4m/X6k/uAQwVR
0AJCA6j96aGYY8B2NDnbdW222iEbnHyjgds4DIYIf/NF/6T+8EXS0dEAlZiUoU/vlLZXSVkfh2kt
LXIQ9HLL++UuUvqDpgYn0g7ClRnb66wMj4niV3+3xnLqtdnsCiqsrury0wftO1+bNElM3WCbgTsL
P1sX0vjdwfcv2xGwujovFK6B9IhUkh+/amQjNZmiZbueoTm7BYyrFcoJ+v5zMGx1qax/XW0wh/MD
f1hbnDYABnIAtvBK86T+eEFoRvOs0NZH827rrZuOKRQPsoTRHjRh6+tuKEPxWtKFZYaTjCn2tNSO
UKSWNrJlC7SITkgrq3EjGJgFB6F24KjGyupOQIcEp962L178gAmx10kmo5s0ZRq5ypIGYmMMfNNY
tyZaFBfEoULWT4TdcmUDboo2fo62YWvEcBPJ18ILRQc6069DtN2xa4O2fbBjyYA+lX74mHWpJlwR
8TL2CFEjd7tNMae4jaZ32jqGBi7uMR+NDhFBpow9OydZxrN6EYdXMNmK6TjnhSWvqtHy9fVEXFoP
+yQOX9BakLUgJwQmDE2nYpcbPUMhBL/dbTNq8W0iffApAkcxHCvFdrLbvI+jhlQv2gslxDfDDLxK
9pSIkkNl4BqBBgCjbawgdzsG/JeyjoiNnYm3Q2Ou0zeWnVU9pT5YMALHolx1IefFt0VYMRPyTTt+
8ls60Utg9vRGfmZcuMSsNG+gfwVqaoquulMCAyU+o4PoFHcOCNuM79pcK8tMkHwamrKrRCYGYgbk
QcaF6EiGP1YojouTaZdzN60sORFniAMD0sxFwbhS9brerPUVfQXRYy8EAuGmHS8OzzZLDVQMT36y
x7vZqHvhK/k3S29nUGhRgnq9zGvnOSjAC+81cFxkR85ZtAHDTmIn53Cs0Tojx7bFi4duyfbjNZ7J
WN70TtXHB7sVyrVUErpBhV+wl4L0TL6HZE6HTKNmz+EmWqsmq1E2Xb9p6ypiQiID56m0cAVs67HF
yaGkkn5jb7WRcuiTivQMXJ1d6+at5oNb7ScfTghbPtKXU3JyucmMKofYIJyNkIziCLtVZS5L2em8
kYynKyh9en1QRMXYU+du3pH6MxYHmXeQ9/Q5qVtg80Z3mXGGNrwg06KA6aZSfklAXRNXlwahus6D
UVxGvR+dxpRmMl6PLv/OHmD6QrEL821khs3XYMphloFWRe3Tik63lhChKtjWGTQWVOFF9NLSb0fj
n0/tE5hkk7CUZXO98oHWfE+pAAyuQdXcEnTAzxjLKka3QfB2vLPDttqYKDes21FXFJ0oIBlPHl1H
31rXi2Tmah5nEsBWhijgw7d6Z2wc4KwElJRm07Ii1KbpXFXCWPVU0qzRmDHhB2RkqKncFxK9tatS
FEhwFWmlXLQT1OAXO6gQmTSjQ5aFY3XlfWkV1vgYBnlzPfYQCRBV6UutCHWmPVnpI8BTTFY6D18Y
OkR6ULhcYMfqXu86k5RerPMt2JfW/0KehUXLNohTucEHJ/5sr/3/tsI/UPd+eIf8pa9wTaOh/thT
eP/zfzYVTPGHQffKkTgQ2cO+Nwj+bCqYKsRUlbeaoE1AW1KyVfxnV0FYfyyoMoetvAPaZBEP/6ur
IIz/ZO+8diPHtmz7K41+Z4PePHaQ4eV96oXIVKbovefX30Gd6lMSSxGBE88XqCqUQW0yNrdda64x
/4dDvkFihRuHbqCQ/0+iCrPTKOlmtjlCFxoxBZPnyF93OkNN0OzklNJUZU7ht5GE1MbIt58645tw
wj8eoolUX6JM4IoAf/wj9fHpqNZkA9lbTSkdInnaTgPGtSmKwd0ef8ps00avPV06TZPO5BFM3a8/
JWSeZSz1pVMXroheI3jwtdJbBWygK+o4pM3xx03NfToj/OtxmLjTdZxIzOkLfT5/sruBeTV6fIXq
6GdjVBSGl1ZO9RkZG8HXAFdI5KaPP3Omdf7rmeRFyABoJPFmxy2WHnHIFZFnxm2M9ZBnbWsSwEsZ
Uroz4nmL7kLZaKo6bEMNPsnxp89OtR9PN3i0xbGbfJimfP3FLdhRF5/vEjMHYvZd12L3kYv4k5m1
d+KH/vNRksZ44WjPCJ9Gz9dHBVhXxW1lNo5XoCzMRC9fUQ6MxqMehhN3ln+dxr9+SVT6RIQYgjI0
7flpffIZqirUuw4uP2pnF9nEYpEN7x6TVz2Fb5CWr7D4KdQOCoXKp8Hsmm0MseU1Llxl3Wo+Qg5S
zdrkEe8+UXTjZ045RAH7lQl/NU2NFzwNMkfNe5FibcpmZbNfBKWCVimnbN7nNltVL8MYe89qiwWL
ICHydHWOw7YWjY1ku25di45MKTMqW2yitSW2TF22Mj0AMQm4wwsUNcFkaMJSj4ScVV5tCnxxpVAY
n0DhS28uNVcgxHFFoIYslJG4tL5svfdZYKERK6ohdMjawnn3Ux2iSigZdt5a5iXsNu+n25Q43lSy
+25gvIDXAJakvwGSFXivhJUmOXUdJ4+BH4+xY0op3ihlMz6icDAfBm1QH/0yw+eUEGav2rUhY9bk
QVj9EZrS8CYPrUSWXetCaZMpSXgV6B3AQeAGnGKG2odS7umC1zia2aIgS11ur5x0qLZL8f8DnYOc
Ga2gDjF+IbZi8LMyRiw/XN0XgcJ0urDHEzkpsbyth7dcT70/oiEUuB2GRbMWy8J/EbUQTW0XVAZy
OE1/GGulQxIaGvFvExMXnKLJEl92oVBcydSGL2tDxNLPmyyvxtH3URZZ4i7J5YlPKAic1/FMgXbL
zQLqfKePEBUEpe5W7dCg9xsmKSO+O4ODQ4uwKZJYv5KUqkLxboXWbyuJq9tARA2xFmUfj6EsLotL
wUc6s/DiMW1sPx/DJ7fJ9YlxWrvWsqPikqzIlMjCCEDVcV/ptX2k1CWyhKEtRXtI8/5arlqjWraS
OlX1evK48XG5cDy3MIiODU20qYGs/R6SMMVTHMYJpZ9SDNdn6PT+vTVLaHuIun9WSUkVt1iOUATT
UZMXrMkgeRBx6i+mVlDMjalj26CtbuVnAxKsDXsiTlZBNtkgkPVbo6VofzVmrdyVYg4hGLfn9xqp
iuN1UgVFx0/FW7nB8vpExuwjv/d1pgP1YsHGPJe6DaLyX5eVHI4x0v4By9piBJdpLYrBRN72CMkZ
4ky/DAEPVBrd0ejcUO4R8XXKvooTwLVX4AX65LoLC2dQLkFjThRpWVj1FI9/LLP//xT134RDPu04
/zhFbbLU+y8sy73/uv9fopB/Z2g+/r+/arQouJpyBBT6KGTAQXr9u0hLgtaqiiBcLXkK906h5/87
Tcn/w/mDtAJhIpK+8hT8/gv2JsOzZ6chhgEWjfSvKf0np6mv25bwQZ/nRDWPtolc5AFSteLe01Bk
jTuLaJMsnNioDjU+na4+nZ7QOCVpIXfivgNkqTfVUx5429aSl5/6+uQh7e93n+/qRj0YIEkBnRkY
QQkLVwwWx1ueTiV/z7q/W6bXP7+4Keah3ODJtkcax1xhw+krXJ7gJ/WXsiaArPlz/EFTT3z3oFko
kFoFmGqs+fvSvJTKCwNu5fGGD3X9LPCUNfIoB3ga7xvgKb2Ma70AjcgcT5x2Drz3fDkKFLMVwFDQ
QT3F4I9G/vP4a3+c3r/pkPk5ERoNt8A8l/aSOq5UxdtBDEDfL6w6I9toUXvdIMzUekJHvbfhon5j
lBR74XjA/fWit7RrgOJL4gJ7s6gvQ4rTZHGnA7hf9MD2j7/j12P0vwfH/LSe5ezmRgZfr9ewecG5
LA+peIveLTXZAev915p6mP/3/ciYq3OkuJUIUdDDUvqqEJrrwxOz5sDImOtXvFSgJqRixhviEx6u
C71fJeaJ1NKBeTNdCz/PGwxniMuIvHTSQPVSlsZIJEt6M/xrsZQ3bnbiJ3yQS78bJbOZ71HTZWCS
KO415Y/eV3uSVpDxAfuDG6B2IFnHApiizHCkLN5lorbypIYaznQJvMeG87zsBmyuBMx0XJdaAuoh
jPG6gAFB4M6Bpb5KPGEZqCli/84xTZwm3a7E1gbTQTletrmwkqGQjKqwLj3LVtoYsNBTPzznTb0C
BLdHZ5FSQyZQfqa1/tVAnrQBBm0W44qqSkJ0/VWHw6lnYmGr7bJMXsUFRTheTdq6XLPwOIEM4B3j
ryrqroTmtbVQcpS/gUEsWpg5Ksk41/jd48hKZM3GDHlhqnchpTC1Up64Ah8aJ7M1MO3wazbHUNwP
6X1RvqIixFT8xOo0O9b8PYdm614YtiUBXuaQDog/GZOFWscBIU2cvzDV6oftUFdLT70JVN8GErPK
U22pDFT6wdDPewov8YI1Y+FBKb2NWTe7yILOz17mCKS+hqY9MdC+3l7/fs3ZKppWXtHkJeO5bXEC
k18gni3K4RXpqZ2VL+Nooj82TvTJR9nvN4N6TldiWvajJNTiXjHd5wEBamWSZy5tl5TQaE2+w3+k
0GBqade1TnVLLUqOpxt7JaipCgG/VnvEP8VnL4bE4Wf+wmPAE7HY5zqyfPxLojjfGC6xPEvF6GnC
c3KfC3cW9QpUF2mMLb8RLqRKtrX8XaKRcjJK1UH6RAXFrw3mpNla7ikA0k0Yjved9ERS2uWWoWMA
Hf3JpAo01ynZw4EtxphFDFzBbDrM3sS9jEVJiCkwl8TjC7h8qOlZACSTiOomgsRnpW7M97kUkuMg
e+qX/E5p2QuCLZXs+ymZk1dz2FBdhFhbdWTSGqVvLfTxuUdSPoAdl0XpIoTzoXtcOfRlOmFUjr/l
oZecgkafDk96FiqFMdUq4XOw8VR2M+HteMsHNjBjmvGfWraCsHExGWFr8S+gCVDcYgfK76TYSIl0
4nxwYPEwZhtB3nlhYHVsMrXAjv3Udj8V4c/xtz/UL7O1H5RcG1UD48LiEkS9j3Ziwz3UK7P1Licu
EOYS7eosI27TLCTutQVApBo3mvL++Msf6pfZuqfjQ95KFQ/p3JtMvwqLNz38j5Si/16r5viQTOe6
nnmDuPcJGFAmpznHX/kDsvzNujRnFuIfSu627cV9jj8wzIR16tZLfYidVASWiObHCH6UFU6vJerX
LfawNs7DD11dU2Pl4WJVORJASBhjlEFgi4lhqFVpu0BNHE0uV55LMdhYrAXcs4sIclmpb4Pmpgr6
29a4ktEqVsnPCvqUMGxrzYabuA2w5qOimIiTF5440x0YVPNAmtAafTK4BoeiEuVwQWm0cGbLs7VG
z4eqDIJkuqTchcOFkp3iSBwYr/psfch9GMuE78d9UpGn7LBUh6Pp67e9a1JlJ576+t8fQ/XZWkER
3CjIbsRS6a8FeVuqJybCobefPsSnNaihMo4ZxwEgCuCEeRdj+DwO74OHJTmGyCdG7oF3n60UKtQ0
LQjdcR97b7CGXYzMz2t4vlRAUOrkhJ269JdTGeipapcDq8NcGNLhW2wYwI33OiW6utQ5mJReC6ci
1IfG+OwwQ0yvrBTqWfdQm5y6XSnZX+Lcg3eVA++tzYJTXiS6mRhZOHG79xWoKdXlFE5R0PHePjBU
tNlBALGep5ZDyWGfvL0RPfTijU8VbcieLXe/jz/j0C+YzdIAd+2GjAjPKDe1+mhERMxr/cQPONDx
2mymBoRBSUszU2EtFMzRU3f8Q+3O5iYWyUltJrTb/IxDm/j68b441Oz07z9Nzbw2hYAKvXEPAscf
lu7onNfubDoihfF6TFOxeFepyJbuK/3Eznfo482moyCTtW6mhj3vuhVvJe5gytV57zzbr5EToD7s
6IsUDn3r+Nndee3O5qJsVSFiVl7Z4l4zbjTtvG83lyN7lLN7dT69r7827rJmedbrqrMpiN68KouC
ZqPgEgxCO67Pa3c27aKCQ2JZ0W7i3fbKa/GX2djBBenAEFZnM66mTtnFtouV3/jZR5c+NdbnvfBs
yongllSqL8c9VRuIxfzozI6YzTl0IyOJUXXcq/q9PN7Xpy6wU0d+c3ZTZ3POD7ohNWo6Isxv9ai+
bQCE9B2eR6W57VPjzF6ZTUCv9l3qnniKjzPVIOwy6LDn9fds/uVtVbRjlYv7EUvOYdv3J+4nhwbI
bP4lGLXxh8KAjjcYKIQnXTu+7+/JFe7z2tkIeUjyknYHLg0g4L3zTpGT09vndpVRQrUVsV50yS5V
V+6Zl4bJmuZzu12dSMjFrH6fdI6WbgbhxIg4EDiZF1tBBcuQxtEPo/WzK9+BVq8HSr4V5BpW+aB6
xSqob84aIspsSkZSKbltaYzckwklNQ9S+ut4wwe2FWU2JxPsWQ3oKCOUCJRIorgGW5rm2up46wdG
oDKbmfjZWLFIKnMPHMuWJtrL63kNzyYj9jVKnhp0PR5eurFxmzNfeDYV65RCeLc3OZzibTqicDv3
hWdzcVAwZuYgw9qX38CYbJoT4NADPTyXwpYKBc+Gz/dL/X2MmNgfwhOj+8DIkGezsVS9CodmuthC
pzBhNhpgwt6p1XRWTfzvm/xcnyMacudhujfupfC1Gvwb34ptv1kNEKcpAFta2uPEySmiyvaEdDHg
VuNJWPitB3WlCLktDeImCLwTv3Wm1v77bWZ7aYD0XkBbMO7JwdsuvhsqCBDcOZpapXw5APUV2I1x
h8DvvDV/yoZ+XpPgyvOEJB72buzfQBu7Lk8s+oc+22xC922p+XnMLzGadYhCI3Ov8Ys98daHGp/N
57oiddVMo61WJLuIo5Up3geCfOIryNMs+2Yj/8iXfTqUx1S1llUp93u5JJbS9osG/G4KkcPPXl1M
RgRcjzxZ2MlDs0cwBAAtdHLshzsVlF1uLBDSrDIpuMpSwYlh7USGuKuhNp+15ny89ae3G3WpAtzJ
FP4QroTbfjh1+Ts0iWeLQz8aBbqtadUZbCnbpsaJ1ezA55JmG7U6Zm7VRLQbSLs+A66On7ron9Kd
fUzVbz7Xx9T+1CFAfYZUn9a0rkIDDyEqGhDMAnLBsxIR0boPlXcrfBZbaxm2v1LjQZXXGjQfLdWd
tPgdU/vUqriTP6tjsgSoAhcpWuey7oSjBn5Q2ebVkybcHf9600z+7mVnhwBwSCDQumTYTwYcQKur
Ll/gLG+raMCPP+HAV/yoWvjUHaR7mqJSxGGfYbUZxu9Dfd4aL83WiljTcj8Q02EvktvjYnLm1foD
n/zphUcJ+NKQE7WDLDOBYrE9K8876n9UB31qOkCqJ/UhvT1gzBRhJnDiKx7qY/nrsqkgzSrLRmIB
MvDVAYZkAkA97/PNtv4iTgBfFJRU6CQ9y0XzfF6zs7lttfgj6Oji92PlyDe4p5/V7BxtLZDzpbJH
HfYdaKWrs5udbfpWGNXUGLj9vn0YEYHlcfV2/H0PLEXibPrlWu7VuOsSYi03ofCjBz/kKvF5Fwdx
tns3YU65QdcPe8yPyBmW5x0y56Vb7cDROEtptg+gPi1OWc0cGMOT6Orz1t+7tcfno1nlQrsL+/OG
rzjbmnGSCXLgfJze/Rso2a+xAHT3xLebxuo3a6c4m3Wlrvw161w8GKT2h8XWrGEXn7krfdwKuNF5
lXcrwtMTSkwMMqquYL/45p/KTUHTYhXg3gtCvsqyvWXeMnDtgQSH/BCVzzq8iKGmbisEuZ5h1z4W
255K1TR860phq0nDxnQ3WnNXdzvd3OTW1g3NekGkkRJmGLilag+FArNwmdQQO0dxkYgl8CrJFvzH
Unw53gOHPtlsbajhkgCN6oY91TeVbrulc7zdj/Xwu56drQ6GFQTF4In93kNXoxv3nu9REySuku7F
FWBX/o7jP0JyX3TPWvvqcfw5/tzvfw+K8a9D0O9xoEmhOO8pzqPSXR1OKDkPtTtbPqKgE+HNCkQc
frYZgKmzdpN/IKsAJ+H7BD9uH72Dx6VU6ngvfH8kAN3ztRfY8aQBrhdn8PBZ5zAXj3e6/uZ25yX3
ucx8bV9JRg/QF6+duU8g2gL1RCh4WjP/OWhgV3xtV1fzVJfLsSe1nS5agNMt4gk1vNPSH21y6jB+
6FPO1hMrrhVO4AQB4Y167cLNneOd/v1GgBj068sXhli1pTp9y2RNleciTC1qC08llw699WyiRoPZ
JHrEW+PGVGdbQIzH3/ojYvFdn88mKqgbNGV1w+HOvZA8vKOHnQdG2x0eRP/RR4w1qlgUtdoqzsKb
AFSFIF1JlgCuz1+EVbHR/JLCj2GXkrhUvGhZ5I0jZsYtXo6OIHBLyRdZ+qfJNyVSd8rVUqnCYjCw
Rw/8MBDh4z+Duqbvx85c06i2UmtiR0AwutId6nOXTa46JjnnrvgdupKdEV+iPpD0cGL7orlMtGIx
9r4T9Vjpmgu4X1sk1YuqvGrzDklaiulksxL0eBOxsZf6UhZHxDweKjUw1Ui3cjm90FNc7HDkyViw
oxhntMde/a3gSRhGL0Yu3KtSu9Lk5DqLfon1k9HIy6rPFr6nLXRBx0cJ5jAFloP6huee7wsoWvRV
nd34/jOexNigX0rt6PSYWZraNhWZE+NtCxG0quES41hZakDazEclT5yy/xnHjd2KP+IUaqVIOUWJ
KSBYdmFQ8XqqbHD+Cy95HLUbI5NtNzLWGhZdqelSHbUcxUd3MCGcqstI1K5088lULiIseYbBcqzB
WhrdWnBxlg3FGzPUbai0y1KWgHW+A4+hcvFVqaObSgFLWVTnrbkf8sFPR+1Rdb2s0KYsi2KTIcPI
78RY+f42bhqzuURS2YTbyFk7zx8y88L8nV2U3gIgf4B3p7TxIkxqTkyvA6NyLuvAPx7yo8ZN0o13
FK1Txb3Wi5OZyQPr5Vzb0UpCk1kmP4Qqs4Ve/jQ4ZgzvsXKRxw9xtrWaravc1rFnW8Zb5d0Dat/F
1b0QrSb+duEbdqtT2lQUC0u95NK0MePiXsQJzqcuBoirbeb5wjXvSi97wg0rjmMQ2voqkSVbRlEt
WFT3R2s0aB3yumYpY9wgY26hyjs/fAqM29Rb18ZayE/pDg+sgXOZR60avTsIIgOC0mJXIAt+e3xE
HGp4doZ34zIowc+xdlg4cd2U7cPxdg98/bkcGtdHKSimwIpZXYQlCMGN0J/Q6k4Hmm+W7bmMGXl4
oQ0JW2UbqUgFfxcgcCmcXqR+uGpZsQe92HXmKczOgQPFXM7sKlE2dO7Q7yP3RqseyuhSBSNftyd+
zKHmp/77NNNNKcAfOGMPcoN+UQrBMh9eKyuwderbjn+JAzNlLm2umlaMmunEIqZ78B0Ly9y61Y6h
q0cnfsOBMWTOjhVyWgtNXLNBc1VTmlXcLY+/+aF2Z8cKKQ5iJaLYeh9pq97Hs+vEKnio3dki2OHK
AamKiKcebXsA5NqJK+uhbzk7T6R5XkoptuV7AqoO/ujIpxO7Um8a4mgnPuaBsT+X2pZC06rmlG7t
iqe4eFWFqzKa/AQq8jzeQhwmwfGpg8WBbprrWDM9aoQ0JETV16ktN+Yaodl5q84cN9oMRZaqfjXs
cYb2gn14Ktt4YKwbs9O/FMXK4E9ZwaCuLqVuwAQe9nEj0TvxTsRQ5vjAVKYR+M0SNBei6llQt7HM
6mbgnyBQp6JcWOBgR/FmzGp7iLN1bv2CsSWgpTeDjQI/XqyuNYBAXTEuQjNd1MPKLaWFiJdrJwRr
wP92n48PefGI3ct6DMKFmf6JkksBEx4hKFdFaZu6uTr+/geivHBfv646PU7Nilkys9IaQyU8WXFJ
Chvu2Em7TP1fmJRzzJGxq4UVlt9iKhHrt4b5q8yx4GarCxNUxyO2HVGxH4mrCdC6W6jxoD0r/1aK
npLBSYxTK/CBrcSYLS99LwBHr0k4qpHT1U67VsKzgrBg/r52gwmTSGimTcqDSAdKI8Q85XgPH5g7
c/WhW1MX5xfTADHf0uwGbP3xdjHa+n7o6bNPN9ai34wWF9ySZImMi4JX3kXdKzYBZUqcbPBePTIC
cf56i/ElLqmGuovzJ8l7VYqBioTQLgh2GKO4VuXA9ob3DsMnMXyJgfZSNYBM7QcmNk4cL6tiHWLE
pOJD2hktNpvasjXUhe5J0OQpLOlxbRIu4nKPiY2Y3En5pZbs8/RSHC9jbV8Pf2powupKEn7o0X0w
3ggUfK/i+qESUZ+LwoA5t3dnQG9fmKX0HKkR97tdqf8YumsPnx3NfK3LixJbn/Y5jYvAdn1rSc32
MhnfjfpOrUu8xi5HHfcslQsKBseSZlMk78AzW/hKdenXEMPrB2N4CPIbuXsouruxocTYuxHT+zG9
KNytKFxF6QYD37y4Hor7UN3rym4MTMcfPcfw92ERYvd1HYH0H8vHSN3nyu8K+oku7YLBXQfhBH75
jRXAUlSNa7OongeKnnz92e+wFRVueXW1+X38yx/67rNZ0HoKPo4iBzUKS8L6KhDOnAOzTVZNQNRn
2FftO5lilMvx1FL8kVP+Zo2ca0ILikHA0/c0LLor0qJw2i3Hd2+9RFj42mMsYaPxEj7/cFfaeCEY
PwTtzY2wWDe3lvmsB380DGvzMr7VhA013RvfuJdC7Ky5nWYeBXbnCaMAdn1dA6D+ALiTUGG4OWx5
Yy96J6bqFB/75vfPtaXFGChhSGXMfow1cu2OX6zb/hGzE6D84AvPW2jmGlPoCFFTVjXn94L8ucP9
5KzhNsfKmXqaqkY+KQUivLKcuHWOt6tN/fpdt8zW3CjW038JbIDULcowXVrGT79dyWwpqQAxS7qD
nKgYb8Www9sQy4TG6bJdkuI6VW6MnnpZAD8GZANARQDnfpXDFSGNGLhDXYhUNTlqeiVUV9gXl9Ky
xpFQdONlIL/LVrhJkz+CmW+bNL2aPNJiaRf1gu2a48oL2sWYP1bldewu6+YSHyJNudI06ELamV9q
dtK3dGGQsPEe90VxB68Sot+ZDc92hLDFXUP1GMES7hNvTXDikHBgwZmjR4DDKUIyxSBEAbcb/cUl
cnV8DBxqebbkDGacC43gkix5EzzpqjfKE6LXAyeFjwK1T5epFOim2FUDig8ckFJuyr7+0PanmJUf
BP7vhu5sqfBTH+MuTeUqKBSL0jf2akcxVYw9e1XXK0/5Y5LAdFO8yCY4WRLFHFdEzEWK8KrOZbZm
4RX3kz+WIJ63ds9FsyPS9YQih2Gf6PVv5dlX1N9nfaG5bNbr3AjXT6ykNAt/dwdfkvPanUUbPFMO
cqWk3YbjrO/4f85rdramBALpqjBCHyPrz6W4O1OUDE3q694AGUUvhIzXTfRFD77rZO7jwCKoTjPj
00BtxRB7GEBh+xoummFgKqo/mlhx5ulFBFjFa9/TgYtF7YSFYKv+LYFMO8SHzezvUvPNDzXKegfq
feXrLKQKJX7Bx/y+o4yyjl2HXcZNqOiT1j2uq2KdbaoJ6/YyyldjduMV6zjeNNJ6hCmj1Ndd9aJ4
4va8DzE7pIRyLCpFToepr0q+K04xsg8sGBNL4nN3VUMfjoBtCDBE1167FqsT8+fAdfGjcOzTZ/Bb
JZRqSSGPr1532gDAD+8zyw9J65iTle2Zs2m2bni49kJe8VmW8ExqjXpVGQ9n9fdctYs7lgb/cppP
/aapnJPk7gMdPlftCpnrjbhHsqWIF81Ld6re4UB/z0W7vaI03mi0qNvLB53a3jQjR/rYeMusuj+v
Q2YrgYIRoi56DbHBOrlsKkKwzYnj3IG9Za7W1YoB5xSZd9eVHwXe4bJyUZrWeVv4XLGraKkKFpTG
R23ZDKtKPNHuoZeezUc5V726CDiDauEP3XqPSaeUhr88r69nszJw8T3uZAZJQTW2a2Msd167s/Cc
IXJuNjJUD/VK7Tdpvj6v2dks7K0hxsCI1zXcn550oXrn5Wrmal0MI0urgFq652KoiMumOO9951pd
c+yJBIkYsAqSI2NJ+J9Bsf9PFvsPiN5gUNipGCER57V70z6e1blzxH/QaKU46jTaXpTLU8CPA6vQ
XE/bAZkfY/Vfb0rY5/ibfsS9vznFfQRWPi36bpVyB5D6ft9puR1GuD2Oif6rkxo7U6tdnFR26k42
D6swVuwICE2QkP3EG9Q0b3JgSItKz9YZN4zwVkCslqaXRfqU5C+x6m2wEHUCbXQCr3tDLLcsgEQY
MegFt4GjV412rMi7CuSBFjyawU1IxUm51dorRSaEco3f87rJNRxbn/F82iYK4ekQJ6/UTsURV0Jf
Q/6qx5ItUhpj96KBmXe+daNk22bVzseVU+uH/LKqrzo53Zn1unbv+p6Ayt73NlUsr+WqAUTXyzDa
IAETuHRyN7gZu2wfCMtB7zY4Q+IaOnR4go9bK+u2lpWuoQSvJ1eotLMerEDXcJr1dLBx8XnXgbl2
KvPGwHC7jFRR5LjZAlPt41/6wOI3V08VIqO8N7gNBPVFJb/oRgR54kxRwlw+ZXlNkKcKszPXfjfy
/ZCc2NEPvfRs8avySAzreKS6Yli1prRUm5eSQXW8Rw5MKHG2BEKR6wZN9thmqGMMnUA9kfj4/qUB
e309n5XJUOatRE/77ZqTOEYiq+kUdfylP7S2/5ywxtxjoQzisgagxD4D+HpUAB9OHrriU+lnWAnj
Otv0i0rynCSRIXu/C/pLju41qty12ra3qnqKc/J97xlzk73QhJYd6iz0ovkiZE/JeWcWAPtfey8Q
A8nyUDvs5fwJz1SlOe9ry7PNX2qqHuM8lk9l5T0Ov45/je87wZzL+TNsSBTfCkgKrbzL4cT4mX7p
P78wMPSvPaBWuVU0rT/sDUyNVWLaY41CBoTjeKpe88DJU56NfA2AfNEVlGYorr5KwSCJWu/EnPaD
6iEeXs7qm7k0P0BWqvYhHR5vi8szcxRzQX4k4YMYTRpQQA+PBX965x2V5z6DQgXaVyUOvw+xEUuU
u5ziiuP98P1ygHXZ189ZNF3Zi1Qg7+ty2/QqKSRk+eGpEoUDI3CunEffJ/dSw3unFaKce+z0TuxD
h157euCng4FsjIPv9ayOofFaCOOtGUNul+PkRK8ceu/ZdEzcourwvsWfebyuhivcpI/39rTIfjN5
5qRnYch6XCbIpbqmiy89uc4SFjlVNIkb2YIoOqUcLMtT9d8H1K2mNJurHj4NeluRFVb89ZhbTp29
9kTaNLFfd3G1VvFdBiW5zMuCoCxZmeYGy5Xjv/RQD84msaJnHaaxrD3RHSmbE+fBj8rOb/pvrrov
Q0RmVs7ik5re3m+WdYQprKldp0TUXWwmiqHEaUFb5pydhiRbiqJApHqbq6hO0nQ9mHDhpR+0gF/3
OjKfEvF6zHYRtNq+fQrNZutRleKiIMQo8FfX/oyq+2iyg8XTvV31hmmX1m/BOIWW/Cj0+O7nTOmI
T6M4TJQhVbRy3CsSsZ6dimI8y5NlBwINR4w9Khw12g7RNdULSTW5UtwG8t3x73NgkZ3XA4S+Rslz
yG0z8S8bLwD4v63k59jad+aZedV5VcCAV1vNOEAS8jTeRavj731gXM1rAsoyxGtcMft9HPEtjWU7
nJrz2ADJ305PqNdfv4faobmJs5TTLT4edWPL2S+9u/DEF7N661AXJsrGa6+j3LJT42freyTdd2hI
YIKWdhMZi7bd+N6Fmfewyp4749nUd530wohdYPq8NqXMqQRqGcGtWeKNVF0Yylbhf2luUhdFvWY3
Srkes2YtIPDL9A18100FDK32dxZ/xvpdr7q73Mr3UvlmWO0iwP9bV6SF28NaUf9kWrWVjQehNK+y
GhWlekWIfWlq5roX87UcQIHIAqfNhruxl50o39XuTSdhAmTqjpu6Dn6YdilsXIOrlZ5T/21i/55e
ZlYBebhaknK2KZV3yvAuITCRjBjOQy9rve7Oz8WVJjyl+Z/ckEho808W4GCsMsx4Kbv3qbfDl2Tv
dsGqV27G8QJhs50WDrjWhSFcZtmuVSXb7xS7bt8H4UL28dKWNmrorUrM7nS3W2RZtizcP2L3s+vN
Ba47i0EK33O6SAem7DXdUhCvcPAWu3BZFtkmkrCEGcp+gUfmoh3EbT9W60EEaSj86ZL+ZmDVLdL3
QtxFdbVRzNduUt4GGSHclUYuLZSfk3xvdX8CcVsFT3IW2iLGLLXvO4Nw1Zvtugq1p8q9i9Dwl2Vy
p2GfDQ06s0hl46ULD8HpIt3Rmvcuy520zsFYyWtRu7HCZhEoV0U8LgSWpUU3rCTPWsUexlNGOdnV
LAS3tGur5r3fovBSzaU1pod2TvWD1OeOGYyOatwTNSNitKh6c+0Otd0EsW2Rp5PlfVlGizb6YxTB
lTqCz6Kas1OuMONYmBVW9hYSaOtn3K/RHzuYdq5HzFCNJlmykaIGqUSnsJbqMlTvNfmmsh68/qEN
L9r4ph1WPf9YT3+vCRNO0i4KyJKPeXTFX1P+2j5Y62Y5Fisyp6W1tCPfCYmbJ11N7HxdyeVC5p7d
tlctOhSf/J1+lZT7Qn6pBxjZpHV7bEzkH1X0plSvprlu3R+D+0Nq3mP+myGtI9B3gYGFTCxcxuEy
jC/d8dWVN6GGTjjBTuumj6/z+EqOIa8PtkCHSpZL7TJqTMftLpPksgyWnXhnBSJmNWhmhCsXLUXo
50txuCaOs/KEYlOYnlMlL22Ysr9QKcXponxNwm3alJduPAAq7FeinK7qAnEFRS++YG3MtN8k6jWC
YLsWrrT2stNru66XXUJJdfLT1B7SIXOMKnaGsnnA+MfBEs+GknfJOWlZS9eJxwtXu3IU7CR6HrOt
Vver1ts3mezoXrEItF0Je1xlkAo48fSsOoLkLqwpMVusZBYig1q/EL9gNUKSTZd3YbRoKtzdZQQm
Y2+bcoWp0Fpx8fVlTvlxc2kFN5p6bYg3iYku20GQTk5ManzYCT+N8laS+wtPle/6GBWKoi6E6Ckk
rjqidAK1bnBPN9P7qA42Vik44COWAFJTgfwwKty4uUvy32WPk6Gp7cI4W7hKuFaUO9dMFnFULjIB
SAgJkr5SUJp3CznRuI82jtU9WNawyCv1/3H2Jcux6tq2/3LbjwhKgRq3Q5l14XTdIVwsCxCiEiDg
69/I09on7/ZyhFs7VtibxCSS5hxzFJHbvpCOQ9kK/nnDwp5NDyXAlKHuwsK4wJfXd2zld/RhkOBA
Ye15zA5pNiHq6cDxBKh4y5H2xFo3QPLQCjP+QIPTB5IdNcvZETD96+7BNsDLk/lqKtcOdOfuiACJ
BkQrHnbWIyWX1Hwc8u5gwnqSQe9IQeswrSYGtT5q5CsbgbtU8rnTp3cDjD6XavtJ4hCo4PYP78yg
JsJPuwG51GXArH7doWMaOTQIevNSgwJfTq2vgyQxlE7YeFfvJh7b8n5uK7iup/E0D2G35AifcuJi
Xsuy3zZlfM2q0gARk6SaLssIWSrs7odtKZ+VfRzaR2JCwH/WqidAqFqzcVDw4Dcmitwf7bXKzgpv
UJtStG9Xy1iBNMaIc+to4I0xhwurMZM3WUzGJOsirz4WCkDVY5FfbCyWrOoxqt+kJt1iOBZUtAgJ
f53qZoPNmkJzplkZEDod/GsjavS70TCTAiffaD1Y7t0iQbYsw1JBedY+1Sm0npTjk9aK7euqjuzW
BqyWRUjjvM+t16rbGMgMsLImFBrQOMjLwNKCA62mXmXz6ZhrS6Loa9a1c27Yh7FIrIgdTHRWRbvq
y3ej3xS4pZptQJZak7FHRbgd4cufFvdqTrRxCOf0EQwiozZCapt+08S6C+5V/jFBZEfV2ZEhkxfa
PndeLKYjsuMGM1/3/R3AHhyh5aw+FtuArX8RmZqWlAveohdSvUn0UpnRAaRzNyO22KKBoUKxNguo
qvdVZcBVoUbx1a0Y8lRFHZfzoUZeeVth98pCaZwMXicV3GBbucSpW/gGY1HunCAGXJfssADBLuVK
aX8IPAxB2tFrrH4DwGcXACZEZ+TAoQ9xScghmINGUP+63yy1DFLZ3w845OVZ8HhmR9sKEb+dQWbp
5omOyA78NfAa5Xnj52WoG2+6vprMrWM/LMPRsB+N8mSVA8Zj51YDgQsC5sH2U/M4el5sYAYFH4wC
x6HKnnoWdkhyHRhMHe7y8UHD2dd5cFLvG/gfLx3AW3wGpB+0YkfGwKUutG3Xv7FRw8K0fTV2a3NI
wwLEslpHPAcKsnHl1sPeQ05H14vA9lAXLO3R7FJEXaWHUmAOgapFcB7CXjhg/Rrb88FttgN2p7pp
gpyxIKMy0ZQTmK5CqQVb1WqMTEjjh+ZCNRbzcV8omdBKg0Pe4NM8ho7slAG8yiTgWYx98+xLn/fc
3Ir6D6wiNeNUZpt+uKRi8J32pV/SiMlT3mIPnvZN/rjksMRduhBpkz1gazt/keKpMGOuYDc3xAP0
NR7HDsZwvA9F7MKrpVY6NvCvrlhBqBTkVY6XyEUiJoxRsANMT5Tel+5q6Q+tU4dt7iTlsK2pOBiN
OnAGnhaMgRCpu2vhKdaDb6/lOF+Q44XO6A+Uy8lUy7umbYMmTcN8KZNsbD76qV1NQ+Tij05pF9Rp
i7gUBWfcM4pDbAVeDLYNKd9MUSN1Lw/nXgsRShwb5j3YP36FzLbF243Ou2msRXp9rtZJpqY/Yg3J
nm97PAKCDiNHvmYxwk86qfQmrvjHgvNNoHpZUNNbHjAIvMQWKuzWymLFndCc3zUccARuwEN3mNlb
jWJah0OFm60WPOWqRdCOsxwHB9lotn1dADQbVkzSfQ+hk+V8up2MuetFTIMqLK3W/awjzgSxbXhv
iqZelcbrVDUhKXsUAoGxNxBRljpm1PV5bOQkGuWq69pwKiEm1K5eGBs+7DkZLgX5IvYpJXdcnFCA
9lImXa2ihW8pA73EaIO6WMEkJiADYg+WAfs71ChiXxpOiKxAXxBnb9c8lC1qw9pciWb25SKSusTB
1paJbCEHQzIbQW6Zie0Z6YdJNZiQVdkI1/lUFF5/MwYPo9s8We7Bmh6a+Rk1w2rU1SvCIPDx1pYZ
PIAuBZubAn/rY0Z6CnOiAlDsQg7T6PqIXQymAS8jyvKmHU+5KANpnislQw9BdUPTBxoKqoFMIGkr
NARTYrhPmbDiZah2Y+X4czbB3qk9d3CrzDrjZDs4ctTgy5ZvTatCL+BGrNjmbZgCi6AlDeToBa2A
SRixgQjXPl1Q3XReIHM3cPV126Fa5LiAwEPpZOjweHEnuEo3p3k4tk0VN1zuEcQdILpxBRp5oMH9
wsNFXfAzigZG0QTJhq23shq+G2H4beExL9qyoxX4Y7bzUmJD7WCvY6AoWsyvHkI/kiIstRZrqdbO
VAYtFEQTRYUPIxrTKSNLTHd8UUmFxenVI0xYBn9EJT/x7OQZ037pYb5hOXrQV5/ErY9mvu3qN2ml
EfFMHF4qJLNcuYgeNLODrKFx8rYN13yYUEdw0kNvC51bncDa2E+/EO+H+KzHgdCV3lYx7Mu3Ft3g
7yiNp8zJkmyO6RRZFlKrYTs0WsksvD/FCKscWkXcncKMhc1VMb0bVB/Xc9y7R9fCjUPVVykQ1Yfh
0DZuRNSdac5JDwyo1j0fTnzxlJvnrhG7tgchsgOF1UPj2IQmyTAce+jRIjLyyLI6aEGOR+VYsDTy
WB3liwu5qlqPXvvlwhvcV4i8xQ4n901zgXuLT8zzUOfvws5OM3YaqCCrNsmXPAB9QQj4Ik+7yhhR
3MEO3MCuncupWgsYy/RWfaDe1oFODAY7viIVNFs12MneKm3uZLdXjGB3fM7pO4z5Gr+BkSfPMxxp
6IDyHhR+7OLwBLYG46A84DxLxwIEDceGXoe8s/YKHgOuYYVYW0mzPFRQSzIcvI66wEYxajxYlaf1
vXKmex3+3UPJAwx9IGxMpJGUNj5w0Xw+zTuqqWhUboysCBAFgkGlUZsNPinuDVaGrkmDeUY/gUZS
FUugsASntIqG5dGVKAmEHQhCVrQwcKBTLalAghTYKnkP7/1uOlELp6th9GHrpI9LxwPhZIfFpqGp
r3XOT7T98lqELkLAKa0pXCBPXsA1n67JUmgWZk8e7Pl+sY6VSrdLb0Zmg/XobGl6XtCUZ1mfpBRd
MGtDs7cD5MwkSFRF/MS4a2r7y4YrPVz62/rUW7FbHZixgSe0T40XM38cs/NIM5/2O+xbYLN3+b4t
AGu0A5jQMYG1PuJe77WsQGCXGfC6PGHMhfoBIZtek5CZnq0iW6UzXfec7W2hYoeZnxwVKhmznXIf
57HFtAoVAxWAYJZrRlhMBXJVIY2t+DXlSksQTr3RQcWS44yGHAADfNtgDm36lgUHHsH8Br0Ehrwx
SbVtSg4WOg3pYpis7gd3QT4N2n53sRJm7UcCAe7Vy76e/JJ0kUlr3/GagGO3M23jmGvZXmFkrPTQ
hhRMQ6UjGDRKZqiZCBqYyevkfdEy27aS+0b+3lf5A6YyR6AiMG8wNlWGE64c3INnd/eyTxPQ7dAt
nLy6PjbZuZjuro1pIFAM570VFGpfVhgwu+aeqDnw7B7l2YK+aMtId2iQXjwvb7BFDNzK8s1Kixbv
tQCmqLCKgBuBj1tmGJGPi19iQly91iVk61ckJ7vru7cCcA2xbVRmZdiyL6RfANdigcRakzCqn623
CcRIE1NfQj9SN7sgbixEAe0M3ooMaFVaa5dxK2wIAm2uUpouyoSTCBp1uDNXfdUucr6ku3KaAxDH
wMBXDyvxhHmrrHKReD8GVMtjAujNHm00+FgTiAXoPWi0p+vGs7aYXMGtyOmfUtJhk/1asHH2kHwW
KTsIbVwxFK0lMggGg4OBXCDYt/yaGhmAmo7wgfMVFjFwjim7vxTmymsPGLpBBQNrs+pP3r5RmW5z
vU+MFueOMZ8QNBq55Ze2JI5wYjNdI64umZAhmi1douOtLSzUn5OzclA9oDc2rCXKZoTXKt1at66H
vrYOC8FWohxPFX2tjOFQA41yHMsfEH1WMP2w4NZ6yFslohhy91ksG919GkHRYdqfej4B1pi9ixPy
SOWfnentKFAh7h5mSWOOmqpSHCrvV9N5E+lGAWnvVqqvEmnHElpkje85KrlRPhfVugaIYQ+Ro+/T
vEdIaov6/L2CkXKREb/BYupyO16WrwkFy4LucoIZtyV33FBRC4C4gKmSA7kT8DXQttVRKO2pg7Hl
wKtDgX26LRGeIMp1hvTpki7I0AMdrTlX4xRyBALX6EuXKRTotMH93rHR27mZtRIo4QRhPp1eRT9s
9fTY5DmU+MeaeaHWDmFP32xpwzUr3xcYXei4X6YTPP1x3dv8qDktKuMv4Y3Ioh+jsUX1V8uQj2M4
shy5PingygdkwK6ol3iYcRGk+uRuuRXdY1OlAV1QW9XOdvAgqdGB5PbXPhJJhdm8oTKALiDoXHDT
iQi0EtQSKYIZPHXK7V0zYROnnU8yGdX1BKjJgPhBBQJVwdTaQOxAREXgSjviBWwN6F6gVEbl1NV/
5FA9uuxqTV8c2exGOsLBGaGh06ahaBR+dQizog0yU+2UhxdF8B2bD4jBvSva6dQhPA9xhmDka7Ft
5MlYp8ABoO2v1Ipjq+rcV5dwvwX/BbG20NOhDEE+dGZi3yBPPXRZhmacW5s+OnB1ATrxAJVuAK/3
fbvQB16ptS2NfW+P+zmdEgkqrQ5k29TWooTtPgDI668XtoZqvIrcqfDLUVvjODRnxOyZHsoxNu77
+X26Q4bdtu/7F1OBimKiCx1SFTPEoPukdqAH1i7ZAIgNKdG+AXDEycyT3nmofrsFBzw8GdwxX6m5
+9BpkwiEULc6JHvC3ghDi/ra0RIlXpfU3jqgG8wOokt4ZCI5GgooiP8RuzzXL5MEKbqdD2ZqhNW4
q2HSMb1Y7uTz9N5hz6yjm6HhW3jbvWQLdm6qkm6ZA6fAAiFP3oi4G+OrHZ9a5HPYmYuQdYTo9GmU
8SYSpjrKrpx8l2R3aErADgjHCo06fc56b4Mg5rdJgbpL6v3cOmuDd3CU0DXuF26PkRTmUGiEFDYi
XoAHr/B+zZGytcBtd5qhdlaHZzxf2LzztONU4CtbyQxxmDp7QGZ9TVDm0x4xBR68KsyahLbTIcxl
0YO2OzvwcBu0gqGIcoIlPdy1+fLV2EnTNYhS0YC+SfQZtOtjhb4/ow96d+cW9Vlr24hyc1PJGfh1
G0vY+jALbKjpQlGuypZuusZEb4Y3zBspDIMan+SvSl4EgIuUmhu9d4FstrXfdw5qpqUONftQ8DUD
afuK1sWsq1emebaXQwYuvqdUWCOkIbLKtgSd+s5hkLGM1Zt3VTbyIc6oiSHYEF//jbCY2MKsqsV/
ewwJrv++akXTeokQuKgrw/MbyNT6vLr2PXBLwoXFYKBELOEpaV/52Gsddi1Wu+tRMMglO7vInNac
DFiq8zWlNdyFYEUjhRcQBK4v5AQ5Y8gx1uFbJQDCdCilJ6u7yNpNJtX5ClPnFMGlbAD+RI8MAfE6
SC+D3gb9PFwQ5fLWUOgPOuS2i9cUI9fpy+nu3fRjGXBMam6MmPqktQEHw+tjbD7d5r51N4KOOHNl
1Kn9lFWxHPLIGo7E02IXv94sf9AdR6PTbAY5JJLaIcxeoaGgPgqAbT8gR2rfdkXC5tdqXmfOVpjC
F9WOksdWl1GjDJ8teqgBNSj0yNOh1TTMICcupPlvEu9+A4jXwIzNpKjDawDGM7QUBlhfRpbkWvec
j+ZjoxzkdQqVAPq6E95Ga1bcZZHq17OzvOkoOxGhDqMpCCDZOlWrtG1XgwZjz0qPsxwo1TDEqeHE
OhbCjIc9ZJ8Tr95yKbDCylAjCkftpzdPQT15j7kFm0nq8otXGIHBQabXwD9bCnMPQ5iYcQO19WZU
Wxwba7zgSd/p687APsDHL4JdqpbNajHuGaJLCO6/xdOf8wEQY+qGs2e/9f0Iplx+poz41ogz2qng
plUDQFqWalWNnghd3Q6n5YygICOggPumaY4qK9/BteWMzJidknznESSH5uY61fSVXnno6uxdlldn
A0QupHgmKXqCUdhxy8eVPSJ5BGMLo9wz64EjvL34oMVHod4YjgAD3iZ811tvtQLU3h+Zc1DkPKJn
q+AVzIBEAjBBnmrEl49CPtH5iQ9f0zVIdj7Y4woYPmiCuhcDQbUyJyIcMoX9dXzdGQwSzBMGikZX
4QonZp49oDJUX2v9ZlJn3u1Zc7DLvZHtc2Ovzx+TefXzvuA1RKgxjwdNO8MUtMLWtOhFUKYQJnM1
P2cQdkr3MDrH8noC3rcZv5sJGtJWRGU7BngYn3X90TlxY4HeKHHiTtGEjNYpD7ATeXBwyS4E9a4D
EL7K4PHJwtZqggXUFBgEblwbDRi0stbGKg/X9nKmJ64duwHoUbXXUutusbqdgyON2RgFrmBLjtFb
Ih3IhlH9LydHrVPxBZNS0C12g/5haGxlWVhQal8UkdQep/yhmwLT2AAqqOAaxdXVp0ZuTSdpLBqK
et6g/S+96/e9HVzroOUH2R8dG9YlmPZimMaAXm4V31SDZ70Ui5lAXbQt61dzojtruLPlBC/mSocb
DX0b6uHoIGkwpOOboz/2mRGj04oZzZF4iLirPqr6d+z554XRla1Z+6s9TjmcvexJDCC2Dw9a/igw
L+ovXhMWjbexs42H0nxlu5+aujgvVbHWOhnJ2U6kfjDEEVJ+jDUCmXgj6KYsYikMe6R1PwsjKLEf
q7TFe3uwyvGc84MrswgG6Ulppi8kO2fYEXQHBj+oETEwQOPn5X7lJt0a7YwgdjB4l0Er15qF/kfH
BzVIZroHUzLSB6CS2qVhn4KJD9rW0TLSnW6xLTGXndlg9CylFbQuuL0wYC1Rh9Pcixxs33kbEwwf
kYSSAwW4cLSkdlXEqkeETu8NUZeBt5RZoTk+IBcQPsESM+et3n+YnYrBm/JNQB8lgAxH6GFvaJep
+YT8qpXAMhr8pCoeBlVfvOFi6Fr0G56Ce+sRZmdMdoMCUbCUoVZhfv+D99i/8x9cesNMKiZR4/zD
dT2JyO994/6KGe/e2oLpea7XzozrFhhkDiv9t4TJGwpShQgzs/HAAJs7mEnjK/qBSfWNwM+lNwQj
Jlpr6oWGQ8ki6yJ/HbUxMoiBMxYTWdNOJt4GrDRjQf946XQpM+k3wF8Z7UIGyXv1Tjj/4V6++U5u
Pb2g8nfK4vo3tojfBpb0u6/61pZn5Ip4vMZXoovDjFEWBuC/eje9Kyfo4+0ur5j83/8x/p+3EDrm
QkAxZCDFO8p/Ivz8OzXUvbXfya3O46kJfTMOm8oRieUd0Lb7abn8QP75D8n0/xKmXO+GoJPrrNfG
XFNwMQVc1wbD0iesQY2N4fhorN1C9ycNGYSWtUbHuM0dJ7LNp3RG5PhyrChmKyP2YSAjRlof9G48
9uIH2+9vb+36cvzjoZYjX/SMgXEsgHojLhZa9RW8B1jT7PjwiRn0uh1WVf8Ato9N9g0s1AlcLLTW
hY0D90v0EOiEkAq4S8W96fxOvuve2v3g66gBJlDY1IoQmDOSUn/3Cl0ZVP/4a1tPDFLqYLr2GM3O
5p/hd77s17zp/7qwqrva7RZc2E603keGz+/u92a3cBU3bI0SWDaagW6hDQ1/dd1bjx+3s3mr8g63
O5shA/vQAQzyu0vfkAORiGdWywAlYtVv9TLOp9/t9Ld+PhniBCo2zvPW+Fie6s+/36z173xC9/+4
+eSm5jqzi+3YBjsLNI/RubrRAj6ZlhyD6/KYCwslYHqm2nVmDWOQDvNFVe4a+wUjCE3b2cUmRzXR
FIjFMu01JhExR1Juu3xWI2xl1XS4TudznSaj8aynb2N7R009Idp9xkYQojbGQmA/jMUkjLu//1nX
Z/0v+417s9+4ZpEZJhD/bakuM7xKVDcii0GqF6tp3/IGf2KWTr97RW99fmbuCFK2eJXc4rh0ses9
/v1v+OZ0urXksSp7qAw7x27PdnVx7RX+ft1vdnv3Zgsg9tDAaxPPZtRqbMRIYdRSAEseEsB/Moj9
zzv5b8//ZjcYC93SWwdroDCzYKnOVb3T7ft6fO1LCpQxxQB5PVo7We/c8rWSRxzrdfXUahqIbtwH
ignougzq9kOMr1S7pO5Tbr4gXp3MAGyRqIEkdHmdWmqw2WGAduoyrts/FuakSMImZoPj/CHnj04e
gsvsexjZFDQxYL7ktlnQu3tzSFx10oEj6u95cXaMD7q8AH0OxuxoTKeFXLPYTqKjB63bTsUhr0E7
qFsMGV8b4Duk7U6sssCLBIOH3cHO0OsWZOzWl8nWw0Y8jummBT+bbtjwg+r7G064697shASisL4Y
4El09eZAMwjiE0Y18NacJwD9BORHGjjMQOJGHTbohG2A75Rlv7KfQ7Lsf2/vcqK1piD02k7tnqUr
9ROV+puX/NZz0ayZnWngD2yHL++++eFM/25TIzeF0pxrtTe2oOtX45ODeFFQQQGPBXDdshmUvxJw
3NDFEzNCYya+ri9ImMZEgrlhI9cZX6PbV33ilDNAQzxsTDVcx9yzennWc3mkdgW2ATl7VRbCWTAx
AC5POVmzZSWYFWQi383Ak7m1E8hmya2flN3fPavrgv7H2d3bpaoWbqAm2MCBQP3Ohca9tdEaJabZ
XYbL5gdM4/KfHFOuW+2/bAG3HlrXsAEuBN6Y1MFY7hPCiRXpfnkWEuu/H0Uu1dC18J7b5gs8GCJR
/FCofnfTN3ujoQkorhtcN2MioCOQDpBJ1O+yE91btyYdcR1CH2BabnxgOvq7buPWW0lqZiXLCVoR
9zm9J+9/PyO+edVufZU4YVIbQdO5epPIIpS/7LhunZSIknWqrk9geV4OPzl9fHOgOTerXQzwabdT
gVqOtklHwUcHB8nVQZPw+vB3z+Nm6dkFNhRVWtO2fh3C6s/vLnpTpBRwY9ZzDy9b99y6EVCc3132
+p3+Y5sQXY6mu0adCBYjxlz05e+X/e4p3yw502GdpkwTLZw1rFwQgAVrAldaiVX+ZMD73UfcrD5u
wlvTAxMXvvIYSvwZyblAUD3lPzgXfVPq3joXDXqRWZrRY/+c1W5io09LtfUAZ87mCWKe35Xp//Hk
+sfjL0pbkYnDOdcUoJmvaM/iv38B36zJWyMis7XHYZYGNPWP7F773Yt9a0JE7BoDWx0jAsdI1wD1
oWn/+91+s5PaN4uSpAzWm9duJecrDpIT6qs6q6K/X/y7R3GzHE2KSGEBteMVrVXjerZ++TRuVmQz
Fw6QcTxiKeP5yhf3/36/37x5t1ZEsDBoTfiHzYiEAym4h3E9B2fu3M5FlNrLDx/yzeqxbxco4R7r
C3wIYNErrwPzBRusL0v+7qC5NQiyHOSFMAlPB9LK3Ce2EdagG/79AX33hd70C8zxDD54+EKdFG5w
cH74oWr+7ro3RbMHP3Exz7hn0wnVh1Ykf7/d/3TH/1Lc3HoC2b1yKKdq2urQhM3wBCzASZvYroA7
qzZ9LmwE4xG6IgmtxtyG2qRDwrUm4Fzqpk8wziprsLmOxPRAAIbMo82SorEw9BSJWh7sar5O+reZ
ZwYgS17dQa0me6DCjryZJPUCVNZKDDKGAMwCGxYaafV+VUdoXAdV4XVBk4U0hx2BYd+0lFtb70HV
vEhQu3OC+TncZIX7hhF9ZKDLYoD6CEYuWVklSzmtzb6Levj7eVWoLWRXsnlNC/x4+ONgmNo/LAaL
MyiTRnGS8PNP7TvPBDNBmNCjPsDADuyCH6oQx71+///2nG+wFEiFDQO1qYJzdw+t7WM6PTjgG2kg
UNbepZ7xfNJXVWiJSa31TPu4591mlgQzjI3bz5jLq5Vw91UK53LwU204l08Uo/LGH73PKyrB603n
Qkxk1snVgmSyIg4aANM3oAomzIZgBz+dl2PLPwvzDdIHKBzuKwwOK3u1YPY8DfFkg8eyMNgbhqoV
YQ6ed64+aui+YGEU2FL6JcjC7jRBB7SyjSLmmG4sICWVGNQ7n0iNJmprDS9jSRPhqcTJAJKAoT2/
1+Z7gaSSSa0L8DKMY1/GGgXvBjPb1gi6Zj2ZX4DpA0WGBy6rY6P125ljqDRiUgmRsrTqoAOlLAXH
hFvwgFWPswRTejzNoMwzgSdRHFzM5CBQA0cKLmg5bPe14U5mLThg9qrM7GCatbu6B+fzzTBmf0Cz
2WR1zBf+OCH/u8wf62WK6m5rkbjWMauHn+NgdKGLHyrxuCAKWTnqrEFB3tr4n818BENW00MLhPFh
Nn0sg4Yc4IPlT82KNL3fyTMCNIIqHyLL/ijbnTM7YUGqwFLGUyVbyBTBScddjbn1TmDjjqipVU7h
uq7GIdYXJFtDkyIyeTe1zZX9ZTnybh770IOSYjC1ELyNZMpP4E27oopKGJS7mhGofFyPYOEztwwQ
K7k0iJ3IlrUGgZV9QMBeWIKOTh2OoAwvMHALDj66BZNlZKBiXQeMkWmnoZ12ayOV8agInE7pxoDU
k6YTNFUiytx+NWDW1udZVIKswLspaclXP6ZxntNVBW9NM7M+KgbqNARaDANaT+gRyc2wKi9zZ10t
YgKiwdq3Kw+l+Zm7pxlSBoCkAeAQUFMp8vNE4LnDus+cYL7qDpcUZKLnkjZnb4EnEyYojq9Bj6Bp
e1r0+waD33aKhP08I353yXcu7O+GFRqhE/Cyo7eonUHvjOzPxKDWNEBJaMBsd+pgsu91pTaUJ0CU
MBdNEwd8C3y0P7EYUzp4cAQUHHTQgqhEhMNeGTroYhVImG2kyuV+8CAIakEb1W2/wjdmV0/d9KTj
TQQ1asKQIB3TQKQ1qFLCl0wLuhkeJIh9WajrW+oJvscyzwI+QWIiwExdRKysjQ6aA+kz0NkwtWzA
9i0hAniruQVZ4botLD9zLeQkwuZPQNnY7fJ5iuECBevBqOAXLjwQB/6MlucjocaQG62COB040TTi
Cx9JYMEvyNLvHKiuIdyBfbgJ+yzpvMpaxBmmGV5xL+Y7qYNgzmiALwMcq60JxTCtwLeneI8BRvb8
SRMdnIksaDHMVam8M3PoZXS3oG8J0J6bfKPgaN5MMenIfsAG7cpnrYQmkEMrmstQb2DWXKC0guMW
xiZgz5YZj8r+eXKwPgfQdJA4Mlp/4NgYmDoEWLMdNs5bC3ZrPz32U5XouYvZ65l7sM30ViAHGT0P
hgzZkVfx48g39XI0cIQZ+ZMcwIov3iixV01DQDfsVtTVgc6Nfg0pZ+mMvqZj0UHwcyTiXHO8xpPj
e+D163Q1033qIq5NunCMroOxf/AMsDfBsQ9rnv3Ri3LDsovAfB1r6XogKgcEKPfJVhW2yCpaevaU
YtrVgxYsqNgT9uoxUOHxwvXgzynkw/gzSEMNlqjuPRZgelSI0Kn5ciKt/iDAiZ8F5MVThX25oK9C
w46YTbxLyomEpJ+CzgH27HT1SzeS9ajvQErN4BYDjwdIh+FASqrYyrf9+G50+7zcm/qLp6a4qHEq
TxhKyqtlrtqaNo79z7lv17KxEl7cgWsYzWm1RwcQ2PjekAbT8YvTwJMZMsCegl/bY3iUipXh0n1n
7sfuvcVEnqmgh3k96eFjyJpo9tZON/mt+9B7r8CWwiIfw5Y8OuLLIpexeEFuWGhDSsJQdAzVuwsd
w4LkHVO65644NRJxKexSdI8ij7GiEpXiak6Z7xmfTwqZYLm24coFlw47MDi48FYNMHGBEM9pfV5I
aIK9jaz0QAmQB4QsoqG4S+t+O1bQaYCLQ0DzbsHdJKhM0EwRSl/S+U7nFXi4ILCw7J4tF9xGqIN0
pHvjuzWmu04/a/aDypMemDCkVFOu1qW2cVNgwnTPMUJqQGK/2qWI2f0Y/j9n39Udt66l+Vd63Xfe
JgASIGf17YdKVClZyUF+4bJ9ZBJMAAOYfv185b4zI+O4pFl4tCSjUIgbe39B4cYZXxS4eXKpDrWZ
rwcBqluM/dt+SWNynHNUWXsgOz0s1sr3wZdJNyGKdCdLW0/OCIUnBGoPoXlPQe+MpoX4pfv/6qGX
wzwxBSFmuoqX26EnO4mzue/ADG9/BlORNAitBgBdZNfABAp0dvAH4P67z7i3nXJw3+TPldYPZYrL
LX3s6npXhxniPLpT2J6FQt4xOg5mBOgKhHc5bLvcu+iMAio8BlfzMa6ADG3UgQ8AVQEY/HZkG4Rn
QuZfOdVXX0sNuSl1PiLTOwKvWIH1DvGa9j6n5qL32p3EYQym8cXEklav1xF57qK/gIHd0IrvhBo3
+QruJYhYGiiPuQjByP4Ah5HNClrEtIJA6u3bwFwBVijn+0JXew3JeV7emQak1YJe9ScsoUaAilLf
EIAVL/S2ap5Kcj9A+GAdpl2k2N5Plx3eqn/VIKHG5XqQGVSpUDRY7mGYflAgcsrjBJ6YHO5CoJjY
Ag8i/+MIaUYBMkmR3lT5D0BpQz1eTvyhwD1VTM0+w1syMuKmKIFIQzY/RWQFAhvqDKqETeIE6nR/
CaUgsqlbCUr5oQPlfkJ1ugMoCMfB2n1d2yto/iASAl1ZqM++B+lrpBJPMrTGuw7b7GHAwbWACTD3
h7i9icPbrtsN8p6q9cIvjgvmvQebK82AKvbUBaPZFuA0xAWXqU7S6kinfst5vltxnIUCeE6QLaIA
4Gyi90H0ocGh7LdmQweFUxyQTxCJ2LfAPEz1Qw7+GbKw6pSqlvcaQDkoZsRdfJAlAtAo8Th4asy/
ltXt6n3FlQFE5rRjiJz0+LAUqJNmBz+9WXF5du1jtEa7jCbevJkeRH/TzusmPdVa/KtsvafNkyB3
YdntYXa8CVAkl+bGiC89eJnVccaxxhEuhwQr+YSLh55AiXlf5dcIYhMlaP/9Yzp98v37PPs+dley
+JyCWy2xFmqsPxbe6ux73IFLhYaLJ9XJk+M1Yg0cuBGo+yhpwV8hzaK7HCycWQC3DCO0vQERsav9
p7m6V6irCzgPAGi7j2p6jCk5RDx9gCn3voyvYIQRld1Ba8DvKb0eVH5s8PpJARFXFQdyCtMTLygX
tJ9U/7VOH3v5kdTxJUhCEARkT+lsvni+vqqwpZX4sfL5foT3J5wXYPO2a2B81iP/ZNRTMOCE8EFk
yNVlCvQnkxgAsKWllz0C4LXtQRMdfVwCy72qU1iVzZsxvV3g3qmBdGu/peRhpGrTgYgRC+gXBB9D
CNTWEmxZv7wO9MexSsz8pSiXnTKXkCs7GYUibAUKK8DBSNhNg63I9D1chzfYZODAg8cM6wZs9m+k
eDAIL3zMfvwR/C74jgzTty69YqgK0zukSxDu7ymAxMN6EwbXcpyTKIp3UAAZ/KsF90cdfC3AdJjj
T0H0QmDpx6XaZ6N6EEH2sQFZW0JmBBooA2TgdyYFND7HDVTi/ZlB2zvBD0kFUYclT2ryIx2WfTQj
DAAqfNsFF0GeLFMLJvsVQRGz4nj79p/LQoEQXQI3Z0BqhwzD2H+MvP7KVzCNafMBb2aeXqwIr5Xp
v+QQyOaxAQcrT4IYQgaoEnFwEMcBOM962GdgHfRB+8RNfISm/u0EVr9YgGqtdjWHfBoB8Y7E2wkW
O8XpKT4hFAL73/C7EOT/PL09sWggnpJGh2GOUZvDMZ6BrQxhgXrNDyA0tXgDTKdgDrZ6sTcfcsB9
m2zeRSBNiP5S+tdUfZqRQGPVAqLIui1TROTgchAePegVPiGn+YyXpBkv+vF4uoRo1f6UQXVRpGwL
yvk26kCICB4XpBBqZJs8ULLWKtuB8AHJiqM0gEHzi3m+7IvogwhqEGvlDWMQya0AKmyHfZ4lBURX
or5+SEmQDGDCZJ25TQN2Cd20ZMkBnZpg9tbNF2sQHYXxr/oK6xEnUgQh5il89kD7SRscUP1DBoB/
130du/QgauCbn+DZo5f0emnEY1VOFyQC8hBCOO9cZ2fyB1aiEMwlDAY401cLiIXgRefdy9sN/9Kb
+1NmwkoVTmTkU0Db+Soyw0ccZrcpZHpmjjiUQRgCHlEL4v+oBugzeoFcA2IQvgW57Gr1yIdyjo5+
v37Ko59FnN3G6c+3O3X67D/16XSlv7q6uzVugZ/nkA2rgk2JIOgEUZ602r3d/C/1tz+1b2UYgzIa
x7ZCSU/7bDes/scpu2worIqmn9J7zAxBYf5IJiCNh8sJd6JZittK3Lbv2u/+EuT7Uw/o798QAuWK
Yw3iGyKPsoJhT5cafJB2DyTZZTrFYF3AZVJ9mOGjIMF07nFX1RS3THM96CtAXWeoKkTUd8v1Mytt
mYMIJksUxq9yLyHTx1W+k1/E7XpmKq3EpeAN+Bu4r65Avt+08NhFNg68xAtAIx7xeAY5pLlCAAQr
j2rboOrfyB9tBaF6svPX/lHhRlnzYNeCpIa7YB+AKj2Dt1A1eP7ej/qZZcEh5OYQrMFlrsd97j0H
QIgrFn2I1ZdJj9slk/u6/tSuYjuVYMPpY99fp8unZmh3UDeKwYglw4euKLY1REU6JJrb9I5FlxFO
U5xpW82vwfxr28+lb5Beg7bNgD6AUIbTvVcgBJXrVuhnSIVUKdhsl8MIRW5/BxSIqQWCR9DkveFz
joNyBuNoVvUpk7BNvX5zUhlojUZU8a3MESyWAOpCQKMawAzNo5uBz0cvAKL/pNSxj6rr2N+DxBqs
oCu2t7k69ku6DZEipMhDzKy+KCDEVeJZoAaQ6ckx0OUGgm7gqKrlYzGoXWfyIwRTobT1LBjCdnks
20uNFBuslmT2bZ1/Niq70iD6tDnw02AxQqGFsiScrmPIVSv4GqBEdr2u8raTErcx4nbcqhMpsFfq
XTaDAT6Bzpgl6SELCdSmBKYa1Nf5uQjoTaN+MtVeVNGyq8yJ3X+p8yfZrc/lhOCHgzfIyR5Pzq2W
uHFA0+ubp7G8oeUNgKIQd0qLQ7x8ZzXZL37xIIaXOP8R0HynJ4jH1QKJjwJvrXLTUX87NxeefhiE
3q1M/5z65mLwVrzZnkVwBSA56K7Ddc3YHnomeMgHW6gqbUZe360gk0/gG3XjfJhUigRSdQ3C2y+H
8SyvniMAC/JK7Y3+UiJBbE70SggpirVAGklc1eQ2X28GRI/dkn0Mvc9L0V3FzYvIwaoN693M2v0C
XoGZ4tsgZ5dDxr5LhgwEgBux/+KNDNxj2Gr1IWRrNYzWPxfgbUFdzOhDDH2Npg7uCuG/Uwc5U8yh
1p3SlsWIJZNOiDpGZA0f5yzfeREgJDnYcet7CIczZ7mtyw211oZCRGi6GsqPNWyGw/46Bq317ZP8
zBvPlueO1waPFERSV8q/KDIY5s3Le+/HP59b1LoiREZkgMzudDX3N2Z8xA3wTsNnqlu2Ji6PmZoa
gUy5gTzEmK5QBoOIHMyOG/+96+1MseEXQvjV9RmKpurLNcTEgsmhywEeghzpsssCkiWy+Jj7ydJE
OGfkNg6i7dszcW6arXO+WYkvltPX6vJvTJwiQ3D6IAHwdutnBs0Wy43KPK9Xg3nOQh9O5FczHUBA
hQjd9NfbH/Br0f/hQraVc4t0AJI2ZLgB+XI6qY+yk7elDr6TDEl6WPNKnKwD+SHGGc/b6rZOv0Qd
niQnJzwQ7qCytDMawmHZclFqvGh99T3m9XEA3xLFu0M3kn1RVFcNoul3enxuli0km8+XzE/1jFIj
GIY8R1mBq+upeizz50l/yeYBKmvZ8wpJrgCiH3EJTR/hQdJs2HgTUF0a1M4eZKRI+SgpfWu8HwVE
4N/u27ltaVW7+rQgUJeLkEsE7hCXyIL84Nsth6f996d5Oh1mr9Z2i3cwMQFWwtAUd3W4JG2d7eNh
OlK+JAq0NI/oTa+qHYTrofIDNY5GfYpBECJIamfNRVRM24J/JQWQlIpdotq0SXNgUoutEt+zAid3
+diehEqQ1iQEYQY8QX0whCdoQWU95LR8SLql5UUfDXuWP5fptzLUe/DjLvRSflLLfFECblzJO4Zi
fgObVRN/TdNg28dJIyH9sM7fgzl4gGs0sgTsnVE5tz2sk3wp4zxrIcl/RSqFJEi1nSEYDLM3VHL/
jV//zx/z/8pe1N3/DHH/3/+Ff/9Qeulklg/WP//7Rv7oVK9+Dv91+m//989+/0//ffttBPFd2X/z
239By//+5N234dtv/wCvTA7LvXnplgfw0avhV/Po4+kv/39/+R8vv1p5WvTLv/7xQ5lmOLUGEc3m
H//+1fEvME5O2NT/fN3+v395+63G/zs2f8lvf/v7l2/98K9/xOKfASGCQTEh4BylIOzC6eX0Gx79
Ex4vJI78EPxn6p9i6kZ1Q/6vf7Dwn6FPYOopwoDFEDDBr3plTr/i/xTcxw8jpGEDghQz/cf/6ddv
c/P/5uo/GlPfKdkMoM78cf+F7G/S/SlYxKWM+UUOQbnwQz++g4X5c7vUlu6PUfPkwOiJ/RDmUB1B
Am35nFM+uzxyQ2pr9xfCK5dpbsQ+76C89DDx1c+g/bmqn6+m79/D9HpY/rhN0L51dsT1WkamTPke
mlT9eq+R6IIyGysQq/qBD0/BgLVDenj7w86NlbUne+7zYsoavoe2ZMSQTmQZ5EYWHn19u/0/Rm/4
MqeL+NVBKGKINxbxwveG6OCGkCmoHye/8Pn1Eg3NnHhiRbKiXlr98PYHnvtCp5+/+kAd+XoUpw9E
fV/Mlyo38CkJepPLd4K508X1t6Md38gKuSAqO/mDQb5mKnsxXfKFQaMHAls0vw7L/MSyNqWB4Gvf
NovY+FVA2oPf5GN38fYXJH98q6ID1PqGou4habIgYYQSVAut0igRDNFZydoJj1dk1VEyWIR3rSao
me0NVQr1LQ9GdbXLOxw9ON31r8YYEJV6rMIJQxBBNo116qcIUUB9+/udm0ArRFPYqcjvwZl3WXrx
BchKyKGOpnjnNXGmdZuDWEWF5D3rwn3JpHzxcX+A7C1L8058ea55K6RAbiLUbQ46XTWI8RMu8wCJ
gFW4nTw2IbGrpkJr2oaQ9PDWde/P3giOvlaQPXQae5uZSAHRj5aqwGmgAlNsF87BJ29bbKXd2x9w
5myzSTYQa5jCwmQiqau+TR9EXbfmE4Ocin85eHks7pdMgaf69oedmwzr7KHF4kHkRkMbTCHmv+tl
nw+f6mHwfrq1f/rcV9ugjwAun2bIhq+K1PslC0CpnGUJiNrb7f/xsRJCufr39iEjElSGwpRZ4b0L
tEWHF/C+mhbwX1qZB7Hjx1jnCQtUGk3aE8kwGDpcNFyBdL+injrvtRym2W1f24zFVo1tyuY6SjQt
16eyW/IPeGDGT25jZZ0aE3K8ZEKMk1BvlpB77eBinwWLQkIsjCBX+PannFlRNo0xjzJdRkJHSVcF
y9GrV/8DbG6Q9XNr3j49Urn4GByeGNFCssIv5uCZr0q/c3Od670VWJhRKBH5wA2MFWZgqLIaVkye
cLKPCqlNbTSSNUu1FFES9GOJOVgiiA31/iLfQ9ye67+1n8sYKlbxjNGPCTR0joBSNdO+K8Q63bmN
/+mDX21oQSEkAxE1nsQQO/skor6/myWeLI7Ta200AURZ7PuhgEBGACXwYWWoUeVlPfluW+wXrPNV
/2e5tHygnUjKPtMBIFN0jDaFgb7gOx9wWoh/iH1sUtySIQNfT5jiNl00lMUz5FDuam8d+WU2pHW5
nzO6NF+gQMK+AmEASNHbE3Mu5rH5cNWcpUKtE45CaALqy9zroawH3E2MsC4apgISf81QrONW5lzX
h3JeQS7jwcTU4+gP3Lzz/c+sQJs+t6TcExGcaZJaeGbH5CSSSEAd8J1veYqf/jC8No8uHAfg8Ggb
J8xfOwh/kHQc9mG6rtWFjplYPmR9rX5qL5jqCyTYm/AW9qO0uaEiioov0EV2M/YO6S+0yquVxDQU
k4ZyWVFdpxAJZqKHuizEYN7+omeG8VfW5FXrUUPXaBTtCuo6+KolA+qGl+I99P+Z1rn1pImaItRq
kpDwEimUUvgav+gZBSu3ztv8vapjnMC8F8gxT09JNhAUHTIWZX85jY3N4wOWl0dFkQXQa5ij5xA3
823ve06Z6JDaRD4wCprC80QMsiVeYVtDonrdQLMfWrtvd//MCcGtM66XLdz45i5KhmVK6RGCnZ3/
fdYEp0VOc5SygTMGdIyuHBr0ul4h8vT2B5+bdetNwiZom5YUMv88OmmL65b2NcxiAs/x9rGJf2uw
lq3hHVDUbUj2fBlPktDKiRiEDXd6bb7aEjyN/QYlnBUygtmQrMBqbHini3fOzzOD8zceIPFzD1Wd
NSnoSV99IMUuXZQTqRh9t+IKvNhURKRa4cUJMIafAzaegRLoNK+htZsJ1w1w7NmaZGIZbszS+Agt
2pwUju1bQUVemEGzDiedl9bxkY4ws0gZ9Nbdem9th8L3On9K+zVpiawOPdT7t2MYvKfzcuaBYDPs
mhSU/5V4UzJ54QueneV4CADba5JhEu8Z351bOlZgzUYBoUaAYBKGxf8QD5BGIFBhd3uO2yQ7lA9Z
MK18SlQQ8mMUh2ZXLHCidhp9m21HBghxRmthkqyvgitZgZqiYXvj1ri16nFRp2VJ2JC0qkhBDwlp
vxWAQuU7t/athR+mWV96K9I8upEzzJdgJ2TStHJbmIG17JEf9UZiiuHQmWzqH9nkR9WHsIuAfXfr
/mk9vTrQSiLHNhspVOsg9rMtdfi8xEtzcGuc/d54WHiQT4kgZNtW8AthvaGbNo7f02c6s+T/xrzT
wAHA1GvEyHvPHUV818SzkxJOCPXr37te6rXzvJ7/u+uANEHtfuSuXbd3axilJsrJuI8nJI3pqfXe
eWBsGl7pjzqterQ+F3EOCTt4DnAOmo7TpLJTSPFqxeRBiCIf9dF6QF9aIOpA8cocM1s2zLqc6yqS
GRqPV1MnlQBTOy8BXXHrurVX54GJtFrKcQ9T1mkzk5FCQDsd3K4oZu3VOoeBkmK+2TfjSTQ7ly+m
ABLRrevWPoWE8KBVPpl9XUIekMPsAUoE1LFxa5/6adixJfeGvWj9ZtfP8ltv4Dvk1nP6+3pp+3gu
EE2aPUg+QLoWEsKoHZBPbq1b+1SwwsukB9lgERty06M8cpeKzMmwPvwfHNqrtT6bgDbw5jPJSlDD
hOVzxMOdN3hQKHbqPrXiSSAl49robEyWoG6gMMU0dDknOvxwa97aq0SmcGSda9ysaV9dxgX4GH1Z
LHu31q2r1XSpZtkSmmSIGWrg9L4P2L1b0/ZO7ZcCDGVvSGTu3eJ4fF6ocEzf2RiiWMpaENjYJ8WU
RzsDsK0qoZPs1nFrnzZl73VxZGB6KYGIqQpxLSgIjG6NW/sUZeFJwx/R2zfV/JdcyGca1lduTVu7
NJJT5uG+XhI0C1DHSnvI6C89y9yOXhtFNGahycuggwpqHPtfggHnwKaXK3GLNGyTbdNW1K9SeI3W
qltBFRLfcwmqk9PY2HihNJItWOGdScKlW7Z1rdH18r3K65koxoYKxQ0PpPbqIUG1P76J+ozcVF6q
P7t13dqidABtHaghLMc8zTdgxXwRkXSbUmLt0TVQcZHmpUm6cGQbEs3PAJW7pXhtp21Y186TZGjb
K/qnwCzgUfQuml0h/eVe/OpMV1OaZgPLYIuVgobkFem1hPyA25F4goK8Do4I0bCe8Ki35378AXDV
56hbKrejhVhb1IMsIE5zjEmVN/cqU4e0zh27bd2iAbSd2Iyc+l6t40U30asgdAN5/MoUvxptvYQD
VxpvO15DJkHNSdOlbmVW2z1bVsOcG4NO6/rjClhrIT45bRrfujWruOggF49JDPLyewdlBEjMup1T
tk+1aUdYKsFINVngkPK0LgOcJA3rd24dt3Yka1KwImUMgXDIVADJXV7EafzFrW0rui0r2UOgAjzF
UCK69Xz+LYjhveXWuHVrYmG3LXxQhyQ/KXGEPUhYcSzeE1c+c8T61qaM+lEMQTiCYskfO7WLkAl2
67a1I/MsbwNYqwyJiQDmmBgQfaTlT26NW3tyQv19WZq035NcX0wVavstK5yUu0JqY7o6Y/zSq9B4
VIV3zOgfMgD43qXj5G+4riBc/DaK4fVQs7sQbc9mdG3b2ppg0Qj4wxGkXhGsX4PcWlxCP4M77R9i
Q7ryPhgrxLNYKOHKN3AC+Fjx3CnAAl7v95thjk0Aj1rs/JktAxj0QcrVjiICkk5HC9CCv3+Anuog
Rb0DCtKB/gZQ7mck8D+6zai1PUfG/I4zjIsxWbhrTSlBN6HCKY4gNlKry0cwUWMgjEErvDPKv5xB
p3Jci9YOLWpYXMCYCe4AJbupADgE905QxxG3diisboG5NCNMpHR1H3jVtuichEWB+7QSRF3oNUvG
6j6hNISSTU3g+x0UP52m0wZXLcjK99D56AEw4M/QrrqUInx0a9ran3M3pGVEvS5ZCOw+KyXaA1RI
3JARxAZWKbg+xyPgO7D0O/GFV3UrGDw33LpubVCjaV+CKNRBrgFZqA2kUL0rb/SXB7fmre05eQyn
YmAwo+PyV48Ibu6j725NW9tzwMWTaw4tXghUPsxaH33Ywrs1bV2dYxqVHNp9XbKObQ4byAyOUlXz
w61xa3NKWMv33VzCmDiHCWGw3NbwVX+76dOo/r1ET2wU0+QhHzxq0SV5PYbwaBa8uGm5Biu/oGbZ
vv0hp/H904dYmzQsm7kpVQjJFPh6QxTqs6fLJ6embQTTDMRjxUXaYf/DqHfsO7IhI4QK3Fq3dmlG
8xBWkxQdD8jnevQayCLrT25tWy/OHOpSZefnPXSPZADbYGagmNBEEOLZuX2AtU9hRZJFJqqwJGfv
Xtb0SbZub3E4if1+hVYybPFgRtPw7LwffPkhdVMpDokthw6eYlq349KBRlNDHiKiwz3JJumE9AWD
4PeOUzH64SixElMf1N6laxMWOALGiLC2aT2n3jD3eQcuvfYheyAO7ZS5ZYeJjYUCT8qYIMaQ43i8
GhcKbYjZcQ9Z2zOessoUbdYlIs2ajYA8YNzBQNdpFdpIpxirxJ8p5JKIGu8YaSHdM7j120YvdRLV
CT55bdLz6LMk3X1Vtk6POGIjl9I5qMtMF13CMTKwOAXJsYXJstt5aCN6Bla0XqGgNlyJvN12tLw3
XuwWgtpwHt/HO6sJ/TbJJINO1oRExd74HnccmOD3DVQUMVBpxYJ9Ey9QijOcP1TSXx1n1NqeYxHy
FFi7Nlnjjm5JH9ziJnWrnhMbymO8JlLhrLBcVBxAHqOJlrIHnT+GWpnTWrfxC6KsKQCLnU4EnGZl
1t9P5fDo1rS1R7N0mVhVZW0iToayaiIbyPG8B9Q7Td4f7mdbWBywYj/OZvhxZ1kOJY4GSb8E7LnW
rf5BbKjRUhqI9dUQIIKSCuyZxknXP00sJsfHrg02gnaoH0yxp5MuX3oIS3No0fR5eHAbeisIEJDe
jPzR14mpOFxkOPDwDK92t/PRBhsNFdB3PWt00gciGzZkpeW3cpkhYOPWeysKmGXHu2nG2Ki8UBC0
qj/OFXGCjJDQDgMoZJA8YTDucCu/WGCXd4CJfX7h1nPrqBnZyBZdTTop0nD97Ks0g7ldBHkFt+at
s4bhfA/pgmmNm7TtDwKufcEmTBVvHT+A/n5UoohYqkaPGHnWT8euiz7mbeVWUyA20KhFyjzyTK0T
1hXRV4GiAhyZ69Ft6G2g0eB787KyUCVY8RBFAfRl4y2e2DuNvK3t3S0eavQVWg/HxWxCoi/L5j0U
0y/o9h/OssBa762cAfWNoMc78jKDdmndFNi0Qs7lFoq1WXlR62V6NHVfHVnPPJ4Med6GT6C4ifYu
iMO+e4xFzS9K1CXVRVE2Ad+ISiIZn81t5E+bNSja7iMUuWHt4S9tU35Tee5B9wmBJd2RELn2vdAG
Jl8VQZZsy1Glno+m9aIioWLOg2OqCti4E0hohl88oGOXA2FFL3YwJ0abUyWH9ZC1MZzr/Iqu5lBT
Oq+7fqxZ83UWQZDeDTC8L773JGzbJFppPCbdjO+708Ma7gt/DKF/KyAZvuWLyMxFRlQWQ865AS/M
b1f6SCOIVY2Ud0ct+25NfBVHkOCAX3mwG7sgC/ejgMDXPqxymJdkla7hsTvGMcznO8nEplayI1dT
kxbxsWJkCJIVoz1tQ1aOcE316tuuGaGkGcBAet0UaZeujxUplHCLQmxoTQej6XHUo0qgWW4+dVG7
IofaRO+qGP75PrTBNbBZHYDOj1USI5e3CWlxna+ZG+eG/NKDfFXo8TFyYRBplSxKp/VOwVg9mVs4
ObgFlza6hjSSrB4rdMKzOpz3tG9gGCq8sGx3TtuXWefyULdT6uWDSlAf+Dnp4DL0ejcwOmHWoawN
nLbaRagk92PAd4ZezLDRjgv6063v1pk8hu3KRkN1UrXxGm2EahlKmxGlbiVwYuMQ6zkwvDRMJTzM
FfKRHgx7Wex2o9g+ACyAoyGEDnUCXaOXNChhbCXddpSt/j+iRjhXFP0OTQpb6eoyDYlb2tqGH4Yj
MFOQ7NUQWYf6eOrFMC+oyHsaJWdiVxt/2PkZ4yXKyUlGi2ID98+fvOienFZLYAXdBYjXYyN8lZjF
6FtQByWMoofa7ZK10Yc5l75pKO+TrCsDuODFBXgdZnh26rutLTbppiI+lDLBvSHBxogJhp9SOgYI
v3THXh1iWkxpsWa4wlGj6bZAlPGt9ibfLe1mg70mH1TpEAoiILpW1SVnYzhs4JnG3TDyhEa/R2Z9
0WQAMiks9saIy7xh/le8aRe3VLAt7Cvmul3rHnEfUlnzMQ1SmMX5g3A7fW35KMoqE8vTGVDIOtv2
Uwutk6F2sogNiQ35Ih2ZDZSuVeItDXvJgTZ/WWtTuyE/iS0cBeBgU+RFqZOQi9E7lnFDtn46TeE7
tcMzvDpi60eBbpqmvIpOThSEdU+6lKPapqKhegfvKO8JhLNbz4urYocoroxhC4xH3SH3wlC5zb6N
mpkEVFCaumsS2c3e97qY2A8YHxVuobMtYwUWMJyuC0S30wJNnq1XFxnUJvIGiuBOx4YNP+M+W5HE
OF3A6UDSq1pmYIYt7TL4buGJDUBbfdOBT0ubhDEiS5hTFFOwKcpgdLwkbRAa71eMPsUHLIYCFL2a
z+AG/HAaHRuDVg31MsRmbRLdNT1kftjPdYDFmVvjVkEga1fS96WoE0TOh4qWl5Q6ee+ExEag1Z7n
ZxP0SZIhGPtt6QUoZEzrg1u/rSzAkFddRqaxSVIIr+5NTqG9G8J/wa11KyLsi6BRQUPqBEH/rTgZ
q7fZO1ouZ0IHGyeWzagz8k41ST9DH5tUsJqAhtHkdokRq+g9lVxGY8lgh11GKoMYXNRe5sI0uePA
WMFJEM+K8cavExE2BSR8o4sygMOK06jbkLFON1mWxrJJ4Dg1XfddDQvLoRjv3279tDL+8Ea3cWPx
VMLgkuB+r9agRWDl91m8r3yi1J4jdm7cgn0bQwavozTiLFOJb9gADTEYoJ4Wvx+/p2h7ZgH5Vq6h
9mTfjrHE2gzpoxn8h4ykbge9b20qiEsMkd+h78hShTvZIZW/GgijvT0B5zp++vmr8K3BYvRKoAL3
RHTpw7h4+rHJQzc2E7FhZJVsiPFpX51Oyehe1yxMBhlGO7e+09/7rpFd8NO6qVAMR1ZCtRGcIDLp
ODDWpjXLAKnARVZACEDCCQYMun2GHRZ8Cdw6b21aCNLA82GAguHaie/IHd3UIv/s0rRvo8mC0Ue1
GgxBED9VWmxg8zu+TAxWVW7NWzGzRB6hydPTsOsoRcKxj441D43TcvdtQJmihZnXDp1PsxxpJ0L1
BionbneIb0PKYr6KJeyRfyPTALO1RgKPAMX0phidnri+DSmLxinViGyrhEDHcgd/Gf9Ogc/34Db0
1m5duEQeYWq9XUayWV0WPvFvKdXhe97Qv1JDfz+PfRtYxgNGZ84Nlg43Yf2hhQKjuZDl2HYHPMQM
hTd0wPtdC5N7de3BI2G91qJo62dKWHAwnK5HEXhLCFPC1EChYPHK8kPdhDPd1m27yO2a5en6XaWL
NIdG486Fo0Ux/2B1EFyNuhguF5mPB5aaCU1AAyPf+LUM1qecgN9yX550KuCaFsE1Cw82aND7dTdt
cx/Iz9tC5966w1/3UJ2ncFhwCvV8W5UMuMaWngjJ+ywlxe0Iu75rKikcINzm1DpolFeGCtnRMqGz
/8Jpex+T7M6taeuMwVtzqT0+lQlbgbOtaHCkqg/f6ffpavvDUrEhccZ4dbb2cwn3Fmh1HLt+raBy
ugD1sJsQw2dHHvMqd8ph+JF15pA2DnkwhmXiaY/vg3KqDquuso9O42SD5PIlNXgjsjIZVQAJ5nT9
PBT0vXE63dN/GicrNCB+Jk3ZGbibVUY+AlUdfIjybP42F8R7J3907iNOP391iftpLDKqW+ihz6zk
u3xou1Zuxg7J9qOcwGh751F9bsqt4wfwhMyMvMr2mRzK8mDCmQAdBntQOB7CYRKIbreskm8LhGU5
cidpV2HQGuoB6MY/4yByvMAi+vtweRDtQCKgKROCCvrApgPclN45oM/NhLWZBQOWcwUHd1dmrRiO
cdXDwieKUT/n2Vj5TugCP7L2dYi2uZTCg9QFhATBdf/fnJ3ZsqQ4uqVf5VjeU0cgJKG2U3UBONt9
zxGxY8dwg8WUjAKBBEI8fS/Pqu4+6Sejos0t8yaGTeA4kv5h/eurPspJXDfaSi6FdMZLWNP7ub0R
gtkCmmsg7OrwumSFiIuVvDYoRdIFbL0mTuJCrx5+/LK5Ko8j4iJxJlyHfS/AtA/X5paUNI1Hft0z
v/QA85T0ZrS49L4DVSqnQjXRVfkhTGn//D56GKE1RnZl3oHZI1hwNwFWcNXOdqmhg6wQD4k3Za5b
cC1aY+xNwOi76y5+kZCXTIDuRQO87PDoPmgNh2Yv+7i47uoXq5TIbi4ZCZob0Rh9B9Xrh6ny15nD
kksNXcVFFazR0tz0PuqLRdrhSKb+OikquTQTC/yGxh7w6TdN2065rpP7QMzmcNVzuZTRbS2oXOCx
ytyquNkKgNTf67nrriv7kUspXT1KO/XxIPNhBfiyH29a8Ayvu/OL1enrbatUhUAKhA2QrxagAPee
/WLnPZ9Bf3HMXirpVqjzd0z4YRGZdUyhGgM4BI7C1935xQrdYRhmVqvB3EiUByZFj1NazoO8TpBG
Lq2xpPKYueiYxKDVuEdp0pfz3bh1zXVzkOTSHGvhQzmIiYIte6bjdm+gAvjFk/mjmv1Xz/1imcZ8
xyjGUNU3oQ/oekcaxTBgVMHL8wVuQ4AhM7nTVEyrYgeO6prLJtuxFQ6ZmvtiWiSZDrsOq+iLEixa
b8qENuKqCjy5VOEBqwzq1LKawzDwPoMXLjwm4vI6HwXCLk7hXlq604SZQyO2uWClhWNxAOTcVa/c
payHuojufWfNgTpVQ8NhXzCw+SsX/58slktVD6AJMOER3gCGEu4APHVzJrord79LUQ/rFh7QCU99
VzCAcNb/Tmbgda56LJcCxS2YQlip2HMGPNvqBHhLshxqA4xAft0/cPGtDk1jeRICa7zNNceZ49tl
yGrGQ3pdOnkpUZxtt+xrqZfDMtb6oIBczLWMr9LhkUs7NEThjGqqlkN4tkNzDHw7FYurJPOw8/xz
nKLFGpvS4uLrAjvuHjg7YHuj6+SP5NIOLa4XGBwsw3KI2lBntAtB9x76r1d9q5f6xLFLEkJoaQ9r
BLhOEgD+PG0xuS5UufSUrCAfJnFA7WGEWCodu7kCrYza1+vu/SLMip3WNOTA5wUSraa426tD49mV
Dyb683fazC4c0Vu3B9iORs+D2rqvHOTz6yLbSwlesGs1lT1dDhWmZ3Lp6jrD4r2ueU8uFTY7xiDK
ZkVgJXT01Sj6TtXRdePV5FJgUyuUlEcdL4eGzARA+ag8lCVkdP/+K/1JmnipsenDboo6MNIKXgJ6
/VwvqlGFB2JwLuJZ4xT89//Mz7b5iy+3XGkZhy0+BCy4g3yNWJUNG8C/1139ItfVdSmsBbL9UFVg
mycQ22Ry9N+vu/jFNty1OLyhZ5wPetM+a9TU5kaV1+2Sl3obqWNiFWPzYe2ArVZ1AkYclft12+Sl
JNEryvk+u/lg6x3MeNO938OWXfeVXgoS9xrgzRG1noNOapGpHsw3SFKvk8+TS0XiAIKUFUmpD4EK
5qzd9QCOtL/OuYlc6hHLOO7nsOX60Nipznam+iyBc/11B/elGHEJPUrOc5UUbTvsLzvRGxDuw6+s
5H+ylC7liCV1LlwgVj6wOcQ8yvl00lH4qxrhz65+sVBBuEG52ktZxAFK52vwbQSp+qqFdKn+6sIo
LMHPEAV8vso+XXfIZG29mY/XXf5inYJ3RMedAP3MtBogc2w3Xt/zsB+S69bqpQJMm2RByKdlIU2Y
tjK6BZP9umP7UvwFI67J+giXVjGC1bNiYbhOGUsulV/gMzRlLSZZ7Gfro84B7xvXibtu571UfrWk
r+3uxziHC9dxmPUz4de5CZJL2ReyHCQ1SsU5h/yhHYL7eGjeXPWq/A/JF2yE6pkOcR7xRYU3se4x
d107tby/7voXcdKgw6ntl1EU8RhusFCPTXx7HtX7lZ/gOcz9i0z3UnHVBKDRJa7khdKBOdpyXdWj
EaSqDphTFeWpUrurH+xe/jK5/sm2cKmQ4j4e1DiY/kDkxzZ+4et1L/6lMIr1dN2MwXVp8zaBaqlh
VxYaLmVRwFlHsmyEKPiwEbAP5UoezCy7X5lw/0TWR8Lzl/PfWh0Q5EcW61YUGEyp0gl0OHunXDBC
j2tmPd24aG0xPA06U/S8mciCyqfbAITPYBt/ZUUa/hPk9VfvwkXsI3xUDms79Ug9NzdsWdg3faQP
XYfNsC/qcuv6dBoVKELpQCeEXFvrgVY/jb3mtSpQ72g7lfZ7t/pTXfqg/EKpgxpyIJC8dylt/e4c
eO74SPcdB8r6YTWlC/lpC2IxgbEK7nbQpITKhlbpDNAq4tORY0WlTE5j9UXPtQJGOe5Eo0507+Bk
nXvUWUSV+2l1c9Z52m7v4Ozn1iZlHchLcDD3zQYeXyiXgMep9HDs746h7jiIBAqlZKtSjHv0C27Q
iHF4ryOFZKQVbfK70gq/PS9TvOYc4wA0XfCEumxdXdTc7H7ZAMPqCDXDlxG1dLGk2xwSQGZZwqv6
09DEnfymqgX8JczX7uOsUpiwtf7jWd141LvyWzrAy8tkzjUm7HKBedbyAIrxFh2CqNxMVibYAGQG
nLYH6jVad0buwmTlsmjYsiuMvYEreAS8YcgE1yt/aMnSJDlpqKNZLThAkluikjxR8CVOt6ni0wBZ
bTvWVW4lcnaRoXC1VSPubBpmAfwzFxjnWZubMhaI5rHFc7Xc4tsaa3AMEwTcYJcHvcoXNUSfJ6t4
7vy+iW9Ls3ta6Hlk3eM+Rwl/rUE2Fo/UlpTe72WdLFXe7xgdigvplhBGFTsXS/+AwZkE35duGo2b
q8guq6UgMJtGkKzIuHdHz+nmvk6JasYqG1fU6E8Cg2HyJdzEZnzWDzEAb1USnN05+6UfXIDhoh1a
OhgbiWVdDh7f5TieIob6ZnTi3ZDUacc7WfAOkMuRb06Bf858YNZzwL+aO7KY7gBON90f+Vgt7cu2
RdWQ4HUYo6VoKTNbNlZ1HMG8t/Z9juJQnXxKLB3GO7ntqJ7VjCwbUMbaoseSyoSJCIGttZTSTDJK
2zdhl8y8gO9Nt90NkQvRbCAWlnc7uv92Bbi6Jt5wCwksh/cd6ZevUR9glGleRazfCabCJK9Lw9qv
SEmTHotGxeOam5aN5hHU5oq/QDU3qaL1AtNbciQju91ZEHX3Ye26/Xsz9OOCQaY5GOPHCYu2Pgy6
9tFJq7CdPtSBSkiEU6erOEuFiqV+JNZ24de4LcvEp2UlVXXj3LqyWzI38fixddyzDHb+BCYBlaOh
hOM24/230rqqq9Ju6pKvjPJJf8DQ/15naPohpMCQw+gfIC82CX54DOJvYzuv+0lF2vuXbidhmOka
K+lbG+M1P1ZdtD9aSaqCRFPSPiXzIviBJI2u305dve3PDtMNEQDzEewcgKeGQTQ/GWeH4fcODbX6
ruUTBdxzbPvyZgI0bb5bJimirI1pHH1KeBTL76HrykdM9ge36O7t3zDXodLWsSqv4NsU5FuzJ+4W
aI91P8LTiX7sZRPLXPcY5HwjfN0Pj2FVNuHJjc3iD8FUt9tR+pnwG8G3jnwgvOzKt/UkK51pbwNY
VbZEGkyQKA6+4robNj8Ysltyoprr/j14KuX4tDAp6oLU3Shyu7Ur9k7HkrkuIGsP54dJrvxbD6uG
IStR9nNP9UZmbCX1uLkDZ6Odq5ygibjedS18p4uyWjRmSwKxVi91YmR8UlprwH3LYOZf61q2OqsG
09kWnPWwJEBCxXQ7mV4Zm1sXkSC3ZoiAWe93B3q6lbiDnJEqhMvkhrtogsrMabsFZjgMZ6ekFD6D
e/c4OcwLHpie3eeIeMdBvauA3sxAueAPiGKrHyWWsMjavo5UxpVj4wc/AZsJ3yml4ESX0g7g8JOz
GAJ+8cAGzmVaT1Zs2O937cYxbS2iJ5eiEbGab25ZKXsFXWTGgdDBREi+7XGV8xep7TIfmORoQB8G
FymWYrR1YDe9DGV3WNeK9h5QZZvsd24zoHanG4Bf8khKj9AdA4Z1fTKA3wXpDox58I6zbo7yOuZL
kBuyhjIXft/b15nstD2udnfyZlFjUOaTi0p/T8FUeyahaZt3KL9HvkubvreygJl/ZW8lwMvq0aOs
lRRx1+C8s2XJJgjk43q7VxVpu2zc59BmsZ5FgHGS2ZSNw1DjbsK3lnQKMzJDbO1zsxERHUd08tvH
EQaEzZSuPgbXCHbv6eRmGZ5CKo19YmYKhi9Rs4ERz3tq8I4Nterr77RPdrwJCk565jBWSbMW+GRb
e2Cqi8173q11eWuqpqUnzAjz/mGZI6DQDtiOep6DYEXLHzscrGE1b+qWHc3YVBVE4Rg/wjuSwN7q
tm6t10fdKgqxdQTxNQHCHTDKdLV+iN7h30xe17C22+ceXv4YuZdRPcbZBFfMKguwP5XZBojxuzbi
lh4TqTELx4YBGmK1zkmQeb1YkP7m0W2Y61lFmKHPk9TPuF3Gnjbnq+YYDFGMhl5TdsHyotQ+DrdQ
VAO5jjRw377h1DBDB+taQsI35wYagOu0nsT+sBMZK8De1e7LU9Liq4f/LwcH7t5hQ56eAPYw84nY
WtrjZrlk55N7q2HVUOExGpNaiVVOYCNY7UuVTY3z/g2VWy9T8OUSXohYYX9LO+ra+YnYMJm+7LPR
cZv2dt3YyceUbI8x3v76Y2s20HXwIelYPnWoUrq3SYeHeLtH7bzlA12YPeL8D3SFhxup9eB2IVyF
4MmOO77MuVqL1XWBei9Cb9Xzime23k4t1LpP7drUTRa39Wg+blpE7JOKhE9UCuM2cibN97Svvg+w
siXPgAnE8ssYc9l9nvqpi5D2wqeSZqqNWnFUwhqP+K0mCR/TKVg8jsJ+w/GBaA9Ovjxgq8gNvDNG
D+mkCL7C7N/HGcGh3p72ZepexIL3+9AR1/Os2XY0rpQY4g8sglwloz4p2wwlglgAVDmK5SbqBeNr
SjeipkddTzUmwUO4qiK8b/vxgSrtgj7lmND80o6T3QoGdvv6FA5khi0y2t/yJU4GVxdrDwjQ8xTV
9GNiALDJTVyiQpM0geWPftAlwvq5ddET2oJ0eNt3wuxgqA/TiA0zxtrAPAH0g8lNB2/b+aFUvdRb
lsRx9ewhSAqyjTdqfWt2N2FOHePIkcvgLll2mZBho586g9JfWquqnw7UY9y5LzDCGh6Skg5DPpMy
wjfR1H34EC/6DNjl5hz8JFC81lUmk5VFuVomEi5pt2/+Q5v0MLNKd4WRvReN4Vf6WhlAwOdhQcSV
1VUbZABdr8Jn2N3XVDhO7YdogavDseJO47wXG0GYTjFXrW3qaRzYU4NbIG+WcbAiixif8s7Xy3DT
bVjqnxiZ3VpEoutDwKtmONGFcUOTnPZQbaeGhnshcRg5m86sbM3jAkWbHDLFlejvO1P6p8SfubT7
vNM7kyQdOSSA82w4RhFy5PMeY9t3/RpUp44PzL4sfRmub4d5CTP0Oabos+9Lt2alq+MjwjXATDuM
H41oV6bz1tbH2mr4hsQYd8dhS7N9t1KnIzhPPLcziY4V4oEPTgl6V8HhSqVctpPJ6jDiFax0dZSO
Y9zy28RV/nuMoaz2IcLSUTd7a3b5MAXR/EwcnHeRAlF7X/Ek2hE7hfH8vAYaamq7iYxjuv8BPRnM
0GuhKEziMYP74Ockej+6oDp0Ucu7VKnN3q1dL58qB7BB3uE1zti2uCyqy+YYx7G8X3jlb6tw6z/7
am3fSdrPWUP4m57N6j1r5SDTimgDNdDSd92UbqSRzqQVol1feED9/JGvUfXKw03f2tYnMsfrzDO1
L/tWDHPLbj1UpfF7FyTiXdU7Crd8ZK0iOJZKrK5PS7y5CdwLfE2+N7b09j1jnPt0bdSWQGEbrs7n
zdmm4dT7bYebTTKHXgN4PE0mQh7T0LHNK76Gwe0axhhFxti5I7dzHZby0QSbscUK+wXyuvM+4pn0
8Wrvlliz6jMiVzUdmI2C6Kgb3cT37bb2YPBWw9qnLtRz8kqXXpOniS5UH2B44wc4RRhen8Zglf2n
oAbiuc2Yb1iTE9PWNl1Yg1BU2kU02dwjRnFpSQNK+9QzvzTftoTR6X7dxnX/Ct6WQzhU24Th7e6x
tphOW0xatQeYG5XRzZz0TftmC1GSOYxDTFVhBfadHBlNJU7TWRV5mISK6BOmkVp2B1kzDfNQbkye
Qsybbb830Mirp8XYRJPMy2qtb81kKOEp/FIStDj3Nur9G6TGIkIWDCXtfofSicG+UA/ChQ9aYUm+
65Csuk8d6+QpBgYdCbJy4lNoaBd8VmiSIk3eRgY2JXoDdYa3A8FSWi4rdnczL1u+qmpOPnBYLdjX
xGFv/2jMJKM2Z2IKcF6VAwvWd9ztLcoeQRQJmlpbziqTJe2jR7Mnm/89hgtD/31uMAZ4SFoAHt/6
vt4kfCDYOD8Dvc267TCsMN29kU0Qjc8cqww7IqHzlGB7qjeBGm49oMpybCmp3ZF2dUdUHu8zQoC0
55xXcOcfkX8g4munzK/6HIuArmPdm9bOc+VuZFd182tvgnEtxjaw8mSMXBi+sV26OZ+ifls/d5Jh
KJLXnTSfresm1IoqooJMdkt410xVybMJzWx779s2rvCViAYzmgbNj2zW64SgdOJwy3ld9lgmMFCY
yvuxilD/Kbfk7UQjbxEdsH3XT77v+3QGRTXFNF21UKDTknYsvEuYzyqAZ5fTTg0StFouIjXWjYFO
7WKdeSNCJ+rfVxBnksPeEVLn3J3P1bQyQH8cd67YVw9+YdOmdAxkeQtKdszjzPR7GyAe9SS42Xa8
wTc48UNxa7HZt1/k3tQ5zvi4fBojMx+aYNoXCFOCMjghvqU2IyjvmjRI7FRmcL2i7+lqIQtcXV3p
k6zPJwaelg1hujuOTYYTSatXhs4KKdq6HmyuA9a4w7phvgRJX4AS3y7qsHlMWkeQMDe+e4Q8fzn1
ZcMHrMhyuR0JCh0PMqpsdFpK239OEKy4x6Fz5tZOYujrPPF+yxjDxoFSTFV+hhtJ2+SVwt7ZtHP3
YC1BALfDHsadepHUmd49cDEYyiHHRsy0f5gsNf3DXC7mbtF6bL9E85Z0hzHp5hcknfSgAopRHtwP
T05+F2Ct9VvsXhk8Yn7MESfAxcMVpcFLjDgj7Z1QBQUMfMkmhPdjlqDfvIL6l2woumPfNNk0zVvW
L8gYEdhouWUYRPJVGtZ4eSffRX2moV+Cchq2L9HDKAeL8ooNdqluhVtZ/XFz67Tf7/Hm2/dwXxmj
e8WbpTGZpatu7sYE6iY4221bDt48SozlGj9FoDPm6yi2Fr4SJaDGA8558SasKZLX0iA1Sjmofrd7
WwYbVJ9Tv+cdOsGsSkuL2a5v5QBiyinqEDqnJbw7kh+jRRECZxZiflAHNwLZzm6xvT0EiRztO/SM
ovneYRq/f5odSJ6P8QKzoSxJZu2eFFp6X+N9CGAYVjFbf6jHCiNfndW6h5pNxS8qkrZJwbWtU9eB
9IGMGVRA7H2r/lA3yBFRkTNFZxYfptgjtrJJd1TuWN4JXtf9nXcCaWaKKanwMwLsgWYjEtH1yetq
d2+IngLx0ZXTsDwtayOb26SWlWoOaim75rRW9RbW2G8j9nvnEE1+7nzlEGDvUsPruRun/T3qrAp6
nxUJudrSDWf5fNxa47Cyo+k1ojUt0KkI72ARgIMkYTDqTgfHF/Ee68H1B1nbGv41SThs9y5Zhu6T
U0hg03lGje0hDCI+/NCtlF3ejeUcvQTRrtZHT5CVPJYjOGVvEhSgoj/S7uVRG0qH39lgpDhuYdWT
LI5h93yPg6zCYV1tLHJ5ycWW6AykJ4hXsz2E4OrdCm8ecsvhM0Tu8GKJ7nbhNNYAz5FteJAa5aiU
a+rg1q3r+QdhtKkfo70coGErSTccYZseRM+Y2hN8zMAg2h26D4PXBUimbi4gytEqQ/GYLV8Hp0wA
PN9uk1PQI2v8SHo1IXTniO/ycJa6xSgk4kz1uKBM0mVQ91uzpLCkCaM7wiOGGJrZYDg26PKvX13k
pcGn4qW9cVWTuHxmWneHntJkyiPwUGyXTrPydYGgt5d3ZQwTLUj/+jOcCqyuMW/rRm63pYUsPMOU
QiVZDh8AYuDqXSp0U9GIG6tbvm50x9ZsdXzEPjmiVzzhCEtRbgq7FOOKe5tPalj6It6WcPohGtb1
AUKkMLYUxFJ4ufyuO9VjmqhDf8aabFU4DuMs6Gd5wyMd+e3UhQlNXuFYrOz9+Z3bND54E7dx1oYb
HZ+YaPrtQ4BPI4O0Di0dl+LspYy4e032NX5czonCXRmM3YYzBmpN2Bv5sqqevAoNYrJ5oZysyMmQ
mosMJWWGoJwYJYdvjceWDRmSF4r8mO0aTMUCa1XEhVjmKJuDlTLOt0aOS/LE6natcCIm7f69q1F0
/dy2buyKuIqHwOHpajqABMzn5k2MqAZHQyRFzAqNrX36UeuYuSS1oYRXsBPxkryEKEM0gI+gzGm/
SpiJdq86WMbgeaxQ136znuNxTLT7pI8ysU5w1cXQlp77U61Q3sdLEmtazALxHT+A4rdMd5g/q5jL
dpTKRwT0zSwakUPgZZM7p1Ewv0cQkfD7bolj827o226+FRV14ylYQOr+jK5LSTI0jDhGSkYVLGkv
IhfcjwQONG+CxSzNx2AHFS+TCACGg19UMj82xmLMQjEi1pe9h/oqS4hBLbuh/QCDk7kK7LeEG12+
UGfqLBrgrt+u+22wAx49I18a6/7kdEV9ijCjRbFCbHY5+nGQ9DijmOhu+o7v5BXFE8Zumw4Nj0wT
hfbzAdOsZE7OZ/iOFP5cOAiKaY6iJaNctUGKNffAtfExWioM9gkFCSHsnYomCFHW5gMq2T7tAfhK
Uj9tmuVzLVh8tNsi96OOt4AMMBSL3CJRuqhA6hoXGbb3LJyNeWUGnt4/RBUv6p6gBCiKntWLfOcc
KtB5XyVthdk4yKGem2Ho+V1Z9UP3ziV4MHc+SjpzSxYAXR5W3GsEnrbf2XO7CFXdbi06de8Rzzbl
mpGF+2bK2zFRqM7FcAhrSLZgMesggzcE9zpHu0MksuggHT0b6IpPsLwkJsykhI2hOihUvM1yEsrN
eLBWtHp+3mY8NLSG8CYAqR0J6d9RPHaM9khWd/t7FInLrVixkgu57+IeuQIP7qKglOhscQLvtOjc
rUiiG9Jyrm+6Vkzsfu9HzP2GkR/tJ9csEqYG3QJricICNezrNHScCbRyIkh+yGSSNePI38xntcZJ
9Dxi6N9ExdloNETqtjGgxZN5l2ubSeVcl3s1n3lm1vBHNpfxcIoxR+qO06AXmler18N9ZOCSgkoQ
QVtp9LNYiga1yjANTBgGBVoxtsn7pJKIrvVktEg5VQ39sgkwzO/KvWq3tzAEiC1KjHU579/pwGj1
VXcj6U+EYtDuRFDcmh4wsz7blx6GyPX7cWDxdh/GgfG/+4m1+t77KjCoY2xRkiGCQXEcZbQFJeTG
GEjNJhs/LEQZl1kPbOVpxi20+bJHUZdBmc3RGozjsxJwTQoJEeZjv4KR/Z64rjIPs93D4VYAuoa4
AJ+whNJeWg8uuRFx+xXVjIDmLUsCbWC5iUAsMwPednVA7b1DcQAb6Tmbced4RAbzSjMfBOGMxZJM
M8T6mp2foNTIyquUzEw+GbH2AYbdG9F8X87n43exYHgfk8ysOk2jRChCsN/17+g8RxZrr2JqsqlO
DGZ6kUkDUyRq0pCcRiyAuINWU/kY1cK6AtsonPjWfmjWH7bd9HY/7kKxDwgGeLyl7dQut96LffuQ
CKXXJ5zaFT0ahCupghnKlAJFU51rgnpbceaiT/OM4FiKW1ND5/6IerDCuDXM93dk8FOH5JwBmxgz
+wVjk1OSYqwlcoeN6w7FiXmq36IbHFb5ugJP/raFrg7nIggPcA6Ua1LKV6GJhCh2ICjbrzdDOU+j
TRtMm8XpmKBdSjO0+OblB/LlCjUq5KXEfkFStjdByi0axm3KsMtalEr6EbMGKSzStauKDcOJQNMM
W8zrT5jv9cucLg4IlelGIeVo2sxNcK92t8iHNxbmM63Rsc7/vV6D/7We4tKKpELhcWuCWRQj0Il9
Dr799gCl0pTheEZRHRXm5BdD2T9RblyisebJeBNTygtMH0/infVjueS6QliDUVVE/hnBrHmPIGTz
wy9GMn8i3bg0/2khRsHmEbGCJwAAWHhcHCZUUH7xgX529QupiwY+zIhaMvRD1dduDl9dostfaFN/
du0LLRqisknpqmSFB2MgrWd/apaeXnnxC92EDUM7jAtnBSorB7QHmrQMkU//+xfqZ3d+oUUrt7Wx
TDa8qEhgsIWvJfI8bPZXXf3SCCXqNEXPG88FmQGMQK0E0m4f3/37i//kDb30QeFzqJzeWrwutZDR
dzM0ymWE+wgQkyRSOtULpJ9HyO+ZvooFhjnAPytp6qRyAgYRrAB7kX2Ip9k8tiGqAf/+A/2xtv5C
IXPpiCJaT/nqq7hQiaxRV5GDdygZ4r8fPrT8NUaghd8Z4nDgN41uX9q9eQnxprFjaZqlRmha1Qeg
4L5vKwUnNrUCJ/A/7+4/v23/q/oxPv/zPsw//gu//jZqPzdVbS9++Y+XUeH//zr/zP/9O3/+iX/c
/Bgfv6gf5vIv/elncN1//bv5F/vlT784IAyz/s3yY/Zvf5ilt39cH3d4/pv/v3/4Hz/+uMqL1z/+
/ts31BDt+WqwIRp++9cfnb7//bfwLEv7z/9+/X/94fkD/P232y/6y//8+z++GIsfZfRvMonpef7U
/fjjd6LobxItfBKHJGRI+H77jwFMxfrvv8Xsb2e2ayiSBCQjpGtYyGZczn8Ukb/F5/qjJPCOxbmA
Ybb/czt/+kL+3xf0H8OinsdmsObvv+Es/tPxIHB9meCdlzQkMiH8UvE1YPJu8Ws3PEuCtDQJRjT+
Oxx8ME3cinEL9wyBO4pY1r2Hl+0jIJmlv5k/xc2Y94xj/n28X8gX3k8pVEdnX0U4S6Anbfhtp5qi
2Pv9cYOdrkH9o2zeyKg8Oi9cHpEOic8WqFwbtUHFwEoorSGEKpUDGoG1X9CmCP43aee1Wzeyresn
IsBiFdMtw0zKcpJ9Q0iyzcxiTk+/v7n2AU63+qCNhWPAvuoWRbJYNcY//kBGgpHHSwpdSSkTWK6u
7RAnBAbzfibDKkzSvHrZt4zsncL6STxZDU+pdwIvfRjS8SYv9Pu49+ah3hih7dJFW99+sihSwylT
czj2vkQ3YX3z9PaurFqd/NLN7o0qq+JBz9U3HAzrOzmI6VSQFFo+Fo+O559GP73d69tU9RETnrO/
M+dInw0K56O7UJk0vagis1yNeE/TFwZaezC2IKT1u68zxlQXWQFZMh71Q1+CKXaUk7Sr6n0qmxbC
vA1mPCyMpeXWhIyLgyRBBXBeGsOIDBcMY8mhvC1OpDu6BesdWlZB0Y1BEEjSKosAE2Zml4MWp4bR
58R2Kn+3Rt8/MMiFgWJI9WL0xmuN0SmzyVLFajBFSB1c4MRb/0TInARDmliMHKQONrWnR8tcRaiS
uQ8J3TAOya7f52n1oj3VPmdvMVyGraui1em6oKcrjtprJLzZmPldvQxLvGAuFsFtscJkHrrPYHrF
w+QNLqEpCpDOmLNbxCZeJMbyJe2WIXKN6g1Nfx2UTEEP45zQZc7FdNiTuXpxlC/48kV9rweW7dR2
P6p5AzjdmiIS8I5v5bK69Ej6TUD/DqfN/d5UyKiJagHYAfqPCwmx0B2n7GBV9ideXh4yIE4vo6Iz
cTtnPbm++4SdDdVuWyVxp7QZzvamPyWlmx7X0v9iSxOkoB5xPiwgnaS0GJG3gOjuuEI8mmPiHYZs
UzeNWtLvcrHdeGRiH3UN53RIDb5HZj3lr0zBmAXP10U+lerG7RqHLqzyAtmYRUzoHlY0A+xGFBoV
z2BwQopcGQwdvpSUk+o2KWpMBNZ+DVDotEHeUkgP8B0DbUyMM1J3jvOia2zguG7+jd3YfFc7cgGJ
3V0rLpdEx2Iwl8BzD7k4MGVf5kCUexKByGYPBi8yzssehNowoE3lQM/lztTL8g33MBgu36tQsN1c
B0IfEaAwhGd5qpLdC0cFf0T0xIVUmSDfQ+x+OJkEfRGe3N+IYe1jpwBODMBsrIi9cQm17gEqSmUG
jbNX8ZytY1jgjx15eTWdM8saQup7QMopSeMx1fK8+n0TGnMrwk3WSUhMmQrKmT7dTecvDfFTYT7L
r46xZFekZrsoj12sX51v5WiJ46qFG9IE/XZVOkTjvOAMzvw7YPL/APnbCBV53rEPn+0+u8o5VZMu
UZouVdjtfhEL4Ysgz53rlMTwMPXW3V2lKxxb/GKL7AmQOhdrHVtzwiTct6YgS6r80uiG78Rd6qBP
0x1SIJK/qeP7bRjWBFsKiO7U+etyHS6UgCOXlNsNSqPfDp7ZNycrqeZzPe3fPWb/MMV8iFTzjrvK
2pe8UXhVHrbycd8O7mm2sN7sCuZrfznb/s9h8tfD4+ol8X9rj/89OnzhOJbD6SVgMv+9xDGatuwY
kjePri9van+KbL4Es/UiH5JG4qRjqEXyh5L8P16Bf7uobfsofCzfUUJa8uNFy6UtzW5dxaPSNK9d
ETJMYYv4OS48GYg59fDJlLHnPkm+J5n9d0GM3LPt+L64UpUFCKb7UUpetmY7iSQxH4srjhgULMR/
f6j/OI8dZKUO+LIjKQy8j9YJTHd8Vp0rH/uy+GHkxUsnFWzeUR7//Tp/bwu5Ecd0TL5LoGyXy32k
kndVXbh4MtiPDYlB2xwt53atoiz7rxq0/1zG8x0hFPza6yU/rJFENInuUGo8zmaCfcW7mf1BuPL/
eF5/vcBHM4it9rXVWVxgkHcQMgr1VNSv//6o/t41/OcefMtkocOXsugHrt/BX0jxi2U5xoifyuNE
Zks236h9CVb1ZKrfbfb+75f6e2/1v5dSvH7luC4+Ah+TrXhclalz4T928rI0B/9P1kL//PkCq4Nr
GWpxM+5HaYuVMEAYCEV6NKD87BGFxr///v98VADpPqWrjx2AY38Up7fCsYSxl/oJGkA9HvwrN/Qo
2xAW0L9f6J+vnTxRH/9+wd3Y5kdxasH3AydtLp48H4KFMUC13773i/f275f551dCLirficNRLhT/
/v3Vu/6U57XM8idrfJb71zQlOGZ6z7o/9XEfn5tybetqF8srEbbHuPrv10kl9dRCN/aYtXdV9TBP
B3cNtiQcjD94NXx8blzIVpByheWCHjsfVTYbLCqxeWn+6FZ1aFWvRv6pVH/ao69IwF/3aC7iOxaq
KNf0+GI+AkKz6vE09aCNYfwXmNMUbOyX/lNe3TbmfKndKfTsIiySr//+sj4ubuU6126JDZRPR1kf
10TW0OOXjioeu3BKfjXGn867/6gQ/35f1JUelk0cefz96GObkyCy7VlRPK4peolxnvUdtmaCWsJt
Q8tMpri+4u84pJgx9LMRsYQpf1gTG/ho6BcLZlWAZkCHVlfYT3VTz+fNdH6tyLcfc+3X8OhG94hL
uhsLwlXwu6CEGLIdZR4nbRp4OQUy9LIyaEtPxoNvJw/eLMYA54D94NSJfdKWvfwBwfjnkrnetbKk
BZla2e6Hb6BEP+O1EEQetXnyu4uv70X5+F+/OS7BN+tZwrX8j74KlfZ7uThp8djc2nQ0f8KUPn7F
LAybYQeflX/ttz8KkluwQt8WPGRd3GXytzH9vtLYiDr/w+73zwXo0rIr01LKcUB8P3zFQ12smb90
0yPimcD7zBDv//MC1xv9y0nEOMWoxPUCqxn0W9D+KXybzc36x7fLqWDaFn+E5Cj6ACEWjizM1Ojc
B7dk4FY1GMdDh8xPo4ViQK84Q1bU9C9WwdQPQoo6LoD1ZmBlfsLyXdygEbADaavTuZvjtQAl3LHu
PbR59m4P0nkkAH66ZNClk4OzWN9Ns4Bis1JsRfiiqXOvZwYL9KpAC4t1b+bFGg4TtkC9t3RROtje
DYxxF6LbNGjrbJvVEpPAsNzPeqw/Z37eHrdlrdIQNsjvtVuhNja4c11c2YJ32TMtfuGthx4KdAir
t4xSo/+CRmbOgqEeiGWcqeXh6el9uZS7qg5QzVqq92xEeNV+b1ffPs4osxhW+vwEa/XvczOrcaTr
81Ajz90Ck00WUv+YfJPw1KEXX1P8XJXdDVUHsCJn/eDhtPLslqbGO2fwfpBkgnYIlRniXm/vvqhu
7e4yVTsX10n7eBowjCobXBlzK1NvOW/14hGpAF8KY0u78tyfQJdLuKKXjNJ2MeMVyCTcPJHG0vHM
s+fRkBgMhQ+9t73XOQOLoZm/u3DVI1VOY+xfuYnVlnXHPmdsaqXZs2m1L2kGs1wOq3MosF0NF8b8
N+mQorLo5hImpWQ+o7uKJ5Wo9s4cjCYenbkLVw/3c3ozlBt15t/pSu33XT43h9HuimBC7Bal/dad
urQl7S13R/pTxewp7aeTnkvskiFpwJQb0wkKNqoJH07DXafK6txVFjiCV3lPgsAQBy2HVZz2Zvwq
RrMPiXssD4NES2AZZheknTeeiUTxb0Q1qVvRL+Zt7yx2UFb2fqGk8492kuUHZ65a0CjTozf3jeJg
DK2nfhWTfUdrucFANqG0m6V+dpSpWDKT+uXSsKo4u46Fhnp/IU82Oa9ev1w2Wyo0ZgNc+9nfn7X0
uxsEasvvdPLe5prcbPyAnMPgs9+DvK4wyFrjYRy3/alc7DL0Uic7YZ1Yxp5e5YPnrIJ36soH4BXn
XLiDPGTaofVwSaRw0k5Gjc3/BsH4q7/CkUemNUN0WLODFG792/ekFbT2UoQ12SQx2knnhvbJO++i
ry4lRCTiurb23BBbh74ceyxnhN8wFGo+X2UWz+RU1HmYqUE+9fBrmFx7TPMNGxlMMicww9I2rnas
DH3XQ+RUDqDRmz2FV8+pHvg5biRCmlG1w2kyYdaL1ED/ZRT1EaQv/cUUsofeJzOkivUWuOWEB2De
vXrb6MWNbT5pZ28imxHvOUsnfW9A6T+XKptjL91sxE6ef6YL3W77XdDltkKegdlT/mPHjIQe92jv
nTxwtmkpArUjj2ukC68TY6Abv3P7YBNTcRApNiS6h3WrW/CLVtdh4dQCfGjLL92gnGhKtgtCq6Z4
rZ0vICb3tARpmCS5vnUoqG5L2QJV4aF/SHmDgYcDetF89hY7QkEVp2tx7e+XPJ5l+ZPy6NMondFg
x9Tqh5WufeQO8xcEa1AamkScYduhc8VJ+QE2Y3LK4YYEgjHbxUZxEDtLkZ17cNtTrQl7hOU73k1b
u1/HsjpaKtx4ILGSiGuM1fzUt9M7pJk8WpLRewQBAqRSvYpaSVZKPjjybjPW4ixHbQZKTsVpqgw/
XiqUmGbiZqHX9HNUObafwXZesWioN/t51aXB0Hm621LTOfcjO5kYDfMVKvhwA1sWw0K2WXIiUT9Q
3aKcyja+09mHuux0dVxVdXuw6lQfTBC2gLRB/SgWYDmG5tWpcRrnbp7t/ZB13c+9aP1bvzDQvuUm
CEPul4EW2r9MOnmBWgVn3vy+EL6Ogq/1AsTC+cGeRcrgtXm3ZnMKd0vt4TJ6bJZlVb6tWz2cVsTf
T6Jb5l87M/QslJO6hk5O8+e57YobtsXuPA5Jee+2on1INb3SUhb5cfPzZzG5bdzu1RpSHH2yFzGf
8PFn1Ar7+gxeZIbDFbqdssI/Eoyxxkaj88MktwI9KkPjxeC5wrbwv+db08e6SOszsqf2pJw1/S7W
0Y0dXcLctqbicXEYr+dt0oUS58Ngt9MJAdZch2urcqRSVmaEROh2QWO07uelddKw0slwGqzrMZiw
34U2vI+wgov1IrbStoLcMxa2e86HYBuxh0b5eKjM3jlh4F9+8jXKi8Cuthw4MDEve7ea92P1qIGi
CtBcd3kfatdECwnm0xedOgL6PnfoYw8wg+eDgNzIaHD51WjY5wtyp0tf1Br5iDDvoLpN7GcduhSi
acKxyH6hc2GJO1dpVNKYJyNr0IEYNSQZ28gfV1e+YeCZ/rTmxYjkkAwPnlvoNwQLdhFkjpFHhrW2
924hLbZvuzrWch7O8CFEaIiluFk9k0c3UUdMunifSByWcT8IaUdIG8unzMOBHjJjkR4ZvudWwEne
RSYeisfaKpC++LOagwbt40FTY9xrSoXYbWQVQmrvgs7v3SPepcXBrLN3sLwtUGtnXQoDHUavxZ3W
6ZvJTSBtGUCzN9Ds5prUV08BhlNXbaPUn2ArZwisKs7wBvfD0E6c8alxpwzxuW3ei3ysbjzG6OhK
7c1jMlr7gYmKBrpoPaqLkSHEG1YXllmCuSlrfnhaK9gGaULsA/Ia0guhJqECRBswTOYQSlK/Y1fP
+ctCl3Gur1Cu7jN+tG39MLcxhaGoEcAycojh8As4hxuqiDlbom5GoDgPxe9CJf1rZotfy/XvYvcR
C2e8ZAPRLWEPc/bOTpfXwmEkhOMbvDPPqk5r31W/GG6hykEfE4C0vaPbetWLNF5nuuTDpLCcM0rT
+nyNlcC/nKCAAFChvy9KDMibZF6iypfpaVZkNbijt4Q5pO1wydshzL3NCAdkuzFSxyry+oZyY5i3
x6kyX1MUWkuQpf2bkPsvZTfGGTCvH8maXzdICm5+szIzjx20eeHizG+ycrlnc2HzGBEgh9BgODKN
ebnHpdkOJOqKaLPmtYmMVntHxK4PMP7vJXOk0VRxr7726Qu0pDhHKB8Yi5sGy6zWB9QmTpRM7W+j
3n/1hjGC7g7QcsgwRHKcLTdUHvpQ+w5Ulsmxgk0vUzTAfsJ002X07vRzqDASjW23MO4KWp6oIyDz
RF1c3ml2nnvGaQ00XvBYdPoQ9LWZ6NDYnO47MwWT0gqy2xE7n+U4YygR0RCkUV0k22GCon6W0hYh
bKsfjSirExZ9ZThBd7zIUk5YhNf+pRsdk5Mz5bFZmDDIfPMO1WrvR7UnZA2RZnnIK+ddFlfikAkP
wSsm50Yni30Udpd9wWttDlpJAV9i2HdG3gGqzyAscHbfv80M9773qz3UzW58TatNxRNjnK859sN8
qswzO45asPOCLIALSkT4luXm8Kut6wXCPNzzTnnPmweMb0ljBVJZUeur8b3B5wH1467u8kq9OoLy
K6/FGlx1vkgsyQE55V41BZRKOtpb1UYIaaDSNZN9SmtnfCMwOLmHANbdZluLlKluxXOvKGoFez+H
bnZGiPLEilOROfjeA2Lv8rEaqGOdVX9Zs55lM0B0xte7Pze9/NZ6I4bHWb3GfdL8hKQ1xo6PYBa5
RH70rmrwoB+yKdK12h6qjmg2Vw1VYLb5HGdLsp2FRrIZVjgcfIWFgz5NCXoZZjw96JFObjILETrf
2QTBXM64x8998uhU83I3p3Z6x0a3neauQhFlF/ijdRC8qQz1QbQ5iZ8pPEp2/WS8yzv0gbJvnXOJ
Tg2es9k0bqCQWD8Pg7Tf66Ys4rrF4Z0h5vT56rnKqdnNx9ptvc+atRJ75LSmobLbiZdo2Wc9mLCG
aZku6Oft4zDwGXawjC/C9H6igXDirmHgi/Ik44jJsgiuQnqgSrDjBlJokCgkWkrlfrTt1inZe1xI
c42Oe9TtHb4GfLEOdorbcF9ZY7gl2czor8sPa7e9lSA5QVG02wk12S+79vY7f2Dtjzrzz1luZ/fb
aqN9nps6cHtqSalm45DVzdXh1UpDqx2siBFXhqigsPZPK+YBD0kyM+XaN3+JZjh1pwk9/bvc1/Eg
CcY5djsSdLtNilO1ifktbyREVlOnsVWa06mrmu3Rk9n2tcCG5dLtUMGUsReBjyPLHfIVKIWbgg+8
zf5L5XTFFxh+yCnccV2izDCIOKD5OjJ2d+Pcl892tumUgexKlG5il89StCc0x2BHgqhVvl/aMH2k
dMsutidr7LyIwqUvTF5mRmEH9s/maMthiZoBdaxscjCuxdgIjpi6YEQfdmjN/RPtmMPAGwYeT44E
ioQS77QlTCr3XCyvaJOdKzdweNgbSHVSbAUKTPplU6Tvaed/YrprBBiDDEFCktOpkoV9N7td8eyw
ls6wKtOjGji/KFSLe9z91/tutxVBvuv3fGBw2FBdxtlkbUff6dt4JyYhRpGdhbjDUBCWE7IJu3Iu
EFeHKHcoTPGAkfAtBfmVbX1e+IyPjrF70ZKL+tCzZ0IOVE+5SJdz5uE0UlVLf+OYa3mYBwHrIZut
Wxc6AHqpNLvXjdM/NVYlL6JpkGs6+Jla2hFRNVTNqW95f12xIvLOchJ6G4eM2B0wDfGH9r+3Wf7L
0OYQ6Na2T7WBuKFERULy6xxWQn0j4KM6dVgpBCZKrhsLuQLNp/+Vdov5/kwlNY+ZH1vDjJ/M3oko
mVGY7YlUsbVTtV9DHc6FZbShsiY2CU+yE+Q8l0blItKuwgw5FSZjHwdqwv4Z3iR1mc1Znfb7clf4
MyDkYPsXaJfOF4WZzdFOSRnKsS4JVaeXE1KiNixQ/h5X5HRBshtt7E2G/WUda5iS+Z7iKCN+Qjko
w9b31W1dVG9bYvfnmWyqUO7J+gAnbj2a5fJrcif/fmsNeNEMGdgj9YrtE7zVrGezz4yiudHS9U8w
zJcYt/IsHDaX+MekoJ/KlHeZJ1e94OiAvWxu2d8tf0LnVCb1Mw8u5ZGv5Xu3GtdlUf9Qs1zZr+Q9
34lzi9NqiemROcYWfHTEzbINJu3IqNf0p1mLqJ8MUaxmNILOyaOR6yAF0JfmmJ5eZf7pPFXMjNli
rIUmeh0NJsfuDtUfGWLgzOOvBNcdVLCTgw0D60F5qRcPkz/dJMuUnnyBsGxKneKi06U8eDnJiYwZ
DC2Gs9k11okPI8wXdYYjYD/Isqw/G95OGujYfi39PolVg3K+TXYH/k1eHAhV4Q5EBQBv6yV2jUGd
20K8qCwFMaCEO6DLQlzdllBscXUJ19Jc7lqQTU4q66XseyM2i3pg3CyXIyi/dQC/BlN3tbUegcMw
AdBNxkOlWz4vZnndYA3SBkWJRGyEO4IXbIPy/lqpZqq8FqrIwvcBasFi2leBARu4tkzgQbxsbCs1
zq6efsvBHiBAT2XUV+4QD2I3g9JD3lzOqnzWBTWUiz7xmMHXPhvLNhwHvTSnetLpyemgVs/K7+Pa
n8c7bgFa6KqqO7LVxO2arONrUYjvMAXG0FtHjCJUs0VooRD2KcQXXeaqI7ZTtO5Jup1Aseje84wJ
/p7Wt/6QtZ91WugHZsO/taB5Eh3sVmeG7zQu8Fl8VTQnfk8/rJFNYZNV8hQW3d9bLZpV2/WHx7wf
yptFTW8uf9jeQFAqKy8f6GNwPp+99D7f9pKCCE+Bc4fh1QEZin8q20HfICDBXmWESZUlPG6I0cXF
tWr3xU9N63Xc5RYjlJuCfdggT3bSxbiCD7PIWpcNG6HrbZImadiuNqgaG3Og2vmLJ4htb7oCr55+
RD8+bPXZ5Sk9MKzgO/CKHi1AJ57a0YMpsw8mBWaSHxfUeLEhTNigyeQf5tEbAgVjOgTiJDJ1n6aT
k1bzocu9752yxmMDLvZIRNEa+3knD6vF2kWakD0Udj4fdbKKI0Jwjip6u4OLiDqGToGw0sYqi7Ln
hbgVfbLg3yAS5jKIsrKnVAl9lvBT7mDYoJ2SS3feV8uBKjJXB29coS1l0B6SNi/PCX4HYVF4ZTRt
loLBkePdo5jj6HpCIbaALDRjLQ7tBuzQeG3/E0Vd9ologSZyWKgBo2wO0vwKItMuLqHRy8OeAXEs
x8xoIw6zPCQBQmNHJYMFAwYyjCvrtpwrrK9cAQgA75dqLm2aG4Q11iGdxEuZdWaYFslVqjJOQb7s
RK2VBuYxGZYbWEE0gQPf49YyrfXiZqQcJrRCcevq9tbyxoGEZ9Uc9dUUxVaOvtsrc4lG1ynDDiOj
xwy602lJOdd3o/m1p2V9ZqOdDogbRswTp+1SKByf0hHFoZuO1ZEXmZzm9Nor2gMGQlg0vchq9qLa
RQ6VSWe9QHDSF7xqrM8dib784BQSlJeZxNoPb4DnJgjMbgQpLPkAs6s9DbD4uFKSOZomoxTHSZU4
YOCwFPRW1QIM919NVEXRRj8Vb2uRBAZD7HMqffG8bH0wCLUEROctWDZRtAl1dePy/C2kjRzB+Gjf
K7rib/VurbetND5jqDbHg4vsqU3JSvYSuEWp6WIH4g0AU3v3riqwA8bGbryYnQiaYu8frxh/6CNf
2QPMQ34t2VgDP5mMMKXeijCfyvRUYkQQdaozviV0DLdWDzaZE+MQUV6bVwsPdejB6hAcPJoNpkbK
ePMwfQ4MNfhxn+MnOYvWuQfIzICweLlKGttdJoj7MWZy01Byu+e1dqfPCJugJubmdLPmpjoOMiUs
Zm3msOw7nIBNRJGrNW6B9PI28qXVhXDWWR3OlN8smvCauca6Dr10/5KXcND6SvSfpq5BUTUNHm4z
VTndadsyInSwMjQMbX1lDDOje6AQDBrdpYwXGhu4FCVpUsNA8nVQjlX1iHvSt36+TgGWHcVaRmjf
bi39resDnDTe0v8scSZ8wHihe7A07SwOAcvR2/OvxZ7gCYFPJc7mjQP9PVmJesChx41cQNy4sSh1
1JTqL0o1FoJ70xtZKX4arAluE4sH7Dba2rxvVv91E7tz7IpFAExVlIU4S0U2wrobsew7Lg9ud8TR
ZT4sNPYhsKsZDMZWHqTXlLdrYb1nmAlBVLWRqG1zhh42x/VvDXC3aB96fOy+T6U27iebKmtc0YCY
KIcCPpzkUdIy0ilX4mlAFZ6FvQteBoiAG1dGDLKHUvBmzJ3lHtrUcOj1sH8bWLoPI0LyjCbR86An
tt+6uYGmJfr2s2KYpyAWJBAomFdw2Eg7r169wrTOIsmWB4eCKyD9aD4l2W5E9pCLH55fm79pE7/b
ZbLcM38zf+D2VnwtHD0h1ANrvTgYFAWW5WbPHVjckeDwz0rkGDsSAsEe4h0EWrJ7Ft5XOWgUp2KZ
6s8m2vFAZbh9IBzZ8STEHvBYkYlkR3qrWrT62OFR6rBW6gI3xal37Qe6zJ9siNNDInOB09/4zAwx
O1WcBIC7lA0kEatg1sBjmLTgEoCePvJHBEp9gf8CQzYRdbtT3laD9dNc8uqG9pLpTpfMD72Z05N2
OINlAzBikqkkaLvlDfqJE2d2nR1xnZgh8VfCuN0YPkQedNtoYKU8FgswwjzYM700GIBQOTVV0cvb
2tzmV7FzLpcqtd9cJzGZPtTz+oAxhRG3MrMuQmItY1YG1FgDzHoAGO3DGpfVg9h88/deLyLMfKt6
tsqq+JR3WffFQYV0J8t6P1JVIAMe/PH7yKzecvO4+mGIdT8ZxTifM7OTdbCsOK3kRZJxOuXT2ygq
dQZjXh4rMruwF1qkf2FHqsLS7bNvfl62F7lP483C+RhifXSV/HoGkjgmwujeTxaSJAwWCz+mGesB
p4wCaZJutlC3lrzBSGw4tl4xhi15S9T/pXuscUkJpxRRUORjDfVlEl5hMTgDoO3dDD8EixiW0RvF
EYq5F2gSXiPU6t4vY5vHg6OT6xlNz2Vd/2lybeB9oblfydysLdsfiRzFCaXaT7LT9gsTwpfV379i
EfHTNUyg6inz5BSuHe5/lPm2/uIhttR6NccjS5WkRANm8rKOeByawAVfO0Oon0VnbXmEQN+7TcpM
Uj6AX+ncqTn0y/R2wDb5aav2mvlW5148J9iW6S73rPZoEmt6x++0B91aQMO26q4MDdeDpVRClx72
ZKEnYr3AuShSicFSuW7HkVd0dJJ0/p4VsrglsZTwnoERTSOgcea1U0WSGeE9KMeOv5gzpziEMIVE
w6drZna+8U07BobizqBC8DhEWKnuDzkj5MMsGuaImblHKhmz2DOy7CaBBHgxszQ9ZQkICkrWjo7G
xVptEYxdmpIVyTzkCdfC+dR2G42MqstnGjJIr52aD6vvLCdbUEWrxMKhRCn3UI9JetD1vDOaZw+Y
qh2NKT6FyBX1jh+ZTCAvW1T9qarCOfWwdSolRqNl4kTzArK0Sm8I3Z9J/VQY3+eu3TjJM7A32RW0
237/Ozf8HQOZVFkg3Pjohf21XpNNimdAtb8igjF/AnKbIz9v6z/NmEXE05SuYUlEwiErx4XOoSYP
wMz6uzGpGEBtixUZHlQ4d3DtGxeTzVA5I3GXHFDMu/Of9NpWhG8LrNdrkTb4dR/laHKPkhlNaLZM
ncxxeyVzhDa7xh2UWaCPvB7pL6zhcdreFkHIRt9fLWnm9BPnnvqaXIUE4K/lN566ePe7GufLvoOx
UMqcfg2TO4ak7F16eK8ct3yUTJniesXwq/RF9bxNvv1SjvX61RjssYvmFQzWTysrGlAGBmgeh6Ab
gZDd0nmxB02CT0P37OPVioHLbN1gJkEESG7g7eO5DCNpiDCQGd2ro2aLUthkoPNq4MuSHQptuEjg
cC+I1nL9QUCqBzG20MTjDc5cU6qWMlgpQu4nOUMhpnBoLQGCKJz+YHnLeCKRceQXmOZTnS7pBWq9
QkXtWi9bJWwzKDJFseK7y8PUIaZGm5zdOKk0fxiVomKyh0Qf7IYIUtacjFZpIUqmf/mMlaqNSVft
3WyTDePAE/qb37OSC3vbos1RcOATkzA5k2n2lC3FpTZbi8Ej1HuE78hoDekeRiVFbCx6PPLbrMfN
mIh1QNH+rW+uSk8zUZdiU+2nCr++z2mdUe0XaHKdNE1pl8c3rGsn1ChNHV65uxE05fkma4fmUIix
hl2fZ2jWCWtnwVI0uUyudZBPvT1GbrtVn42tKpDHWt5blqiCGmCdf7ft/5B2ZsttK9m2/SJEAIlE
90oCbNVRnZsXhC3J6PseX38GXPdGWZRDDJ/zVrtql0ASicTKteYcMyo2HOSHbTZqyQNYAmenqVX0
c0zAigIf7bc03AYOkVnrzX4JEY5J6T1DRkaq0AjwrTuFJhJE6uptJ3zeA2qPGl+fo+lEP5xRLU5U
gY87gkVLd4CFWWN+wUVOlTjZW8Moq43T6cDF6H2QRqPo05HW4Oz2ocXQrpPTxtDTGx2R8i1EPQOj
i/4KhE6lUqR/Peh5e9TnDF4dnV3GUMUivlGMF7XLaG+WlkpbEPYOdmjPCoe5xnijvoXU/eAylWCt
CzDgFiSZWc1XYT+s+8gwVz2uaU6rIyaeVqH5UwR+/EDgmXWfpEP8Smeu6zZGOUd3DBWR6fO4bPsO
ih4yZHC8LPFw7eAyXxV6Hd6kDPVow8/qPk1pk2tF6sACSZpTXvUCuEMn7iJVZ0BZmrc9Zc/J4OBW
ocBJCbnqeFTxXedLEax6QtWrfZGktafVO3A9xyDCY5QMEw9KmJWTa+oqhPq0zWiOWlqFbYWZxVWU
A5bIqjADueoXrxJ+EyMVRT+ahTC/hT3ZEFOQNpQdS/VGkbJhEMDAzgpUjwGxc2i1Vro9o6bQhINB
XTtV67JmOylhtlVxQO4UOsUo4FGXhS5umU2IbxnHLogFM8V7sxBLmXMgHUiNCFiPaQ/Tc1m2zU6A
GoMJCEpgm4ULk6XWlJsk6hBiWWHtKS2kwcHEZ1MUBr+Fr0/t1qjb9BeMMv+r34j5FMeR+UwsIl2r
OFDoO5ZMHlLrHme3hGwTs11+LvI7g4ojjLMwAmiqwRMrGVycCwkr+FBqS7rmHayva4upcDdGntFl
R6OabqWeP7VQj1RUCEXZe59f+6Myb5E8a/grHAfppnmmzOudSp0jNrc7YCf11hn+UeWOpBqbB2Y9
tK5M6eSZaC6MNGb5Ru/fwtlBBTqZ/5SKufxyDnI81bb5AmhPP+gjx1wdulT4t+qYXicgbVvlEqxe
LJ/xT3HrIpr9bQTQLNwA3J/32sKkmyYjMOvqRmiBRl9JMZd2Yjsc07rFd2NmDa4fOXuBJIRJMPW/
8VU1ccuc87ISN+lbB7iFI2sfqoc+AEjmjGO0GyVUcwEm4a5AqvKdgoApAKwPZhCf3+HFSPDh44Ne
wQzg6CBxzj5+KoC5jxYETcaIqz6/bYZtZMESt59VHtQCfGsTNu7n1/zPj/L+qovUmUYEhhTV0o1l
3f0hyFTBBIPwUdqbwGxq/E0WDdNEo55CYjEPP1WNzksqJWyBmMmXiMPlF0J8tqLooO02U8HPpTM+
0nkydpAp7eX9OTz7uoVnrcTq1Imlj4xZ4yGkgbJRoCHtVMMwmGrEbbZHTWJutEjMVxMHvrUBS9Bj
Ptq5c6YxX3Kafcop2SXlF3K7HJ970eWQtLTS5bsqqC9qa1fAaqaxQRtECWj153X+5I+WQY2G4xLS
oiBcQ0N/RCHIBog3cOvnM5q5Mve9tAvbI6SbYhNZWXLT8oA8TF1X31gDqzSfq8dk9NvbSFObYw6M
YbL3WukjbRoDIh7R9OzKcoR6PJQvVBPOqhNV82wNCtqzYGzdGumGG6uJvRd2faBIpm4Po2I4KDJ9
Y63ap7C3md+b/Xxt2Vm1tzRn+Boxj6AH3ZvWZpq0ktXIaRAmc0E+CyC1DVSVX1NKKAPKf8UFrZlu
gEa3bmU0zUOx+F7Hto9vUpQep7IMEmMzZsm8n2rOmIR56Z4+mtnBcaagZCCqRfCeZ8OTnTKuqQBf
hFmZ+3kROU04eQ+Zr5ntaiQgksHMqK8S/p3rMJ3YXznFUAREo8Fvm6Z7RZni+6YoO3ewtN7TixKl
Ytb4bzZJ395Q32qV9OwIW1MQHqcImmocZVgu1aG4m+gwvkHZoh8NvYwPlpg0gf0ZwWnTwNFHqjNd
BUJUmzRP81WpkODpKI5c88KmBWNTpB8ds3vF7aCfnNgq940Fek3XlPhGm4sUiJ+wsHQ42ZZTO9XI
lDRYEH1VWQ+iSU9xU0ye2lSMxCFmoI3pDV9uYN2Sz6IZWXeEmjq7Wuvj68Nbaaarzp6YI5jzS6/w
3+WsvwT6XMJkxBIlYffkMPF6hovJbCDsvqIP5+1pzcmWtNDiaOTtd4Yn0VNQ9PR5EkROeCuCm6pV
RzeO6+i6sgy6/0qvuvPQ4qYJixL0HdzFlY3H5lQq36bmS7uOhJi3yEkxAtZh+GTr5R3s/quI40+f
+dl1NHdIA8PURclXPOdho3+v4yB5CKqm2pIPEO5L4AKHTuvCG2co7StqB5p7fIKZgUhqjBwSLPMY
TYQbSebhXwo0iU8Q3KZsbna1NtRM/+Jc8yI8BQyLrPEEc0mugtz/Vk/jC6y78qdS2/4aZAzDRFqV
9o2CqAQZqQHRZQ5onDArXmMbSPf0ioeDaoUTg6uOY3+Td/MWobq9rasOYI5o3Fh4ae2acS++2D3a
0kxSF6woU/Al1E7EfNtRDIaUkC83jHXEdQhn4BCYymvpCMYjTf4WIDBymxRhCx/BB9SmlJtRCXp0
bXUHXwR/9mRVv6aeoyfEBRrcAFJB1qnWjggNxwX0OxwEbxhudQTmCpLNo00YBiXL+MOkenvV6kAc
AtI1sAzn8loJnRq46JR7sy6rK78Yeq9sBucKfBaHe6ciCNPAQTkJJaH5j6EzkyX9YlBmwT/FjlmO
hNALec8Gk7q8lM8rCa0pjA4UOguICawF23j9+TvlrFL58PfPJf6iLBoaPcUpTU/wjPzygu/vzLTp
oOzH5L/YC3lLUImdvScjx2/8mELmzpj9YxsGW0N2h7SH39Rg86+ZaeZs859/p79dU5IAKRzyMfEA
nn0n0tr8OjBb7U6EoTV66NHmW9XPowdgZ9bPFo7YU20j6szR+EcXrv3evYI9jFJmcX9IRpTS0a3F
efXuDb1Exo+o9Kt8C7ST+Jg2uVBcvreXLJcgBlUsVRqJJJr4bRv64xLgF3yI5L1zg4t/fIUR7jce
wXef/4aXLnJWacxZWkhf5yKSkJHKZXyvR2sjvlDRXLrKWZ1M/wh+XDY4Nxx95uHGF2uBILI7fv5d
3q9xfjDHxkUp+cVghOtCPVuDCNZmMMhhxMs26jbBOFQ38dQHF1b6+XdxbE3go9SlqWJ0c87vfJNo
Tamq1XzHkDmAwzUl2ySq8w3B9SgmRZpcWGnvK1BbQ0lvYd1b3Mk8W5Sh71eaNgSGzbgjOxXhF1To
8/DVaeg93onmqx/lyD8v+dHef0EL2yMWSGIzlovZBm7R9xcE1BhqEzEEDLpDDwlaC5g5QpCo/NuW
9OE65/5XXEL0HgpxLefeviVpZPLAMvrfP18Ul77N2c/X2WmBcJpvUwK8COnkvSio2Lvpwl16v/bY
sm0DNZNOpCsaJ/Sky8f442GF1w1jrw6bB1K5cMtXa622Lyzvs2/CGdPiz2s4ynCoQ3YR7y+BFcfX
QzX1H5iz0xmmOTpZtJAv7DrvN7blJM12KvChs/cYhnUe/prLUPHVqijuW+EuShTLnS6ZbJcF9Mfp
hkvoGlumbZrIcLnLZ7sBvmqpM6Kr7n2qskgvXT881OMu5j8Nxr/lfC/fRwcStnjF8Rou3v73vxox
Xilo1K64F98ZrtdPn6+u89vOX2cTwJDKCUAF0Hm25SiDTsaUr2b3mbrniKT+WwOAD4/fVQXug6cG
76m9XP6PVWUYo4RJYSj3/UDe2wkPx4Vl+/FuW4In3ZSYz0zEkGfPOtkbaS99zbjfTMmzGuoobvJ/
c9IzIxYmZiDDYUNZqoSzx5ysN7YYmNYnq58QtXg9/jaOIf94HwRLCq+IvnwTuiVnS6qKMyl7km5O
9taMPbr2/7c/f/Z0N04ifWX583q/sbah2Hz+58+fbIAT9GG41xSAOlvu2U80VpkfqWIoT6oxeC0a
sF7FbfBM/MOF2/3bSvzu0ROLpAqDOyuWdpVztqDyMhdNMif6yUwbnUOKdqgNTI9Giya16LLbRWbI
GAFWPt6/eaT0GJ5xRf1b34klARjV1NjRlr3SPm+qJKU0sqYa+/tg5yvbXPnXp2b58+xePI4LluC8
IagRQ4VuyujvhTr/MErjKySkz2/Yh8eeKxi8laFp0XyU5zSNVGuqoBd2d59Y4+6bwmTh87+/3PB3
t+n3884bkrUsl1rz/XM/DiPyZbath7SsXKVNjgzPXOxEa8A7ezDDHjGCwaW18d5e/6HQOEdeoBiO
w0HkGTStGkSAjK9qx1xVU/iaDA3Sw5JpFYK1g1I0x6zsTp9/5d8nhP9+5/9/eXzwNg+BsM5dzpMe
tQggA6aAVX3g7fC1mxH5o7Ppoyhy+9436b1gZJtK82B28aPCYOnCR/hbqcU2TmXPjgsJ5qxWiJJa
11qGWCeh6Dej0l73aYxGRMy/7GL+SrVCRkn4g3St62I0XIPwiBXjV9Qw8Y9YMXd1vIhUtfWY2WtN
1EcEwRf2ob9+QI2OoNApc9VzqlrXB/hGcRKc0oxHeIa5WjnOql0i2XJMTGYBwNpsX/BrXKg9zprs
/7k7DOi0ZSvXTDap9yuyKUlvlHGanRLsW83EZIAQFTqxXmY88YTp/Xe7uVLGCxvF2X718bJnG+/E
bCesSxaFL0d6Sruq/zkOpLqcjNBxo/Gr7+OgbW5R6uBDDS885c77x/Dj1c/ejiBTCixuWXZSEmap
2GOPqVUZDHdwUpnZz97EtNsSHLcaQrwTaBNeGO6+pb35YKTWmuPdpoKGTGIC8yljL1WGxKNW4peo
XoawVhApqHcG3bmN1uVeOXCNes7u7EXCQTdzC4xuzRvV3kx996vIMEoZeQBfAC8mrVgtxxqkmF5M
niFI7/qG7CdPzvNXTC9HO0FyZA8lns7GzYpwM7W5q+ssmIBdZBDjrvNLOsV6+pT6waOZq3d+Uq5x
qo8rjEfIlyZXK/ODXWmenKqHgTxOp0BVMub2vBoyM/HKPoSAxWxOYiNe+0Q14twB8V6Q72KKt76S
P/B6YX0dWq/OYN3SXovQpSJ8QXQdBI9V1HTruBFftCY4WvZbwpCfZu2zKRcxb9dvCaJgMojwck1U
EHqr/moq5OOoDFd5XHkFcst1j8e7bIL7CxvB+xfy/7vxzHOovyhUxflzxj5Ab5Ju4kk17TtGyCDN
nLFEx6QcxkBswwmPVIa/yZy3ekzY1eg/hRGpVcgSGLb9yDvlhMPl0g657Prvd0ikrkybfldr0ELO
tie9YCBNAmV5SqpXgwMg90miX1G0pyreOMgplOlH2z/qRLpO9fbCT/LxWUD2xHDN4HRtLv/p/QYA
cjjuTQDUJ7VX8uOMGGyjK4IclFbOCFVH9RdBTePP2Wkxf1h1edum80/EFeFh1oCvK6luHrrBaW/r
asK0FhH6R7a23KhD0r1+/ln1j28yPqukXAZEQ1F+Dpuw8WOg0DSKU+3so/41Kr7YM/AIJ0ZvcCdR
qsTddaB+R7u6Kqob3VJ/1tAPjTm/qsdbHyIKhhtXt3/kCQq//NdIykCq1Dy72KhTZougJQL9itQo
muLJnRP/ExllWX3L4I8T5XKvaf6c7bVRHJSM1KbyNMv26E/JHVkjERQDJbmwwf1lV6dO0igwGDMC
5zgvxOA9arVAM3jKU0TaDGvCV5Q76a5VrNcxH7PbyJHjdWyiA0CSjs0gGuWF2vcv68pmD+OARiVF
m+vsBGWSdDyQLFOeoup5Goz7PJtR4VQrZOZO+iLV9MJL/uMrlK/M+5PGjcFgzT57iBQ1KFQj4ccN
csd8kcOcorkBCBhYbbgzilE8ZUlNEtSo4XhokTZ8vjb/+nV16l7HUpnFnROZFLVDNQiDnpMEcQHL
bJPYsfw+arOMnEp1L4Pc7RzzwtP7vl79vaJs4lwNGrQ8Ebo4+9KNGvrMSZYfOQRu2tChsMZ/rxD4
Yf97jd8P5R9n1cjyS2Xu2/IkxdZBStGSXlgaz8iYMdQRleV4uRbtpy6/sICWp+FsV6RLqtOKkzqN
q/O6sdTJV9B8m19Ucx57W0Nt1j/NaPA+v3Hax+tQjpu06RmS0m8+7/tVEepqkVv1qdGM28bPn0jK
Qiud7gK6Pvh8XABPj/A29q2sNwUJx42sPbRtPSF95T35PBdW0rLhvv/e7z/PstL++L3Tocym2bZr
KjKyTNmdWDnIrQkvqDdD8vj5t//4QlwuZjHCpFGAT+1sSxqhEs344rCkRdFeLdC3d+2eGI0devsL
55C/XEoD8EPjcWlDqudt72hi/5tQsp26KH4wjcI5JVrpbIJY/Ar8ybrwK/7lrnI1iyAbxvsL7Pf9
rwgzuNPivl2uRrFVNhvVyr1MXNh0Pj71HEXp29GhVlFafBByONgEyeZsTiVZFk3W/bAACBi6zS6Q
eHHbXGFRufBYfHzkl0sCWloeenrVZ4+8MtVWOmpcMpkHAUlDU45qpQxfPl8Xf70K+EIOTapqfzi0
kdqqZFiGaYyU+Snv5YOuhxd+u78cDA067jR4ECdLA5vg+1uEqFxiA5vp7WS/alGsq4Gg4up1tDkC
lugcRlfmpxnLWOyEF1bH377en5c+e8Z0rDqBbS/3rSl3lUYqsN3jHvr8N/zLElw6Ibz9QPgIjvzv
vx8p8FaFxN24s/q+AsCkm9e41bPjHAG5/vxSH58tKjc4dtAUaSh+uF1K3DvNZMbRqTOsmYWHrDvU
oSZNjLHdskrmC5vm2R6FAk463DXEUaqgVXK+bSQB/eyu6KdTr4GTVfKs3M6dChs4nUqPbPOOQ0Wj
Xxilfrgo6mLGZhixYQSw9s9Wvk8gOp6nzjrZftNtfOKt10M4JcfeGKzNklN5SAYlubRKl7/6x3YM
VFWl+7j0UkEDMYw/2yH1itZJOqrKidyvYa/WWrJpW1AQXaEBFiIi+FaxouELB0q4SZTKBztokmxd
90nydbYSbJkinMmu6Yb0RFh3cMywLNzNQUSlMhbhoUBK8PliOFvcAsUcHSbKZBDyAKacs99pjCNg
/UbG3wcxZIbbXjx8foGz1XZ2Aar89wtbYj62e5NaJzDLlciQI0ZMniVhJdklQOjZM/SfSyEvo+lH
64x78P5SvGpR7FRacSpmDAwvcbrKCBP8X3yd/17jvOnXNwl4FtTGJ0w7Un4BxYBuxtf1S5dhvne+
lpY7898rndeoljqak5/pxUnVsgK9tWPfpHHWuWPFGKDBVLQfWG43BItFx0aKH0vEu6dZCH6Mqo7d
EuYWTSn+D+Dz7H1dET/I0X5RBKd0sXdSbwNMmlJZ4VaVsHqC3P4VkeiwKwbrG/QH5sDl/JYoinWK
Ee+58VRVhtuFFk3hSDeIJkKCscuzFCRhHSReiPdoU5NAs2YLWUT5obbSRs1aBcZApDH2MCyHTyki
jgmsn4vjttwiVH6x25q4SY5V66CKviPMeR3wFpC5WrVeFjUgsBqJc2wezDckcBzWBGHHI83tbUYC
1trgSAO5Jw5PxDof8jnbDU2rrm0ABQoWBNgBZkOmUhHmcj1UXflIrlIqrsERRDCsauRB2FPAMESS
WB4BDUQkprNytCp3LQMqA/u1Aw4GSk0iRn9nEtZ0J4r0Rc8C6WEBsL5ZGFLh0CbFNq/C7jYg52lH
AV5BtNewyqnt4DZ2JrwmYtdRkwRCSsR8QjFb477R++aolhg4844KAFJOuU+A4K9EVMmdpvnFN6sN
mq0xdJVnCVyTToFs3g5165BrnePOaap4NUZU19Kxpvt1/72RgbnOjU775UugE6I2hqepMgVG6Gns
AGiBkJpkzVtzXjTldeljorH1xIv6LnLnKtAgEE9DtUJ0ZmyDCrCRQ7jmU9ESupNkuQ9MD1jXVTqE
4koE2a9KU6F3zIW977ueqNkJBF09x2AUc7zseFcEQEme/iGyx+9R74AOwgjtqbZvelMe6eSm4QVE
eF5fR4ltH5bUsZ1BljpGVTXlVpraMQyqn6wLEtPEpH8LZhMrjIBw1HdLWDDq1lXQTqkX19OrGI4D
PPM+nx4ri7SgOqRpVoYhaZB+6W+NmIx025mN3dhNr0jIFRy0NvfDzivXhNMAqTqFslYiZ9xamhZ7
dpO3+8ZEZDWUyHCjqz45RNUKKjwmki4jESzRxBYZdbDLm0Hu/KKD5wXUAoV9quO/GmSy1pPuVz0o
36vJ4MhHCNfWt2rSf2VG168pQ/bFyfoKS2YyV02a4QsmAw5BXz1vm7S2kI03Gr7ZACxDFCp3+VDY
R/Q87YZE5ZFQV/wLXReNxwHADfpJIHltWAXXjSXfFEdF7m63Bonq+LN6glrINrS+j1pMj5pad52j
/t6kzHwJMdXGvUZANa9LPbquk7DfN77m3/vBHO2bsgD8P1bFrTNhpXVm6JjYFgEy5gDlFYG9XkoI
LMRmBV6WRhr+Wt2+iVriiCJcNVs7NF5MyJl49BDBJZX9E3biApCXcm0nAg9L5nO+KMr6iN2cl54a
XA8gLva5b9NvxQlKCyS8s9V+dMPCzp+DzLRWOv+40WVnuCPQuk0fzxbGsWKmPUlIaxP7+KiUQWzK
xWtrlHnpVp1KLoCDJTsSi11xxB6UpQvHLqMxhco2uDL5xyUhrVkRtBmBWqvLFzLa0A1oA3hFaSk0
J7pqWreGhQqf+J2gWcIHbDskPSJI13pr5yhpyW2eUxPMpG2Tl9AHhRu2qon3pm2Oph8RqVcDXxqC
qnsIaJBt2sV525VzcQht9OR9DvbBLGaCy6qZzn5S+Sv+Df9OmyH5qGH5Le4ifU3sKgCJJpJ8ZOKe
FR2YFqyKFogcuvEwBCUTO0R9ECHgeEWEhm+GMLbJlKSizZrLn5k/qmvyPlEtVhZBsDgtZZS8Dnnz
VmLwYbYQv/aG8kUvO/iLo/6S+5kPdo4v2jM+XHF/XgyDno0l/HKtdR3IVj2O3RnKNdrOMnzgVJms
fAuqTN4qj3Uy8jErM0V7GCIzzNQZuSrorqDNeG6yGh+nnetbE4rEaqgoHHopA2YuMI/yfkLRBcag
eeJf5ElMoxFvb1RzLmDHeIqsBu+QUaXPVpY9mag1vxDelh0HLHuHaS6CY6DaToUtFrRUt+hcrYWz
gC1NeZGBTTZljoURqyHCTydA30nq3UZw3He10DEPeWC9SWIG+W5JcdVYDuSxoVFWFMEqPfBmxGPO
ES+oScqLzDLeikFKr48zeBk8JxtICeZ93GnDFoFRcw38rL0pSxkf6oy9dylor6iUibMdwwFbq/GL
Tah0e5I82O5ItelNwgaRnsWbsnemLWiXcRMyKGJpDx3NI5xiGMewc0p9WvOunQ+i7wZ3bhrxUMah
2SNV7jrI2WArtxHCbDxCTvws/Ya3uiiM/EUpgZqsAH1h6pI1P6Y6BKd4XLC8osex5zDkcgr7hxPn
7QouJgwQZ0a0nxbkSUaEdawEXkrQoDK5gt7/1WqMb0bXPU8GVBjSpKN72JYJXgZqQKOnZDDNyVnB
2KmPaacEd0YEc8DB4LtuG50j+ZjgfSFeckHy1BlWpEiT+s5PY27CFBj1IS8lsxfkORjAyHEV3DVm
DSDirSQn64YSd9OmWI/yhd4DBz9dcc7yVylTpbVldRBQwjxdpUSoHEZLjhtR6/G+wZt30yeSUWMg
IdL68i2rmHY1mBIPatu23qCl9lcf8hR8vazYkeZZrvEJ6Bsb4oLL8F18bYCpQT5CS4bnZjYe58nG
99zJGP9MoPX3GXwi1ryaX2sS48KgpL/KmQ0yjJErNoTDwltVotu5QHKdGX2yYzIy35bM6fmf9Sa4
kuQ3rmMsoMdpaZvCnwpc3nj+Q9OmchsYjdy2KgiwFIM6bqSufM7Jcd91WWWv+ajaRkHotm1zHJTr
Qmlr4My9c4sXnXU8Vc6LXWN1sGtFc+G0OXdwdG1PqgOC6bHlaU0pnoA2hxhdy2dB+PUPE/ch3qxk
ymAuzpmB5XJmsxdJB8FADupJqyr/0e8CWCNdNW6TXPPdgJAxzwwYqjn5zK7s24S5GEq2hHdOwaMK
x+S+HlEODnpp81QyQwoz39qXQe97HCfLR7lYNEGX216rsAMBZmIqOOrxBjmyvY1sNXbjqsfv69Df
jjv7wcwbqFM+NWQ42ANpx3P1puMigsKZDuhj8d2nmvmmSkZgVU5J29RM+VTewcEq7ZPiJ5RWY8Mk
SyUUEkF6FM8kTk1zfau2Pfrj2OELo+4usmMcae1j5Uw/zEZtKIG612mEjzaNen3d10J1E1V7HY3l
zo3018xSYJ8biM1tQVwA9JjC3Tj+jvLmfavY7O1lFWo3IQOZlZKzo9ptNG/K2mBCgE92Q57y+OCP
U7lWiPDkM6RPAxp4kBtxS6K5ZnoCxWq2eSnV8FFFLgvqmLM5fpRpO1SEAA1wKFbqOHRblNg4beIp
YYRjahtAbaMHCo5A2shPPaRjWMeaACKNTfF7nAyNc0OctocoSqt7o8riXTWaZIqrzXANu7r9wY89
bUWfYGcbQN57sfX7lFw1fO0xPRKfFONyTvxHrOU43bEobnOOsDAUbcC01B4ajoKwPopY6760hQ3W
FU2z65S5fY2WPdgYMzWTXprtHYQsDgEqePvvTcyBY5PU03AqgVfUVKl99Y2goKtxNL7r8TDor4RU
D9qjUbWRzlxfL9JdBKLN3xhqXXzHZbssxqSHTNDoOt52o/cqs10CdXLDIah+BFYq7bEfnxuwSNfm
wGu5N6W1yrD2740W02hmOeFdkkvTc+yy2CVzZK4MTfmWNuRvZ1XkbOYq038klca5xc7CCDskLtp1
EOWLPzBWqaIcNVphz2lXfgqzf522erKnVzB5fRaHd1pJOBHmgNp6ILAbuGUtH/oBH0sQMvlir7fv
zAgDjm/BCK3qCucV5HCr/YbUED0ksw77UFL57fVeiTYVZIl9nDJ2Vyip3VRvSjfqh1dgJMZ6Chv0
/E0C0EsCH6WplYF7puZRzcTB4Vrq+7i0vjiofzaqXfPthxp/LbvZKg/9b6nf5muZSAEslnjZZFj2
Qfykq9KMQ05MNgApEoCvs5Yo2LUgU/Umg1EVuw7AOap6W+GTaik1DMAStksjnq5BwIBt02Jjvra1
8i6p0m8dDLfdYOLFXHU6LksldWr4CdB3rFGt3RAOgYd6MNuAseTVAGkXQySrExtt+EwZQOMIMOmr
GQbji6X6/d3ErH7HHxih5bThDWxGJG3BbGiAn63eZ0PQiq9thlNV5LYO72i0dmIO9ZXiQ/ui5Oj3
Iuqs28SvecjzBbjYE7sA2qvK3LqZAPCQG3tL3wp2mtF8CyzrTUlpOApOIIeRoLYvCFGVbT0pxQ9n
8oE8MMVy8RaUBLODv1CysMUC6SuMPXWMo2wIa0OplB0GOXpfDPtWKjB6t/KD+socsEaoOpFfRJrr
q5JDvVjFBTUe+EJlK4eBWC4TpNud2oz2CmaP8EjRVddGEM+rLIF4SNAabS7dmteQejTXCfM3JwAk
Uhagw7U8kCRFysCNJH4VUuQnN8TqgyFKkW7hdPOdMCaxnyOAj+D6putAT0zOGE5J66yut9Iog6u6
MTDdZwbZyKi6b5PM6LYIzLrvgNLtoznGys2Aj5E7FfWbDMz/15Bt5gieIHHjMQESy3ISdxS10DdI
D99VBLQ/QHp764e63odt76yYiM1XInwgm56Yv3jN0YdbIRLtG8Vrz/5CzVMqRrseuoYZcVtaXsj1
XBEIEoIJvF8NGGUTwnDDxFUn2/kqC3NJ74Wt8HP2rR+4qoanQOTFvjUUwgDUbCqiPSMNOEVGpUGr
t8PW/BUmxrhP6lF3/TFOPULLIyKWffQSGg5XL5ua4qZpxaup68oBzN64SudeYLHA0cdzFcEq6Hnu
ZwIc4EuY33PTandLZvpptqRG6VdjMC90Jox5zHAOZ/Kzo05fLMxI1FUTsL+mpLpTUmVrdWT4JdkI
Li+nWkWHBRIpKfDykFTAcwdcBeNvAyJhPtG66FGoIRVh1Gze6j2Ou8hi0BdXZAZEmRruIukHO7vK
6/tQ2NYDX0pfmRbLMrJRDTXDd5Bk+PUkNm2VAmpFDxdQSNt33pBk8ktHCK83tan+vQ2FuHHiRESr
qgnsX3Obkq7GbnrsJZqbtG1AB6n+F8xjqCNChZQ9tlG3lTDX8rQWu8bpAxe77c+5TnoP9A1ubltn
30TquIkdy8cRV/4c4YI90VoCZUNm2oYGPbQ2yS2epkne51b4NMcD+ZKKCqNJtwtc6VPm0nPUcQ12
bwM5dOtSS8pd2NWSjYe7p4ad2BeT0dwbfa4cYZJYRzjK4Y0l03mTJXbizdCP6deWfA1tOfEr35xC
L24RGVKltnlNU0/Stgh8HkvjhbfKG1Et0K8QQazlhGm+VUYMZ4PhuOYiFQqiyOLlCVW+Mofi1ooU
rIw5VIYcfgifzwzJzxCVF6jODwbH1Ubp8pGDodH8mHu6j6hFKauaYSNkkd1QEfZfxhxyll774YoD
YwHL0Ki3ftYlC56EA8Fcmsk34tOCTZ73mismI/M4yhBaoE5Y2ss2jXdtAWM9sMQvUB+o68p5XpeV
AchO2r/KUq3gLqfJgb3WuEY7lLuyHRBEBYFe31dZN3J2T1scfLWEeYuxZGNjC14rALw3Ja7GlR5n
P1G/hjy29Ws4QpsBcaDpBzNn9Xez9rLY+lehWtKbAyRNKU3+w1vi41MrGkO7zbD1eyC0acTJXne7
doGJxvaVNQMF1hFhHhybTYGOVkfaUWLDpwBswfQboJcSKs/p1KinXtfCU93o+bWT2NZXbJJ0pjiR
rvhxob7PgA5Axhg7aTXT4pnVPZjwmSdNyI6qoFJTgk7AxSqa7Fvbmv4RGmG9Cwk73PlaE94Ba2zc
nNjD7chtWXfxII56z60JzIBNXK0MrxgAa2V+PG+LmMAvAf4Ajp+Gt1QHAU8aXbH9nSVSB81mzucf
SthZNFzL0dy3gww3WE6gT1GxbbQGQkNTKsOOKRxcLTvkdqQDySWRNPfDKHd2GT1WJrCGkFRwL5Xt
/3B0Xs2NImEU/UVUEZoGXgUoy7ac7RfK40BOTebX79G+Ts3O2kJ0f+Hee2jG9CQ7sBZv7zzi0I8m
o9nTSvApV4oyxN9YOM2HdPv3qCmSk0Ea2C7vSESa0+wn7uaJH5+Br1hv7MKoH/DKpl1EhoycA5ae
jKjahrBqJ9fvCZ7n/bZJO1hiTw/L2ur3vJzWFtiJwARoNkdNzdWTGWXO+7y6/5xq5vuic97gIu23
tUMM1KxV7kHYbc1Z0lbPneZ2gSkoKPQK3pKRa+nHaDr9GSBp4dupRkgyRZ+vrXA3s6bAj1hqzcua
9iAXmEgQHi/7KHriYRh0fEXjAQElncExGgKZJdI/o5P2x7La49HmwCCzcDbJg1b69MJVJ24TXfOA
2EK/TxqGEpRA434ZnVuMI1ck2dJsOwUJMGVD3W8za//JULaYG+ZxFNdJTPxKNRTlHyNXBGGu4kRe
hlleXGhOj1TgKrDsXL7OApV0RowJlMcISgmY2q3GmciD55t9r2b46rEz18wteuW70TKD7OhH+zJI
pnCrSaQhoNR3XKmoAub2F7PltIfzQ8rKPPXII3QsTVsWE8T/TE21tQwruZiqnsiLdUhG9ohaV9hB
3uQi3lme6RRqzaedJx2RBC09Pxk2/UG0CD01wLVmFA0/VukZMVNcXLBsMJv+6HoEU1V4HHAq9erd
LE2ScVTZBSNebLN6v0X6Td2TWQuuhr6y/1wO/bNTTh8oNpsjLB9i+JkxMbr8SEtEx3MM3oeRQe/D
76GTBBUTkonM+Uvd+5E5JGWZJe7moXeyp9GoFauBlrGCqpxtlFXJfmoMk7UDWhAALeWxkyxYeeXs
BPHjIGui0wbv1HhG82GvjYpIXu/M7SLSl8FLaE+s6SNpbinggs/P5wYQTy5TAjKUhyINkOOvpF+X
pSD+ubSijZ5Fj00yTZcEdmkWModuu5cUJfWwzXrVv1imGHy9Sz0SlTroB21i6UcyTN3DTBTsW6T0
LuC1ZQMpu+gQLwyLTS95ZYOg+5UbA0OBLbeLSAzY09hEBzwCRmBnMeTmGjoQvLze1+Ku2GXDxOTO
G+tb7K0dtG7zr9Srf3ldGj4RpBjybYfJ2mmkkVRhEQ0PhUsa5eCSew3HJaNbSsywJfaJsW7+bzA4
FsemLG6UZpYo+uBEb62+1BTRs9fuwVuEXvbJ3KyOzlU1ONaFDOsJ7ejYp+lOsQK+W3H3IngS6Q5J
HXhnYndAoSoGXKUBOUBq8mfNCQGuMPLg/q+/oyK+TSNf1VuZnWS7NZ5uvwCK56Cut1KeBPFpZP+T
siVmchK4RTbZaj+1LREWdQQGxrBaYycNsnF7lkhEUBHaXVYNmQaCY2Jphv7oIGVf41HbLFn+ggHg
NmhTxjYrXPsRbNW/xTROS54/r7zwOx0xI5QTZvEF8fLQ3C5iWgzQRB00ED39JagZy4ZzcsaHEu+h
TcAlQ06zlJTsZRG9r1RjF7Nkv+M7i5b8NWIanjPpdp8GgXSBtxCugPvbWLnf3UyEWdmPV0e31qNr
pp+u1b3GjU5OfEHkRG+MTL/gz5+SuVY84Cr1PdJen62a9ImNIK/ufmj06SRqUtsYCU+bOtUwkWkM
oquUccRQ1TFT316Bp6YpJYqJ9YhFlqc1kodPKMS0KSp4QoXBRJ85UcFmg1N44dPyxUTG1NiYI1iE
Id0S0IVGuSvhsSxVQnwrExrII9xqwhmeu5k9SpsmzqnIlg/Oc3PnsOrwOfb0e2LZsyBCHONXaJAl
Lz7mcPprdkwJPfmXwMzHgtC8zX24ezZFOXa/JUaTjZW7dVh31GrEL8CimuLf2ZmTECLXWoWsN95b
zh+fxQqJVtH8BaCBFEImQyxhdEoSgqG3piZoCdNm1n8MretOTU8gRgaBZxMzu9moEfIvgyey3hkU
XK2l7h+zNEHtPeqG9eiYZUVpvDatv1TTp8UxFRQkjvtkI33BWWffasp2YUY7CIK3M/Flxq5xYV9T
X2yOEn4Q+19NK3zKYrmQNGsLFiYekuzOSDBpG2xkyyinMy8+9DhuCfHPvCMj5399MjDsdd3bhjLC
IZIZXbQERT/2Ty2hz0TU5IqcM9Is0wKEtO3EyfPYxMN9VaovgvDNULQe0sOMq5o6DrwuqbYjub2O
Wli+DG+iBJZAGGd50QZVNqfSzMuLzgbJQVnez8T8jtk2HyF6aaQVcLUn1XmM5ujaMMMnzK+iVtSH
/mXCTR9YmTaTV9/cKBLmay0Y6S0m/v7BtrPj6nj5Ueq3clvxLFik0jubcbtt4zwJlNf3WzU6as+i
BppWWyVbag6SNGrP5OSr9I3HWD2IMvsdsuorcD6Xl7pLwjWNzD2UL3vvzSb1W9TP7pYV5fI4Wii8
emeyDgRozOHUdeW5nhXxn527BohoFlJKSXPLrdgDliYRwAo5X7TVc09OzH8BJ/mz7shdnHODPYBu
wpzvFHgYyO0+fS9nJgm618RQiQr0SCpvo/Q8vigi1tnJOOaGNTqZ3F30wGEioGRFxlEaRb4fe5Hu
bxnANDcwIY3Mo0GARBLmMwnWaOHhrC5MsAiTQsZpIzBAqa/YAALGspP2QxhGtUlvjKmZKe62j5mJ
jxlZ8R51ymbMm/JoUhix3Yhzfzba7jTjcDnpdmp+5dCw+CvI1SdFqhnBrPXexcl3NajPdnE2XHNo
rLtMttAvRGFc+uwm2hbWGJCzup6QT4ujlHZzEBpOh9qNAJqpVH0madqETOcKX1CJ+qtXmlwv3AOg
MHLgOPr4ZI0sZAiU6U5QDhRxvn0X2tXKWZIYyLoNGwxcs/b8pgvsKC9f173nxTIcR5HspmJixby+
re2o9nBK6tAZxfDIYb2wLsLfmGE83VtGlJ4bUzUnAmPIk7TG9trYmctWaxko8la2sW2c3XdqehIU
nnttthiK9ZoAL3jbTgv9y/ZUd1kE1orK6eWhW8zlqRkHpk0UGL5DUVORimYlWXmvEslr4U0/KcEl
7/FUyWSz3OItZM650EzxTzkucpu7aUT3POUstXX+g/EWhlhN4kpDEX/1tlXtANxBXepzlroxMOw8
c8Y7tMOE++utzn0WtWi4Yu8I0so7ciWbhzjPGvS+JTk9TQ4MgWt57fJlB4ZOBdT4LeTpZrpURpnv
OUSGW5mo+ZCCKJUHbdkbWlMhaZDUx0tNova0JBuZ2S9FM3g7Vjzq2MjuRpZrdbrfEROG7MkNjTwS
ZerI19JpvmvmuCb4+5Y8bnk1qCLvD7Dlt6InYT/9bVsAnKSrFW+TJfLruCyTr6t4CC0u4XugsiLM
R1a7ph1Xx8zL7SOBc+kuK/OXTDgFjaihnzrbnPkAerJoqpxQGTY2rJvQtMkJSR3bq+Vg2lH8lsfL
T9W3H1hqEt+gAvDLumNiNlIKsBOk9dOUDYvXVihaHP0+jpAse07ebWt7NTfgcMwg5SS6VEWXbPJl
YUEu55exLrqd5iWwd9id3k0yKknjNrRXWFYHlJh3S22kWzYBd9A13e062p+j2SeBvXDTugZfcSLv
krPHU93Rpxl3HkmGV7SruS9mUqRAE3vbaCjcHwo2g1xTp2ZflBOhpLnqsHSk7ViL/UlGUrNHX4qc
xIsImR5ma1PRG28TiKi8CtaniyWXLaBqibK99Wat/r6KKT17VTQcaWpwNLAMTzfYSSYUaEwHUjT3
viEqvi5NZl3BxeUXoyFIdE0wCK1J0oZG2sCMrJVxb95WB15FdyhQx21sCWkRK3N5lbF0yWKY3lpK
9oBYSoUo4AZjMjp7v0Ye63epib8If+ztRUBo4mSvJLKO/upoP7bUHWI1mw9vJuEmmYbhknNy7zON
3ya2GAA1nXhFR5DcPEnrfgXW68u1vLrT2r9JfrKA4RQPXDejkwYEMsj75AMFD2HQwn42x9QJjDiZ
nt3acfglSDC2c2ZLhFH1h6Z31m1HdJHbj691xC4xm8BDGWpICdLxvIC1R+S7aixDLzH6gzkU/cOg
R/2uy9PqmYg0K4CuY/pGbENdJDaw8qN2kp+2qXf70V2s95hEkRetcWOiPmuQimxNXOxghU1ti1Sq
o7UK3YRZ4dLeKiIlyaZv5HBVVrU+juOIv4hZFOCFW6qukV8s2XZf0NGqM2MpwYrfiZ7JjOLVbSdi
M+PKn2gZ2G2yBaP5VPp33rl0PDin/q191L4Xhrvu5yRztlZiMV1k81hrwq89xFlEq1Cv//b19JZo
8TMIMhgdN33OXDAOJLvIRYMmp1c35v9AQGMdth0LRNqjIRBYd+/tbFL/9L4dXw2dziej290U9UxI
pE7AlNFzy3aupt/RLMZgAgbHH/KJcFyiSgLPGYww9hAfzFEVE1gmzWdjsH5128uQ9wNUnk0r8w2j
ja4erqdNZ9cGkHhskb1kgQFHApCPSdWD9pR4Z9YVe8NqWOZrY3ZvRRNfuIzqpCtVNmxGEt/fkUGZ
23R0XtxOmo+WaMw9nRfqHJm3HPANN4trR+coa9ftMpUZzJjoKSW19MSqsHzpbWQV1eIWZ0MeUUXB
Vcq17A0+iOM3tQPetKb7ES5iMhYU+qOVf6KUZZxzJUqNcsBXvKw6w+eUdKacpf/0mpVbAzkR+8NL
W32PRnYXrQthyA8wt3H06+aJMQ3saeqW+Icweq5KRr8FSXm3nb57GZYXhIxbW6q9kM8QbqCV8VLa
T41xsu2zU93HydFN94RIp6yQdEJ2PXdvt1R5ZxAaEVATr6xof8SmTN8FIChL4+Pdr8Velj+ec6Xt
2qQ6nUN3ZhBprLRC+qln9FkNYaq4VMh44ml9Vc611l8seqrqPkl3nUMRax+WGjxQ8VtO+4IhVKf5
ZseCqj4vTJXSgzE/9AyZBjaMxdizFGEex9Wm+j9CxKgRfjstIC5cDee5/BnwQJrR3Rp/G6UCiwVQ
x0OtkqhtXD/H4l1rz0aTHWwW1VJcndbbcuud6+imrqnDhk+ehOgAKOlJH7Zz97Mwv7BzZIz0Vfr0
ujCZ6uJwGpEX0BhZCp6nD0Fob2RHsZzchF2rKAJb7PXiWjXPFa+OotG+uD2DfgJCx74IGgtQuuu7
vRvU48/tqcnkjyYT+ijO5hUCR2i797V60zkv4yY/5uZuMk5QgQ5lQVQqTTQnw6B/ZwmsSUSoBrnN
CwmA01MUY10aCAiefziBNiVJjwOzONEc1cS9Q/x+jmFdr15reZBMIiBnbtJo2rTWMUFpxDeGeyTg
p86TbWs8aPB0xUdcPxTGoU9+btnymIv8yeYDvGgmYKmLV962Xx/MWCbn6hFT09kg4L+F8bzMr1ig
Nqw5OnGJ3F3DGgt5u4YYp99l6GdKO+yNnwKVYsmtStB5umqQzS51dJcKGFpotfKLyz0uYViJTm+3
Ne0u+ftov8paU2xwR/GSjHZ1YLr7ZeZmfkfGZuisdFf5ZYIX7QLno/jq1YwUSjy44MdLC3pzAcKX
Q4c0dXmOzPaUkHJpFPvCqTYTYDZy6SA5wPUhTAhxLsulMg+c+WKBmxIced7L2HLyeuzVCgap0UaM
LySVByQS+S3VYJbvUvbKE64yVKz7JU6xMT7N8L/KiwStM9Pg2917Rm44kSvsd13rkpOQ5OVkuvX3
9vyie49ttMsQYK7NH/PJnaZe9fXR9F5itVuLvwkCBQusujVutvO9Pmao0XY3tolpk1q/fKTtSwrl
cdT3UTwf5KT7OdKNtsYx6xHSz9CeYoENwmFBdSOQv3mwC1T11BmvnUV5qe2pbQ+1eQNqAA9Jf8Xg
sbEvgQTgyoMV2ozVppT/ZtIPy+y88rSGFC0II50l8u2qYJ6kPSAqCgi8nO0y8LwfYH1cvw+O/EH8
58cJ6fsO+YEM3FdzN5B8lXHcLuzkDzcVJLvJMrl4i0FFwoHId4CmKdCKKkw77XVEfkaM78aNrrn9
MCf5Prc+TUTtS0UMMcPXuPmsxxh91jPRirercL6NAIQVFBpKgGbjAaLJCirS0kCa8gybVqdThGJR
LRcBV9LCGjFHb7aHMiOJjhHhyk606dMfRwOoYoVadmrBh7m3rM7xwSChcFRswlkYUbJy7rcBmPiT
gqS1gEZM7CC2XqsaIDqfyEzDgyCgluQGbVl68sCeZdzhdrwjpFhg3Y3dz968yVDnu3zpg1KL/nVj
E+QJS4bqIpeDVr4N07et75dyZ2TkThLt6X3V9gNGYD8lUzi3iEeVR0WfWNm7ClLUBK0rN3D/XrlX
U5IWbb+YNH92vlfO3Kn9VvmzY59pLzZ28xEPH0jJQhvVAAoGJJd3a4aGfT9pF3fe4yzvXd6HhwE2
V/mu1R9MrYJG0OM6X1r3FPOm9Om2LHdm9tqN307V7BYktogN0Lc9CRJ0WvSFlTbAPM44sgmnK79E
/OB0pKnWB/YzuPmfuuZtcU8laIf/3crQfWj/+IdRMY7/GvvhRlH0tL0tH4v5j+VH3f2gr92TWU7/
XG5086dcQEZ6u6U9Zy2XJ6d4TyS2g0zRynZr+TwwR0nXe2k/cLttqad9sg2iv5aRyR+BxjCHf3uy
UeLXbLzqy3uJSsToTxpFVux4/f4mLEaekXIiSZKYM4RLIcSr/lhAbtrx9HvSVWs48JZMTq1VPEy4
o3jwyZb6xZfTdZxQDg7MCMs7w2MCmeFFe00ngKD2tzP/dghQMnLF7Zko6DW+MaNCvgz+kv1q7B1c
wE492uopEQEK0sXWdgwX4ZS8ISkLZbTewR7arbO8j6B0s9cOjRyPOiqnQg4fi2Ftu/hQuu/sC2il
i21pvyXRr7zrySbUy3335R7a/l42/MGJXnkzlruejdw6xocpOUgwCg2Bzsl6vul5xuXF4lTNS86M
2wEhfkruKYjkBEs9OCXeMHBz9aMLtqPJecgfHGIexEHC7qq8CCT4Zs4W18B9s37E9lM3nDPvF8xC
MR7j+Qy6cCP7y+1NYyPNS3TwqLjNu7R5jEwW8rYTgmDjX/uti3ChymNWMnX/PCZiLFG4epSvYpKw
068svzRoD4g9WGU4uG+afWea94txUB2trL4Xs7MduTYs92ho7CO6rcjuJDuSab0iTkWXfreox2X6
cgy+MR9F+qklQOddBPUAgxrtMrQB2/+QJFFfHz8m57TWDyRs1iwGm+Q8pYA3v5j9aNW8J3u1bJ91
C9Xll+6cpHiMphcQRnV8WO2tSk4loVbrDq+6L8o7j8FsPd0X2YNAaZv2n0Xa8yU42e7LaO9mbrE0
xqjyYpvPcfYwjGc9hliPSqp/z+SRSIhhdalXwhSDKt9QYmQfPRPgKXGXWznavI/vq3HvDSGNXGD3
39xH7LrJIgQbF/3OEr5OdXYhJNsFoAW9CBWBsfT5or8mOSGnJvnHmdgY+la2WGTQRUVczvoNSHYp
gXHF9WFwHjN9Oo/mZzxEu8L0GFVDLVN3dDS+dBR9T7UZ2WDM+g5TIaTGJqRMp2Bmdk0HoEkdFjNt
SXIH22TjcAG71SOOZ8SnLyC4Oe2y40xYftF9p6imy4og9+pQGr/J6Gxa8y3jADD1DP9n5jOTLing
Z7aJ8fQ7LEmgpQsW3uU+60pSQJjiMlQr+fWN7pWMt66ZDoP3gKGCkiDernDaFiqO2QkdknAb+WTK
YptO3eMQAw1YBadMHKjoY7YR7U8vUXMpItvXWihgjKpW+2/symBNnqbmK0pIKEHSmXEe1IwwlRak
+n3n2Q+rl5/7BjKq4MaKyw0RWNg3TH8CROyZ6BIlJ95gvrQF3+a6IM8+/hYWG6vstx0rdhFI9pHT
cCPCoR+OI6Y2VtucuUT9M3Cu+CcrtC0RHGCH4VGmnsbxHcyb7O8Jxkd8wYkdbVX1Y7FgJ0OWledf
7YZyEDsjikiTzujE20PiDNvR+GlbRfQzdMJbTs9QqkPDCFTHl0OqOHpe7V3L5kNdDQekJkxX5/hP
RTvX3Ruo2zR4RsvMRZY8LyZ5wrUKGfyde+zHO2e1kdP/NS4oT/XaS+vVzNuvVZebAuC1sH7a8i+x
nZMNKSMmeqMs3ieV0qGjd2MLyK55HUEIPjQaF2/ymnoviWmEg0LTu/6b0YVEz9Xy57VgyHDbGB8D
UbkDP3GyF+vhRvJe6BIL+RkDdVVBtur70RnPg3ye2q1MqVWIn8m0jcFKmI5HVz/gLIf2y7auLURw
1m3JfGrrbWHcDw7ByAfbMUBbBLgwQtQTfk+NKKt0N8DknFD1mfq1V6dBnBRrcZn8lJbtz4yQe+1g
siltGORmxovjXEbN2CH83Oj0UiRMEBrNk8etgjLAT28dGYOb4XW2gGYMEFqL6+z+gBz7t8LXEKUg
Sveutp4Rqm7Sembu88sZL6I7pZ0M51BmuyGHGcrPxtrcXh89+28A+swWoFDbMnmbnIgkUU4jbEhH
jW8RGwOwJ2f2z5b9W8UNStFn1iUpOjeMKwS1ZMWfPl/09tlGq1qdjYwvJz7BWL+TDbKvvbrBU9xT
09H72Oex/LOkDGIgJ4p5VfosB7ZN8CWa9iGSL/lk++Ny17cR637KsjcD5ddCLojDoJ2mjy9AF10c
Uqbr6qkcX7X2yVWP07Ib1RUupc/0lxn60S74C82D6j5MOhjhnbpUP9RMM/KFCgifYVm8Aui9n9O7
RjvhCATR/lg4p1K+Z8TPr0vvOxL8KyivhIBmeHqrwV4e+53FcLWkpU6o6/TsbwSv0Qz7uLlkgDPT
mjaX27uqfjwwGwDUd6mxA6tomeDiSeaOl6DNgDvGzX5IX0dgGjjbWF5/p9OX1/MbojrQrPfK/Neq
cZdYS2DpB4gRaLr4Hq/ucB00yMOksMoawQYx472qsAmO2xWUkGzxXwiAWfn0TyDsW/SchKXhjKvr
yLgh2mDlewU54q+c1Gip82PkMdvX3DsMg/6aV+eiXtiX43Jk3gMMJl1Cc+yOHdFdfB4O4gY3vwG4
1INF2MtgaNjh2rCMcPa3ws9j/c9VSJLMOSQj/MOLMQ8xi63Ay49ltUNYcXT6Zd/Dp9FvuiYAY2jj
exLqc1NHJL1+G5F5r9Chk4tOC+btrK4Hxn4jiYxBW4l9u/CyO8t0cOv4fZjrdyG0vbeOoSv1c13D
YW1Wn3HYRi7FA/PM0BrnIzP+D5sCUXrjcbKyKwTFYJqWbdoAMDedmmAnSTC0fuhd7Vzm8SmxtG3F
9n/DNuNXaXI7lPNjvOgs8llYTaa/2t2h461JPXTzpfWB8oVaAtINt7HapLnmk9bzJBwUYIk8VFb7
OecuAvGaxACv8I4Qv0GrFr4+WJtWs8KVaHefQGzsfX9Lee27JylGSuS12pjerZsr3lkPPUxpvjVm
rALOclzXeI8a7qHwND+1vF2lDDaVoHOM7lKVrPcqlvSD2s9R9GCmI5krJK4Na3c3rOWp0kao31UQ
6bCYGC6DTT65HNCbeI0eUBReZoJ8qth+M5t+M3Jp9rmJ0w9djhmfsCcFw5K9GMRizeb60q1d6PF3
dNSRwxL73pyFgoOjhee4LisCHTg9sYe+Yt1ptnHu6nJvdbynSConQLbKdUJWlx+t5u7zerooY/Zr
/JUdfDy2miCc4XO/oubfSzU/Mo58m8bhKPIogK0GXhJQMPkotD23vnaqqe06xvJggdylRsIr7vXh
Z4hsslO0fcp9kuh2aLNyBobHrEjfomi/ajZXsOTt7Zf1lBRU7zkeuF4aD5Y+hvJ/jhORfaILUJf5
SaL2bdfDrep3gz7DLQJmx4YPxu3BMetAYv+z8tv7w8/OxYye+dcDgjcZzrEz1oCkpjtZU7GN5vQ0
MkTqnWYba8zkdCY/sz0HBUN4RlO/+uI9piQW+fYITp0a7lfVPG+3DBubKwqJbWsiOrMoISE5w/QW
0RISboq4Bu3H1GeHfCoCTxUHXa9wd2a7dq4+2CoXsNCTmN9G2yrFKuamOTQrkAMwewJnmkkCjLas
jUU44LpPspjI/xpqWsRtIOlLTZmecncCSBTvonGGfO5piIrasJibUx1zlrvri0D5OvYUxC34Ajh3
rL/GG+/YYxqo6+qEvuiQL8S7YuWLvISGBNx9vR5QDg20dXB4pfUESS8AV3UPKqogpn/dlSp+a/ny
woog+Wa4VpZDTJ8oG2gb2ZPVv+YjXV6HJd6QOAP5ODky2ubJ7vOPbJFoAaHW29V+LmOYGVRWQ0NZ
hyEUAWSF6KwMZpZKkVGcFduwpudIpvrh65Fxf7RDc7+gmuwSXgqj8l1UEAhYMW0jAV855aMU2Blv
QtNSYNDg2Co5VlG/yaImqGp227gbINMhiWx8VXMREW2G7JrhfBMmyt2bDFiJawyzcQ7z3tmYubUD
lRGYdnVHmXnE5UunRVHca35MbpZrYl1XEq8QTksHE2RaMQ8TQEZZECA2yGrfLjBk9e3RA41a33q2
BBRyaXR7QdWrhvIPjgaUOmt9NybWbeNyGekMV8ayjYPq2SVdFqWx2xPKXXFiSrxD1ZAz2TNx+RER
fzE9F51ty3SlPnU0hF1d+IY2bTkZDjfl+dKpwESb503FazNkx2HOdB+97P2aRDDdRPlY28gUUVHQ
GeJcy0T13hkCVQgGmshCE5sZ+qUdGZa7/KCwY/grPetZSrIbZDvZYcsKp4zN78pTZDCKNSmIotkn
emxrRc5mkC5qAriMhcRCBvx3QhruMJLPG4uZCX5UnueCxCmdsmmD0IuHc0O5r1HYEM9VrFPpS81m
rpGVgcSZ3CidaxfTUOIGKLb8eL71661vVdVZd3EZG5wsdVchVjIBfMsfC2uJv+TCTwQCAN1FOc1V
qkMGLCRm/a77rSnEG35ebZ14oM1pliqMVj20GO81hnUxGP23QNQ38UhqaKzMUyXWZyuz9qi7d8Bn
nsjzvLIVhgqOI3mWu0ELZ69mJppN+wQ+ddzLHUapAB9ZGHnZVe8pVdlDujgDCeG4OqX20UxoRF02
f4a+0nBgw5AJm2MvAMXrC2q4ZNAePYv2baoOPRU7PExYlPYMlQCCfaewOpvOzpv/CW6vEdpqhzmy
Q6MLPXwsg15iduBPDZBeaU8pLOIV7bv4XgjpQnD/xXePAxbvsEB93Dv9e4HS0Sqy+4kBXT9Db10q
vF3xKVXtDh8/K57el3N+L0R9MAbscPW4M2X2iPebeSjbWRb3B12aB0N4f61M4f7mmG+S6qkmW/S2
Yrd0j5kML8Xs9YeBdXkZiYfa6APs8/yUXQmwFLWhxYFkO++LxiC+75w7ao+PCSkhiNGRIQ+irPz2
D1YmiyXvLW+i8zrgTJt6VJVJ/OxV86UvBpyDiP/tBnrDsPARWWO9Y8TMWiPFJgjANs1YMXA5CIyJ
CK9vCxUtTEccjvNUw5NdPswMNLY7IuqxHeLzcG6bfloMlNC9fgR5wiogakhisNFzKzasYdLPMMUQ
rkU0qaa37m/SzcXpLgCrd4QXnZxhGfas2H7c2draaXaemTKWwgybWL7p8bgdIiXupqlmfOgSYlF7
9DRu4LBTjiTso5FETKd1g/jWOpYLvTyeVJ12Qqruri0iOnDjbDXpX225v567XhQJnw1UPCE66sLq
OCnSLlzLn83kaMNMuqlhqHmDxUWQdhsCMVOSDGIMUzEzmdeNZcdASxnA1xo3tssglwFlfLsMNdw2
Ke2qUAviI5DbbZ5QyoHlyyRJGWUbh4gatrMJ/7sBPMnafjsWLF47zOTVrOqDSIRvkqbQzjZFt2C8
QlzCajET78edU1RoLAck51klynAgAeZRW/DmZ7jp7upGkiYKb4Q2Sb96vKBNUSoYuO5tTTSaV8Ot
G3cL67TflWmCnXMs3O+sc//pSvfudLtlB2EQQfa6WqyxTPvcdZmjXmp0H29k5RS7aeE2mOwBabRE
LWSRarqPHHg8m7bOvzIgqfe1RAZGfgFps7soiauzGIgCxMmg0e3Y78Mo2hP0nO8174YdFsMUw3gl
ccOpHLZhEt2Tnoy1M16TmTcoMRHkMcgzSarQ3demUea7scTugymWMveHWZk7wUzb11yoq0bFxCEf
o+w4mvax8UjDEAoz9WpOxv+EzD0+l/LSkgOy61aBxw3b5Z5NbB+2uYNmqUO0N0ssxT2WSMRDeJgw
p3WX0vwlKx6VbQYnx3Id8wvsKKqtEU183PTs+rI4OnYpTX2ZDzM2VM9k9YSJ+hFlWnLIFB4DZiRp
yzS2zZ6HfFDXsrMR8yOvne9Tj/kx8fpEuJjYda4ZMRwu8SXx9DA1qfMtS5uUkmVg7OmCq81HKMqG
LSKQTJ2GFntanlj9b+MY5qazOEQ8dDCbevAjTKXGqfx2jXXdDhlPTy+I78Cd9DXM2hSjjeoY7oyE
DWCjDDIYRKwV56Xj+FySq7P29V++9vS4aV3RhQpTegixHYJG8Auby3OOWCKc/iPpzHYjx7Eg+kUC
SInaXnO3M72Xl6oXwXa5tFI7JUpfPyd7XgaNxqC72paoy7gRJ4x40Xb+24q+uK19eaf9CjBHFjIP
FnUJ6P76vR0jQsY+cJXHOG/Doy9H4pH9LD9YP8e/cCjbNygvcMvpi+ClWKZzP/TTIaXh6SziwLyO
g8sqONbrDfdIcj3Ysp54VtRjDYVg3wi3+yswTB671U6nmtUpWMQg510pEtY7feoxos+e8zcM6upG
loRwTc69gljBf499DY+CY60sOkLLneDf187fpYCFElsoxd7iveRR58JuwUHC7NKWzi1mFYE4PSBY
+6nmkJKIwuiB1RsZ2qv5c639A5a5/IItxt3RY2Ru2xp4CmvR0d5Mrsb2ERjzOtmJZEYcoQGKuHml
2ZDxdHI4o0uiLWJTFYrsXEHoHSfjoLCE+OOxua552jkOv+K8r/bXABgsgKkjkVjCPg0GxrKq9S1C
RspEnWfRFuD+jGDL8VNDrXrhX8Hx5LIBb4Q29y4wHQ5Qe91FBykpO4SF4zDlP8Cnc+zNM7JQXcaE
FTr2X1mn+au1pUyyavjTSG+I4L/SnFrphU/uAOlhyXDdRsihRWGWB4eytxwB/dbkM0Vv/ZUeBW+7
CJkswrg9tU357SXrL11acix3Ux48RhkQOCKZ4Dhiu+D0w1pzSvuGo9xtXwrmKKqbMo5SHan5wU/8
+qm0XsQHCS4+N1KV3FCbemVKSP/VsQZVkzLTg5/wky6TmGzIECyPY6hpMWumCNMuEsPOurQWx1xh
DfPvR7nIhqClO93Mr9ADsunAH72/yYe14/VHf2UiNM1OU4VGRW2V/vXi9A/zyXonbd18VAhDanlN
qxbBO9lkQDUSeAYky9MtkVMOOJ0k/3qqTZ+FiZKfcQlkylI8yW/CJHpI+Aa+zLPqz8rBVqgdGtUA
vMWcJ9fzolrl3vr5dkiOi8dIqyISqFU/TDc+Js6NSaks3zH1FP5WZHMs4S2bwOyHvoJjQNi1PXkE
irawcJFYl3RhQ1J0oieBi9RaWBevI8IV/YNpduDXmt44lJdTnMWH2SskD+DqSP88g3PA9sRN4VL1
H7r/OJAf2c1Jnd11Ci+xy3y2RgkL2gnwMnB9sSlHh6E56NYPZ2XdrWbH45nw/yyWp2V08/0EQgln
LJcWYM0JUr6DhjZbBj1o3KyLm2Hb9So5Dk6vEH6K7mCWAXBIFyWMG7PUjN14rsZcklzRFWMd+QkG
dLJ9kMUFvKosCcjh4vbhrRflAX8s74/RJInYc296N+dDRLMurmiKo00quMNoJuTUCT9XUg+7Shi6
xEt6FpjgGFPLWKEWjsmwbfMFPpEgXpHEhG/x2XXbIetTjAvBU0pqJN1mLX4J049ERcq6aKibSpJ+
N63tXTuPPwIs7/QcMJFhQUiKx372qpuhVyyJSCopVPTsHoOb4j7huPM/zWcc0pfnflHp+BcJK963
s+ZqxaRfbuOErV+cTrdT+EVjGd4C3bktmAPXwVkLgpivuX6vO999It9gPkgcie0MKQHXgftnHJvC
2+fVLBn6RoBjKSyzGxYG40204rZRwFkfu6vpsXARqELuNftwLPWhSvkCE8wioKyG+LGrXAyMgzxX
pR0eSAm0WCvzDsEmcMjYtNVHtFYweaL2k1urwZOUli2vPVNJCDdEbeNq4DSOiqy8g1PA/CEqLA6+
Wh7aNfiXmPw61/r2G2/v33bB/GS78CEOHHuXZAmBXhlzSwpFN417OHYqBccQDDwb136nuEDUtza4
bstjR5y8ppCf+NCphAxSwNFLrB/JUPoXbeA1bOZ4zth/utZ/03hg9768CmCUIDt3bobvMZpp3oYk
xHqYtMS2EOAKLk0QFPFTnsbsqhUNkEsaIPA77EgCeCypjX93I3ZN2BSYsP38IUXV7ozcpu5HMnKN
QGRJmozVgI3dH5pBn0GBPXfKIA6206M3O5e6L7u3JPELLA8dgoCZvF8ejms2IMP0V7uDYGesXueR
7us61G+0C2R3KkvNq8/9gzu8Raj1CKfTU/20tBQG1f6vKiI/pchM8vnmFN2sXfc+Fja41wWTnwoc
MEY5RJ1SNfPvzsOV+k0c59dKRFA/iLZ669JrTGwJWWfVsyNDfO8UHYFI0tvOrCwGIr4UEcrERk/j
v6rWQDqKGjEKe1Dgs4LuAFDxrhSpmbat58BgEDymyVHmNOhSVKsw9NM+tJlH4tMT8+i265z6GOTm
jw+t5Ag/Iz4vY3qtUogxL6gCYFufIRwu3I62ULpApg2eezJeg30/n+JG7myhPcmOVUmQ+cXwj4Zx
va/KCUbDiuG6WsPvHCXuUDf577atSZQsXHzaylk3BWyWrVnCDvFgZdcRQbzY10umv1st9Cd8tKuJ
u0SV3KuejVmYhtjwA9VyXrsL20fPhO2zdAvJrV5k3QpcrfiFnMGNk68XdoSBxt28yabu5MyxvxxM
XyrqTyMrb2iInHn7E4nLsF8SQDopBvE37h7BTd+2gCVGiWfQNrbey2DKjvhpBQxHCnsfZTqb74pX
u9w7kfM+L8GXLtn0Ao2rD9C0QUWFk/8zeZVptrU7P8zTML35Msb1HAz4o/LsShGAsMr1cPjF+vaX
ICNJ6ZQTEkhyx0NXscZn5M4IOYg3L6OK5IRxRFGAGv1MER8HLjrhftLcnA8dMKYbz19JAFfRoh+G
Be2tC+OB/5PPzcljL043YXGXlcPT2hPvY4ZzGcjKTj1pEIGsWxfBnpSZaVPWBgAAgQzWT/xOqKrU
u3wYQ/ST7nUJ5ujJoX7kMGWTPieBcfcMNB06J+j4yAeSvwlVFh+6JO5/yiuUDdsJg+IUOo8GntRf
wFj2Mio1nT136G+sCVGDk6j+CtSqdo4WI1cQYS68Xc22Ujxm4LDmU4Af6W6Kg+4mj/LopuopnY1U
QXB1HhvUMqnYb9j6oZ85VfSEroZC6V21YuJGPSQSVDwHX+f1zADvNH3Arwm2ZWj8+6Z2u9+lGIbb
ro/Lp8EWyZ3rTcW7COnudWfHbOcyXw7TUrJuAmV1G7LGYB40KiN90i+3yhffK+Y0B+rbRjSA03UR
OzcTUfOTSl2z9xHFtkXotSeUEXwKruAkj/ijJZnn3s51Hnwa0cnt4ufzzgVzsBNO8Vr+39GFM5DQ
Ark9yi7M3uYO0losk4Oc5M9qxo9gIXAvCrH8iVBszp4luc0CvrkFbl++rAIrnaisveDgDsYtSRTW
zYP+tfr5yGmCNKkc3GNOUHy1qmcwYtbaDPGo/oWjz+vI9LylD315JsDlbi37qQ0hM7lhh4+0qm/z
eLkSg5x2a0uakwu8lZz765ztB8ORSzNHT1MtuaEhbeUhsrHcCcFG1QxLCxsB6crHzqL9cc+LD+Qj
acNzH0r33+wSbh6s4To05s56yBm7/5YwmB6XWGBUyzqmfqg9F2PlYyXUD5CyYdNnI4spRtuYeaEM
QKxdWTY2TBXbh855acPS35WBJR2TeDUtU7MbRJ+BabM3Zoz4g3DhnxwePv7q2Zvfe62KY0OAhpQf
MWL0n655z7pxYEFXltsBDunBTDL4lwfPqilPSeDPT10FKPKgU5aCbZzylXCX/rbznAIogHAIXDJj
Q1KrPtTcAYloyEogKy75O+08C9cOgpC0Wxsa7VfUmyst9Rw4NRpKhquJKZsrNjrJbe3UvwHrlTvq
gn9Vg/MuY7pUMFFPF/hU/Sue5+GeBbRH9DBFsZJlco6J8hEY7NJvJBsK7QWRlKhN+u9ugSHiUki9
MVwWfzfNKhCsZnSVtfcvPF4tSAvvp+p6f8uspk+ZVqt79t20Gf/a0AnyfVNEw8WEqURdd/Nzj2Hr
FgrIfNRTMONhKupfeiREGlbU8vbFgr4kFndixiW2lGxjrtbeqYabS8Bbl7g3UFWm6tBrzte9r2x0
nw7FjBAtvXOniDwuOllOKw74F8WGFKP9UB3oN6KkhZjBRZYrS8wiaHZu7Ej6DWIop1We7au1dXZr
GM4hepLA5N4vrbcJowAqUyl87LVL9D7mKO+l66XlrvbWN2/1WBjBjPKQR5MUn+eC/ahN2vI0SvlZ
ZnyYlnZh0zB0y8qis2j7j7XMDfZ5t8EqoG1G82drQDaF0nuMZD8hsrvqPqM/+SkRwJfshCXGGnZv
ALzWvc6G/ljM6fXfEL+GYzV+uRJ9bRiIAbh4zHYsCPR2NCre67Ws/tIv3F/KtkjgxSXVHGwHj71f
HwbyYVVtRJi79w/tWET7iuvarW6zkU0fC6ghqJkMMunf05ATP3XCN7s4GKHcO+hzM+a8JQd6atdq
fYWy25zWZpaP0nOCbRwV4yPZ7PrQuqveLoOkzJDL57YNVPJVTUwb6JLMCqsnjmRfMWsMHPF5kUPb
qvHHJZALj1XUSNjmKOlkxvFnUZtGSY/PwDbMn3MxtA9Frf1vwAHA2nykew3UceWPzGZvtZ1zzIYw
2waMCzty+9MusFLfre2CUcEreZzgF1LfPYGUKcHUH+pF5oTX02Q3hkH66hVs3/hoON6b6B1NcH10
LtStMtbzaTgi0TVHOwh9yG0tH3kLrtsmVEydoYACOqN/YNIxpCDzx3RJtHFImh2Rb6u9FHn2bsNF
3Gph+l/a8ITgsNDYKQNqxR2HnWilhINbM2sBnkI3jsCaQJVlAVbW/R+Z5d3fedH2Be3dUGdPH1qX
6va+nuy3CIL0nilC81zhYI77riMUtdanOGjnx7WtgzNJYAB5rBx3weiDlvHSmrQggbgp4lhve/Yb
zdTReZ2yi4tzNK58pP26agbSOB3AXyx864z/GDYy3GHan+tls4ByOKQDL5tEot/JXjBSlun1AeYg
Wxa0i5FQzfpRpka9DhmDGpVP4baexgC6YxQfKl/pk0Co2hT58s7Yif7NRRgWRyDQKehE2YXKbV+t
LfkyMaaw/IH8QoDeHhWQxH8ZtjHiLHNyEprkqK/x3E1wPRD9uc/IHEy+CsoZsTvOD2zCvKOZMwZM
fpUP13NrE5Kx3NR8bvc19QgEjxvQVKb/swicuLmf3CcBMfZkqYtdD1gKp0r2L2dU3QTSfiwTZuK+
T7xTNlevTEnjNhLOS+UxsG30rLp3E1RYfOQsL6bsfxTNGjASiNffhS4B2Whx9L3rEfocabh8CCHT
f3RthSqtPExxrWS1leU/eo1YCFMN99byBdm51F7ciEU5N2miuDqzbd33QgHKC0N9C58P00i2pu71
u8YHy7eR+OLqinrkOThT7Oi5e4fnY5sFDGydksExargAz56c3tKiTu6jwfSXJq+nPRciXHyzzl9Y
ZJAc73ED50CKs81KCmqz9vlXrPPmPDV9dcaGwR8ddBJX/hRbdGNGeanKFlklGiFHeSm4QkYCVb1A
HPNOZq3lE5sf/NxDjftsIpiAQ+f6e0hlwfSxjv6AvNp5f/xZ1Pc8c6AWsuwHdgZGtdwD55N4WCHy
hnq6PB+93eAhlSJyANcbCdL4reNuIlUzmcOOTiLt7S0B7OPU0RmVdj171bBBTHfrjs3QtR7MDB4c
Rtc9rwJHjZfhNcavifVrbIhYYEfaWOBZR3cdnyvkE9QQ/WKNeqxM2u5Fk85HoJ7iM7wayMF7xde3
h7lR+T2GXF/cBZPzJau5P+SDsh1Q17bfF4WcbsGOzJDvi08C1slWa4Fz141I7aadOMRxt5yzVSEr
TLCKYMtNh864gtsWKNzQZJ9QbfQhxU4B3Ky0l6ZuuFiMMQYmh9F/l6mWOV7gnIgDVx/zdQj36VL1
4wEbGsvoNbZbL3C4NLr4taLesrq04zkmEbtcoqUG5JWoOLse/eVjhsb/lfrrKwIVca+ByencNo1L
MV41gi1nXYqZHyLgcHKBmP3IYcye8iCKHpMM53BPgdIDLWhXJBUZer5HZYEqXixNg00djy5pI1I0
2dVIPuLt+MuW2L9Paps9yIgEYI1+DMQEBJfbVj8iY6OKWE2Ejz02K/GUUKVe1VtHmdspg1hyJAhL
qj9IBbwRilfnFvRpkK7coZjMj45L+meQSLV4ZYOd8tLPmTv6SU3t/JSBR9oVPTkIx3T5duZU3pY2
Ds5TTQtUaOv3lBLRQxoT6y2XZiYZlEX7US7er76hs3ycGa6kM1YHd5mv1kt+rVo1v4s0wgQcOTzP
E6+UJ4e/3GZZoq4uGZpiJU4KoeTFncaYd1tcQwj47nk/4BTNw0Rmg7HHV4jFVQLcVI/eCMrDH+Ib
Hw0dl6gOYTml7EF+eWTip/2w5ssHOY5hGw/EmuEoTpskuFLK5cKs10d4KLyWIWeuSmbHcS5uY88u
W1Wbl7pDcDIVE2s4O2x+4USd3HCKLrMiA7BRTcfurWsGHpoidS0L7V4Ey1nnLojYyRa/klb/5QCG
Xl4H1zVQUzybJbEvvjYNp1JBXDMKcYQHmfuxAFy7KLuUDPZ4e2KmdRiTWf5adwX8/RXvRhLa7JAJ
xHsVJAJPx+o1R7wHTPZR/JOG+nPkdskPRebHlUKEc2s7SgrnkDmv7QHJZlDv+PTlmAHQGMVrCogC
qxqWXgEoG6l0TXeeDWS0Kdgp7NJuzdGQHW9EQO203AqPH9m4hu4LQU757OkCo4fHP6fI/6AVxNyi
9bSr5oSJALwQ7tUmOa1ECPD44pizLYqdk7DfKCZWuCLhwK5y56RNn/2pnIAtAerYyXVsfxtXYbPD
X4FvugbieFtpOfJZdUbLr4aRFmBheaGmE0fKNPgHfkj0HPrxD92pGL+7ND5XXs8dm3cGYni7cuXO
HUTbuOr57CewwNOEYCrK9bScq6kDnZ836VFy8Tosy4RcadMrA8RS7pQERQeLOx32yhuaYxEV/svs
BdXLkqfAFMK2uDIqvI0/EKxMZzY7hgkldLnZZ737e6IJ72EBHws2W5IwThTfLU8dZnWTuD8zKvVO
TCaAthek8iW12fAmoxIHJgEetPJhRDIa+K8aHCwPYjT9ba+c4peKmJHd0QtQSIzZ9zV2Mscrqp/E
KcqnZkxBdfL9/oxyAqrlxNUQOrjdoowTy1KDCz53gWUdYeurp8A7ov0zGPdQI4H6WHZ9hX0CFS1v
ncAfP5PO969IMds/ThIWiBOVw1ZW7V+kBe9nMpLjnG3bPnAL7swRoIbVKbFrkBUg+aKCTdJxOZYm
059BVXp7M9vxozZcKgCQMGPP0beE7EgtZuIdGCFwtER+jyw/WPOUdWF+bgwqqcSaZr3pGmHx5oxT
R5a/Ixb4XNjxJoxL5zx2WaQfqijonlwELBTUqwIsFYmeYMV1aZcAM3yZU7YAKZ/YxxzWh8jj8seq
zVBUMYe7TLjrfewzSpAORN9JwZs0itPKdLAZAFwZF3WvsD+4yetT5IzhgfDwcgQ82J+mju4AgRvr
s3LnecVorYZTw4mxU+vAeapseVlmPB+LkFTtFnDok45WrapCu/Rwc9xxW4ZSP5O4gUjF6dfIH0Yf
hjS/un6G+/52cBgoVsrj9mAi6ceUUCieizrlbhe22aMkVg6DH0zbjfGK6GjCWRNXD7pj0q0juI1w
+expgTiQiee8gAPI8U90le3A+FZlC+gspQPU/2uWhPHgJFkr/bIjVnExi/XOdiP1n/SdHoG8ggAW
fH5n6Tr3bqSmA1cv9zT3Y/bVJutw8qXR27WxX5NPrd7Y6PxfDWcPf6MdDrKY28NMvezBR+GCX5V6
B7liztWKAVcD/j8oujdwoeJByxo5qGO1IC8WuXu0ELg3i0cae0p9EAtFMu5Xbwjxk1KO0YxT8NG3
M9Lc9bBdyPDdTJ6T3EYWzXuT2/5P6ajoj1p6NodN0DY3sH77XeD6/D4gBaTpb22u8OQuqPesHZJT
WJCxSahD2df0JUODCJ1TmaXFPk+Nw+Ga1ntvwYbcudG/UTkAoK7oL9QdcD1ZCbVEFnzZ1w6NELoG
f4m0wGZzcJ5T0ajztd332e10toe4Xm4ImuBLML68SUr2dXPgRk9scmjQiYLfTBbuBe6/cw5ACTKk
wJTaeoCUdwSDf9jGXe1SQRhucxHCWhoaWjrK0sB8LOPipvJxa1cw04L4jNGSYFtVVB9h7YBebJKW
Mi+SNhmQl7NTtu27b8DMBATM9obH6cFjBLotyPxv+wAHSlUU6V3IBuoy8+jzkRpnfA64/+ty3emp
ARWY+V/sg7xHQubfmPvQ46gvPk5zMO661AuOMde/W9om5Dlyl+HA97c9ViuHX9HXMflOPWNSVvkh
L4f4N9s3u+EeKTadxuYbBxRU1EsxbPMeyYQHcAutDL1E451s4YNsWLkUX4itMJAw/d8xIpZbbuOk
zGiz3tqmwWPpTAj5Ua2uk1z4CxAASQg4QaDmIB4SYsmuIfQlO2bBTFdjUTfbInC++cjnCpwYB9Nc
rOpQJGF6wdWK729FG+U0xkgrG3VwhX5H8Er3HULidplch4HTyc8od9l+cUIGJt2Kf2sWv/ZEXF6D
yuGVSgBMP4XGijuyxP0hrnJmKqJtBOc9WneBFG/WEP8e5WLRrl8x0WTa+qfUxUqSAk7oIXmE7Fvv
PXAJ7zKFE82tZDq7gqdjbdZ2lxUrFK+MdGAt0me4I6eVVjwSWh37OTpAmcGWCvGLvKLr1NWx1CSp
GQ3IBAyO2A8V9N8sFPO2EbW4QeAFQlHl7VmEnEPb+Nqr481L+OAIHEAjihDgLwI7ZRMeZzvIe8CW
0SbV2Y9uK7g/7O0u8LbXbS7RCeIgb04xK4wT/lqABpK55qBdCAE2r9+Gmv04J29248FPDHH2L0zP
LUTLjY3GcDfTSbP36i5/V/VC8weqIUZNNPzbyPG9d3xN/mG4jhfTNLXH0UV9RhJT55X8+KkAxHXQ
FvNsnk9wNmYcw1bp5q3Mw/rZ8QnacndeMGqhfpdV+yterHvguIABx+blNJYifKoypzlg3wjfcHIC
8KgiNlE4Elh1NpK8KgsaWxko8mCXD6KE4LGx7El30XUrFKyxtwJxLfEs17LD2jHEiM7RyEcCB+m1
r1A4r6rUQCqqrH91tAWNxY7wHkA0P+ux1U/g24FxKPCRw9oOu8SfWwDgAv297KtLUrXrr4ZJ7ELf
9OMMpGJX1OaH04W7cpwaBkOw8AlNJoBEGHd97D2bgImRhgxkZthriBM0ZYzVdNNCCLwkGvmm7xAn
+WHiNLaexD48iiNI7Y8s4vuwqU0G6BjjV1JNrdiFfvkP4GdzydvIMA+V/XEYcO2C45BPNp0/SZP8
GcBa3MxrtryNiOU79rHTYUkB1+X1GDMaZMEdG7XmOCQTdxTi0ZAU6MdJaT36z4lFLBogW4x4sYUl
E2/KkqWiboNm6w1BB2OYb1FPbfs3tdn60kU5u8OJwVaINbvjctdxTcHs9txGpT5GU6x2yYJONEsY
H+3kFS/Y++btzPnG1IzLZ2oiC5YTPXOocyzgTRJerNsSkC0va/c0CDAnEPvFb781/lfuXtlZIVmg
AM7KtgB1eieTOdwGplwO9ZoEh0jE/XsxD2gKIVdkipjhwfuZveAwl9+cAoRMB2HZEdb2N9B0dQe4
kQ+qmw5Ec1g/V3WsL/hFNdNVwwTStc43RzFTF+gRUhkiPtLJHZ5Z8JV713rQkvoUXlSColKUSX6Q
XT5Ru3gFXZYTDmjMbtCsPSStqTVvOXaud8Hghu+WcGk4oVpt4oTyoaI12Su74ITRvCqfZ1pEnmIQ
9Djrl/EDW7d7ALfGxSRQ2Gz4n+JtDj118nFE3HQG0XJbothgfa8q/K951XeXrqw7dJNO33Bkra+u
1zq3Lnv7Y9UZzhkmFmkYnzDCcEUsQoJ2ifiETfOOJ+DJwG4H4Y/IVMWv7fzahIh7EiXnobNhdE4x
mG/NiHmOrWvGo9I034W01b5My4Yq5PCaGKfY7zleG3HjakN3AoLt0XPL/Jd7jYCJUGYXRLPyR3ss
oQWmsXvRYC7tpbH7eLTVmQtH87harQ4O7WYHgCz0EQTlW+54XbMdTkVDkQucuBitNkJipwVl56eQ
k0862nsYHNVNpu/IqwIiMQmrkXZ0yXQUiBERhJ8rEmV8y6crViMCbdrPGjcJ3k5WAVj3rJevUPX7
Zs9Jku/HGvskOQ3/wLNAFyStmoe693q89U2yfidNpXgEroaOOu9u0yEtsLY6kNkFfw8ysnry19Vj
KWubXazG+Bh5/LqCHgKBSEB5wfV5Q2MWn7QY+aegaJ4Tu/YHR0nvP78c4WzqxDfSxpQalfZ3NEft
Hbmm7JtPnL3DCoJRBxioRqskQmVoBtjRYqMfEYaX96nhLGD72pzmKnztOttv+pB/yCSTb2+VbkfD
DXc8eNOYB9TyvnAX3/iezZ8c9jLH1XPBFlQjTwsv2rkw/BjAwdOwQvDE8HooIIbXShWkqPac4p/f
5AFzVjxmewORuCYry9CeXf8GhJ04m7dj+DiVWffaKPA7sHiz9BzbUt1i3mt3wbKw9hTectcVOuID
Pkb3skYro6+vOqYm5oGZwhgXEHt3doH0bCxxf+lQnh9ZauTgYOsvcirpHlZ0+hhknTzZCV5cwfYQ
K5Grb6M0JW+r3eY4edDkEtOnD7YLviHS17eymQjzenMEWD9ZNwtXt3vqpDiW8Y9zXnBjl7ZJnoMA
S2QatigrNTDHkjUmWkjP9oh7z6MNyRPkEv3Bm4EOjUUb3ffTwOczVtc5jZxHYUWJcshvbREElsqS
6gQedmdPI2R+yiPcVFzf3CviuT4ZXkfwthxW8xjTSZqTPIGVMTz7S0TTFB/LOyelawnvokP0Bkom
F9ecL2nUfqXXCbruuukncifzrQOTHirqvYDJQV/JnGQ6ImDWL2JaUtpf1MiCC9ZsUWDNCT2xIFmD
Gkwwl5zHkIw1haH0SLjABNTCf6Tbj+chJBvgx2p5G8LORWBM1C02HLLggfwdwY8oCiQnAIejD66N
HnEomvHRxypxD7IrJ4SFh4Muu3lHaZfBddEip1V4hx3S0zIhUBZVLUUKdWLhPEHtGeNKUIMo1W2L
A/8QeFN80+m1PToS84xZnf7Ei8dUPSC2j0WY71JXR+cKA+yO8Y7TaDQfLS7C04Bh5rmL1oFni25E
qAnFAT16voHxyesaDszti4heEymew8qfd0WzqMsa+h/u5EOQr/iqjjVLCgyW0bMhQHcpR413e+T5
6Hzc2JVjshPblQJIA80YS0z9dd+18N10x0uCasrM5Xgga9k73dFule3m0iNtA2Obuw0J7GEZFs77
oTnLmGSAZ8iHAtI04B7q+gRDS+D0NgVrUb/7ZHBlysF8Cv+lrAxHoBLjDUwtHlx4QA5WJe6w+kup
np3qpKdDG/ftPc+Vd0Mh2wo4ag0JDmYDXXxN/ZcRiERsOLa/w3IiKTw5JtxIbqg4FF2iJT3WD3Q9
bumhJzkrsRjZsid/VBKUcfCbP3u8XByBUu2ClZTKpHpiVXkyvPd9PzyJgQ7HtIvKY7pYyskz5e8w
5H6y+WctCGfz0vDd2QdjCmi9HaAtkMje4ucJT1UBOMAzMYf94v4xNuwuA6t7QkWsgAaJU7nCwb2Z
KCfazXL+pB9NHEnXR4dIK/NDMVFwK+OC7VEsvsPJ04ce1OpzPMefWRhhZutREFig/cXPK/dsb7io
5hUV2A5Mt6id8YIoQ2XWFKD9ieboK8hRktw3YBo/OYQLCUBFU9dOpQ45+Zj2rca6DW986+mTcbz0
0fVH/ay4N2ISHy3CPRL1LQ/Vdzeyp2h1wwUiyvgQJZPYz67AQTpIsQlDp95ZQrsbtdTwCBnftnYl
hIkTsNmblC/fmLBxoo0vIw6X26N1MpfQD4IMas4yUo0F9DD2w/G2oOZix6+Cq3gmln1U1f9c6hJ3
MJ2qr3FB6PZD43x2FHohNngjiUP13DFY3rNggzklEvuHae837rIA0ZUIDM2mdtcbhKN5wqtQFM1f
/uN4pRtLrOPaMdIUbKOiNhtubaXUZui7/inj2DllLVBMfH5sKNirujWRdSw4tKiwyHCJv5V+ce9T
/LyTmsCsyrlBhZamlI2bLMmNS6EJA1a44CLmmyZWUDOGpg9MUjiZhrBfb+N4gm+cReX7mKBcRy5L
h6Hk0+CLmRZWgInbKi9wNiMDQ9DtB3w582+6JZGWyyoEJiJA95MasbY5saZxtmVJ3HGS3rLHOh0R
HyE4IWb6hdaapGRMw9NunEbv6JYDafR+oRCBXeOZrMlDUZbRKzagYtvVXXjE2wLKCYrHFrk/IyZg
+PTjqycgI/AXh85w8cegY+mAwYY1geJ+YZY23UdT+C+NzZSyIbX2et13wFaRjiIx4++aeVGIvwnO
ZDC4MOaKYDG3Ab70lAHQN2NPn1XKKbcNIuZJ1qPyHbvRe3ehJhJdyqO0ZwAHjm0h9idWrT7MReeq
+OXxUP6ezQgSNHDgmwMsxKuW+rdDm6KoYNj4G8zW/EsDKIUKtq9TtT8RwuwR7w1V1/8j7TyaHFeS
Lf1Xxt56YAYVEIu3oUhVWQLMSlG5gdUtAa01fv18uD2vmwQxxLBuy0V2wxnKw8P9+DmDNUy/Lvld
KYm+azWK+b7K6YYUAubAiadUxgFvAwvS7sSH40f+WkCUuclKKpRWrHe7wpCj2xIY7r1OUIUaIlHb
puK6pcfNjO5KpJ2gMIXQLLDoUWlsFULgyCgfKWKNLwZaCE/8bxErqH1pnzSBtNcbf6BtDwASCET5
p9SAvCQhV/yMDC3glRChIdAXTI02cR3oLV37hmZxz+tUA+mdj14rdGlDrnVvQgtXNK/c8zJt6S0I
q/uoId8Dlby1V6nfQRaimTCDhOJBVaIALdD+RivoQc4plcJX37aS+kI9m55IXSVDaZjGg+4SWXJd
0NBEeLjPk6H8CHu42JdjUsAMgTyAWQb0s+Hzkl6DEkjwEbesCiQ+J+IPstVg0IJgq5cNnDWGAMfp
CenWUtrgFigNFQV63Kn8aO23Stebryr8XLCpkmZyCg2EWYbY0HbMXSiXNfZiGQzABYLyxaIqfmO6
n22aGIjxJkkSeQTiWkjAaeBBpnaH4Mveoy0M1OdUNk0b/d0jVngrUqpjYxvLj52fii9+QmZWAmt/
kPOc7rTetmmtB9IKGLIkOS8o8FIEp+cKwLcpFOWD0dEqCUn5t7GZ4JIqPLRyQBs5D8lmX9fBN51r
cRO3JCvIseu3bH4yc3qnw0ADYC2AB/wWIjvQEjJcbBMfqyQRg4SyTd1Vod+IWM7+KJAgARvTly+8
gpXblp5wuqAt130oFIVzE6I25yphf6dygYGElfpPJmlu+a4vwCAjMRaZuZP1tO+6YKrwRyTLVJXs
jhXHsD7kFsuWINwT2AICfJEmr+DJX8zawOW0CTLGARLChg1YAJJekE+8fivYY41oNyYDVGIIEG/s
go7YwcebSz38ZDU/dBsWkjiMAKQA5QXlK9Iw6q2Vx91T5AuDW4VtV6kUVKmkjdSUoZCxAlX/oKqg
2bm7FVArWkNplZSWPpEhBFWa3Y61Zv3IwhppTTh7N54Lcuqynvii/rpmWTqNprrJP/7rf+U/vh8C
wtz//i/lf4N9Qy45gKcYVjT4CY3Xaz8vNFWzVaFRBRKqrJx+vuHA8uIeMof256/emG8zZXi/bOJc
4B0TwiZW11RD6PJMdZ08m9mERZs5yvg4WC/0xhkRvcm0PF5phymSLVvXLZV8NVit06HkcqxSj8ok
mLy+R8MOiXBKUNHw4Z9ZUU+t6IUYo6l9y+ls64mTmT0ZPklecHTSI6G8dnPZ3NLys/AQFauWrem6
dmouknnra4FZOFw8XOGDu6Ijv/b96e9H2wumgEQpZLtwincqNQj6/LOfL04/n5OmpA+bn68PezO+
zdzd5e8r0/gzyDWz9P7nf/+XpcqC5T6an2nzHf1+uolNOszcAnbdL9aLrTheC4MZGEJaVreQmEGL
UYHbfR2lw2XLaxM3O5c1KEtuEr1wJAEH7C5vVka29n3rdGB5nnS+IQsWBqwljeX+P1z42akcIDOR
5JGVSUd6vw+0wfyj+RHy6e83bQKirOb7HtVmRadX9/aygWnrnK+8iUgXxBkKqc1TAxWl57wxpMKx
rKcC2CF0X9WPyyamNbxgQpmNgUw7AlSZBxmT3u/BYGyahpDKepUAPKa8YC5bWxmQMvNfFtAkQPgc
RZpjgMN31X2pr2yqNRPq6ZxlWmxrw3TaAVSktIUDuhtXTCzv238vy98H9uhAQpjlKQAFCwfUZNZu
KEpcnqW1709/P/q+C2t5CrSpcDoCWzrWny5/fm2Gpr8ffV6ReDJFI0sOoVHQUJUEJvcPRzBzWUgV
xkYQW4VTElXinVYWYPq/n21aSxemTYBnCX32+ZzLnnJnVTp9ggYAkXkYblveLu7gXJ6qxZU4MjTz
gFYlJWD4ytKxKduhbg+H02UDi2thoUsObl/nsTG7+xKTYq1ShTCIT/zG9AcbxefE/PjPjMz2k+XS
d2YgGu4YAXS8o6CD2aQGmD5cNrPoSmzdsoCsq5ohZoe7ScYW7UUNb3ULZBHE+RdtgELzy2Uri2tv
W1hQ4ACRldmSiLaSLPSLuG5h73M/aAhf7oy3yzaWll1TVc3UbV7cwp7ZQDetrl2tLR0Jdj/rJqfV
8Z8ZmN18BqXWcjQwYFfbpngPinLFwNIs6bKiy6qmKgxhPgJqVszgmDvJ9woJwf6WTHGePV4exdLm
1RVLWKpCj401nyY3rl14aOvcMZpHKX7ry0+1shKKThMxP+m6KnTarjVLMbSZr7Ls2PLaJAKF0SMa
YRePkmx9EpBZR573QPvGiNZWn65M3tLyHxuduRcy021BIi8nH/Zjo9p/XZ61xaU5GtJsaQbqal3S
xrlDUt3w7t2A7Nyubj7/gRWdsEGX0RDSzZljST0rJDL1CodsVfDZ8n/o0duortwkixNlUBiyER/X
DGt24lWZ7HoOQN0xogf69I2VxV/cX0efV08vqtGqWjqkZBafAnyoOlxWkDRdnqfFDWYYxrSLyQ3o
sxBrTPIsVPU+dzzKi1TjSI/AtDgVrSMSeXdC+6Mp+7e9ecwI9NSIhwh7MWFJMj4NQC0uj+jvkO3s
zNisumnok4+cnRmzTiC9btzMKU1gJrc+cGDrBgY3ytY0cyZ/wZN02eLiOh0ZnJ2XwM8SIykxCCEm
kh4+BEvZ3WUTi4fGpjZqC+4Xbf7wFaJEmTvFBMqYSg8NbPGzEObGvL9sZnE3HJmZ7TiOvRjNBDNw
MKADdwvVf6FCERHuWiplHoYv25vO+nyphKzIuhCsk6nOdl8BHwNtnX7uVOmXyAVksI/MxwKG/HZl
/pZO6pEhbRbmU7ajJ8fCkPU7yB41/dPlcSztACGTllAE2VfZnub1KKSUwZcpKA7yeQ2BODDMSARd
OQJFgZVO03RhM1/s7NlUdS58i6SiVYektP/aRit7eL7B/vV5g9wKRN7GWVihlmB96YmEy2Hw3BeT
jOq+pCmS4hc9NltbdOJPxqPLGlw3wtJpGzudsm4ksQ6CWnVG/dFE/Dxc2VrzJfl7QDo+YMpJqaaY
dsTRkoBjydM6kVUnRiWv8Om6+KWExoqRxVnjUOoGISxLM7tlSmo16KUZzNrfOEYDvkn5Ro8+a9VK
qLFkyFZU3Zp2l0wD9+loqtawYRZj9WmvhRVQRM+wZkyNN3SOaJFSr/jQ+bmcJu/Y3GxxaHU2wqSZ
zIlvvvUcJ+B4b9L2WbPfrjs4/zJka4LM5HQpzG5QxSu1SKMh1WmbN7N7d0eYSlbO5vLU/cfEzKcV
KpU36FYVx4R9B46D8V6v7mmKuDyQ6fgde7L5QGY7QUkreI8yZiywacK8gZOXhknzFn097be7lhJb
NMamtnWOj1Dnb4A8l4D6SxxWCusDHB+xeArlytwJN1HuIeUADFkUHU02kRkiZOL25h94C1s1eBxo
Mu1688NbWFYEQ1yiOorXfCzK6K++oiLW16AbWndtMy6d5GNj0wIfnWSv0E0BYhvPh275zzS8g838
8uJNp+ds8WgnR9rMtOCdmG13mMfGDMEz1WnFIQigur2//P3lEfzn+7MRxBEq0TD2q44sgG6qP0sU
eeyv/8zGLKxOhnCs7BYboHl6aFDGV3Y+xIJZ+/rPDM3uurbxmlAxOE/0r9waSLICbt8F0soOW1uS
2XVX+H3Y5zpW8O/BpgTI76bWnzhV5PJMXeE/zh+J7aDlLa95NtbO+wiTRPmxX8vxLi79kY3ZbJlu
mUuSLXBwxrvf39S0cre//2BBhKzyDJ3+OY8NYzv1IiVjqtQY5t5vaJsiFLZWRFgcx5GRmRcFVhjT
1eQyDvFZLieSr71O1/rlkSwu+pGRmRMN6S5EZQAjqvTFDB9U6ervQ0qg4zI1nR6fszDNreQ27Duh
ORD+bsrvHaQG1w5Ak3lECX1KCyiaPQ3wyFWNslqB1lc0p/8w5sYmrcM/GIFmGYagU8Mi5TA7Fq4y
9JRKBUjLUN5bfbT1xysfzgrpEsO0TPKKdGKRdD8dQtHzCKx7WXe0fPAevU55pkLj77s4O9hlsBIE
nscZGgNRCQFNLlAyMqfG6LqLaP1PdKeod2P0rRxxJFvZe6d14PqF4SRjg/q1DlT21FBVDj6QwVp3
3I+98YAkzJ98nleMLROj8wg4/Xxfw5QlaPpw5OhDC/lr9fQH37dgYFVtmDfOnrRl2rpCCgzdqQbE
TWlQWMnznp9u5gXyT7Il04tZn4Vhvhn3FrJQwikAecd3AUro19+xmNAMMgzW9Eaav19EVtt5odq6
o9BK8TUP7O5d6n19ZUOdFQvZvkTHquCE8J+WmB0QO1Usq64HxZF6gApNCbpc+973gOPcl0LoaOkl
t2XwUPWfB2ATY/4zXss8nTsxjUQdOSfBq0NGC/B0LwCLy0HcS7Jz4+rybUZv2uW9cB7Pnnx/nkGh
VcdrZNVXnEEZJuKJfc9bHbbyveuu5J+WRgIPGpVpUvOkh2a7WuQjtM5Qszp6New/NUW/vzyShe+r
CrNEblMAOBGzOwWF3zCjrV1zJOtb6zTF9YdGVTj0bGmL5Ow8udCYcgKDtqY5ZOPz7kW/PuIit/yf
789zCpUXp6ZRWprT+b+H7DEE/2z3K4u9NEVcKCqXlSC5ME9jliDtfaF00PdyJoP3it7Zy2twfvLJ
jSq89QBvcPDn4BC5RpenzsPWkdBeo/WRNJm3u2zifAyYMDj7igApa81fK54/9ffofufE4bOLHHFV
rwRA5ycCA8yQaWq2wEfOnDu0Zb4O6VLraHF2wyW1nTRSpZvYWjkPa3amvx/d7sABayWCUcfxCOPB
n2saekHiLoGV8fKMLS6KRRChaVNNbJ5WqAGdx31Gf4yOdmlZyz9aoMia4f/4Z2amhTsajxr10SCg
3XDSWr/RyugejPdflhZ/v2xmadp0W7bRJBaWTKLk1IyS8vYf86ZxwtAxoQvKKKuHoPEq6F0vW5qC
6dN3HE9BgiPCedzVWUFG1GNt1KZWO8K4BV7X2neGB61b9LXzvg/h22VjS4skYP3j0hck6Y3ZrquQ
5xCWKdWgN+58GvyiO61aicUWTdAnaUPjLXOpzBywYZhq3BQRPe8hEuryAWK5jZXv/2AcpgHEhiKW
LMszL1w1QRaR2qzpuNzq4LjR3rRW1mVpHMaUvCTZxxU/x3HIvtT6ks5+pjmyBjCcyp/1cGWulnYZ
JOq4ZENo9ll+NCzpt9SgMcMbRw9mrn+yM/i9WjTkhbUS7Z1HrUSQpuCfU77gLFcagG4kNRP3Dhyn
GxP542AvbHWndV9DMI7Xr86xrWnLH51Rt7TrzqCT19G7Z8t6KTNvUwRfL9tYnrppk5H4BcQ728m0
vMPeXTB1Xv9OV20fPkyiVPLKSNasTH8/GolQvBQ+I6zAYnurQI/rQ7xkqp/kaqVCPrmtuRew2GdT
+Zq4ZV777bzG9kut6h2b1v5JZTkeVm7lpf18bGG2KKJHJgCatN4ptR999uCG94WoVqZrIZLVTZy/
EJwbjqUxmy/YjEsrHlKM9K/0uybqwxghBkRP0uCFmyZ5Q/UWDB0SVw+l+kgXwsog/wYjzefRFtNj
SVaJ2+fVTYt6CX0naudURv7WmtpDmCpPUV58Hi0NNTD6Egvtg5gyjNCA3UCn8e3ytvx//AA6E2TY
rmAjm10cuZARpVPZMVZ5SNXfStvuyuSmkO7l5tUK900OF+Cjrl2dFWLeqYb+j9WZP0yHeqgSA6sD
DAIFgRGiHgFMTytOZOk4HJuZ+fYijBsRwiDrFNabkX5D/hSd9c68uTyHS2fh2Mr096NDRz+xoNcF
K7ZJFyEKof4K8nfJF9oGPtewKbiepaLLZMy8EGYLpyqndpC+QoUjvpVsax/INGGZ3uvlAS1d8TaP
u+keMYknZr4KeV/A5O7YOS60BWpxryQ0viLh00EkFNFUku0v21ucQHvyi8BzKb3MdoOdQJmi0e3p
5G+h+6wbKyHY9Bg8O2NHn5/tgpjuNovG1d6Rc4gjQb5DUIQAEyWlTQ0Fiw0bkLSChjrfeEKYvEwN
haN9/uqisyEgfetljp4921Pf5URZotEx+nLtzE3pEOq65Kl0Cn2zrQctctq08GA7QPknlT3+fdnA
+dbj49TCVJBKNL3M/dPoq6gYjkPq+De2sjd+IzuFnmq84gbPff1khdQOaS7+NX/OS1rsjwFSEk5E
S8hGg7w0XlmQ8y12YmH+oM+iNqazAAsKOjseofHKPC1+HyQX6RDKlNZ8IfxKq5rcHpmn8ECTk+f8
wTJwz+oK+TVK+TMvPSYCemOt4/O0oyV0o0XtN0mikX6X8Ua6bGtpMTSwbyrNEqZJjvXUnfV0dmvC
j1JH6p5MXhPp3jJX7t1zByMIHg0eqwyJtujpxB55zLIVZuS3XebIQbRTmodqfBMmVDJRsw/QOpOz
FQ+9tIuP7M2zCKGB9E8fV5lTqO1GgcUlE8GTntjKRoaBxUtR9b1+DmnfJhk3eQF1nlKokRMQqS6n
TijDsdyHhEnoU8f2yriWdt2UAdMor1iUrWeOEy5+iz4zk+OPHs39QKPmHwyD9wRROJVQef6mkGBi
t5JOSh1LtTbwdv1CyCnd9C68JJcNLQRiZBPpy1AUg5uHWTvdERpSD/7ohxlXXLyp83upuE/pEJKN
fq9Jd4ZxP/GHQ8did0hS9p/jdOUKWtohx/bn0aYeNEhBY9+I8u+lrsDeEdYboA83Xpl+0VN7Bce6
dMioLCM3RVVeUazpAjk6AZApQ109eJXjQ+hnlgRZw10R/sH2ODYym1SozCCs6jECP7yEts3h8qIt
7D72hGLijvAX5LVPx1ANEG64kJ86AnKvvb7mhxY/z8fVKakln5UTUGYsRxcmIUfGYVfta7YS+i5+
3wLCNuGJBE+N059fSkCWQ4i4HTd/SW7l8Pny7CysMGlRrn9NmzbWPHXhuorpNUmYOzYkYIZcIm38
GTaIy0aWxsCFYPCAmS5peR7adHlVkCxDmMz7XtMwWPfX35vTjfNvA7M1lqF6bImeckc1Xgv9t608
XR7AtM9PY7OpKvWf70+zeHQOQnjIOggSAKom7qYVUMyBVP0g52+XzSwcb1MxQSkBgyf/Ok/2ZYBh
s3oUdP/JSMH3Jb3uauo7lBdf3dZ6k7x65Wwsrr4FnBjJBlza/IYzLD2La0vJHDHpecNIkm4KCH+Q
vL0W5q1MGWuerogjGaoCPO50BocsR/yuV4sJuTp8RW/y8swt7TBdY2vJlkHCZZ73telTTyyDU+KB
wX3oIQY/ZI0f7f+ZlZk7TP0Bll4YIp1Mlh6iTv+YN2v4kIWBWOw0gTuxTIOS6Ok8QeCq+K2n1o78
3sMUkF6dEKF2cPT52TKMBQ7Gh4fWgdnX/zLKt1dPEHxdCncFSLjzoreha6R1Cj7vvevNN01aa2Nb
2K/c4YRiNCSAtJs7Q/rWpQIaysaR0Q6VqdnTum2u4beWlkBlG01ANEBVxqzsbQay1BZd0jiwBW+j
vRtUK1H4gjehfksun8zClJueLUKWBYnfCLd2Bojo84eg/wCxW31t9xerzDpM2VxFwb0bs+jVrqvC
CyXmakCZxEt/VeovmpuvP3fHRqyZZ28BtGRGy1xV4q3YNunK5bew3sC9eHLT6Tud65lf77XMLxuE
xR3JvYUZoRxXHixr35/+fuTXlVy2kkzw/bx+kOyvnUaT/4qLXfDpPOoNhXw0ibuzZVDht1B6K6qd
ihUuFdTG1bcqPfTpwWterz59QDV5D5FiFkQiM98hVxOZWJqXzptiO/G1DWBcf9TSedbZFriAsxRc
AxEGqnqy7pQ3WnXn1iuh5vmpI91MtxoQEB5ulJlnSzGqIvfTXsODe5uypP1rf+3sYICrAcYIwStr
XkFpZMnsqTUBMPF+PbT+z+u/biPw+XcfHmswO20wRdeKErbCGT4iLuPmKwHIwuxMOCUB6IOPW/Mw
DeYHsyuAGDt2rKICOb4opn511YQeCV67GpEgSd55bRZxkirQUwXUIOKNYluiD1DeiWYlUjs/cbz/
SCBTg8cGT6jTZUYvpYZZqFMcNNn3sbEPTfmGHrarPSxWuECZKhkfqM/OdaEXveVKhQqIBb4P814a
9vngyPpKxvPckWOGN6c6UTUQ2c68X+YZELF5o+pkSnonC16Coxd/IseKbpMVXL9/SUeQjSDOgdNE
md0aluX5seRWkoMSGoQW7svlDbywMHT3wffPq1abcOWnC4MSvVUoRW45EJs+T3JH0P1tbEV6vmxm
YSOfmFFnZlA4GRKzsBy46DbKuGn7lTVZMDB1epEDpFRx3hzRGJDFxQoHUS9/qF/VaOX3T7N8+hLg
hADqo9FL5WKdB5quBp9iira1kyA1Wd/kb3IGi+eNjIRA//vqqWK9QSFDe0A5c37mFauqgqjQQGLt
UXEJu7vrP0+/MD5X/ztjPwtzRqH5YysjJ5rCjkT9ZC1burQQx9+fbSgLnagBNkjTUZ5KaMksGtcu
D2Dh9BHWkLwCQwYqZt4QiTiMndKvrzgp8hod2j0RmtpFnmyl+PqpArxFTCsbtF0A6zzdtGEkJVCz
FbJTPYTtF3dYKTMtzNTJ52cz1apFGEhRJTvRxqTjrlxxhmufnx25XAtKOUGnyQnEDorboFrBwix4
DshKAA2Y+EFKxjOXXoSNGEMvHJ2kOTTGFz1678PrnRNXN1llIv8pyT/9hKM4bZDyFlLuEshxaG3g
W9yaiAv2K8uwOA7eFESbUBfxHD414utyNBpxqNC7B+1S7/QV4mft18ubdtEIzXvcf4BFKIqcGsmR
loaM2ZWdPPk8il9ui2z4Guxw2YYN4hBI2wTZO7XRhBUpQgEs0FAfvAhF9PEzhEfXn74pT0FIRSmE
gzEbSJ8ULrrooezI6e9MfXT9e1cCcfV8eboW9u6JlckHHC28PJh6mRW+7GjiVybTGHhz+fsL7twG
U2MRL2OHJP/p9+EGBBwepzIg6oMevkjVvZ3cawM6ZOgXpGv9R0uj0Ql8gDryrDwroyNZZ5sRwjEO
lNR7s7Nfh2ZtEy9Uyo1/9QLBH0WlfF6kclvKu0VSyo4qD3+VnQqbHYT5o5vfxRSxfVHcWb2+NzJj
r9KdVnKbrWyMhd1HEwP4PmDjxJPzWlzRQcEv6fbolNKzGD5q/j1E4JdXbWkeqSaQ7qdRbFq701Wr
AzeXUk8dHSM0H7W2/uTa7etlEwuXC4AHMlZTveIcZo3mgOGV8WSi+EuFwju30003CEqk14fdDIRi
IskRIu+516lZBZEXHc5fhgAyT02EAwbEfAMt2OZ5f70jBf5KBRsIHhX6eYOIFaS8MiAQpO0h2ApI
NuLgyQ383eXJm+Z/FiSdWJndOBaS1aJUhewkkviYZM0G2jusfZeC+taQV1zE+X77O/QG9UmjImna
abMcuYi6LD0UtPzRmYRB61LZKnqyV6W3y0NatKICKJ2CffUMs+76BkUsqFUdqHlhqPbHL2OXGjB7
eiu30FnPOsG9TMj3P5bOasDorOV062FJURGTfXLNVzv5LYKvVQVBekM/n///kaY43++0eWiAoHHp
in7WVtAgPa6jzzI4XbyBSw3RXnRdx7X689IsTr0Lk6vljTF/5Luq0dP71nOqghIsFqyT5Rc7/HF5
qc69A0M5MjLzDqIpoBZIhtGRGvlhLLtHoVUrG3xxHNPlSkIHsPrcyQZd2IxGJQbHtG+T8bM0fG7a
26tHQS1ApvtGAJimXn+6rceILqsqrLLDZ6tEel4VK256YZZMHhZkpcB740hns2RXEnhj288OAvJ6
S0FO6Oqwk6KyApKU+3XCSM7CKbUUYcIrOD008W5Ib/zn6+fn6PPzLC20mHhTk8/76rM33hj+1z/4
Ps3NNqkiboE5VBkdoEAJLSU5jHWHcJeyyVbC5qUFAKD8d/8W6TRzPj9eEpcwoCSHaFO5b1l29TsY
gIfOvULukYTdvCg+ojRlWr1cHNSJ+qvayOlaP+N57IQFk3w8KSPe2vNbONV7lFcypTiIZutDUGt/
gMJUTh7TEBjsyi15PlnYAvc3lXaUc7ZHrQ06aMrrEtzzYz58KMY1lqAlA0C6KE+BhaI3bBYIqpCx
Vf4oioOP0h4cHlBerAzh/FKkL4HOUnpcQI+R/Do90E2NUrWcjMVhV9mfkG1s0PeDwOPqY40VTjQU
nBqpgzlCIZHNoPI6Oz/oiQxrtb3l0rj2YJxamLbF0X3bw0GshT0WIFrfdoG869bgpud3ERYoFyqg
CIkh1WmtjiwgxY2OiC3nhyJ6SDIgaXdV84B61NXjoKxAinAiBdLodTu14g1gWUeO+aGq8xukDVPo
y6+3QFcQPhZoCgs/c7GmH/oI5ljFQUOtMftSXR0FW6omcNIKXayUSWafl9xsVOIgSA5InvbhNr3e
QfF9apAmG4qU4/lTta5NO3bjA3p4SLtoqCzeXZ6ghYVWBYVnGUjdtBKzQ6eIYDSG2ogPjX6DgDfS
7Xa0i4uVi2jByoRdEROnLv9lT5f50XZyDSWOra5Fn2kDjfCvyP6x5jwWLcBjRXoCygC84akFNDyy
Qs57VkJ7yK3vfvCVHn9aDlema8HhTvmPCYMIvS5ZzlMzEVnoXtRceZKIHsNO7KRO3xW1fdPLNGFv
iurt8vIs+MQTe7OJi/3CbcsQe60/7A1EMuS1RoDpC6cPBRB8HHQya2Qh6To9HVErh2Mf9UhnucWN
Bfm/bm0K/fb6UUyNuKYCmG9yvqc2vEzx09RVskMzvKvqr3Gt0XtpDCBzbNwV8uvkXE6/r8Sm2cSW
mh7MJw1Ny/JDEDuXR7BoAVdIppOQBr7jUwtx2I19pReEOvT+WNCY2wiLjOFaLXdpF08e9/+a0WYT
VUR0U5UCM1mCZNQXKXyiAWiNkmtpT1G7p7pOHZ/E88yILlu5ldRReijsX8lTs9aJtfh5ymO80Tjz
3IOnU1XGrQnGQWZD2UQk3aRCGK/cfwsPNBAI9Nuzdadn+zzzJasFKiWhkh5Qx9gozZ2w3J2X/wrD
cJ9IqFFS/elypKj7fMWRLe2DqUcWH7DEk2TFPtoMo0BybPyl2c9K8aIOvy9vtYUgBX9PMAdsAJTj
vHtd94MGVUWiXgOlYSXT3k0PPSSR/rQKdWMjYHjZ3NKIpnMJMZ8CnmPuOPWaB04Fw/yhpZtVyxGq
LZS9Zv+JFdrBpnQRKeR50iML/TYeCqwU7aOFKmi/U9f6o5fOjkm0LaBWpwNwHtz1XiyFZsEd0yQf
QHbsgwKu++5T1a2BUxYWiDwRb3SF/WfTpXu6wTtVT0E7Dv6hTvq3NlV2hIIoWUgbo273fWe+Xl6g
JXO0Hk3NAdOrfc6JbBe1NlRRGh/sxJHZb+FzrmqbgX/L7tfLphaOLhhkQWaUZ+PkHE5HFvUJAXIr
CAbMV2PTqtdfZrSKwAFGNw9RwHwTuMPoljXLcoi/BkhCrBFgL+RdyRSyucDtWVMT+7TVj6IMLxtZ
mZKwODT+Qh8v6cNbq062UXtTy7ceejVVuM/ST666FvEvbL0Tw9PfjwyXhlmhTenmh17qPtboSZm9
9pgl7j0ULSsH6e+7cnZfYwsS7qmBm9BWO7Ulo2MDBRORuQbPGJpvlvpRbz+GOYq49t6wvhv2Vy1A
TNKot83aEVuIfkjFyuwN/LqMdzq1TUenp5QGylW5/rMuP9jaI20YexMpyuLO68a1oS5sR+KFyWPw
NBd0D56aKwu7z72+45kzfqEIsc0hwpSHfOtFyTYWvwzvTi/2yFlsVOi98uKLre0z+9vlI/E35mI2
32RrcfhTMn0iFz39EUFemJGuduWhHaXPisuupUK1c/3gRvW0rxo6iU2lvVEao/8UiStN3rdSdQND
/pdkqBPSrulOCWDuK7Xs++WfduYYeCJPHc/TatCVrM5Ww0uQ7EFBsXjq+s+GZm8G5QbxIN2/lb2r
M1UY4E6CTpnzS75q5hi0Pu+asmzyJy1Jtre5F60s9dJQeONMZSzyurig00k2BmlQfavm+8omU5Fy
Sstd9aMqvvvZX5cn7WxPTVMl814zpmucQZ1aiqOw1nqEx5+M7YiU9Zr8wtkJ4bmmk6+aQGDQN85z
GCJVB2UsjfZJaL+j9AkFLLm87aSDi7RKqq/cDAtjgSBS0I4JXcTEsHo6FrWRulIzsvIpLe8k+UH5
cvVUAadCpmTS9gDEONtfVRK5rY6A7VOp/fbQ612Jc5Z+PaUjMFXUqVDamDnNKXdvRYZaPtGs/aNe
CzjWvj6bm7xBcNAMtPKpSL5vDW0ls3cWNJFPOP7tsxhXD2uvRSajfHoPh4P03jUv1089+SMcjg7j
y1llV6q6GFkqo3iK02/I/G0bRb+5bOF8o05tzLwCSKySJJ771gw6GeSYWFzf/tj3hM3GY6f/1MwP
w3gnoT112dq0lidOlCiJSxk8GK9M0iSzS0tCsKyz0HJ6QmJjoyT1NklvhPnsrnVTnq86doDOAYTQ
SZvMY2ewLnbWek35pAT7LNh31+aLp2EcfX4yf3TP97IcV2nM55sKXeTn+GoCrun7aMJN7Js252K+
aXU79D2EQZ9kFP36zPtcFGieKclWRmgv0qyvl1flfBcD2iGCID2NUbImp8OJ7ao2vbHvnsA1bpTu
l2e+GN0K3+fCikykmIT+UDLDhjcbUjd6EWFl2D91ZrcTWblTXy8PYtEAwThTxvfP+ic8VGF9I2g6
NvKm8j/60vXfpywMGeX0bIEsYzYApq4YLDkST/VNZefg5a7GUKm0/ICo4bQbMnyXs1UYkygeVNMX
T3b0LsKnILnR5Ju1noaFpebscdB5k9MhNY/cgLoPxDeB/lQdNK3f1VWCgNzKJb6wEic2ZnmFtjZr
dhs2gkDdBd1LgRbb5bVecFpTSwbVgamadfbE01Fjp6UVC0h2J9onLpabOP0lD/eSvo/kNYjDwpzx
2qKhic6yiadu+vvRaZdRqQeWoqlP1ijfRfIOhjKp9m4vD4lgbWHeJuzZ1E4BYd0ZY2RRNqPbuYb2
VPW1/pR6cnzXB3rogURTDzQXZp/dEJFI1TW121Id4EPtaOTa2GPSJ1u7lwd1G9pGcduLJH4s6vqv
yjL/kiNwbLmI7XqvJJ75fUSV+Rk9Z5o2TJ+y11bXXPceccQfhk6LC1gi7R79bjPY2HYf7sJSyvdd
k0q3dmn0B79v+oM02MZ3ncdjsWliU7qplVyhA8T7nRf+TWOGkFUFwBmKAv02sv3ltvVMkmR2r9wH
bvhXKEU+MnZGubH1KL7RFL/4FfVK89hDB/ghtWoSj6UavPspDQcbfxhU9miNL4w9/WZETHHcFr54
L5NaUBoyg7eyqJHZpXf+SbG6l7irst1ojtFrYpvZrgmU9obhazd5kvZbZKfHuyBGnt1CDnCfuxLX
XB09QxziPVaDJO+1RvprHHSr3LT1qPob07OS36hl+pvGaIO9HuXGp3xQntHQi55LSH/vlLxUt5Zo
TBSZ49FQdj4NPdoecQCleG2QzHnrqGJVeysJ5Vslb75HRfuq2GmPju2gfrBsJn2T2jKSgHXefwvz
zGRxMjHSgJkkz0M+qdWrku3eD5pWbRM11L+YQadnG6tMk3iXpprl6I3aURXwExQGE5AJkVJ6X0wt
G34EcvsrRwvupsir93QkF7bxNclTNjrC8xqqhNZLl8cvfWW9quM4+BtatmSnNqN8AwIPWmtp8Hby
mFr5Jmk9+PsMu0fOvpGk9KdhgcOJPeSg28pNDwF5mTvdLr+CLX8XSu94aeiru67qEe2Tf9VKV27c
zOg/29XY1bvKakT2sZKy5rYr099xp5vuDeB9WvqrVnw1grZoti6Suv5OqTXIU73Wqqyt1Q/BE/iI
t9SoU+4SCZXjQe0OURm8K4XpoIuYVxspTN86Jf/R+4W0KSJf37p2Tydf2nRbF+XWTYDi+k2VG+W9
jcymtg+CPN3HeegnO5nesg/16AfFJtcK+CU8Ld/IgdvuDSMMbrNw9DYtAtg7hebf3znCCfdRlDzH
Q+9t5CzS92nmvTaVpL0YqZrdD0P1szDqqt0YuZc+5PEgIWEv3htPG82dZGqVdZcEo/KzFTBTgz7t
t/i3eq/C41s6ch3BnVZA0JR0SGaOORK7WRAEu9jjAUrN5iX5P6R92XKksJbtFxEBYn6FHD2nM22X
60XhclUJIQYxScDX96JOR18bZyThc58dRql5a+81WAC+76B/yhJQukXn3FMTKIKxqceoctsSVr02
rBRV6K38jP/10qpY+U3atesycOFj2XZltgl6NWIpuSQi2rxJB9ssImdwqmrfDLkTQc7Nir1UV3HB
KqiEZSUE4i3Ia5kgicRII7UrcxAHkkAApHX6X5CMrbZeBm9yTR03Dkllk41OUNuKmyH4bY9Gk99o
Ud8K6NnfFrpI4XBb1k8kz2+G1DjA/gvGZaOSRR43jqmgFMlPtM9erSDFwaO564wrl+sfEkpM+qoO
eHrjqhrHWlcIBf9OaT83PcHQIR/j3EvbBKNIhEI/FWbO9L51DbbTrmTHAQoJBuhAcH/v4XsQCYPZ
22CkbF+1ecHXqeF3dIuVei9qc9tSzqOOiB++CU47rtp65eEHwCNYlnEijA4mA4zwWxL0yUPdU7HS
SqlqPbj6Wv/zxi64NOWq6PvgneCi3PQJNd8pbMOzjQI6e21SjfUPFvZ9nzqEApfjMWjWwmGm5iTn
K1G69UtQ28MJxcBfUH02r/NWPRQZJsOA984PAJMCDbftBq73wochqXTA9U3gqB2NOuvjDNifG+YG
2SZzzf6ta2u6tVWQP5lG/zQW6SvIM3IfkMq9IZln3wQVlgd2sxErV9EIiKw2Sg2Tr5AdpSByF8MG
3uHDjSGoUVzbnlJwPM7HX1AKSo2tjSQ2+V01fgDhvNYhK6F7vepw2EdZ4ngrFAqdVedVFSBIrTua
ceaV8J7XThjZQfauKlvHmaFwthZgeOx7mVj5LSxiA/OmywHHGVCjblZ1ZjglJMjdJFyX+eQ/DbPq
iBMPjs9tDzE4LqG43uzsbngthwweNznIz5KM+TUb65tGJ23UqgwgPCv7FcKSArI8yX3rj2TVqNpe
u/BsfjI1DlZXKzhGO9J4xb3xd3A4N+O2LLtVQIYaI6wQ5EVFZ8IH1WaUW1sf1x8sUrOsF9thKHIs
04SVkTO2dhK3Hc+ipAjBP3TLJ3OAfWrkB0im2S3M5oEZ2aW+EY8ZOK4WTLo5w080bbhy6Uzb29Kw
yZonJIBjWpDe2r3Io6zLttKlcILFvLQKPww3dXcEENl8IDUrYpBzsUcdVUE/I4Uuc1RlbfEMQdFs
IweTrF0uKBYtbY5e30PokMrqoFH63tlQ/74BRpJtM5h9R0Gr/w4YyhgXLoyiUQR78EDw306Zw1Ue
2nrNVEqxH432tZrMqjih+rXKoGVmWukD0Cp0XRhp+4rzUL9mYhhWOKrLqzJImscA3uM4JHyniqmv
xV1LqLWGjFvXxBBELNpyx5OstG+NztI/IVVMorGu7RiYSuzC1qKvdZ2/W43nbjycFJEpOIlVT+CZ
bHRi7zUYpNDvfjt2+2hq65lIpwIWxAiOgUxhFtIlXh3zHvVvG8UKZGw8urPsullRmZQxhCbhX0xD
cjMkHgxYvKLZ42wuoiINyrXgtX/CBVfdaVt0V66A0oYg2DMdKf00zvEO22rhdFtKhL4OJ2PhIOkD
gsi1HaMiKKpbMI+dV1ulLy1smp91m5aR2wfVdYaTJSJpCp5Wg2hK+hX2U48Q7yEYq1CuDdXbk6tz
8btpTX+F34pbvoHTKOxLzd8sQ7FvpaR5ctq+6XeGp0R7rxwreW8I4htl11d1SA6tk/ObahyyfO90
8AiPLDg11PFY1jcm9x+FpwUWOOzYPbd+ZUH7INOq3BlhzmMiErj/Xgdwnodc9SZN6LZuOrUXnuGs
LKP39tBOa2FsDHGJ2lREbXgJ2bLaGiegEu5xe8ibmBQgjndufsdGeExTJ6nXvWEp/EezCtlb3fg5
/MmMeo31Av0XOJxzKdOoD4Nxizv4rz1Yv7TUG+gpFACRowIgwq2TBquKur+ZXZjRKCiw+GDyRXCr
BtUjzZGo40kUphqd8GBdjywbRhnSpbFjCRyhOvkDJmS26aVoUBFpXmxR8Tgj3us4uPxKtO69tgmk
ogL5Ny+L4C5lZvcbVBXzhge0O43wad5aWQF+v6HTpwJ+ueucmsOOSU+H68HJzPQWGv5VZOQhuzar
cIRUKljJga/LcEXqzm0juzQQlQkwAdYhfMsjM8BN5xZd+RNVTu5GrpPnP+SAazAyKzs5OhCSHWKD
V/Zbp/36FR7wP6HI+qaZR+N8TBpEdCmsRPSJDmX/WNUtAsIER8+N2bRKrjLhZWacprqv4wCX1e8+
GIMtRKnVG6KJeoVsjhvlDkchJW3rap0wo1q7NBvWoSDpNfjt9T3JtfnQtB7fVJ50MRWeEHHKGnjN
Sz7QJ9FKIPooaTL/pu38kkTMUeO4Yr5BNgYx/9KkVfcZKZ5qz8vXOJLxljB5tbMKj0IKpQReSBk5
e4MtdIvgtfZqjE4TJtsSR1WsAQr46Rh1eY33BDS8RiPp9U3h5BU5ZdIrih3UPLnceAh6IeJN043I
KrESPDmh4Pa7FAj/SjeNbbeDUznt8NAIx79hqFoc7y5OHB+/XmD617kIxAsAWcHNKEm67lPgoAfs
6WPrjQjty6r9yYnbngzHuK9qBZRT6Ld4Gw1dbLodtkJK8fSRRWKdMJtBu7WGlKc0KgvFjGsy5EUC
eXxlhB2iVlQT2q6qEEuOxYZpE/SYzvBeFSbolWahy27dFqlm2Nfrncn70tlLZd2hkqmgS6jsMs6d
ztxlqWt36ySokfdhAwooAHA7d5XHA7CTsneSuohzIb13Z4VcQ+FSJ1eKAWATWUhQPRtdyfbcpkyv
JIFmhVF40EkCGaC8Cqschw4O/eSl91gQGX6GcQAwB1JasgQLwbLLNeg/bx5MnU3g0REbO33wINtG
Rk2dVIBJjjwWLD2Z1gAn9Lo45mb7VCKrf+WEEqEfG1vc/UET0yTP70szL+IedcWXwiseRpkgSDM7
P/Y6E7s6KZO9RSA4yS0ZbCHpQLCZ7WAFcHJxBTlDs34Et4VEgUOr4pbppMrvoFnxCOvznybQxd0N
Za0THKhpQmxoNLssolX2nrvdybSzJ1LVLtaro14S05VPQdZYMjLIML5Ip+vvVFXfBDnzVrhEBVZ9
GPxUfHxxgl9FUnR4hxjmjnmu8TMtUjOC7gzg3tyvSLLhvs4fKVRhXjyGX++Upf9LjR2uQcc+QLTZ
XQ+DfC7TjsdFin2RB82fRgUMu6x8cXRfxNaIZ2LSV2Xkw4V9W3lZETc2KC9dH5onxMRPSeDwFyiX
+2/Q8EquRteqcI02fhZlPS3vaEn6Li4zPG4zEDHWGer3Nx20l8yNNTL6WAZFWKxgTlDI3eh0j03h
CX3DxaRKmXl47yUhKFydpn8sNfwRbXetqhRC0F7+NvjjsfQI9K2VK1V+2yXBu00LJ8orwCnXVdLh
UtKmBRtjLwDEJvAL6LwFUH5C+bYtMeFQXSf7sC19kGecau+W5i+zd385YZfGZYED0s3NX6QBJ5Hg
KIpGjsFA9SlHHbhPMGYVbZ9HQFTiYfLXA3ZI/a2c0Ygy12fxUPtjhlREwm7aQnVX0jY6OxJa3tCR
GeDuuUCZpES5FmwfvZdeAkZv8eGhzzx/hVc/XoGapzhYwlNt0hdDciPy3czZjjyT8TDa2W7UQbIp
U9rhp/Hq4OlC4XkvJ7IBTeufIKG3Kz4i+i6ExIGdDOVdH9jogwb3ToyZOhl6zN4ETLV+gPtXqB3S
RPV9CrRxRHD1qFj7znGEctRTBaWCna9rnsYkMcUNpMXcJykYxw736haINRgWRYgl7VcJuNt+JL3u
VrSEhfgGjsveVnXVxpWF+YK3sl7lwEDdKahlrpu8bIC8t623rGy7YacYCMt4VwHhx3BS4BYMo7A1
q7gJwnEr++AHhp5GiEpAnwgQxA6jeSozR+8ER2LAVzs8Ejchb8Mrs/Y1jA8o7+7aVtTOTVh247pz
ObniTVDHKDXXK0e3z8ia2jvPIK9hUvVRX4ZPiULHbOFGXuLe0NQ8atoiOBfs3W/kKwIzfz0mdrjX
Nd6GISr1vS/0UbKkbdd1bWZxbeo6iw3TLFaVDTfMOsBbpx3oLx8SVrFrZNDsc7JdnpEdqbxdaQx5
HSN8riLfG9cVwqvQy3Z2/SOwd63XRNbg/iE9qzdNJa1rO0mASkQ29o+LpMhb4rd4mhcm61ZeNknJ
ZsU9nqHPpGFiDS/sHHFnk2506DcRFLqyG0cjuzpU5utgcHmd576frzSVb2HR2ldWppp1nYzeHXUc
fdA1o3huQmXG9NNT3o7vKSvdrYJs9RA1doJ3s4k0j0okLKOzxu1PQRY+FYaZJYBUecjGZVytBPZF
LFor3FeZka9SqBSVEcXF8k5xizwBiqGs3Zim7xIhwjXrbfOWM69a9bpXkYlD5noMJLlvrdxBHieH
YaJyKDRqA+NHSPSDM47Wti4cuMKmLb/RBGK6FDSsiHfF3yAx/tRu6URhkB59AXEviYB5BVrzL0oL
yItS4IjoyP09c3PPu+oh3vXsjMiFWZ0R/ui72hMrxeogiF1mtfdOnY6QB3Al4oDQSJBRzf2os5SE
Vngqn3jB0FTiv6iQqJXKAutRa1v+4V0FFxGKkxNc+XH8IXEdbFsbz91Nj+fhofYI3pSeJ+V7YwvI
hTbVY221BCK8EOyN2zTRbWyR4lQIr7/CLYuC3hBm/Y3KuL/plfzVM4HDyFO6O3QNqX5ANWaExiHc
tllthHdJUZk4a0DiSEEs9KOa5j3Sh+FPJAfSmLV58zIC2XXv9YSxOAjoiG4hVLnySMVNmIdQf6Pp
oGOzSyEtT4Lnoan5nxCZ0AfIKb0AeeTtRjLYMTLDIw6PZHDWI/VeLKTyshGHqgcld0jqJeK9q0mL
X582GdILKuUr1nT2T6uk3vMwIInEqcYBGDL7Z4tH6LUxBtVv2k0zbjoP+N3Nqq/p0MYVEmcrEnZq
DVhQdaIhHriWCh+JSmisnNKPiF1iIxa5jjKHO3GPA2fTOiV7S4F5eISAQftoNc24IWN7qzxtPwDJ
lnaRJnx6XhjCwUqy+x5HLF7HlaqtbcFH5EKA2gXKQCJRdTXaXr91zHx4AF0uuHU0jLOG3C2200Hx
2NY6HFepWQRRFhoqSkw45ERWOxp4YQjHiyvLFgtl2XM1ByiMWFN1A4yOOdhLSsdCXDXYR1+9jP5a
2btSf7+gBfUSQBOgYwHiiDMr0wg/QGSRCxsVuZWV7tgSK/lcOQNAkX8wLOsrZt1FLstGzsk+5sa6
cWNrSWj2zPenEjJAHMDzw01yBsjJhUlD0YTBsXV/4QjFQrxckTkzBR+/PwdEeo2vkYDD9zOpkDva
OcWeIRN3uZGFTtgzbAWS9EOA9E+AQvUNrhFjoap07vNAVEBCHnA7EMCmv38oXRFkfWAl4vmAD1/9
YUuK+1+/Drk7oLkBdIE7KbShPn89GELbsHlnH4EBM/ZBvrs8Nl/BAp8/PxsbPN8c0iT4vClvQn+v
xr0etj7yEZebWerFbB8gU4nyh9Hax2J8H/sT//X/9/lZWZfIRjIUi+2jbHdIdNsLM3x2kFCeBAES
pVAw2D7PAQS/Co9LF7/e3AQiGmTk/CmXtEfPDREA4nCiCfFE/KLhQ6WVCJmi9p33uBmHMoKV5fdH
aVKsmOQvJ7W0qZsfFipPmyLnkMA9OshNcmedlwuUr7Nd+NCA/7kBLy3HVEI369jZKtLBippLAOpz
LQBJD+sJG5xddOZzC0albOSaiHN8lvBG9OgSueHc96HrMVlYTVj3Oa5Zh4Hgtuy8o8Z9iIjd18bC
JExj8BmdA1gAUCfA5QJK/0U1vhMOyqlO6x+VvhvZCvILels/hsX3d8SnZmagKSNPBQsDNCNRQlix
bAF+cGZHEOATXZBYAJr/YmtSlUh3JEnpI0B2b0W/cvOtg8pxjSTM5TX79YKAZhZgisBHg7ULIsLn
CW89y1a5DPG2cEZ+M7jFEbUK9152yllo6UyXwP4C3Qikk0mHaNYSS1C7JiIwj5b1BzWtWPcU5TwO
jkP3/ZaAN5uAxRNw+ovymOZQpMDiG47tQPAcqHStrgE4ID+F5shCJgH9NrgQCQ0IRwDYi2UHQfrP
g4g62wD0G/AOSbNu1Lpd0tX+R5WZLWoASQmAr+AOT8Cazw3Uto9XSokwxAqRpGOGm8U5zwJAhuvm
dsxH1oPZL+FGjaIPWxm9pYGGcPyoHa3qerQCsUcJkj9aQBlEDO/nLZJM/h1C1+HGzgfT2A6e191b
qNLe2f1POI5BtMvbCcttN5nJ9LqowRLipvSLiLppc2+OPlv3rmn8ajJhPaYpQs/L6/LMagHhFMQb
OIYDMD2XYw9hxWB6Y20fA5ylYXYaCIn6cYs03uV2vkLQJ2YrmkLFDzEA1s3noe0FuFgdd+wj6taR
rR86yDEgqzU0SFChEs76m67bknyPZyDyzAuH1VfuDzBrWKQeLiYQMCxndqLbU+KpCEx6tO4b34U6
L8MAv0vnKeRlbEi8/ZBqW1CE+HoGY6kCnQMCCxomc4IZ7bwy8HtJjwljW2oYm8PlIT3zfdCqwV2Y
LLkgLzcbUX8wdeZRyU9Vqe8KK7+yrQXRv6UWZhdtmbdhA3lHfupQbm3XhvdtaCTUoYAtmzBmkKYM
ZrMiXNgidbbgpzRFlBAvUvzO/n7ovXtYccDLzUlrYSc7M4Mm3tEiAMnkWwjc/hdT8KGB2YHU0N6R
Q4UGpLlpTiZZOGC//n48WFA8At72n2X87POmaqldIjt2BLNPSAgLfzvOwfcxA5DMnZ6OczKAsJjR
lpoax9y/LqytDha23ddLD4DUf9tu0oL9EiMQo4UHhOWKUzDui/CUeptiuPruDHxuYhYfFH3lmoDH
iJNrrMBuypdkXc5MwT8KKmhuiGm/bDIG4WLhFvCfc8x9flWyb++A0PIAFQXOFSSqLxeO0kmm89FI
T8V7AoCz+v4CAs0cwEccEDj7/NnoiConeTWE4mQjOU6i8uX7g//x87NXNVG11/oKn8+L66C7rf2F
nz/t/8/X8cSS/7+fPzcydlBFFMrB960ulj7gCiRCeh4185gHS1qBZ9YqMifAfwNTCUbzHNfcp56X
ZGFenHzvqexU1MPhbImc9PWyBeHmQxvTYvvwcKnyBroqCM9OxlpqHqm1NWUu19+elE+NzK6FwCvA
/adopLThnZZej8W37zX0AjJU4OqCModQc9aLyqV9kxbFCQf6enSGK5p12/+iDx+amB18uqFeQWlW
nJ6b4bZPv32twXgKCkAQuHFx+czh5SJTdc9Q4D3m4ldbxjZZiHXOnBlgoAGeHWKgQGGfTXNWAhvU
I7l57M0V3wMl8+3B+fT52QQLA2RWIP69o+L9BjpgpRgW9t3ZDkAtFUokiFsQ33+e4Yxwb1SjxgDV
gD768LPRCy1Mv3G2s4Ekwr0GYymkE+fv05Q2FhKygX/U9QaAN09sqNpcHqYzmw2+HnhjI+33b1d/
7kQJKA8pUeA8Qtc2dtK70riWrI6zb1sYQBESGUsYeUK4cSJXfm5H4oHAoQ4ZHFkqr+lVvhglnTkF
PzUwO8QTkiT1gGL9UfwFqCgJNy6P/Qx00YVNNw+SQbkAGATSVcgPTY+fOUFeWQ5tZO8bp9ZHPEbW
ZUaujO7ZB3uh6/ZjOKyA+0JRItldnql/RIIPq2HikuANiccB5LDwap1zcIuW2xajvX0aekBLwMwU
TsSAf3gKx8HecnhMo3xRPvPW1X9oTro/uvTC60Jq+jcPvfyqoOazhCfGJic0jAx7JKjmKiDTbANP
i7ZqIFExZEnwmLQVbMw6ktxDpFfD5R1q+3F+pewYRBNdMcAQ+icjKABPkM0advPhFiAIubU6G9g0
ABL3DbAqcPcQPZDreSiyGyBPk0cduicwO83V5YGZLeH/jIuNhClojtBzmetUMxKqPPGVfeLu9Y9t
WdyIH5cbmG30/zTgQGsUhhVnwo+sadrQNDv7ZCq2Au6+VmShC0stzC6LBn7LxEnQBfhKGFv6X3SA
QMLWBdcWNHcUQT5vvqRAGq1sLHzeMbY8TXYL8Zl9ZgpA2wM30wFX0vxC/bQ1Rx4tqOwTbLyg/UmF
uGO+JZ+stmQPpgulI8Md4VxT0nRFoRwUu0K6tyhIMzdS2m82vt25V5II7zFvynaLlAH562l9SwGZ
25lEB0jOGOmqSg25D8fG2qauAZqA3yEctBog6YJGblQLUJUCC2FrOUkfDxzMuBjF/iaSojN/VxAi
jjoKesU49PY1kElL8qRnphHHAwbBQjoRS2V+56SgkiZe75xs8jd8Y/bz5XU4uw6mdYgJhLAgSFNQ
sZ9fB7KlQZgH1D4hpxg5gB30/RUA4pcb+ae0PjtmJlIOGD6Qp0KlbNaJfPTbXoTMOfmDvyqzLW1+
hFuF7I3zE2A8oMHtciX+TMB3b5UPvz3r4Pk/FRLlhloIoeaqA//pMBSUoAXhIyKcv7xI2FDIKJbO
iXTlbV1la+0kDxY8exWDP1Ey3tkUSCcIHtiltSZlubArz6zqSZDt/5qf7Uogi7ou5WheNYBSChAd
Hgx5zZxx4QH4pZ9IPU+MSgLZo0kuaE6EH5sudCl27x1yhfcGxEI8icNcS7Gxsypd61TcVwH/0Rtr
qxEPpsMXOkqmksbHOYc863/0NpAyRKZyfkAIbeONjtzaPelQ8i270IqJYQIxWMpTXpnZLXyPyn2S
CmdK55E91k4LpCZ2oEBG2zV3XZCxmKnw79im0OHOmQRgsIdqQq30DpD3pdhrNjVIakKZDy4BuBAR
YlvzSmKGMqKdGKk4MNMAXnPsHq18iG2RvTnQAb+8I2bb7n/bmrRPwIREqmoWugSIgTvTKMQBCk+3
/uCcuJOvfCCCLzczC2C+NDMLYEQfDLnXlAKe7jRKGImZmccVM9YCvlX5kmvhUqdmV4JlFkbvOuiU
nNhVQHnKpIq49z0y96xPyH5/vnjAZYMOZJmLg6GuA7Yx6/vSX3imXO4IcDWfmwDz83+bgIEf0dvm
N6KayxMzDfyHzfGlE7NjAGqrdevnmJjMBqMusV7zoII/s3uwLXrvM31sCFkYt/PLe5I5wNL+GmPi
jS2DFIZlhxrgxmQryg3I3Y23EMo65zqGsx5nHGRMgfP8PHSAMWgjqExxCI0f4iFYynuc7QT8ZGFi
MMkczGeGNm4XlokUB4WLPbKo2jPT3fXdsAXJbn95jpbams1RX7RB7kHL5+DbMel3jo60u67GhQvp
7Bb90KPZgFVJIBGPoEc+DcHGTMD2BYROjcFe5PRaDbBI+S+6BQVePDVQ/4RQyOcZyqHbMZg1yw6J
usrEIZdDXPvGKuu/lx/8zxKHTCEWHF7jEOX93A6zyxaApjw7BHCY5rul+uHZPYrCxhQVTSTpaSF+
yOj4whsrPCym5fxmGo+2fFdLHgpnFwD4y5MHMwHKZzY1VEoQUDh6AFWi0d1DF03lu7FYeJCf3TGo
5npIyKI84s7GqWR2BtAb5qPN2Z+8NNel4b7/F1M+hTswecGNQ2Yr2aA85MJPswPyFaUbszHyLMCN
FxbWmTNt0kMAHhwqJDAAnnUkKwg1jY6mB6ur9ugtiYYWPtyVdh+bPrj1C+N5mCiZl/s2XSqzk/RT
q9MkflgHZZkByMuYODiuuispv8LhETtud2yK8S/pjTdDdpsyWdKWOLP8ppAchS3kjh17PmuFdDUg
h0IcguC6lhAkZtcT4eZy3842giKHjUQsCnfzfB/rEXjkARGHyt6O4x2whXxJHe3M6sP7ykVGDqsP
GYDZGpdtl8H/zMNFlMVNrJZiqqXPz3ZpUBRSEIrPg40/sKvK//4hA0UajD8EfMDinJs/ttDZzMAS
SQ+tHddDXCwEAud+/sfPz+KnTjZG03v4PMuhi/jUg4t3eYbPHDGO4+Ln40EAkbr5644FhJIwdfjB
MSFUWcIPFzmegedRXy29CM42BSlEC2g85P3mNzPPe1kRf+QH30miqmCrhvw1kaTpAYa+3KlzBwGs
OrAvENoi6T6LA+FxUptF0vED2LgHO/N2YMzFYgibCHzMNQE1O9XN8+U2z20V7Gx07T+JzdnhM2Y2
bDxCyQ8kzR76kFzrpn7SIKtebubcgsBjfJK0wPvqy5VgkRLZLp7yw1gdGN6K378LUDGFNrE1rQUy
R0GokRNZdKQ/kHoTvIJbfvnXzx+F05386fvk82GZB5COqYyxPxjuXrjuRjp3PYkbMDZRxFbhidU/
RvAD7SVnzTNBDqqN/5zfMGjI58zaLUKJB6etD7kCkV2/Z/Z1bux1sZNsIWg7s/YmoyBcpHBScb6o
c/i5AnGQMX0YS7gZXA8gpMjxJ6kfquHFLJeEks+sOrQW/LMNRTQ1f+PaecYHZdjqkIfJrZF6D03h
PnHoSl6etzOrDjHIpPk8OV18ub9RaR1dQ7UKh7SKhuQ57BaC0KUGZvMThi0ZKtWpQ11GXbkBZ/9y
B86M06cOTO1/uKQbcJddZ/p+kP9iBriwa5/9vtzEmYn/1MT0Ez40kVJwt/xRT10AYYqvZAZlhvTO
M7N1UFyDEbPQpTNL+lN7s7ijpS0Mrr1e4aHjQ9eiiDJE6vgFG9E+1MFCY9P4zIIc5M2QqkfMgTLp
PDXBw05npSXVAZpc7tZastg6N3YfPz9773ad6YBbgc8PWZSLbdquwu4OYPAm2Vb5j8vzdG4poFyD
XCAyVLBZmM0TC13UYqtSHWx9Z7X5qhqf4Uu0cI6eueuAy4E342RMAOXfWYdgPwRYSk26A/VWCrR3
3MFRF9BoCPT2cnfOzQweIR5CDxxvX+DtRiBSYkrWHRKoGXDnfVy41xa+P595WRjKgVZud2gfGjDY
ltKR52bjw8+fA9vBl8kFa/HzbXfPUbHur5pqIUQ7MxeoZHiIXmGihGTz7L3ZNL0J3bKsPXDrCndL
Bo7EeAf6+OV5+FcZnW0RNINyATBmgO6EsyNsgJ05pNeAMwocBdJID+rnj4L+ouRZZ0+ijp6TnQLT
9iH5YwRx4m0aCyyj3eUf8bWrE4Qfbr8ExVt4XU5//3AGAbicWOGYtAcHvyFz9mmyHtu3svx2VIqC
HWq4/j/8EA6Gz83gN5SZwcIG29WPKrD3+DdJIYgTPrcw2z89kWVYTS1AYSNtUer49nk24RFRNgKK
DtXoOUDPKPyqhK1Rc+DPpfGnX5Ja/bqq8XmASf6tha9BAKmyGvoJaYtgcOdw0GKB7/nuvsejExYJ
KJi4QKx8ceVVKUiG8E0yHjzUKVGQVMl3I82pAUAY4XSG8g/0xT9PsqQM8oWOoA8odDJoLSx8/ssQ
zT4/W6pVVeSDcvF5lq2sroFSzG/mLsRiX86uWRvznd9xV7TwPHygYOS6tQAQamHXn2sBGH5seoAl
oIg4ayG0G2bYrAsfyuGNBtCH/Sa7CK8ujP6HBqab88OOhsaNn5OwDR9oXZqbuoEiDBR3nRsJTcuF
0To3IzglAWbAW3AqyX1uqkDFPK1IGT441q1llqCrZbEeFqqq5wYM8szwDIceKk6q2bQPDGI+rJLG
AwQRkjXIlOV1VhjFwuY41xWkZyGPhwIUVvHsLFa5EJ3uK3YIuv7gQCfDB4HYarKFU+RcM7BSwrsf
mqgTxPnziPEQaXQNuZoHJAMfQrAhUlNHYbFkwfblVMcamERXJxslsC2/7EQifSO3Dfpg9zViSR3D
UeQOKpFAzRYLF8i56QHeYOJEWMijebPlltWZQxUKpYeiKMwjimfOk0vDJa/vpVZm73N7tIZcqyQ5
rJzm3W7eL1+CZ7/+7/TF5pk0Pj/PiqOrwavAmDukQw+JD4WS7siKJazduUkBnQ23IMxBCSKvz62E
oPCL1nfZISR/m+FtkD+l+bNf4sCcaWWCqWEyURiEu8OslWxwu7SFi8QhAETDonHbkshxy1ULwu/l
UZtm9lP4MmUTP7Q0jeqHg6bjo4BebZocmoTe+HV+UGRIAaVpfxUu36QEiDBJfl9u82zvANMC9RAG
GSAhfG4TsgceGShW20BYzJHeFu7WHG65z+PLDc0pCNMxCnPx/9fSbF2DbG41pPbZATAAsoJYcxan
tifXjWO4R25AExESPGnMrWKE6pArr0sJ6aosq6DPmHGIeVz+PWc7DkFx4N9gSwK6zueOh6ko8sRs
2KEM3Rj2LQa0n2xIOYV/L7dz5oACPM2GGClMD0E1mw2wBXaOBf8hdrA8aC/aPLe24FCzuJC83Vxu
atpVX9bPh6ZmI9xm4BArObDDOKgHAwJmcTmCo01aGmX1GI/Q8RlHvQIAcwFyeXbhBgjs8d7ykame
jWWeSog6OobxINwcYvtc/kXWfEpn3tPEfTaH7mdAof92ubdnB3bCxAQoNALKODtj+ioF0dyR7MAh
X5hruTZzGG75+fpyM2fXyUSkxItikj6fzZ8sbQhoeAk7ZBDbjMehse7EYFXrDip4sch5sHBvnpvE
qbCJmgJAVWD5fV6XJZhq1BtxqAV+2FzBnMDbeAxqIqq7Nfp1Wq2huDUptvZqd7mj58YTVw5IoyAl
IJM+G89C/Q9pV7YbN65Ev4iAJGp9lXpze2tbceLkRcgqidr35evvoQc3080WRNgTzAQYNIYlksVi
sZZz5lyLUjV8onmwjybUpVSAx9D1ULKgy3Lw6n8Tc8WZGtjJALcZFkczdkjX1N2PVjaVpT2DY/5X
BP/9zJDCL0OmLQmjp6oGjkD4s7HuHeMucT6tr9jCLYf1+leMoBotog5kLAm2KiKNO6bJ9z55Z6nu
m9XE3fPPjqCXRvAIU1sZaG/bsJp2u52t+3oGfFUXSYzz4kzOpGiXC1ZVaddNKvaEFvV0SuY6vclt
XWZyF3f+TIqg2k2gzmU/BZhLCNykifNuFHgkt8gOfGBjUMdjwbojuS2GZPW+DxEu5fs/Ok+DgmhZ
1EhM3tJcNMR7AJRuIsIs+p0VUqlzw4bgBKgUQIyjJ3obDdOjNWrKB/YG7WvIofO5XBX/mVZpR7GV
4xEYRn6mm6cp1CQ2Z3EygJdQ0IZoIfMgbEzUwd6gFwn8J/XkbBp9+jXQKbx1UPzw3kAQD15i3VAV
gvfaVeEB+Gf1XCuj4MRBhVD7Xxv7AnAT8EVLz0wBsbquCEsTgycB5icbfaUodLjU63oEJ0MHWKin
ety1gG42zUMvZYCTCeGH68zazDoQCaaK3xCOm5gPHChXVk2/JELX4Z6BZxwpBvESomORmJMaw2YG
W/N7kOyM3+9fqHMBgusw4W2FjpMwfOqSXPOyoKm2+giQR6PL7e1/EyXcM0DwTYygwFwUGEsr3evG
b+Wd2PlvVhPOCMJjVDMQYOLrebYl2QBw5KKCQxLhtk5vteap+UBgg/s7f0UId0zZUyObS5OcwJnn
cVg3Kaf50i12LkG4XsywVrVwxCTmZDcOKiqOy20e5B4dJeZyyeU4FyRs/mzPs6ZV2Hyw1xXJsewf
nPTYUDQIu4C8jWVVO0uXDedPQMujgxidI6wcINCRbiaYV+YWgLdmoywmsCQAeCR4O3ObhtbBy93X
AlLP1dRAQPELsOKy/C//30U3G1bfQQYDEacrj3DojF7HNYxYQEmAZaU9pEA7BKTn+jHhi34lBTXv
sPvoibfESpoOO97GcQ6fGj1rQLVJFXMfAn/cmyaQVY0AfNoD7AuofeVgZ+/rTH07Pqg4gc3kpNGA
ZrhcQCNR0lY1U3LSEzwbVEDaMonKLa4hXu5oBQP90pWzmTDcdEOdkFNpmdnTWCjBMWUFPWSozJbc
AUvHCA32KHjkyDrog7+cjNkCLL4Hdc7JGI3NoLzqZr+Jk684v5IdW1Q7sIHgosFT4arAvWkLIGcx
qB0FwVq/iWT1wrLxhXPT9HNUZ2FLTuA/ALqcVb2sa5xsfMHe0NKAD2DxYzNsHIAAZPbXdQFiC8A/
enW2QoKhqYMGHT9cQmx7agbcc5d9Jj/pE/mpvv3bkw3R3foPLd0pBhTYIfDXv2BR7RxQ28AVUCmC
OZe6QGJ7ouAGgNEGlmrqjWDrzCXqtiAC4U4b9QcIGKLdQRChzSpQnGhkn6ZO25B58oKZPhbDr/WJ
8L0QrMOFFMFhHwAqrUw6sU5FRD9nTrYrxvAEJiVgr2fDbx0QsB+QB7+DM37DoirCIaoUK2hrICqc
AvB9O11xQIOXmyNW5Y01vdFa5FbXBS4oIx7AaJKwFBBq4c/lThkWoTk67+yTxYbvAI4HZUH1ZV3E
0k6hRASVe3CsUcMnWLkKdry158I6WcG9Fvl0euyr7+silrYJNxF3qlGKclVv1QTDPAEq1jmZpEBT
X6o+kKgZgQmbfTGsoEfAid2sS3zLL4qacS6SL+yZ69NogEGv4tg5gYFiT9JmHxrFNsrsB/A6uWoU
7giz9xFrP3c9RzgZt4DUejan6I5p6Y0R1TdTKXtdiq2N/NyjywF5eDTRARRH1J5mjGbqhHhf0CH0
SxI/DVmyZX12bIN5AzTF32DFCFGPNmxoRCUnZeEe1cBijT5X24LzLIY1RogKUFPhnGiXtnugw7de
q6XlPqrRS9JlVXFXRmC6SZ1eosHXhVZ81hgZ/U6QDq7ry51gaQJQv4A4JzXv9LsZQcwDEBEBtgl4
37u+Mti+GJPorqvH8jkba2XborbtBlRrvyUqsaiFaM+DHqJ06KplfDStuI1r5PnMmBpenTTo75zL
4S5hk3qIraT/llUA/TeHoHusm6i+y2vmbPKq1j8FjVagW4flIHcZq72KbRzdqCbVfV6FsnbCxa06
+07hQHZqSdHxFzgn1HNEXlSWk1vAxX5ppwFsAK0Z7YdGMTbAiJbt1ZIp4Cgc/18h4dCo1YCIQRcH
p3aiQBc6orFoQ2QJ7wVHhDOG/RXCP+LsZI4RGKPSEUKy1LU0YHnvit6brfeWcXGtg2Lx0gA8tsXY
R2IZHRmi0DnVVN85fb0bY1lIdHm1/ooQ61EGlLrk8H3t0zAnnzOUdINb52kAz4vkBC3JAcsdYh86
ulWAEna5YPlgE9NsI+fUh89hg6DnqO/C7vf66Vi6aGD/AcrHKyOvqjmZ1unpDBLCU86QAEgcOAXP
6xKW9v1cgqBc5twoWpBAQjEfSvtQmT+yn5RK1mrp7ABUAQccUS/03QtuhwWAJaNOHfukFBYQ7FGy
4XxTu1/oxd7ivHhWvF2f1OLeIFQE3BSAVgJd5nJvmKMHoDhTnFNq68bWTEFBQObauYnQYuCti3pL
H4hXGirg/8rSLmVliE6VtTo4p1G3f4M25q5qzHvdme6LrER9jfE0NPF3MwCMb6EcGsPZTL12Gi1N
4tkt7iOgpFCBafJmEP772fnto4ZMzTRBUzqa166eUuNnUgNiEb1I2c9ZZaXkLpcJFHwgxmp9dowZ
ivMCCHK30L/Hilsd1lf3zc25Wl1g1CDdgC53VJpcTisP4zZhceKcms4abtC38XkuNdWbwOB03ydp
sVWaBHwKlWm8gMWB3gCFE22KM4DRe/QmnOKoB6h8bAMMfM66vV5WAM6mXe8ZuTN4AHLTd0MSBZui
r7Q7XC6At3ecSDKJpRuOl/mZiMYD9EP0FllLpraereCUULan5sEwDoZSbWt0Y6T9Zn3BlnblXBY/
iWdqoA5xhZ4AB1UzhVU+22oaHLopjH7ZUdF6ZV8FkpO9ZKAsBJmB6Iw0FEpcLuWRolcZ2KSC0wia
lG9l8v5qkLeaRbz0UXIAhL/L4Q1SgumkQYGOndyaJ8BLr6/WUtpXQ5Eaer7hvXCO1MvxbbDf9CWQ
xE8kDiffLFoA2ls2Qx+dpXu0jr73gK2+J5MBZhwrByQdgNxDNwNI+ZOVMesjiwlYRg2V6AqqzgRl
b8MgnysetqfRRjFAmCdRjiUzDGcfPWk6IO+uKhBnMOa2RhUh8EiKb1UwfM7BVNcCVaOx0KtYZ+Wf
OJAV1i/KRG4ZMILIOF0VoFu9lrdlC4UcyF1Ubzr9SwkOWtLjXfi9UiJJBH/J8AP4FWBZCErBpRb2
s0SWI7QCHDU6n2btJ0OgAN1JkmVc1PkzIYLFVwqTgLQBCJbAanSLKHNlXVVLAgDLhSOFqBAvtrrU
ypwNLe1i+GLTVqU3diFZJNnw/PczG9GpXQmfCIcqGukfO7YekVHbrB+spX04nwH//UxENQwsyEKI
mNRHxziGw17vJGdXNgvhwrOcJJpLFYvUPCi9X0eS4WUzEK63sKMxs6wQhk1RjmETfJtz5QEAOZJg
pkyMYK+jIG+MKYSYON8HdBN03igDuFwUAYuCDI2Kyj8xPeMAOj0Pe8s5TaA6IIcedDW6xBdY3Isz
EcIscnRRtk0DERFeQeAyUiWGcelWQ2oJF4wDFCKkmC7VCVxPbBz7HkZE2Qchov9A4f1WpZKq5UUp
wKNAvySHsTeEWVCWObmlVLgMOi96BFdl44NZfP1gLL67UT35V4hwo3WwhT3qAoNTnecPkV6CUpTe
9+Pow3cGe4oNH7+bs9/dPG5CkNSlpfq8/gVL3sjZB4iXzMgDqW2ND8hyBH3C6nbMjbsBuLZpOG7Q
nfuBvDqS3ZzywTYVzFswBSxpxsQEFvCpBQ7NtCezR2V404vqRx0EMwChzFErL9UjcdCwUYR4mteR
BS5KdCCBKGV91ZauMXQLIkCE6wVlRIIGzlqMYgq80E51bKaISDD6gryutlOsVj2GXdIeEC1kmx40
FE/rkrlCiB4wVg53Gt5PKuKql5MDtxzLIht2Lu/ZK7JuTzqjm3JEvxj4W50p0zxizW7eMIllWjwN
AGgB+q/BqREEZ6Rp6UwtMEmfwKjYH1JC4SbAr96PJlE8BMvr3fo8F+Wh9Y4CBVhFAk7YRLWFLwbc
GVhCACrFfyLnIQ0/1eXLupQl7QfHA7Ig8BDQCS4cPwvuapoOmn1C1dtWheszFI9D8cIqBPxVifMq
kSVGInqE3xlhFGHp7kcavgBkE+RLZQS4zerr+qyWDsDZrETt1EJlANkLJAGjS7W9WmK0ZMMLDk8y
1CZp8aw/Mfv7UL2+u6cUQSHnrY0ANxQ8RMHukiRFlDIwEbFJ3BAkXsP2I6vD2xT+GV/Y877lqG8E
46v5a5AD2Q1gPesSlq7Yf2eAcNDlGQ1VOxyG0rZPZvFAzb0RgHz3Zl3E4sVxLkOwA/VoUbwjeQxF
CW+KRN1ocXvEs+mlKciz7Qy3qp49q0lvbopWe1XACr7+AXyVRDt0Ll9QgrqhSLvi5jz1LQi97Zds
BpW75fb9A+ja3Wh4GqZf6xLfrvUrkYjIowsPcUlEwC6XNYA1iNs8tU9EqeJ+X9ZolguLOX7u6kD/
5eDZ+QiKYQSHyziI7ltrmvdNHTDkSxKwJ5fRaz8NyQEtANWjiTj2ti/Z/JhFIMSN0uhLEWbGnhRm
jUjNML7fl0CO1XB42z9vihV0OrM73ZwCHc/GAQGv7GFb4C+wkK2v0MLBROKY92TwluWruJoyMar2
kWqdQMUUvtrpt/XhF9QaMWfkIh1MBadH8IHn2pwAxYJsYRmWvhHH3ydDadxGkRG0LExDAwj3333m
v5+9FuqmQA/ezOyT0R2HEmh1kqtl0RBzSg20W6LgX6xy7iunrkIr5ONXO+Qm90NA3bnY61mxAayV
5KAszuZMmrD1eEKjxKNP7FOSHVlyAxyr9V1ZHh+wpbzNH/vCd+1stSJg96p9mtunyqE3Qd289NT+
uS5i6S7Gw/OvCP77mYgGDNR1ZcX2SQ/AV5/+RGALPMW37fhpXc6CgmkO4i5otAPg61XqDTS1RWRU
mAqSxQyE3QbZ1ywft2CQSyX2c1EH0Ejg4DSi9U4M1zOKawCJI/sEIp37sst2CIYc+zR6Bj/xTT++
G2WK32mcwYXXqOiK+IQPCaFpZOLOGa2bmh2kzwhu+q5MI8IDAEZBNh825nKHDFIrRtzW8Ee7Kfk9
IV3rFVYGyr9RGchebR3tOCMNMqPAGApYob/1AO5HUFJWTJ3cqCmJC1gfReLxLO4nqoHRWGrg0wzh
IKekaMzeREZ51vRdAOJms9zU5HldaRb137F40xtMLGCUL6dOrBC8bE3qnCy7cx/asnv/+cINzotk
ELa65mbI9LavlBrOlPKNoeZHhjSwdJED2Iqj2yNpgLCwcKuVRa416uzgalDHR4NFvyiQ9cyUgYeQ
fIpSFDZbWbPVrP65yuldMcugFJYS3ijdAqUN0krgS7GEBdT6ZKzKwkR5BkgZLXpPU+Y1rZ+AQHWi
/a4yWi/KLU+xntY3bsGqXMjVLjcOTKBhSVIbcq3ph1NMr6VqH0YdYE8tZbLuVOG8a7ixUELDC0Ox
xKhtEO6uOEIR3IQH/VPJHkvyE60YG8MA3XcMDvlaojGCa3QlS7D49RjQWFGC/Gkav+bhH4eCLgWk
3irKIdPsvmluVUNS4C0s5ZtEVJADacOh+IsKB03vkh604WP+pOrbNkYMF26nO78zbceloEEOx0zF
oxodEYKmIuVdg5Oc5E86PRpA/Im3zevkHEBVWslKhsQ02pUsYUZhC0Zby4KsYqi2KaqhuxlN6mj7
tX7PVed1pNxE+m0+/HIcf0x2IH6UbKJgVv75ALgIcHaAQIRKokvtDIMiQ+lQVjxlR0vZAvnlXcp/
Nbygjw4tm5pOSfEEErq4chW2J+GxNN8XtbySImgiktXonRkgpcqOYbSZ9ZtO//7uiSAAB+XjVYsI
avDDcOYbpGPVRZUx5E8/0uIbcOFAP1674WZdiJiY4RMB9ihyPzpw+NHZJEhhoTHpDUicn5Lvlvsb
QLwx7CXqfpnbkaPePYCOPnI+rwtdMBnnMkXUAjQ20azP7fwJRNnbyf6SlM421HQvLfzAed9NKc7P
EGwwCxxtphHMk12l7pBYrj5Vnjq9fmBG6HkDsSKiY8Bwv9yrfLZ0MMrjUGnO5ybboL2O9IgvGppn
zz/WRb3F8c48kn9mhNMDTlyUTV/BAYD1wRqUFjNqrYN1CyS/Hd2Zf0A8nXqfKv2TQYNt371Exs2Y
T27MYb30bZw+OsV9Gm7i4DYNH9PpkY03Vbxb/7Srk22hpwPdCWjpQLXwVcHwmFYtIaAPfzb65rXW
Xmhu/vlvEgTj1f6VQIun3Dn9x9EFX6+vQQAUMXx/rbbbIdkQx9muf78JPbjYO2GF+O9nZxrvarUb
FUiw1Lu0AL4+mMtvZWkzsfgPm4B/VBu6wc0r+l4upfRqFZpw3OjzCExvF7S4By3otyY4afNu+Ek0
Z9eEzZM2pt9U1oEKufKdaDiFLN2bdhtt+kyJwJ/K9utzv9YO9EngwwywQQAPVgQ6TopgRN9zGfmd
88U0X9j7km0Y+HJ4YdL6nLTJgKYivza3ZrZ7p7PKhweMC9YTLiWqx0VnuErikkajETyb86Eb92yU
aMbC6mB8G7l9Du1uih3YcV6HfUDU4BlUHzlYtt976eLzwRHJ2WIAvY4KyEuV0PJKLS2lsZ7BoVff
FpHEyi59PUdfRHUlx/wUn8qJTlmoTmPw3IXHaVe/E0D2bfFBjAc3Xuc8TeJVqJaFUTKShr5JC1fD
wXn3wUe65A3yG13geCgIlyCN9GZMiUWeYwKc8eJTRSRRqqX1OROgC3FLcLmrU17b5DmcXBbu80Li
pgrvwbcFQtf1G1ETHvhiAGkMec0t2BB8p9tP1J0ydzI+oKD8FazAV4CFt/kUz0xXqSCmx4CC+dyE
v5x7rZWht16bRg5FCZhI7m5fg57wZBmZSiP2YYGmcJdULp0PQG98txG6kCKcA5VMdVtTGvsxCjIm
dPy//5xdjC948ilgVcB3g/Hb+qaNb4isAn9BkS7GF3YBXw7XNtZjf/psRTu7ktjohU3AdYFaSzzI
Ud9vC0Y0RrFFO4809Yt8o5lueosXFpFhQFy5f+i7RncpcrPgPEESSjhtTVWnEyoxUx+kcW5gvwT5
XUxu63CHjvb13V44FqAuQ1Mbr3h24Jdd6mwWd6VlsQ7pZfsB78SEuLojyd7xj7280VHMdCZCuNGr
ImKw6lXjJ2YR7sa8QcArnKp7JZ6Vk5MAfLgx4k+mjkYJLch0GfzBknhecACIADA7XCHStJYZ1ejV
rP2Uhqj4nOvCM0loPJSa1T6y0uj2yhyzg8MU46aB1/2+MmNudxAb/Ve8MPs8UmZFJ2rt76rxNSGv
69vHtU1cWx1/8PzmDJ5iAMeoRmPSWlr7o/q5nv2q9SZwhDb9jWN3WyLDC11SFiSd0bKF9DY2VTi6
NloBWq23a79LQ9Af2ZvK+A1QPIlKLii/o9vIkSFKzrPcgvKnbV7YdmHUflDfBX28GbPfw1C5Tre1
ksP68i3YCscA3yDeCehTvCqHzOOqquxhrP0hKp9rMzwOBpXca0trBl5VsPKgug89gsKa1Xk8zjar
a79wwv45cCLtlKgtcRtGFMkVt6QM1lsLJHzb646qUGHAcQOSvN9TgupR+koC7TCYTe4CLX2TWurj
GOTb9RV8y4WLGoiqS46J82YQhd2iYd61OoHQDN0b6LE0wZRwVNM/sxbtQsjvu/7LwDqUwO/i3tmq
ZXzIHH2HMPDz+pcsLfTZh7yFGs9u3xa8zlE640PauHPN/mlC80Mha4VaMibnQoS3Mi9oBWt83fpd
u5nJYzIdDWtPVOoGis+iYyM730sKikczzhtoARC955M+m1ScJCBqmjApJY3cun1iQeCtL5tMgmCf
gJfQI1ubt35dqYCkMQzQ7ASSYyaGed+MILQfYWxUQjq4bC6nASQVZdCNqfHR0jgHt8WsoTDr5FRf
VZof9ODQxBwaopAYksXNOpPKz8vZ4gVWk+X5NDd+Oube0N/k+udgOCrzTTJkHrqckJBoNuurKUbU
/5kpWrjgGKBVDpFtQWaQMqeJo9bP02ajqDfZ8BUgDmWwr0Ig7t2ACxHogb+bQjbXxW08k8t/P5tr
GE+TWqJC3c8j/VFLmi8BKu/X57Z4wFA8xSHkoJJiATSqtpuBlEGDBsBdbd5n0b6VdQ5ch15xW8IT
saEmgCa/QgsJ7JwkMSyK34JktkDbKXOezOakdXeA4/HU5k9h/VDDR9K/ROVDFu3WZ7i0iPYbThJa
Na4J/sKMOHNFcRamcaN0XivDepeNL5w1m01DHOoYn1IvzT29kzzwly6A8+8XjlnSFwn41xms04TI
dcCAgFsBwdCtLBU0beOYuFE6RT6Zlf86M+Go6dFQsdTGzIp5hhHp3UyGVMHXRrxnUEqNdw+i4ihC
E+4ZdbJxnLMSmmEeHPOz3cDFAUrur/dqAEpz8IKzgCsPQnQxLsRa6MXE9MZXd0Aq36TasFkXcH2I
uAAk21BUzy9pwaDPVqiHY9VDwPilDfaaUrvwez8ggwe1gBcLd03nanhmC/QhBXBcFDb+kO+rZJtq
e4BirIu43g1MA48UOJ0Im1whR6C5Meh1AhGFvTHbjRLiNgRPlsR3uj4vl1KE85JpI607ndRA83ll
9NGR9eddXxAYn5fxojeLr5SwGd1I4T6XBi6I6hVZOngv+1ErAFB1lzWHqXqwVZm7tLT93DND5SYW
7wrOAemQbEYbbONPA/rA6M4Cu2cjo9OWCHGEUIra07EB2nHjR+XjbAByd9PIKnevLQ2eizyeiJAW
0D3EWFzAGHDVGM57jDh+uzVA+2i6OtsM0SYuJVZteTr/yhJsizLaUVrXGTyUdm9pSCTtmAwy/vrJ
cTkdwbgwpoyzCdx9P59aj6GorLOQSDI0QAI6bi1F5FvwEi7kXRU+x70WzuhG8aPwOYC1jMkRuOgu
QMtb+2BBE0l6W43HUZUcqKVje7ZtIkgaC6oRf+BOUvWuTx61cKM7+7aT2DiZFO3S/vRGhxYzA1Lg
7Y3sa8jQbfP8XjR2eFqXayh4WmWrxR165bGG5Og4G2p79juRva9ECIZ0NCvDriaoha3vOOzmO1ln
r8YX7E/dje0MBClMYfwyBp6iSFKwS/YTPAgoWQWkPNjkhNdKUeiFkg44OUM1e1HxMDe/1q+BRQHA
u0IgDIkJIMlf7jRhEVWGiiJ6xL5EO1Z+/sDw4OMEJIBh4fUgbHE9KqzrB7Xx9dGllac9/7fhhe3V
kfa05xHDKxrZIhKJSqx1AYsHgdO4oigNaT+xBSwONDr1alD7FiuO+fy5RuwJ0YZtV8t880UDxiP0
ANTGU1x8J3a2UgHLCfexOrCtYoY7FbD3bq2Nmdt2OV6P82F9agtPOhw/kAgA6xmVH1evgaRlCHeb
eu33qXEz6YPHpn4TOntqHRPrfsiwoj1xLSKRu7iknOeYF2kiXyAcGQvYA2EXIJo3gKYAeVZX7x/y
7KstQy1bunR4ahBBWJTOXqXiwoHFk5lnCFomeOnrwTZOtJtkfGe30psF0IBizgPJyIyLOTNiA4Qg
t2jrm9bseMY8AKtqdiT+4JJynAsR7HGpgw6HpHrrVwgKdtpuMkHBVn0t+l0pK89feMDBmTqbkHhk
rSroamZBVn6Kgk9DAwqjeDcp4CpXfMW6Q/inxX+niot21k2cSS64JYOEOjIUWvGI3lWOUOuRW+2R
m/YNJfJA63sPiPCv65q/JAIcc+jMQj8KXEdBA2lTqAltss5HWM8FzI+sWmxJw8/H57+fee8RgD30
Rsf4Fo1Qhzq7pHqwum1O9+vzWNJw1KLhkQAH+BrPIa1Qs6hlRefrmnmYWehlM16l3bBbF7M4HbDK
oAgVYSw84C6no0yNbTCSYzqm5obmzpk8TXMbxOjW5Sx4pLBDyMuA7ENTQW9wKacfRhqGkTL6hQ6E
zHbYzurNUN1YQJ+vN5XMJ11QAuDm4X2IQLXGyQEupRE2DqzMWvRph79ar86/r09mYdFAXIS+P2Da
4Tl6dfExE3wTkTXCcG/6YTdnN+28hzldl/IWdrt8UyPniQccGEc5BooiGIZM6ayU9DPWjLOKhy+s
HDe58UzAD2k9aOHOKCIPVXduySyvmIpNXqP2OtyYzYOpbyiI0Na/Z3HWqCPndJewjGIKuNDRzly1
8eR32b6Yt8mAEosjkzQSLO7cmRBRHxO9VweFTTBQmftSzB94fAMw7d9JCGsa9wi7GGE++Qyc5aGH
7AhNJSdXtk6Cqk8lKhR7mmEK7KfDPPuOGF7cy7LNsoXiv5/ZITaSaa5M7EbUHMB7FzdP/223BTuq
t6MatmaKheqOUbEJ+vvZuXOs7X+TwtfybBbmlFALoB2THxu3ZkQ8o8/A5X3UZbmX5dXCaeVt8mgd
FGZTaH0wKVEx+Y29US1Pe3/hGI4qaO3+P74wD4BVqbE9QK3UeTfSA3gb19dp4Ta4GJ/7EGfrFKR2
hqKDevLDeRuou6p3y3L3ARFopgR7LwfosIQlojZ4wqMuGH1zcmm5HWIQ60p2e3EXzkQIq1TResya
DPAZWf1gDt5cPa9PQTa+sEpRTRMD6FQjikg8IFfi3K2Pv7QLqGMFzh4KWpFfFcZXRuQK+1abfcN8
ZsrPqQQ7F5PUd/AxRKMPnDegljq4JVFIdbnT02SM+RiXio+iVpdofphHEHKwrGPcj5ItX1ovtMrj
doHLjhkJlkptyigrhlbBs+S2UYjX9DKM2aV3CMcWRtkTkpBoPBNu4hrIfEWIN4of6sV+winPE1Vx
DVDcMit+BPj4nmjND7ArHWcmK6hb8jkwL1BnAajbuCqeaA3QVVSobvCdhldp2+yohccUaGLBVnsn
ug1/KXAaVXiGwIeBbyucniweJgBoh5rf6cqmQ61izTbrysc3XlSMcwmCYjRz2welBQnDsAkf2G78
E2Yf0G/k9DnwC1Wg54I+DFOezWahq74CZKTAy5MDCyUPxCWVQxsS4tLotIArKKyTFQT6OBvR7Bca
AT8jct+WZBKLEqDLSHcDau0KNJ8wUgLBqZj91o7dqGXur/V9WDICyD4ZCBzADcIshAOqprTVFfiW
Rsu2anYfMLIl/QeW6VwIn+SZvY8DHqVGR6U/B8CPdTVtuz6JpUU6H1/YhjadZlY5mAQN963iAVF4
ffwlZT0fX1DWdNICg+W4rxw8j9QSAOzaU2tk25JKzOXyRFDwhWwknjFXmAdaEFRD0k9+wuYtWPhw
st8/FQTnUDeIVjWUT4t5VfhYIyi/hgFhqGSnFso9bQc3HY0tSlMkz+Ol5zk6dMABjj4aVL2IpyPL
IpqiB3nwx6DJN4ozqm5RDLqr57ayzTVOZ9xrjWeRut1Veuk8dc1YfdLMnBxGxMO9qVdGGabkwlZe
fJOwlbyRl5EW31Tlsddmv3ryXGkPtiJ5Uy3dFBdyhMs1HklWKWo9+DTL3TF5UthLGMfuWJ4q+6kn
26F90U1ZMdN194hlceBuBGGB2QFkPuEgGCpir3US9n5CdSC6IaVYu3O7saptOe5B9enOzPGU/JM+
A4hSxpi+cNejnxVmxAb5Ij5CMCXESQeH2Fbnq853pqKnDnCk9jYvbgNDkqRZ3ER0diA1C78C7sWl
PQGwSoBuh7z3Z+1Pajcur4kpJ8tl5bvr6QAcBEB01HjissKT/1IQS5u5M9Su94d6RzI3miWGi++H
cAuiwBbXEzpmEU4VJ2LRitjFOA5+V3ceXOb9rNZeTWXp7CUxvGEa3gPCL1eug0KnrKj0avTjbJPF
h0Z/Vqm/biJlIoRzVddxgu4hiBgdN1Y8oh4tWQRBJkI4UpRpE7rlIYKS3RTfohFOlanwgv1FGARW
kQd80Qwr7HeUzcXkQIqv75kC0ChvfZEkw78ZjbN7MNKsvFQohh8+2/pDK0P1W1ygf7/+LRF4Nrxu
ttkYwIbiLt8ycotW1nyQ3ORLJ+9sgd4M0JkIpQh7NHxiD8LPdQsoAbfr3FzWMCNbJuF4z3ObO8Ck
HP3O2gyMwWj9/m/7wD/gbBYxiId6i58HffxGfqT5nw8Mz4vmEbJT7asqzKgtdbspcKoJuMc5g2vw
gXAJ0uD/ShAmoOlVqDQ5JMSlp93QZPuRCfB3Bp44POh4uT7ZpOn5HDWDX86Vp8SZJ8tVLV0VqIT9
vwBLOGeVnfa2HuB2tK2HFIj/qH4JgV9KRreQAc0teiFAI0CUD1W+1xhqxchmZ26nzk9rXzW2YX9D
2YtT7nvtrrXottX2YVyhR3o7oPmWWZ/Xl3Lh1cYdIBhfIFihSE+YaRnSvKi1uPK1dHKdvnKHtPO4
mQQcUhkiaiDbu4WlRUQTFsxG3Q+9IiUyJ9biB6f01axwm+CgR/ekHt0aWDWJKWuU5l8v3F8Xwvjs
zw5SZdMgzKhd+jre9UV+7LsdaZ7C9FcSvVgJdc1Rhpm0tJ7n0xPWM4WL00VxUPpBnr6C3MPtIm3X
NtMRVJpuRSZXmwfJ1bZgjhA/4tX8IJLHQ1II4saNUzmjopZ+rrnTr0Iy+oJFvRhdOGu0J1reWRi9
f0zHz5N1oyZ7J39Z18KlGpALKYJJbQYn12sKKdN0GBLm6vGXJow3nfOnRg2147hk3AfNsZGyy8kW
T7BURj3amTlCcIledoT6PnClXkyM34lnGkiapspmNNP5KDpoMzeUZXr4/y9qOGClgdMC4hDwtwvj
B1HWt8iqF75hf42rO80+1smP9c1ZWiJ0AcJzVnhnjAiXlra9FdMoLf30jswbY/T+2/CC+ioWQ5PS
lJW+MgG06rXvZEmIxe/n1EtI6qD7xOQafrYF3aCoYBmlhT/pD04DPm7TXZ/BkkkDAKYD1wxBELyN
LwXkU0N7A08ZPy6K2zFmu5Y1YMQt3bCxt1o5SB7hSyeS1xqAl0hHPYhYP47YNHA9I/Rp9PYzKQIv
K9JNp/gySoAFzeIw7QBvRG3DNXl1GhOgSzV55cd/ACYAumfZviyYSk5wAo5CQEiDtEU484iwzaSd
08pPWQKUY6IfiwEEH123Gxx1U5ctGrDeDSaBCo1zmcJxT2zDcQI7q/wq+x0QsonCD4QmLyQIBzJT
rSDXBsyqnALXznaJLesZXFC3CwmCPmeDXXTARaz8pG7cKN51vavUezQMWOaXdcVeUgFEV3lHEK5r
TWw+amxijUMQVr4x+nZ7D5Dyztivi1gKRIDq/a8MEdxhJH01MMBZ+XVz0zaRZ5CX1OlcxwTG1WPW
n1h1MjTZLb1gEoBCg1ezDckI/gi3tFL0ZjJbGvwCexPYe9pu1mclGV8sOo1bDQatxvipfa/TTTP+
Xh9/wQScf78Ijx71ca2aoV76UcsTVJq9SZI7LNZ/kyJc/WHUF0MYU0jJvCa60bUNaHACUxIska2V
YAYSjYBH1sZc+r59rWhxF5Qy3jiZCP772Q2A7G31z3KV0bZBeliG+iXbDuHMx8Rs9IJioeYGeaMt
qY4hcWfZaZTNQjj3QRC0SqVAihXus9TTys36dsvG/x9pX9rjuK10/YsEaKMofpW89jLubrtn+0Jk
kokWat+lX/8cde6bsWm9JjwBbi4CNKIyyapisZZzZr9ztktt3pp6FsyhEJ6emDAM2qcBN9nn21IW
vdcv05NBRau6mJwuxSpE6Xf6k4khen0Txy+xqqXHWPReZ5IkI8/RT2JZKYyQoToUBfG2n5LEc41m
ZVqRvRYuL9aTMLdcF3tXaz2T1V+SSN+VWv4EZh/T70L67fbibysKukQvtzjODeBkgIr7mIP4N/Ob
+kl8w/jjbSFLWdYz7wBs1UspU5lGeiJgUbw1jBWCn8TjYN9ZiRoMb2GRTB7CvTeBw15H4VR5buSC
XYyR0gswi6xw8MtahbKnDcQvzEZIWmWEDiv7Eu89Xm1EvtFU/dVL72es9pcA6Y3HisKYEMMXx9iq
3qho1pGtbYGe75W1sbbNeKfZbNMN5KHHKs2QbZDD3Fal/np715eP9tfPkLRt0sWEajLusbx9ol3o
pYXloaMZD2iqON9lC/pXktwvn4VW75AKkib78xQ+5vpLFu7y4FE5obVsQL8ESXrEKK/atsPOAr0Y
+Ap15MEobu/a8vX/6/Qc6Y4RXPRgp8ULvcxHtEC8A6i3TD9F+rNdPFUABA1+jOG4vi1Uta5ZZc8c
XWC6TYEED25/9mTVn1IXj/Pfujp/bd38E85E0KZ0zGoWoVnG2qjaV+IE+zGvN1VPN7dX8/8x91+y
Zs08kzUFI1olSoJrOvzUmH+l9juln3teeTMNBiv+7Mx3Nn5PyBZQMgpVVCi9Ixk3rYMOXNnQkNrY
1s1GZ+8ZX4tWscLF8wLWuQEAOGTl5CYNLQFeZtZMOC9a+9ErXgi+4uqbjVN6RaMK/0uCtA6XEzNO
A1wVpNqzdmfnPilOQtuU4TowHsdaUXlc9Iln4iSXZXUVax3a4w50vLHwkHW7rRKq70u+qEhEUEQO
NqwU2y+NyqMrNkvOB6D5Quijgc0KjRWSWtVLFPzkkUfzp8D/nU6P85OREdQTGnVgh8RSiBliFi3w
QoXfViiXJTmgMjHs2mlHWGqyaQO0Sh+Gbv+fjkPuYRBJN4Rxiw3Lq9F76+JBcdzLS7CRQQR0iHM1
J1yYaTyMDPe9Ve1413mtuw0mVW/Rsk79EjL//czLkCFnABqfY9xqN8YvPdn9zib9+r7kMTsjrdss
x/dHsiHRPv2NIU0o0q/vS16yxrQh7mhsklG/Cu2Bht/MYEvT6T+eheRJKEOtwBXzNgXrmGwzBzGV
QsTi/U8oHCGahtBbK2ksRx0NECBI2bvDWuv/FtmWxJgHot9zhO23D2XRv5+Jkt5mHSqzUU+QAAji
3Wh/abqvLYb1a6p4Ai4r8K8VSbqVUSPsaYqIpg6+OrmvOY9CKO4Q1aZJ6mW2WSwyB2Fo3zyV7hqt
/Z4dPvDa9R32Wx7l12okTRvLDJBbH1kT5iUlyja+EtZp8VzAiUtmSGeU/SUtS/tCG/C8gYMvxSqw
ntzsOS+fnVaBobJk8xh4ICgqoNfnaiBnoGletPEA5xuuAWKnq859Mfo7FyCpMmUTS2KOi7CtnkT6
o823CW29qHtr6Cup/6RdAgZAxaKW9u5cpqTTJVjnBhAPFkeHbLLM42Jj0nVafbltOUv6di5FUmlU
eUJhtFiZqX0px22coqd7ExmrSYUSoVqOpNhp48RVndR4tTMOWqT+oQSVYmKEtieyURHVLmVszxcl
aTalLUnzBosioK8UPhcPYII2h1Wvv7jm++0NVK1LUnFjCNBM0WFdhrkaIzQw76bhWQyKBpolz3O+
IikSy1q9tsYEGo7RLFqsrBFJVMUTZ3khAGmeh7YB4yQFY0apD0y4uBFax3kiRfFmuP02QmQJbKnf
6B4jNgZ//idLzjvmLQ8GY46Wqn2w09HRHHujovqw7BN+iZAehRowZMy0RQrDTQFn/8m1fyMOOF+C
5BLaIErAfj6nSADyo5d/1FWgOBDVCiQHMA3N0MYhJNCjNXnGt9t6q/q6ZPgtuqTQ+YB4Ms23Tr1W
0r0o1IlJ9t6mgQicYFYnfae1nx3xUhU/olABU7dsF79OWbJ0EjptbDp6cQzyl1R81qM3rVv/t42S
DDwaKUXLKkxvGDeB5auq4ovpv3NFkkyb6Fx0jOOYWyFWZRytAvE5RItjVjxq6Ys9pBu0HXsu/WEP
D535HLKflrVJieqJrNIHyfzzGvAXFMTpxxYdFU2w0avj7X28rRBoCrsMzIOiaK1gfsCYxutg76J0
M4Sg3/l8W8rtZaBf/VIKR3g25SmkWHjpWTtrVISAqu9LZm84UZ9UBd5IZonBiH2i6pRcVGgLncXo
Y6QgNZF+PyaJHDcpKjzz0g7NrpbnDtUPXpiKgHlxGWdipGXkkWGOjoVbq67ASPeFA53/N87hTIDk
vKLRjEsggCCOBc89bX46+df/JmBe4dk7b3KbvukGrCAdVsYEVHeF911UV0CfgboOpWuwzl9+Hzxv
aIYC4Av6f/y48hJna2jrpFfE4Cop89/PVmFqLnLd9XwRYixhMNY9+ZYj5E+oqpKoEiR5MdZlURdy
bFcQgIcvONnZqQNq59h//o1jQfgAYiG4JUuesR37RtAphtufNPQR29BftE/dFrFoIv+KQLPE5Z7l
Qk8iPsHn6wypHW/iXypVsn7RPM5ESFaY0o4DeRFWTv6cAMbw8/YCVF+XjI9TzR2GEU/8JnhDq5xQ
OFrV5yXTq7TKLk1w9xw1us0sYKQr9n9Rlc42R7I83lhmFVHobOZs3U3+7VXJx6k6Ycn2gqJLS2cu
S5PEH+NPqObmqttoeZMA5gVOWHT3yclBfWzQQkSwCFSmRe8LZcFgcQ0wAJfZaEuHL7/U0hIBaJqI
EnmiNPZAteI5/WPkfOpDY2NEzLOibmXkb7T5MZEHwZ8KzPXF7Am9j4rTUv0O6V63+qZM6q7A7wCZ
crNxwMCiUoilvXQBJDoj4Jvm1bRNFvMmI12fotHH2LEkW9n1z9sWs7SIcwmSxeR8SgfWdulxsv4O
8k92ubcATnGnDBdJN4BgmJTMWF/y2CNJuNl3Y52/i0KLdmEeOI/I9tB9MTpMcbcY8+Ff5PE/ZBGG
vBi6d69aIQcBiLMkn/L3tDb9OMZQz+ADt2TVpru2fmoTy8s14ddj4YNR/g20FlFS7Iwoe7JF4XFq
+nUk0J2uK7bgKhmAn+Ug6kB3kTUDTMieI2mnUSu68j2oqWc5zVqLTyCD3Brxz8ZVvGivvIgkS/Ii
SVe5JU2H8t11v4RMeImV+2FsetEUKVZ1pTySpPnvZ3fsqDuiLFHbfXcCvh7DGASh6bpXDg0tbp6L
CUC8h9GBKM88wKWnpM3L8l3PfupD4afGIQoCb5y0VZar+G2uTA5rwjg21NTBv10RWpeUxxFwiop3
wHN/Jk302IlQoaQqEZLNAbLYAateX7zzJv8hNHfXcq7I0yyIAOgLATo+sTAj+/E0OjsZe+xKoqVZ
8d4I3S++uFmtWMOCkl0ImP9+JgAFB9PQ4rx4N2Puif4BXmMz9GxNVHfudXETYCnnS5HiqwBFB0zu
CBzIdCBGCOTTxgPeiJdU9WrK96CR2MRNswKp37ZlsSeqe0t1ADVxwVFDgGuC/8kTViXJaZeHYCK2
pmwfYrGtrnj5LOj33PDuAjwQ/aPAxr7cS5oWBhmrsHgfBr7tYnPweD95HZhxvLQm3MtroZC4oB7z
sLthI0+ETg8q7amruUEYc0jMNBM39I9BFX0vCQDxA6hhP4aP5TE/2qEQExOSv7fN9zEs1x1TIVIt
KCAD5BVgUUBBi8Z3adMa0TU5hpvzd4Lnrv7qrYzo8+1ra76/pasEEhjGzEG0dg1XlhBA8A+5nr9H
YKezy95zoj8zUj82yeAbveMb7npQ0UItr+qXTMk1iKGxEgx+4aocMPxpvzX6KTIynwzb22tblDMj
T0DjKEKp+e9n5pt2RQtkhRZKjdanfpiqdRCjNa4vaOenALO8/6JgmK6du5Ux94k5l0txYd0mCZAD
xfvUlyi3JOseHUmlfjdAIUDDEHPCVoHFqaMQeilGa0WmMc7imctqXOWqIcUlpT7/vHQ4ZhBOLUD6
4/ciqbJDRezigTrK9N71pfrRdO1aKOOCbF1GiKrAG6+h2z98b/pwo4XZGgwo68pQoaJeB0oYF3Uw
h2sD5x/IddKRVNYAnklzaN4x/7UCm+YovtPwgZBHnW2y5MdtdbveOTgDgmbbGfoCsBSSv6mdtJ2c
ABHgOAZ+i57ruxlCXHA5AT8YeREX3eTyEERH87btJ61An4u9If3nPHmKbWANTd9pf296VxIlmc7Q
R0VTFbR4Tx2PpV6pmudY2CsDfYmg1kPPNaC7JMcG7lfgqaEb9j1Oee+5mpN4dZXdfX1DawCpghFS
FwGCDA8GtYrHRm/ad3Dn6MXGqTDP7rsq+LuFpWBMYY56ZzZYAGtd2mON1kIj6qfwnfPe/FQNWbom
blQoMtXXUihSSWjmRrADwAC5G47gETZVvOSnoGrICpwKVW2v7tXfSxGSY3H1UOsNgPWcSPiWDsd6
998+LzkWromxbIDjeCo+tDYRicL/LmwRQLwZmyu4c8VYMnY7I2k3NKV74l25Hj8Ftb2+ewUXAiSj
cCwgk1ZB5Z4mF+rqgkLw3potXsDnK5A8SAW+SxuvDfc05PUK3TrenyxFnDTlipO+9r5zOIG3Bhhk
QJUsDyNEotfHrHDT92x8HLNQeNaIfLd5v85eipEUahz6fATeUfpubstwWNm6ChDk+sTRJYexHSRY
8eBEpuTS9KzR1KeqZ+Idw7+eu+v0XqFSCxsFAXMmEhaOQE8+ccK5sFpNvJPkgKGt2PgetcfbSjV/
4jIAw30BSG0gV85DGvJ1ntVGngq3EziLBuOvfm77TQgGcqFwhgt7dSFHMr/Y4MkINhrxzgnzij+i
WIU4qhIgHYYraF3UIwQUA97Jg+0b0b01WUBJ2sh5zMxVFsJh6TREUFqj0Tn9CUhieCqv3EmFJXZ1
3pBA9HlWfL4wrmiIUpflg5v0w8luV02wCui6rxRB6dU2XYqQbQ8vrThzYogwUJg7MBX4wJU6SZ+X
bC5uOA3cHp/nxkP7N48xCVA85HfPUMxS4GERiQLj+IpYLyEidUBsMZyiB00HgSym6++0CgiYn6Go
bMJTXRF4DfpU15E1dafxtXP2HX/n45dWRc94PY6LmwIuCnOl88jn1XxUBvHccXsTAAS4MXrymHal
D8ral6lt1g7wjTWNb+zR/jvHqJauqS7c69rth3yCfBlwR2ZcqUv/lZVTELtlagKtI/EKYqwsa5eM
o48Snt/bD0X43I1PUROAmXfLgck5RDuneWtVfvpaZ+ZtwG6TD2YE+eGSlCEegHFnHmke+A0gnesw
WVHM22XDvTHAvGADD07whmO75RbREjMJeliO5pF80budTu7NYkifn23v7ME39QZ4MAp83uqHNdrq
w0bFBLisMtAXIOnpSPfKLWmk1GrXLQlW0OOB1+dejjFuHq1thtmENVqFC2eT9dQrlPMQ174Je3cm
eX7rnC2OT72wksk2j7X+UE3PffDoRq+3re7aN0EE3slYngkUHHlxGLYs2zw0zWNUex31xbS6/f0F
RTN1mDRuO4AQ4h17uQSAlvCgQMiOosa6KXfJY12C+UBx0S3sE3CakdvEEmbQPMmobK5ZYWRl9lGr
+n2kdU+RNTyX5bS5vZarxMmMsI85axdvC3AjyWG/qEK9MfTKRpPYt9beE+vvBuMwnB1qc5OUaEjS
VYPEC6eDnicDc8owU0wZSQsrmynLWGaRYx6FfmW+DqUin7pwPMhlmXAFeGeigiFp2FTRaih56Bzr
8LXvJi//XqGlsyCn2zu3sA742xnp2AaKomFL6yDWRGmeaOTYsY2p+ZZiFarPS6sQJiuRtMXna/2V
IPsiJkXpYUkAKMZRoAaaCNBZpSu2KllU6ZyTo1Pl3l9UqHofFhR4zvjpYEyfiynyOQvGuyprE+co
hvcq4sBrMFaM3h1LgTjAgAqD9xgT/TJ5AEsn1KnywTnq6KRnuZ8Ef919yhTRARRKB/cxsDovbX00
s8gY+pIebWPThitbBYi8cArIgWD3dTZTA8j1kszUeytEKu+YYhYHZcV1vL53AUD6xqwQnAiE4DQu
F+C0rEwGIIAeLb6qM79M7r6sLr5/FQhyXFQJ0glH3Xhsfia5wj9dGzM4s9B8Mtsx+GQtaf8z1te0
cQx+7NPIK9n0iQ31J9p9pyqu1Wt1vRQ0//3sXrIrN+yAzs6PcbDOH7RhraKrXVrJDO4Opm7TukZc
HUwadkGZoOmEZb4Rf3Ps96DzjFpXXBzXGoVUFGTgiQFwiyvIngbD00ZsF8Fpsv2MP4b28W6FwvdR
cTPBygJcSWmjkmIwy7ptghMSg6LbxSpQsKXfj6gKSRxkEWDYksK6PTYpt6LgpPXZG2mGBwFgSUVc
rpAhK20GjJygBqHdacQ8ba9vGFXp7bUEdKbjPe9SAqtGWHypTiyNmZYxwz02K/ReNyptnb3/xXMb
WYLzz8/KdqatlhllIZIi7nEU694cfCvVfav91FjU55bhB/c/9yAP0Yhl2Ih3r8A3myAqys6MGCCX
3Y3TsI3Cj19b3+X3pfU4bErqrOBYzwS6nBVvn/X777tLEfJ9PSapZQiIMJ2N1niFub9tF/N/Lx/J
DEs9A5FZztV9yqehDiYqtKM5DaAcQNyZ79xg1/NPjAd3R7jIE53JkrIgQySSahghy63fkBVmmapb
YEF90cFiooyPxyPKjlJwwGlHWaERfnQ/x4Dn18O7sRFnZun5tYZWzgV4Tz2wwXdCG36sH3KbrSer
X98+jgULuRAwr/DMQio0VdQVr/nRiMU2aOkDOGNIuqrMlWM2O265m9vyFjT4Qp5k8I42JIkjsKCE
6H+Fot1FYbobk+TnbTFLB2Oj58CYibmBPycZSjuUWRWlWFacvAJ9w1Gkbhc/Dx4SvGugyVcA0XFq
R+gVKDiYE75lGL7P7i774dzRXATkJZCVIqqSFKuPjLp03Iwfqw6NUpvSvDuqBaM4iDZRxwDszlXq
K7LbsXVqRo5WteoMP0lWt/d/6ZjxUpoTzsC6v8pzdjn6DoLCsY9JkH0SdvJkWu02KNm9Rf/5SXYm
RjbwsMr7Fs9D4Oys9D911VDirCWSr7r4vJTkJAAZB8Ihs48ZIBnLSPgTjf2A4KJSAQgu7hcQA+Ct
XBRI5WJfA7SoOI9jgpnE6Ycu2HONwaAmjre3j2VJb1Hrw6MbL1l0ZUjOvSualgLr2jkaXePX+aZP
6O8cPEOGay7MzO1hl/4EuBVRAXglKNY0gZSnBJboelQ5kcVlnAmRlmHraWL3HYQAjxmlmdc0urf+
NuvVmQDpVVnEmSuCAALaMcU0Rez9RqBwIUCK3vQ6x/DGvE1AEluxZ8ruf8/M+GPApZ6r08jaSn5W
z5PYDjm1jlY+7ftIW0+F4uW9oLIXEqSTNu2u5TOB0pFrX8Z6XSW7+1UJztWClwJMn4E2IkmV8qQw
9SZyjgEf9hrIBPKh9Mxuc7dJgG3BxhAF+hiBoybpkllHM6Y3d45F+GQfwDV3/+eRAQWlAxC5UG3Q
LxeROjUfOjNzjn382T1o1pff+DxaCJHHmZuH5XsizI0861voEdLF1vdo/HH78wsOkBpo7QRjN56W
Vz2egcXSZCo07eh8d0jnG4njF2T0c6Yqq18PzaJJzDRwXc8Q/OjfkvYpN2gyTaTVjno0rfV+nWWP
evkpGraRIXxqrXQkxN1ccX0sqPAHajqS1AwEIlQSOpmVrpViYsc++FI6ZG0XxS4J7n4IomEMsdv/
EyJd5YGlg3ptFpKRQ75J7m6NBVYwNg4dkTMm+5X+jpauhRPQdo9UgAuvrZ5FqK/rLn0GoKviyTyb
gnQdovcBrTxosaEY05ZMRfSVmKKWs+OEeXnKfjjOG0/21ufYUDXELxzMrM5AVjIIqnNyqUR3oqbC
5YLAvRu3Fd5RRoUxttrc3lbv63sEqTcD7NboTEHnoJxVGjRCprxLm1Nm/ZVuSfHn/Z+fuUHhfkGj
DVTqS9tvwVozDJlbn9jw4oa+kf/H70sOkhdTblU1vh+4Pn2/m5qVOSByAf/h/PvxtpH8e8+mYRo4
C95HfV+RTX33FQtMfGw9nudzo6i89yzl6DiiUXXqdtRJ16xSASJdH+5H+Iwo2jaQ9ZRL7Zo5cqSj
0/KEDngWrnV+d0bv8vtS7NnogcNtkpSA1BHPqRdlpULAtRFg5wF4gHQass+mXD5zhRFMbtYUp5wV
fzTt6LNu7uW3v9/W0msfD4c7OxDUYFHikLtOQ3T561mX1Ke6/yZsyx/Ro8tR0E9LVUHo+kQ+XLtD
gd7G0KE1//3srcmqKuxJ0TSnsNuWzCtViIWq788bevb9qO60yGrwfStYDdSL/rq9UarPSwYxEBdk
in3dnDTUaMl3sGx5dwtAQ6GN1xhBKv2KS8vp66Lkrt6cUgB7V3sDzPH3C8DlisGbD4uQaxl51tnR
NNbJKU6/Nuvsbt5URAiwNpRKMWMw0+pe7v/kuKOTFkV8at1VDTYEhbdesIeLz0v7HwUa5Of4/Coh
38t91n67e3cuvi9db0laW1zr8X0TQC1/FG64uf39pd9PGAIBZyatQnL4cnvG0TCnSRPxKQnX9rg1
+HowFfnB62wOesoM9CbO3a9450k3QstSN5j0OEZL2cmNcr+pQr+JgUPsUjTpZF6vGnxdsAn0daIN
Gl4KjC3yu9Xu8qSa3DA+6b3uZeG+6k63N+1aAAMYDCq7eEqgeCh3dfY1x/SoRjCAKl65Zzd3P2Iu
Pz+LP3MZYyRiJGLw+SkeNmQYvdxoQKXiKI5etQrJMmDxdY6Hf3YqvTxegRzo9ibNmn8ZmF2uQrKM
CXiDeGjg84k9esT+rK3H9it6ce92H8hyogKOtwyiZdQqLzcLvXmAmIiS4VTlhUeTyKsUV9HCNs01
OIxYImN33QeUJ2ABbM2hPTm+3b4m5t2R+MwwgxIlmGcR8ctv4loDG3yX6v3JiJ7ylPlhkN1/znOw
j44KfSYslONWVBuqcazZeIqih2AbsruzdnOw/+vzUkAZxkMQBh0+bzpf2vTkrG+r0bWDQhwGAAzM
UID0DhHx5flWxVhqxMn1E8DltYdcN1IPqSgXXUJNpcThlM8aRVZwEuPF5xA4wyvWHzvBuygtrelU
GvuXxNjdXopsER9fR3gHAm9k1RDdXC7FMcZ+iotyOrnp6B4ALF+8GVpSb51SB8lyInjp3xZ4vRws
xQUOylz/RluNtHetSyfMUUT9W/g1d9dBqXipXq/n8vPS3RGisz2OK3zeGkH11Hw1bQwEb0JVcUa1
CmnbhB5WRkAgprP9wvUmptAw1ffnv5+5Wzw4AlZH+H7GUKYeH+tE8aqQVRiRJVprYXvoEsZ0m1wV
NThev93Qd29GeTLYytVh5K93n/S5CDlTEVihJiqkH98M06tKP1REOQtbNLM6YByGzWYoz0rEzGpL
YaXdW6tv3eyJqUqiS99HnwGKCnMhH12Xl0fQapWRN1HYvSEDCSS32Lt/e9BB8TGDZ8EaDCkEMQF1
5FoA8X+bh/4izOqmf97e/zkMO7/scMQou+CxjovfRoOUpKNN1NURQXvDGyn2GseUpsfdPe46oZ1u
C1rYKUtHuzwSBMB4RobwcqfQuJvAonnzFjkeD1aGIvRQfX7++5ktCOqC9azA5/vki9Z/t+8FLfjY
p7OfP5vK+ffHqMv6Ht/X9W9G9Ra/3d6dBY+E9gPkTJGhnqeLpWhZc0jtjiJr3wCs8r0s6g3tNU9r
6QYcAYq4Y8GoL0RJ115qpRaS/Wn7FpUbo/srSdZ5GyhkqJYjqW1OutxxBizHCFc8XmnJmpWeFimM
W47PP87k16bJvgMsGlGFQfb2bah6L8o1D6g63kRqP47+Nsp9E6mWtWQsCPTmg8LUwdXk3egUIFMM
qvitCCj/brgDCBvDQtj7MOHj4xCX40Ni9IkKHuGq1xkLneEs0DT3D2qbtJ1aEaM/oqDxW1UJ+wDW
cYfjNskogC168K5Q9nffhO2GJ075VGDrQy/TmrH2BtfpN1rVgueOx1MGopE63VSEBop74vq4obNo
TqbzSCJGSua/nxtHZ0VRU2JfWLmrh3XTPTskXlW5ikXn+sAhB1lZjJTMXkR+vlTN5BJRx/Gb0zzF
Q7jPtGLVA9oyAk5C+obeXIUaL8rDACxGRVEXxSzx5brqDhOcgxXFb2Uaeuhlf6Diizm8aM6aF3uz
DxXirn0YDtnE+w/+GDkkeXnxKFIyTCGOOd5wT1dRDF8bPrwLyECR/UL5B5mRy9UEht6lQ5fEbyAe
WWXuY529TqpHwZImMFyzOsrheB3Ij5q6LuwqRLXsraCNXwCXj3cnODdfCG1122NKm4XI0IAgDI/P
jxD0w0tn4zhNi/nxgR20caPbL6OruHmNJQHzWD/iBhCyO/KFpRdG0ZhhzQ5Z6leG3yeebe/L0Rf2
EXwt5Tc93xSW10Q+DmpqFBalEj7//cyi3GYcq8Jq2CHOp/IHK5tkU8auKkCV9PtjD8+XKF1qqe3m
VkywRAIs0HaintG+sGmXJZ8AweWx8Hj7yOSy1D/y0IyIsbO5d1nu4uthYYAe7d2Dw4HhNtks9IAC
ZqxCNOWsKlEZnpvU9WPGpnprmKW7T3VRnW7/CMmHX/0GyQqSyKndqGvdA2k634yn0CttBh4P0yuF
+ZqQcnVbnmR1/5OH17xjzM0hslF3OYYWtSJxD3YJqMe49CLOV1Wgwt5e3ltQr8Es4KzQJXKpMQ2u
EBPQWe5hQI9IQIA0pFf5YwNwDK+zwpc2p3/k+fC94cS361SxqbM6nkWR/yzyTLh5KVxvgPSQs8g9
WJP7HFfxnsWp4s0mw3x8yEDLMLQGrhgZBymAFKWtZaKizoHoLyzLVxN/6IdXczoAtdsDrIzZ9mtu
Mh80PtvGUCGCSo7tH+lInAGvykb3vby9zG1qvRwgPe2qjTWlf1NWbSbCV2miGiVYPErgE/0rS9pN
4YwM9FPMOVRTXXrAXt42gX0ys+nUNHHoBUO+B6Ljhg76dmos1fjY0lkiczF34s1rlfMWYQgSITPW
nEM4PNbvVnNf1uWfjTz7vLQ4nSPFGYf4vF0Kb0Pwf/fam4k2yHlQaibbQwLsUhVLfL3nQ08PefFX
1vT+kO6I9vO2jOstggwEO4CsQjUPzQ6XMqqRNIAm7ZyD8GKyN1X4tte6dvn52W2fOX9nNPNAMHwe
j+Nvmdl8Csr8STPrx9Ip9r+xEvejfwlDzVcdD7E1mWYZjM5hmkFzAKcr/rot4NrdYi3ziB6aZxCz
yUAyGkD1SWa3zsFJtwHgTcvp+4BrsyseLVflaheP5UyWtG9lPkXoG22cg5kFmxyYXkSVcbm+MC9X
IylXWFfNANxb5xDXryFdgWTRr9lzO+Iea3+6qoBtaT3IvLiwQcfB21xy6VNCm5AOsXPoYuOp5Gw7
9afbp4NEHnTp0nPPYyzzJA5BUwpuqEtdC7TRHRp7DF6QqSwpXghWtgMhFkZ4cVvX/kBasg8sd1qn
Zl+detAWreKhDPYAzRu8jgXTC5jTyF4vk/Qly4pwE7jC/hJH8XDMM/CKwIP1X1pXI28ZcCt24CFN
doXldN40Me6Xeo13QiTQ6ctR5VkL3SjXgjbjsc5qnCEP7S0fQv5UNmW3zWnS7ZLMTFau00QHqw7d
dVbTeGN1ovdA3RA+iATDZT4dWvEQ0+5bVTl/U0h/rI1Ef2mcSmxSUwABImHfJsDLbKsk7lZhJYon
rbWnzcCF/YjxaNJ5vOwQ3XX5CE5bJziQtEbDIosSv0SX/IaE8Y9hrAUoTUJ0vhdWu7JLrn1iY9Y/
CRaJdeU23aNRiGLDet1eTVGfrxx7yo9WDIbaMtFzdGC13DOjMFwzHlubkZrFG2/BpBd2gn7mmpNv
eNykO7sj2javg+SxKGPHj6fB3JfU/lqQAWSIKFF6Yz4Fr1Tnna8FZuMbdYTZ5cpIH7VS/xEAmWKV
1dox7NrpJ1M1VS9ZODotUVHH/AdA0SSbwKBMZNu9EbzwjmxYIh7RIOYJ0353x3qbGZ3i/riOpz5K
Y7ihkBajVxm9htYG6Q0SvNAw3KRatuF18JhQVfV4UcyMRgjQGPwj3/dBozuhDkgaoEAbLXihwycc
/qFv76xl4TqE/SHBingYE31XVeqYx0E9EtgfMgkD95BrVNyHS5cJ+M/nCQqHzvWgSwNvu5wjD10H
L4CK9HJ98ihKEAXNwT67VTiT2R9d+RKGLCvKHci3ypEDy/kwDlYTvJgxwCjjYQvLfSzcYoU3HHDm
9VWd9q+VY/8hmvSZJ7rizbR0ZCj2/yteiixARthGQzTAlY3ut4mYn0nYbPvuTvzmjxPDADMe0HNR
h8leuYvD1KJAFjvkbv6nTcDY3BhcEewueX60a80pZTwbrtp5qsZM9ZbV2sEcNc+00DGbKGrbC0Hm
PIL7r4iPv58FGUab2ohjWu0A9jYw0BSs8wCmsQsa9m6W7atT0VVbj3sQX/uBRhTSl5QS83VzPIB0
GsalL5VSxEjkRLTgh4Emmzj5o0ALeDL+EU+KfVyUQ9H8gQY7oCbKt1vUDFarpxM/lNnoifqdAXCh
pW929vW26i+eF53JIgFEgsSgpHrFmBS1Uwt+4MnaEs/iTsyIWefmMUo87uCQXF1uDIBdRx2eRPzQ
Is3lZenb7Z8vT+b/7/tA3UVzKhoP5FxHpE0M4xGRdoAzN6ERneVnmhU8TFUWPLeW6FZ6nbpeGDb1
bkDqapX1g7szLCta3f4lCxsJCjck29CiAPQ5uQO3nyZQPJkCWlmv6LOSSNxcCOAMjGkjqkI7BzKV
kuLldtVbg2Xxw9iExdoEA5qfE9b5JJtixL9G8nXss2xlZqW7RWGs8KuOx9si0gnuWB7+1SDI2Azg
TvNpXcZ+YbTJFtRz39wqAMGuwREZCDF6aa4F66Ro/44YeYw68rMVrf081Wa76uIo9SkZ74Tb+ecI
0VyBHMMMD+BKKmiXRhbFussPGgWXZ2Stg4S+6lm++40DwmUCD0iBhy8/rxClmhNtoCmWC9zJJPZL
hQBzISLFEf0rQc7q90GR9IkWagdggq0ykEoOtolYyaIv6UR8t8ke21rzKjNbicnY2rR96Yj7OPZs
FzjZ3iGtr4XV1h36Z8Ot1yKNdkaqQpNbuGoMFPb/j7Qva5JTV7r9RUQwiOkVqKnnom23d78QttsG
xCQxw6//lvrcu0+ViiiifB72fumwspBSqRxWrsRdhAlFn7nk82gm56AVdaCm7NFygkqLUX9dcXQW
/Cr0Z6MjFVAdgbKQDjSvzWFigA48T10YqV9LdBXpKkfe39wW04oBWLoWoHpzBeZIdBJKToKVkcEs
0zx+SRlOlf9SHAsdpLsu3U3g/7Ta26NOeFUgf0BmHZhhGSRJu5I3pukqz+P0ROmef1zX0UUVQnAO
9UQGA8O7pcAJCb6q6fVBeR5GU7tXIguFa9NAXQitKB6dwStftK5+nKuaPkS20+7IbOdB3EbfEcXG
wdwZ0aYwjPzVivLo1wg+ep8VpPcGW2m3Bu/te1LzNWT7kk5paMuHV4EaCjL0528ih2+JofDYlNb5
ivEtvqHnXh0pm+t7s/AiaidSZJC+OSlZxlJTeVY1KJZP37vhHqOV/0IIAM/oOBf5c/l8W8fkqP6V
MBKN6QYIMYugRX9OENWFtnF4Ha+4E0tXBYE5jDpyPsJpP9+6OY8HREGV8qxY1GNI6Q7unzx7anni
derKVVmWhQykIOmG/yJdFcNICsDP8G2KCNRQOdWKLqhmtHJoimf3a03jSzdTdBz9f3Hi7yduWk4q
nZk5Pm2mphdrO3dq0SzwrdWPaQ3ExBrt46I41PGASYNTji6Lc3HGoLkUVGRwPEvwzsGCepnr7YiJ
OUtrRHoLGwmvBh1/Ilsn0nXnosyuT2quwTfrkmGvxOl7Hxm7QUk3dZPuMIF6xZwueBan4mTFr4e0
qBJnxMs/e3P71BXfr+v82vrSzuV2U9iThfVnDD4DL/Mak8Mn1EOKrnRB8Y+IA+EVqpHn+2W3qtFo
ZYcPaMiHbgdx5c07s4dzsoGZBhFhOuDpG6yNWrivGAHzrha9Z2o5nA372zgMDxz9OJGartz1BY3B
z0JTMOwsCju22JcTBbWmUVfTCh7VHG17tLjn/E7pOy9LEjCGFqAMXSsCL+rNiUBpH7SJ9pnhqNGz
o/SPZubegVjBV1x4VtMUzMraUNBPl/Bi30UiXDTrYGFJTzHwPiqzecC+9ybm6ZTdI3i+t2rzbuWv
lcd9Yxp2RtTv2Ux2GWjPEUutQQkX9/iTKUkQrl0kUSelTRyiiDAmBWpXecKgxR6crO2z677l5et1
RRbfc/G9wPmhLoWa/kVsVjOAdzIRm3Uqxknk5sbRHuLxoyKpF8EOFI4fWSth2ie85UKmQNeYSFMg
3SkZVa131Kmr6ug5scJqzDxmaUHaGt5MNM9uj/b43Zl2CkERXtU2fed6fVN6bEp9MED6CrjrsyL2
qgQx3vyIAQ+BGw9erZEn6li7aty3de0Xs+E3pu6N0V4ZMPmB3Nv8PlUnvBWJp7TPVQ58ZrRzzCeK
mDsentL0hxntzexg6T8U920yDzM/JOMQXN9ueSCFcNzBMIOqvKi3YAMkfW6SAcFGn0bP8fje9Jti
ei5Bf2UnmDs3/7Km0uu0vW71L4r5VA4UnGkJ8ijTRndHjwEmbqnUa21nf/1X6Uu3TPwkHf3scNTk
LEdE8snSCs19tuLHUW+DsXtz4fFnWu1zbmwwWsGbtC2b7yv2buh4k6bOI/wfRZ19tIFtCP0ZN+AD
TJk/j8e+dQJSWn4zbacWxIoPbkWCiK9lZj5bImQ1Am+8BXgO4A0XbnkbcbtD27f7nOHXlJRtEqgM
j/+Uwxzo2p0yfCsJBtqYby17rAp7kxmbHvkbPdkZ6rYgFOlLw2uKd9PC0M/oHhjXXV4/zfYX1u96
8txUx8b9NhCMmXzv2/xglR8FH5HadfYsOVw/gIVyJ2jKwHUDFCzSaQD1nttVxwENQtJEBHVqzeuT
J6W5K7L7qT6aUHnKvrX8N0kPKHRkq2TsC08ZKNjhP6NdDdBlOcZr6mmo+9ghKNO/dOyRHa9/mlBo
6ZQAyIRrLth8gHiRFJ40WZ90jJvP1CKP7pjsTAt5uvlG0gdxryBGfIDICAIzdL6BdgOWH8Zr89nR
adBGD6124wz1CwnS0zfG3dw3TWc+q+QYm41Hb+xH/hSARkcAgvAdgKFIO9UQkMePrWk+633heTYG
kF4/iaWDdgQfOlBHmJAgb5FRgmuyQXb6uWi8dr8GLV1bXdqeum6Avm2xOuNfSv3JadZq8gvPIjLb
SLiJVmcct7Q9bjcZfVxy65n15JGM3TMdna+YRfyF6lEw2fF+NJvCv75lS8qL1IeYtwQ6kYsEkj3o
g9ZTKG9PGzyKjV2/Vv0Yo/0LA9duFIWLD6isSFchUkau+VyBqYUkSMq7/Kgad3X5zeq3c3dbUyQ4
os5F6OcidKtS+p7x/JiUU3/odAN1qy7JnyvdWYMVXDwoEIX0pcgvgMniokNhjquSxglEqUMc8KHd
AYJve65VYeQlNT66uNxd376LSFcIBAPuZ98zsg2SdmgDN43IZdkxS98S605LfmAIspeu5auWvkug
v9Ghh17Di0kpcRFj1m3nZkegNuptmxRb5jT3Dht+IWzbm6395/pnXSggPssAzxqy5kg+XWCoOEiL
4si1smMzWS04krIvTUyewQx6azVFyBHMW9BxjAeSHYBcLxBtz3N2zIE6rxs4nL94+3b9Wy4usCRD
Uj8apwmhkZodESF+EBK/zYZ1B+QDauvtLx3TxixwnK3cqmWZgLqjWwblFTl1N6PuMVUjyfCOpl6T
vFoDC1rjHYUQ0t87zVp1dPG4jH/FyeOWlXzqE2YaGUhB46BAbKiCJjn+G6UAMwkcdtgmHJlQ0pMg
rFeyOOvyOkeXV+aXIyajT+5xHtbSnktXCpAa9BrjOQKtu+STDM4UaQZl7Jg1dhKSeDbfMGp013df
0ggm97pyLAoDg6TgOrUE79j5N01mGedID1THqa6DiqA0VaUHF128k7IGsF4SZYNiBzgLtF+iinMu
KifMSLuiYceugTUavk1gZGjmXwgVrn/Sku4BmYRmFNh0sIBIx1SYVZcZhlIdwciobZVMjX1lNrcO
1T4snb7Ca31QW7LWz3jxDuOWgesf7ySYdjEwRjKEiUIb1aaQ2uoPmvLgriQA1pYXm3uieyxLuzLl
MTtyb6ABgJzX92zpAp3+emnPLFo1il7h1zvvFUfc1o++tWLq1r5AHNvJF1CzzjtLfMGcbpRma/yP
GyTfGkrqoi6wfIdx3E/aGu2G+Odn7jSOFx0jYsgC2P0vwGgq0B09uNvYsVXmXVXcjcOWFd9pFYKB
3MT0iGlN4MJtwYOH6AT4a3jvrtjOk+3q6tEoO1qXx1LlAOu2sfJgZ/UEJlxdCeKJ6isasCgP7IYY
4AFpF1ZnrOcq4t0Iee6WvqL8+bt0NteV7JNIS9pEvHXwTQCMty6pvMxJSy2lT8pjYRWC93+kij/g
TvkAKTk2e6kTZUMrkNrn7te2UDa1mT7n2WQmPkBAA3/RTVQNWapRD2a6+1LN83jfOUkWg2IpZq84
QgxKnpzcOEAOBpIykOJj1Kr6wAwzDRi31A1DN4tn4Z8copJglljTpfdiCJuP7pbsBQR2WIsptPSZ
UivMU2NOG6+sE5x25VsxCXLkTa153pTIoPReno85wvDY3ScqaC0R0CkHIO+iAMdEn+O8KDFEYTCQ
vwYExUM5IqKezov3wem0Z5Vr704V/cNSZWq2tGiBQUwzFVO5bD0GgqTpa6+wSekZ1PmjoZ/om6Go
uueOsaVtEPh/QacMhmcyQo+qlrh5QC2MVY/mpD5QzZi8RIu1O0tTox9upuu918XU9ZUs1f0co2ju
itweAqvRak9jSvFUjJMRDFU2PNVFYWN7hnpFxRYsAOCJKL2IVCaKbrIFsPsxNxBf4d3sHn4XjbaS
fF5QYXBnAqmL+j16V+R+VrN1yiIzSXGMSYUxm+9a9pgOdz028LoeLxhLJCphA1A8hyMgR0R0mLs6
atPymE+j52YPrHaA4liptixsFnwARCR4KhF0GZLXlmhGNKisLo5Fcohe7RvHvIuYRJA1qqJ6h9BU
Lh5Vkzk3Glfyox1/HbLIM5ixctuXPgBd9xp6i42F/IbLmJpiwFV5TLlvdt+stWrqyvpyBZsV6VRE
PdYHx6i7QQry+iGvLS/FhbGbRSZmEJVH+x7g75YG15cXD6pkCglapYCsE6ixi1pwM+VxnWQsP85W
5zesOxjGM1x0WLyDqowr4fTSt5wKky6eM+RmkblVfpy0ewfmRH+9/jFLF0+g6pAmAM0Wch3nbxXJ
itECdWZ+bEGwnTVeRyuv0II14uWFe2eiAAnqJUScgv3qXEyftAaqPwWuxBwHhlY+k9rcR6P+fv1r
lsUAo4M+XUE1KvlC8BNBKUDS4pgY3RG1Bm8Y9D0zp+11MQseBbIqIlCHElxCLGO03xSGGtfHCSMM
dLfbWKCdJNpjMj9bFK2E/eBFNzK6i1svjgiuPtK26DqXnCRKMEqLaVV9TF4wlnZTV9Xtl16MgAPc
DIcEollJEwqbgralqvjRYMjXeeZa2WTh2qAxEeRq6N3DpTEkFUgr18iyVmdHUw+KMBy/1WNAV27L
gjaLib2CUh9JL0Sv52rGSaflNI/Y0c2n155tppQCkqqAWmCNQXXhXkKSI8YpQ58vIiK71AinI75m
LJjf4b/jdRVbWv+TUgdZTdh7uWI/NTiiUqVQsQRz5oNxWtuqRQFgBRL8Hg6qhdJWqQosPODR9RH1
IB7k+O/2D8B7jngR5gvvunTcuVa59lDU2CBb33dtsjW0w3UJS4d9KkF6Zluba7UT94hK4tyLbT2A
07RR+p+Vs+I0LG2VC043kDYCu3gBQU5AYlVj5hg/xj94snfZijVZXB7uO0oyAk6tSkbLVvpYnSyL
H5vq28R93V7r+FkTIB01HTLWJQYEkGKnqbvoNs5RYZkwEgDpInT62CiISMkB0vGCWFxhxyat/xgN
nHu9XKt/Xj65CADAMSWqIaL39/xeY2TVDLTSwI5GB2g2AG8rJ7ygSmfrS6rUaGqXtDnWH5LmkCnD
V+RwtlaU7pHlu/20z0RJu2WMDXJEmC2CrI2HkYLa1+uXYuEFPFte6MJJ7Fl1s17VCi6FXe9h9yJU
p9Y43BfUCYljghZmPOSXHTFKWhdJG7vVkVgVqu1A9ihglrjdkiO9ChgqOpgx71jOQhZ2p1RWVOFE
CN/MTfPeELLt2gKN5cVKjn/xewSMHJqFaqKcdNJGOwGo12FHmj3M+y5bCW0WT+Rkeen2WSpP9M6y
sHyTHWyQpWobMJuu2MK1b5C8A83CdFLkwtmxLLZOvr1x+oe44kiR/btFjnquVYgGBp5Tmx2tEgMU
PPT3X9fapfuHlAk4/ODiCJza+fp61LIsqaBSvOzTp7HRfytplL60WaweiDHMK4+r2HLJg4f/Aeok
6LFg75HuYIVJkqOBSPMIKgrtcW4xJkzPetcrps72NTxWQZSlzntupPoaXO3zU05kw4ph/BU8YYz/
gdW8AJC5OS9ydEhkIW8Z39mY6p16VqtZd6wcABvQi9lrHVJjzNfY7bmDwem5psVbzY7+QcOF+rvP
52yHhmnlsQR5IyDZqKwMfcF/Xz8RSWsvfqZkETUMcI04+h3CZkqeOlL+Voge6L19m94KMeiKRgEF
WGENs0wkMZS2ozvp4IvRj7a24bfyBYrlHficgGKjNwDp63O9mtPWtMZar8N2q0RfXBZe3yTp1n3+
etwK9LNhwiN8crGJJ8Y20bWCk4bXYQ6AfB6Yw4oRXFof7ZrglsLlAJZauhbF0Nsq77MmJOk93XfF
X2z+6fKSZYpoY1ZGg+Un84tZvPHb0iBid9DGjMG7yCKghUuOWKYiVYCDV5uwNgKHbmL7Nrstry8D
FnmjlGkSYf0hC0jkDStGYuEGnP58W9Kdsk1ZNfQTNr9pDnlnbmK39afZ3l/XIcn0fX6FGMYGMDbY
iZHSO9chyuuprVSzDktzP6emN9dhata+S39el/PZYiMZHvQkIHcLoi8Al+TYuDQipPC1tgzxawy0
CTiGr5VW5iO5oG9RSHfhWc1sk8Ny3SduWQdWPvawTW5OPzCPsH61k/EfI5qKP7MIq4hOhy8VT9Kd
BijMM6f2uG3AleGr8VgARVYb9o3JO7FVSB6gPvNJSQiu//OtGpSCqLFT5mHfDQfgr/Q9z9M5qCPj
+/W9Wjh6MFwCmo2WIvj78vtACmCf3LTJw4aV/QsmI6r3dqZOx1lja5MeF44fpw7YJMHsLqCYJS0z
nDFPC6aUYTbC9TjE7KFPjxO7zX/+3DmACtDvL8ZWXtTVwOvM4qGwy5ClD5qzzdbGry9t2On6kiXh
vQL1rrA+5UfdfeT0yclWruOCLRQTPv79BMnDMVDgwBxxiFC13fRsrSW4pewEdghzPRGACSYjgPLl
QSJu0elJaxljmBJPJ/+AAx6sNXHyc/64rlqXnyHmh6I5EkNqDcEze67D7ZwWtknHIazoPt1k9Yo1
WVgemDgV+D40qQgUzvnyjc5TpyHNHI7dn2Rf3zp3EbskXBY8pJhmB12SHqSxN3vUZN0+bPLYM97K
mydc/UeAKRL0oBW69Af6Hm6TmQ/h0ADC/ZHf/KACVyeYKZDoQlux7G7U0wyGdmUCbWYc+dnOIOaK
gMuLAAGC/AwN38DVGZKWDnYWY0gXH0MzQzdCHTrqa1SsdSwvHDIIlwT2FG2beFelJyPHpFtq89QM
WwfDeoO6XcmiXtokYIIAnwGmEgQhcMvPlWju8gQTVAsrNB8a9ZvD8g0y0BtTe7t+FeQOW3Hn0G4N
D0G02QoPR5ITkahNeGqHdRJqv5wCAOZt/aefPjL9J8AMtxWx/580kEUgoYZS5gU2o0xAZztBWgcY
tB1W5V8cCz4GFQHAnPDIylSUc+w6lTqWbZhrlvfoctu7vl8Lx471wX8tuN0QF0uXrzf1pEaDaRui
M8XXNy5G1FwXIIzDuYcg6NShVAi5EaTYkjM+gokpxYD3NrSSAfOnnkEh0VT3zlflG8vmzXVZix9z
IkvSsbJQEreLIEupvJqnvsLXsnYLWgxOZDTRYSoYyAFlfBYZFWJNzdyGpvrUNcbeQc13tDWvqbvt
7d8CGmMU4FGQE4Ohz/V4rPMCIUwNjtMfrbWL7d1fLP+ZHXQxjRZFh/PlY1AXKjHNOnBFojd7Y91Y
rhQXQ4RfMIz/WV86ikpLMAknol1YzvcK9XN7JT+4pFZwbzH7FJHAJcUsY4ZiaH3Wh5T8rqZ/muSD
1T9z9b0Y/5irkGO5W+Dza4BpRmUO3sIlqtHslWFGC0UXuqPrlWSj0n1znNTSa9U3K/fd/FDmd+wn
5z6bfLTc0eIVA88Rv2Hu9fVzk5vGL36KpBdV5bqdrhhdONnM48pTr7xP6TtVnrJ8W5ae2YZz8qyn
X66LXXiCcIGBZsIsLriVcqk+Rjm4LrIEZuh78465FJgecV3A0nk6GOmGkA61elTrz/VxZKqhECrs
kN1ueLqv3frQz7UPmqfCTbeV8891eYsfZAK5B8cfje8XySeHp3mjuU0YAehdK1Ewsulr72Yrn7Vk
kRBeIBuhaRiXIPOADCMtuc4QfgF5orCdsjYiTZhn2bqi+xKeGTxMUUY43zYyqwpR4qgO1fqhSaxg
mF4658Fizy1vVwzS0o5hnJFrfRJwYE7TuaiSkaiLdR2BfYJWlBktkl4yDcijZra7smvisKWvAkEi
4nsU3dARJYdKZmRWVjoOXTiAveh7mY3NRkveqmgwAvBmVd+vq8LCHorxQMBJA/iAvZQ+DFBUagOA
1IUKx+Cp1OuUO0ffJ/NmuD1iwt5BHUTiE3VxeZhSQu2E9DMkAbqeg8Wqd9Zwtgv65gA2jJGYqLUi
dScO8SR51GhRWiST3YYRsuijDZKldMVhEBolnw0mEUEPoNDkMtVIczpWSjmEbVxspxw9U3R8Unu6
7yd0ANnVo2VwDpyUerv6IZQF2A5BCPqj5IKWrsbTPLZzH46R4dnd9wEzqeNJW/m6hf0TMQhSh6IG
gZflfP/qsY16gyG3l37Tfs4/riva5eLohwH4BWYU03Yvyq9ifrTDwBof9n12D6foHomslWfx8pKe
i5Ce9a5qnKiBwQxbdfDnytk7iv3ozmtDHORef7xCkINoAbcG8SZ04XyfOj6SyQD0LcyjptpPZAS1
WBQR3567J9utDkT7HvMmaPR4g17UGDxq2fQjTmn502E1yLkya/DGQSM7EBPFHjM18OBUJQm60onR
D0bW5tZcPi/oUMNxog4At82V2xJiPR/INMdpmFIw4pHad7RdOU+H3hnRabhxMS/q+lkvsEdDIqwk
JtpDWS/SuF3Pc3dsDRpmuar5RMu8Sn/wgpa5AVVRPrPRPu/pimsEaJfEzJbY+FVzMuINz/rN0Kbd
ik1dcBzwg+CCawLohYHu0lMxNxxFBAx/DSn9OuUgvlI3PLuvojtneASSxss1ddPWP11rjfr80r6i
XwDGApMykCpE/9e5riSoss7czrLQNEGgzca3DDzZXjI4tZe1xrE0mmBl7xdOG6kvJL9QyV9w13Sd
sYKWGg2dzPCm5n5mmZ+4+z4xAzKCF29LlMe4GQNDv8utwiu1767LfcsMQCqeTr5+Y5e6uC2AqAAZ
iPgKgHc5S5oBtKnOUZ+FdrZt4n28FiQu3Pqz9cV+nFh9XlJwl2ZdFrYcTQKl13Tcy25tULz4Cukc
WWa6WQxmyTBOzQ3jP7R2rY618h1EykGMxWSBQxcY1snx6+ow6rtVYPuCDUbtBuUhuHyC4EEyXLGB
aK2opyzsP6izdbWV8sTiF5wsL9nfBs6mm8/YI8SEPWZVuR5bA17IPar/OQekkvENuMqXOQfTymNL
IVmYTncDiAVbUNP0D/i/TfYAvAZZ6dvdkczfwau4YkQWrjK4UpDJxDuGNJFcmypNfTRrh2Wh7j6Y
2TadQaoEV0l9xozFlfd+UZR4gkU4gFy22OkTnSZ6j2IA2GrDngVxFHQZeoP3AKay/uaKj+FYJ4KE
M3oiqNNNXhIGQUQ7OuyxOVw3RksKh9ZodNjrSK7ZckFpRFMv19v88+532XZYUbjFbUL/AfxJrH9R
gKmHFrhFs85CxfBzc6c8GT8U6qHr+/pXLOk1Yj8kOYGAE21w55sEsknOcoLHYxoD20XN1qv6vznw
/4q4qFlVWqH3lkXDuNzgtCv96KR+H23yVRdWnOi5C4sTP5Ek2QAaTdGQWC4NXQ1A3m3eb6dk03Ur
rtjiwZ9IkUxBzRrulL1DwzYFYhRklisexuJXIExCQOHiZbGlI8lUZ1BAl5mF0ewbyECNYKg7mFX4
FweP4ShIswB6jmbL84MHSrFCfdHEqVA0UMTf7PFQD39xRVyA1AiykKCikBuu4Rt1xmSyMrRRPUy3
/Rp/8NJOna4vfUNZo9dt1poynN2v5tQGKZJ2MebkZa6yciYybYmwzWh+RaIIeSnBLiqJYkURpaD6
rEKwOjeePZB/8sT5CsCnrzJMzuuqPZp/vcxIdiVrvZYTrzHoprFvHewqfgfShvD2kH0Fq4j0O9Kc
ZI5FUdjSo01to9ftdnsAzk9EsUgKmQjLpPWzbOw4N4si1HP2xKLoV+a2h2JMb79DYo6ojUhWVEzl
0FwvGrCo0gZikl8/zLXq9cINPVtd/P3E8qdzXWM6cF2Eif6S2eEa/mhteekFM0ZAFWqkzUJ3fnM3
Vv715pt5Nv5F+vVDas/x1DY0NDu4Gl8U88ut05OFEoGM5t8BM9IHzBgfqjdcSCCbgmyGt1s/AFUz
wb8LP8wWaJrz7e9J7cKlhGnRs3qnl187HTMp4j/XhVwewrkQ8X6enPFk1W05TnhVMBnJz40vpFpL
GVw+jecSJOc7GiOlISMk5EDoTwPYgXyrWkMurgmRjL3VNKVVxnh/jXqfsMNc3atrbKeLIlAeBc+p
qQpiqfOd0qZ4bsDBTUNb2c6z5g2YVu/q3//iOE6ESI/iGLsMGT8IGehbmnzU0W24SNhfHAYGuSLz
BTApXNXzj5gpMbk6Yp8UtGTXBfccNBVDBdbsvNiMcxfiTI7cbASfsdPVGS5E+52CgicLSr4b262z
HWy/eUPXHRr2ru/cQmHzXKR0Pqbez6mlQ2RagvQE5Pc5P/TFg4IePlSHKm2bD6CXbl+vixWX8NqH
SgdmjKCIGUZI7XkQdQGb9iA6JbcXuwCSAA4evBsgErygc5jq1o7bSsF2DjG4op605Nf1z1gyA2jR
RzMgSgzoGDLO9UIhddUlqZLDTU7Qe/kSJcFfCDCRc8WbCHo9UzqdORpch1BehAq7i1wlcMpud13C
padPYCPxYIFJEgZTLj2O9qTPZmLlYdcGOcl9hz6w9m6mqe/eyAcsbpHITzoifQVnRsYCFAUgrBYb
4jDWqo2R3Nvzjd10FxKk7cIEgylvFUionmpjw+zt9b1aOG5k8sEMjZI8qudyGlehnE6sV5OwbA6V
z24ERotf7yCLixwaKH9R95MexpLMqaYmOQv58CPfKu3P679+wRKfLS89jFFrsKRhWD5L/QjXm1qi
L3fFg7u82Jhsh7DUhWOvA8AgPYxIkvYROoqrV4xJqEoWTGUSmHTf6je7cOdypOeRjBkrFPDhv4Kz
Z2B4ID+ub9blUYvRRMI3ROsUkiHSd7hWkQNmlaWv7S/Lukdl/vryC9uEqwDsBS4DehPkfFFH7UHt
MasT0CrnH0udtvRFEB2jyPHPdUGXh44UnuA1FrR0KLNJFirmmTOlRReFjfJSdtt43lprTvvCVqGd
H347IFCwt/K36JXhjgxl/9d43LCf1dp837XlpaeClIRXuovlFf7m/GRrw9ku7Z9oA0LnF6oOKKXK
sOuybkq91pv81aVfDeM1Kb67oApOg+h244EWFEQ1AvKGu0Gk7zCBYLYHsy1e0QWPFn3wy9qb62e9
sFOgF4NjjQcDOXlTuuAgrUqtjjjlK/gPFW+c1orpa+tLdwJTBYiSs6h8JeAEHPblcDPqCRHrye+X
7jQQ3gPS7/j9+rjPxu0aL8TCVUA1G88O6Oowe0yuVHCNq3hJq/yVOj+4UnsmBaA4JcHNh3AqRU7M
NeVYghiZ5a+K61W/rLf/bXXpgctI41SFVeavnRPM46YhN+dMwNWO+QpoqxUcM3J/Uc8HnC8G47zO
GEJNg2le2Z3FMzhZXzpiQ4vaLDeT/NUmmxocaLNfrCWT10RIvvo4KyhzuTR/1cnWTYLU2Wk3Uifh
oT7bJRnlQft8xPgifEXm2P3HRIkREj5NvtmwaAMXa95fP3WxK+feMuShbxcwR5RGL1hcR2Iqyozm
mVdzHD2MMA3icVeZvxsz80rjez2v8VxdXnQUNJEeBwYKT8fFWJ5MjwoawVV4rZUfaTN4pH25/kFr
AsTfT8LnDrR0hg6qute5Plr8wIft/7a+0JGT9TFKNK6mEVc9mvdzeViFuV3q2PkGSZa2iimfOxcb
FBcBM4Lefcq7lZuysEWw4cJHMA345p+criefUEbmYEzoMAiRhAUAq1rjPlxcHzleQXSAAEluWrST
uCrAd2eFev3E9tbatPnLZxXt//9dXvb1Z8ZqUmaYFFbV7Al8x79dm96Boy5ASmPn9Gs8F5f+FGIw
MWdEUL4A2ihd+pzn3ah10RTmQfITg8v60p/c208E3SiipwN1PoR70gNepFnuNmavhhl7GceNsQZP
WjiRs/UlV43Xqa3nCtZPjJC1L7qx4pqLPTi3Iq4goCSY0YBqC6jfpEtBRUiWW31YVkfBCHEY0/qp
cc3f6Bj7w8f6riNtcrc6KPbiaATBAfg6YLowMl6Tn91E65VpRltpqLYgPAZZQw3+eftb3H9cv/OL
coCFQ3YGNAcXn1cb3ag4KsaUpxhP3vRBwQNGmHe8LuXi5uMr0DsOQl3Q5YDsQLIs0djZvKBVF2bl
DiVEzA00buyx1wEERbyBQwIxn4BWSG8kOvW6RBt5E2aKM/tpF0yJO63owoWuCRmfpJPwRC1M7jjX
Bdo7ueUMBMDLaFe0+2/XN2lhdXQYokVWAJJEOv98dRAvMqpMGGyCEer9Nuab/2l5Q/rxYDntm3zG
8oPzoO06eqsbit6tk18vQ/1pGRlW3WP5VtnGG5Ns/+bXC8i6iT5JnMP55uSYJBQBMDiF/YNW7fv4
cH35BQXFr//v8pKHmOtW1Ec2lp+yjeM8EvqY3typKlDYIBNBogIEa7CI519gKSma6iquhmkTecXd
5K6hkRe+AQKAc8JtxkWQgZptBbKSYUpU9BlGXqwY3lhwvx/WchULairmpMLXFckcVLnPvwMza7oe
91kNCytgY+CsNUEsfcbp+kL+yRM+9qrLkhHrN+pzkb6U1XZOVzxDVzw6Z0YdZ4GqszgHlLIuesEq
Sh00lhpzmIHA+qCo4ILQGwzVjJo+TmBrMdq0cXbE6b7jbRk+uD5jak41qBjVm2W6FqZKWvqEZBrZ
VDF4QHnrZJ7bNPRAkzj3gVksn5ImST8QtYKkPiPqoGz1wZ2Dzh6sO2e2+y3mbZc75PZGjE+o8nc0
MefPaTmwEUheTOewR7fxNMWO/cwZzDAz9Ka9K0xMEgSRS2tM3PQtdcBYGbsEP13UqNOGTrFyRKxs
bLtcA6e4WeUBUweM4jAARdkmcRr/1MdkOEaj+a40/eiZAL55VMVQzA1rbIBs9dhXtTHfzy6GCIOL
ClNX0VeoeG09t5gEphD7LakSsOolaXJfZ7T16yRvjqya5o+YGP19laBXNyvmzndSLfEdpVG3dVQz
HxhI/lo4NPbrvGo8p9B6sOoRsHehteKXOtj2tqgsEo6YJQbSjNiM/GmqMDTXnbVfmQM6Qp/lEz/C
9qsxYA9mb3pKFLkvAx3pltvxz5ZEzhrA9lIZ8ejjaUFWDgp/QQJUzzlpWZ+S0ACNfhltSbqJrF/X
bc/lhTqXISv80PG6Bqgj1NLAfUr4zZYTy4skE5IEDrkgk3MMZmDquW2E1qjcNX4FnOFf/H6g3kXT
MSh0ZMOmkKoGAyaOLobj4OhhR1e+wLq4rfiCEwHi7ycWoUejT6yNJgln83fuGF4Ntkaeod9jLRW0
KAi5S7TrIly8QFRhvmDD84iTMHNehxEjTb5O03dw53vXN2xJqTRUWAAOhxm9KKRbfa4PA+JfdKg1
XlLfUQA+af31upCLUALRD3rIcOpgl4KxEz/iZNN4lmRdXY9GOI9GMNuFV41PnBy07ivNfl8XtaTA
gPAB3Ak8JXAO0tvcVOrQqt2ghQb/Miov/e768p/FlHNrLcjewJxuiwmuFwWpXB9TTYt6LexyUDpO
fzI+7FBD8pPsznU+9OaO8odBEAk39oax+7H9ilYFj1v1Zi5DrXwa2qeS/zJmjHNacXqWTvK/v+yC
2GluOseIXXx5Sl842E2BwOv/j7Tr2pEcV7JfJEDevEpKU77VXdXuRWhTLUM5ylDm6/ewBrudySSS
qN6ZAe4FClAkXTAYceIcRegsm1ze0IgmTVy3lgiWrtylrMu5N9EVfdTXu+3D9ckVNZVwgSPwARoW
1Esu+gIdvo9O9omuT7qJKw173tIjD8xaEJeOFvpslMeqGiJzrWKqPXj+PjezmM37qvP3RvGagk0g
a7+3zdEEDZEqHLsctMlxMpB+Bb7tsgvEczffHfAYS8CPFoXE7xWB/OVBP/++4HI7gxXlAO2NZKV/
Zsvb2ea4W6sb6FUrDKkGIpzCiqaW3c0wZOFqYmZEik3hTKRDwTwBDgb4hi6uX87r+xl6iRPbbj+U
dP00dt3NTMfv/aLCPchM8XYzeEfIo8F9nW+VCY+vtJhaF2w086M7ZoehRwF3CKrINLOX6/vy8mSZ
0Kv7a0tIG/QtVHirCrYm7QtkCMM5u6OqcrpscZCx5eR+HFkjvkpJMM92WqROQj0WBiOkBBRrIxsE
BApQRccBQuVNCJWbvKwrtCo6SW4voQ4v36XzDofn+lRJhwHkIYSfOFmsCP/StGXdCGRRkwC67zqo
m96NaDfQxc2vEah9mhzieL7ubmkPqTNuGMZU7Qamx6QcniclEeplU4RgR9hfnsl8wAN1Jyn8FGJV
cKbQSrTopwkdiNWOsSladbDS118t//O7p5D3r2K7IXdwSRcVGGWOrhdXT2iGl1MYGPvr35dshLPv
C/4mz8bFpQu+r02RFcQ2iYov1y1IzuaZBf4LTty4V5CgyEZYmPu94X8rAKr8VaoA9ZKdBmIFTt2P
pBTOp7BALHVb3Z9mPfG8pyp/endXGfK10InAZsOpBLOFkMLRMpfmk8X0JLBoRNmuTP2wVNWzLqoC
ghEhy5LOnTbqYG9Oiq3BA+JntbaR534w6L4sjgNVLIts4U+GJB6dvveYobcLlqWgT17j/vBneuv3
+e766l+aeSMa463jsHZxCaDHJqM6STfAm3fFfJNZIVVx6ElNoJ6CmwawLl8s7edOk9sG3TYgng54
JTJyLCaFu7zcw6icoIktQCCF1KcYsmbov+8s4myAOLqR0e+J9uiYSbO8UxaLpwrP7PDfcXJWemzj
jRB3+2iAAun3ppL5uTwl4MJCFs/DnYxK0JubO/l80ZZWUWg9CChotFUxepquL7bq+8LVSBd/RIZk
8D6SeudwOb/KVkQtb3wG5xE3DwdRVgat6xsC8XyGljE3c+KW6cfF2LIfUHVPk9r3flTodf9Ss5xE
xGpNcGwALBrWk7bteSdtGJTmXZo3N8zUI0a1197RPpmr/3x9+DwgPf9tZ15CJJJfe4j1zSsO8Mbu
rPRQDB/14sGEgqHfqlJdUlNAwqEZGQisCwXAzdSMzBqJnrjkz1p/2cw6nhd2KLKPTVcpclKXmx/D
gtw7bx5AL694i6MdbgARX6Mn6MuPG/1HykNwRFfGj+vTJ7eDyBqYCnQBigTKXg2mKN0d9aTKDoZX
RG0JicBPVvn7uplLd8GH89eM4GZXezUncxz0ZMryqNYK6DQ4WjgbmWI4MjsciudymSYgwPhhOTls
uKVKN6OFkUD/MTPjbgsDxX5TWeB/P7WATloDuTwjGT1gcJvjkAJ4qRgF/5Xinj4dheCRmibYmnqD
DWKH3hrXKgIQ6Rjg9lAgQbbz4oWercioGmllJJv9w67uEbEHTLF/pUMAkSH3ecgzifWXOpvbAOoh
RtJVLGRHH5m96ztKZUDYUeDKJk49DkYyO1+m/TgoKJEuu6gRGKDp5X8H8Pb3k3W2K7en5kSxzkNz
R1E/Hifcc5Y3f/UoO7o+elK35pAu45d68uJSy2OE/jsdpCKdS3bERmcRaYIoL5c4t5CiHYq4Ip0C
Ui2dBKQDOFkG14YQJmGdt6J3usBIWL7zoaal6pRWfF+MV7Jmo2tKXCMpjENZ3FCVR5V+HxgZC697
UICJNS5UJaqMpSZ+v/vij88v17eIzLdBuIG/6HgkJOZK3A2k8H2TmTyAvNmWIFrdwzTnu3lm8XVL
sigSLc1vbD3o4RZTXuY0OFY26PDWa3njBfXOaJyb1faj2dCmcF3QkOu/k8IaYQsnb/prU4i+ndof
ipXAJgpkoRbcbM2dadHQ61+vj03qLE7sCPFFmbr1WtFNT9bmMzgRHOd7lv1D1uJsLMLLmBnDiI0G
G8g+PUzz+jAZKIp1qLmkKvz0ZRuYMG98T54c7JpMXrqyVU/0pYgb56kl9x7dFW4Q+2u329ouzEA2
2PRf2+Vzp+MN8On6fMp2pYPmGpS/UZr2RLqeUW82CywtmE8HwdITtAR1P2Tl4boV2Y6EZD2CFRTx
8T/87yejtNvBQVUKo5zzB1I+9eODxp6H/BkEITt9UDxrLjmOMaen1gQ/VFIrXZYZ1tBFeOtswa4A
4chi0wgxzM7QuxvqsGNbdLEP3Wnd374vSxWPNDvqlhFP9fYt6/1opFThHi/7Ms5/l+jE1y4bc4uv
tQcS6yB4tdIb4iHLN4V6dcxJEOpGuUtVfb/SFf4792I3QO6bRZFSnEzTXuMutz+7swYprGGXlb4i
NFeZEg7nCECsWxEcnHHdN/OHbo5berRUrZPSy/BkfUUSy7lZN2r5eIqnGnkojWWfulUIla17o0/D
NUOHa+Ygmbl+dJpqP1bNh2Fxb1cKRoWy3pdZf+zRClHmJLag3FCWCySz60wRccjyRVBM4fh/bHfA
5/lcnWz5ueiCoQz4lq9u2/boudresG+m/n7t0XVdp/c5RezZ0HBBCfT6aZPdY6em+cvhxLRPpsLF
9teTftiR21LbXf+89DCDKP0tKw/UjODqXdRrNTwH4LKqPwGC9LqewqJERX/8bi0/8lyFDZHYA8YX
VxJvagE2QZhJQlgwaEGJpEi6I+1e/9Mth9XaO8ZzpgIZcs8ghLp4THHOPgvEYuCvOp+5vCJ64OY1
Zs5d//T+FpbgOGn84qOf6ujUYnUMqOZ+0VSKPpJbDXYxPHgI1HFFkhx00OR9Wud6wrKDW8aQrYPS
7/VVk2yKMxPC2UTilDmTjaFpcxMZ9AuQde/fdmcWhGuz0FnvkRrr5IGlBiwj4Olh/08Twm1ZNdo8
mytMpOTTMNwW70bJQjINVwdWAV2BvJv1fP3NLIPwXlnhTQ2VRLbtgImJry+DbKXB7AUAKG9WvqhH
j8zJJxJYW9JQ+zuZqxjowNdGidCTmjHwXEeVAvVJMblf9nk51sTbEi24DdwD1YpwQ9Pf9bFI3D1Y
vf4aEVZDa+CFURTdEigwhloL5akiXIx7Uii2rmow/O8n/qxq5qYMiI3B2Lt8iIIaPYwKE5JkCgot
OmreQEjzuve5iQUFmHa0gy3JjJt1uUXIxT7PjoI/RDoOwDVRp+CAjYssZT+6ucf0LVmNQ98f+uYA
aM/1JZHFk6BHBtE25EugiyOmKUvdGnAdrWtSmuYx1bOwINPTBLQOK70da4E3h8BpPUx/Rmu480o7
Yn0djZZqySTeBj8DOAXkpcBGLHL46gHTfJtaa+JGZUUie2vfH2qcGRD2Xm7YDJBjb01sYJCrXWf/
HCo9rPv3MpdjewM7iNYSNGxy0bXzfZEOWcdQiQP3Ojj4oNio8AayKAFszXhzggYCDKhidzAKySNI
5rQVoQwD9Wl5pFYdtd4dsbQ9Wl3D1Xh00yrsnQ+69+v6VpGcXrghMHwBOsTvVWHLT6lJkLTQrWRw
96P/y+ty5OWV4rqSg4XqHOqLHiceBxHR+QQyIBc3SgwrKav7euzjfoWq9/KnaYMIVdN/GBGnzXID
m6tTCnG/CR5ca50sO/Hnpy394U5PlQF0WKmCyMhmDihP4H6AKpHkCXrTziHfCjvlsLOd26ENrSlE
M4dij8sO0YkdERQ7rGblMTRQJbP/6BU0nN5Nao/dfWpAuO5QbAI+yoIBndyiw7ZSQfgvCai4AZDa
cdQwBFbF1S/mHIRurW4nrVnph8GZ+rAzpiJExbu+tzLkidJtoAfqtj/MYTZCPB27aACWIAxypqrg
SNwvjrGBYwyyChsp2fOtWDup1eba7CTteE8h3tDcG6PiiSc3gTuXF+3R2i14pWkcM6AOOidxh+5H
ZWf3ftCCoNbZXd/o0o0BLO3/mhG80kyyfBt1mCls8J36c7z8Qz4Tc/XXAj8CJ1duXfhj4bqtk1Tl
87JbzE/XByAJ6UG5x7nBUNi+fBwVxpYXTWfYiTvGTnpnFwhS9iW58/VICaeRrsmJLcEDrcOCqwKX
VNJMZliZkd8B56pKGUlX5MSIsLemqV/L4c3IGL3q70dn4xih08MBuxmCUzFwcEsUt1mRw+Fgra1W
uze99eb6ikh92okJYQDebOqNRguc1Lz179BbO0SuBirioYGWdWc3y/799jyk/CGph2sVLP/nGwx4
rcGd9Ab2Rjv2hzq07CkizRQP78f+Y8IMywC7OAyBWvLckrd2iwZJYTvR6LErj8fr45AtPK423AR4
+4AhWjiKxHKrujYyuNAq1H7UKvoQ2eY9/bxwDpt2cteCLwuzdw6Jxv7etxUwQcmbF8Hi3xEI58PP
6hQCXhhB1hyAl28bVAiOjbZDY3YbLq7izaAakLDPoOtQZ10Pa1bnIwP+OBsGgH2H64vCPyI84wEC
g2ocL1eiE0YIBEBDZY+NVdpJQT4xjYQ1WoMz56dpfe78DwRu4Lo52dnh0BN0kSHyQN3yfIeh378P
QNplA3liAoL/2WVaXMxluKjgIfxDl+P6a0iYvBT83hU1YWhFL97tUC5PUw5mMpJXn2tkM2KfWqpY
R7q/QQEApkqD/yuc0zYY5o4sxE6W5YOf74pJEbPJv2/jjYrkB5q8hNPZkgWBsbPZiZMfuioMVGqR
sv0G6jt4AEjNos1LOJ8onlPId3ZmYs37qdmjJEFU0siy5T81IZzRKp/nCi1AZpKDxn+LF/O2zdEX
odhksokC44MBTgMf6yziAactAz2yaZoJGWkfFoa1RcFIVaBA2Q7jRG3gjUHchvfb+VbWi86CRGgB
RkXD2hWbexNUQWytGt6Ieb+3PBpdPzrC8sDvI8mCs4pnN2+/dISTOtSkKeuFNslqQ2lwBJTumOWq
vliZEQ43Bw8LxoWnwfmgqjqo+qlom4T0r3X3PZ0f0+7L9XEIHudtHKcmhHH4xKhgHya64odrFTdV
cPDTIFqCXW1m+ylX8TZI7QHkZuFpjZ4qsXE1r6GpZaLPJ2FaFY6bHdm4QrWaxT176vJfWnlzfXzC
7nsbnwWhREAtcVIvPOpqr5rlsrzjZaKqG2Jv/Qf9b8vi2nAgEkL7gUjaoaX+7KIS1SZOus+019l7
30v+vxGcfN883wRlZxPwu7WQjQXTs7m8EhUPgmyKbBBTAZPEW+wDwdNMY2m2k66VCbgpe8ySis1X
tovBAAIJFpwWQAEEoGtBdENrhq1MSBCl7EbTdtQ6Xl9llQnBGfdZ2uhBtpTJDLUGYCkTY6JPBVUp
ysjMgC8FSn4G0oPgJj5fiqJzC91r8Zods10AtdjxUKtAYioTwpHPp8BcAnR7JRXbugPAV8OBmCXq
B4Olx++ftNPRCEefplXpLHQlCdbtgzfnj+5yA/GB60aEO+Zt98LzQyUOAnqo6Qt3DGV+sPVMJ8nQ
7ErruLmh3kfpz+tGZDv41IiwLt2CPE4WmCRZ3eD3pg1rmBrz4f02kJdErxd6ZUFHIlww5rIBjGCU
VWI6oZ9FtaofR7LwuFHA72ThukcuU9zCGrj2grToEm34qi1j7LUfx1TFsCeZqDMjgi9Z+hytgkbZ
JQEUaFpw8ytuRdX3hUnKta2ffQeDcC0Ug9hH0r8zDOf7CdQKmCDkKNCOLjZmFHXNEIj7bQK93/Vb
N4REsZek6wCUHS5cTgIuJtQ9C/2QNdvaZGLuvQNFSX9soe3QfLq+nST3IMbx1wyfyZM8BWHo6wfF
bJtAKChk7LC5ZrQsALlkj7bxrci/XTcnXRhLRxyG/h/8Kyx8g6ux1Q2Mai7GCGCK0Bz+ZUAnFoSl
T1tHp8Ogt4nR+EfIcUSG+4QkdLR4H2y/DAuV4IB0nbj8SwAMCEizhFsFlfIy092uTTazPHrm9gdC
PUAGp5oigOC+4+Tp8t+GO7EjnMtioW0HKsw28cx2RRqGuTtjWGnULJMVMm/UPtbbXCseF/LB4VEG
pDAHfAoODWqRlGUudsc81yE9TOltNinCCpUJ4aIpaGsgjQoTQaGF7m32XHb/dFaRu8DjBUROOEzn
e9xZXGaNvdYmpfOxYa8BfSy63fV9LV2dExPC9dKhn0WbOoR3bbtFBHlFCDa47u+c/DZUOWGZKeQV
UaEKoKWJ/3M+miYFWLbq0ybB0zUy2+ohrds4MIwhrDb7i1E7KmSabIUQN0FEB+8mJH+FnWc1ml7Z
q9ckJqqGRV7syhbIZaLCvqjMCK5hgcs2cg/j0szfZTuHFv3lmAoYqHTuToYiOId6a1fag00t0Ywl
HMwudqqkYDQc9WyHjoHre0IScoAH9e+8Ca5Vy7a6zSoMKMDa2P1nZ2UxM9td+k6tqzfXAHkoZBiA
jryEjepmDQI5PWsTs3HuNCu7t/L8H04peGpQhuCdzRed8l7mrmUG9V7EzqjVrE+b9nkK9tfnS3Y3
nNoQ5qs3Zi21mNMk9RJ3yDe9kz36bZpOvy8cHGd17SY38H08+8JhG+KAsVDJFidbdTRWcCYTPPUu
6G8ZVB0oCLDrxICmimYDqtfFVv2rNXf/MFvoMEcECAVZX3QDQ1oUQGGQGoVPCI7fpKqEvHQcABu6
qLO/+c1zN2PV8wAJbbdO9O0wVl045WB3rg6/r49CFn6ASRlAL9B1XGb+bGi6Ll6HR6W2NVHeHaft
u0VvWc5iz8pie1AFniK08W0TYBuD4QfZZkk6zvIq0DFUbbKUznbnac4WlRoE7vXF0A6lT+2jy9hL
qtN215nOussst9yxedLDvm2n0KDuGq2W1YdmobVRYQbtbeoD9Xh9WmS+EC0coA7lb7xAdLkec1Ey
HwO43OYzMbtwc7+aqsShyobgb92p0zVD15pEN5HZf+qdFrKJiiMtXd6TcQj+dgvWJqsDeKYh6G49
c/7oWdtLa1q3tOxi8NDQ0C7J+0qI/63wiU3BjdSGyarZx9z1X2vvsa9jpsKhSmcOwB28kcBGB4K2
86OBXOzmGTRAyAcGOspucvazWVVILZURYRhLDRqZdU3bhDVdZAN+RJ0+HMrnf9hoiO4sHEJUkkQi
Mk8zmFszFwvU3qHUfNhMLzLwpLluRXbtIvjiFAfIIkKB4HzCyo5aQIF7iPFYG2/Fc9oe6qAPV/qc
V7+vm+LTIobJp6a4Wzt5z5QmTr07IdZbls8ze7QUn5etClw7ehghrwbch3BovMapPIIyODIv1X3m
m3tjzm603FfwNkhH4UM3C9Eqym5i0t1LKXI8bMPZtDsQxOnaB833f16fKclQkArDcqAgypschLAO
PfhNqlkeQT78V1XuqLEnnmK2eOZGWAwwhiAu4VJ0+I/vi5PFCNpSg9KvRhK3+zOnx9ENIpAWR3Nz
U3R5bARPdFUcfsmtdWZReE0Qgjcawdpg+UHMZD1QED7VmwsyJRVYUzZ9QDShIIo2kUsnkBes1tGW
jRwcqIvBUdQDX1L7irBLOhwbJDI89L4svlh1nW8eOJgSM/vq1N2BuMdyGGOjfWeVhztNQCl56w4E
iNANyTfkyUpNPW1YO2Ez2NoX8HOEhv91pIrgWzpjHkhUkTkBz4CYucpMt8s2EGgljRluWmyhxXx+
vb6nZfPF3+GcIQ3ILDFp4ra08P3erpDNcCKfgPPBWGKdIHpZFafHlRxRML0h88Or71yg/HzGtHKE
ZvLUV0lgF8MH6k7faZ02beRYYHQJ01r7kDbpU1EVey0pM3uvVc6+RVwSpXmnHcfNqL96hk52wYgW
ZdqVLp6NW/O1TtfiOG8m+VMhmb8PNjN4IG5v3TKWrQd/0/qd0zmoH2jmeAS35JKkQ9eE/QxGIwJZ
5xgbiSV9Vc4PbNaKuNdn83cLAYA7tzOg1b4NVvBL7yZ7iczGn2Jrmsx42+j8Z7TBxmJ16/zab3rx
ktVO+SuDBvaxTQvj1mlrKC1MFTuAp/+lZA1kybItOxaaux30Nrf3oCcAxE/LNzxKWQvlB5scK1I0
r5PVFDvNLSk6cVyyB/eidviHZcc5BKkASG6gKXu+FkNpk6rIR5xFetC18HHRwk7VgSNdbx+1A6Re
gcUSuWfbrfIsWsFG3Q27R73pd+8dA1QSMXbUbtBFhO17PgbXpVpjDziB6dq+bo4BgdDqy5wb97Wp
4uC7HIoPGIzFq1+4xwAxPjfltAsrWEdg6pBOqIMoMlUiaA3OBN9HOR+YTGQNL05h2xobrQyUJ2oU
DcMhHxC80A1FHQjZbfN4m7XL3dLr39fUv0e3y8G02q96qVKOuPQF/FcAxYDUlQs5EuF+00nT6zV6
2BMoGSRLUR519KWFTjscfUel+HoZ557bEsICZ2lTyykskkxbv2+NMXa3G7KN+67/6Pf+Q6ly19IV
REIGvSNQP7vIy81T79mI3zHDLN13mXHPzHfKhvy3iBx4it42lBvEcqJB+mD0kQBMiA5Xkb0OtYpw
SDoISCRweU2MQ3zksFxrinG2ymTbB+5tv7777vTBzIPiOJ7hkFgSkceZ1putw1CLq3PgWKtgZ5TQ
tCy88rn3PUW8JttrKCTj2Y+rE1UZfvWdXJ8zGClIQNMyKbdyvql7iAv3HlRvmbcADRTQLrnuLC6v
UowN7348QEBtdAE9JmxNg2AusbfNA/F3GkP2an/dhGx10GrIMxh4F1zgjt2JumXrtTCxZN4+88xu
N5nK3jrJy4DL3IOpgFN2Qkn4fOIqs26GgPCK2fpcsmjMwoaoEDiXNjBZiDOhZOFC0EfU4mgrwybF
1KCU2Zg7vf7s0J/+tjdQEspcFfmI1BY6RrheN7yfIzidYezd0RlzglRzzZ5dpBsjB49glLisND2U
pe793NLcUXhc6XY4sSq4nwCBhwF6etx/+XLkEUTkWpOBzkxL1bEiteSjwwNvLAD2xKxTVq2EDGVG
Eqf91gA0W84fTfd9XR7c82BLc2g91gvbXLgJ58W31j4PiqTA82pjcdCYsa1K2Eu295kR/veTE5tx
sERZwkj9w/ZpXCIfcf38SGYKPgelNaDaMBrxCaevrQ5WY1om3Qy6gFH/0q3Vg5lNigePbBweipBc
ggmYJrHlHq1Y01BUJsbx2RxetOLT9VFIP2/ChwJnisyliPzxTTYiqMbn0SkauUcTPbbXDciCBbw+
eSGb9zVfxD3LWg+bid7txHL99R4cNJ8gslvve8SfEaUI372l/dlrjvPgspntmnZsbv22cu87VkLp
/fqvkQ4XWDeAKiAxgBjpfFc02kr9ebGLZDG1mC3sIZ/Tl+smJKECJERQKeTZvcvyzTr3Bl01bLzK
+uy6eVzp9iEf7mkZxEYOihNLsYKyfYgHOCBiYKlDuVoYUt65FWu8GldT2n+snf4xoMUR2m9frw9L
cgMayFcglkIBQlIkSpd1GjurSEAHfMyY/j1v05tgW5Jisr9dNyUdEfgxICSNAPZCvgk8CY3TFn6R
gCrZ0wFQeHwvC/abCwK76v+Z4PvkxDtQHuvrHRaJzUYbc+hW5JaVau9Ld9uJFT7QEyv90md6Rj04
OnI0rUdnPl6fKNX3+ZqdfL8eWd8OPr4PgtjY0pcPTpspAh+ZCaw6YFucMw70+ecmBsdiKd69cD/N
ru7jUhHnSK5TyBIhyQJCdaAbRUKUzBrgX20f6a/xaLp3pv8pKL7oy51nvT/agZPjAi+IEi7zoMhd
luMykjxhmwZV5GAHVkoFTFw2VZxRhAsYSIC0DiVjwJ+pSf7cBmHx8/1rffp1Ya2rYC3crMDXgzFq
m/tB1d8pNtq9HYlTA3ypTjYTNLbXyhn4zzdo3NZBRAYj0sp111bLk5trK9gvlteVjQ+Zvbx0nSpd
Kbso/gPZA71nQKlY2Grw+dW4TjRLMmI+OexDN/5stOmzWc0kHIsqKi3n0IyglDTKvZsZn4jxD+f1
9BeItDCLo4M9usEvGFz7g96mL6wI3h/JAaGGsg/2CAcpC8sInm06gw44S/TgftEe6j5ZA8WZkrhP
mAA/i4FcH9w136cnC5n7LvUqy82SwtkP9e1m3Wrp7vpmlK8VV4VFGgCkA2JXpls4BG2EepaAIL/5
ZnpQNF1Wgx01f9TuIVaSHWwHOaLWS7VoDpCWyqkdhB4Y7m+I1atSK9IRI6hEUZa/AMSH5ty1Zq8v
Tp6Mxoeq/urQ16xVPDZFahJ+PEz4QYQOeM0iLhaOR1vrDJFxU6CVu/iNWuKvPLMjMr6OdNobbn03
Nf2LRcwpzMf0nXQV/9nmMYvPxbAQWZyv6OjnJbGInyc+K6LlywbSquvrKZ3AEwM8pjnZMlq/bvaa
ennSbfcGuS86VAvfp1353xh8PAQBZHAuKx6TPqeGPnQINDe6m0cjrOnz9UFI/C86aF0winA2EUDe
zgcBUo9mHDRWJFk5p6A4XPSwrWoVWEZlRThdI3TPmm6GlZKZoQ1oyURV3TKSCBIDgaYPkpGoZIvv
2aDz28Dr6wJJbjosYbEi6i831t9tW06Oa2esT4EOtjzLW1SZQ+5+zgs62OW8BxRPP+QFROAxtbcy
mG0E6xqdbt1lvK387dmc2Uu22ooNId1zJ6aEPZcugKE2A0wB25aGbMq7R7Pd5sjXS9X2lq4Zymxo
1wRNygU2eHNaSysbRP3edGg+kVERhskmDRoT6ArxEMJc8OqmBcm6YNqKZLUOFXj6feveqKaIom38
+g5XGRLSAJa+gTffh6G+ekkn+04bPgKxj1YKFYpCNmGcZhXJanAzIh1wfpTSpRzLptXyJK0OvXlc
FahD6eeRPEGOIQCTjPhkWbMKEiMdPj8Ej/NLSv/hAgRoF9AKpL5RMRB2FspGnQHN4jyZHANaI1vW
vSyZM9+7PdpArq+I9CIEJ0bACf6BnBJzGd3aDWW3mHmyDtoYpQ0gewsh/aOXjksXWqURQmrlsEBb
FSkqBlXgLoOGsu6+WvMUKFIFPEASD68DpBAvWiJBZQnjXnK3m6exBnCwAmIQZY4xyq2tA6F048ee
x+qoyWgVTk3wgka2RfG0lp1nrsKK4A09hRdZOLQpMcdI/SxxF//OqIqwYmmcV4frEy49AhCSAAsm
zx+JQWJed02+sSZP9Hb85ZftYd2CV0JRcBsHxXRKB+RzVVkwGYCfnf/95FJsdQxz9ss8MUjAdjNd
u6fJoc3tTGdV4z1fGXHleB4b0QXcPhbv3NQKTSa6FthFuTstT0MF7IxDPziDu0L10jAf+ozasdXT
VfFkkW5ftP2ZPFQEJYRIWxtohQuB2CUHWqr50OVBXKExZ6zWEP2T8YgyJPgVqsgbAnTUmGM8o/qR
rtb78bvQlUPjMW/deKNmOR9+iYbqbuuqGg/+DkX9PMy+KakrZRvnxIbYHNSlvZeaPmws06GdWei4
XeiuN9b8TmXot0AHuBGd4/Z8ENgKzxgTXUEGgQoHKCOOng0S/E/vPwHQ6QHOBfw16B0QfDNSzGu/
umWdVDk7DPQryqKhMX42x3+4n3mnGVpyDXg4R/AmmUm0laVrnVj5FqYo/QJTrQHU8/7R4JECDwoK
GeQhhaANNJxNFhBWJ/2638yo8G9GYGlVnNuyxT+1IgRtIFHsG8ua62TuV1DF9HG1/CjBKtdov/9h
OMiVAKvL5ejEtxfT7aapM71KSiv2+mgMwrT9sY7/4mu5KCeHDwLZJaZNUiAgepcOVTIZ0xQGff3Y
WuP3ySGKV4/MBcKGhwsFNBQX+J6yWCBz7k1AdGygcGmtjIZW0B62eni5Pm9SR3RqSdhtgEuwPoB0
WWJYdN8sBLJm/v0MOWkoJ98UhRu7mQ7lZP/T5jphVxUvdmsoDpYsKuHpTRwtlETBsH3uhbIB/BRa
tVXgoh6/g2D9Q5urENBv+WXR0aPgAe09QLIAlxPKR0bnLM1aNHUSUOfZpltMtiKeKYZH2giXDfDq
YF725uXeAgyILMFt3ZY3y2DG1+dburB4W6Dsi86By1xLCTL0oOhr0M7QMR40Gm+Tn8cDMMD/YAih
yBueDhGS4K1ITYpimuCt5oWUz41TZHt0aWZ1mE5+qrAlXUAAQwHe46GBeIuSrc9Gd8TkGsMheByr
f4haUWb8v88LW7ROvdSZFtwgDAS+c+aH05frc8Vv+YvNAfEE3pgHuIFYe+vLyWWNmdVJ1m2/vQ6M
L5FWN7fW5uzmYdxdNybdAVyiB3kNCCGL6AkjgKiJAd5y7PYn9JuE+vBUeY5iRQy5FQRriGx8DEy4
DIepCCpaD00y2qD/CNrtyUn9gw+KSDtjkOMjuy5cw6mLbTM2N+2hzY2ntM2PwzSPilBdNrsoo0EJ
ENlFNHPxn3oSztVpOmeNgUZ6H130wWp8o61bhiseC7uFen+gzq2iAZUNngsnv4E8ASgS7rZSnxlJ
UcxIVu2eg4qC4qtt/ri+jLKbDcL1BmCPLnAJokPp3C0b2YKY3/IPJtkZ+d4MDhb7h6wlz8iCgALZ
c1wF53PnZYGWV9SuExQQD3SsD7NuPG6ViutZFgZDKBDRDbQ3OCHauZkiNRBqB0Gd1MY3sIxGafaq
DyzMva8TZDgmY1VsT5nDOLUnLBAEL8vc9H04jCqqnD+mqbqnZQZ4QQAClKCBvBBvbBnOH3UIv6dv
iuzOeX9xBtx3UHZC+AxZH/ExVNc+w3PCJ4ib59AFhUtHN8WpkY7grwkxJY5c+0YyHwjfJh9rED/S
6tHMs1lhRZpdRbTEtbpB/IgX5PnK47Svvd4DJuIUtfdtTZfiqBXg1HBsNh8XkpIDq3Pjho5VCphP
Ye+baa1UeCXZeUXaHKVbpJLhq4QfkTE6VSPkHZNG2yIAe76SbTk21aIYrGxKEVGZ4LjEmULe4Hys
Hpi9jK3mjWkpRFKRD5hVWQmVBf73E1c3oQql2QUsdFbkV+FCjtedjvz7oIpADMNZh4XvO+ng516r
VcnmP1TxtCheHrI8BgravH0YNfoLxqjKalk5dIhumX3vl2MIsamIAemCuyHX7iFTEzkqhS+ZGz01
KTi4DKF20QYA+44ITfx2ier+xkQVz1LpbEgjwFNLwibbIEibGfWI52HhHZueHBvb3U11uZ8K53YG
QUpYedmtD2qBQBu/NI0bN772PKXvJP16e6YCpoCYm4vj4m4+3yNe5rGsnRHa28vwElTzLZDo/7BN
0OGA8hACP/wjmHCo5rZdDZgoOrLyZz+t0zvfY8vn65tRdmmgQZ+HTZyTRyzMsBaYmdXfSLK4kO7I
XuwS2deH1rkfHRZ62sfr1mRRBAImZINM4FkuxF8zfcuG5X9Iu7LduHVs+0UCNFESXzVUlcuTbMdO
nBcho0RqJkVq+Pq7lL63TywXquBzgUaAg6BrhxSHzb3XUAM153hNHUL69FBX9KqAZFJeOte00pce
yKf6sign/BNxs9moIdE/50C3QT/vVnd1ETWmOM6rY9NUq+upz3eG9sJZ6DyEAhscJYYxPj/oU/v9
73/CJnWy63lZ2FJDW0OEsKMt6gvPzNO/j0wUgqHorG1zUaIdSAFZPe6x/NGufiwQ1Ds/gFMnO3gq
/w2wSSzIUA4GF/hqrJ4zQISbK2VWPxz3ktjCdncDWADbS7isWWvrJngHbTOFLlHrBfNBDgZJ2GT1
j0xMc6w5FTvteeoO7ZsmlqLxQ154QZxBdasrRGJ2+idr1CX53M25BqoH8NFrORg4WSBlt0mvw81K
VHXFHsbcbq66sRxufYuRqFKQ/FiYRy98yZPxgBdBROCy37VCqClVLfKWPxRF3Fmh8B6cMh6dC+no
Zr38Z1R/Rdl8Tm5389IqRLGsn3QZQjyUPrRe3gXYnFxCVxNavQggshVR/GzpR6GT8zG2G/tPkBVz
t3rmrf6vm13VSqsQtJnQpx/n65K1d67h7H1DgNug1P3kABxJshgOpykyJ8hMBs/n/wGbTfG/8YEA
hiQT/mOLhRuGgI3URw+/KlScM2cv/ftu/nI+yKkF8UeA63+DrJ/yr1TE50bpWJB/fLBncLIZD4u5
DJnxAHeT84FOjgYtbIp3M3beNnlTZKTVApn4B9H73wvW/gQVBepi+kJvaXPb/GfS0GSGNhMq1e+o
oVYzjS1rnOKBM4YnSaHxVHWvFmY9ddV4W07O7x4+8OeHdiomTKPA3wIYCtzEzWrE52mRUaARQb3v
lBw4+1Szoyto2EO1fPQv+SCcmkm0nlHoQHr3XiBdto4M8rEvYEVzZYlPXLxMzsdKKX9m0cWNgsMJ
zI13gIbSGvtm6tErysQusJ4a/rGH0fr7MAPzMV0Al6GRua7Kv1ZdYxXLTJc8S3t4zVvuJ1tdSFFP
nEAr6RFO89B7w+RvsriqaZRhS5em9ZiYO//S2XDq5/GmB3lzza/tbe3dCjp/tnJC00rf3egPQjH+
zA5QnFBKhLI5erzrAvhrdibTaeBq6tPUKMKWfEZZ/Px6PbHn4d8F8tF6AYAhtFmv3DO4MxcjYFQk
zPgPYCttGor8wlVzYo7eRFn//q9R5HRizZhrHF9Vs4fk7zdflBeA6qdDoK/vgREG6OvmntFmhlcn
pEMevBnUPCe7Rgcu/jdz9U+IzVzVuRy6ZUKI3D46IOCRqGj2w6XO8IktjW7BHxUoSBNiY7+dK+ro
rtdA5aRre292HrP+6pJN1om5AgQZp6+F9Yrmx2bLWUE2LNDxpukwRK44ZP7uwxNF1ysfXQgQSTCK
t0MAFzco58HEjmshHz2GJj12cGQfL+l7vp8qrCogvYDhBmUeWOe3caYqILktcpouP4byvnpR+sNH
BwKsLo54P+CbOJvdlxO4ZJM8CNImv4FF3yVyxfvvsDLVQNBDURcn63bzWXgudOALBKlv7OZbcknm
8t30oGKBnuMqRgqk3buC7kSMIKtYb6eqvXZ/2eO1dUnC990AEMHC038VXYMePl3//q99LYwpE8Ys
3bQTBQRCMijGXuh6n4oANhr+h+WEE3az5wxPB4XglpvWVajrqzq4sFTfvwLwhbHNnJVahQbdFq9H
dK5lk3VLWlQqruGuwIv9gJ6WwY5NP4dlcMfmp9F8zUkiskPWXzi23meWa3z4eIJWjkQFpce3U6jJ
AhGkmi2pRR5dYcdFRqJlul76IqR7ei9ETH8v+UeTcqy7FQqKgjekcd6DMC0DLPrMnlKvSRrjuhye
zh8AJ1YefhWoHixqnADu5jBWFTfcWnVzalZxpm5deTSKj6YNGAIuReBIUYpE23tzq2fNSJ3MBY6+
sn9aDost49f5MWzbnLAzWiMAJIOhOPBy3Wx+Oy+9Ke/HCYsbEsXDGNUswgNmHO6NJXV+eK+EewmZ
6nCWl/zWTs4f3tYQnICjADKLt4sC+sKtCUu/KXUUfdEzqpuz9+SIS2KfJzaXA+NpK4AID1K8bTmm
nq2iBAZvTmVvanwoJq6qsiovbLFNGebPPGJpoyqCpbAir94OhlEYrGluzOnKgDMHnEXmL5PPETEh
2DI/nv9qJ4f0V7DN1eblbeU2kDZIC9kdnDquS/PCcLb17/+MZy0H4+oB4WE7HkvgyUENgsVNn4KK
RY1X7VX/2lljKGy44M15WMudeclY+OQ0rrhFMGGgc7DlAOsRFQE0I+e0UJKHnvY+Te14V3pthFbn
Hn5Bl04m1ADwZf5qciL5RHKOZMSCgDEu862tge7sGQoey5Iay8B2Mivn31C29nO4w1gCKpslVFsD
zDGbqrulbPrY4FUVtwS0BxjbQljCUzqaOuBiBy9bElTgZsiktm64NKpBjwgZ26q/3B80jpCwchr1
lCtneqhUJQ6stoMkH6V7586j9eBAWjEeKh3ctlOgD5WVvzidHD/XrjP9hF0xPZCcGS/l7P40/LFK
bC34o1fAuF1OAGT5OOUji4z4NkHzvVNWDVE7c+nqWLWqgZ/wVGeHhXb1zsiH9qpnk3fIXaHDQXlL
PHhQc6RsnpPeJO2zL0sWuT13ocDn6Aennkjo2LUTj3p2Dm3RdbdqaSkEfDy6k5Xyj5mW08Fqmy6W
wNdELgwAQ6s2x8Tvg74M9WDYOzszrMi28vnRZ5w9jqZg99Sd69B1899tYKJaSER1X00ErBIUpKLM
hBJRXkLNrAXW9LZ2Sjfp6pLGk0PGuC+1TpQYvoGLwSOX1FYsgtmKcaYCHlLAsxFCcuZdDbfnR1m7
NzlKP92SqLmZji7N6oTR0guLRuRXXj7MBwcpO9ox1i73/FXSIfhJSL3EjAs44AR+HlecmQk3CaZ0
hE0jVbL80qD3cDORxkTRomZV6HqTb90MjD2CUOZElTdlD2B+fnfacjzMpe40pl5SHZqoDxwMVxXh
QIpXOgscs9PYfbEWFozR0Lq5ioRYXuE/SWTUwIHn3ggM+IlAcuM7dHmlG4+BTb+yIDdfbQAOE2MU
Bo+M2fef7dluvmd+bX2igWxvzBqrsbfpL2E2w+fFWYoQU/OEhTEnWT38qo3JeMrKbLmp87n8GtSt
G1w5jMDtxVeTF7uEBSHWot0eUIf6XejFexwlmuIsp2NcB3N+QG9ARx7T3h5lnOKxMXnQhbTn6gU1
Y/mddUxHplGg7iLs8Vsm0VfVo2/EGd72ecT9woj0VPm3Tj8++cZUXAsGRaL7zlX5nnUGZG+hc4/m
q86vproW0NQc3MQacMoW6yKZid/GMJFNO7fVmGf2o3Rm/rXJA3W/wk5DkBKtZ46mqHeVAYi/G53O
e5ozzH3ooYcI4IEq7gyryT9VfffV9rv6s+zs1zIDwmce5y7S7uIdltGQuxJfaTEmssNHmu4xt/Sz
Mw921EBWPmYwpoudem53ZV8HcVuar2QBnzSeB2mHLVMwTCId/hDQOM2rgb5AkY2Flqqb2AQDLfEn
U8Ik2RVdRP06v3X7QWGg6JwNq3PQ/N3n3zVOYYh/h9r5lVdkCQnkNWJrhLFnb8OVYSCqCj3p871V
cxkFI9Xx4mVtTAbKd8PsVlED3ZYIzxhr52jRXzktdWPYFPnP0uXmUbMsj6p8zqNGOi4U6AIajguM
zbp8MqOllxAfYr44CjUaMIzzeImTUFaRYCPbQ7C9/yy1a3z30L8MF5ezuPY7Hdmsgi5Mwcb9UgU1
mlqNG2IPmxEjvI5sqZo+gneKfAJhSEZ2xoJ9XYk2EsqffmskB9cCj5jvqmXVlWMXJKRDW+ahXdZD
NIt8PuDgMaOWFCNortp64U4j2wjdJHVTs774TgzcPSHDcypyuFj2VHj66PCe7LvR8JOxsvRnW5Vq
iKags+D0qId9Po/BoSOFG/ct10+EqSDkpSg/2fXA9oKhza0htH+tgeB6mDLV4Rg3pgNay0HELWXe
qZKTXWUAHA/LD9j8VVLFagiGEPboXqyCsk21MXhHA5pMh0EZS5LDAv6LzMf6wOfZiiZJGoBgTf96
Zm179GRmhhk6CACq9Ev7SzoVDrsZXmCGOTwQa2ointGH3LCy2ObyZ5XVLGRjAxxjVX1GjbeGko4x
hXUGLyddu2xnGj5ODdosd+UI33kjaK2w7HtcDHJht7KHtRDeRTq0KxA82qGENqGbNYmsWhjOFJLw
I7zu8W/CP+pG80Ht2FCq28WWFEo9gUiczq8TaNnMEVwJ2rggs3vIc9PaZQBbJsD0IUnKLfUVt2+V
zAVnyTLhLeQbnRtNzOBJV2JN69b1rgSAodHkuWM8GhDsL4AZuu21qiJPNDSS1P1dUW95EkEuHjve
1XvpIKyvBNnBEbYJaV5OL81Q+XE/DksIiQjzLiuAi3QUN69Kmg37zpBdUuDUO9KBjUlVa28ngKqH
GbFJrsQqT2KI0rtyy4k/qVqNkSGBwELlGvTgDmtHlr6d+IX24qVW1t6YwXCJxs7guLRkHgPoBBhh
Nrg31RwYoLjjD5L5TTQXwCHRFr4Q9YhDYzZKcfToZCW8b8pHeBPne0f23aNoqw6aH4t67gXaX9Yc
uA9CWvhHN6JKtKGHb6WaC7jZzH1ILY33HhnGPdy0cjBmMVmhTfMmIZVswrKjzVVlZ4CHOm1/3TV4
kzkzZQeBRYwtzYYnF/z0H9xTPNbC1web0THMbIiQ8UX9bIkjw8HHm9K2sMymsrWusWWzCAVDe9f5
ZbGHnhjO7iFYDkDgY5MBkx/zZnCiqe6X0Fkq92poDA1neAggHtEDmsew4BnfOdJ7KnneHSet+qQd
TKxZbwGDPWshlqlM79jljt71NfHDQNv17QKWYQQjNz82WlJfNx2yKyj8mpEzdUgh8+a1bEyAh93F
vUJ1Ktv1wMPsxsCFn7dZBeHceBLAGwUMWEdo0k0eDZve+xEs+ocAuelV68xCKspw5Cnb3AvdcvSU
BFwfWQe5OdG513wu8ltpFGzvlKp9KRcji2yihn1ZNU5USyriPmc8NuvC3xGzFfsmm6sbZAVYgzM4
ipMqzB2Ui2hiU/mg8oKSELo8LKp6QfYsa8ssbkHbjOf1soEqGL7pPCGHgOfP4+SiYe+WBrwGAKYz
IleDqNrbeowzr5ySTEp2aGSh0oVX2aGVSt7Vi9PGhhi8O+yjOZl4nt+3sjTvRNMWkKy1jR23jBEg
dfQN554bflhXJo9RzujgADdkQ6yUr55maPZUpI0qh9z3yC8TSxXjZy9geo5ayIh9dfxZplavyp9u
N5Rf6OLlCeF0iUez+FFapRVmxlhFyEGcqOmpE0mNVBYAOvsAXR26G0RmJui5w/VSSz8mSzAlg2JT
lNVgcOrOzXfcgMAKtMXcA7XUkFSGhUWHJ1to6fZ1binYLxOt7wPQymKnKdAwd5cZqixdEE6onyS5
2xpJYc0s8UhemNFodTbZu7Av1zsI/HdQ856y0C3yz/nighYwDOIVaURBEhdtxrRwub4hfc+rI6e8
65DMusYeTU4VcxeSakRQeUdz/+coyjHsWix6N+uK3aQmJKWAcB4yOuLagcl4xKrWS2auhyuQvNTT
2AJK5+dt8+rAY/IGrYzhkz8Y1VHKdkk9I2deWEJjuL0W+UJMtOeyPuJSLlYEpBy/lxMOhMJepkih
LIIrpecJtFUGsKlJmcIIz39EZga5tqyrdgUKqjfNpINnZVVZF/GxU8dpyqGUM2Tm2IdQf2G/IPOg
UtcAoaDK/fJ66DUIjlznLByDcoL9kNdFPTK8fdYOxo6uPqITYV4EZa4gXmxrPFRtXxxaOsrYLf2v
A9bCbdZ1A+Srsvplgh7QjS7aNizrtV40a/ZccDXvJsdrY7UEDhS7e/NTYHcstXODQc+OFXgO9Wrv
zE2Q2Llun3XV4xW+1E1Eu3JNepQf5Sg9H4thaZI27z4bEqbrDffqm4ar7tpm3nCLF0+OO9/p70kl
piff6/MrU3AsFemUVz3hv/H/4nExwkW0sbE3STHrPW1wluK51ad91yOzF1bQhqM7ZklR5jqt5tYI
jdHniWMPVVi7eGLUwK49Oxmxd54g5j3Fxv40mF6bFEVWxw0fi5iZNaTvpl5fm+XS7GZPz4/MrYdH
F1htHJ+uFTajkjtRZlHAgytwGF/KzDVixakV5fZYRrxu9J094a0kcRxGIAXInW1X7s6iA4kcaY77
gmgrzobmV1YKhcNC98dWMOuutQMeVaaMJw+KlmIZ4ZgFq8kbxyqGb1UjAdRlvXMLid0AQKHGikug
x3FVT+WxMNsyyoeiA6jc3BcwdoVILmynF3s5jmj4JUPG+yMsC/OdQzLobwM6+ojWAOBUgKvH0yDq
6xWIsas6nkfBMgY3VsfLuOOU7rTHcK1DbuKTazU/ORuCe9PBMefRDmnL2Bto6jrV1Zyz4JstrBoN
7UzF9iCGe69u3GurocPRV+Yvz29xQCthHfnkQKN94m6Igly1W0imdwU6LRFtBjckop0TTykGPcXA
S4xpsvY5MVXIqoD/dm2F2r+TG/e9V/Ija1W9K/PRjNAPLBI58iXEEW4kUuBiYEQ2QKwOSEJpZR9B
LhNpa5HlYMxuEBZlF8RQ+jSikhbVlSaMXE9B0YXZCMNfANa716GHDAIIzNnVAof7aDGr5Ujtufxm
Fou3C4Q13UDc/vfMy+rZdQzMJSlfRiqNXauyH0rK+kk4vEuBXpxCe7LttLV9HSIdzRNte80eiXge
rTquMeojYwxClBNa+D5Xihl9aHu9cVQ5JP1CVE7MOxNVykgN4xBXVnNXWKN1lYG/luR0Nu7dAUUJ
j7vtNSrQ7a12+fhQM2N6JoP1tAy1z8POrOlTRt17R5vGM6RqrBB7tYWIH6dFWpTjKy2K6bYF1SPi
bvabNqW6BvNvOtq6b65cXFkRK6YxbD2hnWgJxlXys5ZRi8kxEF6Z/pWX5WNccg5biYZ3UcPMIByl
yKOMke7a6S1zrxsziPou0Lu6yMqod8iLg+bPYWFV8xsSaCRc5mF9chVVUpJc4ykm+ntvgCrQYNOF
hG1nLY8eyciVpyweIeM1975f/xZVSQ/a7st4yj3kZUw61z00nXe1Yd0U3VhHQd6Zae/odQrhFDpQ
g8aQ9/tWg6+wr/D42nFRKRQVnDKqLBSgmsZAxo0XGDkC0zA9t0Cb7bLFxIty4vWX0jDEZ6BWvaOH
vbFHT68P257qewP5FBzGsxzWgz3KW7q2Du2YLXe4UvtQs9p76FmJt04dZNdlENhJDTfOgzv4VR+O
tiyQXfjFzsxFizSgGkLW1TRpUPwMc9X/Cpjqwwpb/AAHzzqBCQZUFiZhJEvXdQ9ImJfQACIp7E2s
qJySMbTFZN0G4DHcFLVgLx+slK7FPfqH4G9ZK+D/bVlWTKNHFhosKfDOnn2ztBfqpKeKh6sLAn4Z
7GTo1r39/UbCExWQmSUd1N3Erwr7Qo/hwu+7mybjmPlGYDH8Pr2vsmi6BHN+V4LH9FD0nSCuBn7R
O4LK5Ae446ZsSce2QqXw6Ji7mV/Cup0aw99BNg1MSWoyevAUT0t4LBrhJbG9Sz+/+QQUoDE5Dfh5
HyXH9qHPXz++hOja4AGi3VpB0m8/8ez3s1ei+pTW8msqnW8f/nXQGEDygmIoLI3JOrq/mouZGAdD
aM9MIR751UZ5CBWwj3YXweFdy/irbTNW6rb51iKLLjvZkTQz63u0gFBXn53f54dxYiEhBjAJ6K/g
LbLlmKKDQB2gBUkKiW1LpqJBpeLT+RAeZmJTp6cAwTs+NMWAqgrWv/9rppTbutwzW5Iq3JFQaXoi
lUaNvvrqg9sano/1HuC0CoKstA+QGVF82xwbMwqN/dI1BBfkdChrfVwy9QDG6Cdb5j/MWaEcOV0g
d59YxgjpgdaI7pEN7szb4ZmdMQXc7Una5jysjkX+8/yQ1m2wnT60x7HHARMCXGHTgq3sEvlMk/mp
3fxcYN/H5hC11HDCxjctVIEuScS87yBh2aGhDcQNwq7iP28HRDpKq6YwvbTRvpX0dgYetyeOJEN5
uC2SkmmUbJtPk2MkY9Nl0fnhnprO9VwLMKnAf2yb9qjqDgbsa70UEI1oHo/c+6Adyto3Aljpnwib
c0HjTi9GbntpDtRSjSXp/4sFDx2ytTsFG1SgJ95OYItkOUA1CSuiJgl6LKOLDg7E+XP1QfO6tdkH
2gcG88d4BT3zt5FmC3n/6CsnlSihFXNooI57/nOcQiCAQ4gWNtDIPhiLm9UAeqcw4YJrpwtaZrna
103aiDEEqXDp+h2p5WdjqL+YmbuXtNkXqOe506/z/4Z3SwKtbhzjQN8B4uqQbS5Qmj3BM5bOKZg0
UVnUN4sjL7QTT4aAfQ3Y9mDCA0v4diI7vMVQS3DmdJTdb1NkR78O9udH8e4YXEfxV4gNJABII55X
wp7TcvhmNVAtau6npgoLsjsf59JQNrc23h9B0GaIA/o4ns4MifeFQ/ZUBKTPq6ukhS7VVtqnAPAB
Qg8MEdZSYA6OPZjdF9kKa4b05twD8Ai8ZuihAkSBe3Z7rs692/e1PaZC+nkDrFlfJf0kArz4qZRh
UxT9oeJtdT1PNntuPRbsnLH5fn4yT7S1IU0GWdaVT2ZDCeXtuqiNvOFgrQPqgBqID5ZnYCPxdXno
WDLS5QfdT9b97DqIsnIW//C63oYDbdz2leeMKYH+MKTOJwWrNtTwpfrsXtIhe3evrLEAHgNNIsDC
3G5sX8AawWqnMZ0m88Um+U54nggJGlVIM2YekrGJmVf9sJZL9m0nI4MbD0wWslcgwN6OcnSdToCg
OaaKleGofJh6WpHXXGVQO9IPcmyizOiT8x/yXWKA0YJEsQKKYIH1jk5QaNggaysYUxfSUHEz13ce
VMqLFgKFwQDOCw4z2EfbH1R7//NBCWSicEpDfRvL6O1QXSkVlC4o9DRxB9TevrDzkBs23rVWjP9s
P+jv9ifeCsxZid9If7a5VkUnvKR9B+sV7LMaVcFLmLr122x3JQD4aLYhJYUE5mZDoGFFGqVb7H08
qgMK4YsBhePhw1kAPhf4qMDtYdtBKH0zb9gCgFvYckoX14+nhdxDZP7q/Io4cYohBM4vgMZXUu3m
PC5mAz0Ooae07Fr1MAeoJOM9kj+dj3Jq3UF0Gb1NqO8DjbOJUtNMEGK0U4oliRbogYi1n3bslIoU
OUz69Xy4E5eM+3e4zeE/qFnPLOun1CoA4Zh+BfanmXq7hf84H2ed/+0ygEQigKfIsa135DVldrTI
STOlKG09kqzDITy/8s598aUFvzMWUe3f1cBUR+fjvk9OsTCwnxxk+CCRg9j5dkO1la4qOALPKYOz
pJUZqAT1CSESlbqfPX1ukZvmznf3Ek/o1LIHEwCpFugA73GQhkHJIJkFSOLybOHVQsTv7pLiy6lU
C7YAWIpAWmLJbyUOPJOhfzkuU5qb9wQnsC1ZZFT3KvMi5svQWh685uCYt4X92xivPs6FwlGMUxl/
ungsQ37u7dS6Yysqh5l22jdQaEXRN2fF4fznO7Hn3oTYnPzB0K9168VOg1qCc7g37IfzAU7c128C
bPI44TqVIgXGYHG0jpxdoa5G8KI5f1X2hdTg5FgcC7rcuMbwPNusRCjo2Q5HZzD1vR9e9u0SLvHC
z9ubAtJU0iWYmwo/H3Y2D5fqUvnlxJIGyRVvh/X8wzNik9gz7aKNBf54SgWgw/2srOceKKFjOVrk
AsHCWn9rc1z4cHJGDg/9DmiEbWLNrWwWqzUXQPppaLFX17lZDLYr2he3+Bksa8+sPwQAtrkXSign
jt83ge23a5qT0sknopZU8PwJsOKkcD5nYzrYEuZyB1VdeEacOp4QD/QFLAwgwrdMvM6AOFRfySXt
7Py7V5rfO5hhoJOF1kORh4w3e5C1fyxZf+No4F3OL/4TS2Z1SEHFCEwiCBZuVqSiHQlqBQymDbYM
5M9e/18/v5UL003J5sLGz6NqgJJ0MgS//0UApPx4bwKRi8fm24+VSyZ5MKo5rXN4xk4mMu48uCQk
s/7IdimCMPF/QZzNvhq0yU069gCqZggAIPNjU5JnVO1/TgXaHab5atCFh00w7c+P7tR+g2AM6nge
vtE7BQ8h0DywMg4ovfziIcce9mimng9x4vZfNWn+G2JdIH9V2lzpeZOW9ZIyP3a/CQs66wdJLqzx
k6tstauA+iWe5FudGGnVtiMXBHGWmMwwFb8wT6cH8c/vb7ZsNhtmR6BblI7dTtN9bu1GKLpfqtqd
/hr/RHHeTpUcglk1GlGcPjGdkH1xLo3jZIQ/CexqvfOustp6M7jixZ/3PuDrVVB8rWx5ZwmSnP/o
F+JsdbGCopDu0s9zSvCOmyDel6OPHZJCpv8mDt5sgFr774VVskYC36cAxyftbQPgtEwBUDkf4uTS
Cv4JscleaS58yIoiRA6kkyzbkFyyZju5uJA2glBvUxCWNxeRAeBDK7mHIgzSx2a0gdnxYrhsj7b4
F2PBQbyWGuFgiAPt7QIrwYmeZ8NF8wTlU0DvLvz8qa/+989v3hUVHq20BqwVeHs/tn9pAHLdf3Ga
rCJXmCWkN2hCvB0BZGgdNvPWTIs+Zl2UXwGC4l16l5/65GtrAIVMGFSD//o2iK+NhbcSfbJgAUbJ
HLqQB+T5/LI69dFReQPzEuVYlBs2cxVUWcZyKzfTwB8TysWBZ23IqJUEfHc+0qnR4OZHFo+6FcXz
6O1ogJ5FAcKY0dISgd5b8KyKc9QbP9pxgEQJ1FZA5/VhL/vOb82EFbVnMGRTo9wZCQBI5wdxarrw
LSwCRjV6r1ulB68GOCJbyJLODoCjeR9Vvp+o9uANF9LCU2sYRRkYieIZGaDT9Ha2bNkQF645U4qW
fqjLbw0QPk194clxIcj2eAT+WDqqW4O00EvuP2sXRZFL5YqTQfBsWtlYsK/drjDk6o1GqjLhi4io
Nn4jVthfoq2dWlyYKBDx1tLrO9qVjXodB1NvSgOAhI9y6ex9lqvf5z/+uhe26dHfQTYrOOv9TAkP
D926ROmxf20AOuicV3wZ2v6bUOifQsAS/bN3D5DR1TVdfMD++TTD9cwU19SwHnS73MLi9FkAA31+
aCfnj4Ixhu0DHbLtUdNVwhVl74IZRbowsPAwdC4cyid3zj8RtsrAJaqAEmT8OaX+nhvxAikfAAMv
JWDWydWG2t4q2opce6vOncHmuxtcTFxTzNBVDm5Hbw6rSn7ORTVcZ6oHkgYNE1SO6+CLoWBDXwMC
EdbTFOwVVaDX6Jj7tbqQuJ16a0Fia8UjoDYDRYa321nDPa80FNoCXS2+1xa7JZ0qIsMfWDSgHRZS
GF/s+6b++Dscsnj/hN2s2DnvRqBsijkVZIwAS0wusvb+aO1uNwVZaZZYN2jp/Xn1/ZVX+5QpWoBn
g5FlIyqeAKo1c1DvkGx71+ZsyWuYRdA7IN9BtWDAx0yNUSe8LkGOh6PjPrfbPjKUy1/Pr+hTC2Fl
yaKrvr7jt40YskDgEmYE2EHjdfFF9bFZJP8iApQdIFICTW1U+t5+U1aA0sagKpNaAKGWgQDQ97mV
l9Asp/YNjEMJ6l4g84Hr/DZKHwBJrinO6Gqy4mYZjij2ygF8iw+aUqzlcdQ6/gm0WSt50DSD5giU
zQBumG0MbNT9VE8QlKHu5/NTd2o7rELHqFGiPARZ/7eDGlm+4LxGS7ExjFt7hPsRNfbQhnvoLfSN
qpF/Nk329XzMUxO5fifQWMFMeFc2z3tdZIEAJbLK7lsX+qRmCFVy+KifD3OKfIy05b9xtpeqSWdu
ixlZWwnT0hZEJAlEGoWXslm++NW106LCgg3Pj7oyr7rhkubwqan9O/wmi6/nPssAoltSoFblHInl
cyuPFolrOzT9C/nDqVsDly4mE3c7uK2btcnKqWeesvFQFNAe6dwhxMuRXZjQkwNCJw6q9QD6AK/0
dq0EnPktzfHd8PbSe8cwlhunz7MocwaUj8rKT7g7lk+yLi6phpyMjMQFqR7FH9sk36nAsnMJplLI
g7CHSKBvsNifmOXCaTe1/Aup64n0Apm+j/4m2mHrs+LtQMUqFKUyYL6I8YDHfT3vOnGNefU+LL4R
rEbEyMTAR16FdTa7zx28SUIvwUzBeogW8RM0iKF4Ob8NTiwN0KyxLCAlAMzA1oFLmtZczkAip+3y
KVt2ZLz6F78P/vua6uMluaX4d21eW3rqrf8h7bx25EaSNfxEBOjNbdl26mJL6pE0N4Tc0HvPpz8f
NbtHVVlEEa3FArOL7QGj0kdG/satsQIZN6W9+d++P+8mZ8eaXE1+1mqJ4qpOtI2VYYNnwh9EQLGR
bZA0nxNKiED9I01GTXblIN5gHv9We5l5Q7fRh0MZAyu++dHkMkBh132aapbi2u/GSNtIMJ9ut2D+
gHD0M1XnT3P2z1a2lwEauUtqT+9UV09ia9c66b0XGbB120dtMO4q9AC3Ve9McCHjz7cjL+zl6B6B
Kptf2HiyFpqGC7GcSTM8coKK0G/NvyRn32Xv/yQIuDJclXlxEh9BtdhTImsIZDeRW3xWxvG+9WRv
GzjTq6mlKwniYosQfcafg2V5dUvSe0eVZJBlblub75Fy/zAzCTdSGp1Ge01pYWFf4xH8d6z572dz
W6phtqpDzJ2/+ztJ/laqF4xzwImgWJGidXa7FxfyMJunUGCHqIE7V9Y9mpXZVmWBNO1KIDequkGj
fNMFbzSf+jXZeZoDzYpg3GxXf9kmFW6I5U08LmRas3UciOVvL+1SVMDAFzjIvJ8Jk73ydbjwCIG7
M1fAeIyGNXeapR3zPICw42jmBKyg0SZXLw9m/9D8fPs4cLFjp6GLLPTCLjtoqHqrGT2etKIvo/xg
a65XrxzUiw1AFVBhDvMELRa/HasP8DXjPclOfxTZxkjW/LKuD0jEXHC0ngWL+W9xz1dUL4mQFLJO
RghVwH/wnc8hVG4tGHbDm7XtABkRDOVeHb2dq905z+BKKuFonnLlIXwMvTfPpsvPC0sw7FHZmDI+
nz3ZULnXcqaF5/JZqZ4qGwg0HtvEw8UpRhPWd2OcoPcEFfoR06n1fZjV94pxX6jyzmx+KDN3WnpU
IJYqw8e3zrbL+EL7nHHMoc/1xklyXku4zVX40KbKm7cWgswCWZRhwS+JgObO6bNyimmkEr4vW+iZ
6Sa2Xm435BfU6/KQm1GVcLPAY5FpiFCwfAJsEZECn6jNl4eqS80eXJ9mfAjaMPpEL0N/zdP3zlg3
f7WFqpGIFmGwkRLF205JARG/cerHQbWqZ4C1vD5OXhR+aqXWPjb60D7qYeC7Tdam91Pkp0fDr+Jj
oQFxk0cQBxDF1eaOVKQed0Y2Dg8DueOdz41/U4OHuMcoNvnalaH/wsvTwFu+rXxCT1365I8Giolj
ULhdgGRmW03JxjMTyAr+FG8yPL/xTBqtXR+3Snbk4Omgt03FcwTXESizrr0OkfOhyZt/wl5SN1Ig
JzDmprCZDtTBgvtqHP0vOYrQj9Vot/e4oYZgnbrS/GcAS/YzUUdpd3skrg+SucYgs8lT4UP/Vzjz
rQy2lZwajHZ5SmCNQuZ+syAki/4shHh102qvyoKCEM6hjaFLHW63YGn/oh4xm51ht32VUOQ5PTm0
vnmS5f4QSndT+bNIm43uPfiwEG/Hut6M56b8jiUswKFs9MSviDV29tFHtslU37zdA+mHHcQuybEL
L/ryQFFyP9NKTv6T0h2KvbEmpHWdEJEVs8vPIUgfRFVIyy8oF/oKtinDh5YrUGnMKJ87fa2Ks9BR
aGjNVU/0v2dlxctm1FHol5LS2adQ/rt7zOzPt8dhqRm0A/YxmfK11SflfakIfMc8Kei9vgz2hHwH
ku0fp0Trn41OTlY0X1WV33u5X+F3xOEIlBN0PXiLy/Z4bet3U1JloKTK8qUvxnvFhiG9r8J4Qr3I
llFvyr7YchHv+ymun60GDaUoy4KN1yBTJoeUC2q7dj7kbFH23jaT8jBWekbn29ZWK9T4K44L6sss
fbDNpbx988kx7+jIZIFCmF9ZhN/vJ0rTSemUnhANkGdt+VrbVG9+XMGEj02degLZIpCDyz4KyLV1
CJ3RyZLL7QRQrjYH1CRWNqzrmTVHoRZDPrSQrmRVkKtRa0UnqXtUnGDbT2/fEolASsrDHRSEK0ZP
4PvjoMtZfNJSeWNYEP/ldtMP/9yewkvt0AykFsG2zndKMXPMR4PHuzw5jeE2fxnXdJfnARUmLAvk
9+fn8Ge3kUhp+qA3+LxnfJnCvdQ8IabxUjbHqDkq5Zu3RR37WDI6di0KV+LI85pijfLA7FKz5J0F
uRshtrf2Fhq2FvVmnm0RqheJaUhtWpHd5PWpUHH8Oub53e3vz/vRZXfxfa4gDlBEILri+gh1OQgd
LapPilpH7zrZDj7KUhc8xIZZPele199rkmxthqBf449dz4M58vxcb2IgcKU5GOiFWidNWZ+aH12y
iV5vt2vt68I+LI8x6hxRVZ/KKNyazX33B/UQnkLgmZA+YMLJPy8nmhMnaFiw5Z0G9ArGTaSt5aNL
TWDLYlSoFtJTwkLRfEXPFJ2hH6tnyXuStdURmG+xwuDj/WRQH8DRl2ksNEFpVTQXbF89NcTa+1lv
bL0KNaatnKSWc+dPbfiRe16+hb+rbwuJW8bWabqSW7eH8yl7gyF9zT0Hz0TZq7as7FdmjIKJrN/J
0EbM9iDxjvoSd6q9C/LAPpROIiEGMSY7Xhyi7aCpH/y+MZ5tz5DuoiADuYdW+/Q6OOZobpRc9e9q
eCEFSnIWUop5ND32atm/pg1neG+GPdCSWrKkbV3J4y6rCuvNN6t50zXZ1TkFrSuBVJW1gGdIoJ4C
dVdqaMe/eQe5/P58/p5tV2FV9HVtzkMwfkj1T7rx9fY6uE4SL78vTKKmU6Is1SXl1Ceh7PZVU79T
QEwguih3GmT1QA2fERYv37xtMaEwbOMUwYXnik8rl4Hajs1Yuu10b0Uf7XLlyL1eG5ffF7qttKvW
K1q+30HXVdg+hpV9cQFeSgSWNTnMXG0SqwN14A/9gAI38Ob3CegMY0A4DxmHBMU36V0ZJDhAfhmz
dHd7vIRrCc/MM7IBlAayh+zLYtUeCypDRqK+cBGc3nXoZ2ZNc6yi8G13h3/DMDg8DCDJeIXt76LC
s/U4LF0PR924PdkB1N2HarS2+hspmr9CGUShNylHKiIWwDI9Sp9GUrqjraFUhDRMFsBw7zDgSfyV
67Vwmv0bC5Ve6mmMGIW7y9XE/x8UYZnRLOSgil2f7rnEc8/uppMdruCdhSn4n1g8reA1zc1FfIPH
zbfsdD8uXbt5lUsKVNofjNFc//pvgPkHnG0NUxCpErf70h1qNOZJ+qIvunwwuOVpx9uTTtgkrpoi
nAM88eUyum+YV3+I+x0ShH5+8FpAaB//IA7P2xoznDq/mMyUXjcinBmUrq9VyC/28l2YeJjEZnCP
1EdnClbiCbelf9sFcGtWt59hiMKdUjKDRM472hVo3zP5uyLnqLh+U/zvt5t1NetmI2zkLWByg3i5
Oka5G7OoyyKBt2s/Ie+DZuld7SUfeq89YlD5GGlrtD62UAb/7OjWyZhYU+B5eMikPiq+lSZ2C4+O
9rnwQ5WDAo5om6NBeZebVnosOx/xHd4bt0HrQfYbrYTDuco/2anXPfZRjwpiOyHvpDnhQU/9adfp
aE5lsV7PajvRQUXDZVvJHX91kCsdMkDOdfIJsZ5m7wQmym6+3W0i1IN2shapH7rC8vcIa/Fii1rD
vtP78gG5y2k7NEq3aYdROSLJZG6mJsiexkmS9hCX2ucmwjcwkfHwjHLjNDaIgwZM9CI+1Jg71qg/
VsmHfHhS+hg9P+v+U7CfAvPetgDKvZfupaR/MSX1PuzUZK8FFsLCU4cTnCIjKsZj1bZVjXQbysgi
TnTuLg74vSh0RTv0N9GBSvJ2M9SQIqNilNFQS5ABS3OcfCVbO0ZjOm67CeEpSWp2UqmZO14z0Dfs
ppYW+dheN5WxLXnNPqqR/zFGGIgqDAzOvKntXdF6PeJA/k8LeYRdCb1kL+Xo4hSpJm3TNvA2TYiP
CmCWEHEh/mC0SB/WAfCsUau0TVGU2HaZaXKXy87PPDQRpk1H/YBIn7epbT247yOzOFS+h8d8rKmb
kqs6MkvKeCz6pDrI+i8psxAVMyMIt3LXBUepDCESZlNyV7STt9EMWhiZuYpG8yyWw0/+zF08oLQK
tasCvnQINU06IZdAWubZ04yiiKhFhuZwrJ0G/6vB7B6dOihYWqa2iaJJR4wTpbDZK8Df5AgBu3Wp
fR8HQ/5iN0ZzX0ZRvw3QMtgMQB5Wzmz9ah+j5DLjBgB/sTJInIUd00sKr1O6DM3v6skYEGEKnJei
+1Ib5hPl+U2USy+FqT1a0XNhHZMpPSLM934sj7I87VS0otMQ7BbUY0vy3qWVs4vA35RI32ZBzxQK
kTbCGAt3mpjs0x6+tOmPXiEP1Qfkpb4r2UPR+fsWCVpJwVnu2e8NNji0jr2PwEX2Xnma1Vj1+hhC
ayt0470y1CtdsNgDZKszrQMne7HMlY1JWE3RkLl18UPD1CPtsr03ffPR7EXz8Pa2d5WqzL19Fks4
n6zGL5kafQaE/Elt5c3IkoBKdzvI/BFhn7sIIhxNgaR7EbdqGmR8spIPtfXlf/v+fIScHbJyo4Rs
c3w/DcpNG3511s68tQbMI3YWwAzS2lN7RgRxMmvaFO3udgOuzjhhFIQ5Ty1FxxWSBgwVScL73NiZ
1cfaWJlXa2MtlNGSbDArCK+Z2yKNVzToRMsy9Yhvt9uyEkUE/xXZ1JupRFvicluX77vyL2+NpbbS
XSI9TmvQWbImQpT/KPYmzp8kBO/WvETWggi3E9uKcyMZGfMEIzrtoISnpILv9D/2lnC1Q66xDpy+
zVyp3c7C7jl1iO3tARHxr3Oacb78ROZl6aRwPCM5c6NK1vexLmVbMhuYA4WtUcytQa1bGDCnFhYO
8SAZO7nh8M2zJEHurP5axul3JbA/OwMKdrd/mlDn+/eXzU+31PKRVlCEeZ8po5PoZs1AptarX7ka
hINB/0J+0YX6FuO1rdavXDoXp+fMhAZXhdmQmL6OLTjw2o8z1/T2rXoIu2Py83ajxIfWX2kdGT8s
V4eMFXbj5W7RlaXdqIMZu9ZY3tvNo+ofehyHcswlwjs5zw519dmoXvvoCRdRc3ijQ9qvTkVpgMd2
6nHc2oXwud0jaFqrqYsGUquFACu0lWFb2g7PIwjD1sZD4E3YoLqJxivytnljRfaqBcJGRZ7nzUq0
qStHiLlPEjWk4+0xWlrcZy24YgvbeZM0mpy6mH9R+t+UQbAJZW2Xa83K1r40384jCdeXGlLIoIWM
RoDcea6ae31WDkYV5U8aRMnBYq3DDhEGPZJxO++AIIEVOpTdi49ZobdJ1tw5F7sNAjR4kV8gaqEx
cps2seRbiRuZZLz512p4n8s/2jUw0uL8ohirzu9VKPCqlwtotLK+iVOHu9hnTB66NYza4ufZALjt
2XCO9fnvZ6e57vmoBWN64Lb+hyh7ZvdcGYylMT9PYYXBkPVeqdBXJ11wjr29H8mlq5UJvBgCpDT6
sAjgXBVkoNWoXhYomdsHW9Ai4PjyNT+hxRCgKEhAqZte1WFSvcAM0SFd8L3nKX2B1VKpKy+TSyMx
AzX+G0LYSIZGRvq9m3P9cBejRLFWfV9uAhpYXLFBlYvlnTSfglZHAd7FZmDTw/HWnYbNZA2EtNgM
m6s82EpI+yLKqSn1NrakKHNDO0BL/R6H6pUz/Bf98SqFPgshLIm69Tk92zBzqb2ZuBib471d6zoG
I0huBz0XQ5SgX/uM9dJMBX6o5pDeGSOC02pUBWCw0XeYlOBvK86czWRQHiprZL+LxE+2eKgW27Ec
QuxiJnNv9S34Wdsbd1aPXrxjc1fyFCteWSRrnSZkPoMe6CHRMzevGJv61K5plC0OPvQTdA3Ba0Kx
uVzmFjjwIbbs1I2Mrw3et2Z+L6tvpOD+Oqpw3PpvEDHb7Up5qr2JINMs624izCT7ercy+stdhXkY
TH8oTCJvJata8gmoK1REu81JbtYOj3k/up5cv78vLMPI85qoqMmJuB372XGwD96ubx+UL7fPqLVm
CAMia16fo/LP/SP95kVPhvPP7e+LNIv/DMb/t8MWAJ9ZnPclNNzUjb38MUy9XaxP+0mL3qclTklD
src89Do82doiD78PTOpger6//SOWZ93v3yAckZbWNrxqeORGCCYH0Wb0Xnsj/ZO1A0WGtwUeGoAi
Xk5tz5emajSzzDU8qnsUIjRjTU9usR1nIeZU4PyQTGKVrbnKXJni1gCy1bMe2ONWGrIWRTgprSjo
YIfRECQmtlWWbuGFHf3hcHtMFifeWVuE+a0CfPPUoKC7ph2JCxSf299fSotAWvz/cAgT25l4kfPM
HKXH4VPsYEyiPzj5xzhYWT8rYUQoWman7OwWzcC86HnIcWRDQVVXvw3a2x7+/l1Hv9tjCHOY9wyp
7PHXcCvNYzTCp3KSvt/uspWBN4TzLPQw/q0L2lLh5tLFpKsVzkmRvcKfWQ7z+4IpHDIY/+hIInLB
VPJ304TVnfpRCV9uN2V5WH7HmGff2UoxcRLSvKnM3E41N1HzToJB4yfjXudd+3ak5Xn8O9Lc2rNI
YWP6xRjQGm/6EsnSp2aipvu/hZgbexbCt3CvkFpC5OPUb6SqeN/kaxSx5UH5fQUXxt6Xp7AeFRZ9
ne6HH0F1aIY/WJDA2XXQNlg7XuFCvWzw81hlAscKnhy4AIXPTrb3kzVxnKWhR28aYJ2zZFtaOD0w
vsymJbyatG26nU3A8vEJn463D8t5IGEHK3WpaY3CZAeTnyoLJgMY9/8tgrCHDSOFiD4ngmM8QJ5K
zD9YiWctEG/cXiX3aobjgttY32X1k1Y+Vt3d7SbMnSCmMechhG1LDZW04DGK5ZEfOqxE1NJ5qtnv
W+kLt8xt2f64HW9pOUJunlUlVCCvonjkxNtFZ/E253bdJ6M1N3q2Qk9dysvILNFKmzlVVwQgByPJ
MHXSHN5mhV/8sQu+Bl0Mq+pblq+lFIudx5suQBn4DRArLxd+3ys27m1cKFXrMap3BuZoX3Hh+qqq
fzKVzwIJ26UWRgWgdwLBjiY/WpXjWGwI2Mf5Ag4NQMRD8TpTTrjLpK6C25OngfQo3Cz7Nlq4l/V3
0htJjb/OStS3VHjlYD2AfFz2G2/WMU6gDvUd3vv8VytZmWSLc+Ds+8KGHKemFiJnTj7Jy5WE3sd2
cLBbPIHVvT2bl3bl84YIqZje9loSGjQkRzE999/LUobywQreYi3IPHhnx4sa2o4EHDJ1q7F67br6
ORmNraKsXZjmzepqJ0AS3cEEkSrsVX6s5rJSakhvJ2N0iHlmzX/IU3ooLUz8sODDZXA/YiJ0uwMX
D4OzoMJIBWZUVWo3V5YdNxjT3ejvIG3ssI3b3Q602In2TKQl9b8WGagcp/O6eYY3yrNR8yh4DNuV
RbrYFoeCCaqa8GnEGvKgw/IoZCV1Mx4GPOepKvE/wU7M/ni7KfNivxqoszjCfHBMNL7HfEzdQtp+
iouVjlr+OoheoMQsTRH+Jfuj19p+y9dL5WnQx4+SPa6kyotjMat7/SeEMOh9aE1KGTTc/z+rwQej
eYrMlaFYiyCsS7kbS2MqiBBD6DHcrn3Cr+b2KCyHoBWArlBiFHEo4NFxcpW61O2cb3L0V98dw+bT
7RDLQ/E7xPz3s4Wf9GmOIXKfur3yEKdfi24F4rm04qFS6EiyAgK4oobMXCTT9slbsUG4N+sehWpn
5yh/jcY/ef8alM9G+ye3vvOQwolJCVlqkHWg6ueXT10T78yp2A228lANa0DopQEim53JprOivwi/
83MIEJY1kZyFQEvKrxoECN483z5E2i8jdIyE2DiFDNDW6tGsUR51bS9/kQvzHvmPtSxjaRrA1iSd
AbB8TaE0/baNE69MXOjt03EVbbf0edQXIO7IkLMh0F/OsibtVC5JQeoazkejPakri33p83PFBVsF
CBxXSl9dancdKoipixlcOmzitXeDte8Lm4k0FEmEEzE/PzmA7gUu9LYRVihOk6eiKQs/BBy0cPEi
i1TqwOxx/ZPwnLW/5d0ac0o8N8QIwprQoqG3lWJo3mEALhfPpvNaPcXG8XYzRH0h+n/G6ZHaMQgq
HEwh0R8kZ3S0Pmzelb1yUgv/MHr+R0XLjgk+Yv4HO4jcBN0msuoHSfrL0L4A9wo2bRqvnPhXBcf5
h8yqcvwYnpFgal7OtySscwVvqfadVzovqex8bTKv3WDAp2/wQj6iVnA/6PpdGvlHq5S/aUGMr91k
tisVCHHz+/UzeMpGo4vfwxZ++TNgZpVAePgZit8dUNg5drUe7Jqxfx2KAOhSzLO/beB8o0040t4e
jF/FoPMjnMWgo9sDSw4pN9QuhcHwNS9BX7+t3k2Q0I5e16YPVp29q5Bj3lqhd5RM6a/Cz+13xVg/
IAbxd6V1P3W/+qEM7WuHzyfSgt4H2Q5TvHZTPIqVpsIVtkn23ti/Twqs+RIFjwNopjs8qO8DPMCD
YTjk1vSgOdMzx9nWqr1d0oa8UwzZsTWb+X9AohydR2yj0S4srJ+2BnwMIP2uDVHvsP3wMBWYzAK0
7GKenurSP6B0e++oHBVy+yFVrVmLK/mGW3O80mXiMp97bM6sgNDizIOw5uVwIeiCLyh8vHf1X6n/
oPkrCAdhDc4keL4MdRGUOaoHojpUFo2l3zWYDBpaN+4ardSeVUSvjtCCsqdgQO7sbdvKvwFRV0NI
AJT9VfowOSAmS5RlTmqyM2UVi1Npf3uSCT32K8JMAZy51joeKsI6i7nt+f6E2nURaC/K2LyfwLDc
DrGguc1PnCWFFBJrGRuFy1HpJrPxysbQTrB90ZuS9eF7nmbGsY+ydqvAm3804j68w0ZF/RLrcbAz
vN7boWJYrvwSdV6uZyuK1oIeAWePwxhX8St1Iy+2Ry1xKgRjO2mTqxwECG6VXrQPhk+V9zj5R8X7
3Jl/e3gkyf5dj2+pEn2wu1eQuRgop9uktra9/s+QDPdpX22K8p3erWSlc9Z5+RuhAwAwYcUv+aAF
sW4lhW8opzGHOBRsKqfd5cCHnZ0uv33wCcUmQ3/MfmjC4NeVjn4yksEnzbxPzBdl7fXrF8pIaAsi
+DbKDvC0rq8JUdrkPA5UyqmS4/RBxpzsYLRd94JrvLLvzETDfr5OQ8xehly+w2XOfIhGGxGv3FdR
SxiNJ6wXm0MVKRqadmO1z43A/+ibVngoymacVpbb3N7Ln3sxPURd8drOu8Zsm9ot6n0h7SjPNm+s
BYgzULQ0CxItLUxARG6bfMpDNJ+jTS2/3l5wa80Q1psFgTioNJphZC9q/neqNZsuO9yOIdSC/tMO
A5Y1BzTFDeF6KY3YSrdlVLt4kPfPYypLp6gFHtw62G9HUw6SvJNeR2zc724Hvm4cbM/Zqgc5KgWp
XmGL9+qx1ipP0066wTnzME6HcY39s7QnQh7A6QnFLpi+wr2QR3tHT2pTOyHOgH05SPHbTRCTm3ml
/cpuwDXMcGyRVVom/VgVitWdAs/DdFnzylctacgnnLyI32txoH6EvfB9HH+VWzEJDoquecZeOmXX
crzufuX3zInE5bwHw0FlEvg6Xp5XhT25sSTMS6T+FOlxCzZfBp5od1QRq3ywEZ+AO6g6VbCzA6f9
QNUWr5OmNja+B519pW8WhvfipwiJuhH7qVrK8XCaqnvJOfjak7ZmHLQwvOytNsZW0NE5DoQZFI3Q
CDBPH05j9jybaUndt9v9uZAmnAcQFd9ipEUUeOLDyfjgQGTQ76xp6/Qr62ClFZaQHKoQIvohJgju
uFG1idZAJEsDcdZLlrCJmCNDrMbZcLLlv9PQNYNjlr+/3U9zR4vTbh4Hdb5roNIhJNeB10yO0svN
qUrGXseYME37DbYR2Y8SfsR3sybtrAoHmoyVq9OGTOuNKCYWIhTCWWsQVzWes8SLuTb1QRA2Wnsa
egy3HN8/KZX17KFm+uZpfRFIBLOM0zQZsae2J0nZwbwbk8OwhiC8zhvIAAGszdoXs3ypsGsZejro
vR03J9jWXTyXs7EtaPSXtllpy0I+dxlJ2PsxBmrySQubk6P+pUx7I3ish1c1OxjB0Y7rXWlS5HpI
0jdWOH4N1nkDhXUrjWab1gZhI82Y7tPANB7GtG1XNsPrdWWicYf8ApKQWJeJymOyEoR6pyBw5IEY
n6JP6dq17np3uAwg7HCpXw1TldTtaYylcostcLcNuyx9ldK4P8Se1h3euspI79FpQ+lSxfFDvNLb
tqTEcdzQoFfvVcEmfDzGWz3bcqmv+pVa4ULnqSjnoyOCMZuMHg4r/qwWGQ5cIycrVk855dryGDi7
221Z6Dte0WCwcpngCBXLqUUfp7mFMsKpr5+iiAv5VqkP47fbQa53PiQ+0MDh7LedayMAKcelPuOc
PI3yXRk9purOWtM7WwkhnhC1L+eQrjzlFGOdi/G8ulHWrDHXQgjnw1inDW9nhNCGx/jvLrqv1i7b
CxF+Pc2TIkHtvIKA2kkm5VqZTacYSvYuS2Auq/BWTQD4bx4QaObc2pDTo0grgvRiNZGcKB4hKVfF
/aSqj52foqIDTGtlZ1vYQgk0O3WDj2bVCAdSayCm4FU1LQqHvT291ghQqmH2ToecNDj7262ad8nL
049LF8Vg5JYgE1wlsoEX1H2uOblrRhjyav8Y3svQfDbb+zD3ttaqxOr1aF2EEyFOXRtOeVoSrp3+
NpP7PO9w5Vvpv7UYwpybxmxIDFXiVV16l2R3ev8h0D7d7rXrHeayGerlDjNA18Rv1ctdybjv7XFT
Dyurfy2AMAciUykbVUHJbeyiY90cIH6vnDDXmxg72Fx80NljrkWqJrUzIz3l8mcNPbRAI7jzfa3f
+IV18PTk7afmZTThsNYbb6i7qgzd0Oz3lh09B8aq1svCVOZtiyLVfCObxVguB6Vroen6oRW4vM3m
ttvVLxCuoDyW9cvov3kzwPuQrJ2SrI1Fsqhh0MKbasvACl3ZkvHBfagKf2OtbW0Lk4DiIZo/pAJo
2IgyE3oXtLVedaHbaPcfDO/u9hxeWCYXXxfmsKzUcR0pfB29rBcEZ5+VXHpG7HaN7LM0LBREZx9p
XlaulKezcKxx1VVCLDiPQ/ToJ/dRFm1iCRHBXbWmp70WTFj7QdlprVXL3BT0LyhRynCL1CREAFHe
6sZPr16ToF3uxN+NEzqxyJ0+l0waF3f4JnmY2VKeC/0VbNXyRCCrRv8YmVVxtqW1FfkoyIRuYlbx
axGVFVDdVlmZ00tRYGWDdMN75FohISxQGtIBHGOc9aEdto71+faEW/u+kHJOmtekWRhGbqrKL2r6
pUnUv25HWBqN8xYIlw851waexWiBn97L0V0hH8N8Jbe8PpzxMpyNokk62GtExonVheWQdgx41Xxs
skcvjjeprm7MEO5JXW9ut2e5x34Hm/9+lsjahsQNPmQ2y2a/G3N7O36/HWBpuZy3Zu7QswAAga3e
D9XQ9aQPg7Hzo2HjONkGmN2OG8gmlFaACEsNwnYKaUQSKaxDhHiqByyU+2fgeg/jl2Rtp1n7ujDB
VLnJwzjpAleT9M1zUa4ls0tjf/7rhenVTOnYKw6/PmzJldo9Vc1Y/tr5p7dXPXjgOeumedjOhmXS
s9Qu5kCnXvpuH6Tk6+1hX+so4aSMpMwKI53vZ9qmRDpkf/vzS8uQEh6ia3g3XCewVp4Zo2YngTvV
1k7DoiGrrQ00jePtMEvDwSWWOoOJZBHqMZe91I8+smioiruRfXScB0V+ryk9Frradoh+3A61sE54
N+BRmpkL1VpMLXKevQNPG303K4xN4PWHsVEf5KF+VYrsDmHy+zSu3kidoNBg8d6qyXiX4J52VQ5V
vEwuS8fxXcnfSd/sGpngu9utWpgGyNLSIMh/c5IhHJZxaoM/pQrgKob/mmr3ijytvCItRJh5pBxc
iCKCCBFWJMIkvQT0yHe98MF/cIaVzfh6os2W64gGzXMNjJawINUhtCVTl1q3UMyN5A/l1ra7j76a
rmxb88+8vCQRB1g++CngwDzpXs40PUUAGjHnzs1jW3vGHqfbUccueYTOrSOYwH4l3q9C3HVAJgBM
3xkNIaQVxiR3cjX4Hcal9sbTQDViztd8D62npjhV/oBiJrRs5fDW+cAFUGaq8VqmomsmzIek5QDV
jb5zM2u6q/LsFATpytawULWbY5jGfPPAGEB8G7fV0QrHcOjcJOs2vrQBYbFVirucV/wka7Ztxmu+
b2+G0NroqbS93cBf1UexX7nsGvpctrkW6nRsHS4ntVbkwMx3Qxjs4sreKWaGTED0YAZtvnGqfFNq
2n7M5GHjQ8zbIHaxR4VtYxXFzyLU+dflXVl2KzvM0lQGiGmA3OGpkrv45RST6hEyq1E2eJ3P2kNG
ZDwGgY3it1c5K72wNJvnp2cqZNz7ryQrI1tLaiTkazeCD48PSTsdEmXXjZ9vd/b12ofLyBaGlx0v
7po4mwK7TUIpUms3NYd7vNDeK1KykhcvdRpiuPNzOpY2+IpedlpgdZUMGqzhGr5XEK/o6hh115Up
u9SO8yDCqrADq6KGlTSukzx16rt2ZTTms1ackgA5SCepVF4j5iTEbXicVlu4nzbKlT+HJNhM4ddc
t46l/KIkbmW/kQPEyTK/XP4OKaQXKaYTI+Df1tUKBbko5WOqtX+wlZyHEDIM2P1eHia0Sp7eYZ+e
vd1N9qIJpjDyhdfqnhnxfT/7mWrfC/VPfj9VV1YjaEP0li9nFmayaq3Lced2dr+NkniXvV13nhYw
3pR3yYdlEdOVJLJRmrglIdry4my9fAWIf52xYO3GSOP5whkvi8mRUleWHpRaS10vvEuxX2mqlht4
95Qm3mugRV9jRdvdXvCLpxapCmq1s/3QlTdD6KPsWKcOMeOjM3xOgme8Ozexr2MC6O/D5ktcVnf6
mlLC0vrEQIdkk1oL/xEOZ5SCAgVkVwuo8hR8HcaX261a+/z897NcPBgNJWqdifWJHG7zFfX0299f
2sPIjWaZB+q9V9q1DcwzW5tYjGr1V9gi+WoMm2JcgYwtDs15FCGhsG2tVUaFTvLsMfmaSLp+n3q+
8bEsK+k5nxSc3s0BHaQp+BKiFXdStTFd+Q1LHQkumBdWLs4gsYQtQc/MYmrARrqx3m2SgyGt4XyW
e/L/A4i4GbhaueUneuvm5i5Sd6p9/KO5dtYGETcjWX4oDwOrSm/CvYriZ/Hz9mxY6SRHGCeKfWEQ
IzcBi+6b8c3T/uTzqgrng0sJhLY5NTibzEjUNtJkDGybd4rKyW+v1XmXcos5e0GjZpYuUYV90zLi
UAG9y2IMvvijv0/t+Giq91q1wpxb7CcsHFBbnzFqYhpp9tg1ly27p+w9hw9y8Qe7J4DR/35edJbS
1Ok/u6dspw9tnxxr1TmZMQYtxfjsGwhNI6HxByOvAU9DkJnsSxZONCfJQKhlbJ7OXVinJGVrp/7c
9UKigXz4zDMEOM/b4rx8zsZennKvSkxEi2NL3vbdS1Tdt2V5L7feZsr+BMMm/3oq475Ec4R5UBdT
L3VeXbpOru/7ogMqPTxlxVpFZmlfowr/GwAmbCpq4eD93YS1a6XRttTv9AIicLMPEnUT6a7VHOLC
nYK3Z7aIsZDe2HPWeVXFCpKyyhSDoDoOGhVmSj9uT4WFRQRqGB9jDWqzwevc5Uj1HUeO2qqFGyX1
Niz/rjVzM0iHLvwf4wgzAj15u/cVrXB1/SCbaGo+Ic6ghCuX2fkr4ryjjIGfJniza33fQjO8tCz7
wq3abVPcJxMam/vbHbaQ7FBhAHQy+4TNum+XHSbBeqpqj6mdYPxsKO/t/P9I+9LexnWk618kQPvy
VZKXxEnspDu3ly9E9+1uidpFaqH465+jvO88Y9OCBfeDmTsYIBcqkyySxapT5xzzIRbsn7R+oGuY
w4Wj58KYEm+QTC906cOYPYWNEeVrGjtL+/R8MMrq2xPNE+grNyejeQ3Kb1O7T/gvbqYoYKw8n5b8
DOgFdDbgITiHiZfTFjBgGEig85OV/vAoms5RL4MiisX+vb08SzOGO39+dQDdfeXPZgOh7VFwfiKd
FqJx4s7W9vk9g8IIHAyqwjMVtzJjeanbsg6y6TR8NY0DrR/u/vnIwgGwPb8FXFtNxuRwvLFy6+lU
PKXud8/+8hef/0iJgygLahXKUUk7xLVNFohTQr+0FIQy8m8M4JqETAVQWcjHXS6zQCbGN6QpToNd
RGB1Fnz1GJ6PWWWPgx0FjL4+WNZBHa4cw75RgI6Ku0iQ9YGxpTb71BL+xUJbnhg8dIkMIe/ZE5nA
9DfQg175vyYktnyBl0Et91keRGbhPtKS/Wps9wQ5svuD+PPfZyuXawpdTQ00icPJRi5Nb5pwDRK0
4OLIm4GRAtXnuV6jJAnsznOFaKbh5Gnehy54l6+s4uwG6hQjhTqHt4A1XaVTsrYux55pw8mV0ogm
p/3k9+W+Rd+ul6KxduIivu2XC6fDB08zusmQgUa8eOk23IRcTgDW3RNhPRjJevlz9Fsvoix/EHz8
c9vY0vx95FY99HyhrK44UGI2ad67yOR6IZuegnrlpFu4g1Cun3UN0MIPwTflhLCI02Q29/uTbDZV
th212F7LeCxNl2nqc/sgoJzYaJfTZVlN55dGMZymyTh6afnag0RbyOJN1GtJ1EVTLgTooeppImmk
bOiMaz53ZTmcMjv72koad1nx2Rf+vutX2boXvA6dE6BShK7KnDS8HFWCtCSk4eVw4uBn3zT4n9vr
vhTAWXOTLYwAzIaswaWBwMYBQPpxPOW1bYR6Pz4LvX02rGQPdRL5gI6M7WDkL05m7aai/ItjAUJz
0GJ2gBjB3XFpPK+LEdXeXpxs89V13tYaiJe8DnUAVPIQAaN3TznZoZ2js3KcxhPXQO+R/tDtI8lW
SiBLGwedD+j3xCk+S5tdDmFgvJrwhh9OSefGPzWks28v0JKvnX9fCa0aidxVALEppCeyB4ku9arL
f4z58DlArfi2qcWhAA0PHRcPDUEq1rtu+gKS79kILfQfQ743093t7y8uBxLRc8UIjRvqJUWJIXS0
UmKHggqdHSwKSsK/cKg51/3/Taj3jJYyFkw5TFQBmLtSyBxEt8ewtBxAnUL9fMZXw6cul7ueNEMT
nTuBGG7rly+T+TL2e31/28jSRIF2DjUSoEHAF6Bu+tzthej66dSbr2b7yumOrYGPltYapzyUODBd
s/j15TgMNrU1dfh00ui7FvXi0+0RLJWZ8HzCefz/Wu3U9KewuA5FxFY/Sa8tv46AoMaF7SW7hLZW
qHey2iDvPT12EmSb41A1cVmx9pWJwFjZPwsDtWeCSlS7AB4F1f7lQKvGmiBsbMqTMSHHBnbSkm1u
j3Uh9rqwoBxiouej7wpYaNmWsyjRPhHjKUeI04dl/jSuscYudNMBaXs2IsUFUw14OLT5ytOQ8Kib
vuiltfUgDpaT0Em3BCrf9fSWdNO2h7RJa21oyqPEJaHu7JJB7KriVOtriIOFbYFXzEw0i2IpWqaU
Wfb8qrYhIYIb0ayfSq/ed+7XllTAZRb/3J7tpfVElA54Ie5eSBUpluBXulPaBAk6NkROubHpmib4
wu7DUNBDjMwvSEfU2z0NLDReouf8lGh+1JrPhfais/p+twShEd40AMrbEKZRhjFaHMESR31DZD+K
sB6+3j1LF59XfBLaFl7mFXQAriiJ+A4aIyvn4MIygARkFpCaQ+4r7AcTg3BoHXQnDnWUrTH9Hz8/
+9tZrszLJou2DT6fpFOoHwfIktw/Qee/X5n/onGp1xSkO1Hph9M3ma0VyBa8aKb4AGoU3MseiIQu
R6DbSFGNEIREyxS4fiH2eujESkJ/0QSkyZDNh/YeXq6XJiZh1eOU49HHGrqrcK7KcVP/RcYa1XrE
h6A9cIG7Vy6KiVKPOjQRp9aJIPGy1hW+5Efnn1fCpwSKySCS0caTkcR1Ff3NNkPtGHrGM4jjSti2
GLwetHg5AsyuiQ38sxJvLC0BEu1gZgAnDkB1yhJ4aS0BFHPEqRoikCLwMpL3N//PL068Nkw0JMxF
18tVHlJBcm+USE84Rgg+3bXmt4UVcPFwBq3FfBQBZ6N830/sfnA7cTJF1ENyLl3x0vmoUd7NaHpD
vQlCCWAW8Gb7Z1sZT0I3EwVWmCTP0urCxmKRRZ/9+pChqSoXK+W8hZvowpwyXcgXS8EJGbGxo5/6
D2hvNO79Zwc630CAY2PZgX1TfLYY2KA7Eia6Ygt1pPT99tG0EE/g89htaNYK8C5S7vduqND4WrVY
cGFoByQOvX2e+vy3KRs7AnmDBnEpKMQdElm7G5m36d0vGqTZ8J6B9VnOXH2r5yCQI2LO1Yz0t26E
wrkfJnppQFmisu86h2gmkkGvk3lIxcPt+bt2aHzeR6EF2XtcTmqNsDIMRJ85njHeiMqK/cV0Vjx6
/n2XHn1pQHmS9UPpjMRHYsZmWzFsWHYU5u5vxuAiQp/xgVc5yZGmkDhh/gCNn5dEOzrx7c8vjQBp
eryTZlo19J5f7knNdrqxHOrhVNr0SQxobUe4TpE3E3fnfZBTmF0ZJNoejhllqzAGgKrDeH8q9Xrj
lXSn4x8xrSVkFpYcgqBgwcHDEkeNp4QLwcRpBXHx7tQdXXRomfpacmnNgHKbg4ZMr+zCgoHRi0ef
hKm14lQfjzrFqxAnIMGNuApijGrAMCRdyvoAJrI63UzOa+N8LvgfZ/xaTnsdMgEJVGCmLo8acGP1
E4snwjbF/bAbRCxAqxjI1s5oCOUyQAKq0ia/8Y/gpw59v41cZ6Wyu+B6MwMe0I0f55satJhez0Xf
dx5opawQrEabqjbfnKJa8fCFBUNaC9hnxC3oS1QHokNiwW6K1juWDvgvS0ghgq/o9iZaNIFUOypr
M4Ojiq+zic9TEmT+sYQ6bF1aUaGvVO6WLCAxh2MMDU4A8ym7x6LBqGsGDeZe7rktZI3Tb+37ykHm
aTVxgiELjvYUdUXMv9w/Qec/X3EmqkNxberw+bGJRAmCKX+tyr04AA/UwLPsNFBP89/PYos26cam
ADfMkUHHsiyB31vrBV2zoNxVjE2QPDBhIa1e5T94Zt+eouvgCHfszOw1x5DI8CpT1JoNr3yS4vMs
e55sLQ9bGgyQuXD/pX6/Z4H2AH3zv3Dcc6PKrAFjjL5jlgdH0WaQadajaq0zYGmTn1tQZq3LTTYF
DizIYptkEeUP9P6wFTWYuc3QxKMEKV5lb4g0yzlHCf84WXroQLM2uDvRgHWZeYER5oHxUCWfDqwa
0VFPvOMY1eJzl3y6vfLXcerl55UbpXFG6ZgDPl+BewTC3KkDLqOH3L9/rdEch5b/mV0DahbKFqeJ
ZRWjXZKjXqOH+cWpftwexsL+uPi+4sC1rIBjRXbvKK0oaLfW/e9DvGiAMEaqB4mdK3SeXUncRJKR
oyfesrDMXm///AVHvfi8Mj1ZgixGNeDzYGiBMqwvY+v+aPTCgjJBxeAUtuxhAb0R/aa4v2UA84Ow
AbkGOCv6xS5PwAGZsqzyOoJ7Tg8fQES44j8LbopyKqLEueUOKoXKNvOppoPsn2k4/yoWVokTl2D9
550Vojq0Eiwu2gKGYL5NUYtUAYqGSwswkY0Id4OfvP/mWJ8G85u2BodZ8lhc2v+xoiY0zEzzRl7C
CkSFYncIUI7+iyXHfYRNh7MdLxHlfBXom6BWP5Jj7JZ95ENg9rbTLo/gv99XTtepSR0dCtAEDChp
mBws+RcXBDTo8ICCuvDsXsoLFO1EUKZBl8Sx0n746Q8a3/79S5vu7POqipDNbU7GHEe3IQ6F8zNx
fpraSjS9NEWoaiAvCTw0IBHKFPGia7g1NORYpPXWkPozGH4/3x7FfEAr8Toql+BsAIIcU+XOP+Es
9jALrzWrNAiObY6uIOklUekaG6cOdh70KMEuWK4s+9L2wDWEnCLe/PhHWRXh9E4yGBiTodkRH/PQ
t3LQt5zadCXsXBzZfw2ptSFZiqIfoKB91OibOb6mNY8tiNlqY3DUyNoBvzyqAFKEH0SHqq+ZrlZP
tgFntrqNuxn2hTxM3q/bS7XkDYihUWDW52NFfe62JOlBGIcgTkK1XZZhA4bH2xYWpgyN9QhH5jTp
dbtCTyzIxRS1e7T896zdt2BoS9OvmUZDZ01Zc2EwMAWFyJmSznNVCHHd537CqsE99s+++cnpv90e
ycJ6oHqKqQIszQUZlrpzWl9LMpZ5IDc1Ylr+W1b1oz+egqFZuVk+3EjZQO58vMyMph+9aMoG8jqr
8JvRPYqhnsJKZoc8rR57143TXPwU46g/YF7fTWeMR7fa3D9MNHUih+d7ALCqKrVJVUxgsk694yCq
x9Tepy9BvU3K4P5zCNL2SD/P4dd1fhgYaZv1Ncz0xg6i5/2K2y3O4fn359U8O4ScUSDDQrBazKw2
udg5/GHUT/r0WLdNmJRNOPR7ssZcsnB+Xwxq3gxnRiV364wwDEo7usE/gJGN/9xenIXddGFACWqQ
DxPaYMGA6KdIzwFbRXIqhXYe4I34/59vW1vYUC6odVG3xNmKRlwlxMlcRlLDxYbS6NHVvrd0Ld+5
NBxwR9goFEB644rVvKqEX6OfUgNRmhs25N1JxtBxxNYoqm2et9vbw1lanXNrikvkGfE7PCq1Y2Ia
fVgkaC9P8gPoY1embckOIkJASqHOiOBcmbaySoleEEc7Nkw+9A1/omg0z4u16vrS5AFdivY83LHo
0VFSlS14yGXCMByTFiFB3+gRaZAR3NMdXTmQFvwAaG+kuBAw4D2uIqE0d8wLbmugr7FbZNuiPFg5
WhdmDIxooKxBQzaw0ip5fh8UHq3tMjgmRewEYTVtjGl3e/GXxnBuQll8r2pNhzYVMjqvqQtm5RXf
Wvg86HDmDnzUia55UHTZanZf+/4RzH8PrG42ZbkmYDNHMcqtgHIdCl0IrQBWV1dBIvQUQ4oHTWBr
UWC/N+5r7W6tAO1f3wl/4attGUtjOjc4//3sNKO1FIFtwWD3lUOrFXfAil8tLDsEGXA0ATpqQTZ8
/vuZgQQP/UbvKtAkgKJE2wd5qFmf7l52IO/BWYbyGhSX1SBqGLOxGi0Lbf6P0gPuY3/78wt7EAx4
iHMRcQBlqyIi8OorZdIZyUmwyor6zoect9g3wy/NauaGOfn5tr2lJZmz+HNzEYgL1KOlNQQXgAyl
p9E/iCgzH/7i87M8xowLxEZUTi4Uhamwe5aePO+36LIwWPn5SwuO7/7v983LBZ9IWSYDadJT3gxT
5E5NTMmw0Tubr7wI1gxZl4bqCvwRbYmBoDDYFVFZRHxN6GmBpBjtQ8iyOYDVLoj8mtL1qcdB8lGL
ZMu95qnM230vrLj0zaei8ooQ5bAYrUhtWKF4kRqQfwJF9xpz6kcmVD0Xzn6H+ijJkqS35ECSk+1p
/Mit3Kk3jWW+BgEBV3Hh5BsUHZqDLRCE+53ztUjc7iDBXhs2bDJ/6e0af/DSQXX+gxQvavNE5l6N
icHltdXbNOyKz+BOTpKTOZNdAeo/ypWH2QcK+2oSZhQ11DAWdIprRJOV52JjBFh5sF98B7wo9Iz2
k0Czf2g3A995Y91Ehg+1hT4PGmjIUy+SfT+ELStFrPOmjWnS0xgPWjvOMlocUFhi28Bea9K6XjEw
OIOl70OzAuiIYJ7As3OPkSCxNDaRI+kaBlyEYbyS1PsNIaRqxycWbCkrGISvkzrWPfZn0KpvaFhL
9tKbnGNtpeL99raf777ryfPntw2qjlcloS7L0HUPpt9T7Y+vTgHpC0mPiZPHQdCsZLIWNyYyA/8x
pdwpxpC4ObSL0lPrWQi/fqRA6JE1cZSlU3IuGgAjAHgOQIyX8+tNUk9GLsmRV2bkFPsawuO3Z2zN
ghJNaEQ4BFoN5Dj0p2HaZP4//7fvz/fOmYd0LM/SwsX39d9lFjtrcpVrP195Rky6C/JThs9XBPn7
yG5WHndLDnW+AIqDuzzT9dI3yHF0D7yYdp1Nojx7Lew1mo2l+xct/cjuAsSKoofiThXJmtL0CTk6
5FkLHkaIrPi9EbY52InX6DAWbcGj0OiCvC+QppdrQi2hIyFuaxhU+hykaBxqXptuAie9sTG9FajJ
4gzOpIQzbhRUy8oMNm2hBzi7tSMInjaQFt00NvmS1tqvMWl3t31t0RSed6A+Bt33VUaQDm1fUVtH
opzTyEqeTD5tzOSpoGt4rTVD89/PnHp0QIJpSRgyi0cKbZGie6idDuTlK5fB0hkTAAILMD0QmFfP
1sbuRjsYkGWWWvrQlNkzRLj3fEpWlmgByQ0g7JkdxSHGHm8mAkkdVGCCz2lOf4wUkgC9GWysUj5r
1Ixqj29rbm07Xd91Vvn19sItOSTWDZJpuPFQC1fu2cTRigqlDzwI8iGsGmgmN3k4au8FcoXVShz9
kXpW74hzY8pga1d0tTm55JhUbr8tbBsSk4X3q8n8/tEiA921TedGVkv1SLMM9LFVIIPaB2w+vuBR
oTl0dTgCc7PxJrP+RVPvi2aUB5+4CBEkfyKuWYbBVJhPjoGKOxQssm1XaE446OCtrNFxFGkIXKBh
1QVxiYAGdPhV8ubmOXloOAsO5VS5UVCCuwmSHEFU5ZzsmQ5NrAGg6Je0ykBlMhnBIUigAZgLdpBA
W8Xgfch2o7D9KBf5+NBWdv0yuQPfkKozI790yTPLiz+ip9ueQmY5dMaSRXrmDi9ax5uI5ZMXogWf
hFPFuwezR9UEWHN7EmFZHDIZDFEaTFZUE5QxE2hObmo7Kff5QL9OWpfGnm7gB7vyJ2I3FpZ00o4E
vIpbKe0gHPiY7mxZopfXEuMfh/pjfNuFri4CYDR0HKCoKiHcv2JAbSBZmwRlmZ+KIbSc18o+3f99
9J1BOQCvelzHyk0M4qi0knmQn+wdGONlvgISuDpR8POxw/HwRiMgwjL1lORpG4jEBBOR88Ouo3Eb
mFuXfL49hut9PluZm0HQbIZWM5VUvchHYrYTrMzpD/ZJZLGbHYoEIWOsaUY4djKctKiz1lhDlhYH
+Vc8w/CCnUGPl+clgK8GdJ8k7GJ7fB7Zw+1xLX0eyDMA6eZ3zBV8lhQVxJ3YWJwyPF+zLaU/7/4+
Tkd0lmDh8VvV/NSUOJ30LQoGz/7N/ta2K3CphZ9/8XlldvJ8qsYswOfBPZ7ZNIa8WHx7AFf3CGqh
ZwNQz1dIcHXGWCDt5RL7kTP9kxjBRO6w+t7H6mwHWgCzlt4cWij3oomuCl7Z0BDROYu5/7sbnuha
5XVxLGc25rvk7O4ts8GrZFGDsFmw0B4g7EWbKB9Wbt7FNQFEDwMB472u9qM3zKWjYWT01LYSN9Fn
vV7Jt1xtePgqpJXB3AF42XU1qYX2SZZpPuLuIbTl6zYazO93L/oM/wRnI14O17gji+Aa6Tscw752
GofvYNYr+5W7dGGWLkzMfz9bC80HCIgbUjsWRVTLsMlXJmnt+8qha08orlMH3wdz7qG+/0RHmD3X
vwG9uz5yuwyqY1ZAtKNO0z6Uhfes+WxlgoyrZUbDvo5OSBcVXeTt1NY0SbiJOjXOJVtA8ab10mqL
qix59HsbZcpkROXdH4sQAIImqsts2la6yXa5nmWRYzT0X73pjNiiZbBxJA6KUGuDtWazq+BL+YnK
E8oaKrNivEggXNz+C52vbtP206unGc+yZRGt+pWH8+Kink2JctW5uiDSyGly8mi6sf00ouO/tz1/
cUQz5wbqjmiRUq85s8k0t0k1lK7cL1OgR115cNB7Ips3MKbdNrU4GG8mkQUMFTIyymCS0aalBMPL
iWTTe1Han6Cttb1tYuHA0wHW/48JtbKdASzg9C4ys076FFT/aG5U0L+ZsDMTyg1EScuysdbhAj6o
tvmvPu1jD/Sh9Cu1vfAvhoPrAWV6PHevkv8eZPeI3vHkVBuQXKwezelPR/7ctrHoAGc2lHOpQVui
Y9V9gjtCi8sJ+hfjz5o1IR8OwlprM1tcn7mtHuAAHCRqcGOiBw8xA7Y4RAzjxPw+lua21clfTBvE
cMC9M/NXIhi5PGqhXuaD5wtvdt/Qdol4cMD5ZXm72/O2NJRzI9alEZnQ1J7PRWBtkwgcsz85FT90
ka7Ea2tmlOXR6CAbvZ3Liv77lJ9q+VL+RZQw70YoOswiIldk0gOyc2YjUI8dmiGLJq3fG2LIwub+
JsOZyB/dFSgrzr1zKgrJtgAv9GyA59ydcP6pjJVLfOn+MFzk5tHDbYAoc/b0sxu2GTUwb/U4yoYp
eLECY59Q65FOaayPdvQXiw8QOm50aH9f1UZxmEKtkri4D41vbvqLePv0bi7pebLQO4yHGnqerjpi
U+CAutRkuA3zHaGxbW6SZvMXo0Axz0DbLVqH1cattjVsAUlM7cibLH2YIMG1cwdBdhVv15Kz88V4
kUhATA32UtzXCLKQhVd2S+FDSq6rwURi9NOnPCidsK+Tr7Kin3Bi/2YSiTXhG2vsf4tWUTlDD8fc
mKDm0yr040NgrjOOTZ9uEn2XVSJ02n8ysmnlQYJq+PZ8Lhyl0OHyUQ0GaQy8Q3FAxyeJNtSBfiT1
n6QCcwwl4Yi2d8s7tCCzvG1svi2vZhTMO3NHx7yllNuU6BOU37IKYlnVSA6ehTTeRIdiywyIp9pa
BsZoz9nYpUtDO/PW5NoWjiVAeOaEKOb1GhYFUmA25klmHAeji3TzK2NvJNVWhngN55lfYuBr/igc
XFO1JVmTBpQbxtE3X1Nphv34aNZ6CNHxzIsTskEQHeQ/b8/rh9crEwusJ1IXc+0YGYB56GfHSEeQ
VCuK1jnadd5uILIIKndLSze07fR9qXMr7kvjPZclG0KPSb4buq6KpOz4b5/5InZpbbwETcrCoPEg
zq673c5kKfs2WLz7VDEmQ6ud8uexRYcsbinzzWxltTUSRNb6VMJRW0Ff2eR+E1Nb7oUnzEjX+wEC
5HoZeSB1KuK6oPXGZXq61WQuNrxFf3gIdqQkEjhKjkRq7qeeeaAgNJo1oOfCMXsxP/Pfz+Yn6Sw9
5XbnHCE/HHNjm9aRC7JDZN9uL8SCi+ExOZMOIpeEl6Wym4reDmrBDP/o+PvaONR4DaTb2yYWhnJh
QgnnG4TEZVHDBBI6FoBB4jGdHrRff2EEmwSgdOAdMP2X85XJJoeO9+Af/fyTbeyzNqpzuEa6slkW
zgNgYP9rRgkUujaVvV7ATOGUMbKlhvU7HWPRHptmCsv2GzgIb4/ruhSOgua5RWWjFKam1bzu/CMp
gkh2fuRlAPwSuumCOiTlwZy2FnLUpvFTlJvevT8wAuUF/uPjsQgQmeIeovWSxtQK/9hS5yBa90Ao
/zz6a+DspTPIhlIkWKQBv7hua0vZZOeehhbAvK2jQIAskodaintEq0M3/WHmj5XthKt6mEvef27W
vPSaEnK5LB+Zf/TqzwPbZWkUrDU2r5lQHJNKqtFetmjYS+p/rSn/OQi6EeXaI2Zpk52PRHFMqJPW
npFgAi3xpS727Zws13ejtbntjkujQXMSHpZASYF5RbkPPYresWYyvSNYeMLGfBvo58JfIxZcGosF
3I8ODgLIYKt7Wccx7qUCSEx7sDbVFESWNKOm/MHpymjsRUtgPAKZLIJJEN5drr9TW32V6QnarSBZ
uRWZ70WNlMO7VQZoh3Up++rZVNsSQ5/CTtBx60Dta59VbbCDyGWahBgA2G80zXocadU+VEnTRL3l
ZZvGSfPHjBXVo0sB0xg124wk+LW/OW4tIrdt9BBI4DHuBXe3Wes70DHQxyoJaydjb90g3d9ZUbcH
4RT+Fk/EfMsbGxkKD1SdvCf+U0q1KXZ8yrZZ7YkXQ2b0YQoy3E28py/dhHYAdEnVYcNd7Tlj/d0U
YXNmFWipeZHQOqz26CReaicFsdAg6khECX/yrt3akHdD4ea2yy2sEbwAQLA5tp2xDZdrZDIPiwTJ
35Nl/KyKx5r+y4bY69ZgTfMGUQKSjyjPmKN0aLAq+1TvWVLaEhJfoznFJEjRXLsGJ1ocCdSm565L
kHeoVW5pFEx38wlKUiivha7e7P2serc8ba81a02qCxsVw/mvLWU45tTSnJWwVQxmEAZtQqJm0khs
OkSu7KKF+P+DNuw/m0hZIFsyTWoatms7voN73eZPzLXCnj828nUst3d7w4xnnqUGwJ6KEuylN9S5
GF1EeO5xyKAZU+7L+gdcPRyNt9t2FtwBvWdAB8AXUOdWcyiA8LEs47Z7lE4dpcZ3VPJWQoklC3NP
zYxvBI+A6g2l02fZ1Cf+MY1Yn4bB6kNpwQWQcARbHCAOH+o3l1NVkh7YkDrF3Q2UVh5n+V73/2I1
zk3MHn8WpVoBJKTt2QQ3XnNoYeoRyZ6Sr/cvBWTj0IgJbrfrhIZTZJMtMx3tBs6bRk7ZivsurQNa
uWekC/57FQGPJsVlN3C4L1hi3RzMF9PKSs+3iHK0XGDSlFtmYJ2XAWFDjtCpipph+IUD9aHmfmil
eFCwpltZlTV7yobshlKHhChAGlrRv1jM3lVJv09MFONJ8Fh33UplasnPPARuuD4RFcCjL50g0zPu
gDkQQCE03Wu/hx7kHit4kDUT8xqe+Vmq8cEr9RkuHTxbxlvRvdX+Cq5qyQ1msMecN8fZrOa17IwC
49xScqSi/Z5pqEb6Ht3f9uSl4osNXRbwxXrzXKllT5BqcVm5AWpsvjQgdQWFrz1KhW4Kqq5sr7H6
kRdwDZrtiAHSjSl4cLVu03vkS1HYu9s/ZnHAqEl85G+v1e3GytIHqy4AikgNcGxlxRfO1/rsltZt
psWF9hdOIFytl+umdaxN7MqEJzozGWrTbtveFqHUjJUgYdEQei+RKwZYB2/ZS0NpJxqfgrTq2Hnl
c29YWyMvXly59pQ1zflEU/cyBJv+15BSmPBs3Ug+8I/BYNFD22Tu1vRpsStG8gX5XbnVgSjJNGY9
C0trt3KyyEPXD81GEsfdVilnG99peSyNoQ37JseT2Hb+tQCa2RVTmzxW0uvjjgCwo5mk3KBrDkoK
pah3XuL7YwguaNhq3OCbM9Ye5NSCMk55DcQNAupd4el000w9C1lXsLg1Qe9etAakPQugeKpgGA4F
FfQh6AJRh8wH5sIj0E0BqpNFA52cbdXU1WOXWMHWpnLailYU4EtxqlAT6CLn4FfZ5TUOyCTj415P
My9ERVm++5OHyHUY851g1NlnhkEiVwd8Z+Sd/mZ7yHhLlBLBPRh6jT696CSBPIgj30v8Wy98CKqN
9KTc8dL+5rnFT5nb3tYUmgvh4OzJ1stdgUfuRmut8kgrv92Noygiqx2rUDQWZI5kgsL+lGngpyqm
qAC9WOj3yfQGMcU0bIqERazJSOx6En9AWnsDIe8+hvRt/e5UKYt7o9bj3q2LHTrn7Aji8iJCZ1X3
gqZqdwexQXfT+3qyBzOxiClDI407NJ+D3B+NUMLxN0iilGY0dr0boXgFBBVvkOFPaPLs5Q2NWypk
KNCtFRaW/N1OnsSlb+ibsTZbdGixLqxyvB+AxexfhqrWN7aYiniy0mJjlvZw4CM10OrbD/iR5HvP
XPOdZIPxGDBvDKIp14YfXZUYTlxpFvp8oPYUdHkVGgjet9Bm+lMOgwhBxVz+SXrthzmy6lkWeL90
QUXf+knLQNU+jhHgnl5U250eoecj/+oH29R4HMknUfnBKdVKdyedjuC3Tt6hqZw+TpIW3SsQSuri
upfOU17R8rlMdRkNfROEE2+62KzK5j01vfYk/QLOCFeqHsBPT0N9FDpyGBSvFAN9Kp7GTAC2Bs/Y
6lQHvp/l3+yi++MxVr74fW9FKEqYf+w28bd2mSQ7sGiMT0Fm+XEPVYOtsOsmLrpqCsH6yo9FizYL
zUyabdXy4ZFWRQ6VP8mrjct7LfZwEx+4M7qPKJhhoKKkcaEXv0dG+t0wpvRVyyiNoPmdvJvuaHRh
kA2o3SbJoD94dT7tyoa1oZUY6aORacHe1Dsn8mSaQmTJ8Hc1N0RcG+OwaRtmA6PLSSSrMX2gFm92
g/wz9GaUwm85SmyxBeKglbBj4YAHcx86v9BoNKfmlTPRkx5hpuTZidkbQEbsze37Y+HIvfi8chLq
Pbj1dcIyPJgIkPzZS+brD6alr9zLCwfuhRnlCiHpwLsx6bITl6FPvjd0mzZbQlZizDUrSgxDJ6xW
QNrsJLVHp3nQ7M8137j6/bfUxViUMMawU6/pAqwIBW1u0wJoYD/xYCX6W8oYwsoMDINwLbJ3yrrX
HHhS3Tay09QYBXYAdBdMigwaOIum575GChYbJgdbQGmXUdaXemyLIIvLJF9DXy174H9/ieIiUNXU
kjrFL/FIbE0bTV8Z6tr3Fd/o0hSAJU/PTua0cWPQk9328IU4Gh2BAOKAd3HOYCvLNY65ZmYjlkvw
1zJ/Nvs3kp8s+gAJnRXHWBzImaV5r53FtyCcMbhsh+xka78BDpB3E+bMWNSz78/uf/Z9Vmou+lmx
iQIGQhVi23mU48C8PV0LuXEYQblq1uTFo1NZ7WnQQHgwYLXLAteXiFLtp+zJZm4a4MkQ9uUvvtYa
urBCMwLSmWVd9WumVX0cvNGta3Ks3XoWMO/bkFfpFv/yn5p0Ty5bE2ydJ0oN/+ZmiJmmEltLTRiK
pLdYAtWhYyuCvdWiEa0WfF8zgsDHXMsXLXjFzFg390QgJrmScKkny69Br0SOaRLj4mnWGoYWv48K
KjDE5sw6rSRze5aZVUbRSlLakDVnxiufqrUsx8ItMROl4VmI4hKK7Ipne1Xus4BT95gXOx2EwdlG
G++vUVyYUJwbPRa55kww0ddbvzJDEwLD1d1tPUh2eni54UUA/S+8AC53UIE42bBSih0EatdHlq28
oReWAgs896PM3cdw5cvPDybeelPuYO/4kRu7d/dU4dcDHYNmXfTOA5GsHJSabsim9CUunpKHo4ei
6fT59uZfGgAeXugJAzjkf0j7rh25dabbJxKgHG6ljhNsTXCYfSM4KosKFBWe/l80cOxuDo+ImW8D
e24MqJpksVhxLaxB2J/a0DI3W5A+HdKoz4A6pTAuqu8LejQbLR1gePLY+1LYh1lT6JDEkKA/GGls
KCpArcXsb5v2gOzI0cPbOsFNHnwGFkixzhH1UH2mP96xVReyhK2CP+80wTrk8XxY7Cddf9z+vHQp
KJ7g8Ufq71X/z+xrvu8upIhZ5T1gBAR/7ZwckN3aNSqTr5IlqG3eWG47IUSLLczkR3NafF2ZjoY9
6laRWTZOCAKeL9vLkxgUDyVRODY8n/CqKUjTl9SiS1HEWQNg1+RuyclNnrxsC5FpG58hBdcOzBaU
4vo6Jp616AxOUWwHH5w6rFRjVHxfhGcEAO0YDsHThY5oMQ9kBrlVIA9VgGXJC2fEkFT/YSTTPgne
3q11JUi4+D7Lfb9qcfEt46fvf200O0z6Z0fFtCTRgysxgvsMGg2jyRs4Yvn6H8EQTzt4IYoPoZM+
DOa37bORKMCVLOH6aD5Io0rDLOKxja3kyNo4n47vEIFO0D/TiHzY7fr47Syjttni+Mv8K7X3BbxL
XaHGUg1Al1bAK2ho0hScJWep3QbRAG5pWS3AtauL7BkEzdljN+RgmrdaXZFClYUFgNblsLFwXlwA
F18vSquKlDoZA9II3P8AXhJAKH75g3ZjNmTnZNlvc9D3M0ohYeIFe5bov0o7UfwIydld/QbBXjTg
oQXSL6pSzGBu1Df+HhjKD4jg3xH7XgniCnvh8K7DWvgJ0TFf4rt3FYX3tA6+tt9WE4mVwEw8JohQ
YEEeVcRRbYaqpiu1sxgclyBFUbH+qD4vKLrnLnOaJi7Khf7OwJP6/R2/Hp4M2lGhh2CEvN4iIxh7
3UyB41CD2A2TdfndlAaaIrCRqDkH2vorRFjDCH4dY5rGLNa72LK+Za51NM06Msyn7cVIFQtRAK8R
8aSWIIdkS+0MXE7gnRd6RGoF2RpVj4XsQNBViZNGPx5SwIIQL/fBMtuVGPSxfqN0n+qKkTvZIpAg
4Xgq8JhfUU5OoP8cqsLHgTd7Uu0Csgdt6vY+SZdwIUI49Kyp14pWEBF0+zTdebvtz8tXAE+Wz9Sh
J0C4dsjEmW26wEtuXeCmgjpiofuaKHI1PCwRHs8AzSd/hQjWmegVSPZceAAIy50h1vMbTbvT2lNZ
fRu775QpOrBUa+I/58KU0LIb0iKFOKI/J1kO5Iujo8Jhlx/L3yWJ/kZD5rrUUXAGle259I6a4lgU
Oyb2atTa2viE4Vhmx9gt2nxa8vnU6ePer8b7wa4f+8k+IF2uuPz8IDYOSqz+tB16nYe5hFjtv9Qa
wyKJAzMumuk4D12IDt7/SflMQbeDaRldvcYmpot2JNqaAZvETDDAOCqCNYVGmPw0LzRiGpMZ7ycE
ueRnkj24QOZv5tP2YmSG80LJxS5+LzWNvjcyJG/TfZ6fuvY+6MJOVb+X6h366HntGxzkIu5ikea5
682IFTQwJCRlsaPvmGnjlCV/JQgvvqFZyP6jySr2SBtOLxjjCLc3SrUEweS4S1/6vgYlo+XH5sRU
iNnSs+aglCAnwLsi8pL0XoPcs6uhLci2w3x+6JYvTaKYP+M/8dU9uZDBf8OFPqVVXdPZB9a+EZCo
Yb9W53kYD/qKQejf25ulkiSchuUN6eSQFH76tKdrH7YAATANFhUo0wzZetiWJj+af3snHE1QUNdK
B+yd5p1ccLrkCvvCf+3WvgkPAbp7ncrQfATSxl2RfPeLzwRQ5qz8sb0MqRhwRyCnyaFcXcGudOPo
d946I8tcB/GUkVuSm2GnrVFR2orYRno+gH/n4+fA7BPzNITVS0XHII/7qV5R/zfpHaMoltvl2N6y
PkXJDKNdim2UHtMfqidUz1+nAUtC7UJH+Tz2sxVMhYs2hXajinilQhBLo1kQw8Xglb3W8bnCPDwS
XHlsd98LcPQ1TOHOSi/qhQBBGTB2TNyiN/M4T70TRwssA/fJydL9tjLI14ExLoA18uBNUIa8qnrA
ncDcFNNBR4FTBXOq+j7/9wtb0OerTZYEb0v5GdxnngonRvp5sBcAVI1zxIk5+iHzaA6QaNSGyi82
PcI9e8f2XHxfyDfMKDqWVENYW65Ryh6wjv/t+8L2m/PQun7WFbE/7YJ6rwq5pFcdWM0c8wgd7yId
zuowjwCxB1ne9afpLNHcoD/L/dKsumKfpNoKRx/BhA2aOJ3/kItjDgYrbeFA41k03BDtHZhUNyJn
UmGQyNaDDhHMgqEBDRl4wXdtx3lKynpCVhbE68gx1cCIWZ3dOJiKV9iQLcgCfpOO1C9GMESKWqto
WzOdueXK2DFLmmdtwKwU04oaYGvofSBg/Sgztmuy41StuzFYwq727stkPgJg7uipgOBkim6DVBit
ychJwy5cb3CaIi/Z+KioLdPphU4K70z1dUHNrabrGUvwJNCv1rKzVCNZss28/PGCltuL1vZpuSBr
lx2aYbc0wCl/2b5IMs3gcH4oyiDFCbiH6/1Z/aWepg4+R1DaYfvs3Y51NPeqzkdudMUXmmOTg0ke
PdxAlriWUhJ9ptTDfUrSMhydDxQjnOVpIo9tEADgQFVskh7LhTjhDejdfl6A7lbERv4JAahBH7c3
TRZHIfOMXgqwj4KfhZ/b5a3NXLfMEz+NV936aI3TssuSZQkHa7ppqb0LkJFMk/FlZCp9k/kFQBCD
YcIlRo5DEDxpulYEBqD98Loe6mneWcQ8zKZ3Mk361E/BfnudKnGCdVrNevbbBuIytFa303woXW2H
qg+ob5eP6LPbbYuT6SJwR9CpDBBklF/4sV5sa8laQJWuOZBXzeKls0r0j5aoV2ihM6oYumQ3C2Uq
28NeQpo4q5pr/eRQNgAl1d2x7giAKnQCba9GIULEDNXbwHapx/FRmxeDfB7SH3Pwc1sE3xDxWnG8
JI7Gj1ZS0djS0qmdIEW1auluy+FrpmIhki0BBWGkcDhKC+Yurg9kzrM69Z28jJsO8YE939rGY+ur
mkNlq0CRBSitkAVIG8GIQsuQJfLLEqzm35v06/xmWGrual58X7CiTasV0FcAcIExEc1DZa9IZsvU
9vL7fH0XalsBrTqxHHx/CJ7QW6hnv3X9h1sqgkPVLvGzupCC6UwfJH1NGU/Dx+XOoYpFyCz05SKE
q56OZVGjeIdF0LsJzBFd8asCMUI63mI0pdVU0bpqzwTN0paWeSaFuHmMQCZCkkdnOSrTGiopwjsA
2rPFSCjXLHsIi+Els/1wRQtt+fnt9/By84RH1PXGrM8HrMZvf/cgxJlU4O2v+RmvdVg0Jo3OewdJ
VcalF5wouy2DWy05a8knkv8s9DlizSPtf1jBeTQOlqHdMNUlUmzlHwC3C/UzvHylVYEfkLTRMu/S
7JSumKI+v2MjfU6vjoIoGp6FemtWeaY2mQTdVc7RRjuK4vOy9wz4m38/LziD9RD0nYmWzRjTQoVz
KH/15T4xjnn28tZloNsOuLjoR+IoVOJ0ZLYEVc1WlHURU4c2MpxM4Wa/Pg2M4qIwDII4IHAiCr02
BrA3s5f5tIoxhxlO+VdAI/X6zVypWCZfPwDguQcYGASha+yVd0iWAnU6D/B4bfvClsfeujEdheGR
iQDjPXAqkOpA7lGwnjY6ISe9Z3ncaBSTASCzVKSDXxtOhOgXAgTDOdlLY5EGAkhNQ/QjUOWMnUQC
EiZAL0DPiwOYP+E0CsNndM3qOr5d2k/99LytTJINQgsHKiZoSUGUKOKGIDc7BZ2m4ayrIaRaA8jK
KgwaVaX09QMAhQIqjYu0DCA8xJKNm3buWjpZhUL0Q53s0Yz9UOUPMxz1erix6Zvj92tpgmXWGrd3
eh/SypPzIVdN50sOxAJRBO8NQSM4hjivr8dsBvXcpXkba4Ufzo8+nRT3TyVA+PmYcEC/IYUAv9gB
UHAe99tnLrnfVwsQHpRGmz19bfH9pv06OzdTHdH5pnCe3i4F/EOYo0T3IEY3hZuRFzPtAlJ0MfyW
9sSsc5+eyva0LUS2VQi7YQzxBw6ecBZtbyRGkHtt7Pzogs+2+Wn785LbgZ//7/PCSYxTrpPZcNu4
rVhEhqged36yRu8Q4sLLBokG2trE19fztDVv7aKNvfGmz4JwxJxmvigcPOlKgNpjoncWAd6fGfWL
F5Z4ea5lxCSx1y/zqcwr9mLnxfjJnrpgt70e2ZkAuMkEM7aOtlJxeLZuO8cp8rKNSXkbm9qby2Jo
L7n4Olfui4XU7lq5TomvU+emz9vQ0tuwn948DgAhANsE7y76p4BMfi2kNMCtV7c4EpLO6MQ8L0tM
MMGiYoWU7BQK/NgjWF/0gIlsgY62JJ4HTIXY1h/aJi7ffhBXnxccEg0PrzZU+HyC+9HGKjMlUSl0
ECC3iIFGk7O5X28SIGs8r5stEjMN0zgd2tUdVBN3wWpQhWclleQASBcZUy5KeAIdvagdq1hJDJ0L
S8CaGyyPJoB2bCsuP9XrgJf32fwTw4/rQrUSeKEssSCmbD93/YxOwyA0nY+JfqtpsaXRaFp+bEuU
Lgz0Njq6vZFAFKezu6FpaLraOPq5DkE8spCPWq2ww1Ilu5AhbB74xXRScxl5/xPo7Tvq/9pehOQ5
4dkwNPiAgBBdy4Ie+JrblBWYrGKzvVvXR60Zj/lITvo0KM5HtpJLQcLV9+rC19CrCRi1KC8xyzar
HF/JcYDbhkNhuZgEhw9xrQDMq1pMmXLoWPNF9w7UOtuqfijJZjm48nDdUeZ9jSwAZPIZoSkD51fw
ZBdAVXe/U68L12m/fSiSvbqSI+wV5jGDehwgx3ankFQvnQpw7nW0A4+ak5dhiplDWgpPY5PmC1qh
QAkTmB1uih+1qRkOgxGh0S+0+rfjc1yLEywyqodJ2bRArS3LL71zHyT7ITs29m571yQIQTxOQM2K
dxMALkHQAEoGW+/MDAiaBpD4e4yX1gcDRBS0/TR7Xz1ghpfNc9LOb9dsiIUzyRGy0D0p3NESnT9I
77ZpjMHO+mUu/sfPc2W5MGyrOdZBF5TAOS2HKDf5rKrCQvPTFkzn1QIEGzA4ehkEPRAOMc9W7Vxy
1PIveobR430SbR+R9I46mGLAvCFqCmJTM7yYsqhyYHVWtf5oaEF2Bh7hcDaadxRJoQsXkszrXbM8
ghlSThfi9wC/iqpW4clIrygMjQO0CUBniDGRBZDE0ZkAoNr/0Odj3ip0WbZRCBmRgAa74GvQyWXq
SWaXgPKeU/ZCKdmXVnALzVc4lrJVXIoR7ACtJ5uujCOGa+YLy+2nZXzP7UCXko5XEs4roPyuDyLx
nKEfG5rHKbld+tN83NYomSUDDbsPYDqADWGvrj8/jFZBiOVkceNxtEVz1xfBriA3JMvPhqV4jaWn
8k+YiKlv66QNGuKhVXUt91nqfAERR8gm+9f2mmSngpQ6mIcNOMueaJ0BHmCQyoMYRm9+Fbritsu/
jv1C1y16lsQKlZ+2FsaO0ZK8uLuB3Wtvx+3n0LL/vi88XuZMG8Rd6Ku26WPg9UeAZkRAFFBYRdlR
XEoRYkdQ//mdrWMVDnk+aNkX11MIkCkWsGlBv4q6EzrwBcXK9ZyxgeBqeCZGsXugcSf1I9XncxFo
+0wrVEkW2bEAW8ZBJgdpNXhK14o8NUFreQnuCdy18MOIUHJbqWTrARcXvgxEIfAzC+vRa72yc0wO
xDO9cdm9D4R2DHoEu/znthzZwcAockecPypiPdcZ18oezQ5y/LoI3TE7mVp77zsqIFvpfoHrGVTJ
PEchck9pAMbp5w771d6VzA/z0VVsmFyA64AiDr0wgQgiSwJ0WrXGDPSyPtv7oAAvVODFMncSCQqO
9cWDCLFRaM39wlv8Gbar13bFlISj/TBO2Q74AIq1yCXB1wNTC5xjsacnHQx/8OkCfw9cNl4dsrAE
mMLsKp53lRjzWodXuypT34OYdELdAb1PHfq7yTAc/fnztpZxbRVdFlB+okbLEdledeG0oPcz55Vy
Bzak1smZDrZxhyEzd0TEHyW94rWXkNDAmbiQJ7xiJAEINMAi0niBo9ygUcXqDxhYbcL8UAHHbJej
14+8I8NwJVS8sm6XFRn6MWOritpqp6mYzmVX1QOcPQfEcZHhFUyOAWAuyyDgAQiC+5wtu6a7zXwV
ybRKCNeZC/eV6YtbVIBniNfumXk9qJjO3qIK/mV3FWlEtChjvNyHJ3AtxArMeSo9BJfEfaHscbFP
2+omXUTgYegTOQYwbwiKPQaWSQIQRsWjlX8c5+U8NlPMwE6yLUYygIUUBhiMOS47wjNX2CxtMTsf
pJSQ02oDuJ6Tm7RLDpZWxqszR8vCq3l2RNgYgmgjGpNp51ZvBzu7/g3Cy+qauVMQp8tiLTj4+u3C
VAVe2Ut0uUjhLmW2kwe9hUWy6bYgL5rdHLzV3YE/JLR1heGTKYZv6Ag2oN9wEYWQcJxbr50SD246
Pa3l2TtvH5hMLwDTCJJLwMq8bmnjr62P3FYaN0b9MM3uvWZODwMmJrbFSFeBSAD4WDqyXOJcXrfC
LTfQdAhqiGU4lIXm/TZ7J1dFmjKjCgQzTjrt8oYL4eRBNzID1wC+dG/DZSPGsWnPQZWFKcDHMmfa
OeRpdFR+luzNuBQqaINGzZqa1Mhin6NaNRna/166LIkyXaULssNCposvEGYCDcbXRmKokwZQI2js
mXxyn2komQUkj/Jg/PH207qQEwiVaszZr6PFMGgGopVdOhu7TIXKIH2OOFc7UukGoMxen5Q2J+aw
ZvGsu7ft2j4ltf+xGbVQZ2mM4f1nENaiV9SNy3LcaUW3316hdCeR+YbzgkuFpr3rndR9tiR6mfAz
yz6g9hiD//iY+NZ7HijAaHq8CxEFFtEcYjB5Rg/sBCrjdkGZ6/dMf3mtKjEpWQy0GngE6PlCyVx8
O0iRMtvsK4xWmCAXdbTzOkxHkL0rTIVEzyHGBVc13D3geQqXKwU4VW2Z2LN89lDMngHs40ap9pCO
P998OAA6AXoPmOvAVS52GLA2m3JCwWdm9sU5ZdaRGk5kDq6iyiKxSXC60QMAbBBwLTiCDtSGDbgF
wF3Emn9Ks6OqNC89lX+fF9H6zGwuqLkg/Go1AMItFFCLP5hpKJ4HlRTheWjQ35rmJVjsBmeAZxKE
GhJgS6PygWSZSWDnA0EUfBRolRBHubUeUGczsq5xMX4JtOrQsSSq7HZXOGvIAHtolE+G2YV2/rCt
C5Kn9kqu4LekJJgch+KQHEzTZSQDNNynhJybFUhzmer5kGmEhcUBFAGa/irCXNi8ah2btI8o9/xX
1U005NOnt68HDa4Ys8JfTFMLl2ik7mS6NrjVDPq1H/u9joa34Dv6yndapZi0ldxXDzNpPGJGHs4T
72vn9QS94V0KfkZ4+T7IuJL9OmLMbn1HCZkbURdNnxjyx5DdtTW1Uxu5eIJURr0M+3I1TiOaaYLO
2W/v3Z88tBAzXckRXtrGpWNLUgtdp4t2n2hOBOb1w6wPx7x7BPbL0TKqyE7GiGHKC2Wn0+C30UxU
YwDcLmz9CsFu0AI8V8Dpw+tIrdCmJKpLVMzn23L9EiRTWOqAgloft5fOV7YhU+wdKwajRssVHBvP
HZAp+JD6RTSP9H7szaNDptilikSh5Cp48DKABQTj+Jqmb2qKjjYtZqihYbuyHXaDKgBWSBCXNHaF
xSwawJnJ79HEHLr01zv2DG0NaFMDPCsin2utXEqrnZDlSWOjAUzibgEdirELyuduOk7vaPRCMeCf
LL7YixixnQJwB1qgckuWfWrdetWTPSsy3RJLCBFIp4L4CM6EWBuaTZQessBBGDrdGsWhKu+BrW5/
9FRFKOm5XMgRtk0bjdROeJnTCh7WFpQE37ePRbUOYatAC04Ad4bv9/neM0+9GwGRl/0K3o52xGc+
8D9vLUNRS3gZO63XQAxVI7JxvfTkL8nndrY/5cym4bRQ+1wAtk/xGMuWhhAHLIt4InFYgshJb/zW
m+HABk6TfvCXIN1lsFkcj7aLCrYGh2Aqye/t/ZR4AB7ekwBEvIB1euUt9YNtDmBsgVAQyLX9d5QW
vyep4i2RCkECCal8+Oz4c63fgwF2FqC1prE+fKeBFhbzJwAhKbZPpnlAC+JzaUh+4dm6FuI0M3WH
BeFNUgzh7LShKn6Sng8CWo4aBTdZdGIa3xs0NBhmMQm9+TYPbu0OlZYvb/crkWVBsyHwptEsIsYW
HsFYBikaxBb6S9HfZN3bB46QDPgnQMQ8hbGxp1WvkX5wf+bePq0jqwTYTWhW0ezstrVLeiYwnii0
Y0UA7bg+k7GshmCkKSJq7Ubb+74ippDpFYbCYd9R/3pd/KLgnxibztc+di7gcZYW8zAADLobp0Q1
NiXzhi4kiZUvEIlbNCWo4PORvXV4YDWNQEUbVs7buz89TDcDhw6VLzCqie7BoicuW/AU+CnYmQC0
799mq9Eo/GKZQ3AhRXw9a6cKxprnbTy/ejEt9oGMzsm0nae09E/wPaOg/LmtCbKjclFM4kkoHyGT
cDs7k3b94nJ6FnqsMxqmZmTZir2THRKm6JA5tFAVeUUp7q6kRKMX+h/McQ0N/UNtwJ/yhtA39tuL
kQlCFQF1kT+MhaJvwLRqKmYCQYnT3iQkTcLM1o6AlN2lZH1HYQzPNk91QCnA6yEYzzRwGeAPMDZK
DDMCUZv3dmRVXmb9J4Cv9sL7CDC+4DAdw+2TA+hmADKzd5gBSACulo1ucxAICBmhtU0TjaQ2Jl8L
YFvrTahQLsl5oE0A3XycpwijvMIKUmel1Ge8jz1bqpDiihLTi7yU/eqHb9tHLwtl0VTJIyOoMyrI
wgWt16IcExd1xIQld35PfjndGGWAoMew4ylN15j1xU3Q2ntKmCpc598W/PhL2aIVcqs5t1MC2SvK
LdZ8V6PPb9JvqTbtG+el6/PImhSWQmLBIRIpZD7qxjOw18pRIQcSpBVSr10O+PrlOOtFtL2jEssA
KEboBtLu2FPxMg3NFMxB0mNSz3MiOD2hPTm7KlDVS6ViMKzBKTHh7Yg5ZNQE51wvV6S5LPfGGI3I
95NTZgcKP1u2X6heIOPOGTFBY3u9X2jQcInGQTgt7zSkQHxXeDkSy423Dj3QfxJPr8KSumPtAK1E
QaSsI6c7JuwEsDDm+iEBekztqJAvJE6Pj6Qg4nPEcxiEFq6uVXeDPjRWiXCVREtRoqINABbz5GXp
qff226ogvVyYFeET6SjLvUKuJDTpuyLoylgnaaiBKCyrgjBjBszSFJoAwQ9G8Jv8qh1VePRn2F28
WigN82RHgJqqeK2RlPSywcQMIXrNvFs0PVVh1vf2La3mOUS6p965VuujHEVIlCC/CIaJsQyZMy03
vlsDfc5t7pK8L/qQZl7xCFySAcPObrDviP8r85b2Zpzsed/Cf1U4jDLF5q3eHHINVlb0GBrTHx1/
aEu8euUzsRf0Mtl4JoiqkUmWP8GA2F9BotPglqRdAPVVxp0bzCHR8/PQ5XceIkkC4l52Qkb0rp+a
3Qy6DCMlB82pzgM41rZ1RHbB0EWFpDjHl8O82vUFc5suZcDkqYFaQI9Tpp2ydxQAAdL7T4J5LcGb
23EdPUioSDjot6OKVUZ2YPCA4E76+A9R0fX3rb6zKly3Oh7r9aavnn3AQaTmj3dsE8IHG13lwM4Q
wbFawyxry0/q2GEciWdXqfpcZIYIeNt/BQhvbt7ZVtaWEIAulMNYjftpATsGbstv1G1upl6vw6XW
st32smQVYmQXMATJyZRQpBPs0Ywe5M4vggqwsCSyiiBKXYBOlb+cvAmpdwNG5YB9dN3q4HU/c7T6
bIuXHd2ldEH5xoo1jpN4GDhr75I+2NdWevAHVbMF94VFWwQUalQxkOQFuRr/FRcOGfoefbASpDVy
KENoj80JDKPnJOuAE1KZ5wl5gZJXvm3/ZjXZl2Yxb/25uCdj+mt7tTK3yvd5jzQfDIVpvP4dFGTD
Y102UNQOQ8J20Ld7LaXtHoBoY5ilFlFcbcnuAoSfQ72idQrvmxAjaE1t0SEgDcq8TYTevSj3Hg32
/OZFwbwj48GplWG4hdsd6E09LzMe0KFAwxH69ELqgi0WDNYhWCC3ZUls1ZUsYUFgRHbqJPHL2KgP
dhCWZrT9fckdxDKAssFzrCDiE3xRa8SgnTNjVLCwHnPD2SftHa1+d9X9WP8HGkyFNEPifl6KE32B
ZOzRJJ1AnG8+GOCx7M4GEF2z6t7RQS893+cLSE6+tf4YLssTTR+Xed41IN2dvrHkd+MetOD39vql
+/tv/WKSzhqtlWHUt4pndlgfDHbe/rxie//Yost7aIGMp9fKCpAiWhSsD9QHWdIDI49p8rnS/9sW
JoEHgsd4sRhBWbzGGJgb5JCWY458/dqnt+3yn679av3bIaGhltxWZAgTakak+FjRM8ozYWMr/H3Z
Hbz8FXzLL9bcGXBf8LRXsTY8jW1YpeGqgs6QmBUslKeEXF5y9vi2X4hYPBcEsgNOrXTGvbNqB0ev
TmVgfkT33ml7U+Wr+SdKuCAj2KccvYYovbqtiwHE9GeqggmSeMhINqBNEvUrFJzF5CZayNq8cWCt
Wx9EY+5/weTvlrsqGtKX7cXItB1+OD5oY+AOo2TX+1bOHh40H09fVRxa8Fbttz8vO5bLzwuGMbMp
7U0L6+iKU17tdB+wp2g6OG5LkZ0I2oXwfOt86kqsYEIpAmpRs4zbbKdX56kHD7Pi/VSJEPSrCoa1
JQQiSG7vqvSecF/+HdykyDFhQAEd5JiI0sXpN71zF3syPAQMYe7dpdU7ng7eU4WXF8EQUj/Xh635
xYgx1AXOdjuG8wfA2SgCSekuIWZA7yOiyFcDkPY4FE6nTwgb0hpUR3pUsTvbVVgTmbsGHxFjiQi7
UQkUx2l1w2RLk2KX2ta/G438THT0XjsAbgSqP/JokdlpoMNNjbDomqfebSIT1I/bKidTbMADgOUI
CIcu7s/1Vnb2RNppqivQIYz6Adxlzh7kAvWprEFQRl3WPL1DHrxuNGIiPAFUx7U8ZgeN3bdVHefY
0QWZmSPLvqJQtS3FkL1OaDT4K4Yv+8KM8jENK5gBrVBM3t1Uu6Gf1h+qMts3tnebAc5Fz8pdg/RQ
5q03VmueWQPMept9c2jxQs3qw5i3+9Zy793Of1b8Nm6KBA8WkzuY1sYgGnA6xWwvT5GZ+pJUMbK+
P9yOUniumHwdQR9yk5bA/GClXYadvoDuxiju3KE7AhSbKbRPevAXv0J4yww9WU1QGsJgLiDe/bzq
BLSaQzjYn961XKg3H4TFqQuXNcPz3FqdU8XWUtxrWnPUK+NoZXi0i6YF72X2wZ3tx95bPpZ188ld
VI6KfKF/5Ysdd1W2ALslhfxgfrLmx9QK9R7kIgqNk1kMFNbwynn8LommOyd111G7bLDKLrLohwbz
zHp+2N5LlRDBeA822BL1Km9i5nxv6EljP1ZTYVplDzbHcEWdGG0tr+qs3bAEXpq6dWyi3K53d4sW
RLo7n7TqputdxXpkrYpoJf0nTXhWgaQ2213j1bGX/YfSDsalsghJ8pBZmDYvsijtgTFc39j2PYZr
FScmMxGXsq1rE9F2dqvXJmQXoxPW9hMLsggAs6GLyzcUn1CbUzwqsgTe1WqFK+chB6BnvV/HIOc9
zANAO/UnY2724/jg8xHxbm/YIFocVayzMrVxXDPg0EI6xpOFnArrSepVK0XOBkMdvnWzVN+MUdWq
K1McJPyhM8jccMSO6+2cWm9olxQWt1v7p9UJbuvGuKG6i2rW7J3zRNVLIdWdS4F81RcmfgB0M5mA
Dh6P/SHvQgDGrtZu8I95CTDUkJkPlXuiqn5QvgrRdvOnmpc7MQ8vFqAtdx0n4Aig2VqLyiMx99sX
XPp59Brw58kwX43iBJWdDqaLsSICNLC6ve+G07YAmSrwzsw/qSkk+4VTqlwa0DVHTyNzHhk5a8Nj
Uig8Ctka/lhBADoaSJBwe3xxLpTQufAtsFyYzW3Nvni5woOV3Vs4Kvwt+UNSKXj6yZybJGNYQgMw
MeI7u3bUHpCgwbTDGls929dr/bi9a39GOMRjv5Qp2KmiAupcl6NtFmjuh6opI6DwHFNO+TuU+xIQ
vCmy3GNd7TDhdCBddkjcfIeUMBLBiHX8Ju6qNQLy9sGn5K6m2R0gSM6N0+6wmiij2c/CLve5Od5S
wKRpdbfzRwqG9+DWSrxzZ7t7vV5322uSaoIFa+AissZcjHBM6NJegbfLRwrZeSR7jxzrt2NRAzkC
2VWELbAI6Bi61gR4sIXj5y2me8cdMjyaq7gtUhNwIUAsnZqYvEoZWnRj1/FDxzovAKB1aHVwtYfK
2w/DA9V+9AA3033V7kmV8N/SxOyfZS4dhgjQgTxqAMLvwt57Tue4HeKE0KhSoY5Kr9SFNEH96mRy
zdREF3pN2RPNlh0rS1XII02xXG6m8B66MxoTgxrFzMQtT83ghqx3wtLtwzy3zy4w9bpm/Yr2h0+2
2R2K2n+oHEwaOVaUzcAOnNzP2/qpWjP/9wszwkrUi3xeW/VyoFZS1JVWxXssvQEXu8r//UICmROG
aQxcagP8RUtyWumjpWruVumJcMtcquWmN+LkCsKixH5eAFSXVuelZIeS/DAChU+j2jThpR9K6rRe
gguhjbcWqDKKTpGIk5UCcacRdQMP5k/V+3rT0gKwvitIv+MUFPOs/5oUz0gm6MmH2Xho2AffedTW
IezKT6z9UlddWJG9DeJq26JhxY6k+mqQ73QGo7aitGzwnXxloi9+mGBs8sWr027BDyvdD4wUOx8t
82kf68vZHJZda6GpncSj+X1tf+rNN9YdsuR3MZwb9rKtt/+fe/T/dgiAjtc7hMn/xsgrWL1qNaJO
cz/MaO8Lc6M5OPBLVqqHA7B6UrvfaTM9rnSIbPxc4E6fjES/Aa7Tz+0fJN0YsFo5aM5DdV+MTNgC
LrN2wSDxsIyhRc8YNThNWrIbHMXDL71PF4L4Xbi4T+s02qsxYyDHNpebBnXpoelvRyVFgOxKoVcS
E+QAIUNzjnBt50JLsqzC+784ToTJusGdotZJQzA6AdIyPVaJakBaqluXIoVbvC5Z2q89rH01sCgf
D4H/34w8NA0eylyPZh1zGmW2m4evc37AtFBkavPenT4MBO52oKJgkIYRYPhyAK2MPqtXXRRGoFlV
y2eSmvXL0h5BMxnW02lsPzosD1n7zaZf5zLeViKZYbmUKeyAa2aVwbhhcYL81IbZmp22BUhP9WJR
guVqyJAYa4lFOVO7x7hX1LQvgauF60B3hv00psdtebJwBS4kwOUtFBNfIZTSYSxmb4EW9W1+ZN28
mxIHBZrp3uVjI6WpWJ58//6KEz0Vy2TFaJvQIGCNtegtZ4rlyO6eB2B33G90CwEf5PruNSUQ/z0d
RsdEf6/Djg6mgPPmsL1n8ntwIUVwEaDL9jiiryFuGaofy6Pt3jZ1eQQCzdw/NezRLj4m5h2YSUOv
fW6BYZsMjzM91PV5+4dIleXid/DdvrA0wMIwtYTid7D1rv4cFBEbQt3a9/6d66nWrNpZwdwMo25O
RQFZWfZNqx6Y8xP2M8+/lksLisDPnRPT5egW//ndkXltyAdvbRUyotTRBb0WThjJbjTdCxv/f6Rd
2W7curL9IgGah1dJ3W23bXmK7TgvgrOTaKIGUiIl8uvvUs69d3fLQgvJQTawHwyommSRLFatWksN
jdJakCM9WM2jPrzoso/K4aosnRBUwlGQQlXOs0PXfSy39uUasAWP+rnRCYASC/Xn87n2VacKENmh
AYmMdDfYhv80CPmtdLo6RGv9T9elZKfnRrp33KEEULr8VUiTPfOi+T6W/VYSZXXp4eWoKszixEuE
izdOoFWcm9aYzXY00x9yqFtqeIUVrNoTVsVcbL3+Vki0DUzBvzYXmwunMAs6Dw16gG8mADrtRGXu
SMN2vi732iBiuy7v+7r/mMr0Sm+LGEdl3A3FrbDM+C88/+SnLFbD9YXZjPNLwJZeCHLtqJgF/1jo
FmQ3+ld693bZ3qr3n9hb7DRDE40mTByTeo9zH/3lUM/5JT3ycdnM1qouNpkv8lEv+Ry3sqvGCmLC
X7sBJ1hKo0xHoQ2+dtngHA0uo8XTJV3cZ05DBzD74zwusuY5pc2Pepqu87QNGwnSX7uzI96IHQon
G/fAql0kwXUL3b4IXxbJC1+zRgJBE+SPcn5nkP620bt3CBzsalLd6FpzXVQq9sRf9CsGeOKbFnJL
kAFZoqpaD7hLo0F/sRlUV4VqrykwewOwMp3jbMzsqsecmJqX+uRsbnOjTe0cm8UicicM7clQPBZl
vQE2mhfo0wKim8VzdHR6fqoj1dNQ2FSHmaoZwr64MQGlqHdsC+Wzem+fmFn4SSO52WkBzJjp8FFp
9q+y9TZGsu4S/45kjlROJ8zK0npUONFAtXiXW/mt2XESatIRANihQZCwN1XJXSuhHXp5E6wNDmND
c5MJFiug7s4tZ2D3FGMPmSCHVRFEO8KUboQlaxYCe079ABwL6dvFcTV2vDSEDcCv11wPSVf+l59f
nE4B00okJ/B5rf4mi490C9Sz+vNnsk3gMPDYWBZHh1HDz1eAlKMRPCky9ogttBFfrG0X1Pr/38Ri
COhrIxY3APC2/bhwolpE+dYsrTnYqYlPy9wOBXc4orYhvQnA6uV1Ahrd8r6WPDLs6ieu0XstY9Fl
71rbodC7nIuwoFoExd+5d7WZyliTK+STCmTl1LCzLP5qkywBuHljEj+bQq4cmDh0TwBShn/nphpo
dYA4Gqp0cEHgHotvFJFIn3qPbeu78eVhrcRic2IeYbZlgUfWXFbttaJWQTlrKYFvO1LqB+APoZJl
qLWHfnzTjQ7bCLket9iV2tZLdHWg4Et0EQgGs3rP+UA9PijTTjsIK7kj+keBY470sbMOiNCYEbrg
s9my+Nk/MVoU66FnB0CguawdTSPw0p2JRz0dtReQQkMOt0KiZyN1sDqumSPd9wBdRSfP+bjSUaUU
khEgO5OQMOUO2xHDPhIe3Jpyi1jt83bAiE5sLXac62oqcBjuwsorwY2v3VS1GQsZ7DuWxkVd7/SB
PrJabLR5rg4Rd+/sMdAsWrqNqtzOBdMDGiS5HbNmQr9qNoZBMRwrCv2+y066tmrQS3MdwICRfV/m
fFQ6dU7bgDfH7H4EEihO7HRP24hlPp+OoExC+uE3CaL+qTfFZKlB8x6JJUeqCUktisIb3eKDWjNi
zrD6WcoCPri4HT2Ty9EeEDC1/jM6LUKn3uIcWJurUwuLgGUcnSr1Zq4SBVqcpkX1HtFfkVq7P18S
SJQBvOuCf/iTBFtmpmiH4KgcqvRItevGDadx48RdPZpObcw+eBJKgJwr09mAqFa2ZTgFkJh4rZmM
3fKQ8jEczcd0SOTUh4b95fLg5jk6j8YQQZwMbrFKoHU0iLLwLCkttutqO8z19xwNp52qUMYUICDY
8ov1Vft3Oherpg1GxoQDi13hfOE1O1BB4hIUaRs7aSXncT60xTWWez1w3hKG6vpAsy962URBe2WY
v/L8OyNVTMnNaL+igTC0rWMNSm6bi8ji117+fHmO1w6Qkzle4lhaSMJBBg3lCk9neaiPzpPZ8GPF
yJ5T8/qyrY31DBb3TEEzP0BtHVn+IDHkLdL7gV6FKXKernr3ttpft/w2MM/9tuhFZrcOnn8quK+K
n7rJ0FAEh+3+4VAQSxtwgDQztv8fY3y8PNBN04ubp4C8iWmO86zSWG/fgJUuup9j8CB83Ojpu6Xu
oLwRuiP5746DJVzCQKtQlWsYcjDsavHYGdcT3xjbvOkubMpltx0t/m9TIip6rWzzOmP5VZlDSJuT
mHvaxk5ZP6n/f0cGi8NHBZOV2j5mUhi/wNsdSvH18lqtXdynG2BxyPi55pQBwwmqWW6Ya2BGGkBU
K4oBNBT5Ta/5CbeHh5H/BU5zPgLwgEYKDuNbAvYm1pZaTRCdWH5+qIw8VEZ96IWIxqaNVLevzCPJ
inio96V1448bla3VZQRDgAkGCmT7l8hmZRi9M9U4gAI9mdLYTauolc+u9kUCGHp5htdNzeU9Z+6h
XEL1mqzshOjwUhhBHGdGQxu32SF3Y2erhrF6voDB8n8NLc8y2yv0qZyRASkIXYzXrhXhDECss1vT
/uW1T5eHtVIxwQKemFscZ9Spy8ppZr3L4Jk0wLXVLSTKX9zuqFs/eu+uLq9GuvGsXz2uT2wuzrSs
Rb9/i6wZSGi9A/VvTeqE/XDnBBtx5eq2O7GzOMCkles59IRRxXaQAXyl04/Lk7e1VLP9k5jCLvE2
pibGwSa2450ZWtTbeSKIJWhlmNnGOUNN+7LN1cv9ZEzz309sZjLwmwZK4w+Oe5VDJ51EtRVfNrHp
E4vjqqE214sa8+Yodd/4RZw1zmNvFUeQCMY13pKdrh9QAr8yJrlhe/UgA3USKugz8Gb5pmrQJquD
exEHWdNHXnObARcEoZj8OS3F3k+/t38uEQX/R/kOXMgoAaNx7nw+gX82c6CXCvBmGPu2Dj7GuoyR
p/t5eU5nV/h04aBWMLfBQmFpWYQCKZ8t/AYnFSm7aAw+Om8D+rVlYDGOzmiFcjNcmoNWv00jlM/d
7PvlMay6+8kY5p9w4nq+Vo593cCE48jQKp585R8yQcN2eDTKV3vaii9Xj4kTewtXLytPZX2LOaMm
sktf8lELx2C/LbC+OnVIxYHK2UUtaJk5yFMxFN0EFoiSR5BXSv3D5Xlb3bIn318cd5o+lBJ6lQBE
+VE2PkGVaiviXxsBsi5zgDHzISwZoPocDJmB9DCCwt21KLDoffznYzi1sBgDlxrPK+njVgJrRYCB
2FZ3QFnzspW1SxZtqzp6Y/xgRoyfe5jinVcOjYZLFlwfJuM7Ob5rWR8q24qqfiOQX5+0f43NP+bE
nVu82kuzhzG04e9Zca/5W5KDqxaQBkArLjI3nwDjA+0CRnwXYV8ZhDUHyo+Flydsy8JiWbqCDDWd
nOLhS6BeSu/18tfXNiAwACB3RfE8AMnB+QylHjhRM2BiH/qw1a7kGKGgOm31IKydKqCJNJGRQf3l
Ux5c2cKFtDx4q4r6Z1fjcCyKCHSLYYUd32ShVW7ANVZ9zEeJCZkGtJMtd3tAs7HwRtiTcKyUfusM
Oyr9r61hH6T7fnkCV5cH6fFZ5nCuxiyCqxaAaGdqkAaixtcBeJ8flz+/uj5os0b6HRouEI44Xx+a
WhohFT7vjs5OG6ZY2R7IzYuIjhuW1hYJrAmI8c2ZhncZ5lNUrU2uIyIwhRP1YxmV2l3T3nRsnIuQ
SZ5Xf+HYkIZCO7duQ6diSavBpS8oCC+R22piERI9ujxz5uqAkJ77Lewwy+ycT13QkjSt27J6KCXX
0V5AULXOFPLEloPa5jSquCvANIfS65sBUPs30YCXIHdSuiMK4tp1JlQEuXvjMPbluNNAvhaiD7cD
94gc7wu3G0OVoQc2DYwfditbNMp1XQxyZHQRacGEUrGlx0Tj/rvoUrXh4Yv7xkYKHllw/A8peA8A
5sUpSkdrSLWajwmnRdToCbO/2YpuzOAiUPttBLlaZL9nDVLoE51PoA+QAydlK5OSaR1uNghmS6Yz
ArSFOR7zodXeKtvOniy3pjc2KFm2AuG1vYXqrzsrWcww7UV00JUDd1yQED9oOaRSdOivYRdslQEX
U2mBTU0/NbKYynYiGlUEboLzj1Zl6CNhPFp/cRGdGllcRNJjBfgwYEQLG38/bXXOrk4U3pMABOJN
+akwYjUB2PxzVoE2xO2POnUgYKK0ciP+XDuLbB9UWrM8mYds9Lk/2JLZGeCT6DvVy6NOtLAWzQ6N
UqHq7I2zYXVRQNiFJizUZsEjdW7K8/tsdHKnfNDtTl5NLmnBxJt6oe51xdXlc+J3rmkZtwPeiL0E
/mkXzMnntiziuRXRbPSADmhDchT2eT151r1jN9CUyP3RD32rmYAyTPmuVykSyFPvf8VUv+tyaCJd
2G3cg33p2tOEDd8RKtSdzkIWOGAJ7lwWW7oGyp+BjV9JAfHYgjF5RC83C1H4rvZ2gyde4Lf5IZW6
SEFyxex7SoZ3Xcj8JphEHSPFY+98UqBz0+b+nY+SVKRy33uoEd9Ermy/gjljemJ6ow6Oxb8iFfUh
dVk9GRm6PkvAqm6k71a7AY1IIILCM09W33VJs8OgypmeB4i2Riqk+szpWeSshK4xN28nz0nDQS+c
EMpFCQjB3aux9ZxwGFucAqQuwkGQdz2Q33JQvkRAk6h9Xr3W0xdfPbZAS4J35QDyNbmvGIcITKPC
PC3HeARaC4KnvQCBk4zazInSFmphnuEfuqCuY9qj69NqLfRo20h/thZpo94c/KMP2FtEUZHbl11L
/+YoABoAIEJ0oX9m3+EtUbwSePwqMH6YrI6U/daKjaN7LTg5NTJfW6cxKSdmT7K8BIRcj6Ca/GqS
YKdqSMyM2R4rvrGTVgDZs/obtGxN4D3RV7WwRwaMdSBD+VCagwibIh0fglxrr1s3SG9auHdk5HLa
eZoZ3Bhcz597iqpa1OnTeIfOXHdv0ZIcJyQLDkNGrI080dpGR9HaxZsMOb5PG9210IUjA1o+TIGK
iN7GhY7WouplY49jTpdbPEAGEW1rEFj8xMNAmrQrbYanTWG7ZG4tG78gSPyH+KoN2WC791nNxcHA
XXPruo2zcY8uxjjfo1DaRhwK4BOIZZaNQNh8vZ+O2ZBwt7ninnxmgReNIGDaWOq1WwCornmcSNbi
OXjuWR3xK3sYXPJgyDf056Ubk7gWT518fgniJQYKMCrH52VxpNMRgGHP2YtuZxX/NMVfuIUPuL6D
Rlys2vJZ0k+tDkIl9OUTN33IvOzOBck2J1torbUbDbVw4MIAgcauX1zLvGwzgwcDmrNnBH2DrmI7
zltnr/GNS+Z3oXbpgaeWFrvQhdIzKqAcltzsvuSjHnLNvE6hxOrIIgI2Oq56Egb9eGV5ajcGQ5Kb
1pubT5Elu6uB1LE2mvE4bt3pC9/8Hf2Af2FuJkQsiWj83GdyU+/TMR3JA/P+se1vAf/pbCk3rR14
pyYWAVZjGZJ2pSTg8P8Y+ucsuDe7fVo9ZeDvu7zNtwazmGQCGtHcpBiMY8swqK+Hae5j3tjN6z6D
CZtjIDQCLcKFXhXgcW168MYggZ5OIvKQ6ym8a1QoNywt4u//XZt/LS3ib83VWZG2sITWEj0CdQmL
ykJZRzMti31q4X4qWmjeZh1uR12i7np5NlfWDaBnhN9glEHqdDlQsFN1IAWvwYblANVjCvdWpeV1
2jhXtHTfGlvbXba3wiEFii/khUFXBYYKnJTnvphaoJsNRDYBawYhuWq6cfM3zTP2ZZ8AFqOl9a7P
v9KAhR79NdpjVOjHjv3jW894O4SYRjQ+F/eGv0Vu+PncQ0wIaRo8iud38bICBYE9Lc+yVCaN8Saq
bufSr7KwACH7qXr72AVPl6fh87RjuueXnYcbcWZ7Pp+FibqVptm6TLriaay/0/qdgIG7NqpYNz4u
m/rsYGemnMULGdTZrHWlkklVp8Di7INyVwFr7HsvPHugMgZ732WDn28o3PXoHEeuCewfKLyej80g
mplDa0IltbUvRZxv3Bqrn0egC65YVPA+5Zk6Ii0pHaISlpG4NX5Z6fPl379SL8cA/JnRCcVIJC4W
i0Mg/obsrCYTPt3bA9R3zGtNvjE/qYZ9bz/U9k8yPkpn2DjYVgf2r9nf1ZyTmLFTwAd0VakSIN7c
4Cn/C2QdqLEBzgJWEbA+yPidL4woHJJ3JXD81cAim94Uxdy0eNDY68YE/r65zy/Cc0uLM9p1Jceb
p0SrTIN2ZQtIgL0z6t+tjPkvNbRAwWTQul+Z75XXNens68p2u5iDbvBbkyr23fMo2o0d/Dx98vr9
gLY3dKBYcl/r/SvejE4C1Ba4EIrK3QHg7r1kafaj4p7Do0I56T8q0CUomad+7xPKv1qF96XkrRl1
vdscMscWX2pjKqddVgbFPWtN81cxZqK/cvEcuEEbCn3RBKNRx10oAI6pf1vU3fRE65ohL6QNj7mv
veZeFTxCVaPeBaTVD0ROSBNlTZUnY+ayA2q/ThVCXcHaeTW4jyJR+OJa9BVoqd1cw2OTA8dIzCwL
BUC5B0tU6HLgGoQlMtvad33Kb+p86q5Lw2FhRoU62u6YXdst7oFSDflBg8OAfh6N8z3IEPaCUDPO
BjN9MBDVo8CCjiTTloh6h76PTKvIgpA7uv91bGrtPi+ZpKEzOuL76I/kqKu9z/ivNGAfNjDYY6Fd
qdKKPXC+POWly256XTzm2mAfmony69Jtp13eAgSFNhUdLzkqI9HZQ+SBXOk+FR1LOMqC745ZaD9a
NLTsi6kUz3agaTcqoCqS1uB9o+5cqCmG+t5hkh0qV5ZYYUPJyJBO/o1xw39scT+C/Kr4ocC7ue8V
Moi+axf7uqP9zgxyb68Kp40CLx2PqP9Ao8+q06sxDzo8YqFuAOALEIitOUWGUZXXaN1x8ZVRRGwy
v/PWb0A/IFWsHD+PEZgNkdYANxK96IURVdpUPemDV7+olvlPldmWdznYrMIWtaebxsuMe5ESsHGk
rAYiBHJMnZF1b7Tm/CB94kUEjPQHj6TOnWFl6GNBQwRo6ZFlkGYP9UqIaKOP3htCwyHekTiN9aFL
S/tlDIijghJ0CC7aXa9ZXfGdaPXmUHAdkz3WENDwx3KHZB00FWQ77D3NELHp9PzaTVvjqFmcHbwM
9LVFite4Jg0a0T4VkVmW5sG1KYKK2nc2zv3PMdP5pl8cm3aqdR5jVXmPBq+9GXylxSEAm3wa/HP5
ePFWbjSk+8G7gf5QeyZ9Pz/HkGbLpqqZivvJyt0P6nhlDQElpz+mlsuxB5Cw4nbq7zx9UFe4SNxQ
jWYQdy5lR8+ognCqKw3S39+QbYwc6JHcTaysI5O/d7YOcVtv2PECrfijGtRDXuvjd7+Hx5huse+H
0YwgmWJGVB/t+wYvpQN0haddOaJFt+R1H1NG2rshHawnVIzoQTNVuhcppEImU40PBde0uOvJmwx6
dlU4yIxodunFggswuoIw+lDWHf/OB9Lsazf4RzbQ+8sosq6eKoKoDVLrTlKkp1jg702H90+6VOPO
D3wKVGflimdqVeTKwkt1x6rhV91b0ClhoDCwpM4Pwq0ZogCN5VFN4BATCGCAeNDxEkktEXp9Mfwa
CsMO9VKMh7SHRlBeQWGVkr64rw3eRU2f08exkVuZ/IX3/Of9DH1uRKG4d4EYOF9UDeP3AsmHhAZ5
F/K2vUEsuG9MyJ/ozNtggFp40G9js4wL8o4zNfIy6g3KKqgVavmJVzvx5Gh3oK1+gFJlHaW+X6Hp
zNxDjOeH2Wob4fbKHY89qyN3jqYBlF8WV7BRtERzhJHf45RrQdCG3roG3GQbGwRTtbx90YaLs8GE
MOGncpKZZkDNS5Xfm2NsCbBs7lQZo9Rf8viyodXRnBia/34SsaRFqSmcnjAk7lO7CJt6I3ZdC8WQ
owPQAgUetPcvuTWb3JBQLNXye2qpJJf5C+GjAOP3+EsV42OaO8jdmndo7rjt8/FnR6eXjRHO0fFi
LpFkwUza85GD2ub5ECHHVNogYkwTT7WyCHO3Dg49aAheHLO2QgoNkNgdenIlSkfGPffoLatJvxu7
EaKgEy3f0chv3EGEOt0RyDlGyu2yl9bw6jgQ8AAGydl9murBFUt9tccF8Qt9NPSOBqS/zoasY8Ds
GGRfOVQ8NUS5jzk6XCKjJ/J2zNGCaqIFL3YLb4qR3EaqVgXV9C6xKo+pFN4jKEmzXynz2y+Zjkjq
8uQs8UX/2UZ4v9jQwcDTcZmLqozUGaQZ9IkdPOvaFSK2sGBNnGoVNCTjXHtjY4YjZyO3uniq/ceq
DU5MAH7QsfuppFhR4mW+3kPepYsRdAg8jkFI0GhI7xAnOLRenR+mdAubvPJkc+fUKnD0M7vUsgGn
r/1eAEtV3BPLu2vTHEImqfkqPXoMGnLI8vRxY3bnl/DC9VwQwc1iNmhNQX7x3PWqidZNo3s4Kzqv
vXWLYbqlyHDtRoebO9U45RGzoAuclWZwbw1ucMNVrh1RYE63pLVmL7/0U8zFT+HobTKEm9/PlBBt
3R8Dq3tS1vTHtSeIZ3ooCAHM4eFltzwduVN6onLye88wItxUYe++UIkS7Ljx/F47uE4NLd4ntKKa
hIBrfs+DtxLURgSg08urt2bBmQXMIbgHRaJlGU3SoHNbnyNVYUyh5ugQCNo45RfbAImjAC1S2Hg2
OKNxOC0mK1BB25c6/FFpiCB9BX6/JmSaFqIKFoMAPzK3NDLWLIJNE6BZ9Nygs3dxFtYSWemi77A8
xPdu8PD3bpWjq53R0CDJOxc3p076/FkN5paA0NpFAL5GHakS8LrNmapzDyRSVLqfKisxDSoP5WiZ
LzWYv548U9XXAQXWy0W9BVJZbrfPSlypOS2CvamM7NcfLyyKr8AUIaH8mz/y/IcYvrTGjEsr6Qg5
FnV73Moir3jOLPM0t6SBIhnp2nMDJm2qKpOZlzS3hnPfbLVJb31+uYijNhW9BcqeQRwJuUL18/L8
rBwVZz9/jvNOYoJW2MQA3s9LkP9txA9Qvvdb6tvmyqUMpAK8HhsMJ94S9Q8Qnm3IunCTziNVCmIA
zQMfUwEpOHAFjB7dedAmeJzzj/JAC0C8UZntjloKjGPPsieIeoZoe7T2lfDax1Iz9J1AIeyjoo18
pwUCqxBhJxL2hrMFhVzM/n/uLuyeAFB7HR2ji9mvglKNGsXdJSQL88p9Bijj++UFWJiYz4WzyVks
AChGS1KhFS/xvKfqmrE/w2JjBDqAfTgFdOQvUdNbjMBvAA9IbW4kvIJSWNnf4gH/dnkECxeaTTjo
pAZsCLk36xNISVqtIQNZe4mfmzwMBi1/1fN0xANM8A1Ti8maTQHQiUBilj+bBarPvRVMAtqIsEog
xZAFdUhym38vNCRW/nhEOL3QoOyA+B4P1sVZLUwUvPE2FEDyAHPUFhEXb7nx50+o30+KOSaaydWX
zlVQJB2cRo5JOlk7AhI7nu9c/XbgW62XswudhAO/Zw0VOxsP8LlNeAnvNNiQjroaxsQweHPdQU55
lzMw6vV+/m5g68V/Pnun5hazR1sPLcEuzFFahsgIxJPKdrbz47KVz29CzBkeZ0iMoiL5qQvT5I3H
Td0fEzHOQuTuwZeJbY9hWX70wHwGNgNSrtpfNrri6gjt8AKdtdEhibAIRDywq0wNm2B0YuFkPriM
hoW1ETCvObkH9CqIxFCAR2363MmxzQarB5QtsQsvVK9p/4ftpb/94dTAYhe5knIbPj4m+itk60N7
bxtbIojzGi9d7tTEPMaTawWSO5IQBRPZlQ4uMO1HpFIk4jbOzjXHBkgRNMKoJkGCbJHCavTBT1sO
K0qEWnCYIA2zd/9qtubcFbDEgJNaizXPPI/3Y16JJO+DPWoZocRbwnZ/XvaslccZ8CBQoPPnNAM4
ahe7xh18RisDPd5Nj425L9BsKJAYzQHpuakcUKq9yi3CsTVHOzW5GFmhAfdrZa1I5J3V7sbm6vKQ
tj6/WJ0RD3Fq+pi4Pnsc1D1k0//8+0Crz9zHOKOBFjj3sc5vTQONsDzp/CHM54LEFrXy2nafJbNs
4G+xMstCPAO3UQaUN0/y8sXM3JiIbzX5+hejmMtvMxQRfrzYjKrypO04FU/6EGF6ZHdbOazVQbgo
kKEChyLZ8poZxrQHp7guktpEyv26CvZDc/iLMZyYWMQwnLmeUXJDJEN/FPJq+LMYFefVXNVDxgL/
ZvT4Yoo6oVd+yVyeBEN77Ib+zu2fgKn70zEYENSGvAyCeVRCl3f+hPYHoxmmKemGI0r5yO5c/v7n
ExHf/81DjgjYBnXAubcao6w4B3oxscHEJdxfHDWSXB1TW+yITTaKrqvGPFyPAZqrkI6Y/35y/PqQ
ty30rJ6SwGiua3kXAMwo9SLUByfU+7+YuVk3A/chAmU0J58b6wBzDXDUyyT76Kwr39+YuJWTEShj
wJ1nyR5sE3/xfVNZDamYNiWohz1YJge5kt9FIAh5Qo82CGVZ8GJX1bMmsuNgjS+Xl+3z7kFC1phV
alEAQ318cYhNgmU2tzhPuGG+kk7/glaZn1afbgzy81l5ZmaJ47JdptDpM/JkrL1fugS/EjJFl0cy
b8LzKxkmIHyEfDb6x5GQO1+myqBigIQMTzL1bbD8PXIe4BjpY9CpxH9hCekOxOrIqXwSXs96v9cM
v+NJZckbj4osEg6NcoZQkEz9Ri/yEsU1nw4zVtFFjV8PcBfMK3ji62mQdtTypj7p2rHdw9IY6TVl
j6OReTfBaE477uqRXd0DDVyGzG+yY+k6HaqtrHqWkOTd5WYRhF3nql3LXTtMhRiuL8/Iyn48+43z
2pz8Rlu1BmmE6BNG9F2Vg/mXjM1RgTXHNpo3WXe7y/bW1ho9dUjwgBFoJhM9t4f0ny9QpO2TjJpt
aGbalUnFDu2JdwPZZB+aT66lY4HnCPn2WUAXFLDnxhh3Gp22XZ8Y5k81/iy0r571IuSDAardBvnk
o15p1w5D9pz+mKyN9+3azJ4anzfWycwyU9OCnNM+6ZseRTNz/KDe+DJVehCpxr2yxFZH6VIi6be/
eZA9RK4XmSUIB59bnKpZZc7q+4ToTT+XH40rahWQQDaRI6gnXt50xCrvuQmeiII5WRQwQKccZvAI
d4+zsdJr5xNSK4i1dXtOLS529UBJTUSuhoSN6JHoO+2+EuTnlG/h3tY86tTOIlaEFjNSXzoKjw29
M3gZa0SLSpJHQ/OHzPL/mV/E8whV5iLSsobkZ6Tz05QBmZtr2XfQxvRhVZX5j8s7ZHXeUBkAxtLF
U38JIHNFryZXGkMyBPRBNvLK66Zd0ecbLFJLpPfv0fioBsyXPjB0y36dng1WTkwLNRcl1C4YG7VL
DWCR0kGzwgZRf5wBDBFlVke+iIbUO2l7KgaexUAvQeeE1DTAYdQgKKm5/oewyfnHgcIIAAzkBCBQ
t7wSAB6eBllUfdKAUAQ1ktDKjpp5FM7b5cleud2AZMLLBvTQlo481PmW6R2UwAsBO0J/m+qfBms2
7ra1GOHMwiJGkGiRLkdSA5Q47Tt0gXkQ8hZFDfDuMzPQMTK+4u0euqaKLo9s5fg5s7s4++oaFfra
hd2+e6V2Fvk92DCu+uqpTF//3BIIMGa6W8R1n4/0tGmCfj7onOoDKh/5lIjmZ483vHq6bGhtsU4M
LVv0uJna4MnkuKtMKGTfbglGbX1+4QuB3uelnWIcE2AgdiCAhdjKd616w+kQFt6AokddW9p8KXSJ
xN3utSm6Bqt9Pbwqs4nhKVFllHvpbUzdyqGChgJspwAn12cGUNNJNWh75z0YeWu546097GaeitvM
gobK5VVaMwXaF2eGREByaFneROM8CVoDmekgqG693L7K01vmbFyuW0YW89jUown57rFP0kFBT+at
9z4KNEhdHsnaFjodyWILuV6PJn0fsVHuX2czysK9ss0Xx/piB/F/Z2l2zZNYgYK/dOgIhqPyuPAi
vLR7J8r6u3LYOPXXfPx0SPO8nhgSlgKmVlcoeafyRs+cJ6+yvl8ey8p9DCK9f9d//vuJiYlAqdjS
MGsu3kJZ872wjMgEKG+Lp2N1KJ6H/AdS/DC4iC/MgXo5JdhKVSmdY+Y6ejxpqt1dHs2aDyB9hxZG
IJHnctD5aOoKjTduMcerpA6eBEM1h1V6CzSW5cdD0dDjIBR7u2x0bQpPjS68Ox/LfEobbCGD3AKh
klsAXdxqzctlKytDQ5+Rhyw1MCkQmFyE4iyv/AxKjzwpZKseTUWnK520/rUP5qhY+HJ4LAO+1d20
FqR6iGuAgEDzKeZ0samEjp0kDbiH0h7d/oN57g0rxh30oCJ0nB2oK2Inv0vz8i5Np5ipjffOysEB
YnaUG8Arjctq6TUtDwAMLgeW9FYTjpkNwbVXc6t/d2VmYQT/4Va00V61GCPUGXRa05oluREciwwQ
uY7d8glSfeTYic0QY/bBxTMHlAK/QeboA0C98dxH7WIc6iorWcLq8tEhqR6aJYNUaPXh9DO0vaqK
MBP2Sy1YyNw8mmpa7i/70spmnHMQ6EFA7cv+1JgnSJ4yWQcUxezyW0Dfi5FvtVvOcfynUf5rYtl+
gAcKaKJ6jyaVcYW86l0pXUj2PJuqDDt3eLLtv/AUaGfMSwiWHsjbns+qRdBRmtk2TYqm+3D59CJ4
/6xNCN8uT93KZsfew/cRhs9AjMXq8ckxmRpcmhiljVfaXc2/8OHRLd4vm1lbIWRXEOYC9YCM8eJY
FgG6g7yM0SR9HJw7f0tleG0UeOPN4R8gJJ9cXjZ8xEpQzJa2G+mNEB+9B1j4xmm8snsBZAB4Dq9K
dEguMyroXO90CVhcUhPn2Gt9pDhUgappw8yKq83sJjNEC4AY6A2fLz2g1FVDSaajmDb97HL7PR2C
HwP3b+taS0OJvE5o4E/R5RX6bHUuU6NoBCCc9xmmVXhDIP+HtOvajRzH2k8kQJGibhUqucpy6Ha7
+4boqEDlQFF6+v+T8e+OrRJK6NkBFpjFAHXMIPLwnC/IalTvLSgk+1M/Ub/WFZdEJpwieOSNDFRo
bdyqvl1vjDksCvCoyWhAQc8YiXf3dSanoVaKTL2vNN/8LLT97VG9TdbH7/bj7y9uUDwscX9X+H0I
g2YuBIXhSQ9DW7+X2T1cAQOem/t+6H7qSfmKF833ppl2lYIijTYVnpK1zJ80aydHej/1iuvEOoTH
zIeUGYeUysdKOPhW9PaSTbXwVaP/DI3nTzKKPD2q9iUVgabXz7yoAJwSoMVFMmCow3XA8Rs9eWmg
UI+3doJeevdSNOTAB8sjiuFpnXbHhdjj5tyogC9BJ3jbglQyq3yjNIiTctlXcQpCU8IHTHgV83Di
tD8NZatfCqmJQxTr2hMMQBPhglhQho6p/lSUrnkeI+4Ql/R7Ri7TtyHuq8xXEsovDiOFTyr6s6ka
1Ey7ftz4Gq43yNufOWve2+jULMtKitmXNiCh5DJSMG1eI//2BoF6+9XJTtACAjQRNVlw6e35On23
A+2aj/FYttaloCT36oQGVjq+tv3kGdoQwMwlcbU68muGHmph7MAyPFmNAQ3JujhC0fI7qA5uKztA
kxv2qNj0KM30UBTNET/nl7AdUXnpQQ4BqdvYQakRykgF5b0/SjzAGxqFatfxE+iEcIjJzN/6SO+i
UkeHW28e+io655nzWJdNdCfL5tLHJarGSR2QEryRNNmnxtj/iYwaiHaWtn4Da2q3siFZXLBhLyv6
pUi7FHAieR/LYnC51gaKlt3pc/KRGLXhDjFMdHtnao91AtexfDB1V9BsCCTMxf2Ec1+3lT+0Sj0J
eg5NCtB2ShhhKrVrC4jQQNMocfmYdDuGenHtsjj7Kik5i6L7kliOPxT0aFZ1aGntxUpT3zDip66L
j5KpR7Nz7hik9JO0PUGy+As41sfYJAfwhyDW2/tTO/l8yHYa0S+5bA9pWX+yWXOcrOg8xdmuRG1q
6r6WpeYPrRUIW7nAYwbn8uAE1lDBAnQ8lKP9SSPsKYsF+sZOo/p8IueoUVGFrIfv0LP4UhqDj3rp
Pcn1oB4cEFyy+4IP8TFXBJDnVAZ6jJ1A9SBOrB8wvzqpUdd7hZNGXjE5kSvHLN6VWpSAkpDcT0aK
iuOQPiWy9Y3O/KEUlr0z4ULkA6sPwZah+GZEdnOqk3RPeti7oZ5FKrB/jNHnfWburSg/mnYOcgek
Nj3QtABGpux7msTNKWsczbdrFQgSe/Ap8N4uaGex10fVN9lBOowwawPPuvIJQgANQGXooKFYtyQS
5kWpDS0X1sVUnG9aWX6JxcZH/tYu+nhMk/ch3ioX7z5CvGSyrpW9dVGdVr1nph5B/HDQv4xKWYwe
OGo4myzD19QdQwF79EPR6Ec1SdWgyf8YKt0X0MlVoHssf9e132FTXcq+RVfUqMl9rjbg7xC/MEYR
wP178qEZP73wVGvPHN4yG3fOdTKCwqYFgIqBsxaPjUVJOGGxCmiEJi+EVF4r71v4TDXVM43ijVm7
Prk+Blo8oYCXtuzOmJC0TYdS+Y3OWPz3lY73IQCT+ng49tYgFDyh5SWBgUL6qap3dffXxZSPIRY3
dFWAc1jN08XzYILvpPJN3UoP6QJpiUsP2wslcxUP9pm0spgp0FUqBkiwdSGNXQAnPTV7nfbPBTCd
Wmx4DihJhtNzf1KnYedoib7Tq6nzG1X5qbdjUBm9z3icBxH8xychoCfjkPlyPAqFPymkeO1l44Ok
NhwnmWU4YaP4nHbwuR5lVwdVC3Yjn+rPEi7YR6KkXsOUr2pdPQ6KChL48JRPxqMyFtCAM8/JMPCL
1EUOZ7bxiThFIHpzr+MC6CvzlfHsm5PHX7Iot1xwrDRPaxokDY78XqTim6V1Z12tLqOp+YmoLnZW
HaNh8njsGC6Fts3YJd/QvEEqY1nnBM293RhFJRic+rmD3jRvzU/qaOEuqz1TGJ7aNDszFih0ATsW
C+0On+YhSadnLTMsd0idMwqzz7ev5Ov3KxYLQAB4pwEFelV9jzMKGlMiyMXqRITLrK7cqh+fej15
KlXFZYRsvIGuU98Zeo4enYU2HUjzi4IHH3mZCz5pF2cqoLgSx5SdxkJ2zwN34EwKfjG+rHjsLkU7
lrvbgyXzj388+XBGE7DoUeBZwVRSHe0Lu2fDJYZo27k2mvqznXf5se9qwxOoLu3BqYs/o6epzMYe
5EcG4NUJAB+IkEaqcYL9QTNbkdIX8Hetc5N0HNbVVWa6lh2D5CPrpHLByEuexyKTAY+sH2WjR8/9
WFbc06s2epCpKp7wwrcCK4sg0oAWjPqiV4b6s2VQQDRFh2sY3wF0iycgMqH/95WpVrdzStv5TJmO
A2hUCpTZ6uFsTy07m20l7moaJxdFSWofJebuMGoQIxY966BJoCV3fSuh+6Vz+6EVbPzEGBk+i6LC
iY08+Lemt+BLY2d6CfiyzK1jouQQ8yeRlzLRQFNUGnvoRG/VXOdzYLEYOCBQF8LZDYGfZdeQp+aA
VzIVF6PtXhs9DmpLeLQ2/AKnRG7Vu2lgT8mmwvHKBoTY6/xwVSFrcvWwpK2t0ERPhksJEE+f/CmT
z3F3zGK0EUGCKK3vG3vuepR4ImO/oaKIB+2yk4j3ChW0H0fcG0HfhyI/Qgzd3DrXr7MGtIJnBgwI
rjh5lyCx2hZ1FdFivKT141iEfw8/BOTFgl2VCUt0fD2LwsUAM/GuVnFt5M6Qw8XYVFytj76oBMY3
fz9duKJAY0BTG/DqxQUFVdbclpEhL5p8pvoOm07ad8MWHG0lawCc7p8oi0MIu0Krhvlbso3EhUvi
PjO+dnPZ3/p8ezgrWcOHQIuJU2oI55YqAqnlHzwgIJupql/+txDz1niXzUmdSovrCMEdL5KX1vSU
YYP6en1JYPnnJ+wMer9moHbcZFqXz9PV4niDl2T8ve68FkiD5O/TOZCTLMRBqVq/kneqNNlPXamJ
C7ds8SvJ1WnPYRkVJqmhB5BhAd7+9uyt7ISZDYUONN5OuAnnob+bvawsG7OviLhAsRP0bn4wMawC
yAUmt0zIV2YR4DHgtnWUpC2Nzn/Ku1CqNZljjpvuIlqiH6c+mfZFVdW/8tiRz0anpp4tB/BFbw9w
5WQAd2Su1gGihEN2MUCDSd7XSiYultnUQTOq6k7Yo7Kxbiv73AL2Ek6oM6XzSu3YMpoeWp2VuGhD
Mz7UcuSo50RaMPbGFjTjDTe0uDfQcZyNxFGwA5pskV9yVYtA0uHiEk8ivRe5WboapHHCntTtQ1xN
xk8+dtPFtq3ovpkm5Xsa8wTWwmQA3CwvvnYTTU4Mt3ZQsXjyWh1Evryl0ZMjHDzHS42hkARbF6OY
Jpfklt57UZdnQQYnDFdmMTQyZAct8rqsd1Jk1B+aKTrjwu+9yulUFxfncIhl+7OrTAG0o4Jvpi/r
YJTlXqoSr01RQerYKCD/iHvaHYkMmhhafwPlCbIQGbnA+3lVakU7U1roXWS2c0yMDifvFOu+XivW
sS9gdkNSM/sCTvFvTXbWb0dOxGurrgs6U+tPujawIIm7ep8WNQ/VooeuXI9eyW+g4JVLRjs9cw0t
hc4IadrhsUvZUGzUOde2BbYEpJ0JMKBX9aQqj/RJBbvkYnYquwxl2X7jkHc5a105btTaVrIJlNVR
YgNw3UYdd7HPp4ZVRiz4cGmVvthNxKIhZ4KFtQKTSCg1GQHryuxs6xn7jWdo/C9GOovRQnsX2Ah0
mz5+3LzlCpC3zXCh2viz6cHzJilcpqJsC3C+cop8ePAuxtlrWWxAa0heYuaCs0sjn4rHMQ3Flqv1
yslIADrXMKcOOlzL9AxqLbWjZIa4DNMj2nYQ7LwrzC+a8uv2+bSWjiE5gtQ4hfQAytMfJ25MlYxK
m4kLKW2PRWbu5mP+akv+U4Vo4axJ8zJBmWPjVFwbHEULixI4MgCSupjFOBvA4krFdOlioDKicLK+
RRr3pnxLy/oqEEC7eOTY2BjoL+CB9XF4AIs7pB7qNDSdM6xVWPdaAAJif709iWtRCDjmgFvCCQeH
48coGgPzjRMrCYWAx/0A9QsNVgY2gFvJxj5fjWTinYjRAIy8XK6UVya6JCwJU8s4YS/uTVG6fVae
MkIPtwd1dXNh6qiFBslMGwTvYbFGvbCmgUDvJxzzO3tXTRtJzdXZhJ93oBmCVBPkiqtC26hXOsuB
2wwbpdjVNv80oiJJ2mkDhvHW1PtwXc1x4ACPlp+tA6G+WBvpqChJSHgMOEbuGxVEfVFCfk74hfVP
YIyl3XMFdR+0ZdxUPkF0aGOnX50Xb+GB+Z+B0NfAWNqVPO/ULgnrwZ5r18+VVL718IhIWXWaQFS7
vWirs4pX23/CLbJRCKRUWWxB+IXrFoSKuKdZr/Ff0yQWY1pMqWrKIbdGkYTF0Lq2cXLaje9pZRTY
dYYNkXjYm2PlPn5PUQzcgjlgFGD2ek6uebn5kpfH21O1sr8RBNLFAD/a16hZhdsx5Mso6P7ZV0Ze
trACKwsPXJaJLg5IY0CkLz4f7Du1RtqShpWKYoCCXuRdEZniO0QGiJ9mdvrkQKfMvz2m1YmDTYAK
xsdMyF2szJDTaBo0HA/gW3s6rb3ROcZx9veHkK0CLjoD7XExLXFnxKqVSkYT1t+I3d58LORL2s6a
cRsrdHU34fJDlBmYiv9BBvbjNjDzGJbyls3D7g2pR6W66yoYBUPG6TMMpGt3AIPSM9PK2t+exqV0
AdCpiAy2N9VRqZ//hI+RlboGphOk7NCo40BTzD162Ds4DXyTensUZfW7sawLJ5Nv1sVZ7//cDn+9
iiglwPIDIELo/gHZ9zE6BMUyCheoMlQfW+llnRv9NYgEsJx3EZad6EJXc7MiiICmrvXU1XXxXXJd
bG2U1YG8FfxwxKNEvBhIk0bMiLWoDKXcFb9k/5vQx9tTdf0Rg6w130540sEPYQnpEL2T1VNTVKGZ
Oq2XDmbjq9WwRaVY2Q8IM/sAQ8JSR11kWRaResobralCNcvumapDGCwOSufFSD8XqXmmk+bHGoGC
DnqAXb7xUV+NETASoEnwDx53K4CPgdCpTrUpbFvhHNtUaXfobLd/m8Avosx/xbvnsTJLLud0Nh1j
+2QE/gECVPlIgzo/ltnenDoXl+ftxbtKZhASVSbgWFCRBk1tsT1qWEzBN7dQQ1tIdi7w4AtzyVJf
Bz7Td4wm3dgsq/F0lLaQz0AJYVlGc5yindKGTaFs8sQbKiuwi/zsVOnPHppit8d2tfXnsb2LtZhO
pywMgzkxHMyrKaRGuxeNfCKTFvybMLgiYZUBqviyXqdUEdrzOIjCDD4x7tR0XiZp4dbNsJFYrMwd
xBYgvAYhFeB1llwJOIxB/oyNSmjo56n6wpt7o/vepvHGtF2DFsGxVXGvQBAeVSEAqT9uQ6PueA2M
ihKqpf5kG9KdOCgT011hwRsxh9Cy0Aq/aaR1jhXWHgRa5wEVMN28Pa9XV8/8Z+DmAbgWlpNXylGK
HEsAMaC6OfWaq0ZBVAYiYZCPei64gJ/07na4ld2CcEgVtPnSAQvj46i5RRRoAGDUSXZKKYSkP/db
UrUbIZbsQqdOFMtkvYJ85F7hrzrZt1s4vnlPf0i13ybtv6MwFqdkBh42qlyDEmbZbih2nG/kHVtD
0D/OEk1KfLMNZknw0gViFjojmasPL7fXYm3pkdQAXIl6BipNi1GYapkruUJZ2Bk/Y5p5mvMwdEdN
uXPGCe/9Lan7tUlD3W52EXcgO7V8ChdprBuRo7NwmL4m0Muumy298KVXNFgQsKV7F2Ie8bujfVRE
1espQlQoi55JbrxwMA8HCD6HSlblh3aUjsu7smlcy5gedCfiMOMdvxvS8iEQ6jFmPJUJgRcc7auN
D35tTVGLpbpObRU53uJ7b4y0MiPGWJhNdyXEqSRawc5W0Wb+keXGxHk/3zHAZV6ZqcGM2hzbUaXh
iFLD8RO7M7YkdtDDvB3DWaAHRFwmZgt0RqhLqoVjhhJsIaBpXA0AzbQUxb5cVj+r1HZ2ghrDa0nq
MmilYR8FsBOQjaVfwZ+HGnIa/WqRFvpaC7UZFUhcz6qd1Be5JU4lQpx0tMIPtar3x6gQCiqWArXI
TrfFXlHbcq/l+MIjaG/1LlV74poQ2TpCmDn10XBN3HHGJnOiaTAvqGpPNxPVZVbyzRZEC2QvClRF
LeK3QN1kcLuGQCJVfDMxwSD1ag0MMfVpQFeajqL0okbGMFN3vFzNIPmbRoo7RqXtdg0soaBGqt8b
iUlcrmutW2lGBSM+2ZyHVMvP+mAPBxWUwn3qkPKcdE7uATKuXJQiea0LG5jWksr8tRUSNV2ZZKWP
gvYI3vfYKPt6qrpAGKkVdDyuHtJIMw7gX9pf8ig29mh7G/7YJ91paFhyKkqSga+odCcFPpqumifj
XWurbRjHNiAFogLgEzJ2e0hSvcQJnFTYYLNg1O3iZE5teuCO1ez7XK0CJwYJIkZ1x4cjKwFqp81C
cIuYlzAr85BFYz5z0vmFgouYcWEEDTGK3QBy7K6zFZjEUSgESxkN57KLzVNiADUT9Ro/SJ1VAVoF
aEzEcOCB/o8DmW2pw87WjL2xktKXINm6sbTHczU2PRaoH86M8tyV5kD26qT2n6gyF7tTm4WNnbLd
gLpU2Np24lrJkLgZuh1QyQFawlQVujMtdm+wLgtaxoFWB04PhjOq+vn2aXr1DAbUYO58oAkC5DXy
h49nT0acuk1oQyBDaHkxoz5n416x2VkwtDIzvkklWjlQEBDfOLRicZEuMZ+a1kWymzoSpjBlypTp
k6moF+lYf26PazXMXMBChRadl+WLQK3GFO8SRkLdrBVX0fTXXje6falb1eF2pNXDC3mBAZGoGfO9
uI8yiHuLjhEawkLVs2PAkwct94GKfkl7/cvtWGt3H4Sw8eZFxeya6ZNQq0KmF7HQkQV1cZTemRm/
KLoE+I+WYBZxX8ucDfb+6smJ9jZqjQDmX6WWVZbA3CnrWKh/o3C7Cm4PaevXF0lDYzhTqZT4dVKC
9wJQptVvVDJXtjjmC+KKIGRgBMstDixh5kyWZKGWZ6fIiPdZnfqFYz1A67Z0lYRsbIi1EeEtivIL
Oh0g9iyKE9Qe0kmgnRQ6U/4bkvRBkyb/YkjoAoPMPzcGQBH++NWOKFf1whhYCFsqrzPVs13CU0H7
VVtdECtbXuEr3xJ8aKDPClQI3oLLHikIWCzNS82BCjloz+CxcyvdZdMWunorzCINStNBQJNycsLJ
DhO9dpXhiKRp4+Gwthnej2WRyXe5MQBugiBaHpbDMa9cQ54rYG7bDaDq2qf6LtAbDPBdUlf16SQF
RSCj3w/241A+kRzqWrEB178/rbVRRt+Yu+VxN5FOaZJ2RDThfDaUdN+R8Y7hMrv9sa6GgfEoVIoc
oHaW5RxwqJDHZNIJx8kr0weAjxTleDvE2nE6K9NBQRCStFc9UeirVCadZvndiHlCZS5wWLRMPZAB
bgeaV3qZdKJLAwUOAPtgUzOP9d0CMcg/F5UNVyUFcMPhT4I8CzbuDQucBLkg2BgA/P1vEeehv4uo
szrtWYyITlvvqhL6ONWjtL7BSMsdykOsVyC1bPU3Vrfhu1HO38O7mGRALtuMiFmbuceLHOnVC3GA
sq/yXZvV3iDNjVfg6gKiGAYwF2pygMp/jDii665Gccxg9bqb4L4TWYCZs69p8vP2bK7GAap47kNg
syyhzaPoIo4GFVyxWgL5QsgwVN8ip92xbuNLXjvP59sDuxG9c2BvPg5IUwQHCJE5YdWAT0iDpN8y
jL2uX+IFCJ4V4H64jdAfWOxFNOwzoxGShNDfCYva3OeUfKoHiWWyntp0DADtydzZJwCarPHeSY1f
tydz5cNGwwN5ICXoxl15NSl8iCwtyUmojdB9zUVUeuMEw0laK1NwO9TKCYxQYBMCBw0I9LLxwnmr
9iVqYiFRvkzyEA14SXBySOAdsin9sDosHFSAT4KOCVeoj0s3qDVvy1EnYZt2rs2MHZzgd0O9VY1a
CwMJuhmoCUth9Ms/hgFsqq1KGgOG3bdhq+rCNUCY3Akz3pIDhCIyfmtxbGGjGPYsXQDh0+VWmaHh
8BUdrLCBruLjqNg9VKmZ5iZRAwbPvSWEB2MdBb2CuG6CmiTobcHS2VWa6neuivILaDSydvWu0Q5Q
q4DgvpU3QIFr5mPNo+EOSaXcKXWZ+CTNYWGdDdXkIjfsPAtmSj7+qt8j14Aj0RrxHIlS+uAsFceh
7qtjEmfEbZ2GwBAlcs5xzVAUtETrAa4E5ZJEKer7SHGMB53F4KxE+eiRxOYo203WnuldHLKy43C2
76JAhy8vcsFSBFE+CVhpW9YTjDbIsQYo121UU/gVrAJcYpUF/Eb76RKlw48ix19AEzs6DcB0ey2u
RIC1VdjXmJKfQFOGpIA2+5BEjbOvatW4dKKFGVEtPkWDKveyxJ0WWSm9o0AQ7eOIlR5IGvIuyniH
5DcCDySNDpO5SwEjKLX6zkJ1JsGx0BdBArI/HqfUPlVoiB2A2BD7FPieO62a1HC0zfExbwbnEzou
+l0bWWqgKGrhpjpXXVMa6ikn0v5dMAyIN8Z0igFM8jM4m5xgUPPGPHE+8QbuWeD4tPvZnHNHgdjy
4EWvHfFvk2vwPvL6Kun9zOgKIOiNyMVjDlbxtAVHKjJAFO5mYyGz0/0MXra+zabew8dTeFqZdr4G
7uCfXtrKvmAJ8VQjoaccGjcXUVvmCT4swz2RQAdFkPM61w08ApiZKgcuBu2Fx2qHjWVI6SaCap+L
rGEbR/HKbYaOI6gfALYBZb7sOA4Wrcy8JfBDiqegyD4r/W8hK/AhoL8z/KjarSbxtUoJnsfvAy6u
bCOGaZlCLQscn7DJv0rjR8Huk/hgGY8od7qtOnliC6q1dpq8j7m4spG1RbRXEBNUmkj4Dbh4ZHf7
DF650iDIi69u7uwAIrgIkaQ9lAksZiP36XyBBzKr9rcjrA0CLEmoUsCPeV6tj0cij3SQgbCdQ2H8
0hgcu6YcSL4txvibcvvyNIR7N3p+M1/ySjhT6j0uVWDOQl5Yyg4uWeWhqSCypfTlD9n35h3MfYwv
mUlSb4TuuQfLtMbPmhQQOG5XPkbQPqZ5R/8+HYfwMfhuFNsUp/TiQrAGrsP/APNrUbdUhVfjlO4i
7++nGKpQAIJD6sCgy4qm0mdKGrXCCqP6j4hg0uQ79e/bIdb2yfsQi3dmVWWdIR2EsM4tzeAItYX/
mrfBcv3QGYNeKMpQ12yDIWU9rJIzC43b8isZ2ARDazm6LFFfrKZFRp5ukWxXNyZU0nTUm9EvXva8
K25lheTzjqntP8DARWfdIGlgcEiIb0ze2mk1ezYisUL54Romg1oyj6eJhhFNaz8ewOfqRf0FDr26
pyb2LzB4cp8B0R/QejDA7Uj5vivSWRULioCTY0b3pLdyF10OuNwkZbJrtEk5J0gU0fOCaKIYoRSb
51w9KjQ1YO/ZoEgPIzmUMB3plUmuHcsKnHlUK8ldRFqydxIZBeDYFC8JpMsCoij9zoT+c95ZUA9C
ldfvixL/Hy8ulEW5BOwViFwUUyWKktIMcKsAIK1C/swEFRTXgMBd3EJomzZQEbk9fxvTt5S5IFI3
xoxpNLQHC3pQ7Msgaj8heuQCMLRvRuFpBbxTbgdd3R6QmjMIXHCuYZ2lUZIOfGQEFeN5rMoXQOw+
wdTQ3oiz9mXNgqn/iTMP/t27zInUWhawyAsHVAXGJHHNacvVd+WBBLHXf0IsSh26k4EhjSJoCN0z
PbtrLexy8zlGOvY/Tdkby//dUGxwowqzwVCi+qUnGrKTz5vm728p9PKgeDeYZX+7hjtFhtyThlWJ
EmFSfMqI4upme9+3yS9ekGeMtoYKinngRnJJU9W1ys4frWojA1nfH7gXgB8wAE6b//u7wSptAaNB
0tJQKJmngPKYg+kOkZHg9pyuJh4zKQqnO7x7UOr9GMeSccEzZaChypnPIK4EC1VXaObBHI2vjWX+
6lLwyafhCA+7jQrM2hCRFSA7mGGZV3K6nVoYAk4s83p6ClRZsTefbo9uPQLwvtCRAipimX7oTTnl
pVPRkBT36pBjDp+K9tvtGGsfGHIPaDUgCQEla5GAqKxTBZJbO4Q5Xyx2XbQxS9eqkUgN3wdYfMGW
4lQNfApRq6zvU+VrTntILxws+6zye8qCHpW+wTkMPdykrEtfXSTv3H74dXuUq/vk/V+x+MjrHKxG
OWGYan4Pg1Q3jSncDwNeQqiHekX8W2PQP/pzO+rG3JqLXiqXOsBWuAVCOy/DISMvbUY3DpX1gQGw
jfQN790r5Fidx/A/iFM7TCUP63q8oxUAC2ZZwdmUvVpJ9h3P7ueuYT9TnW7M6hueY3nazJ0jaErP
FfzlVx7bKmstrUR+3Bu16nXwxPHsibVH2pv9gdRV4hEaFZ+zZGRhG+PNCl5WAWcQ6FvAKxA+ZpXy
sxURVoAL4ScRiw+a0G1IlsvBz0Y7DypH/z6ODUEf2XGC3iEp/JVU9UUQC3AWwP53fIQlNyvgV+4O
OsDXt9fQWP0I0RgB0BBAHoiffTxhCtoCsxTbdqhzHJT9H9IqxVkMRD/YeqXtyjTnXl9CzaGeSuTu
XUN3Va6XeGuPDvazkj/CWEzZ53EvHgcokqCBOdmgkvPECtK2hyTRyHLHRaOCHSKkRzhIiHqSkjV7
DdUGD8BKxQOeoT7hkW6eHZgPwYPVch4Y68ugUmrjXFtopGZkrF+cZuN4eLswlksMDXnAEgnYN1eQ
nqjrIOiftSjGFqhH1M6PZtReJwtA5q58sjuO/iR7VGkXovTxqCkNQGkGpNqnyNWzCWUQ4zVX+bEz
UuHWZn2O6Z9YJACqG1tfwurHhnIq8vBZ0kxfrBNkOtqpQQISJpD0M6w+IMbh9lZY3wn/RJj/gnd3
WtKZxWhpeK2ofeLnvPWVHKoCxd+3ER0C0U1MOlSor0AeVhxDcJzqdkir+pMOl6/J1jdCrB8a/8RY
PomqQdOborfssOyVU9YT1EzJ9JvCj8CVXISmlgZSKqcCdrZTvKUrtpZvvRugs3gsmZ3p5Ck+8lBC
8T4yXm3yWKKyBi3z28u1FWdR1Jxq4Py0DIOsYYEN75Huvqx9fUvSf+1l9kYAga05luWqa9rGkI+u
Cxr2L+UE/At627VrWFBm3UgGVvf3zDT5/0DzcN/tPqDD4UEFZHw4mZ6BdaIbB93W7y8SgbghLaSR
8PuvkBmY8S8bz5S1358VXvHKx4vyyvgWHqNgN/GShlrDoFnkQK5a4f8i6wRtCbgYILDQg11sLc2U
sRFxfKFF66v5U/TaFf9iFfAqnpXe5oYymc+Id6ugVHEUE2HYqJTrLimh+KEI/a/JtkiZZuke6JDj
dL9irwMS0+Ky1xBEFIfJgGrDltD96mJAxnqWsEYvYylSqvM40XPu4JkQlTuj/c4iurHca9/FnE/O
sJn5ab9IuNRahUBQGTthpB4c/Qfy6CDlJ7OZDjzaOM7WzuV3od5Ou3drEkPNi6PLhW5rdNHswm17
tzOebx8mqxOGLh1Q3jMOcdm6qB0Vhu0ld0JbHR/Qcn0YO/vxX4SwoSWBxpaBauNi8zotGSPNEjSM
VRTmGndKthqrq4N4F0H/uHl5OtlZE+GxVOVem7j/Av3rzJVMdP/Qbrxi3cdTP/CcoY6DQosUv5sE
Tg3723O0uqtgLwTaB7hBVxgVVmmDRnKGEDWI7jxzcG8Mmepreal6TdPre1uH2uftoKv7i9o4e+f2
N7CtH6dNWF1UGNnMBIaUorDuSnEn6cZT4eqyAq4TzT60FmcBKrDsP8bgeSKheqbYD53ZkWOcwn8B
ljrMh2DYiyNTsvEq0+dX14e0bo7n4IABwAzinsvuYlTrULCxc/pgOlP8ybLiKMz0Xnuyc0P7k0wO
iqToE36BoI3mT6WuN+jisOQC6RBwWwWaWseqT+iFJoBWpugjHesYkv6V0g5uBSkEVLxUWJg13Pbi
thnOsTVpj9JsIlfkXevZDnOAjrQEAATwa2vV5K8JBRgf5hIv87lXfHVOO8YUAcHI6UMi/B49HbUM
uP3pL/fFWwxkm3gaQGVtCWAq0RFhNS3oA+1tL4Jafw7JvPavD9K3KODCkfmVdXUZNCrrB7gP0gdj
amblvwPYzfdo0O0gRwD9FFvZ2O3XTfY5IGrMIC4g4Ye64setCFkDs9Wjnj6o0PUSifFMkupO8vxx
nHQYe+XxpeoZuMFKkKTmU+YUG6Ctq1NqEX/euu+Oc16wt84tfZBdfxI8uuss+29TwznEvO0pXLVh
g7e4xYeomxq0N/GGagv9pDh68wyZXgotaU6PRizNjTldHRKKOPBZxE0IY9WPQ0p0IUw4VDgPGrRa
ITGWRlt4ra0Ii0nLKmHC3FV3Hgy500mgbiRWqz8/Q1/Bl8Tb0pr/+7s1iSUq5UVcOg8ihz0hNCc3
jr/ruuW8IpDigKE7LAeuDvZRUZpyoBIchWJPolP/xy7uNDMA9rUZg+EHg6Bb6WW2r3y9/Q3Pacjy
HNTn9tNsezwf7x8HpgNC1ZU1pQ+z3Cx70a1PMxO9LpEBl6/D9KPf2nrzQlwFBCIBArpgUsND+2NA
oA5LiHekzkOR5rCLZmddyU9ljhKGgVK923FmBQrbsp1bWz/Yzf036mL9nKb4P9K+bEdunGn2iQRI
1H6rUm292KpevN0Ido9HErVRu6inP0H/55upYhEldA/gCwMNKItbMpkZGZGWnZb40VwaLyUfvg0M
IkYfmErE3sBIo73wChtTocINmi0fVwpK5Xk8BVlJA235XvanwXoaOgr61LfbJq9uZuwaJL48KL4I
9gW532hys9FtUhseuLq38r3THsHk959MyP1GTd9NJcOrJkoo/eUPxnOr+0uQxm50285VZPNnKII6
DwcMMC3JRdhlZrEczWTRlLE3E5pe1Qj8AHqyfxvUH1F4tvT9bYvKnYhEgol6AFjF5KcMA3kStv/o
RbEbz1t/7Hnox162NVNabvS+17fJ3LCQQ+FkZU5VY8VrGVAgka9BXfryDMRFE3MyW+kpXo4t2cxp
2Nv7Nj9CHvT2EFXbHuwPwIthfHgUSpO6jOCLGVmbnogHppx7y155eSi/76LFCuBIExlC6TBXnt21
Bc/Sk1Xfa0UIuuXbv18RFaKVTohVgNVEoLMuJ4rqk5mMTeJG4zjvkxENJIa9rVBtnN9/IYoijZDv
NkXPmOQGR8Bioak3OVHMAL416FGfl+NgPRRFeHtEihlzAY3CPYKqEKoO0oxldoPGNL23o4E6AesD
0Yx224LCJ4At1AWRnSAygUrT5Zy1iV2j55fYkWVPUWPmL5PWvvRF/f4oxYVHJWIXI+MgQ2xmKx/6
BeRQEZ3uW/NIys3tYagmCoEJqGUgV4LOMumtljVGWXVoNolGE8ixfd0/3/6+4vSLwOef70sLQZOc
EXvB9/VpW/8ou3zbtXTreWBjQ0eitwbzVg4HkQ8wDOKWld9QPXGgNYdWk8jax8mhWuPvva4ygUYG
jfnAdwDneh2LQ8alZCyZrMhYSv3THC/+d68quqC3mvEuqeFi3MlpH7wKTwKzrPRNZhj+vq6XbO8N
Hm581OX3je/MD4J+fmXTq7YkinhAI5po7kcV4XJL4j3b6IvbWxHe3s8I0w4QpqhDV4vXtFIUjhUQ
Q5TkkTh20fcpHeOy0CkDubsVmejuhRGwkzebFk8gI8PDmK4MS+WdbGTa8O8PqYDknZbC59CGKq0I
NKfIJ4dmDciB9bqQD2xVVJJFNw8QdldIWM+rOitJGxsdnc+pWwZEf1z019x6qLX7YS0gVK2VDb8E
9jnQbQJ2cLlWINhHR6Nf2JGdTCPqumWDMvrghE7j6h844uempCPuxbpD6jKHC5mfLfaE/sEVV6jc
DsiSANcOfoKrmAJVw9GbWhy6CUX/reXxDDBJnR8pJI6344gabJq23v62Y1EaRcEID1aksq7YTpyy
GLwZOvcR8mhhXCTbHGG85T0gFZvSt9u2VE4MqDaAzkWjFzrYLhfLBhVulXeeHVWk+ttKQajvguC/
Nb5YHkj+p+olbtDuedumaoPgXQxuGnBZgDRGjP/sKQQkIAebGHZjnU6bpowMcjDdNXZClbsUuDjB
YAmNFLmqUMUlILSAkkZd9YmNGajmVy585SjAcw5cI+gQrqS6B/R7mHPiWhEjoV7vGhJk/u72RCme
VkK36R8TktejRta6KBRa0YBuTl6iuzBzw7H7e3Qh9/dzXJK9P3+7bfJaKQPXgDi8AjcvqALFbzpb
HCB6uwHkslYEDpL+MzqL0rsszZ29ZTRWaLN6DhwnARkDXfTNMjrdfesJdUBg3zdpTn8zKGdGORg8
HWgDtOg8AfOLu2dg0g+akgDZN3pev4aKVx0YHEWULaEzjF4haUNZ9mi27iR+87zV8AI0D0BRpW4w
rmkZKzcVMkMIVkFafBWyWCOtJjCi4xpqAIAowZGHltB3IxXFCiBaFS2EeOzJAR4B34XmNoMVLfpX
TuB1XD8Ym1+kZQE1xv3t9VaPSASsKGYCISM5a1Igh6lPixXpICdxj0BUv//7EHLDK8VB7uaK/KoD
S2eiEQRJGste23yCTu6amI7qEj03IYWraTqD2rOLrShvyRL4o7ZLHThLhLDbZFyj4Lku/GJ1sNVs
BK5gJgFq6fJ8mKZWoNRju1HSJc6m5kVoav19SqvtNJg/wNP4mJXNllTZl2GpVsC+ypHCbYrShqCQ
lUbKllIDrasO23XfCu4TyJr0CKBry5h2dsGblctB5eKQLtXhDeBlwGl/OVZmWz2oARY3AidJMCTm
fgK1DPXnD+xBHCqQdiJzj05Tyc1lYMgxOqdzI6eJYhCint6/BcF6IRqfALAFmfHlKObGdNMC9ZbI
4vsmrNbgWX9gEVI+CsHBv9+XZslYOje3KL5flHZhB1ZLy6hZuPPZowYgsQxc9ftGQyvSBlo837pY
p3jmlnEwuam2afSy2BekTHdu7k4QIp1N4F+n8ZvTgvWID3O/Ses4v6t57R+SBrlDE3C27zXE3463
p0n8THkYPqqyIvkE+nJPcvwJEFYJjHrRAAKGfDGDtjixtECZPLkDp1Z425pqK4tSPB4zaPdFMHC5
KCahetsl3IuAo7f8L/w+K07k3XATQNYFe6BIbuF/ckYIsDnDYATlhbJ4LqADREYsD105lIpDcmFE
Gome5MNYUDyKSFqCHWvPR5Qx/MPt6VK4aehTYPMiKlQQZJVO5ZGO+W4EddRX7nehXaAj6T/ZkPN0
cbIYc7t4bjRX8XPS8wcvX15vm1CsOoYBGTmQtKGoJHdSOpmdDFaLuSrSV1J96QGrAz78+bYR5Vz5
eFEhh4rITM7KaU47ULDrYBwjeoQ2ZEW5RfV5vEPFNYDAEg0hlzs3QV1u8cbWifgcVDysnZW4UhH0
gS7s3+9Lb5rGALcRMhdOhBaTXeWW92M3Pc1VGY6m86h5y0+P5N8hordiVmxT+fhja+Hti8f0NZk3
STriZ2njRd20LatQP5bfIHY1deD8WQn/FZsAkcY/luR9RjXqpUbReZHfaKc0dp5jMGUki/mZEv7X
7a2wZkpaK9eMtTQvmRfBuQVFYYN2hQXZgsQ6/3XbkmJXXAxKWjWjIrNWU3hPyMhAegRy7re/rxwJ
XtOIB/GuvqrG8mpszCaGKxuofde4UEhwtwNEJedE+8hGOLMkfsnZA2B2MlOfhdPs+p9VZQSj/+ZZ
c9igbcPs/qJr1QHlxJ2Zk25PLwZdUmUVcAkOCQpXPBhWfKfCQQMO8u/USQ7a1uOS+xxOp84P3NmR
CTJCK3fn2iDku5Ny2uKJg4tmAqLzl2WtREgrQ5BZOnEjjC7YW3Fb+q/o49czK3CLNQWGa8Y9+LSz
iXKl01I2rdeiUwjpvW7G4429WtbyjXrtA6j4nwFQfba85jeLtb1pZ1urcx9rsiaJph6oqGmAUhZo
c/Ny8xVTUvUemd2IJf4n2rj7xE++s0lfOU1rZsR6nu3xJE9Nq9M4sCL+8JD75M0yfBR912QnlWbA
gP8HeABSHmlbGP7MiKcNbpQlX+vsB0v+LrKV+ozSLwhubkANDHRxSMeHplA9TAH/jlLt0a4bNCmD
ip6+kOLltv9RYRqQdf7XkHSKcjb0k8UAr4l5GzZgo/W8eNONoPVHTzL/mpSnfnCDrq6OYI2/bVs5
jTZoEQAfB7el/CB2UiNHp3HmRVX8uJRHMEFDtfe2CeUBPjMhbQggnsCB28NEB+a7cZ827w8aRM7e
spFoEyq60tEyi4VWSYKYBILA3xkdvxIz3t4egnqFEJMIKzZgUNLZsbsUzGoFcaJE/54kKRDiTIjD
VCAZcbJu29toT3H557LWjuPS7+Yl/3L7Fyj3ooB0oqMXYYTcRleQDM8Lm7rRAPIIO3S+FQAc1CvR
gyI8wuPkXyPSTMZMr1zNgpEJim9pqI/sV69Z1de6d6cnzdeHn9WSTFvKuz7IKCheb49RWSaBfwKl
NrLCKNFLB64AIEvQ7rmRMTt3aZ3v3dGA9KJobW9fAO7bQ1f1jSX0L3Pujo6bnWgx3nnleBrJeFcO
a6g3Ye4qbIN4wh9cDE6HODtnnmyakmUY69iJFm1I0JPTjw8J2jEjHTzcT13qW/uEsLWkjtIosDiA
jAK3dYVl0XiW67MOFTOvAHPdvdeEKLRb1mEpVq5u1WLDp4GlB5gWNDhLW5rmVVXgRzgRZJW0IHPY
rrCtIaDV+LSMiw5qvnqXGANEXtY4e1RDBFYHHhVLTK5oXxPfy3SoyeCGqH701hvrHp2h2Tn+ga8F
3irXc25JihzpEjdOA56tKC/3ZrxZ3HBlx6qOJRj3sF2R4wM3iXQL6XGxLMVgOBFkEcFCVULBODS4
0CDKOvZzSZsvuPPzgDR6t51SvbhjZVo8THbHTsM0jseepvzQZCY0pDXubJvCOd3+hSr/fvYD5QeB
k1LBMoZV5ia962vkSSqwRDofcMHnViTHkeZGrqEJDAX6ErXg0FxL2ypHgUseHh76XKZ82Redpcep
icuext6PzorvYqf+BgXJleVUbkwLUlkgzxGgBmkY4IN3HQ10B5Fv11BLYpuU8U+tE78Z1fTNbFn3
gZsRN8o/9qTtCYF0u9dmAznHRQ/jsv4UNx+A0UCAEiSNgD27Qh3j0ofhld0T1CMcYJAgdAg+y90E
5dA6IO29ufaOUq7SmS1xWM785cjNjNsV/CXLPXQf/HQMwXy6v72hlScOSS0kOFRqS1buxWWSIaGp
sWMNOpq5ag8N1QJzLI63LSmHA1Qh5g7ZNNTwLodTLv3ES3tyo9qc3xhHBXlxn4HpWBnQihn5ZoeG
J53BJI5Lz4KomJUdkOvfms5akKl0hUKsVkAJDUPGSGZVDnkWE3gqA4rGSVE/kMJaAZ0oj8+ZCWmv
NX1lELcRJpAcsjdeDmach3besLWSu2IPYPFRcQeYAveX3CA2pnyeUBpzIoeCahdr3+1QMm6s19sb
QDEemEHDwx/K6CsUembkcdMx6uDlqR+RPbACByl0gw87M+0P5sJWQHbXFNIYEzY1Ongc2wSFmDyB
aa4PmlcLN0qeLPKVpW/Jg4NGxcZ10qcYhGx3PZSxQCox6BtaGhFYI3axQ+ttahX6T3BKQXfNsteS
l4odihov9gySyZhwX2yts3NN2qFhBMiRiDj3Wvx91pKNiQrgByYbqrUCvosEpi+dtpRCFRMgFCcy
bPAoJGaxX/TidancL1iFOxt1x9v2xPek4A6Cbf+zhxagy0GxxqsXyuAYkxwhZOiBCh7qtdTdcI+C
+WjTLivuRHEA8b4C3b7ojUKjrvTIK5FEz3p3RizihuiQe3frl9g7Z5+X5m/uc7fSdXzeHr7Nd7r7
dHu6lL8ehQsh8wqiRRnLgO6iEdrV+Hzp3vv1J1Rn/9v3xVk822MTwiXexfh+cSTGrsl2tz+vWm0T
kS66WFD8vWJz5Y0thNB0O+qKEuzWjhdmS/cdbOnbahq3FbTODS+3N9q4FhmpXNW5Yens+JOPhA/h
wIAwupnyYTPa0D8mb5O3pkqkWiEAVwT7M/EgNSxtgLyaLAfgFhs3/Reqn/yVa2rl8/I1NYGibCIN
Pk/1HKAtcNe8H62Kt5ZI9MLxwbVL7xGnI/3Ih8mMLLf1Nh2QpXub5/2KFdV6wL8K6kIf70w539Gn
CV4eTDMjUu6LBSyCB9IdOF15SCutALYP9DcQslfbzfCGySjGmkQMiYEZ7PNeCcKbWYMgWe6tuWfh
OGRPhnZsHdsM0jW43y+PDgUgetZ4T6KOgyiO19Ndabpfm6H+3gKzDX55UOO3eDi//0ShMisaZg3d
uCKRLXMrAcp0NoE8Z/cNYJoeuEgTk/7kozZthqz+BvFBE6p5Pv2AqxCMByhpg/QA2/1yvGg8y7nT
JWakD8NLWvr3+VKu3MSqGw8JOfDX6hCxuaI3r7K5KVIvNaOqO2gcTFYa5IC/355A1bIJqKngDAVO
S346jpmg6fZrYJwSZBUCYyrfSr+JA1I51d+kn/NDMaVJGNfoTb1tWTk6XOXYL7j3rkq3Vd3ZJtNx
BoxuHn8wr52/eMwpQkamZeUgKE39wVmhHm1eiWwViwOGf62xojivHzOvPORGehfXdCVTq3JOQLsB
zvXHjJzDRwF/bsE0CTPlvgHvIlvZcuphCCYdz/QBR5OOmEHdrp4dfH9pHxt+N8Q/wYz4gUWBDh/e
aWg6uFLx8qDI0NWorUZj3X6xrengZ/FfzeD9NzNyN/KCOlc8tY6Je9xswpqk/o7jxkfSInVWngPK
Sft3RH9yqmdXeurow5JWnhkx4CxAH5w5WeA6KxtMzLzs/IR84f+ftj91lzMjHdLXmc4TIKszpyHg
fubaoXRra8u7Id/oJWA8k+CyfP9iIUcnem6R2EZJV3JBXVwIeLoV6eVWsw5p8kjzlZSKavaASAcD
vWC8BSbq0gQbeGbNpQ748lJ8m+Lmk1mUW5uuNbusmRE32dn8OUZSgj/ftCKulc1LnllZaEOR6fu0
GMN2ZdJE+kReK/TzIoMDl6oj83dpazb00jTTxI5cNPyAHs8adx3NOvAq2sUA6ltaP5QL57sarfmh
18XOhjFt3nTxmONggylOy/v8AImPcjujF30IJl0v9t0w1xtS692dxw2Qh4H5LVjcIbtz6uZEWe18
1mmb7/rSBoMNuo12em6i2asGy0OOdhIOrrNYa503J/OmBMXrXn9CLFIE/jQNmyklyW+tJACg1voP
W9O1b3gskq2W8u4BnLGIg1E/tHaxhR5h5M6NILd189mOEyOgWZqFVjX2x9YG658+xmv5KoXbA24f
MyroTcGRJf5+tnhaTpI8cQEAZBAhD5M1QT5FFIPPo2sBtJTgrZFRS+0ElVNazXbUdA96eqrr+649
ZKW3cpiUo0Dg8n86H1fP7Jw10OlMTDsqzI0zB0xfeekptrhgMAeSGLE/gLfSFh+bjubN1NlRyT65
/Sv0zvtsJThWmkDqB49gwAeumpJ5Ak6lOS7tqE9/NZO9cSBPY6wJwiqWA54OXQYAKWIsctxTN9nc
Wb1vAafkh6ZZBuAzQrerFiT5GumgYjwXpqQpA4uI1fhTakeJvymcxxYJBrK77Q1UjhvpSCAHoT+H
rmPpuVJQf4E+K67UeuwhWI6kYR0n27G2P1ejZ+0qEBrcNqjYZh4cNgp4OqQlccdeHpbB6hPwWVlm
BEzbT9flO6C8TrdNKKftzIQ0bT4YwsaxMBE2GkbIDfvJn41DW83H22ZUkSOo4hHrgJHhWu14qfNZ
qwbXjKAQ/KU3oHDcLnunBMWfk7KwT4Yckj9rkHzl9MG3IRkK6porGtRFS0gOaiwzcsonDq2jYWXu
FN8HTyKOKUaGJ4VcbCu4DSYvh5kRd9AN6WUBRKVWHI3iAOHVIOq3EKaEXIR0/9QzhPnqGQEJyEHe
EtLrz4NZsm3JQLVngblj5ampHBEqmQAp4HFmygW2qe9GKH2hr8o16TYmdtiMK88U5YDOLIhfcOb/
J61Y/KmAhSGNnyrbPwxaet8Oy8YdqrUQWDkaiG1CFB1vWrSHX9rytXpYRGgcuaBKc7VtbBsrHkFx
enDv/2NBDuJzhyNHQvAs4TT+mYBOOJgn9tWbV2UnlYbQlg3gNcLGq75YUBpNbQG5vWjq2W8tNtLA
W6CxXBJI890+qWJSpIgH8O5/LUkLxNBruhCOHad96+nW+tJRzN1moCEDddm7GcfxaBC8NvBtAust
C/x4bo2+mQWhsNX1Xyyab72yAqp8TbHeVe0EiCS4QFsQgZeTjpFFIICaOROJ+lkvAq6XABhbpY3u
zG6Ist62w6oe9MDvFvPJzLrhxdZBBm0iIO8Dp6VgQ3TcBknsXvMeNJpnB5oVOWAU8bgjdj9/K7zZ
2cwUhP4ma7uj42n1CxrtIZyWxOwZi5fflwscrJV19oZDO/rQjzF4WqDDVu5IbFX3cY4iXuCyyoWU
l+UcyrZvP9taW9z74HAMeX5Y+uHYogHTS0KvgFratE/mIpyNTaZt5iQOK8e7p0ljPSJqQxa6ZFA8
BvfNU2r6aEzQ9Pbe8Eb7BD6V5G8Eqt7W9mm3a+m07FruZbtqrDv0UeoTlAkRng5Ok20QALl/8xpC
cX4Nei7CBkj+Wd28NWOv2AHanD25uZYcCgNycf2oLytxkMpbgEYVRRMkCEFAJq6VM29hNQtt0F6E
lgYAz5+aJKzoNry935Um0GsA0k3RRv2nwHFmoovb1DIh0xc58dYtG0TTWVDSt5H9vG1Hda5A9/GP
Hek97rI2SdE7YUcpfQUBdtptF7bN6bTJZhYYrEc6fy3LpnIa5yal2QNIwqxr0BRE/rQDRNBZdsm4
4gDVswcBYNF9LvpJLxeosZF3EjztUa/jYZJB0L5KzcMy0e+aVaw8zlWH+A85sI16jtDfubSlsZqP
Y0fhbMkdaX8n1RoF95oByUsUU2n2OYMBfQrjO4evzJXy80jkI+uJLoerTv3RsViZkNoEkrb5ezDH
z0O9RgagiFDx9oGONXA4YqeJHXG2mZemNGafGQTP1fjAvZDp7qGuXnl70vQ10KSq9QnGQDzpm1iQ
K6XDeuR00osSyRLSQ4mZvoDnZ+dQfw/YxcEYxs/USrYWxMc2wEa93D5Nf9IV8jUF1JXjmATFN8B5
L0c6910OiB7iVrPJ203XWvd96u0JLkYKlfely+3AyBnaJD3tO5ltJ0j9ZI/3+hyUCWgfVn6N2HpX
vwZdP+grAZXalawFSYchXXBDRE5+1wJfBY2vgCW/fLMP43gJCdSoUvaY6b9u21UdcEv0Bf4hm756
H2h1aRuNwUlUevdkOSb9XTeuwL9Vm/bchHAAZzuKjZCQsaeZgLvqtX8sspVwcO3zkldcEPQ1po+L
OR2+me639+dYUbn8d34kB2g3zBjRlUsi8sWe+9BJzPD2Aqz9fMn9mdZQcN7DQDkfHB3KgQlZSRaq
HCxYqB2ESTYqgTK+0ABDoqUBCw/cACR7p6y09j03xo2ta1rQeNC5vj0i5ZZCvuf/2D7BDXC53k3p
Lm21EIIygh2mC8dx0aEkvL1tRTUq4DnQQ49yCBp0pYUpE1y5DHW1KDOqoDWePO+xrH7k+ct/MyMt
T8whoGRymBmhJmuTJ9P9NOOlaSTpyqyp/C4kAwEkApZXlF8uZ63uSeWmGSMRZVrIGyDKBuPAPLD2
1Qs8QWzvbw9Mte/QbCT0A0F4BXLTS3t5UpeGz7DvZrKZMhpYcHf/yYKsrVC20PfiXCeRPT7P/Stg
5B/5PsrboIzzQWIi7TPIfmYIHkycnKoPZzv71FG6Ei+osLm4nAi6y6DPgJSNZCPu564fms6IeObY
L/HsJ1u3rvXXYm6nsGZO/sWwXSfUmcVeRo0nx4oRvqFkiMOyRHK0TbP2tWp0/xHsjtnr7QlQbRkk
9tCVhpcpYifpx7XLaCbQazWi1Mz3mV96IYS7H0nczgFl5T1Yz9fCQdWmwWWJCwpdQ9ZVtR0p4ZwD
W4pNg5ahXT8cbg9I+XmID6GohXLQFfuVV4IZQWtT3IEVgP/urzRf84WqKTPhkoBvE33B8iuudP3e
ytyYRNoc0fqHAZZ7Blj3Yt0N07Tid1WjObdFLk8YL92OOXqC0aSbGCXVosxX5ksdP50NRwph2qma
OcDrJGo9aFRpvK4ftYbEmDubgD2M6zu7r6pDTTkD/ANd5IZZr0ndqIaJ7fC/+F2GSADETDkKA3aU
68YhXbLtVL3c3hZiH8uhEU4geF/w8gZSSizqWQBBDJzz2lzwCAGDvVU/CWSzsZYm+xPuXVkB3h01
dvBHIdF4aaWb3aYoPfAWGFPlfO4rdwpmEAHYAdGWgQX2NLwlIwP3c6wvQcmdZJNN9C63HyfTiqGX
UVjxxmlK+1Pia+DkJGNsbZCqapug5gaFEyzNzx1q0FuwWqLGk/EOMq1m2wexgewFnIXzxnU3hUj7
iDuT8zzb8dlxvjEdCkpJ6fONbfF6O5oNeWIjHYOEsHYK3Dr+5MN3swFy78le6/eFqw+/U87oiSzZ
X8Ruky9pZVRbe5yrTc3MOvAKXtzD3eXBtNTTjszLGPg4Fgc9psWv24un2h5oMxZMb8D3IdC/nFaz
GNy+ZrkT0f7O8++QDbn9fdXmQPcEERVqFDzk79PRmObKwvs+xmOl7TSASJ0jNdeEgpTDODMj/n62
BwujNvvMxh7Um81ghSNbedmtDUPy5Qtp86Qi+L5NHsbxk01OwxrhqdjAlxvcAO4BjR24xtALJ+O8
DW3up6IA1UhhJu7RH4BTSYHq5AuYA4rem++zeRrClk329r1LBMMgAgHBhOgF9qQtUNizZ4BM2Qb9
CJ416daFZhmc7m0j1wt0aURaoKUogSAuYIS2+7LcJGuaAmvflxbIy1hpxuL7+t9j+5x3z7d/vqLX
Svx+pJmRq0c+U47/bKdoMIHURkl/3NeQHJmEtGHrIkTv+odyMvdktiAqxxZ/Y4zVL21Zq01dR9Sw
jCZ3JG5dUaKS3CxIO7SBTo4V6S07mngyQNur3LVV+Rw3/cqWuJ5NNK0hbkcKBslvFHQujxPRgdxa
mGtFjrVjzXO81vJ+PZbL70t3r1tPQicPDC4pf8A/5BcrsvOz8PairY1C2tiptVhmL0ZROpvqaVgD
B4stdXlgxSCEDhoAgqCGkQYxA9gK8CYGsfQB0h999QoN5dsjUJqwBasVglxA2qRdXdLBnxpsrIgv
iR0UZIZQIuWhbqb724aUCwJmVIDLgNa86sjQoGmw2MDORT5YU5/A3J7tximmP5ckSV6g/fcBsi7E
xUCGEkARobkqZfrqzpn7krfwp/GL/WhO328PR7nyZ5+X9q9p9/rozfi8YQTGPVmrRCs/jzgEIAeR
5vOkWMRauF8LyeIIEHyrPdC1ziL199G/pQuBqCvCY+JAPV53cWnyu1oDTjL5/YHpAWP0/74v7J/d
lh3hla71+L6NrvJHv16pMSp37dnnpV3b6z2ZWnHnj189Htj6vlgjEFJZALkhnBPS0ghfJF+I4KyL
lwVHj3lHZuxNlu8HtqYzq1qFcyPSKtOY24ltwohT3TebfF5JXSnHIAimLRRiwbUrfR51oDj1HGZH
pveZ1A8d2XBr+/51FggWkCOjhA1bl+usdwx8qJNn4/1xRExbf2QEQivAEgVslMgvPx+DCAmgV+ZE
ehXy7DWrPy3z5gMjQPIXXlY0gsvVcUgn2NywEJ4adBx3Vu+122lq68NtKyrvh8AHTBu485B1kS4K
vOFLXLw+OMsSCAZoVvoIFry9ngzQ3krDD9gCdg7JMWS3ke+7nDRz5hYFEzhsjV67AeqgvMsMCJct
xQiMGDFT83Tb4PU2BhT6D3c/vopmO+msTFluFnTpzajvjpl3WLtkr7exQFqL/YUhXbNIgaI/tcq0
tqLZnDZQdghpYuz8Za1yI/bS5WV7YUbursqgiNZ5C0PEoBW9u2/suIzMyai+QM2SRElGcqDmij47
LjXjYMKf09cPTCNK8zpElwFRNqV160otBc8XgAAx8jjVvKk6vrIzlAt1ZkGKJ0ZtTJExcs0ofeHZ
oSDH/zYAaZPH/f8GQBcazGxTVGs00mInXa3R2QDEAM+ulZoBkqwvDiBAJN0Uzc7o8Jg+WD/dcS1P
pJwqgawWPHUiSr20xHidp9WIt5Lt//KOqfHj9lQp8orYbUjCICsPNanrQl6JovQfRtuYvAz9FzCX
oq8e9JuBk0BSlHP0Yy2QrHYDitLuaOwGJw0+0fdnaPEr/uC7QQEkmDguR1lymzdtitLr8lZZCC6f
bo9SNYloO0LdHUwiaMOVJjHxm6yMh8qOZj3S6Ffj/eAcQxesTygCgKwAHFOXPz+fOpd2uDyiCXlX
EIWs7GdxP0q7DaQxwDtDQw4xksxVWDe2WbhQzowyZHYK89dy0H6guyYorCVoIF53e7IUbg5E1OhJ
xssLeRL5ItLayi5I3vggAo1DFu8rj+2mWHv3dSemCvUFcZ8itJGmTOfMAuEXxBlMEICirDC9PxsI
ThVAG+GuQa2Ch+TlmjSpYbKhhsBm2Xx5483LuydJIEEF3gdSbOAUvPx6D6ihmVe8OpnoGBnDyvzh
jysmFJv2woQUc9RlSRN7ggl7p+EGaFfwmAoXBvC8gBJi5+J1Ii2A11fgRPeG8uRl4xGKFRvLiEBU
iPT+Rl92t2drzZbk74s5i4HfHsuTlm4zguFstJ9u+tiv6bCpchcXg5I8vwGiXM3o+/I01G84UkGH
Xlazecx4cueg+yUpgDMbORPwpqAb/TVKbcWSoVsdh0YkGdEZJbuxmQPGn3QQdbU/s8AdVpZMPbyz
70u7brZoWbO+LU96s7PjV+I92A2okQ6lXwR9emTW1s4erTUFPeWo0OOBNil4OUSHl3sdjxMgwtCV
cEqnO7Z1m5U3lHJzCBgtAaYNj0zhj87uUt/IzIHQqjxR7XF0FlQoXuiANnyHhXPybgQAGjrwCAfG
EISk4HC/tNXWRsOSAoRO5bzRAZKz02HFrym8J25R5JMQfgKyL+Oq2xbQ12z2cJDAUmT0jy1SJpr1
/fZ5UhnBs1iUB4QckiUNo9DbcYL2VnFKxw01NnkWLmtX2poJsSnOVoVldsspSF9PYAAN6fQKzYcW
JYjb47h+jUDv4Wwc0tLnjV6VTYlxxEVoewGAmXa3Q3B924pqg51bEb/ibCiNV855zK3iNPFhU+d/
dbOPksVbRveOt7IwyhN6bkvyADr3G6ZlsOUtDdpd9K0GpCQ0WgI+st/pwHe9N/wkSRMmPo+0Am0q
/22skodwwW/jW9QpTrzLNjnSNW3/wNp90hwsuuLUlYsHfVDXE/oOqFNdTmuRoUeTTFi82QKQ0/zU
upvJ2NnOihmV9wEX9f/MyLFbiYKHgQoBNmJKAp82QU9WauvKrW4jCAZ9K7hV5dJ6RrS0TBuCOZt/
9ODO4d4vstZdrZysMxvi72d70ISibd4DJXuq0jBzNxQlNdBqrV0QipGAux2U5CJwEIORrHRNDVrw
ojiNwBO6LuQvlxc/fXcuBCH0mRHJM4CxRdfRHlugIelTnv01k7t6DVivKCdf2pAcQ4WMJoAMCEdY
v3fcB90PEGd1xi4FjNe/99zv3RrVserkYliA4OmYPuSHpXioLcyqzRuGfYZKKEgc6viuT+4rFCkH
55fjfu/1g6aHerq9fWDFKZFi+wuzUmhEC426cQKzHeBPC3Y4SqHzhvBgGrY9QWPbWniv2Il4SiBy
Fc9X3CDSHsltPzeQZ89PpAjhIwC9psvGWVPYVDxZLqxIm6T3WNbF3MlPyN8TfnStYzf9bH0WZuAK
6pZftydRue9R1tXBpwZ6DLmIM7pO29RUy08V+dvQX43601SvRA5rJqR1qqYaauE1TNTtbsjeaLnV
1/TqlFvhbBTSygCr05WFi4OFJ8fBqH5Y9IsPcQw2/mVXXwt6V8UrkdfamKRFmrk3okGTFie9dreM
/ey6Y6VPKzeS0gjktoCiEaUdmfFBM8aRx94M72rfV/F+ROmwcj8ykDMb0kDKouvyfljgXYsNOm/6
OoSG0/u3GJ6qeF2A2wMDkW67ysgzDyCM/DSnT0UFrprn6f34cyRkkZxAZ5TQeJYp3UF3RaDrNeQn
XwOBw5E0h3r8HM/vh07BjIEsCyC+eOHL8baWJyMwLmN+ssdNMx5K/ekDM3X2femqy30mWsnE9+ev
Y/pdq397/QrSVrWnzocgRVlQJ5/sifIcr9WQDp/KLPwAv/7lLEmBlNNBHqIup/y0dNvENwIzP/bZ
mi9WjAOp/v9H2pf2SIoz3f4iJFYDX4HcaiWrq7q6+gvqbdgNxpjt199D6dXtTCdKlP3MaKTRtIZI
22E7HHHinFkpCEn3y9qgQUatBJqEHakDCq1RDWrnnulrgIQlKyi7ODNhB8Dl8s1WEkHiyOLsqLV3
TNub7DAmKxtw4VJBgPaJrDAIclTS0dUp0N7Wat7AdbvAMPc5Wmia9Hcy7q771qIdF5VUwPRnGJa0
8InSs6GiaAEw3cZrR9dzUgHZi9HjyrfrlpYmDWpxAEKAf8yByqIUSlltmUVCbY6M5kGd/UgBu2+p
vnI4LgU6YHz9a0aaODZQ3UnaHgPS6iDJMrQuVyCq6fzY2OSj2JeJ4/XM8Eb2/r+NTzoyx0bpp1GZ
mmMx5X5PnkpT9+haIn5xEmdiLB3oXrzupUPTZlZMqgnL1XTDXZf2u2l4i5rb41G8s1GbmyU8weUi
GTHbtnZM0jbH6quqIutyjND5dH2y5smQgjQoOyCvO6cNEF5IbgfciOEONty7z8eDaxUB2t5W4os1
E9J5g2jJEKkLE1oJyu54+K0De3d9FAurgaqfi1I4rjCATiVfm1JdlE6dsOOYFfuGl0/6yLams5Yu
+kxHS7N1ZkdyraLQgTbEi+pYFPl4B6D576azQbpWlcZDbqfaAWAV3QeKzd6MVh95eWQ7j61p/zE6
1TqyWLX2ddJ3b1MMosxModANZGa26Yn9R6kzAZUYCBE0at3dm1NZHBoz/pMJJPUmU3kljJk+NzLq
88H5mnYdzlTb/DKpmbFTmO3ua1eJXqdK1R+dOCm+mhpNfcJd3eutEQ0uo576hgCHjc2iyNMaNUWC
Rbg+dadqnxDabFlCe9BjOeZ+LNmETkNr8BEYxHud1EaAIkMFWYE0ea2ynB+mUlf9pNfMr65ZtBtw
fNivwCFyPGpU8d4xKvyIELGJk8bFn7rqcwJm63tHq0FA7mjxu6vGBF2KY597JtqsAK6e/zXOzGJT
pZukuoPkWH5n49wHx5QrnpvKpHd5wcCuAXkjb7AzJLkGXdkJ1eIbo1GEP1IdBH8FA+mMMJ3NdR9b
OKCxA10HTWEoHYBK8fzY1Fg7VDVLqqNdfXT5M58Gj+HVtBYqr5mRTuehBl9yXsbVfDuXpZfkjwnA
7tX2+mA+82iyJ+MZg1gJSMVZQ/p8NGMSxwq8pDqW5mTvIzOHph/K1j5lNPMsY1B2k5Uqgc4owLkd
Sz1HH0pvSIl215KmPWZtme6NVqQPJZRVfJGo0/1A2nwzQfLipS2NzB9qw/TTUQXe0RBNoMdt4VcO
H96G1nJ3NO0nT2cMK8nqH3Wb/ukEzXb94IqNooI3MWZO7DeuxQLVgmpdPaIajCqR4xWlTn0NTyZP
0/ujGbWjR2njeLzskpW09DwL8iydnivzuXOS2yAxzSbov7Mjy/7QeJOBvEUF9WzdHxJ3LWJaeFci
sfopWYnT+AKcGNtcU1kW1UcdKBIyHpnybqDIC9KHQ+Y+aLcTW4EC3EDvIcRZF7jdatecUhT8qmPW
INLU0qesXWMAWjj4YQKQDJCBIS6/AL5NBUQH7bw+9mzq0NqaKduWZk6w4soLa4THy0y8YWNvyjdY
1qRVCiB4dWwOWfyAqfrfPi/dXiNP4npIFXze+vHg0p/Xv76021FWQSkSqOr50XLuYEmqKUIV4OyO
eQsJGrsqPZDdNl4VKQ/IQa5M1ZI7Q9AP7fXgRkHkILmziSsmVfoE1qoMGZl93sReqyKqyHylXasY
LRsDzR3qujZggtKdbKbU4EVT1EfKoE7/ZiH4j100ULDG484ayedStInr/6816WZWnCF2FAJrPfrh
k2jyYiVonQ+HHWPyhZUfscq9rvxxffWWtiwqR/P7Y148OTmjJT2YB3q3OpoUCj/doRGlF5mK3w77
dNiVpPGv21sKc06uIDkeHCPdnrQxokc+xRtlfBgioDTWmpNXjMiwjDZuWqEMMJJw9d6Ms0OvaI8s
mtaaQRY0S0Exg9ZgdBYAA3Ihy1nncRlrhU2P4MkAWUKZJrt6BD9ulRJQDw3R2D9peeVsmFA/si4v
fTMiRzXJiqAH27SnUaoc0DaWBCV1viCzkQeGiLNAAb32fReLN7uo1moQC2I757953s8nF4Kml9zS
SosekcPdUaG8u21yHzHt3VXSbWN0Pm1GzzWHPfqsHrII/AzT2stj6VQ9nTb55najnKcZpk2dPhTl
zojWhH7XDEgnntUh5kvmMYqvlu2x/B+cGC9PPNvxqL7kGALSsWxrBKfHitHAmh7r8kXAzvWdsjiG
EyPScdBkDmBkKoxkpT8SP1mDeS1tktNBSCdpWtUVL+ZBmI6fTcFY+voa0+vS+XlqQnK1SoyOg859
eiz775k4QMl3I9iDmVRb9O+trMlCnz6W4mS+JKdy3FLVXUjBH83xO1fuI1AJ58pXOszB9lvlPqtW
teXmf51qb8G/msUr4ejSNXhqXnK5Qa/AMh7BfA8ws7FHRrjIg6lfeYguWgG9DAS4ATW6QG32RRWx
onfocSrQPupr9S4XnmVvrrveomuA6Qt3OhTvL1rBQeQe64PA9uHlBoTTLttWfCUvsOjdJyak6Zqm
yjGFQ3BE22959+HaK99fmigHwRSIEkwDXCtS3iHJaw6QEa+OVvpsDjvDn4Zdk63QUC75N0BfgAWj
aQgZdCn0cZMihgIXBlE7z910H0GwPKu+FvHr0JUr7r10TyP5bKJyCAq9i64bU+gGNXPc0/ZcH6/i
YFBf4/6Oj7+qdl9a3687wOcvl18NCEZwpYEyGwlQaTOxKc1BlgRvLqK280hf68AyUKvZ47fVXjGg
tzGxwCE6UZpsB8PhAd4D/a7sBwLCSKXYu4qjedBXSbdOXyZ3xBDFNrecwkeTT+ErSY3SmVBZ/cpr
q/+iEUQDWebaT9xi9EXl7BVsnjm03tqf1liI17JI7VdKSBYgJTccBg1l2tTiFHpPlVMFInb7X02a
tT5VWbQbScS9oe0qr6kn+lrqPb89T4+XxaxMjOfHjLoxzm9Ro2jHeGyEGtLha1R+lGiLub4El3vw
3IB0/Fep5tRTCgPOuOtJF4B7SW3z4F+M4CID8RGytkR6qetOVk6kddVwNGnAptaflBeTrxi53IoI
K0HEibY+PNNA9nY+VcCgk1ZXBDtiVXxIiY70jbtvkbkm0HV5pOAJgpbtWZxGncULzu2oept0Cpzg
WDk+Oq1AiXrrZJ1/fx7nSeCEPrQ2GSi+r1ve5GzdYePSm19qMAEIGQ4uJNDBWX5uYrAymitulB6T
1g5463rJ7b0SONOBFQOnNvY2GK/OLZSkVhOT0fTInHtgbCgN8vJmxMa5Celo72IlB1StTI+dAPWs
n1ub+Hb46LkJ6XQfoebQGglGQTi4a0FSuOKyS650MkuOBEmuUuSRKlKkR7P4L0YKy13T7bzc3WcD
kLsvBnskjRtjAGP6Tmq0ija+ugZOX7MhbW6H1eh6K2BDMF8dd4VxZ67FkAuiLPM4sOWgyALyGHnP
jdmY1ApTEmQUO+SVgN3M94w8ZvQgorcSieTWOOjud5H8EeS34v6h6T4R27zh29v35unvkPama3Q8
olqUHCc9EPoW3TJkrQC8NJ02QkiQiCCDesHpr0RdP9Ztlh6dPjDIrou+NNnu9lGcmpC2v910nZ3n
SYp3ha/GB9HugTC4bmLhMAZ45+8opEMySkzegDsjPab2Nw383HRvM5/czhqDCOXEirQcuA20GFhb
zFW04f2eqf+w3AhKEJvi0rqUIECH/ZjFuQHaZfXAsk1Nd3wNI7N0BJyakNbCyJy244UOz249VBwc
ur++EIvftxGdIm50kPSRbkWuaDkDU2SC5I6nqD5fe6MuLvTJ96Xf7874+i7B94X7FJdQLnwCbey4
Jh2zuClOrEjuRFFRSRs06x+tYqtn95Bw0Z3j9YlaG4jkS/2IZH1T2liIbw50sxzfBdimXzEyXxjn
8S4c9mQc0rXYO+hCaiFoe+wTumWt6uW14jnWD2FuhH0kalhUL9eHtbb+0i1pDYkGvkzM3DBuIxuy
ocH/9n3piuwMcMmQYf6+4TsG6OJWbvmV3y93TisphVKlje83lcf/FGs9XGufl55WRpvZTZNhQYC6
Y9/Iz/9pcizpatTz1nBw1ibHtr2z2LZbyz8t+izadNCig/4WdKCcR1ltzx17NMbkmE++xXZl+pQK
jxrv/zCKEyuSCw19Yvd6g1Mwd3yr3Efuigstbu6T70suxCGTXcU2yO35dOjCrDwM/eb6CFbmSY6z
RAVGWt5jBL1650yAf3tdD6Hvb9etLIxjLnYi2MWzYM45nK8Ga3PoKg1xfESBgEFxr94N7UqVbcFd
ddQHkA9ELgDPQmkpxq5NzToRSpigMO3av5k6bK8PYmGq0AoEMi18HvyL8oNTNSM1x+MB6fLeAEnv
vZt9sft9KdbQFPMvlU7CMzvzSE9eOZqhOB0tzSgslO+AVviKe9TdKiBuiirnd71ambh5J1wzJ10g
uhMPuhvDnGp8K7MwSnZj+ZGbD5kx3vx8g8IBoCgzM/wCM3PEGPQz8kgNLbIHK5NNn1qxsmEuvWA2
gbTZzAJ3mXQiMV4NvUG1kOq+HZubNlmLEFcsyJWNySkyXn5aSD9AttyvpeUut8osLgZAAqiYFsjy
tLZJFUoHENnFZCty66Uux71Sdbvrzny56jBjmrru4PkANKW0I+vMUqcpb7WwInQfle1OaerfWsQ2
/UieGRcre2dxVA6KuOjOXGDAm+phLEeOUZVKd2elkedQ1VPVX9cHdblzkLFRUcEDpT2oBuW3kGUw
yH8miBWaZLjPWP/C7aZAhmz61UdA107TFye5Pc0Jmzr5XKuZ3VCKIpOkc8GrXajQ2qkTb8rLHyNO
H4P1+8bI18pdS84HYpb/ny2SjOWG0VhZlWihyw/t9IwI6foELn6foMcYxfwF2mWLdJaGSrgW5uaX
NP1VoDBx3cCSHwBYD9IDMCGCMEUagGXrzOCOpYZJCo0+J0rIDmp7UHrqjNsbY7Awc24YRNw21Nfn
HXByjLK+ByOsgrkyCYdKO1jZ1gSFF2frxIJ05QDvqccTc+Buav0lyaovllasZTm1RSNg4gH0AeDq
C+ioofZ9rrQ2ZoxkINXLcAMk6gNj/E2B1KqtTaYfN/wPuEdrL0nSfUeqPdCmHkcjAWG3a+6AX3OW
80ETzcwhIR0beio6VQydHlqGz74qWsi1ECiv606yNOSZWHmmXAGhyMVFO452JyDgEGZGUu6dwSoD
Vtu3q1tjKOCYg4Au+rPQ2HTuH7nbgxyaq+jqRRtY/Ior9x8206kBaa6cGmorOK600M4e0uF+Da64
OEsnv1+KoBsI6ebNCFLRKfL6JKje/2ERTj4v7VSAbayuUvF5xd530LJWV75/GU1h+qEEAYkLsHwa
MuxB1APNS4Gm6tr0W7bj7rOrPei3p0HOrUiTFDFgBnVq4MBkGfB8afDf9VlaqOWjG0rHZY18FHDX
F1UuxcoQc6RqmJbvlvaFknyXgPdff9LT6mFubrXaKOiKwa+m566/+QU4t2JBrswAgZMBBoxzF67a
qW4S5kyh49AgjWmwvz66pSABrBcWRIlsdKjIOVLgS6u60KYpzIcKcjdoEGx8S8nF1wEByrbTVXqw
jLFbCUiXPAPHtTYHiSqiRenRQwEo5UJD3aWnkAYFcf70aHFUv6rWEnco9omVGuKSPRRyVdQPQf1z
QXGXjnliNDFXcZaRXdk6e04PBdlm0cpsLm3YUzuSL4JhubSqkc3jir5NebNvqvHr7QsGjiRco+Ys
nykHQCyPCFRwxgkcm9XOSrJHS41Kz+yGRwgC3kOO7vYc10wT+dfgPLcnl2yRaFniqDBI+Teru6sI
C+rxtTP7fzhLAZy1MCoLd6Aqn0a6ErEe9HGhDlAB8MbqVAXXp25pdVwgJ9GWPnfxG/Ofn4zEmMYa
Bb8ReaYUHLL1LgHx+nULC7EP8Ekov+HqBH+V3CKV1mkaW9Ps133tQ96nhrRflv/8n4zItxqIjxo7
S2Ck6rUB4n/mpi5tABT0NRLK5dEg4sXRgDBLhgFmZIjyci6/uu2eK7+j9r7pX6+PZWFJcDMj1w/A
tAtJRim+ykFFmtpKDjFQ81vs/iluzxHNfLfO52MLXNnyFVRp7dQoij6BYPqx4d+g6JwnFkh9Xq4P
Y2GmEC6hoQD89/N1J/lux5hWjYoyhSn38vYZRMHWzf1eGAikK3XItqOXRA51eRNbI3JFU2gM9SYt
+8d2iDasyb/dPhDwe+GSQzIHAHYpYqq1xnSgHqSGk/KoTty3p8xv6hXYyMKig98SwC6UKAAtlsni
q4FORjvhTouqJ3V8Kv78wxggXPxJGTXTd51vc6K4eZw4GbZ5nWyVpoPqovsGpuiVs35pzedOW4KF
wVNeJokdextgUtHDtTp9NyrdNq/bb2mSr1Srl8IPYkLCC/2EEGoGWuh8OHbj5A2hMc5f1428SFdG
3yjSA1Ab25wbrddmyZ7G2oHU0wNtql+N7nLwSMRfrs/qQqCAnwEPxIzi5Shf2QNJRkB0siksumHb
F8mTYpVfRUbejShB+n5cccSFZnTIGH5yFIN3E4IC0ip2INiNwJI3hWhz1LcT6MZ+i8btoP7pqkHC
hm4zusBnDUQpvjUCvP9VZPYARNsQqLk+8oXgAS+IuX8LxzpYYKUFiBunUZX5l8TgM2mgxT1GLkjA
c9/OVjb5AjoZg4ba6Sf3L7qUZp87uaFGCz1DvLCmUCeVeEzi/D1XhrhCzkEku4KAbqBQDHKnNib3
24g4gVDsf3jyYuPjSQ1YF6jC5bOMREVtl0KbwoEnG8Opj61h3wywmyUq/5qQLmLaZ5Ryw5hCpAQ8
MjyarhI0ce5n8RpgcemomZ8faFvWwHYrp/KSyYXkolZMoWv48eAVaz3RS9+f5Yo+N8YlU1jeQwLM
hmJw2Ptd/GSrK3HyfP2dJ26dmX4afP4A2IGjSrpX3Axv5E5Px1AraqDCvqeFumHalzKOoRH3onXH
2z0dp9k8T58nm7Tn9MlOXBo1Y3iv2+9bX4nfb//+3OSLAwQ1We2Tie/EvQUzUf/L2zFs9zH0e5Kn
SX9Kk+11IwtLAu/SccOY4LpD0u58D+ERN9isG63QhVLLa9a8/cvnsTfnqx7BnjxHZiwIVKCtkJbf
qXVIkbK/bmBhzfH7/xqY//xkktANAZlACgM4CnaN3mAUXeA6r7rVQXSa+Z0eB9ctLs6YhRLaHFug
nKafW0xypx/VtABzLLjJ4l25ct0vXJTIoIFZUZt3Pd6Z559v+66hvGntsIKkHPbJkWb/MIBTC9KU
5V3dEW5xO6TT7xzFmtSwVxZlbQzSg1Wksc4xCDsU0UbTNmoT8JW9sWwB6FMQH+BvmazPiAyrAjeC
HSb8DqnZKn/Qo9svMizEXxPzTzjxLAXaNyNH5g1wStcrlfk0NPPv9O12bzq1Ir0XrcKBPOeEgaTq
3i52+hoaYnYX6UwEW4AO5kQ0pAGdIn3fJRUF6rSwQyv5QdD9Oezq9If50Uy349NQzUA1AYmKudwg
NwtrVEDGh1Z2OBUfXPnj1rcnJc6+P2/Lk+WomdAIzlsbJLOd36sbDjBlZP6u11RZlyfs7zikZW/5
oKMLGOPoNXCP7CE/aubb6Cf6J68v/EKchPHMnRoQQULLu3Tw6q6ljEj4kFCxfhYKmnefc9PP/sW7
ToxIZxWLhE5NJwINdeu8J6W+tyPx4/o45vm4dLC/45Au3WzU1dToIWyDZ9gH6/JtTLsRfUbD/rqd
pWMXtyFoTtBci5KmZGeo4sLBmjuhUoHcIIDm6/XvL4wD0ozIeYF1ABGl/EBhk5tqw9iBTtvdWeVB
/Lbj20eAchjq5GiTQBQkP010k4PG2iBWKIo7/itNVxxqaQA60sYO/tGBKJAuDgKpLso7CzdhDWB8
xvykeTC61+uzdLkKUORGCWnOEbiIeiSvJT2eeOaQ6SEf/NHw3O5w/fuXg0D6GYxqBO2UeMXIr4eJ
WHFFUqSnQZCLbuRoU+n5Lk7WRDYuNznMQJ0Ava2QJsFNfn6YOMDpV40G9alxAP5C2RL7WGoPbb7T
1bfrA7rc5ueW5gk9ObaSlqh51cCSMnxx2V0JoLYGMGVxO0bi3M48sSd2apIpZVW4eqiR3jeNZ8EK
r27BPE6Dpnlob0fJoL8E9XKE2SBWuWirdlyQKBS5rYe2HcMLEs+KHztb8/Tp5fr8LTnciSE5xVKN
deGos6HI0TeD+N4ACHfdwpIvoG1ilpecETmyS/cgaYD4EHis65IFk5lnnp71P+s236Zd/lOf+m/X
7S2MaG7d/WwTx2kmu7jC4qgT2jCEdm//LgiOGntN/G/RBG59dNECyXnxMIZUmsmzwoRQnPWSbM1k
ZU0WNinoSqHHhIcPglRD8rW25rWexPi8/Z6LhyZ5hBz4P8zRiQUparFsUQ5lZAxhlOeeaL+Ma8Hd
0gyRWa/IREsRMApSDKwmjp0aOh3DLB39uiVeFxu3H2Wo2Pw1IQXBZeyQAc2YY2ggcmynoEd+sOhX
gtSFxA9SD6DcJ8gPqlhxaS3iajT0TsCbOn4wIp8aHmU7Eu9ixcd2tMaNIAFZK3IszB7qayoytwgo
CWKl88Mm7poyb9oWqW4dwgZcoHX49smDBSTSUfZGikfeJJE5ck0YFXqZ4p9OQoHzCrp8d93JFvJH
oGVD8tZBNIH8p6OfD6MoIIslOtRq6voRhPLbHC1aKiWeWhxi8RhXd0VXHurq5kAWVlHvQPoePS8X
4p9I9IIXTkeSneeun0zdr56ZG5Wa3yHAsZIhW9iomD5UcMDjheNaJirVU6vUVFEh6eruafen156U
5Ov1SVxyhVMT0k7N8hq9NYIh39oqQd6Pj2DWW/GFRROocSFLAQZKJNrOl4kppcZyJUVuM+tir6va
J13tV2zM+/08isWiWCZ42YEoATG/tFlB0WNMA8cwlN7dgh37uWSOT8ruewFOe9Cwdl7KbxcZgE0U
D5AWQbvKxdbNlQzPfIrVMdrYs5Ch/H19aRZWH86ExJGB6BxPCemMq4jTgfUmGsMqfVRZ7g2gp+jS
myvuiJaBe8EbFmqzeIqfL04fDU7OY6T0ikkJsmbyy7WH0sLyn1mQlmbkk5J1GixgRZwPsdbFOv/v
0srPGsLo25h1ypADOx9AjZYRvbGUNkwsdleVqellWuXRdnximf7kxIx4uWZ6EKldSfQsjQvdh8iF
olOJ4HF+bpgNSVMlggqEUOCHSiIf0u3XHWD+6RdDw4MC4NmZvVVOJRkRGU0xJiJUIJ9j8YdR2Q09
2LBWzCzdQTOvOI5QBBuA4knRdKUqAEUosGOAwkdUW5WTR1XZNy049Ke91iZBTukudiY0KK50BS8O
EXEbLtpZxEkO3lCvmpTYyEVI0zcFxHSFuBsFkG3F7eAoYEpODEl3xWiAb8y1CxFCxCXzZ56xgq2V
TpY8Aown+AuA7UvoDMpDqZ3VRR+WxbuSA8q2sleXJgtMaSC9Q8gDkKt0kBa6GOI6R4mPlc62xVmq
CXIwYieYipUIcSGmBiAcRSATCtdos5b2bAxKtr4saRf2/GWK+01e/4gVFC+ieJvWH9e9fOmYwyME
+Fa8fi91sEyzJCZt4X16Yu+hnVf5ZVb9VlR1JVxYuCJQuvhrR/KAiXdaL8xMhOl/JOaPzS/je9tX
j+zXSki35AVI1IHC3AZpNgqm5+dCW2VlYdRDG+Zd0HrmGn3U0nShnRcEMbjtoBAn1az7PC07yrkI
xViEA/rhIta82M4atH1pFEB1wM1m5mjkbc5HQQBU0HswiYZTngR/Ym2tTXzp2EZSE6LKcGYUWCVf
Nqu00Po0EhBYC6vsP7N7RwCviYca/VjZd5turzvZ0taBK6NOjvQmOKWk4TiK0VCwE4ow4plHk4+m
/lVOKByvpQsWKENcvKn/Gprn9eQd7/aobet8NlQ+GTwLTDo8QM5vb5D6jRnCU+P22cyrbQmuGt8s
fmeg+8Mir/jgQhkdPwNq5nM2bG6Tly4nrtbO1Kq4nKgOwZC2fexTiiqu6jcWQdN/G7Rl+a6q+QPv
qOsBNrpPHeP1H+YcZxWKIQhhLh7mda+5TSWw4XRhemWxd7qjbYNmfY3q7POSkO9J0HUClwDoFvKx
ki91BDq/SoQTxOptSIjQ+2ocXuu+QwckZKrVkQRlZgYpfXfa+OcgWq+yShupDuo3qvMLPKaBXg1P
wkFJU8t3tVE826W24eoam8DS1gXuB+0CJoR48II49w1BY5TcU0xIQfYVe8jRBe7ktwPLIBACkaW5
+ITAQYbOIIvrWgBtjqGpPlJtp/24vqgL5wLSRijbAFQG5UI5XqwSPRZmrQ9hWnGvfrfG20HGeDDi
eMMlCogmsedJPNlAU5/okUXx+6s89RnyYYBMXh/CwtFjGnPNd6b5vSR1gNxeXKusHyDHYfg2SNdG
dmzHX4b1mqg/o/HeYV+uG1ycsxOD8+F0MqS4rtzcifDGZ8qDwnXPKb/9iwEkdXHwYN3l0w01TkgT
xeoQWuamcYPhHxwXr1CgmhHpAsFkSwMomGUOk0u6sB4i78nR31i0EkwvBBywAM8F3xHe1aq0NWK9
dSqbqV1oNNk3ZXK37dSmngtgZF5xSDhZyf76lC1cCKcGP3MLJ2timmnepo3WhXYBXbVhCzJPv06/
qO3tT/gzO9LZNFS5zZsCdnLHfVRH565JxGviNtv/bThScNNovU5pP3VhDLZYoT+R5pV2H8Mai9OS
J4MXFYgoEC8DISRtTp2AAElwRKBd6k3WQ8RXroyFExI9NARl+Rm+CIbM851STX0GMlkxhObYeVwH
hAXQD/5xfa6WBgEY2ywYijgK0ufnRog5/t92pGDv4/lLtSYdsWQAKT3koxHfoDlIGoWb1I1a9E0f
igThJV8TtF77vBRgNo4hsmrifciGYLL9fC3CXNqLpz9f2otqCpzd1OP7jrntWy+iO027q+tNv1Zy
XjEkK/1A7JZoGZp1Q4MHTeEVztEd/cJCBnTllblsCL03Lh63lyUC6rSW4iRVHxKr81wz9WMyern9
ok6FN4gV91ryYXsWOpyJrtyLt1NfKfjv6YDVnz6gGuGoD5B2ve7B8wpIAQ/eF//fhDxx6FqApJXT
9eHE0x2ozoYWjYF+U90X9QMhKQjkN9cNLp2WpwalU6yhpsbzCQZJ96Ms7vv0oWIfhbZyCSzPHACX
4PIBh7wMNlJG2wRWVu1DBYyoI9qXzGTWjlmTR1jcP7Okx/+ZkfYPatxRASww3K4KJgshUioO16dr
cX3Q54F8FHrDL0heSwDvhybGAcAatb8HHIE9Igdb+JHe0Ht7gOJiKdRub/PR3Sf5aK3cbUvziOAf
qUmgsy8pRK0xR35/QFtyFX3R1DtjCLq1vso1E1JEwKtZz8SFCa36GPM40NwvLlolrk/j0kJ9ohkB
aNQvceZkYJSUXEcRAfpPgVBXQtml+sGs2Af5vrmN9wLC4UT9GNWTQG81EHoW83j7lYqHsfg1WplX
kR+mQz07vR1c5aITFcUedLNAvFrOG1ZGMpJCn9SwBcOcj9uoeBqI2T1PtaKsTOCnaIV8UCAtDq5h
0AiAEmZexpMoB4wwqNIMKMM43bjl/DlVj0j3b5Fa9q0maLXJBxexZ/Tca5BcVtStrd4RZT/1G1pG
nqn9rPuHlv5SBbqH8gNj3eb6CmtLOwVNMJgPsN3OZY7zH+jU7kgbA61Kk7mLWtuvIu3ZEMTHsxmk
sQ9mukOvKyJTMAD+sMxDzo7YvL45ICwwjl13QEAS1MVaylqfzV7MG8ERhKQhaDHlRxS3aZQ7Bbpz
8Io3ywc3dTzIgalKfyyrnwrNjqDwZyD+L+2HAWqj1c8pKQHt7bx6anaR4d4JUXtKE2+c7LkX2dHh
mh/zfuW8XF5eTN8Mg0Drqpw95TmNOqpheVn21XUSb5ye1PZlYtCnxuO2dpBKizaNeYj4L5M+lMZd
TcNkSPAYp4GuNZumIL5lD2CYjDxk6Y8kO15f34VjYm55mPPyM9/1Zy/wif9FjdMPUYneh47z8WWs
9PghpgbbEDquIRrmU1taMuQ70PYzh6bA0ktBVxZ3itVwLFmt8Poh5+W4HbJuvLPGjvuQV+evTi7q
l0ZxlZXTftHyJ4UmmqAQXcw+fjJIS88tLUONJewdMIURNdDGJz4+0Sbe9iC7mJqVXX1xLCJPjuwf
wE7A6dsXBUgoU2XgLC/bMHXu9fH+v+tLdnHV4+sQqJv9HhUhbK3z0YyTYvZqrqGeUlmQwRB54gGf
K3xritI9+ELX1EMuXESyJ98kPVN47/Zt2IOOcgC7u0dVIBKQnVuZtosgcDY0V4qQjQJqQOaMnIGa
edsPItRYR3xOYuce1T3Dc5T0Te+gXIT5XsMpLU7mzGOHlhZUcC7OercQpUHMNtSGB25qnpLdT9Ub
v/nBMQ/txIwU0SCiaDt9gBmDWoFq5l4yfFz3ioVVQhEPu2tOy8A5JB/nxCgg+DQ1oT0lX8XEihda
T5pvuJH27bqlhSlDS5YOZDCegEifS/vYKQmwjimFpYj8AN/UM1RSDlFfbLpCrHE+LozKREsT0HYI
VwBCl0ZF00mzY2Yx9OMdKwH5moNqv14fzooJOc+AflIbGs4woSl3PI49pj31a/2+izZ0FGzIrCyJ
2/58y5aobyYpi+qQp3aPXEnZbWqtKJ7KaLJXNtHC6uBIsGe5FxQFLlo+IWQ7um1VNyjmbibnYE17
3u2H4uf1SVvYqgALoHt5hoYjkJV8oIxqJOhI1oRuV1qlV7XasBcK06HPg0dH1SbFnogpXQF2XCbN
P++omVIWlWTkSaVgJBpLkRoxBld0d2jbqKP72n62NezXZxP1lvZbnj5H7FCuiQgvHOhocEaMhvmE
z8tZj0kU/ajoVRNCKSY/ZIo9+RBfWwvZL8Nd8FxgC6OePHciIqo5dxNml8PQk6kKY9G+Fpr+3uma
3xlxEIFWHHCXPEhEHWjMGn03UVeerJc+qgOsBU5gJI0sPO+kraZFoKEc1L4M46wLcjUGx4fq3c6W
hG7kEyvybjONsoKc1FSGLlXfeuTBomlN8Gj+oWdxhmRC2myJRcDl12tlSMr/xupFoFINvpedKR5F
/L1OQvtmhI5kUEpXJbWhQ8JDL0PoELma7SnaGvb00v8wa9hucAu03Kry+TG5NeNOCwvVf819sbKr
1j4u/fysdaiTj/h4rt+PWtBFL9fPissT6fzHS5sWBPnD/6Psy7Yjx5Fkf2VOv3Mu92XO9Dxwi02h
JaSUMvWCk4sSAAmQIAFw+/pr0dN3plKVp3T7oepUVmQEg0HA4W5ubgbnBzwPJz0OT2u8l80+VPu/
vshvVy885NGnzPBv790BS+PMoZEO5H2THOl4s7JTHH3Q3P/N73TFVTF74V4Zzen1Pv+QReou69q4
YfLehXJjPjXVX9/B7z8e/VxQfcD1ec+YHps+jAOnlfeLV45+km/sI1jlz0EbceUqePnPK1y/wR9u
QPrTBMaflPfCj+tFILRItldNsvNicrOu8oPn/rsbAukXzSjQv5EQv4tmjNu412g/3ZsejolBW7Re
8dc/2Z97uQiSgHGvdSmky/6UMbqkT+dmWXBHLTktGf9MN3lDIgt9a/fkGDjaxGIXevbIPKfytqVY
hv7MY/NBEXVdXO8izi9f490PGySdzvrWlfdbNLUF58sdWKOV7s0ugZIeKPdvfNy+fHDvv9lWuChG
PZFTQErkT1ICEPVNHT3J+2hK7pdM7JnmNzAKqEdosq6brGCIcl7YmnvweA70VrRLgx5yAz87t3DH
thowr5z/9Zf6zS70YJcMN+QIxPU/nSHWZjrefFfce+sIYsU9hPhLoT5qQP4mwOMqV79R2LdDN/3d
wjJJ78xrkghQkm7WFA4Md6y5sC4u1NjmZr6M7fNf39ZvL4iKBMpN1yHh91QIjN84m5waeT92d8mk
c7bWQ5LlnJ3HMMm1coEktP96QIOwfQAENIQ0wZ+mZRyn36bGIBwEw96KavUo5rw/gCd++7j+9xrv
qf+0R/FjYtwXA5yWMlyBv/LtI4O431zlKsEI5idmAK6Aza9hJ92AwsYy6e5p97IML6381Pqf/voB
/SbU/HKJdxuQb2HSenMENyt3/+Znu7/+9I9u4Pr6H+KmwWYi7ogbYP5NDKJvGH11GvtBLPvNdv7l
Ft6dLv3kN14w4CLGezGu3AUStvOwUKQfafh+dKF3u2cYx3HBGdfdRzZnQUlBI2wPMvho+V6f6ruY
+Mv9vDuQQx4HW9vhMvFmi7b9kQiZq4jlhNWAv6tEfEsGYIddWKTzsOtikcdy182k2Pq7zDqFQPbr
3rhyy2PnZthE2fRfUNwU85TkWdbu13auUn/IF+gQdwdf1j43T3AZq7esgp1InvlvEA7Ju/ZF6BUG
Ih0grXJIvJLC1LmBZ1ca/XCn5xZepm1zWd1vC4AN0/tgNHzK2Nn1Pjp9f7NGsdWAbFxb6GA2vFtF
fFp8ImSnrhyD2O8rHTUf/Oa/v8JVXdNHzYx65dd12kdrp+KoVfe+txRzihnBj4iov9kJuIf/vcK7
VJFi3nvtE67ue+9pIju+vERO9deb7aObeBctrJlg/jwKde+l33z/ZuzKv/783yz/X27hev0/bObJ
jK5yW3z+7J7FDM7sYd1qaj7YzdfV/W71/3KVdw/bjSO7hD4eRRLEJwBbOSU75EJ5rGrHmavMfvvr
u/rt9aCOmKLuT4EzvNvUXusKx/X9Hgx+WSgq8qS/d+NazaT0nRP9lyf0I1CqcTphtCfFSn7P54qA
mIRmJv39sgWnUH8R8l9uoV+vgN4/RDsDeBG9F8pY/QBlKFUKRf1Nk+TmI0rab5fZHz7/3V4xq2sw
BdtjN0afQ/Gtbz9Ifn+7zK6SlVeNFtTT78J5IOy2DKOPBQCDnd5euP8sBjQbPiLXf3Sddw8+nJEA
c+LhOohwPLG7wZ5Iert95Hr12wUWQ8QCjxup3fs2kNPoFgI4sbpv4xzdH73tOy9XzYvTF9tHY7y/
jTJ/uNa7LepJHmS0x29H1rRWcivt1B4mnf7ryepVK/N/bundHu02JVPu45YcsktVlC9daZp/Str/
n+/Lf9C3/v6/97z+r//En7/3ah05ZebdH//rzL+Pve5/mv+8vu1//tqvb/qv17du5N37v/LLO/DB
/7xw+dV8/eUPVWe4WR/s27he3rQV5h+fjq94/Zv/vy/+29s/PuVpVW9//9v33nbm+mmU993f/vnS
4cff/4Z09A/B6fr5/3zx9qvE+07rSNdNm69/ftPbV23+/rfU/XeoF11Hj+FrhqZiiOc7v11fibN/
B6iIrmt23TZgYSIR7/rRsL//LQzwEhr2EH+DCsJ/v6R7e30pyP4dxkaA7tFeA3XXDby//b+b/+X5
/O/z+rfOAirhndF4N8hSvwRvMEISLHD0fa8Wn1eC+PX1PxwRq9O1SsUh2+tx7BY0mLet4kQ4Owz7
+/tA6ajLYxE6t4vZ7L4NxvmQJDyqmn5w9jMO4dM8TuKHUL5zJ6jm9x5pH2MGcL5QoTNUphm8gxH+
HORTbM25adrx57Bsnsjb0SNl1InwbZqElnk0Sae2VoZPbbcmcNrRDL4FEqFlJ5fgeUhXFB+9Ivw+
WbpO5DqCH1qekQ7ydWFGvntD5hybKR0VxqvCdsAHOuSukx7UeuMIqf7kjrns6d71dFpbQNJJz9YZ
gG7kvyjehG8eJAR3+uqQAXun/uAv2XIYlqvIdczcptp0Ej9IlmBSnftbBc8O/cI4RiUj7qaf03j+
OWVqtDmfoBgEEkFoyjagblda67KnKOnE0e0Dt0fdBiKWlHE5JoLkwcLuVgbuVBbC/72kW7cPjfnG
UdvCKF1tJRYgK8eg4XXSB3mo46bGlO+NG0APKxVTxUDCz0HdfjHOdz3IuzRdnHyIhH11BNSdGgsH
llRJU9iZwjmyjW75dvbCPR3jtxmDl8XQeBeQD15V0nxWhiSF40uGHFXnMfNh02s5ZrE7zNAvaVxt
3UDzLlqWfEvGb3OmCmbjfMiSATGyF1841wB0xtTZpYyfIxWMVbTBJauTpzHuzWPSDutzaOyhzaKq
89ec0G0fywC/4lyF7roXMcATN+VHFtPw2HX0xzybcmoyXrTQZCrk8Oo1TcXWdqdFioS5MbRw1hkC
zT0azSJ968ED5sH4YH3d783V5URlhTeEaR7rLMpdKcMiCEiWW4i/tzP7jNnkZ2CpXGB8H8swZzLd
EzeoYkY8qB/I+QCVa8iNY3/Zvcu0U83xmuTLCP2pot0a/7sCo4PlDsnWHD0jLIEHx8RO0c7BrvG1
PWQZRy/M13loDS97MdpSrmh6w64cCyKUK9uRSKZP2hUc/uzAxOKwvWw+k7WnJ/xgw9x8F8yN82hW
poALuXPKRt/WTkQwNE9GHpzmCGdvHFCQzIO0CtJsqhvHKD9vJZuqLojO8xg+xrO/fgYsvmB8a4GG
Uoe53l7XBFDyISLcgFGLLbZpSZ4tDeSLiS4RW8kuGU2zoyLOHiex2TwG23stcaqM9wqvVKqdh0MQ
tkGYOzJt8USm8dMWL3kzWVmGbgc/eOmJ2sTKHsfG834mZKKHxiWFdRO7h+s8vXOZu5ToqKjCM1zr
3LTNA5ov6oj0BW2IOQu+OknTlY5aTosPQWN4eO7RXb/McCkugFOsYBfAnitzMRsUEbUXHUJIsozn
CHIGNG+M+6kbrZM3ctBfI9pg8CoqRGsGIEcg3ge22GAnNLqr2QNq2juElENGb9vVodglXV+lrcry
RdyJTv7UDuvzgA4bVn+EaJPCPdudPzXr4hZqgG8uWw/4pssZ9tMv3IhyuUJSohm+0AC3I8fpqGf+
6Fn8kHTyywZSG6JbjmxNDzAeqoS42RLysMzNrViXo7ZJFVD2vIo+ygc5k9sVtQ9v2CtfaFbMLAUF
RKhnjp5GEIujibs3hw2AOxiHO062bNterMOOCwTnbGrxrd0vcTzQEyzHm0vAi3CaPWz3BGCiNzal
cZ0zfMe9mynr/JODc780YVqJtt+RzQaldKFSid2KFS/zZaLyDMXkqnd4ufqOKpKYyZ0TeuWctkkJ
duOc+3CZkiLqCuOq3N0WtnfdJ8dovocg8YZowI/BuH1WrjOUnWmR4cmxy/UafXa5fYm7drcmQpWY
vpZ4YALRz2WlE7b85HTxlkurv7SD/rI6Zig0YkspInrbpD7mFNdpKQIe6v0800sg13Vvw3G42xJ6
6tu2YmzESArQ6ifF9YvEJPJNEo0Pi/vZ6a8BkdidNgoWcOl6BKSwI/1UYVTt7CDLDUYHx0wW3zUT
Boba1u9yqIfDcHhdaxXb5jacrDnKAVsoa199gemXPBqqUU1r2RJlXtGQEDnQ/p+BWIPXxfEwNd5H
oBNFbeHq6XPmka5o2ug1laxKHXLtVXXuZxWfxlA7d0ssVyxgpi7gD85Zd4zNT50t+hm7A4EQVt23
S+L3JYwUul3b6EOiI7qLNCpCNyM424ZbANv3sBwrO6kIvISDT0nWNgdYly6lH7W6bKYgeSGgD266
BcrK6QubnVO8dBUJA3R512EqyWCnI1gtc63V4Be659EnOS4hJpJDwMWjt0vD5sqdIroKzVrPq98W
Y2s+Dy5p/RxnXrhjJDlMcVyxUJjrwztTkrRFn81r4fNthhj/NvK8bzEhBHxjz1tmdkKnRQu3ppJx
0kJFG3CVB4nIXPcJcl31Ah2T+aZrxCWYeQMRyeAU+9rs9Np/a9XwarO5hGYdZsGZwlgza7ea0fG2
S0BF84O71QmakrZirQ28W5pEh0UfeT9huXMI+pXlTK2sSuIpxLXSsomtyA2RXkla72EYell0njPl
QzN8gozm3qMGPkl6SM69SvzHeIRwcI+5OcjrCFv2I2AgD9G2iBuvcJbOv1B36G7IvPCcGtOUmsBP
ZFtc9TwEw7ZjzFaxWnNDr9RoTCz6EjKcm79WasK0gtJNHcxhRfuUV7HlYakgYH3XxrTs5Vx3KpuO
cSirzNV9njnttu89ufMdJ67EHNUbg3PbaPtczAzpwODNeTuF606jwF/Grm5pP+dLC25MaNwXFVlo
wPvDzkcLpF0Dr15inEx+qm4x3/BE7BbmSOHOTjbhJ6TwbERtnxbu5NDS7Y2qpjhDCF9GFFzE7LsN
HQ3wSgswMB44E15uVNfjFBeQ0BpTOJyImoVEVL13R1LaVrZB/pBk5CBaTgrYYJhcDBmAZAzyhtp9
HJ3lBojRtWXp3fpwGIY7/ZDdKEqQZrXuS+8tIu+WBDqjniv2c7B2FUU+cqYxsiab3HLO8pRnewzP
0EMyI1mY4f+dq2R6Ih2OLDnL1wnZ/kE7U5TLiV3AH6qSzYYnGnE25E5iZA6tE/egGBmL68hB2Qnt
vVA6jMXSj8/YM3vAauUkhV9649y8gcplas54so/ChpTxarHkuP/NJn1/2djwAFX1DFJyc1JpZFgo
acGclAi+SQIu0SMS0rkYidX5FvA8bONdR9nP3rHegyN9nGRTdzZiOMDmOJ9DiNATpf+R9sDH2Dhr
7Uox1t6STvXcLQeHyTdAnKayLNv7m32VxkdPIiJjBalPvw6yhX2doW1c2yn26k70I8l9FU97gIAu
zZW7vWofQ/ERW4Co0cCcuHHXG2dDwmZmLKst7bxP2RB/D4ivd0MEfZ4NVsjIIDteNKO7YIk41Dy6
IwkYhs+79W6Yxi/RIJe5VK3wXkNI+eWwwKF5GgKTguj4sm/ibYcE7GC84TFJ1hvOV6cKp2Z4xIT+
VCXQcPhhG9aDtB51N06bbVAU9Zqyhf5rpRWFCbMAChCtIDLmZvDfTANWSL5moz5G0MFbJ++nToPv
3tZbeGnQkwaHgZDhNeI9uYfIv6qiXic7mQX9XkQ/gxmnBgsDGAusL4a6abENMtxHff8sr7VJDKO+
vNWdyfFjT7UI/W9My31GF2j1y3SXIKdOGngR0hW2a6SNT53jYkYwymQ1iAGaQ4k7FRO/jecO4UYG
b2yMkbQbvV9CPh7c1AnvHRvlTNxPWcDOjpKqMoloHprWhIUPSsscrZeUB08WP/cZI+b4R72m7teM
Y4w4sTAzUt69sKCdDu36vDX625g2F02DW2+AHa6TeNDbSa7gdOzj8FIjL+OkQ9IRzl1BVgosem59
+HZ40XwMkMXcb6nd7qD3tlWeoewU0SzYNwlye5X0Qzmm0r21s1cP8/CTZLQQXneWG9TkU6YqeHUg
U8N5Tu02lyHGmq7XCCoqWH+eLZk/ByQF0M6c6Ql1Y4jzlWcFCln7E0ASeSI99S7R1M0/Aq5EAUh7
vvWh5mARDGLxjY7Ev2EksKrqYshQrgO3yLwm9Zmtdtg1xA++82gCXyFYkqsrOARmlPOghPEPcBqv
+1FkNbVNbgP1M4avkA5DqJVHeAStL56Z61wnJyBnKif1JQQR2jpkKyPi4awbly6XjYLNRWYjCEc2
23XKfreyYMs9lCalVCsvOtXUZm0x12r96aZt1MFOTVNg19nbyaWqDudYlRRDOqRB9OygzLtPuP5u
wg0jyJ4toWqzAe2yuTM0nzbuzXC2DdSQWw3weJu8W9HzAxoReqccGR8jSlXuE1pA8RqpSTZVNBlM
GY1Mn1Vmz77YYIzuF1kwr9VAty/dpjHsHDnxcJeRNjuG8VypOQhfAOo9wmxBHkLbBqj7Zu8wy/Wb
ZNiHOdXdj5aMj9Gw1MkQ4LAGQErx1oz6PHecNryFXzUKg0Nj946/wmHvAFXqM+/UYYWtyFdIzEVV
xLwXNqb7gE23KFG3YhPj2yizetGIlMa/FpYAArrNy5clKWnmrdUMMt5NC9rfqe+pX6IEHUoLdnjR
tbpivWUFG7boFEq2FNrtFp1jiqSOoCgiVnXXm64W+DUf0aTA4/PjvU3DDi4l8oApgpMbIYuZt2g5
EuZExei45AXEGyef5qWHstOAid8+iOAWaExwv6xpUHgTTY+BAUqNxDk7NxaVZtsHww7eSw86CeYf
umtidH2ivlxU5j1mHcaKzHytEWJqYYw6g9RVUQXfAm+W5DHLVOcWRCSiAno1gTruqydpgEG768jG
IqAzr1v4kl58MsRVu7G5RjXZ7+as7Q6pCOd9228EgKWXwnCsmS2Gy7ZKjaG/c1X7VThDREpNQ+xd
L5mnnJjpUY1beqJePB4i1yBJCeCqylhfURuJ07q2L0E03Rs1YPLKrt5ZetP4OCTqZgoYkl7s4Twb
PRQci9umlZPM2SmahuNk6VwoN9oOcFJRO2ftYWdiTVO7SzrkdPb4M4GXPQare2cHTvT0I2yQ01RQ
g8uTJXilAU7VQeD3RhKAytVj/kssBNLNIW4VKP2Zmy+8e10I3WUkzLtULUhC7TGJR4jtzNxDyW7d
ItZOX1vPkmIIHXoEwy0raSj8HVrq6fM6rC9sQaImoCa+B/ctK6MAmxsdwNdF4aSRyn/qV3Myftvt
7AhgZh3DPF5Jf/Y37EzQLY8Y5HDKbmkalPwO9tOUOPWqYv5JI6il4+DjWO0E2F8/pjjAYUSnrupt
2h3cZqClSoCSeGhJu1aFJda1yGkaLTkgzPXgetl51jgIWLD4haN8gb8bo543TbbziG6RvoG433v9
Z83oVK+scVF1WDdPvCHYweHjxsdx4zfZlHeh9BFNsts+dmWhufy2CFfWHcDcyqVIpJqkPTo6C3Ju
QaTdIn5Ws/Odku6BOPrNirbGYPRTohr2PGZRCyKg4xVRLOecbNx/cBd6L6CE9JxOMY77WcxXFAxz
Wo4flf3CnB+95zQ7kI8+Jcni5b1Mgqp3k5o26SmQcb2tXgbbMraWa9iepMhkkfEGuQ6lj97k38l+
OXPBIK+vvQvyVJYrL3JPKk6fBw2ccuEoiwN6QxpeShrykqsU2jvx50Evl2ZZDzj5b63R1aLjOhr6
UvnhXqOfVfhrn8PCrQi3dp/E8xMRY8PyBPNFtee7l2SIrksKCFjcNTqfcFBgizPUswFSNHQlb7KB
sq8kXAAdGrU0NRecfqHMrhCFAwUG0AqtdaCRkxmJzCKOeC62i6ep85WIhp23tSsZ/uM4zBAbYMR5
9oCPvqke546x8hgZvGNUrCuGIGA1aX/IBV3nqEU/WaNJv0113MxRNVoBEwIMjkFR/i1kBl+PoGnd
O4LWogtraHh1T3ykU7E0aXJNPnnFM4tTxA/M7RItSTFAnHMnE+gjSGCUEHmeXnCL/aEPws/AePHt
oFJQyiQShTP33Y4kWVz7Y8reMLJx6QBCgOmDAyyZnPr6i5TwwBwxqgtAwWzT04x5qtwdUQ60NpnK
3kKwiIMIlmMkjtZs7e4CPG8gVOvFh/JRDmRv2qGHsmu78QeQGFZ5Yk3KIDJThYGXoYg6DzDw3E6v
A8JhjmjzFGGiJdbdpUnUg5hWtd/WZHjwWzzlbA1f5IrJfgKsZuLWKdkckB0oCXNp51BerOT+hc/X
8NnxXTiTL72iZ4v1m4vAuVjC/FOiNzhDb+ZokigDZX89zFsHzWLiFNnaj9DtX/JVcweYl+wq2Ooc
x8lUEbb1J4eyBDNTkQZIJYDzBQBbQ5vdxO483sElaQSWO+6Vo77ZDWJ/vd15vU3qjeD89LPjLLYt
V5K/Aj/+1AXLT4R46AhlZLjtu6lME5A2VDjeoPuRlJGnlofOF2AKUQK12DmBRhhyoKGAhzJme5ps
2Uft1fAdWDDPRoMKc8VIouxPk24MhDJmiUpiNodMqv4wz0fZ8mPEMCIb9s6a28wVuZdsyIoQ7NFi
BtjUkhuWBm2ZRA18s/RWTt7w6gzdUMloOSCldYoQ3YEj7nC6JaieIw20evTJtRSawdMTG0Wl0l8E
5vvzZe4cZOjD/Mkhyp6yfjvSibSnPpX0FokiqFB9+4nNgBFZ5EMWPluSJz1i2Titc9O2Zqz1lu75
lL1us6D3oB7vyBDdDlk4Fc6wndbW/8oSc++v688MWe7CQd/AZNtxQIcmZx1gjBjw88+OeA969E4G
kGbmKlbA46weJA3yQP8MbZKVxMHvinpdg+vmXkzo32FW3a1Bhuc1DGZE1cB6vZx8k7t6JKfQHSAi
Ejmi1EPQ/ZApuhj+ejFwMojjeS2zxkPGvhoFDY2ItSV3w3M8E3e3Un+oNpicYPN2adUP482YqHAX
wUfgwGcHEUL3UTEQfw+RpiIhcGFrO/zsOFR53WPeyCRfQGFTN90AtkvTzwWEJ2qRADuPkYc+xqmj
YO3hBNVAUMBIyeydGPnJhdcwgC5UMk13Rb18klNpH4Wf3BKkmksPkBx5lEUPRuwtfNR2iuhjlywS
5zmQuxaRybUPSXzHvJhWnnZp3SXDkGd9s+QhDe6dYZQnKDpsdcyBgAxdUnHkxb6jl8qf/e0YekjE
0NWIawefX5pR12FgzxoDW6hRgbJE61sXNG/BGKe58NsHnJfiIBXdqX4suUgGSMyYYg6eU+a7P4Gr
tSgb0rZC8cffUut8IUiD8nHwwsPIYrfQxLOFnpAxtHw3C+fBiajaBc1wMK23YpZvErtJJYeluWuS
ZB/Y/iaNdVxGwNiNcTHOQxMUEB7vdoo1FPOU/DxuortDFAdJonXZ3o8mchMB/Nt7HeXuLltHDdDp
c9f49GgB4mAZLsEnhQoedKnmFPcxZjJhQNmkA/oQxgw3KC++xyJ4pFfuHH7WxwlOKEjSvA66bLRR
OXrG5sI8M4EbSnk1rqok6TgWjDFdzkhsMPmOlMo25Ks0a1ytalpAz8RCA6HX7L2MI8rNy/hsFyGA
i83h8Oiu1j6hT3qjGnvnG568oby8wO7YO1szc3kbDQYtc5i1N1+5Hx16pE7w0MuTtac3HY3JZVV9
XCHT1MCDog1BaoG26cZXzEdeWwWDFM5losN9ot3voVhFtTRSAuyf9ugU9Pk0hI+KjCfAkxvCp91F
mUFA7ROw40L3NiF+4Xo3MN0tQ5k6h2UQqE7GDg2gqXUz1EnLN8XWrSLL9hlKP+vOjPICcBaxwALD
5ROwMDZcMAyiQQLAwIDo90ELrHQOkiI1qQvNs2CftZ94o0ogYxfERKi8D1CtxxjPU+dj7yzNIkA7
nqbKT80PnhKDWi9on6M4RME6NfVk29I1PsX5KB9Q9hVkxCRLoCi6CU5z3zbgEitnepzacMgDSytF
ZL1M/d5RHizhsuluRQ2E0tcvetHOxdYQdD3o9j1F2nak4jvMlWmNOAgPObHMaJ646nbVrbNzHOnc
riaqp42fBzgg7MMZzYTQ6eGvA7DM5o2d0kM7OkEZk+2Wu9O465cQ/58ZknOSZblAEpVLRDkZDbck
1dCLAnDnrVFUODp9shBsydcQ1LoEIrwPXMMpkksy5zoboyMDHXr0wuzZDQZaMRxoRRtMNXT5lR2P
U+8/GHR8cxw5fqUB7+XeNqXFaiF6O3ry3JLsVqX+HaRJ/YJNTbmhIFITLUNtCeRqM8y4udAmnANT
psrr8mkkuth8QFQb24AkOIGTo3USPBIIiZeLyY6MrtjsiSwAMfKyDb0zqvt8JH0M1bleId5Ym6d0
9W6CLviJuXNAFgsyFNGhJxJnNbHwXII1ycYOgR8JpEB20PU0w6uoR5IIiclk9mv4V4X7bFy8Q0eQ
6KD9RGChhKQeM/JStPemUU6ZQpryExqwJ9r6dbx4BdTS73Fk7jXmfrBI5HLTW7rCc4knvYB2pcb2
Xx13h1oEtxt2lexc9cWPrP8YUfl5Utt8H7kLV6UMU11BsbyhhaFetOPZNOfDpNKmSleP5A0k/x6c
ht8x8AhRNPimbMAluyezWl/HGPW7VsQ9pY58BmKrSqSoTsGchJ8Czhh6T3BmnTZ2aaEiXy4x+eo7
4a2H5GTuPuPJFhm8Z0GVZVUzTxJfAR1abj81ONpmv6ncZAUiI6M9Ms2bbbi2BOzRiSP0gWSfEwxB
IClY7hQRF5hrq8tgXQAaEuWSWXY9OJmZiEA42PLGbb7EOJdcMUG5dLnL1rZtC2uWoVhn+t0GX208
oK3MW8gkBhm06M33KLxdkE5NUVIP6/aQKqADTRMc5Zht+8zTPGfDdE6hn6H4kbdJzQJ9jhp1Wqys
5JqYkgPhuvDe/5F6w3x2lqYt//GV2/UH2O7lFOpSjP+XujNbb1vHtvWrnAco7sO+uVUvS7YlN7GT
G36xnZAgCfYNyKc/v9bau1aiHdtf6e7UReqLnQVRIDCBOeYYY5KfTkVNROqGQxhmMaG8n5dTOaN3
82s5FE+Ru8nHfm1E2BWXZK7SML+GwUnIHgzbaSyKk3UkNrYZ00D5ISfPgy5qBz0FCl1r56mtbYO0
gNZqEcZwz6Q6mwVfpQY3nf7IWmXfZEp9k7YNjg2Tpi7TK9Hmy2Eq7pIh9K/ssAtm9mRdOSXzgQmC
tastihxFdVtOlBr/glpl6YNWBs7BrhzKTV0il7nuaAsPR4FFoFeE1kBYMyn87suYD8GC3gI2fw/z
L4Mu2nnoaPEcEdpOOO216vKN72avg2MdS2hQ86TKtV3u+NSmUp/Mvqn5sF6N88EVV+0EmOhBJZ5l
cc6F0yN5hdA315JoQ4GhXfp1QcJdFd61Z0hzqeuNb8y8XADWadn0lqcxHWsw4FhZkBQesBSTUGrq
Itg2VWEls0AN/lbUlfVkmwomxej2GG4bpnbd/1WNyJzMpRGgN/LSOkh1XxNU30+qmyLO2sK9qW1I
HmthVCwkqX2xM+Edx9DLr5MGSHGFDeh1qSyLVVuY7U3utPE+6lwNNaMJmTHxnNu6UMFb2CelP5vU
QPObydVXaNUoWYxVl+azMi14riqWW4qP4dLxYmvXiNDHHlyF9gN9Ioq10ePvVGgedOexhLbjZBNF
ktFdj7qTvtnuNMyt0APFqejmsy4SC8JyFsTDuhP9cNNZmVrrLLuVYQn3Nitz6zkyT3VbfShvEOdy
s/Fq51UpsVeW0b8C2qbzEYJ1RnlI6uWmUsaNU1TJntkqsYkorG+6MWLl0LfdqsXEflmInmsNHk5J
pMl5SC+nuUjTaT2OLX2Eq9G5s/zOeJN4NS2NHAeKcgxHLnvN2nclaD/J7T7M3KfAab/AGDApo4Yr
WwzVqrJ7+6W0i62nX+uBuh5t2sK2npF8S/BMp/p9cJS8zzX11EvTnCkn9taq5NIf2OWpwOrehRmQ
Y8L/EHX0mf4zj4boNk8qvmSvwn1Q9+nNqPtQyQO6qVEG8aoVduNcrPXHpvSjYdEoTYhZJZI5pK1m
PmgYDYxJRTMFK6bqUBkJLBOXTCSTapcY4442rdGcylBAb6hm4RQcXZZGE6piOG2rhpov3K0326yy
Obk//BgTogEHwSKhVvlNmKSzveoH8rimXZppYh39EbwB9Y+cizbZ0LepB53TylPR0N0C1/tLqA5o
BnFOMB7iAhvssaZr64x4TDXAFE1CNc4XP2i+1d5i2W60m6EsQLnzOgG4+fta7SyaLLa/9o7qYYWU
1A4c+7WX3txDnLvxT1ALNugRnYw19DjNKR/W/exqaCmEeTWYrmzj4Qpqmrbt09F/quq+W+ZORZna
G7WrNPXkkUYFMFltqY03tWKHUw3IT5jxOJsabszR5I5zMZLj0E2gzmE60xjnNUpLuUQX3O+8oZlW
pSmydZZb9s4oe7Gk24z+NE3OG8fSN88KtpUYnD3oA8d8ZWnu91FgAUDzsZwDbcyvAfdc6puZ2NOE
0Lnu+krRl8oLeb2BBtJgG4/aYGInDjjb7/uuLN6ScWw2BhaCFvmA23Iq17to6og2uUYL1tLy5KwP
w+4taeP03nG77lmZlUNLorIbpzngJni9OUy0PIvK0HtQpjtsRFeLDXBVsvCi9i7HSOyIGtvYVWz8
rTLGYtsSlne5N9QYk9iQjRwnTFdWI9V1qufaW9zA1arTLnrRha9vhFkO1PR0ZXH8tiKdjZh+3+Wx
WS2GBOHRMmtUeBvbubmSGt0zcpxPZnrbcIxBFyHRym4NwZtvy2uTy/OS5Nr70hvR6Rboie2QAtBI
NyyPdUlL8taF72J7lXE/GjLeOq1sKVGR38yUO5W3OcAJgqMR3UXTD9YMIvZ3nAXALIwctlw6lFsn
sbMn+HfV3G7rgGd23hpN0Ke7rEqEE0a9MzQrfrSzDrdPP9IEF7H4FmKWfrr7jQW1Ti/qt3nUDi9e
l5cPBjTL66IYh3lUXENa430bujYPJys70DWo/xoVdfFTL1sDup2TyY1Vmd21BXkHoEGP+2fR+Pk0
P3VanRtGDKScdz9jZ+xuwmzSl4C4apnUEOYc6SZ3pm31MyuTkERUnxz7zCGVRGmVbJLOIN/HoC88
mgOhqNHZ2nqSG3v2V7OYfN2bpROY14i/ydbqWquciyjjjTXK5xsE0Vet9cbrPPCghYGRzGq3Fls9
rqeVaK16Pqm8W6Gd63b+UGtcCON4Efch3zvDibbSPHUsRdh/0Sohj4yU7sjs3BfHHdBiO5qwk1lW
S+MRlkAC6iht5zb23UPsNU920mbzGLbtInNjvP8KH+eqzvDvdNCyeo06IL2l/WR/LZNx+tbKjpJv
OsmvQZ+klAqt4MZN4VF4xtQumgaaT+0m+spKa3lTFoULFFZH8153wf+8tthL8opZYcloKfCmgSmX
xgfLxxoOtWG8mULTA0To5DEMNbUeIpmsEiOngjAV3o2RNWKXOW2wHKqwXSaNNVccD/MOK/V9Y/is
K9U78wTj+ytcEgpsJlM7uq1EOXyLHAUqOFZVP6ubNnjpQxXSf9KsH4eozxZFVQWvkXCcn2mW9Udl
jeFt46hqWFL5yjZUFIJyxmoPNmD/p8uQ72fHmkcWCz8vszc59eKLRoFuGWsnNmFQp3R0aL4kdLGb
a2nmfU86zDtPCc0yrCsfab5RqL1lVBLIewIhdbLydrSKdN7Imp/ppbsaNGJ9QDOkB/ShQp8ltbDr
Wadcw4SFC9OKnLb0r8VU2JvCtIZFZPXtTxzd7NWoF0STAoyOEMgjeHFUbmQuxG3XK3eRC9ksQjMD
IDUg7mWQbm9JXmOx0UCh6hnUTO8uQtq/aKTZrpIWT4VlPnKVEwWIYh8XeXnVuy3x2m4w7mXZtG+t
31fWzEWXuCttap49KPh20txuEUTQ81Sk1XMqCdMMLxPnys3KdtVipral/223t/swgfna0RyygOO0
1IZSfw4xkVpSNaP01hytOgLIJ4XVWD2LSKhj5d8boxXdOmkyoQ/HR7+J6eg7bx37xMPL5XHMbHib
OCntEioNy7aEjWdrYPPCyLRVEQ3NzuiHGEGoZS0C2trMeuzrwNPyapNmddnODOVEO0l/iw3lZG0B
GS5a5F0xPAlTubNyCPRTcQ/Gk9DzNytx/SONCeWrKmGC01XmFGptgJRG6m+JM5gAdtIf11xz65WW
5z/HocuxJ0vytuc6FRSvZu9qC4fy7MJ2LTgqTp89N6LKD6PTVS8k/zBloBNGpbnVxWsxuPPCghM1
qjT5abSFXBRaP16PlVs1s8INqqMHNfC0pnAPpVmGe5OEmIlEA3isVd4HUQjlkOqw/phQVObVtFrw
QFUPbm2py+U4QKJx3dDRMVUMxQ9pmQ13d8OZ7gWMzXk6SvWGjQF8VC/RX8B+4ztKPwDDU5HDsiq0
J9ERbLNwjCGXZD1M04a7pm+5N6mMKAeYY/1DH0zzMZJDt4qqzN9j1sGlwi2mnQO7YKM3DRW0oobJ
o1PUmQ05IYQyuABQSYr0qPENr+BlmDMrpVmEofnTXaT57qqzlH6ieuFoGtSyRNAUOYsIj81lNg7c
hGSolgOMNZfCW8vCpVUzx4pWkwMlR6WshWbp1d0ouARDE0r4ylDrFpOorHltwxXfDVEdA3x7CE5I
f2d1mxnNIrc6UFFWSDwDCuzuTQEmOiuGxjn6GoWzph67R81s3Udb0Nasn8qTM2bcgiWoMptwR1S0
mwSBtcs6f+1srp7u2EpyxqZb5zgdcSxUwWMtO/dNC7kFh9W41orYWGYMuIg61ey43520xQ3aX1cD
FiJLiO/0FM1dJAFkYk8wWcHISpa+8wx3KdqTjBR3NBiWQJ/J6cKpUFBqvgqOkZ9qx6KmK97gQc+L
siK709vqm99AtR0nrnVepGVLNn+AyVuhKKW0Yp9gwHNf2KfSZq2fCvlN6ULTggNPLpU4Kysbkueo
ca+MoaivyVOSvVNq7te+LBMaCrXiBwQvZcMIi9rtqLzxPqkNDSZxa5hU3kFAD0kO5wmigLbPspBG
jR6u7Bsh2uKm6CGzzJxgkpAN3EjgOAscxo25Mb/arRu/xmHCDAgvetFGBVzXkkbFmQhXvg/JyGar
1Vc2/YproN4herYqGFFO7strv/DrrQgrnS3nWfHGySKr2QQaaLwi3ZsNUpIhubF7WxVGtvAxYIGq
Ner2fIp9HUqb4PRDRvI4TKr8poHj3XlBXO/cBjKwTFFizrAuwJMu59qlVOU/GPSJAWkxKBfwW4QC
AT1wkjBrKJ3XFFF8gOuHjDqOokBjeP1VN8jcBD9rrUUzKLlMRhvCXhVF+doSLbgmhAWKLMlgZI9d
FH31JhJm1K+O+gotFlinSEi/J+TzHN6m9BdpMRob6aV1PC/cGG9gsKovToPflpKlwZcn15xphSQP
8VsD1NpNfBjJYecvW7O2r/rebR5DvvoOQUyHvD9rnwGTU9hdHURjC47mIqcR+rxBr3JvidSY+T4k
XdXVCrDAE+tqkPe+2d6ajhbuukFYS+WH0w71n3wqJyecx23BHx5AYZOY3mKISDtJVlNobHn5vUuq
rpi3o3+q4ZvJptadZmkokayKHHZWCu7zkDl2PO8cZ1qEblwulBY6t0ariW0OaXg3CoYe49FcdRNs
7Ljx0Bt7MbnhBIkVgbLQ1ANW1+WuNDRtJhvLfLSD0kZAoWGM41fhviuD4n6sHPlW9KiRZlKn4w+O
T5R6GxhES9vP6RfQ4IEzi6dI/2ZBUbqVNa7lkcGJQQ9n55gYdjcHyde/Jc3Q72mwwSE4dvqtHznR
nDUub62gzQ9VrZInK4naVQO5Zh/kUtwO3C2uKN+DOpt1ps0sMjbODqrqka+LJQCBv8xTx7sNBk8t
aB4aPVRcrJ7KEgR7tHD6QFY5rpLK9d8y4SRfbTjHP4bc72cRDJy5O9HQ0AxtuQoyNEf4O0v3xhob
75tbZ0iK7TRFHDOKAMeApIg3fuLFjyKSkwZSCy6sDTB0R6fJ51QdrC2IcPhVD5LsGFmn1rh1Ip4n
N5ULGtlOL1Fl0cwmtdtdog3epslPZCt7ikag5V6fdRpAoi54cM3RklcJXfXB8bNu35dGfTUWVnkl
8olbgMVpqCkNjY1n2At0HAqqfF7OSf/aH0Oskt1gd8nr0GfRUqU1JCDbwTuPC4sgpjdBnC4nKyHh
7uDkvcjaQqprmwa6gADEsORM+25kgXirRXrHBVBtmsFpZ3SxKl4hpTe7tMN8MxSe20DtY59yyvp6
NWvp2/jdr4p+HQcEsqDxixUQXXvlAyfNCadUqEMEBVghGvO8hdaYusraDqhUvnGVj38EsBofsTS0
4jUma86V7kccUEFFpeGkSQog9MnoIUoG6vetoQUby1P2YvT4RIuWHhQGB7UmSS+ulYnYRtXYdy+8
zkVY43oF6ZCz1ca0NjmtpnZJIuLdG1VCDQ+pWWQNxvcGP6wvpeG2G9UZtKx3RfxgiIL0XzUOMGUK
OFMVMYyzMuqZ0I6ehSeqNxu+H1PoDr2adcKZqhnuOXI9KFwlDS+8ItCb1NHN8FZAfvyp+bSeEq0R
Z1QbB4RGVSVY24aa2nEu/T5+E05ub6yi91cmVGjqMUG+MZKonDtsIS7bgauuKjYot6BOptv6lGMB
rIxXTl31r2Fgho9R7OQOKC0VO+X51VttT97KiWGomapmMvTRuJsyBVZinvDgWtW3/yp66qsjrWvX
rSVxCvV6a5ijZZkWFWjqg9cl2SwG+t6Anb+ZsWHJuUcgA18xuVCGYZzPQl0E8XLSerkxE13jG0JL
gf9XhdUVB5B5tPyY3zmGsB/dqsueub/480r368W/qFnToUOPo00XBvVGllb7M5lg38BrJlDKwoZI
V2pQTYyhW2LaDlGrC6dlVyncRbtaW+dx1GwbaNqLsjELsK3pR015/8YNcuiagxwo53S5y23QNyzK
qrbMHjrqoNkypRqBSjCnQixbu6TwS9nHxGw8Mfe602U4MGj2vh5OeXSaDldZNOabpLUEqXZE8cX3
lHiavJLaJauQihXXoiM3iWu/Fd2LCFK1kpmol6OmxQ+ihZS8LD0q7cqCzphYVbeXFWR7HxLZos/Z
IE0biXuptGc34ybZ1pl5RW+T+KoQdfOoplih2JD2MUIqdJXXdrHw9FatkmSMj/+y2p6c3PbEppmM
dG5VWrAqcdFbWS6IlSjh+CbGI+cT1fj2JHNoQwGJq3bw0Wm1qn2NolAsMiNFLWEhSR5nUc4K8zyz
/kZ0yJekLtMKgbC16EZplrN/2Y7wESpaAbKYrlxxdhlHi4rl3nRi/zrWwv4J1n/5GEGUWfxLQL5R
hT6464TbzzqJY8ggDYnxv9omdv3YyuKNgpJ3SEL4x5qLg4ZhJ8NakMisO5RFf2uj/1s9/Jss9t96
5Mtky7flj/y+rX/8aK+/l/9fqJeR+v/f/xEI/y/18s1Jbvx/dkX94/vvmmf+q7/ly8if/wuvKS+g
jMIJRg/V/5EvG6Z9UiJjKO/RuYAyC7/5R76sY5iJvtAkXNMGm+E4s/+SL3v/5aKF9nFyZUSPP/8T
+fLvvgaaiTMZNVP6yvyuWR56ATpCkfMu8ACyuCUa69if9P/IKu6f0c9cBjw3pIITVtoxT5yvkiU5
G+Ey/zLP/73ifhVev/fkJ4eDX9TWjdGhwAYKuCOy3EJ08heN4zkXDn6m8bdACip8z8JjniXfSnxT
QB1RqV325Gc+BVbfALiEPHmDr/CJv7hDpWb9Ry4F/0z5mQ9K4Ew2KEcW3YFzhMtu0IrvWa7DhKFc
sr3s+c907gOfoE0TH2GMndoVQ7qi1Ur4H7nm/fP8LPhfX6tfEuAhlobHKUNaFdr2F9V+5g//u1HE
P2PjR/Dr2A11uWkUIjh6fcFdq+ZGyvEZz/1Y/2Td/G578e9POBkR/PoJbaHUlLsU4iOvnPCJKctN
7WARrhzRctyd+M5G96Lp3mctc9/ZBef+hRktClQLpnRMuu5mgpoI1mKPn6yl9wY/275YcuV5jjft
UY9c9O99Ni9q5+njRfTXlPxjefPPVJ3t3xRvgc5ruv7YVMbSrIAXpmLmh1uz/eJPj0WNEpiLeHqb
VskSRSq8y03WvYbh1mtX/FkEr9CNPvmi5ulD//QwZ/udZL2xJwoXxy6sYGIOqynaaUihk2uXRNWx
XsCUZwrssje3vf/skernbNms4i6m72WAROnv/6t65/RvJCXCuPeou4xLrfh50sd/Mm3vPelZ8OB6
F0oV9/2RAuPWsl5GYG+XGbHUDhmhMaCZR6+p1fSOrFZaV86xTph5mZrreUBFrvrEsOjMqf6f13cW
ZyB5J1ptjhT45EkaEUBYrma+bDGFZIYQfZnkIyC4RyhhQN1cZ/fFSOdr3BVgsIV2OFMtFDV3m6Yr
JD8zbk0fz5D3zi7/y6bjl4MBPkcKP7gUxwrvvZlZe9sB6bFf2fCUINW1NP2mQY2J2rS8N7Ssm2W0
yjuGTvIFv4t9o1c/RRnsRSmfA0vcmaN23eEQqZroUWvwUUGBjw7kauAuWcf0FDO0a6+DGqLiZtuG
1iM1lxdsJBcDQAKCVfUNtsoyzqpFEMe7TqPaGYab2k8gUk03bqvuuRdcQcBad5230+IITo5+dZox
gaUHmMNN03fryTaOidZ8E3l1nZeGDv+42gQwu2KRHYUbUPjUUMxkyMWz7MugDatMpcvaSUDDKaqb
mbpyRHmFcnnd9NUO9PLGMvK7LCtXUZ/m0LPCA6DxhVHwLIYbg4yQG6bVwew54GKFv8VJbLnuMLu9
1pvcpqJkNbMQEdfH7/y9QHUe2BVwlTOSzFMEx9CtBqaQlx3W5/bGyYDGMuBmfrAHFsREQ3qz/KxR
6juPrZ9dvuxCpr5bWtWhQi80i93whi6Cdx9PyTu74LzFcK81CN28kz257uP+MEKUOCbII25BcGjC
8/GHvPcFzmI4dLrRs6OxOYxDcOzs7CrR00/spd8b+iwie3VjBGi7K9jFWjebsuKug+G2+Pi535uc
04f+EiI0R/laYkUNik1/mGtOCmbQpPo6hbp44bo5i4/K8TFfdo36gPT3MGkanCE3ry+cd/P35+8C
lHA9ZcMDwIIzC5yo3gx1+p95qf07tJ87xFKSThrfzppDprITPDxz3ejHxxP/3ls926gyiEehx119
MGDtg0JNB1unGH7J4HZwdvnCWD1r+4Gwk4WGPQ948nkuva+XDX62VxNLy4sTBnRIVfA6ZaAThdA/
uQv9eVbowfn768zMekzom9seZOOv8xpOd0Nh+JNg/N7g/2uPjk2V+gxuBuEKMGdC74Kz5WWzcrZL
Q0fVKE19okxVxxtkcs4iCfF4+nj004v737cyDL5+nxfZUxEZIDoewAe7Gc5Hqz5L76s02VGp+jnY
4ipvoYk6ILC3H3/ie5N1tmsb1x0nPT1NVpn+ZD3NrRwu52Vjn23aoPCidID5cjDrkmgf4CpQ2Pbm
48HfuY/ZwdmZi/DWj0SJBKRvvfx7Lh3t6+TRCDnrQxo6VEpfpSwzPHEq88b3AswEKsSQczrc3HFl
qG7z3glXk0dxUtFI/SajqdYsLzGb0VzDmUHsGfZULt9SKlWUSg33wgV0FhCgz3hKaXp7KH3/R6SQ
XnR9+8nYf07GaL/w+/IJOxnWATSlg+ml2kY6tYdm3PuiY1PgDlm975DILLNSb7Yfv4N3Fo9/FiKm
dpBBDuh3QJ85M2qdinuL2cdlg5/FCM9EflV3Gkft6IZzrfbaWeMTmz8e/c8Hou2fBQnDQlSFSrg9
oM4UkPIcubOHVi6azjAuOtBpovj72+gShxqnm9aHWCvIGOiMhtUL7KuPv8B7c3/6+S8nelhZZSuU
3xy8dsQ11Wne3BEB5ceDG6dN9IdA5J+FBTzgRikokx5OjZW2elugKBvEK3693MSrclomqkfL5Mfp
9UjpgyokrbCymELLxw/w3rc7Cx2FlxFl3bo+TLK5o0nLrsuDn5cNfRY3Ci2x61q27aHw7NdSt9+o
d759PLR7erw/TdvZ5oaNaHXhydUsKVS3NarRBaDPA/JVDU1PhJx1UaJRWKSJ9+TGsb0YKlpgpASr
Kw2LRNyUkGgEE2ov1OndvSdz7RpaergaEBWQ3YwaZlIhxrWy5TgO03o9mW62zEs9WGex81D1oVwY
01AtsFEzl71GPSn2YwcGEm4LvdHKTQtavoA2bq18vLzwkakquLdOuY1RLs1ajH5utIBqCQXQZiHN
yX9OqfaT+UGXtlAh3tORvH0O02G8or9KuaASMC5HX3/txiaZ64OXLMa0KWfTYNAT3HNRS7jBs9dL
uCdoizD367FYVP2LEugQKykuPG28sw3RDFo2jqqoDtAo0gV2ANA5WvlJpHvnYPbO9gMVct/u0748
YLck5xR1vRP/6QfiVTAH3ITQAZdhjKUGmcdUxNH64wX1TpTyzgJ6X9O7INJxXiWUx1sEFCieAllt
ldl/8gnvbDTvLISbOFmmdAuB0VOHe03CxCjM2vgkyJ6C6R+2w3n/gdQcirBHjnkAiu/gXNZw5AJP
AznQxq0xauknb+e9L3EWzNWUylL3jObQlNVtV4ff9Lx4uOwNnAVxJVLoa9VQHVBeWF/92pJ3uT5h
7OOm+uLjj3jv6c9i3ThVae6JsTxgYLhHu/SWpP7Tx0O/t37OYl1djmYyRNyR6kyYu7aDYT1Cdrt2
SI4/ecfvfcRZyOssM/VwPHQPptAxxMK+itp6Xc7LEaLvx9/inQlyz3ZBp3XeWI+me3ApsEOsGB+T
YNhfNvbZ+p88txJ9ydhahvlql9TXZXMZsk838N+P6BSuY4T7vHtIsnntrOPLkmH7VD379ej3Ul8b
HRwRaO7VbmUwfI+s4LI7i3u23E2l3KpudPfgiQCCWRils2TAvOOyyT694F/uLHWgTThVI8Si9zrK
K0Sa89GIry4b/CxEW4Pqsa2V7sHRioQm3O1NOGrFJ09+emV/iGR/Hfi/PrmqWrOD0XeACFfeDCGF
lChA3NAFBmY3gY0w0UP68vE3eWdLnZvGIyCpvaa3nIOvKtiFCbxu36+1Gwib+erjj3hvS53tWo3G
ELDrDecwlAKhWvVFM4MfFw3tnO3WSECTKuuRl1xpKZ6mDV5+Diysy0Y/26++i/wEU1gefAz7meHn
931sXHaMnPcGSGO0gBAz60OeFLj1QsOOS/v54+c2TzP7hxXknG1aFw5FnNAr66CSfd56a91PETqv
zPwhjHE6Kq+VoOGlsVbyh2m9ZNaTbk87y0UnBl2dv1VXYkqx1/gk7v1VL/vT85ztdDtWxZgm0jvQ
O3rmKjX3cUAxoAWNAUzrcE+hwu5uvSrZpv1NnsNkD4mPlb3GaiapTkWMyv2sieU7q9E5/fyX3TUk
STG5blYcuBysisyx0HYl3Sdb973Bz+JCbreiJJUsDqHvXGMGdzWY2meR+J0ymu2Yvz95jH0eElFf
Hny8BF6xEOhOLg7fAefFCk4LGCg9CLeomV/isH+wjfILvln+nRona146GEdhXYOXW4rZQe9Styp6
Qyys0hxue8OOjkXDv2ta39sURflVNLBwpTK/UWy4tqrqs6ZU783Q2S1BUfx3urDOD0iEfpomys3A
h0/48cI/re8/rbOzSDPJwq2QOslDpbJrDKpgRJDYYW8jv5vRcNnOtc9izkAFCSHokB28SH3vkIu5
w5ePH/+dubHP4g1sV2zSoKQdQnrEyCCBV1R+Nu9/NSL+w9zYZxcE0cZThbtAduioWW5jjO3vS6tI
rk0NS5kSZyb8bJqynAd+RYvzSFM3MMCzO5yL8Dkdymw1wBtf4IHnvsSi6Pe+leurSAAdtmSCcCGM
B8dU5ipshx+qtjBgGBBQLCRyi5UUl1XkbfssskUZjqtd3jP5LY4HZrwmo1hcNvtnQQr6dG5ldZQe
2EVrHCC/OG32SUB+78Wefv5LzPF8h8w1a9ND6uc/gjJ4NtxPQut7I58FHH1Qhqd3RXKIaida2o1b
o5Fq1pfNyFnAcbzat71pEAc0I3JpRJWxwETys816Yln9abf+9fNfZsXKNYdmyIrhvVWPQQi3GsCx
Y95tKbnLkyomwamg+E7/xVkkoN3iwGUjT0PPDDSXGhPmYM4CkSz4wRffpoUVjgdRQDerATK9cc8+
RRjwkCJx9ssniA3ckWepZd6HfbVsQCf5pNZ/Hvgp1rV/f6wRefPLJu8sFg26ZsIozzK68egv+B/O
mxPN9KKxrbMQRDXaSKy0SA91X1ArV6tCmJe9c+ssBsEAjVwtzdNDWEX7wmxuy+6yuGmdBSCEXAmW
1fIUN4F8fKybI5U9XjYhZ2EhI8DEaAnlwXG3oX2oLjzPrbOYUMgsNwZXpQcLyjEaNhltIfB6q8ue
+iwspCGtJkg4Gb2o8A/vnsHlni4b+iwu5EUlU1njZq5PKTYhXYrZJMqBxWWjnwWG2Cl8V/Vmig4Y
jnZTpDd2aAYXDn52QygL08V7tUsOYxY9GW6M7OTkP3LZk5/tynAafAt1UH4YyzxdRRCsLa+47HWe
N3tPbR3+G7fag5EEzbIfsGKUAY5jFz35OZd0AnWKXENIjEVsbP/zF4x0PysF0pbsz7HYPNucYVSm
aefm4qCb2ppAvGfbO+4XYq1T+Vs9q2dCbhuazBCj4f8v4/YJQ7alOZrzMZqwpiTFltoxwi3O6qx1
jcPl0LxZ6QMjZADDVubsTUZxkWJabrcB+53RS2RrGXtkKnSfYZEWTwXZp0tst1I8VFs8x6YDAbzM
nU3RbXt9dQrVDb3aSz1Z85OJZaEN+pbzo7Ji/Gq/qaLw5nV7zS/N1OaCgMOAP7744ZvuPxqhMbPt
W5LdPYeBNflvtdrS+2FB9Nd4WT6C6iqJT8dC0Z3aFNhrPr3yWsyCaGnIFxHlXSK3Kd9Hi3+EY8n7
fW063JD4HIY0wIKRNtGF+Jp/RkNkDE23Dja2vgTClX9PY4NLQG2tW5v7C95/qJxkj/HxKgl/dH25
YkI4zXq9vAoze9EJHVPJEDFaddXqqyCM+OvqdMaNSARkn90WBr5cNPAMA5iW5ZPpbNMh2nekNXTs
QnjkPvEMEfhKhELfNJ7rBgVu7nxFN7kLc7wXqhzjeqQQEbKC9tp09x4FpBgPJhcEtWuyeYTfnZrM
k8H+5jSFBk1DSMo6fdXVLrLRVdt+xfxupg/jDj3XIouhD5b/j7Pz2o1cORvtExFgKKZbkp1bUiuH
G0KjkZiLsZie/qw2cABj4P0PsK8MGGNZ6iarvrhWVDTsLWDjUW9e4cDS96EB61H7L4sK/0mS/it4
SCfavT48xUufJ+huYvuDfce/XN3Xh/5/hMr/CaH/62cnwDVZESeNcIfpCeryRAcKlrwFczfIunQA
qcEm/L97rf+4A7waGMHITMilSJMzeJpnkTh/Ecpef8T/+jP+uAPaomVBT/XFxVGpOLB7Cdp0dqd/
+Yv/cQc0avYdcGrk0Vr9Vk1ANIbqLzXYP0zS/39Ghp0u/qL/+gJamta2PVnZRfLsp3MaYhg48oKl
ymZjfXuNePriHsTaMKb7dDVujeHl//46/umr/+N+KOdBlnMe5xfPKn/oeWmX2O+bp8rxih8rs/1b
j02Sv9xF//Rn/jnP3C2xcJrVyS6e8NvT5LOEKPsYVhFrLoFS2nwjvTwLEzYsWT8FAck7afiHBmUE
5AdDHdixNf5yvfzDH/7nqLPrWGXZYUK96Kw337APUd5CKizfMiTInJpLgrai7P/ds2P8cduw8wxm
acmx3c7TJ1vpb9WSfP7fX+A/XGTGn5HgYK1VxxDLxUjAEla+m8CpYAnuugN10IvO32t+uUQgHOt/
l4IZf8SIbH0usTcX5cWU+Rgy4EK3sfyXjUbjz+PBtU0AVUt5Kab6XbJuW+nmx//9Sf3D8fCfp/K/
XjIr7XrNE6q8XLUIhjN+UO/8y8P0Tz/6j7NhUVox5MLML4Orv8R9DrvI/lsZ7J9+9h9nQ5333aCz
/g0WTH+Fz78t2+EvAZx5PRn/x4lp/PH2G7FXq9IX2aVzzeo4Lzqb1jaavx7sxCbNzSwJNBbVZ/Bh
rXnlAt+7wmXn1rerPEqRz+3qOjUxH2hVpC3tuAGSD0o68duIooKx7wBwB2JMnG3BHxFNpiELuNZt
/Jc/4J9S6j/nabt+QYzV+OlFgWsvbHY9OUlAAuAC8FBp3hPPLAxU8B86HsNipJ9AqDU5rzbwhNy+
XCOqlUUibvV+vZgFuOtjjqOvzIEp6FuS6sGpNoVbYepBVCA219Bh9OLwGm1l1kdVPKgeqZegJ9+L
/TD+1tXbqP5yL/zDV//nRC+6cr2xc/46At9s2Rl/e8lM9z9TS//jm/9zoLfz626iOppfSqNJH5es
UVuKp+uzcCZvP0Kp2GDB7DaFUYFcA5q8kxrEiyvax9oZns6CIpxYIhzcXD4UZITVs169FGZKvULr
BUqT3qiirJ+626nLKHrXjhOMbs5KsErxgfnTeDvXdgG0htGwtrHxCo1mzfK7MxhbkGDFaRpkH3ZJ
ZR71riESgWsyblNmDvmGhPbs1f6DXuqRPRt36YC1wZqhegK/sINhXUpwKU0XuGlzxalKtw6kHCG0
Zpl11lLfIpJfWPpWlfUsJrFuF1MCAC617EdTU/7pAfL4Huux+U6bvL9bWXeHEekXGx/E95YRbsis
ylCv2P2SDW+IG2CjlBSXwcdn+ayfY4b4t04zlwcr17yotoCwGfavPLWWTcxWfwgIqGNRNZ2PzNm5
LXCEHPuNn+yKtv3MvG4EBzOKG09U38Iyk5d0Td99hDWv+GjsE77CeDdBoN/aelOFeoXxJJDWNN5J
vRx20zCr/eIoJyoZUAmvop6jYJEzYraCSHWC1VnV2QuLr81trsHI0Mq4fSEncpEeeI3zKYAf3+VD
d891HQ5aKvZLK5INP1sGho4irFiUwT+gKw0vdsIiUxeb0nWTu7jos7sMfwRJ+KCxdp1/TDP8taXg
GFkqEJpjtZhRpxljWEBjedRyl/e0ET8MDqHqMhN5x49l0qPTnlXJQHWRzEwJjrBIjtmYLZiys5it
/NzRfoESMiNLKvwpfTbsLaPVgmS11DarXDPqk3TcJ4U0Drkw+HbYrwZmNyzJQZelu3Osan7XQU1G
fivQlMhZ3w0+M1io3uCxoaHZ6EDEL5qn5K8r7p7lXwaCtizS5sfYyZOA+W6iMndZnkpZQl3WtZT6
PiwUWAGl4/VBx9nK+BjwHjX4TCDBioILYbD7jj3emsoQPux69rlD77tBJN+DE9cswJfWL5GIriIv
jFGhAdXc+hqsdlR8+q6OTS9afA3WuzdDHFx167Wye4v1cy0ePvPScg9yapJNv5RLmKc6zgBTjf2P
Lmye0Fovjh77dp9AtcdQLGSXiI0XesVasVMtUIrRSXJgBlBYqOCy+mw3+PxGNQ/7Fe7KoQNH/xnb
sHubyQVWUJfNzBsxiOPkAnPqRhJeRUpltYjBzDcbwI1vpoeugwhbzc60bzN3ZVXG9wEqpfIo/dV6
7/XMujFWdbUHLn52VLyYhJ4lPCewJvdp3/ibhNtkp09e327ywa1ejFFaZ1sTAInhR9IxwwgQ+G5p
fduFVzlhbulqy4BJf+oU5RoKp5lxm6Z+Ee9H46pgafS5OK2WDTSCXR7jAEFb3nmtXvgb0zeZHbXt
6mWSdr6r2Kh5HvoruNW22ppd8tSbEQ9UBYCTNjPg5tUsUK2pSW4Gv3x9BEPlhHM7rb97e2VjhS3s
xYkGe9aXLUgUlhA8rzIYfvU0rh9T1CCpnCZRzIHPw1euwUfiB9nqRfkFRa2im34aqDOgKNVVhDKa
lrr31t7ZjKZZrZvSL/tIiXaCZtwC0J6xQ+KdXFkdjFVz25rVuFuH2trYjWK7Srh9Fa2JKY85vlx6
Fvw1MsX82/UWahG0kJsOjdG5QnB7antD21R1RxGz9nDDrCCuMUbNycaXk7rXKRBGc+7om35gqq0Y
Jz/MpIXwD6ARyBu3/s6HYf3smY0L7GWNYUVnoWrbMK7Zel/lucF/UyPdYahM8sDP6Kc0d5/3yoxc
DYDm4vgwAzJ7EkE84qyCvaSnv7yxZZNp0u2LlRjOGnBUiIjdAnbpmgHjmQ0aCsAfwHATKZeyFRgw
B+VQaaRriLOH+LUHq9ikA7ZK4AhdJPJ+cG6NvjavPIfhY5gG9TqhrTonjOLuW1fNuLhir3iEThTf
p0M2UjXpYLPb+GoiZfoptJaYraxASH3GDUXPBtECeEC/BP6VOcantdjDrwUKWQirvr0dgLkQqifV
UcyoPKx0poJgSPwbNe9Rb7cNvA7LuXOWrJ+DwqkJbxb68jKGC592I9ZIcxQb3a/kM+B8uU/Z+L9t
YCr+5KnDmt4833l9TNyS9dYdf5UFr2GevuN4We5HhpzDAdXgryoX3nZdRu1VAPA4TKqx3hVOWJ4u
2IPgNDnbAO4HSa5/GFn+pVfuXZrj6s17w7ova7EGYhmxcBhqwnoSP04mF0AlAIl6vUT/4Nt5hOe6
4cmbFdZl+3MViwhM2DahZ84lWhJ6GF6qrZgQ4LcwJjfc9dXUB/1KWDmOFsxDC09hZkB/Ly0T5Ayr
E0GTpuhOLGK7ttDA4JSMaAImt0PlogYlag2Wiv8+sT4bmUOlqEJsslWIfK25J5750iXWpty+QnQr
X7thc747VEzHRmVjewStM7Mu5tZvy8OSdtmu6q5/UTIk2y41sGYmSMF03ZP4Mwf3tgOnsPWLRn+Y
nNLY0LgrNoWILaZ69cLaZdDZ+P/vIO1JsNxPSB4ta1v3RkmcpTRgnpZrphGuTv0Qr7pkkHPptko5
U4i5x9kulvfejeqrRvwGGteMNyXc0Z1D7L6xqkyLSii5PPxzdQRtzxvBOxpvTHMetm6hAOzHtRg2
tWn721Em3wgIgTe6WSkAmskxC7MKAi2bk1n35CweoHMygSg18JCCDyx2vV8vOw4janhIG3edxLeZ
X3czMyh8R8sYQZI3E1ujTZf4h7FsrTOzaw8iQ+UkMrsNVqGh1GaBmUmH9vsa2d6yqKsCGP2AR/Fv
JDZmQDKJ2kygP6YdvkQdlV5mN/ZOs6CaNjIFFQsNZVOpHOYIN8mxqk2I4AD9T6Xmv6Vr7hxkJrRz
1UzPiT6C/2fa9zC2hvXu+MgXclH8dAsG4WKoX9wGJ7MgkKN0WjAf0q229ixgLn5SAdXDrrHlVhLO
IYuB72R3PojdZZvannrv+QXDXhjyNtNsY+/VbfzsKFirK9dndN3vRIH4yGEyRYM2j8/tqqdfHlhj
7GfzejDbpN2Cquwj3tg6AAUz83L0frazyt7fSRh/IUv2Glz02TLPchrrbStdwEHWyKaw3w0I3IxH
EFgEij67sU3vOmdkSsmpyZ2C+qO0jjmxCVrETnqgi7r520de6YZTv2BHjiXQgEATMFEMDoigEeXk
EtH45FCat4RqssvbFmHP2Wlnot/EGBUiwNl7qrsONG5iZtYX/gxj64xdcoI8d0fMaD7l4/iCNyYO
J8b+IboleoT6qXrIi5pIg3kRiO+Wf9fFnfrWsWMeEz/7cfxG31hNZuKlBjkYsNqOhysxjX0KDZbJ
/ty9KWvwr8hIqLyDoVrOcUtKEcoyba93dhvUalwCzsqYDwbAsD61ugYt2pXvhUQ5FDqQ3xF9ZwVn
IfjaNPdRzWf97dIm7gmcevYBJTDfseTsBGtVlZGbpct+9qofavjkN6pPTwXn7kmxYbKdB/DmcSy/
S9sdIJmh7+MDS28XC+NDbBDxNebYMXVqLNsut1d8ZZbPAkTRBQJv4d6wLI5FkQq6thNmWqVWOHLr
AkXLy+dw0TI/2xTojTiwfbPb+p0uhjAVqGloeEN9Spu3So+9M1xYokOCGFZzi6+6HQEcLzXODhyw
PFE60OBgFCub5VInuuh88zSlSRXkHj6x5LrbW7vLvNGy4ltAfrm3rG7ZKAq02xkvy4BlUKuegI9V
rEBUVNb5vX+rphrh1iXYus3c3c5d4+wgRVSHtnR94l0lt5BKGXMfpua9dQB+NxlCWctd0dpRHYfR
lQErKto+0sZJ7VCw9OcJ+MweZr+8UbNR77thBKMbL4i2mIkPcwf7txot8dxhpD3bQwfhjVGAwB94
pBIWKrBNcrzBEixJBtCD1TXXTa4tiJjGGlE4IHPu+dgL6Tq4B8dq5IuHhoq4wdHPOr8CqJvMYfyc
iNhZwNPNsuxujTQZyGDpnbUCmraY6zQC64OUzlXFY77wG1A5dw+s0KQZ353mwyQGXxfgb32v+kFY
G69OvJd2cIc8mBfw3h6CvZsunta7kuAjLBtX/KzUFVaYTCCIyWPj/mlcMBp4+uz8TvAVA2R1u7Bw
IP95swv8NknnbWY7b7WavHDU4U8IX/sRlq5vAcJYsKRi+F9shQGpY2v6yU+49SCsV6dEKOe01LoR
NbUPkayE6M+ft27B416bRINz1KXBWEsjzV815LdOsvLVkTGQ3uTG3bQi2glsIaEnZv0VOfppF/ZY
g4su0w2Mqt9TnGabCul1UJqG2vc9N/bQgJDUVa/fkgmvjMGzUll0rb1dCk4oT/XL3ag43ZYGru2U
J8sDqZT/sJgaopk8nTdKm7JI6nxBbD2AnAUOShdqRaQRu2xgCK++kdecxDaVv0HMqR803XM2FkTo
Y+25a4A50n4sPVJ6TiGSvEUbZejx9D00fZ1uYhYcmPgZXd4Ex3qUVgv5jZQTflZXs7FmVlroMZS3
HQyAuCPSwhAvZ/uSzzNzGxzkSKqznyRZhnAcsFWnk2dEbCmVW8M35S6XatzVo2NsppzNYGnOqI3H
ubkdzS6DCd83P2kdZ28YkpMTF6X7XLdDcdBs85qutwLaKgK0NYljiLMd2eOq6gOEsOW29kucyuUq
dhaqwNuYn7qb9RFhdOG2keExBhlf+WWNwnvGqtF0T4+WD79OtX0/muvvpbWcCOoizdvGXy/ZQvtn
lNUXWCzt3ilHbdN0tfPsrVW8bwi/Ty3V38BbSSbmCpqkN69EHZaXbUXOjhTLsvZT1QADXksR34+d
7KLRZv+hIjwhyi/TDI+aYT3gFALSz3zTIWnXjnVAe3xmp5msgkzjMIqx2zjt9DYJh7U6oIZ0EV2P
RqXb7wcuKNxemTrFtBSCbHFdhLp0WFUrvZteV/I8zNgoBsdf0B5WybhfDEYOZCV6ngspdwbaWOSb
Y/ZmVnxM0rURzhSugG2gPuIMbCLXQPWOI7TfSoxA3SjuzHHxd/OSAuIcsvy2Zx0vcOvJvKBpv+Ai
0x3g2LM46nWqetiQOt6b2dXS7dB6L07tGuAdszcPeKSp5wPCn/WbDOytTOP3oi+rH0jdWdgpN8rc
WY/UrJDCOWDtkKnMH3qMdt5jDXxTgD0MLVCaaGDR+NGNxihFIWfbZ02xqdN5ZClozM6LrbGGpPEq
J87QbnjZPxczLQJqFjbvlP8dww2jVIag0RjIY5XVZ0cKXfcFU3hXSJ/cIDdBpwVddg5KoqKNSkFZ
lKq0nzqzM4+15LQSctovc6sejHXWtmX2C9LvypmH7bMQy4X0yN2TeI+he8UTqbJ+zdPkTlQjT3LX
T2Rnzvw69Lr7G62yyVuhGu+hoPN8MnPNfEhFxn6lpaoXhCniEg8dUksIqsEIxHGDDp4p9wL7JoUT
AxccCXKtg9Psdf+tV+utlYpTLOjjw06tsUabaJBqZznFaZFFE5iW54pyw41OaPo7VyicEFDk+3FY
/GDAl1vU+TOfGcw10fwuB6OlnOSrzVRhgV7q4WUZvEcCsgssAdJmw/zM/PJpqGR+YJjXDVGtSOyq
NkKNNeaqmSeqEIt1S64yBLwsN9hSw3jKJebCtTyAEq/xk+hufqMyrT9r7PRQb5DADEtv+UDddg0y
OiMcECnha+uitrZRt/hnX+UiKKTmIr2JFf8byJGrWvAUOJDnIXFT7PZV+mL4KSR57zyUprUZBufN
se1nIez5xeJx3WdG3Z2dKnWeKPVnIKXTYecM4H27Kvb4Ou0oVmpX9171WyUKBXLnTqBQLb0+pk4J
YlwO+l7UlhOSDKB3XRz4wJNk/CSwK0ayp8a6vwqXdOl5G0tmAOEBpBw1q4c4QD4f1VWGoRLuY6Sn
vthXqAKQJFX2Fp4pPuC2SjclcVDkaJoLW1MsodHO1Wub+s5RmfR7VYqFIpf57Wr2S+AC2zswRnLU
m6tNrU+5R41pC6Z1OcPK1O6h6OfPVs6nzjftnzwTQ6HyB6IAzbxzPYNM0bZ5vTzAtb0kgyQa+LIH
wNhZLfrwKjnn3MLty+V5067ipOL67BqZgS6jZbhCjh1SJ9iEsbV8gqJMw6ohSLFdJOD1XJU7TRQj
EcD65VyrUEz7Pbqd8kPcN27gelCq6Stl4Da6L6Nr37T0OpaoZ7fjzKgf7Y6VKqlxP5fVybRi+ASJ
9bJWLtiWxsfm4p7biWUhs1fnrusw1fCYBPCvz30Nwh8zNAao0fiyuNrauQF0XmEi0UeN3EB9jFRT
LGJQY47vhe2TtK/VsterLntF4KFdzTzpXUNCcZiW2jwBlbPDwfWc0PH9K609PbqreXR6erqmsWtR
LhpUPV2jfU5b07sgb6k5WnTviKgHXqRJnjejzaXLMHIte3pUOI7CmegfsrSeNymSk8Atrh4FG3w7
A6b5l6HQHTX6M08EV6CWZciEBjcwTH0/DVCyYNYQ6+2dsTyvevLZWwgdy/oWS1ceVNoMQPi+Xx0A
jfMuS7OW9sTEtIetJZFnO91WCHPfmjhTXM0P1lZe4743xoOBCks/GhdO+qV6GNf46HkaxtgUqH9L
mHlfFuumtfzTwAU3DN52YTY4kesI3VUij6q6uxwCY6dJ0JGVeqZ5eoGtczLi+b7v+falQOhkFLYI
q3Kd9uM4XRJGoUApZypa7ExeisKvt9O8jo9e4lARz9a3RJrNNtM+uyb/XC3q+gLaQegA0+WXgrdK
Ry/bem6Hx6Faj/UyjvsUcHWQ5TwqKWEaEje/bF6Uyp9Kel7d4D6XQkZtD9J/1uS7W7TfSV8ySc1l
EcvSuG5lnjMueqxfxo0mkwdaLOFarfdmp1cH08Q8MJg009YWor1XpS+zpn7y0dpbDtOvjT+TAHUP
lAuKXe5MXuStMg2SeTyT053LSR8Q6hn7mTnYsCjiNHR7v7hJZ127dVN+fWNaNyLXTy2TzBw9VYEE
NvUf10FPmSPiM4O4TCEUbsc6iDJsW3sD2ujRVosMVRaDjfKryO+oJE1ps8+KhOlYs0J2W8gykKUa
XlvcMBuRxtAN+vRctPoeOvwbW1X6ZjIIk4jxFEDM3g/HMqb6tMw3TcPwrjH/6sSwJ5DUoKVXCGry
L6fzx+M6pIo6WLf3ZrmTTfaet9mZ/PxkL9z98ZA2T7FhnVr3t22br7XeHS09ibr5jtAgKjKKIY5f
ZKc8H5gKpjRPXjPpE84R2Wev0pFfPQpLQt1i21nZ2xQP7knM3nj0Bmp+ZtJaN5VZP1DLtQNG1p8K
KuxBN63HfugGJlRZg9aMSQtNd3rPTE6X1hpuioZ2qD1cxFIf+zp5p/ZZo5r79GVNAQx8NWPzbQCV
9ay3pNRdZhiHtDOvgk30fF0SjRnLLaMy7wCEAvTtUHRyNuWHVrGr4a+vla8jCJia3cJgi4RrFSp6
aaErmpbnzBTHFRks8megJihdLiDem2D2Pjjub2Lre+qRYTNWTbSn1uFmdsFDi3L+ToSvMFpyRCxC
+yksbW+YTntgR+VAyiMPTHrltFpU+WuK61I7jsbi2TvWY3IK2WvidhFzYSUdbeTjBPKWCkjTnxvN
X7hXPCvhyHRnn1k2t/voTRzvGq0pupzWfWqOz8in+aIhM9NEcEnfjEYQrGgjkz2NT4F2RH9QsMCu
tep26UjRq5YIgnS/eKK+/62VWrPX2CptQdxHZdGg1Sb9RScYFBlrmqmu2xtrdN4pjTuR2Rg/fek/
OIwPGhI4XJKWQ0hRs91YcV3t2vhXBgF50VQdaXPXU34sXhcj80JRVmhizsyP66GOn7LoeWfxUyWB
i3QLj1owls23Iv7TTRhnbmy0RLKSGblFp/Oji63GyDq2Gax1tnMqMa3XCckVKrWSFZ3qNPIRjQuW
Nj0DT60jYOKfst2LvbPUH6/XmdnOJ6V38m525gdWZTapNexcoV5dP3MD6Q7+b0ifO93hwotJhOiJ
fyWVAZZ9Wr7zog90fBpfuofrpOtZWFtAoWnlxeuSB70l5W4s6dKUxKzlxNvRq/PNEud7cMV4lSuZ
3tiZme98c3iZ+s4NF0fe0ONEvj7TJrFGwCYxATXVmV91yTCc4m5dr3apBCVtZuTvlLqojTlpARmP
RptSbdRr6B9q7O6Oky6cPdWjNhdPum3x+fS3ls2ARNx8DDyfYd8OTx4Cg00q1cq26frRGv4vVD4f
pt//ose4bjTPbEJDzjLignFw29WPajXPuf7bEJ1LmdTO94Kp6rOaijJYkwHfkvTF80ywvrH69GhA
x4ukR1Mj16z2AWi8HTVDva+ygdQpRQ0oTeriMQKEQDPa8nc2d3bYlPprM2pDpOUUHdqlqkJ7ZTit
tbigXFM2DyolcUrgf5NLLt0rWeBDDEVqB12YEU93LjiVFrH3Yq0LM3dsQl0Yxd5R44tda/2tHmfx
ZvUMRlFtiYBwLubHUrTFCxZPCsMi7R89l1JcmibTDZ0/Z6PNnvPoqtG9b2r13qZiIf7wUAQQIKyX
uR7iG1Ib8Vhpmf7ETWA9uAmmYB+dEbbVGeJPB2TbVIQoTuq+6evY7tyql3zWnOWxPlkPbSOnzX9C
Vejm+M3Z9FHnhivwjLyXacJ+qZ+spRYb284fag8powaQNiArkdFqKP9+clbvZLaSkwQSVZCJ7JNV
VrmrCJKB2k+gDAzaWEwgmDs6CxieW5y/a1s9YW8dOLmt8b7sbFztsywCX8HrS2uK32iCtUHrb0ZC
g5PTuBkaIPyQtRYXUWEo1EcI5/frVG9Xg6d3SXNt43RW8saJjdhS9R+4yW1sEbhvWA/TAI3bNUZE
J2lPRtGIgzab5gZV0hICYjiVldmHILb92zLxTSqBsWLphNW5p9QQ8myaawafBCqlWyz32H2YAih0
Fu4sI4fSaOdclDHMvDK37hhMmO/TVrtO3+g/1sD3VUjbehKWLCNbG2g8dmqN5kp7bWd6A9NQdmQT
NOknP350HUHZbuTgbEJeD6vlFcyXiPqC9gw1g8LSzI4zDxAmbLe3UU6bqt0bIzUDqouOHWWet57m
lA9xXOzukMQ4NULGZBIzwgx2lUyJ7EkW/XKsba2JysmeLpN7LTmIycX8XEoCKS17mRRkzHXpfZxc
0xPVBbDctNEF53ms9via/Nt59ZKzOWBXieeSeYJp6nZj1mIQRVuNKMGGk9VYWXwzD3N+cObM+mwz
sUYrXPhzhui5w0RLJwtFApeCnaa7ISMVKeix7ej6WnxnTSVOmYgzyrCxF7STU/2OewEaaKwMAkTm
SEwmxFc9/oXTqjg4vm0ehrZfD5OpxBmcNPac1Mmrr4nX6o5/3IgwbfX1xRkH6E3lgPjM6fUHtx7K
D1GY1hH3OtlpGjevwpusXzTJHGZg0A/ndPJCxru4K6iYiihbl/SGymcSzkli3kqv8wPb0isqyA7F
1IwN2LMpZzRcCutrk7mszxV9f+hUSTlvGb0dXWjrtat04zLypRzMQQ6njujmqSCSf/DbvPudjOaC
TxD6eKRX+nBttjGPbzDikg2MzhhTq0WrptLLTNHsR2hptTNWyq0o9OppDJHGU/guY19GdV6U4GJa
jUr+gCo4Q990w3g1hjDFWEJgoC0+rmOR36KDXH9bqxx4RzponmOjPju9Jb+opb8vFp2TEenHDja7
+OapxwuR4K1gftF7WMehDz3MqxD/4UMt1KNt+z1Bd33TdZ7cFuNKim/U4HYDOrSCNa16mNPd4qb8
DlPq9BEivO48WXN6GWRinN0+0aIqc+tNjrYVvS0tO4qh3q7l72Q2x3KZf2tn71MJp9obPYXrTKkr
bgAnt0aB2jQ/HGfGReXJevmOS2ZD6RbSLE1k8jlq7nTQdct9ctsy70HMiCkyzX6mX8PBS0OaGh/V
AEdHhCV8yoC11/7kPLlGLvvb3OXLZCxOeJ82vdZ7mqLy08yc6af2Ry/I85gCm+nZl6FzOejbOfmZ
HVE8ZEPlRq6yaPvF8XTEPeqG6CLo5BhWvq0EYW7CdX8uRc8GzjKdSsfqDqUjGJ2YC6d9XWsuH7/8
lSZu0l8rN+VeM9spnNoOPKsv4n2B/nRiyh3R91JTVdLYG6gnj013L72lL/ZSNNycGN54SvT4sfTz
5nntFuyFCVWNelP1lfMlkonSksZPT6a5PPom53COVntrGoVxRuCqhxj7BkbPGOOJqXZ/6pqf3Dbu
SJupwE1I29e9U5YAcdJ2WPq6tsOxuWacielqf6M9GFlvo86S5+hBfQ9hLGKd6gbn6FAEDV2TS81Y
3hb1UPrY9w0jApnGsACGDyp0kqP+Ori97dEtba2RX0dTSX1o2FeNUs82N1rRkqq7tXWSXpx+5gVN
SD0tX5NaaoHkJNBCoGB2FrWGbD/cxKlfJz6TjWvP3A7sFwNWYwRoGRmrCTJNFrs27T+nAilfL7qP
zHPnHbvT/aVopx6Btm/uTciVt6VwrBe3GPq9yJaKLpxFaWpuiPR7eyG/6YytXiPhc8eSSQ+7nMJq
bZhWw8zEr0Iw29bLh2kvV2ftFG/p4nikzp67cXNcBzI3Cqbx6RevOB62vqfRL5784aZfC4eGCb2h
JAbBbEzWELQ0bn5jjB8pReOYUgz+BFnJTsuK6mRnxTOFLj0pbhLXxgs9WFayMy3BQ5lJO3J6XEWZ
x5vA/Vy+p1bX3dWz9+UMenc2p4RDob+q5pFhPnPmj5vUoeY5POlAoB7F0lAq6GrrECvcDiJ1i9NC
jewsTbrmgxw1nB7dT1U5FSCqoTpPU94S3uYwOadpeJyYz6Svbk8v9hznNDh1+hsgwllILijUWLLu
b1azWCIjRnoKz6jYOiUYPhMy1Z0tuncef/eAIWyOyNiq/Vz1+nvhxeNxSSfaye7/o+zMdiNHsjT9
KoO+Z8FII43kAD0XTt/kUmgPLXFDRCgk477TuDx9f55V6MlQZWd2ApWVUIbC6U43mp3zn3+Bu0S6
hfiadRZMzry5pxxryMkmf13HiXUzeT2ZuH7gb2Go2TR+Rc6YETJsGg/pBkNL+mrd8/EzKJ3kmnwb
9bRCCFKSx6Krdn5S17sh6OjXmia8hvSf7Qefatpiuh3FqviZBE1wMCGgVZIIAjZJNTpyGPeXimOo
ZtI2OZemnkijJYv8PnUWkk7rOT5IK36J48E5zAlhVHMyOt/jtuPHdliuct94Fwky7QOB7slFTlre
oamNvs9ncIGNmTzrOm3NFLlGmreBZMqaz+Y+hGSw4jdsVvg1Sdoc/HhljN+ZN0LfIBHT7d+SMLI0
TJYD+8rTfhYtHhOpVtruyYXsQ8p6P3bf8zqe+QpH+ggygt/y0a4uCdxSt/h0QszPrRcy3IuroWUs
6bhOuWtjACfLNwNJO3I6gPot12tmjVtdVlU0rMP6InXib5PSl5F0l/6BaPLusZ3Kbj910r3AkpOo
Ms6G13Sq9jDeiL2vDdBJErkpLAtLjPcA6cDgvXQ3hNS1N/Fs57vUUY7eMNDmteu6i4YyYTu0HXKo
mUMyr9u5JjX7JmlhApcXDMK3U7AkZCX11Ynocu7WJMyjKZZ2Z5klfUxXSGO+dsa3AIwK0G3tTu3S
eDt/iflRp0wgqCHqjTe7T/zV/uRx5hL86rwlsCi5n4M5qDgtvq/44n2d3HzYszHEV91okssK+ieG
EzLcqRXZw2Lnw3cbXsU3y+0DxZPTx9vSiKeRT3Xg7rr3MRGuD6EK2mTTdGO6a+u13cYzwcGz1e4W
4mwubYPVmDM4ywNCyQUPOVdu/aWo7jq7gQqVN3DinTbIbnQYeEfs0Ki9O3s8QVyY79dzyHE2L8PW
OG34pWco9UyrTIeZkArzZs3EgkdxQx/UZD7Q9ugMV5ltlhs66K++LJcDZqqkk9t6bK+0PX1tVvpa
p13byMjgu0k957LDD/scmLxZGDzmjCJhRaI2vMdD55uX1W9BrDOggBR8FbMGYAvVTB/CWRn95OSt
sqlWw5ZelfDhhB4Dtz7xw/FjeShrL7twm7BB2sbIMN44WksSd3tn7rCB5z+TgmodF0/nx0Aqn0jS
6ps1LXBAVzzqjipMSWRNF3hRAUpHvyFAr6uaivmrR+iMSm/tuGbC5afd3dKv82PqY1LXMK1DcsfE
PCnz6ZBn1rdiDrIIJpZ39BpGJ/nZO/KAa6K+LAJCkRmKyq3UbA6Yjpr2Gv7y18Ui6Lxzm+Kiwjcz
MsRPklHvvXpQVy7T0sgXL4COkiUm2Ydz/KSK+UeKed82L0t3ByECMWDNkupiGd/XeXAU3vVE0nSi
UoL1VJlet0FX3Xud4qAkEwnyir2mFrrBZMWjHta7ZnaxUYV1sxYNkeiu/NGwIUec7h8Z8ZGDd9Dt
nZD9cO2QpHqtUCeuo9K7mHCtXaCT8Isolh9Ea1dbuzGAvX0WcHaNFactuF1R+rQ4BFMGb2GLExsh
5rCpkpXwykWKfj+nLb584BS7wYME2oew8VBavZi+JqPPGTHdEbFvbSH9qgcy7rsbojOT2xYGxGuW
1uuHs9TVoyMgYvjDaN9D7MjZiMYKvN3yiXE02bNn9cg+4f0RdwnJcQvpHpam5Rzj0WpOVkgHSF63
U9wNxQyXCMy2ZewX++2P0EEfC12n2TWQsI42I1h42ilm2UQxQQ8u7AgeLMfHVLuHBW0qIy6ruU2A
5i7m0EmPC1mQDHfs/gpfcEpKAgnifiovi2JySDEcY8buWk8PI8S7A2QvTqypiMmgXsxjK+piS1W/
HJs405EN1n6VpEJH0CZAfAwNjmKesvnNpDa2gCV0mIdAtPJHMMQAbb5tASPmqxXeTDOF+KSz8BBC
tvvZMmOlHV8hOjkm3/UmrZ5a5dbwDzuwkGgkc27rqdY5oCIQwWUS5IzvCnqLL/nSEwCB4DKFbaO8
u9QfOCvxeBjoJj56YPzr0c1SwlmVCT78KoCiNsLbiZmIHuJyVdcEJwL9pGn1MJ2z69HLgUoO2fIj
hJl6qi3khE0OfGg85DhxZrKvBuIUgJSZLoeugQgRh7XaE6o4bWzCgfggMICtJey+9DBXgeIz6Aa6
8O99UUIpsYyzyWbYfFQq4tA47QvgIxluNSG5q4ZCvibmJ54i5Y9QzMM1PXj8tQTXOoTtWp/qNZ85
z1KakoYF2qVqOdIROZEty+4UjlW6HWmMntZ0Jb6hNwPnEAGoYaJIjK/z/mS6CTGAn8HlmB3PHAIi
X6+ruAq/GwOq16k+3vnl3B2TnGqmNvVMeAUTjtM6GeeIZMNQvCrqmZAWLVngUM65XjPg4aB97Tx3
3c3shRuVpfOVnyJUpCJSZHJSPhCYwHRT2qSWEt82vA+ONaeR29f1C3B1eT/30D7qlDjJFvujnS+Z
9a42OWFDNU5X8wiZElNRNDMlPck5BIwZWKHufTt5SEQbH0SVMY8r7VeINGMW5RyGgeziI4zZ+lBN
sX0xND4MLlfLbFNr5T5IQuauFhhzrP0uj1qeI7AdwgQnMv1QWCmQfItI4QkL4Wce8uw6diGf0iSX
T0OI48DGmdQCfhP0yS4c5XRDYr3+pvnzKAsMXXHG4Vk3MTYeSzqe7DLIdj0Wwbsm1ITfTvT5hQeq
oXFmw9GKPRe8/sGD2r7FP5M5ok7bHz2RGfQD2XTUELcj21rGS2OTd9emU35RhUG/T9dw/vC9mGch
5AQ9cPw0ERGhOcPViTQNqzdoUvps1TvkOOzLfVoA1ejlmRhDPwIfflvFOO6MhFkppF6SCN926+iq
9hvR9YwtIRjtIO4QiQApZUIjQv4GOCkSD7+df07eSsZozvhz9E2yzaY0ObQ8gdciW1EbjWJ4YWRc
7OocRehKs3ohlkCdiibIYBLE1bc8L16NLQA6E/YQ10fUEdfLq2XVK9IY14Mb3ltRA5/3PkfBgIS+
4FFePN/LYY8QVqP0yOPgEj34m8zxb4WnPdYl//uch/Y2/9//jlv7f4f3+vp7+d5//qXzdf77twhl
+9d1z1Flv/ywq0ChljuiSpb7934sht+Hmv1v//D/vP/2Ko9L8/6f/wGBuRrOr6bTuvo1/gzd7P8c
mnb5ff2eJ/3w/d//0j8z0wL/H9L2lBMIz4bQE5yzXKb3fvjP/3DVP9wQZqbvqsBRtn9WJv8rM83z
/sGgV/CXXE95rnO20/9XZpor/uGpQAGCwAtXbuC6fycz7Vchsm97YeB4tisC0Efpis+OFFUCik/4
Jvl96CaY7c1x/m430D8ABC38RYnJvHbTKf17Jt3/uu75zftK2oTcfhIQpwlQ4RSLdd8r5lACO7c9
vVtzdKZC/YV75Pml/r/Y8J+XgvjpOG4QuAHGZL/K3Ms1ydZxQAFjkA6dCjk+hXQze2ddzaZyrNvf
ffu3/3zd30e5/aqI/tfVbAXVPZCO5LK/Xm1q0XJlw7zsaaXg8vs2o0gB2AjhAP+4aZoi9ig7KlX9
8OcX/oOPqZRnC4Cy0Alt75NAOp3AapH48E0G6A6TXomPUZXLjtRve4cMpv4L1fEfXS9UxNMFQoLf
/ZusvlgUXnnjui+T4uwIlSGp2+puNXeKci/cAysNf6Xh/1WSer65IesVTz4WLA/OZ++XXg0qCyAj
7UnXJikSJxWwQDs4/Pmd/HwVxRyTjGIHQMjm2fjsmGV1Lvhg50978nZRpDZDcmyz7K9sL87fx++X
JVfxUT3AI3AVFNrPwnBsoK2qUiBH9FJYyMuCyNCsYciyQRkq/sIN6o8uJkPf5UiwQ+/fVuWQ2PSv
Ss97ETfpQSXzV+1wIsrUef3b9853hesEDr0YItpPq7AhSbhKKYj2Vujf5I3XgdWF818svT/4gnz4
Yed9y+Mhcz8JyFnRfhD0BJzG0n2TLmNWvcbBX2wbf3TLXLRInmBXFEp+uohMYsL7UKHv7UCZQ7Ou
ID9hfVXo9K8iptjmf78SnPMDy46BzZ7y+f/PnoHKWSbAw6K4FLtq81cRYp9eXHrifLIILyAdM+C7
Px8Av/MfmECS4IKV+T4hScPdrKmIu3upMnu4w3erT4/z4DSUNGsM4mdAqJoniAnxfP/n6+LTOXN+
Gw6Joa7iH56oz3k8Fk1csIL27Acx5esLNiltsElSp69hYOVBc/SrRH6bYXCpv7f0f7sy2z6ADDeC
wd2nDdlbF1l061jsY0JpDwuA6n7JkJp0LK7Hv/8h2TY45aGcQSY/fxe/u9dugja0CgWs/QQutaX7
7o09bbwwsbti61+O93kbjH+RS/pHd/b8SGPpLqXDCffrRePMEQy6OxTCqU1TOfrD8GwYUWHUNEDW
nMHBYIiZWr7/zQ/L/qtCATE04PukiPh0XUfUVS6aEp8kPTxYysesKKmq176Y2sPUj/Vt5RTu859f
9NOTLz3HlsIRnkKpYgsqll8v6k6O61ehXe7bxQ7upiGYiq2cUmk2f36dTw//P69DlaXckCefUuvX
6yQp6eE9GhS0+jr+4uXGvW0c37tLNPr9P7/U5+8v9KTyUCwFLveSFXo+Z39ZNBCtYYFBXxqi4Vv6
FyFAjvxkT+xDwHdRX3DM8H2hOA8/bclydNGASsc9mCHx/J1Y1upkklyk26k4a+8yZu+QALqSht2v
MyffFlUwYQHGlLvaTDY8E+IFLUpC6SJU8xuyEjZzpsMXd/BcKzJJj5kY/tZQokzgacyzPFjTiJNb
/7Vm3n0q4GroSAbzDH4leyQK0qTY5srBj0jwLo/ZhMgs6vNOnsa1670vhbNaqIidEqjOTSVjWktN
zz7jkXNitZPcV3moXvKehCBGa+61nQ3eG+wh/6cwororrGwEQO0H/zXNPT2AskjGLnTeGKR0KyTA
KOk1c/Sm5Z1s1VAvxyGpe6jG2iX/u/Rt9cBDHF+Pfbf2294LCKhP4ejddWol6NxUxiUiRRp94Q29
By3KHtJ+69pwfo6gd4x3rDz0HwuDnng3B+2skKlqbj89wuweq99myH5oLT8kcMRLUkhiT5fKLotN
WOYQrV3ttKeMrf3s3DB4Q6TGsW5gR2umHv6kqxedxn2JhEQUd62vGvyykBteag9aME4i3hof40Fp
uWmDM6bYIagGXLFMMR5zrwU+pc6pUUlMfv8Y5zg1Vykx6NtwwbR2U5D8I5kwq2w+otkLBNjeQCCJ
hDRCfVIWF762QHlaYlDy/VQEzc+49NYbL10FKuilkwyu86b40oBPyFtGdRNGg+gJIxzF6uFqTNdq
ZuefGIFNS1dVR+Ik7J9rquqemRJTrnlx5DfHTidmxklAp69Zg/52MBVWhXqwumYLdgBXGtoDs8rc
g8QNPGkmGOCBRLeokkHemzzvkIjABf8ITdYEJMsGTDMS6sfX2E9rTE5r3WS3XSbmy9YtQusgYQmq
yPHm8pWiz5aHGu1xvy9rzrBjoVG7M5xKymrjqp53OMup2xlMna3jQFlO64+NTbYHSofiOawIhetc
kZzZ1a0lkPng3htlZTu+MT2yGRMDJlcRbH7nslFO4u8be8ztqBpHccfbyVCtiZ4E1DgepYVip7Vh
IqgVtlvXNo1mTtw0ZyGnmm7WyiYF01Fy+QbRpEHnrP2532GUPfRXebwMmFOmLbQvCynhQcBpIA3G
9vp6p7OmLPeygFd1AQdgGDaOvfb6Dupe7OL64GJ+ouwl2+VUqZdIAM7K+HpEGYnPR4HjX+gBgFS9
qE6xvbDk1jGEmL3W2WCBS4UTW4pMfOYMsGaB3JEdmI01hp29SYa+Dc90fR3TQ7jSK7HXRUAfLW4D
zXMVg/7RdUzLtmVbeC7yMyhDUVvAnj3g6zBUj6Fbj8HWNPkQ7NzVxAKNS2BP26SD1bFJCh81T7X4
a+TJZHy2Uf14Xyev8Z/SVAuEGTJfflrh4DlIhcXgXvTrQuRYE8w1biAy7U9z63semvNavcYMXoYL
jVGjjmpfdc+I0It8a6x++pnGXiXh2xQKY4c0VyM71wJl3W9HhOr+2MTTPijW9dml8r+qWoHi0auc
JADcIpibcZbQ7n4SZT1ElWqLQ7csVrJD5LYwA1GWq/dhk4wfk5ktOwIVzK9jxyubvdcX63vTVvya
64zeE5Z69hgFdcUSaHoJm873h+S7CZP63vgp42IbMkq3QccN1zNXVY3FAvz9ZVO5qoPR2jDePTQq
YYCp49AyuzlnmLGpUOOFG2Wjod2sjY9nUc/I7VgGMyHdhGmbAmjXEUWUkxJ5MUy/LbW+bPcI9Yf6
QuejcbYObAzQV1gsIxaGZezsnMSNbyFVFG8mnyHzLD6/1oqMwXS75pihpZY7SE6pwXsfhbL8K+15
rHzG9GG4w+dAkRcNdGB2fBdEz6ZLdY7D7gyCkGIaFegpPFQPir0e1NFuw9w7LNS/zFLrCRE03n2w
sdeF/agcGEROPUOGvMRnyPFnD1PIoqpemg4jlCIrWeceBjNbPOqqL5YZ0h/MXH7SK0ywDWNxg0Mf
JkQptGK5FmebDioMsLb2XtZsP9u6IDiS6N2gef0NZEFIHDNQ8WlqubN5z/COUoH3hLbpslhg/Ryw
Cx/BnktziiENXI2UY2wM9W70wu+4I930XhnuqrL8WVmoflBAQbyzhp/e2K8Pk5N/OIG/T4RzlGnw
ULRjjYeOeFkgSCcif2HsfHQb597TdR2J9pyxGmTZFySzhEytiHSCAqcqZ8FVwmqv2qRbLpczqblO
ebQWTrnI96wKMvdwciHA8xH8Q6icOipM2V11sJSf5DAkWxc3Ee/s3YHRXryB71tHjUlHJq0QRDsf
BQhEoP6UkfC6GSu9t5qVNKGuTG6YNpurCTetHi9pNj5iyc7aPuHxzEMvbd8xfGl+qr4c510GzeGx
E6Y9lf4SbPqS7i46d2KHXtkMjb3Qe+vXGuuRRLDWNgxtnQdsfYZ7t5TUsWm4PKZo9ABqGwCvjA9y
GM0kDnZYZTduq9cnt7e/YeXiX0likG4Y86U6Al9JX3SjGT7ZVVDctMxCLeqpqSSHYxjcn60qAUjs
cozFYxf2iZtxQ1T4dTILljYQMxbvXo1IS3MzfF0t6IjoTh6GQECO62fnnghDDxZwvLQXykgGI+kk
P0bTq60Get4JwHSmBGK7zpxKFaywMZI2cqBd14nuR0wpm+Eh1MdLFOQztLTVdGLn5QSIRRX/srYy
npxvspfEWztkqW0UkzOMR3qehnrqbwNl44mCnuTaovj5kQGbT09DuUxylxJPyDRxrIuMmWq7vKOA
mk/LvL7Xnj/u6skavsQgAFtTl96z0SL9WaSL996bYEBHllNYjEn9NNvKvZsD4JDzI8Jyy4SaTpgv
NRV+NNJ5bYQZL8LJFR8kRH6bsRm4c9C1PCzDcqQ8Kna2ZVsfFqPmqzqM27M67yXBYv/Z9c6ip3Eg
2UzoaZNPGvFBTOzs9ZRXFxnagcgnXPSuZSS2IgmGTTLpsGTUHHyYGYUzCZOMv+bM2eWDv+56P+u3
zWiB34+TszzmoYtWtpJ6J11YEynk70jYCSRx10Nv1KCvsgWEjnwiqlql0zEU601goc3YwN/wT61X
M1XUsVLvfbJUHKO1RcRuQ6b39wmenDkrgacdVanYKCZF+0UZzM4mUWxTR+6n2IMg7KQO/gZlAcm8
g0aF8JiBAcUcanJvxuJ2LXlkbQyTWthuWzOqcJuPmClFTS+cH64bqyhM5qd4VPlDUxOuvdFNuJxa
AWk4jAX2D1NcvUo4JI9DCOskyFAqLvmsbrOxko/Yh6b3InNQdtHKQ2RIBxsZPdXtTboyRGFGxKIq
gym/cjnTNn7XjKcGMtkB2si0VSs8xBn3KxxtBh65JbO9o8VYK4fNtwuMWSI+c7KfkfZCmup76pWB
SU3vn31NqgX+ezlWJ6H7/oYisIu8suzhO3iKL67EooPi2uqJBy+82wwJ6JPb9LPEySU9uwGpgmFi
086v6VoHm2AxS7MrCw70/bo6+gY0d0VMIDHP2YSZQcLi1Au7xhCsp4lvCZ6LnVgRRWDDc7T4+8FQ
BW66qmDUM61OgtuWsuKVIeGU0IdgL3GXeRTkR7Qa3ltp1ya9LBE6yguJlVT7BXuiYUABATXoSpaB
WmF2jDUVi13ho8Ra6ndBW1N/BDlHXlpb9qObWHC9Awpb/AHwFI5yN12nKLDFWu7XtHV5vdJzlvPc
DmUvnwEbs2y4gaVXd7ijKXTrU9iOF63qoa6FQZc8It6tx7uWpDecfKx3hPQeYi4GR7IPRdSPnrWX
si55G3r4GlLjvGNQNaL6wOvjXlPV7WqyTW4mN3sdYSbBtstvUmtsI5UmNoc0ZRk+SaQiRRNMzRFa
cwOJD1XqCAsx0ahJRgquzaLD+XXNcfDYil5Wh3la8v3MIVtES9dV9Jso/MuW/rVKLWuLgpyNVgF4
wK3AkCyxv1Rr9qwt7Z4SHSONlNlOUfyciqTxv/gC931jVeODshL8dFyMTVC/lQmTQ0xyTN5VUL8V
eUpDkab9bVMszVU6uvmOh8e57coOsb9qVOvuO6HRp4WKP3d7de3N8LAsrzsai9JuzbRgLJ9qfUtH
xeQPVegGeKY9QoBfcL+cCjLN4aJ3uAIcpL/Yb5AJlidP5gldiUN35FkQ9aHDLJeS/cnfggM1e+7A
E7MG0UJMsQN0K0w44OJjl+NucGDHnVoXbkgDiaPMBaWhf5Bdiwiz9mp9UFly1WXBm7NinEPr8sWt
ltLZzIU5m1lhbnb0U+u5WprhK1475jqIA3GboFyALZxjBrPOP9TcljeN7ZU3XVvPP1lZTyBtCK0g
R9cbv/GTK3y51Kls5SEQiblnOnLhTyn2CkutubdQ9cSFXekF7676Fc3F+dxEGGkXgWSGYdvrXewD
L20cuYrLTAfhUWqkFC6bYlRVpfNM8ZA+DsUIQaZToOkbbEp0s8u6uJgOYT/rR0zZQnzPFqORFcQ5
K5bK/hsnI/Twami2AXsplVRJgYFeZFPY+mYWVXwRdKp9mZpWJFGGX/FXq0B5tJkgaUVMEuMHiNfm
CsYXRkWhX/pq19jM8BOJmEiZ3PpqVwtuXDluKWlkyrLbTqN4cfn5oahVN0dTYb4vvf0VhMnd6xxm
GlnGGex1z2zTqrPzzUQdiXiyuEoNco8a8Tq1Ze3P7UbQcMNwL8WjNbTTOwaF6VGXzXPvjQjpAitG
0yoaLEwwQsNrqKLmeG/Cjo1dJlBAULbMzfxVdB3kR6+J9+DA1SvqM/d50KEkrggb3x1p2MEPf15i
tBJnVcdmHYRNiA2ZpXttBMpNvyoFImP25G2Q1u+YE6abxtbWF7S6QXlSRlt3bXHuHXD0Wl7hAp/N
0ikirmPsIMwBXK0qd+W0eF9T8lRoK6juvolAu9usXIp3h9TvLxg/LE+TZ8SDtJuzQ4KFWqb2BuwB
MSYrkM06tTkIy4YEvmZVgDY6Q9HZDBK9Pdmt+yRZUQX4lcNIfwzQizTZam2bykJIE66JT/HJ7YDK
0g9Lh/ER4be7MuHbj8oU9kwmBwerQW+VDqxSA6mevMXhaQw0pf5cN+rU9756dpMcXnYytsqwYwdj
t+tH4fF96rmqtmb12y/+3OHhxQIppm1YlPiNoUmzNg2aA2Rk9Zh+H3H8xBIL64tbUvVwUpOYmQiK
J9vOtiU+PWY72at4S3s29W04NwpT9gkYZVOgonnMQlFQhDbCGbeYkUCDVROUkx27h7Z3PsLS+2nO
CkxEeuwCIr8xThkFgW9/WMFZM7H2gw0Ts/dbhbNonKCfzQuRbarZZD31HfXXtm3d+gCkkJ91Xmf/
vcL3m4+YOfG0jU1ZoLUEb/pSM4y9ysh5HqMs89nVA7JnbkO55vYWex371jJhhjoKfwA40W1HK0Et
Nw9X4axh06DVYSYG1ktX6GQ0J2RtuVA80W4grm2J0OpMxr63uOP6AmBD3nY/9QMaXjkisyDT3WA/
lnjcV+OhOeEAXw81NohwCuFDUrl35L1m2bQmjD7Gyj4zjgqmie4S4wLeLywTHi2UtJ276OpiKke7
361Qk0aqR9u7qqG9huBQ/ninOaow/ufONluXrXZGP+gXOTVo4VuXLf6Q2c7v8KLZdEndPRZFj7JR
zRZIlY9k54exgW6xh0lpPID+DIi2LEiOgybV3IhMcGjWTcaOhJcThMU2Ba3Y5h5RPJRYpvyWyrFl
A51NaaLZjN6HbLT30oYu8q2+CdFk2YUHeVxZ9ehFUorliwvZmZSGXrY3/uojNkfNpX/wiuoDZ2VK
zRg15qvnDMFHL+f1zGqt5r200ItGmYLfdljCPKHxW3rlbiqmjqSQpk7b7Go1gdlqAfiGjgmG+D4c
ffmyIHQmHk1ZwjuqtuqoERdLZdsQa6yFTXJcMFdq7eEMgoFuYFuhzQ5ky9xoEoCDyArCGfuD0MLV
tu3qHryaGKJg21EV8diTWE6r1tthe1GNrca5gVrxLoH9KS8UxlcrtjdJdfBipCvROrfNuLFrK/dv
0d4QvEU8/FJg71kzkwrb9MzHchIs+gok4998P/W+8pnDhzRYckosR2pMNtOw60746/CxAt4jB6ff
5O4ldOh8vijywX0RbUJXP9DGvpiBKmO3xspBNzuP6iHIHByIWg21IooJcV5uNLbmbVSEzviUig4/
OhUOlftjCSBQXGPwNC1fqHqRomVl2rzPNkYY8HugSW8mEQbu1dAAkUPaJTQGMyegL3eLfFz0MOVQ
Xyy2kVyitp2LMltnV35QpVoY3Is083qk3PGMScKtzpUu0suwh7zPmen74VTvIEjDhUZqyxgReXnO
bVXR6vm1pY917RVID0xT1Es0Ye9T3wYcxtMGTaSmm25yWnZHVNhjFQx1oI2Gay7wPEUAgH0PtT32
ShDXtk0nJBbHNbZNz0JWCMMxXtPtQeet8aMxnIt4y8iwtyMFrtcgoxCB2eZ5O1Jxs1nzyQdbBJsu
K7Dn68ncsyOTn7UpeN36WXxZ5pSvu7gt9PximtbGDG/IgwzkkVZzm8w+CLVjEZ60gy9uxhK3sAbn
Pdc16pDISdbPg5tN1B8ozVOWf1Y5FwkeJAksPixPL4Vrj8Wubeym/s45MspLJ6/rn8bWLWy/IKVP
WyaysrZAwhAYZA/7OJobqtpDrvoA25sul/oZ7KCLsQ0LSordegkRKkqBvsyj78FXIGeOD0xgdPue
u31jHQgPq7xdM5cyfCU5gEFq3to99RVeWfCM+UTJSVXZ+JxlwCOR5UKYo3wa43RrWdlQXloL0uKT
KWMX92P/3G3drEnJ8xzoOBjArjz3UXpNcb7ZCNwH44n7xu1UvcEVGQFwXMTzs7N0g3s5GWwcD7E9
I+52yaE0bGqJf7I8Ofu71Bgf8zQTKnU75rW+B/dN2Y6TubesvWhiDBU9HeiQNTVOFZTHOnQ2Btrm
9BJXltBXrmfc8dYFU8gPyo+tBfcNFz5bg6vud4xXIW2zlIQCMoMhsHN15n9k02iDOINthGJPIUGO
3jwa5W4N60ScCJZu/btW4TLB8Z9TYk+2YhouhgzL6VpWgbUDz06rqIj1XB4bHskBoWXZVMcJIt8H
ZXfqcsZAg71LJ6xyvqWVxtRNN7aYt/A6qnqXW/OAR3ib087jme3L4qej42Kh0FlQEYBlWmc9eYKR
oGWYhEXMz5OHYKV82gb2si40ElPXRYlsm+QdftFZu1LL/iGME9xMMVPGkdHNa7xb6tp6WDWuU4e6
UmbGXEX7/QE3EeRhrT8PGao/gbMGioEsvVDTkG/xOiAVo7dRlW56scrb0m3cB1RuPkZ4ohx/hhoS
0+XK5AxLGKSLt400E+cviqEHl2b4u+ckBBwuyao/pIClu/Fy3Vj3qKXUPWItDHuWoQ/D10Wic7oF
Tp3wKXZadYIY266Xoes3+mgWesirEc/vfF+QPBAeJKJC1P8LZiTwbIss8G7aPC0eZu0be9/LRQyU
lV3yFJ4hIZrpAblLFo8/wcjowNcOH+LD3AGQ7GN2y+o6TkZNK89KMzhgr6glk2r13Khndd+sfdxd
U4eVtMo9pHuUG1WQH1KxqOkK621OeLhCBPrI1MITSNPK7uy4pfsMaGV5JtssfqN0GS/LmsN1swaF
XtBddYnZz9pNHnQbcjKHlaB+JMQelLy1XFK9VqrTXdXq/GvbZ9BA5/9i7kx2JEe2JPtFfOCkHDa1
sHn02cOHDRHhHk5SSeVMJalfX8fqFVBVD2g0ule1y0RGZpq7cbh6ReSIazqGlNHGmzrDDGKb48Aw
L/C2fTcwyaGnZqTY1wILWF5v/CCxqjPP1MK941SMKmKzqh240R1vJ4ZZ/digETLgYbEouSxxSu86
19Zq06P9OsdikWW5E2OjSBSRyW4o8rAzpQ+NKfmowKFJ7168SjL0y0GH831h2QAl5poOp12Y5239
XI0OOK+O9Ab6x5J447qOpw74pFul76qKbplyhUhNBDx09LmuFMds6JqQAApXFEBS2MHTNdAL+RnP
pnE2XVvFnwrcqrW1iwHCH5lFm+svyjxVctMl+XSXOgGJF+6GzD4PxcCODTd18FcYW+Dl5e/lJrG7
EZTIANlj5RHjBuOTheo0LGimG8/25j++MvKMkFegofWFfQZJ3HDLT3P7YQNP4wCt2VszFk7Zq2Nz
c97FGbo1+kCxEDjxUW+IIWTB1mFzGG5iqzeHfCgDpHzQaQsxZxNb21FBSL10/CBM155P/S/DcNey
lMkgFhFA99TeYOuVK7k4wbCfdUq/BXtltv6T3XCC7nknAjIl6PzpTgoFGO2DNTvbHvYoSJyWDeuk
NK91Vrb2KQasPJ38hAPo0UQh02EKvrLbpuRjo20f0S5wuunfmD4l61EIpGz7ZjuE30dhRQnrc7Ab
pCd/6p2VrnLIRuVU/bV7Fzdjhp0T23SbSb3CNj3TStFKuKkiZUKmnn6+JJyfyWcvI9+YjqKlhtk4
+6xSBUP2rka7hQbA6jUEtOIvEPwJqFlrHnL2OyUdteEBUpn0pJC6/yxxClCpjkXNQqsfbvMXWxi1
zRsncK45L8dmh4PVMIvy7n1yiexFoL6Z3DZUg1TBPgq9LIYcw8Oct3/jTQ+lppRuZWvZOh9ote5L
N/I68mzyb4fACIhhIPxLizeWEfVmkIUaIPE1pEWcRFl/DbQO/1DwkY5l1bq/GEoKsQHET9JnliJ5
9Wt3KTb8rm8HUlPwcIB64o8QyxJ/2UaFuyQHYnn+sinz2VEw6u2aZWHk5Fl/KLje3kLUd1LbPUuk
LaYOKCoDHQgBJm4nK57zMCT0Sb2YC5wyB+HV7cwUiPL3NATJ8ChaO78AE0yay+hF7NqMh59m1Vpu
Pp9ZIInPqpidYXMbJpNj2/hICC0zpN7BgxfBs5BdfA/0RU/b0vX7p6iQ4AzDpmxAbZUN5ejojY2H
ch1ML4VjL9M+swchTp3lR8nBwh0YH8Z24iMy3pDTY3rC1D5ygCae5ZipuS/aXPKhU07yd7ok0riJ
i4lEMQKJRwlAMgKJHa3ZYeW6iKgm51GFFxL0XbgPx6RvP5u2sN1grSC/OVsJHrV/xxLQf86ZDkF6
ZT2CvQxvKBoztqReEul/pW0qXwzf3gzOBsSnfxEB9+zW6eE4UoJoIFEFS81GNxolZhmRqHGfazaB
R4IgYYCyL9gAbb1lAj/HgB3+aSMfpu+Awz9czbOCEU+zQv07JQlYHyocP/F6KZtR7rHqq/bklhZr
cUO8VZxMmvn2Z+JkvUMziBjFwsYu8cK13yxt/ys0LkviCwbjed74DWm7X2GmmEQI5aYz7HjiEpCw
p1Bx/nLcXE3nzAATX2mwbONuDIO2PzZz7erTXHDM24ajyaZDwDtNK4w2vvs3ETwoN1PmFSCAdOnI
IzHciSx5FMkvr5wQSIFkCazKc9AF54lh7Ru4V9lt8rZEaizbToSPI8kZ8Rz20wT/g/xftkIWKP5q
LBIecgTnsFNx+78N1AjAWozZwXRTO7UHXCoj6da57cBLMaIHELfFdOrmzh2fJlfPH0h/WbmNfGhC
q17rlhW+nfk/fVFY1h23VPnaz9p+zUQwfYZDTr6fsxdjrR6bP5iZZLmavLAjji+EetQe88Am8NsJ
fSA0TbYJG9YTqyRBOlvlrjP/BJ1M0j3fcdgfZSqgs1QzuvhVcl7nD9ZlwjtqcPxPxjD2DbVAdb2w
6mRwwm7T5ituZvXuLhZ/aXHqw3rdRUQZlzyfM6SIrgVUVJSuBG/HLzy4LKElI0DItkP2yYuoLcAr
1rkrYPHsRr0510Dg47iH+qRG6k6itjDtDj+fHPdWLfxyC4kmem9BdWNRojNnWEPLoEYjsFyvYqa+
FWUsMDfCg52mhIc5gvGiy0EgxBdc24GzoaekdA4Mzck7i4aeqaCwHLMNMBR+B0JZ6KUTqR46WRJQ
2YXq812Aret3r5x2eciWhcHZsiq7cyFKinY5lKRLzRl8TEGuPhoYJyxyf4ikpPfTy+K66sYMCElU
mzLx2dhPTX1OWbHf8vnaf4oB6MK38uPqzLcv47WVpby3i2QavnNYnZTWO8y0q7mtTLMu87hRWEdJ
Qa2rnPXgms5w6klM2UIV48nN+Q++m1JnuliYeys3T7Dij/zbx8xoSWK/Qsxcl+7Y3BOnpz0jxH9I
iVNblM7GkdMtVDQVLaSKLkLPj20SUFNGD8rGjkrQ6iHUA8bpsXgL+4Upvyt7UoG9RNVcy0661xQK
zVfKL+0Vb4Qwq8Qvyh/Hxy1zI7SyqJtmwVcGkWChJqSK3XssuOyh+Vj5Ph8gSKxwBPS0qQgreJg1
E+CGVPr0ObKOANbM5PREcVEpVjX0y5TFuge6SSC3liuPA8+DTqvgbkC7/MVljC9mkhMhayud2xQs
AUigFass78X3u/pWNcMlyaMdhDYR3rp68OIBRHwHrpqRpsQ0uGrBcLwnnP5rCiaaFIxwGvf3mR6H
GX9YwQXmDmW7ywN/+bKFKx5Dr/A+WlEi10iLmrJVzI71vjAzdLI0rX6z0QyPxTTOy5uGF/F7Cuik
CdmBwu+sB59SI3u0N01Zuk82oLXsvmpai9XhyM21gRorvixfUZ4AGSfnyJmq4EuopbYeutgbYGw6
uKEOvkwCWLfyRjnwVL8rcUhhgjK6Zgxb3PwKGYdFfc+jgZSlspzkNOZj0X4GvQfiwQZURbqzKZZp
JWu4wGtVJD0JxnZYEI+NZYf3c5HwGk97PiP0VTB/GEzwEFwQTkIDWbG39IaqyI571ddtwRzfiGsE
OwpWah4y3uEqZsjozJD/uNzCmmxy6IHqV2CWdvi6IuvYEaLjO+5z1jNE2HUE9WGxD5LjN2xDxWbr
KmY0II1pL6bAIXQvmZTxtFvizH2olWP/wOkbYh6oC+FcN+3rq/B9w5PAzOZHqKJ4tTAx65Vkq//N
62zETWERYVgN/gT6cBCgnrAbDLJ7GQkc1NmqF6n33fmlbC/mtoH+yXNp519t1EK9VyoriPT7NWSu
UsX5H+RRUrnjNNbzsU6ZgFdhqTFfZfG8EE9d2mFDD7q8tpifQEBKu85f3RF0FtSOTJh92GSp+4W7
QI/bnP2ceeO/CHOW6hOOOUkdsvVEGNHl2kwVtpwaRjJ+lRFAUpWbSFA6VQ4LoUTVwwnj52AXqEl8
14DQQOuBXElY6SuRctRYEfltPXeNwxmPWu8T5N1aHQiRFfs99DdUm2xcC5vdPTaFJHhrgkSJDwgq
hbn0haEEzOiQKK/E57MSoppm8G+g+I4w9eriuXeBDfWJDsFpRZXPyhhednuwRxh4B2Q/GIB2GCzF
wXCdFXcxrFIKAqIY4yrNjuw7hO3phFhfasOFQfWwwEAwh3JSA+yUraeF/XTDypdVWrIqydUnn8Dy
DW1YcWp3v7Td1O49Ew45LMmbTH1JQy/ESXWO6K4Weeosvy5lXqOAOkU9NwknszoyG5Fq8phWUTbu
NuLMHl1UW/OZMerV1cVKI9J76Ajkpzc6seA7OeOAbZBRKSJM0wS2RS1fHNlpBAbTCkeXk0yV8pIk
ispzb4dOJ/21HuABC6YIq6oxWQR8ZV+Z38rh1HgGDs2qn6diovBnrr6YRXS362YhP9oZMstubAw6
wswF8qI0VhGgoOPCxh6c0m/bVGkJFyCJw+2EWUedYyvLFY64aWL7H/hz+rjUUze957Qsjdelcuvx
gN+vzLfVZBKcpnNe2+5+KWzxLgEW/PRcxWoNcDaZN2ntljdREroVJg9skbCHeR92PKystnxquBXl
2sVVO1Hy7AlxIUEq37h8524PEM7/Cwk1hwnRDxpv5tJXrH5LDnzHRAK12vEzBmC4fSw1azn5fkGY
mFPmbzWnkb8xHuGYdYYBOrNvUC5Ef0s1vD9yUGTpne+F4FdTnQxvGNluGFJZIIdTDpunhwS+N2tZ
YveYyCKpxj9iVAAAHLg4AV6KLKDusKUQ71ShekcUQqE39QfjNre0/kwOPXzElaJYSxjf+0rY+8qt
LX3fZr9T8QtmlZHm2ySroDus7aoQWEhLXF3NRtp4vHZ+qMN3uNFYFKTCDLBrKcPxWUQHjT6JEvLx
LkhrqsThE2fqlDroIgcCypCGGlWUvOytQoK2mkGmsaAbZQ4mcV7oCYdSb437cCAwcMZW2NjrzAyi
Joe3gI+t3RHpcki7Kd4nMfaqD8uZmWA4/yzdwV2UnZ0xZ1fuJltaWJJ+nxMNRl8imozbEcCTt7Dx
JPnNQf1+tAfgMyXLIag0fO/91XcFvki+alueZ3caYBtikeUxQ85zeuZuKJwX251vAmVpAY+yOmM9
Jm7TBBfHSmzatDvTkkONeJkdWyqinVXAG52eFhORhBJnPBua+yYD1VC9J0EHYK/mdMoCp1VW8di4
yZJzkvPYAdVuY6m3vjfs6fG/p/1vS6ISPhRNUve/uhqD6CV25UJ4MW7mplw7tZ9H33kHahCQYMZC
3GEeU6yp3cknwgyqqqoe+6l2xrcxpU2oIv7hW/hyTBIOZuv4RdF/BKwVGfIQ7SOq2Ty3pErHMORw
9U+OE75PuE4ChsCmps7LdZNmfOH6B8WzTuwyps+8gIyj7nzSCyVUvRJDkJWNS4ppiPWj3sS51XVH
WTQqPS1liJtjaZqOHQU6fvRd51Gdv4VOaVtHaA2WfjSEgbGvAKzLnHszUSGFQ6Q340c9FI57bWwY
fhsgWWFrbnZxXPLMsCkacFlIMyxnAvFpUZyhhPWVe6/jUpsIZ7yVdPCD0Uj2jU+z0R1btq6+IFmK
G8EaG805rzN6J6a+xrFXqZhaN159LqVndgEJqe9BTwcUQdAGEruYEGMpPTh2DdVkZYJwmDPF4QTp
MCuSasAtuLI5FX2VQ4NvUBecjFcxu99zDMeBEVPzD84jsfKQcjNGw5TeCldgDUj2IN9Sf94nE9Nq
8xxLEK/DUVJxJKoDQoirut+RndfckUWJa5EKkcYhGmCE7sZHbdujyy5JqDIcfml2LTdioipks3wp
6ocyb8ejLbCHkz/rrI120zywJuMFJvx044Ex8cudLt3MwfaQLz2lX2oJMII2TRLfQD+twA9A9j9t
eXq66IG8jdMusHDhZmoBrD6bDB0yGzRVPtsJxknwlCRJJrsVEmfk9UcMYmJ+oLXL5lWh+Wzxsxfk
yXToEFYMDIE2ZS9aVqpbTVMf7Yfak79AaSMDw+mwHyc6jn9yUjHjSshJ/OW1pn1G0jZ6C02VfMa3
AoJVg634RY5RvJ9tx3QH5VrFp9O14q2yBNVQfZVpAjGqlzX1XYwGKz2IuYTLuzikWPIaYkqFuv3/
kcO/5l9IofXP8K8p+/8esv+3++Zv9Tx0f/8O19/Nv/7J/5V5fBJu/+c8/uV33f/P+D5//J9JfMcO
/xF4t6uOrliM17fQ+T+T+KSm/2FH5Elv0VWSdCEZqf9M4rvuPwSR6ogEeexgtoiJnP1nEt/x/hGj
zRNDC/8Z7o/+X5L4/zPa9s8W9tAPnX+JmjW1lcdQE+Ojb+4xvvT2/yVfRpL0FlX9r6jxf/2n/yX6
SNd9NXWjVbIJqog0ANwNeWH4EZEeYPGdl7lPFLkIygft+OpISd4/r9zvCtBqCqnX5Cw82PaCr0Mx
KFYepJZ2Yzpv2YVhfatcq1qzsmfhw3JLyr+cFZeH3ilZq/QADt+GJI62thfrezMMzQNNI9Or15r5
U01B9wGEvP7VOhlSVxsNfyl6gR5GrAAsf+Q1j9Ia4ueITt2n3lbTO37L+Z53bMZ5fkw+WrTGI6FZ
1m8zT2Ub9T0vfmDbtE95YHlr+u28ZyFGIEAsTTd1PkCgrZXtrGm4spdV0PdUCcHKq05GocXvZQan
VWHS5bzPDm1rBBSakjG42KgiLN8G+jFWdk8iaLMUKt7NzsTCCfPEHwr1xm3MW3pXj2PeHqXl5Nue
2qp7+Fb0B3Oy/56NAuedzDlTBO8OPwbsQceg8AEVusGhtfqWCETssMXpfGjpUp6p/KUDopy9FP59
N/32U6Oytb7VI1dFON/dsBGI21hS7iSb5XWhdLDBO+xu46FNrhiE6PzKQ+8+aFE2iQUt89fE3vhj
zH0U8EGaB8BjxZYzpnjCPh/SuzCgb1GH9gz0CUx064roEC864ayOQr/wEgYq34bpcbTsZTvn1I9T
xAJtqXEideQDCVjd7n/QCIcTlmGqPXDBQox1hv7HtZaG9UjfOy8YTqJXm2hXu3LLnoUQ32D6PI4i
2SduERx04bKrsn0QL6Eu9E5xg7zg6wnq9QJU6wEyxXjNm5mZ01CjsYvorXsu4HrBR4zyAz+CPHde
YV9GjozlxoiSzsixQTOijNW+F5L+C45aoHzYXU3JD/6NYQdHwN77GoGMbpMIGlyUsRePhukRk2e3
SeNMUKdA208wRb1N9XCZvJp6aWl15OBKxLM6YKLwf+XUDjzUo5t/SscA+u796N6dbkWIQvfFYS5H
Wq4IfLMJwlr+GgRz9GeigIHGPMZiCsyL5pouRfajRe5THyLRQ2ZALuSz2jp8WMDfHZcBbT8ZU/xP
udPfeMHBt+r97HHsqvy+yVS+ZzsZ74mvg8MJaaORtCbg2RAYbbuyfdQxH1xZ0HVqBlTIc7FFvzrg
nW4XYv6g5GDBM+zx831H9OUcgVtjrSQGeGPuuyEtXghE2AUqZlHYTWGTb4WB9UQr8s3VqUqaHwBt
fYLfS99tok8XJg5x9lunfs1t5Enke3UvI5I0Nc7Lt8Gt/Ne4X9I7mZvxt8b46nBkCPpdwG/mpOnz
exZcjw8tDZ+/PR0qC30pJ2XU6oYVceSdamSebRvb9nPa8JoOKwq6/UV57bkpR+IsYzS0TxbZpp0o
R+uKfS9mKrCVZv6qdAwch0JOckMcaR8mXJZnLgXOUQ33V7B486OLnYdMSRF7H44K8c3h2XD5P2iM
o/AuxyP/RW4plKyPYLHm18TivDF74/wyNiFfHjtjINflHMDHM/PNiNLu8T5FrIft8U73hAPbovDe
bdh276lfOPu8m3saobtOHEf2UrsZ3vuGH72nXUGFO9FM4ENlVp5CCUaQkOL0HuOp2DgoqDv2CBD7
tbGm88JMz6NRjvppIOUPxXKYeMoBDXg2s22/LF7AlgnyS4un3mGKxGIaHsuMRcMqssP5QeLCuFA8
yadB1Ur/grGSP6Cg52FTgtvbWklQjCuqZJ19qmTzSFsg5kzbRN0T5hSxaXNIiDql0Vw6Vv9ILlYf
h3EZDmC6qm++jfyefJO46sDEu8DS+g2HZLSixbFZHj0n7ckgkWEkDTi7tY2/kLUeA3+fgNbnGdrR
Kk6vRpk2dUNvdC1/C8fVHRuLBLsk7R/3eefjjqYgyUVZZ2f018rrANd/ujR7kxcNZ+pSdo9Aobpj
O/vieZazPmjfii6dXS4PNh7sN7+FLQklSwFZpUrgQiExF7hVmh3Skw2wcvHu2UEhFUxA2C4xD4LH
gVpN/Ip5t+OrxVI5FU8MH595Th3TAsUcrsiN6w8cTfwElpx3hG+LnSNV/EK56K39T9I2y1+d7QDD
8iYeecw0upNfTZNNx4ENIAx2qT4yDkSvwLX6UzoSZd1KrA0vWVFMDxms3KPuF/MHu6a1GaM6vo5z
hV8YK8KtBC8l5MErbzo7SJp73/NmHsB5zM2aUsWBGZMWyCh/cxictrrt2udJhPGfzHV5mHA5Za8K
ZPfGaS2W5zzM0suw1JpWDmX+ar8P45UNBveadmG8GfEFb0Dp6o969qy9xM/+YUXDsp2wnxL/zI11
tiTiGxiRCaFI2PiwiFgpzOfVdM+GK2GMmaC4MvYq5DptX24OwKPmSMAfJBDh9tpj9yOdO8+e5NmC
5PaB/fFWPGSw7cUt3XGBvRCR8smlDtvZM/M+blX0CPQx5yVWILA2Y3aMps49elZXPk/N7F3B6/kn
5NSQdMnSsgHgxUMuLBuwHRDS2IZp5STr2kuIdtLT9d7rbnnyphBVcUmIPPOQqYqzU01eQjq2iZ/E
4MlHn0rwF57N7R67AMbyuaWWz0FpazaJE2MqRKQowo2oa/ucoGldhR16p55Q5iVckKUTC0WZeQiH
cTIM8TXxOdNj24eHEIo6uXcTIU+il8MXng+cCVG+bbWDLA9El1RPPAZv2Sz119IE3hWmu38xoYiI
gpUcuJV2PMMMlMwHrBZoYq76iysbtSQZe6DOBacn/pWnuJAa/jod2mwyoviJELu8nc3FtmiAQpCb
Vvdtp8LT0kct0RiBykn2Nvj00wiNeh4QoCbY+quClRJAgL57K1Qg4RgF9pkb1+yrVOZMaEt2GmTs
/NDjR3O3qGNYOQ6kR2x0HfzzICSvFuAi+KhmYie1X0c7zC31tk6X9FqWYXIIS1R31AfvOjtxfxwy
3YNEvjF0Y7bbCP/Q6drbKrc8lUJY3G8jxnAM7nAJ/M75tYAnunidMz+Bl/OORdP7b6LLXPzEbvOI
10gc4pro9F40tvXGnnZg5LCAEWK1ivcZz46HmQjak4rLYoedBIA213T7LOANbmo/IzvW9GTJRNNC
qKQDvtwkjU+R0xzo38NEi0Gr9F3HiLHnCZYcDW7liUHS83dYExy63FTyNjv29AuyYfRi93H6MiVT
fqlYvH6y+W23U1CJIzZmcrlFE/xNIsi3s9+/QQnYmobwVs2+ZdNQpy3WDJrhEyRWsddcqKcoH9ho
4qmJ7yZp01GC/+8uEtwO29TVPOJ7QSNWOo6v0gAxWPeZml6o0gEzSTH7lyjc9Df+EupUClMkrIld
80jUVG0nrLx31KDFP4VRbcs/7ukdX0rFRk8EQ7RyPUirdPnxtl/VmQpOQ4KZbgXPgbVAUE3LDpu9
/uXqsP5l1/gwZeZipOdIR87ZRLL56qwguZbtQm9KB04VhHniLgeXncSDqVpahCLkPOzTqHn10FOj
opyhggZoVYcqRzyBorgQd8TNCUCV6vmxktEdkuJ0Ro4P2LlgCdtnbuIkJOYIZSfoE2CSPVrtoNXr
c1OJ6Nx0t5+IQrlw7Swcd7Cpp2Ars+7Bvx0D6Q4LvmU5+s8ZZayHWSENrgovq61tD+j1EXRCflf4
hu6TBBYoWln6a1lSblVvqsIX5ipif+RyrlXmwjYr8URephGVrdIuG2diKno/ByWMXVQVTN6AHKet
C5Ef2q3X29/QKyKgjrql7BC01m6ZjLo0qMB7y6myU44hmerjxNDFMHrmxYnz9NiHzfQgFpxSce7W
j52agHHEEcs9KqLUxku6Ye/olg2vHvv2BNQlPFiQQs91fmN5hC5sX0jG9UtpLEKTHNPWtZDpJbZI
Yrracn/CMe/3NBy173kjcI8N8DiaInG/G6TJp9avYOamGcXjPDYXs9Vzoy5hMU97wl3jG7TdmVd1
l5LWc8OHbuybZ9IsOW7SAR7z5Il5U/jSf+C5mH67tfR+ucaRcHMWd3E4hczZro0oaM0Ulgg6PEDq
VPiKhhUiYLztO2FdnR4BcZUVrj7j6/auo+zjvQ9GYU1inNqv3sTpjlZWjqCe7dzk+cF7d5wWMr8v
VAfDEvN0n9IDSidT8YEOW/9C9ecFJ33bWzk+Qbg6EPgOGeoE6SI7Iriiwr/Yted91NjFmqVidWdS
x5wJXdt8yzNWfOlOrKSJcLzgRiSQwrlV7A1stp8Gp8+wmm9OwxjR4M0l3wn1Mu7QlhdRvXQ6no5j
nMSvCR3AnEolXa5thPOIx8PNJYAFMGEFLUaUSrIROJwC52Hp7fALSZn4WOEQHBdMunewAIg2TUGj
HsoenTclpjdhUV5WgiuJgXtWwy+K5KM/EClldx6W1CUwhaeMpXYa/IYIXJ7T0HEfooyLnM4V9AuM
r9Gm4FPcork80nuTjBe6wwrMGgODhTVTSJYNJr26NPoeOTqKixhDBmne5ZtCUoYFESr4AEkgfzt0
LCE0iOAJNFa6mVTcuShcqTh6fVQ+1HTy7gs0qO/IAUjbuIwZq6jS7yMSmPIMVehFN9DUlUGZwIXg
Jq9xTctmYPzwimPPvmvYDO76yYT3LtUzA3692L9fvBEhtwNpYmrbeTVR1e1n9GlgMWP/HEjLvuDv
nXGd17JdW/kcXye3q05uiA3Z15ycp2IF5wbuk8t1Ko+iJtIhujn+G+Jn/CSnj/HZUCqG31N7L0nc
90c7VcUzMBWyASIm2yIcvTNoU788Evc/YHH6/ZCG2d0ywd6A6IQfGoD15+RjVMS+Z+Hm6Bt1DnjD
b6Jbxx3zQHlB45KQD7IJd5KJxZmvxcDaicPfM4cAzdF7YVlNtKg4u3yUvT/b4y7OY+8XOyZKPPLU
OjA4v6BCmOeoan3ANSMNuLpqrxXPv9tLfdzRJYlwbHdhc9SxWbAOkKpdjKfXKQaoO6zcvAqBapBj
kd1HKABDbP3OHT8y9rKrHPrKO9sGjqvVcLv2gVxv0HKq97FPnun31eSjnOWq8ppTH+88utoxbx/6
wCJRZ1UhO5RgoLKASnrL/AnD4rW3C3i3HlVAuyEYrUfALda1rvvmTXtO/1dalf+dFbcP3eqezFVt
JzubdxV101a1tskvsOwGRLk0C1T6Kj7NDpVjpuaRwVRw+7l9pZvzTaHiXRCXB9JU1lXgFPBXaRXD
UTBYQBe3Dj7RZhL8ByQDp4zTktKd2tconbt0tuq7oQ3KvZTjeO2VLu80G23KGCabjGZi12ZnyHT1
KzxkSN2R3TYPPRIoviUV9QcmE+fEeZyBi6S0eh68Iv3IipoFTzvoDTdV9VTqMP4OSXegamJovRCe
QUDsmiz/w1bOm/HHU4GNFMXxK0TtvkchdPfMeJgVqIveUmX+lt6cgqJrKvxbgz57dYU/FqfFnO5m
VlAOr5PFPTmLz8hU1CTzGZDr9skDEL8nS0K0v2foE+t+4NfqzMQPdy16t7tSvpstO045PAtdn9fh
ZphCeeglaASoXDMY5JAHs+SADvggdXk1D7Dx5hs84vac65NVTpjtgZNrfI67rMLUYlfNjhV/d+cN
VnAZEB9sRi9v2kLPGDcMTSXiNTaTYBU1OeQ5ynQDdQLP4Pw0eVG+wUMh2pKnhTWApE76v0GIdrsC
oNVeqXiJHryxz53NnA3KfFMAsTxoGQZ0b7odnsgWjwEO4nzq6pUXBlxLMhfp0xg67HBcI/J9D2uk
YjdY+7/8spmOFU6wm8EZRkYQDMNbmqBVOihCZ+EU6gQEK6OIPSMN01Dqcte0ZKXi3Lc0Rc250LuK
9we2NEyMb7nGo4EjqbmlvAQValWbCGcV91Xw6vk8Ih4SJPy9cqS4sHEI6cry0LkVPtjHQqP6jsHU
f1PdMJ2xvN0CrX1HqV84iGoXBHp6ncVorTlG+q+TFVjfEdnXfYCSdw2Uoyi5TNvhBQcFTlBf1TQY
JNMHPU4ExjEV3BzmFIE2jq8fhaXTk33L6TC/RxWxpzia137l66c2rfO/yiXMXpiwcFduYBzYOiCs
u8JCZs/B+f7GJA2LqA4RAMlx1OQ2E/IzpMrNc9b0A1aDPMPKVlnWT8sDjkbLNq5OYg6LXay481WB
6j0sDLSk4TgFujkhodqurbsCf8IRGECNTbNHFqbux3xGc8Z9F7Lsw+VsMYRWJJVd1rCYPJbIHMFJ
Jc+oZ/XHCO7hLyvK8D3wdXoYyqr7NqPlX22Mup8mNYDVgybZh/b0LhyDTVZLr71UvfA/a/qJn5AE
gIqFo/JOZWeVbwCPxj1YrAINHe9aLj2HU3fTpz2Fki1KdlW29T1u/e7LD7CP4nN0h3siHeUGBDdh
cXrIfOhR1KyErRv9Io8LxIxa8+tkuWKr7QIEw5Ifij69TzBhrKgM3FRJdnBQJoYseXeHPP+WdeTv
aOvWzwnepz3BIfrsa22z5GpIZm7zHgea3ZTR2w2K7fPkUmiHUYTbGedBHb3XnWt+9OTMrwv891Mw
g8Bmf1oN+zSuuXwFL7WTa0+gztn3md9jB7abRyw+zzhEWV3j+i2v7EnFV86NqVf1OCUbMoxE5x0n
IQccxnsZzKbdO7hPl7Xi59iS9JP1OlXTuOW0h33WsiECrUIzl3AkliE6W6QyeLqSpNu12k8/ICOq
jy5MzbPLGuYp5mpjOVGl1zyLsd6wGtpPg2XtG04+tGo5nAk4OXGYaRdIRyN1KhQuBuH4Moa2JItk
Baf+1uX579yd2Y7cyJZlf+V+QDPBeXhpoJxO0qfwmMcXIgaJ8zzz63tR0q1UeKgiOgvoh+oL4SIz
JYW5k0aj2Tl7rz0RQUa5EP/jbsKIe6PNrH4k+OKqK4vci9R+Isa60c+bamwvJwz1tiwiaTT6igzn
OpdpFseGk/rKcAkiAcpGOAubIVAVFz0QZx+/73ZZkhfHgarofSy2HfvhTsi3SYzikE1qeIeTXznP
cFrXLqHitauj8mpW6VSoz2gxqg1c5MlJ1LZ8tELFXGthU2Pw+OHSyyX8pGoXV2suGLj+ucdxpvq4
LocoPYqpj3Ix6FDCy6p+pBNcb4KGFANeCOoBpWyNiXQS71JNpBlsBvR0fWRBbk3rZJ+OWXaZFi02
hjAJOAsr+GkkQjnh5wjmSzpxGrUl3WwqDwp27HXol74hyzXPCM414jUqrQADM2vc8xCmPVHeZD89
pFJv3uQ1JJddXtBR3uJY04lbTEkaQRNm6neTYQyHDLfeVgqH/iA0airYKrIo9aHJB8T7VQ/JxpXk
Ysi3lJX625mMgzOUis1NLwYCZnpKa2ziSoU+V486J3TY3es9LkdFesZB291RqYThF03+IQZXcU/c
qHZW92pIJRovhSOCFKBOPyN8WxmKiX2SkEbDdFtTIOqNE1Nr4S6L0g1We7bMvHYE0g/ws17HnQQW
RpVaXyCAqh1uQGJKR3KWhadcVVCeVO1MoVGv1MGiv6YUG1blrmN9n+v7esy0AUeDzJ9AaSipHjp2
+DSCViY3hVr7kq2y0r62/tSLqxbFOCEohIZooAkBsLB+KdCKCLtGxG3hg87sUYcXA9Xaty4J60Wl
PxW10m9Yy3yvSBMr2PNny+F5UqXMf9Kg3fWbpkF6jWJFmDnhMrOsprcjrFIs26le146eLau1OmjZ
czTMSn0MhSX/MLRmGU1t2NLnmHPdaHhVSuTaAOkgI7cWMBZxgmtKRzNrDmmqNSvWFr1tVBCPKUDU
H8pmGLdtZGYKEWKsL4ZkRKFr4vO7yky2qQ4/uqhQiBgEFdUm4cReMcux24n0kewgFyRPFHlIZgFk
lq5nU7iJ0fmOLhz2GgxXr6Qb6oXZFfHxBEqnoXAbRbJwLiX4KGy23MV9bpjxvMcqVF7VZRq/zZhc
PKyw9UUVByWtzCDz4kiBw4cgDA7fNBjjXhNkknjzIp6/Z7FQQI9AwEOlmAiURwx31rwqo4J9mag3
HJRSDFK3WpBnhlOPsyGuENVlLEPzrTHDelxVcWlgAsf/sDEGHF10rKJun8pjfxMpuWaHYq1vRfgs
mtsEJG8oKZurSdTYf4dt65lF252hs5APrHPdPZqb2o1lgIAY9Kx4j0enuscJNW95bnPS7oJwA0op
JcxcC3ahVVGUQe+u3pRprn7vxCx7bAn8CojN1bBhKZSk7C6xGjJt5EoGxVDh/EhHIjFS9qnfWlbJ
FDyBhVxskprrSJJjB88VQZmzBhmcbOrrDNsDnqBOFVbwP7rreuqiK1BHk03Zt7iSw1Ha81hhZDdD
0vT0KrMVv+1vUsALkKsS/dAo8rQdtZkG3djLdpLMKcl4mGv6stS+azgijlaQk9dKiY/+WxTQqohn
s7qbQIxA766SXS8qRCSPE/WdlqwsO0ry4a6NMrNdRX0VbxEtLdCIXH9GNWigpUsbyR1hG1xESlPp
Dk+KcN8mPvJmv+pCuG9B0LuKCACpL9SYuseg3gVt3SXrBmzeOVyK8MyUF0aROAQKDUS9OgKP4ASB
S0FwciOFqYU9LFBWraItiWDmeI7hpztMHbppI0e4a2aQSlao2USnH7rZRooQrhcB9iOOboTTxAf1
T7E/JaZD+8fcSfw4MguzLqXTr0mTfo6elPDtVKiktzqXijWwq/kG7W8vOD/UI7+CJS5+yiRImvhd
E3Pyr//7/69AC7SGnwloOHGAqg3/dRfVQZT/a9tAv3l7J6n58QN+SmoEXf0LOrrK60whoPOnPOan
pmb5LZOcRfypsqSZUM4hRP8S1UjmX4ZqaSa6GsRYomHyW/8W1Zh/AVyWVAvuiIhDSpf+iahmgSf/
rXzRiNdaGM6qLkKBXDQ6J5DqiQpXOTY6JzmVeD91GAkYbpa+qNel0/ffLtOvifJ78sN7ZvTPsXiC
TFIKVA1M9QJ6/g3kLGKLA/cb++s2X1pjQQBqqhJLxwqbu89HkhfhzunXQtipkd6BYknXT4Q940yf
2Y/4WkSe27li7XvzDvQVytcJ/3RW0+EZ2XbolK3W/lA+TMZI4C/4pigonjLlOzGEaPpjRxMyERwL
xXCAboqSyHZPYpwTxuvPP/B7xvXPS2MBn6bxqv9I4Xh/aWKzZj8wSHQAp6Xd2VQixDS6tQZFMYhB
Pk0ZYh9+Prk8qMG34g/3Q/1wlXT8cYqJqAsguy4pJ8qqFIhK2k2ZReKuqeGeKi6Dqv+eylZ6qY/1
2YAOGRrMUJyFkTDC4JUclS02adcAOMllWVdlvI4i8zJUwc0xl22l6YsVpb2yvxuFZHBBQcCmQ/jC
W49elJblEHED62nCb5kmZXE91Prl2Dej06rEs2ORR4eimzhrjchLtMWvkJFuTpgzOPraAscLuqop
Ss5kNUw5BNWHz++D9IdLosoKNwJXvazzv/c3oh7GYIjwf6wxOY7r2sgAwkzJW54SIxdJqgG9GMt2
SwC01PgH0bc4IqIPKctA9774KMvVfzeHdRnZM3cFirtMneIElj8VnBCpb1lrkQS/VT9kpA6XdM/j
zFxkRjGwvFS0SIdco9DF5NhQOZ1o9g9adT/0er3//PN8WCnefxzjJO7BUrvCSPrCwsPNwZPSEaBE
BcSP0t3VA0aOz0d7L/bjgWA05qUCjl1EcCguv//bWhGNAafE3gJmU/lscYe2x5uv9188AayVH6+x
JlqszIopIgxclqzfhgHlMKVS1LPHT6ma92P7pIxjSoe4OwOD1BPagq5rRD1ThqCOfEnboeWZ1vNK
N0KN2meKTL6AIKGP2VWpyFSa0n6T58abgmN/1aMkoD18Ng/E2glK58KSYLNTRJ6gCvoqJGtuRTlJ
wZZlYzS7pdx8jn1X3ZcLEHtuMJ4iwcUPFpWFU6JJQQDcHqVpjRW621ZBlq39EER5JhhezhbKUUfq
qMQcPwti/MY+5zEIxOpgsusk8HhGwiLWbNlYUpLotidecAVgAqV8AeCGcUInyc3GtnqYHJ/fzR8a
zdO5rCGNsAxJ4rWlnCz94ZhWg45Kem2QbO1Mo40ZZl6xyS02rSbckP9Y7CUx1F19CuFfBmsCoUaI
OKbd89dWn3+aJfDhw4cxDEPTTU1X5OW1+/tNN6yya03fN9dGbYagTwaM4/T7VuKrNQCEphhR4u//
YkL/cVBTkizZxCCpnQ4qznTwS4gx6zy46JEiuBQeUAfW1dkc1QZbvbhjtj1+/k3/uJzpyBB5gFB2
qdrJcpYPooGVLub1rnXbxmIFN6cx8XquadELmEeb7omamrDqC+NpQmC/R2e0AWgZfvH1peVJOr3o
hIuwE1LACMvGyWrm44srSvgiJCANJMhiQMO3QAk/NEDXIx1DvISM2F70NDu/jkfgTPDKZUM4luxK
dia4gqKjRjvW8ebzi6R9ePmy1jAvDTYLZKCIp5kZMFPoZcmsNVb2qJCwfp5O5ILjzxp0F7MtSQWW
WHqFCoEU56zuT2dqt9QbtKhzIF7DGsM8RvGXEpNMw7AorccmUzQ7pb9vxwqxOHVDnAId6dGa+Wky
VRCDTjFRlXDEcPKZg4lTWXgcowkdJXAUPXnWRYR3wsTsGGkgDfHGGnx/pYCBtrsiwlQvILIZ9BAt
FyAuvO1ug7DiYATn9GxGW8hAVeZBsxdE0vaGTIhhfVNpDUYO57R11ggP4ddU6WWUqF9EavzpTUFy
k7asqmzzTvM0tBA0TOcbJk5aq18rlKupFzkUMW8jWa5/Li3/6Pjxf6nj77/VbVd/+xcy/uZfbpe/
PbdE2f1PUPQv2TH/taL/7Pn1ufjX9X9cvZP1L3/nl6wfHT7Tmjuhcz9UY9nU/JL18zsanCDdMESR
7KPfTiDI+mWk+2gYeQkvmWLslH6dQPgtSdTZWLM3YYfEof6fnEBO3g2/xPdYCJat2G/vXtIdTbop
Vb83etXxrWNSKLcIyYZgoUzRJXFout93vUssan5YZKW/XaM/7H5/5Br9vSL9Pe7J8o8ZqGmJVer3
/eTOZK9I1+JQHPPgVgoJsqxk+1xr62c/Ldd6oK8bY9wYxQ71aadeVe2G4ocNXdTW528i5McuzR2L
sPFCPx+IdxnwDhhWQQrqY5fYFG73S7bBNL58/tll84+OBS7ayS7MsLo+i4Ow3yfRdhS/xdpLGj1R
fFan1I5zgpXdqnzNpe8I4PtXSd+EAUegCzGeVtZ4tKaLgXqYkR6Fx+iFf1s6qcW8meWDJB/OWmFX
Zdc0bhOLCmrmymDP/NWAzqpBC7crnqrvCVqCRTmwpfG7yc/ypwaB1kp1wV66tQdq3NHW5bpxOofz
1BrS1YHO8ipwANuvI1uw43Xi5OfC6gW16apx/GQVHuKDPOHWdAr/nl25bciunN7Iw3GkqFdtfelR
L49pepuPO2yEhnKb4KkYRGdI760RYQ4uKDOHrQFiprOb/hzejRm4PaSldPfEUbbYgWDQFtX3Cn2z
YuPH1Gm2F/wiGQLomX9sJ3jf44rOaaVcJtM5ML6CQoy+SesbBuyRntfADhrdBgUbYwYFcYDTrr2r
8h0aVUXbSOWGUFpJ3Yz9RdWdmwEVGU/st0r/phNXLgurrt9kZAss8QLgRKYrQpSRr9gFzegN0JTy
JVx3t7DutOQqnM8I+IHRSG/WYc+kXVFGg5JcOpgJ2zs6WXpD53Faq/W5tahPXWlXhChMYQ/Q4Y4e
B30Jkl31z+qr+NpRZqKjg3VSB3yIxBX+Mw5c1GO2dDUaBKeArAU7/Yoc0nxRw/Qx9xoubKNvhXEz
XEcPo9y6lSXdDzolreDY+N7U3CBTs3G6w20nxRjSZsJtF86iDoAaKEEf1fazTks0sGsv1dZcp9AZ
DUrppAZQUV2H6UYx9sgylbuZ/7McqrvENWvbaLrrcEYqyVFHxWbdNb1bubLbO81WcVAd3lobeae5
lqu5omOtF7qw6iUvefRFapj0/i32a3lQEcC9X5ZGtBtha1rdXrhOL/xdtZM24bly1M6UXX4cj/ku
P5Musi8OV9L77eHfoy3//bdFkOYE6X0Jo+WH7q461hfjdfEEDM3TnPhYH7PH6Tp36jPzWPx3RzzZ
ipNqAzCO0+1eOhd3/k6/m7eVF54nZ/rBPNd2tJIO+ka+N4/KzeeLFjTJ5dp9WHK5pifb0J6YEWmU
tG6vnFeVDZ2LIgegWuneOka7cUtw782IAhhJ7d20k7bVRndmN9nwCOxqt9vx39x6rWybXX6wXuGO
H+qL9rx0o31+EUF6S+Ezb0L/DGzDyP4KhCQI8TUnG3VwZTgSssNeBxlAJAI2shfUHyUcrMr+ikas
fIbPoXuRyDW4jDhz0CMHVjCtaYPGDjnAK+SEvWgfjoV7yUkP+Xk3kWllaw/lQfaw11bjoe0vxZpd
rFu2nkaGCirzozXsSW3HK4n0L61W0/cJ6QZf+w5n0/R95AhP8xLRx3dcOzTKMy+7FGlRrxbN+XN1
VR2t/U3jwVigCANkCCVLctZuaLMQI9M91IBrLogK8N3F6UGwOUNuGeCcTjpqAwdJlLlG+kGUBrhY
laUEMEK76QLXlL0q23XVN4vVtyi/W6SEvablY4uwL/8eINQwNma8GV/ls2EvPCaCrUFFBDjtISsF
RNiRrPRNfCEEZYtrgkiddF2/Bi/z42CsMLiM1PpfxgvxEqMPi9Z+TJ76jv7vulbAyALhXpMvUaON
TTci2U0+HGqHCdEgY1zNr9ERKNAm2FR3SnVpqct7BK8aBYBNs5/2wM2Ge1RoV+Jlug1vlIfOSVaY
unkk07Ni09k1D1G7fkNLtNZdEGPn1gVXXxpYHl2rtYPK7pkr8rpk7cXOvlXWqZt4+YaWoDOvVHt2
5cuB/rttOrgRnOSI+VS0ywOIQtc6F7+HF/tgHa9qO1pzo1YDw8c2VpCHygEJdqeT047ieh0rK9UZ
znjpbQ3Hd8Hy7fiK5RYnDWgSJv+aNzdFo/vpXDoGT03itdZlANB9umt4DoKbnAZMkSIl1u0pfxG/
WfvqqnysH5kEFb8SR429el7XzQYWkIqCwNacOlvRGvsu0nx1ott0r0MNNfstPu/2hrg5OzyXqmlV
3MJZ5a/yA3ROEgBarsTp2kSCcylemLQk8yvNdJUrcStc1s/xUbusHqTL6dw8CA4rtKMcZKeycYet
21VMHeRGt4HcXgkP+G0Oy8UUbKTAu6d2a/Gn4RPY+Tp3Qzc5Q7i+eoRO63Y3utt6oYO5w30c7dfR
Md3pkLzRh40e2+foIj36190DBhW0xhqK9YtkB4pn+WlUuXbzjnfWGnZHs1KfE8Vro3VMYFm1RjvT
DI70AoI9X0NE0leqvifocVVOKjI0Hk9bndlerPTpink38g6GVqGym1tZK8vNXVRVdCvfMEgXD+IC
RN+b+mCzU7QlWNvo73W3uS7PdJgdk4cwIFsLXnHgSUTOAy7KKUMaggfiw47BZSTcFU+EXRx6Ks1k
JmTr4ftAVp+1nZj4MtFIXqO4IhFvijtaLk5xrbGTJ4A/G2wULnVVW99K99K9slGddktguemlzRbf
0hGty7E6wka4E/bzxXDZv8raCpRHE9p1xUEfbynnQVdGFAml5hXodnZJsjykJ4hEOTnqxKmk20i0
644OGMzog5nsO5Rx3boZLzVlUzf7ub2QSSkT8Tg2K7ihRrqWZ5DrxxE7hTdKDkfy8j6/TvbBvoXk
sivKO1l6LI0XK3nShXvjIZiTR+SuGySSfkREAKFNzU0wfQe8n8dOfJtepmN70+TpC9IrpyUuDBU7
rkY+xyY+G+MVG9RwNeqmg5yKLiz4tPBNeOhvgKTf92mZ2UVVLXqdg4EnqpSBrcgLAJsbn6yqb9k3
89G4ki/Ei+k8m8cVpQOgcP5r+xw8tlf9ZfBQATocWg+1gCOPFRYJwI3sCWWnq6pN2tp+9BSknpaj
rGObX+I+tCHtqPU2TOAarmkUrOorUCB2e21+a98AALFrRtmQ9Ifu2J6rj/o1m5xueqDUtyVfDP2d
TGQTsFfWCHib03MUnfe9F/RbSyY3z1Wvijc4zD0+SXRm1+ad2L8kzdskbYWH7K59UC9FZlyvrSqC
19jcwjixXuBjKWiOuT5L4lpml6FN8X1eSo1uVK7oC65Gdp+AaYx+PJRshcEynFnNm2LZ0HPI5ikH
kD6AWbbhbZmSEYb7oL1X18YZvPp5WkUs2yyyml0Ri2xdZZKb+3ulvagkt4TkgfRddOo9u2dklfoB
7uN5de272CTCO7LAMAKkGCk7O59s6qZoo9qSrR4AUUIG0CysA+D7/Z5EWHIOBtUZkXhkzDDUPI+8
3fhq/kFdW5f+a/C2OETBIROLeTFljzqiuLBz08kWpm2vurBE4YuyyxwCj04EwHiFBUJZYcnhkIHh
RLqarUut3cOpYJ3jnsbfAQonF/IBsQ9zr9yE9bOi7FP/kKkv+B19DoDaluYqZzupvo1qaCCQz61h
kyBcJ/ELKMtIzN9ak/YK2JL0RaJWq8u8nvWM9BI7TO4y1D36SPTdDa9Ngw1M6wrn0x1r4yWu8Yan
Xtgr3VHrjsml6kRXybN2Xj4oxVMKg3tV3EfXxbly68/BSmrv0CQW22Y9XklPF6xJTmuXt9G6qJyy
4qRFkE4IMwauYuJQoNcCGxgNHAhgk+bQ4rwCJjoQrXYPwGIfSNJK7Htb3E689TwgLRf1okPaTC9B
cSlfa3CeQDFCqYP/fdNdExuHot+8l87Em+oCMX8520iMOXWMpH9Mq/FyeFUmlokVk66KnD7dIn6u
7c5lQiavhbOIHW313rgx3eYiJS3QA32EgxxUR3LdPpmISEUXWZtV7g31pi73UKOxpiCPRC/abOJN
tq5eVAhEt/BczX13nV+m3wQA4WfMcKShSxAV1pyX6Ht8gIyIwh6x6m14SO79I5w0mkujZkvBBgXo
/FbdW+zJUJeXy8ZGlonywgxCaOIK2U7tilfcZnNRf9n/CwMq8FY/6feRHw8U5KaV2Ckb3YwvhQfk
P7d4XnkDJGR7YIYCCH2MmzOBQFh/V3Ncapo76tiE5JXuIPRwUnIC+daiOHglaCFVeJSq5y5NnaHL
zlKsahynLekBmLUzFt9/bL//HxTKjs+AiL4X/xMKYzqnl88KYykJMdHzu7rY8lf+XRez/pJ12uh0
XQml/tF//1kXs6y/oF/QgKf3Llv0nzjI/OrMG38puiyRSk9jnu4cf+Q/62LiXyZ91OXISF/Boo3L
7/3QTfzdjv0pnPj73//rdrlhUqejZCca6PXolfMj3x8N8TH1+LDKxiPCo9yYGkl6ODQj3IX+lyXw
d+eyn0MtsdwqH1+SFfNkKBwFuQ5cGnMDYcjgIqMHCeOzM8nj9EUf4P0J8NdICqVhjWKjRU3y/ZcK
ydEdrSRoPBEkFxWDFkp0H5UOWuvGLaRevhLmrjqkfV0+YPRKbn+7/38o+v3QM/x9Av01vkEPRqK/
KNH6ez/+jK5GLgex8QwQidezhY0C+V3sGoni32pRHnuzX8UkbcrxzuiaZF+Jk7KS5bn4ouN/cuL/
9yexlmlnSaZ0eiauoLB2gszt1bGUJwjJy/bS1EPek2CetkKTLc5YvQz3oS/VnCbz7AxNcHjlDyIq
wn6CmlO2fnuT6FRRwpigJrEdirsJx8AGypx19vmVW6bAyYUzDKKyLYOGGRl2JxdOGyO4TuPcetZU
Y2KUe5B+rUnLmQRkY0drePqiXPC+YfTj+tCiU+jFS7KhyPLJnIwS2RrbgAG72fLdXDapIvrs6MHl
SV/cC1n9w5cjXAmxiKLTKzud/5MF41/samaF6PPGzto83mIABGLbKkX2QC8xd/TYJBlMsWC9sdue
CQtVkAmtMtB554ls9lhUrKxl/8cG6x7LJEYaCY+yo4U9sXyS0qo7nYxWl0L9rDhkOHa5E4+RH9ph
jFFl1SsG2sLPb9rHa0gfRiU9XdX5cghM3s/2PAXPPOGf8JKGWFEF27OtxvgofWj+q8+Het9EW24X
Q+kKUqdFmYS+5/1QsDutkNgK5kfUC8dOHTWRtE94oz5K/PMQTSHBpb32xXLyhy+oKSq9CFYSXWcd
fz9qOIE1xpbREuEwJzTfgVAbRtOw/esi9/Mv+GGOWIbOurVosQx8sacN3LwGjtm2PVXuURx2zahZ
bB4K5Ys79qdRdF4vIpOesPsfvcrf6oFl3qjAB8zKy6NSvrF8CDP+wNf84m5JfxiHL2Ih+1oEJpZ8
UgWspSGL40qsPLMx/Xir1ELyBgaQfXmo1P2TNvUElidTq64HrnxtI7BGVk0CJOe3SVZNjITEsmEP
SLUucKpmpBv5+fU+6Rgzo5bXqIE4zmTuIuVavsJvlwKwDoiEQsq9jlano5lGvi2HRn2JA2TQpCkD
twk5QSi6EKyz3qDDwct0k5jysNa7Ttpl0qjusKhV+7YIzC/Kp6fLoSmKOh9QXHRCimZoy8T87cNJ
GeYiIRxylByckuO6uYJKfACeyOlploUvpvmH19YynMmGRIEiATjCZNPx+3BW10pZDY7CG4oItTSk
+V7pbtU+u6uTyaVazRaUUJRVJsP4nKX9WGuXn9+O0yftxycwkFdT1TVZjk/uhq5FcGkqPfeAdmZO
g4+IEgiOINZAyft8qD9cW14yPGOyhOqJu/b+yzZphZFZNjMPdr+tq5qwCmVi0/Aw7OUK0vTno72v
vBvmovsx2bJxWQEraKfbrKLucwPAVepJRpxxZBSoOuHcoO5RQAe6aM2JrmADNs3BxfGLQvdfSvD+
NDgNVu4okgjNWoBrv99X0xzBQptl6ilqIsCBKSd5HRu9vJPBsDimpOD2ljvpeYD8Iq4//+KnKzZf
3OC1KqvL3JIZ//3YAfD5XkQB4M2VqZ1JwHPc3hT68zJAYIwjYLqL4MF8MY0+DCpb6D9QwfCiVWhK
n0yjHE9IUCmz7MWDBEGGSb24K2k9EJ/hJzSVwJFqk/P5N/1wlRkUrayh8siiP9FPHlY/bWE6h+Bo
CfiBWAOtZVNrnbyZNIyOuDglL07z5HUg5PILPeHydX7fNbF0Kcs0ZhnDXciL4/01JuLdmsuGknsy
UtLNeIKJcavlLwQXfxgFZQ1aOTIdOCj86LD/thjJWb9kwIVkiAY4OHh9SIvttvriKp406nlSZA41
NPx5JtELsBd8/2Uac47pjsWKJzR+5Q74J/AKE+NqBAWRifh2yItKpxEbbl5ujU5A3C/TkxXnVvRg
76dHw/Ap/n9+b5dB313hRU2kc5xAw6xzGjuZxcIkSBkJZbJXZ1XD8lgE6xLHz5iI1fbzkT5c5WXv
y2LPu1+UeFxOWnU1UY16O4cyFAujwKYhhlsFav8X24wPix8iRDa9iD4tHk7px1vxt3sZZZz6qohR
lArHQbMYOUV8DV7dyeqmJTD+i/E+fCtdMhSOfax/HII19eSmst+pIqKtUq80pGSjS0iDAA3n/3SR
ZRT0IuzVEAUhQzs5PcR9HnSahcu6ncnBLWZJP1RNRtEmNvVopzcBTfVAJvwNiWWy/vy+LT/73Qxh
bBYbznwmCQLsJ95PW7bV/TDoI7XcZomJ7VoDg1IsBWxNC2XYkoFARlqoNIUdyWnQ4sAGxfD5R/h4
U5c32bLwsWRrCNPffwS8HzOLjpR65LqZl2ZLL6z028yusWdSdx/k3efjfVhl+cpYBPi2iKuZUMtN
/30SlbopZGaRehlxDy7IwQLGYKhfYyih/wXQejPWYbv5fNAPT+KPQQ1Efku9AvHu+0FVo54nRWhT
bwK4vBaVsl/IZh3FPqUQqi+uqLT8tNO7yqL6n6OdnDcUHiJdKZrUq3yLLt04N9JbJ9WJ3QpleVfo
RibtmnCcHtkA10Qv6jCvtjADki++9cdbK3P6QKusE3vxh9Z2CM+WLQMFPXUinZR+nDbpCrl8TQgC
6ish7cendXmMWO9M1iKNF9r7a9yTTToNbTl4ftQZbm4khtdlkvnFE/PhdGDq1IGWUhABBVRKTqVZ
OUwRIcbe7rWaolO2RNbqIpXuX2BvCGAHSiOhBKHF5QZGthmtB3MInxO8aHsVsPUtrHQDWiKgdark
YsLx4fOZ9vEqcJjltYofCycJHM/3V6Hu0joMwybz5JRLbTaz6ZILKHzxZvnwEHGWVTjKoIyjJIBk
9/0oamXipioZpTWp5HYFAqJ4llHdkMRnt7V+Jwlgxv/hN0OHSlEKmryqcaz4IUr57cEFGZEPOUgE
z2Qn/xD5Wn5sDBx9/41R8DewJ9GXiuXJ9YMLw+FFXkztZWdtNQNOoJ6r+hd7n4/XD00tR0y8TRru
EvVk0WMlCMWxEjtPF2CiCQo8x06Y5GOtseSzu2jPSXrK/unUYH1HFce6xz8ston3N83n/VIKBVWj
VqJ6k6WLNxBd7BcPyIcJCIWY9zOoZAluD6eG96OkeiQI/Gq9UtRn1GWiAdBKio2rz+/ThxWVBW7B
LTMPeQ5xiL0fBkxiG9ZFn7MXMIX1FJORRkhit87A5/zTbYAhixwt0YIu1gsO3O+HAvYyprJvVEi7
NMJfQtgweiG8fv59Pl42BrEMCuoiAlK2rO8HgdGfmiBiK2/oFRMleugfrMDvvzia/2kUlge2/BYV
fOvUwjNoOYHmwlB5RFxZm9Ck2Dty3vziIPPx3ig0DpaTmyhqGk/R++8SxlpfDQ0FAGB/5p6iegIf
weiPXV9XX0yDj19IMZHh6rQhNCoAp6U1SVCmMIBC5kVSPe3TOhlvAAGJX2xvP7zIls4FxzLO9yqX
7/TVEvpaRSENAhoBwOAFZFN4TbrM3/lSMFwBCJm+WB6WGfXuBW7wWLC2EiyrgL453RIagU+sSRfy
4gSH5NVk111BZFRr7Cjop4TRtHaYhmN7CLPui+3Rx3v3bugPpzIZhBexnuTyNaQ4TuTmrVt88U7Y
jOn68yn/8apq6ODY+MoSZfMPk1EnqVHLgmWlgE9zkIkFQ1XQjd9QlKibwQpw938+4MdVF0o7qeAI
7yXW3dMDNm49eapAq1E8mfWdXkuxuTI40DkKuup9HInZIdWyyPl81B9L0bu7SZlG1UyLES2V4L6T
9aPya3+CR1gT/wwzfNUMWfqQJnm/r5MeyXEcJOEDJFmyJ0WddW0zwkkaXTox4H+VvIIsiEHpShM0
EgPyWczxXZNIEWyUDCfDxVQJxG2oaYGRIi567TkPJ9S6n3+Hj7uepUAI5M9UVFOlMHJySCmUXoi1
MYbCIWj1tTqVQegoKcAFFtwM0akpBwsmNaQBMCRCE7tkK4x3WkyCz1rvhaXJDnsG1eocQ6Wpshjn
xRcf8WQ6WZJIuUZj68fmj02ncbLrHYWh1GF+KFu9J3LXk+N0uoHJVnzTOyV4IyWHvUIIxhf1g2yV
yXruEmlCoVhif29JayPLyywEyREJELlUwyCiUa3CjyfxUIOm+vmnVcw/PGi6skS/Ly5jUzndqEW+
motyTt4JgBhdhXlTm5jU5KR9qzA2tysBIjFsPr9QkbsKo/xQRcH4TS2V6IXoSgVIKyEk4BnJ/MmR
L8R55RBvFFBwZf0iEy7vpyNFFTRWJF4YrSOmIRAMX4edQeqKlia2pnf+HmdenGD/V8k8xwyPhK4z
k2KbjFriJJ0EJh73jXFHtEe4kgPtXvQbY4L1nIJWb0zBxQgOx8JUU4odWjRgXaoTUUgdq1eVm8Qk
CRjY6hxhr/FloUQCQdkaXLYuE/QL/wsQoDYP6mHSMGBvyIEihm8q5eiCK99ddaoC01Egcum1yath
a/VUpTBD1Q2akl7rsssKEjEx5/oAYjxnU3xB7q7RrYmWDy6geUSZI5AAp+wBQKCcSRLItVJfZg8D
PFl/VfcTFiZoMfXoFnERHlPJSuDkSBiZXT+NfLCkJJ0i6pfGjJRAaDLCGntv2qx1Ujbjw1IgJZpJ
kaBspM0Ulgs/BfgpqwppkvBgzeeurEVIikbapvWK5CstdNSGgGGip1qTFE41SMEykeWF1YkynFpH
1bwJZqM+nyXiedxu0JTAteRZvTFCGQmbYo4w9+JOeCYQSvmmUN7KPIkz+3aC4xt4c6qMnVPTKSUV
LsjLW8KlEJbD18pTR45ak2xjKGPIGvVQfxD8ccq+G32uqITxAlAXPSMKNFtri6F6Jj94FqsVPiXz
VY8l+s5jSTZ0Z6QZ2OHRTBFET71pQKAJEJFOVDBaO6t7i14TTBmJ5z2yzE0YdUX95k8zacIV3DPV
+z/Undlu3ErWpZ+IBZLB8TbJnDSPR5ZvCFuSOQ/BMcin74+uvwErrZZwGuiLRqEKhTplM0kGY9h7
rW/FqrLgl01OIUIgqP11W3bwBIlGNi+XXMxgXmEmIRKBdBkfdFLlowsivUiSr1OYlaHRDxlQC7ri
HnDAAeVooespWj946/d6hv1sQ5ihcavHDppHMytTPAwynYnYzJHbQeRXVxaRsfezUSQLRmHgNYz/
cryPWT2gBpa5Qog79P20w2WJds1s0vXhpmyhgtHz0dCQkNm+xvCUvzeguV6TokJAGUWPnByR2Cgv
CzCtiq1jkUPArJ8stwOgLH8j7cyrN5ZeOxcggECXWW4+hWZZI56JCls+GpiGIY8NNtB0SPXO3YAn
26HgZUR7y3bVstP0yfeh03gcrNmJzERU00C9b3OjBQVnzM3FIjI/3051ks1bNpJRtVFV5BXhlA44
Wg29UMecXS3RfDok82AmDUmjl18vCyb1pDjvMpE9MNKyG6ibNbowNtcE1ow1haiao+WPnMRT3Akd
owrkmmF8V/UEsBsA6XzTM0dDC+r0DC+4O6VMTbGdnNcAg+ddnBJlTbYVdHQk6V4CjXmJsWQAeM6a
nZ/k9mNimsSBg/bTvoHabV46YIWkfuutdbTiciA3wa4tDL6Ac5ivWD+pTLUW2DIvcgH06OsCKB1z
vu4Vial7jeOkCqHH5gcpq7wioX6Z2lCaqcUwGfsYiwVISWePM9xptySxzs42q+u0unemkhCK3BVY
hF3wWNpmWlrjEbQbi7E2iYaUb6v0t0Vlm+POHzEWwwwWMPE7l+ohT1ctxLx3w0LdFczwJcMXKGoO
YJwIOhNQ8hnf6zydKxrkTwBt+xecg5a76RLbXQmI2G595Sz3BSHAK9R1bCEAWgCSCtkBzjeUQlU+
OqJ80yN+A59ETDyyz9vUgsJeMGDCQy/ptNvtS8pduLD1M0zPQ1dS5RvmmVSv3Jdajogx6+RGiXF5
AH2EpNdk6FXhmOhyCTtRthg2k0FvwpbvZNggUtG/Ff04iavUUHkcajDSrDBxR8fdsu6bMAiHjh9K
TnHT0eAWxQ05BiWYCFWnV/2iNU6IzS2DGkcwoEbXTjjnk1exNasibeVBehDkLlVqDKjU4qw3d8mS
ONyAl0qUuHESRddEQ5bV1gRh7G76iIk4EJjBF8RxneQT6oV55je6cecYs/uyFIR6BsQb9kR4s3nJ
d1OX9GjaK8PtHkunFPMD4EVYZ56IGVOD0Xm/SuHH/zCzCz3QwYQiNErVeNdRf2Hr1ndRQoc3EmOY
mRy7IB8kxoXVkagWTGWCtaJVTC14Sz0W3DxWzHFl2pu/LGgSSyhiPz+yvXCzbQOeDpAg/O8W3tsI
xS+OOzxOuaJXHfhOUr92BaWlbdfgmDm3+oiVUqlohWkRZvWzsYnW2xggQ9Mbvdf1JxoilbvziwKP
g8rrUpzXCGXAKRl2hfSQVX4Mh7ET+iVeWxBwEKYG6yKpRLkcTNpx5hdnKNN8f6j5vT+jDCoMSqD0
rE+7pMPs9pUeLdZxZvhcMrtBdScnLEHuKqFHB7mkIruhzYVVpddbFIcNU+LRhHZGmhvljNBSDXsN
gJTs21JUF8bW7T3vcm5SvNNQxCwjyEXh/mw1z6l2QBvVdUWQWxmYRIvKL3ZwJyfP/97O2u0h8kn3
TetkR+xDCa4rWVvHngAPnC2tOtP6SXxRezjZJf6+Cg1Ytt5o7qBunBTaCGKxE0s2sK4KtgjWmh5O
rA0JAz5k2c+3pB9civOYTfuak7SDuuD9qX3UFBgv0PrHaKLtsTE8QaGyo/N1Zlts6P8vLkY5yqdC
Sb3oVFU0QsyWDRTXI6dnM8iGydhrc8tkYWdf9Tg+vC/uCvWNY9IBXP/5H3XDWaeXO9e9cwSbAAHE
UjrwBNxFTC9fOfk/OILYpuHRmnLXpOdTBV0jSeBepGsdsXjnj0u0puHAVps3sRavkYPiKzbOSaFg
HR62CaaB1jwKI9M7eWcsg7lL1K19VMX8jc3Tts+7R1KYL7o++wWvBT7GjCH+83f38UUJ6mDXwVni
tOYytb5XIMsjCUD3EgIxu3Gb9NgUs2RytkMM4w7Bsj4dhsj6StP0wUdnM0ipiNgUyeBlvH+XIAK6
ubIb+zjljBOn71YHpbt8cYN/j5i1ernChlB9wlJeZ7I/Rsw4aiCBqnE5VtG623Gl/rxWY4KE9eOL
7+DvGwJjxmGVLQHiOl7i+0vFVlPlEwQhRI0cmmDJtzuvH58+f2Ef3I9j011zKWSuMtyT+yFNiWCi
zuqPfd5UV0njm1QxG/+664X8Qgp52ghnRBJoR4MWGQNNNi75/obIG80b4rGG45j1yVkU18YZCFjr
e1tjoVadpm7cmaAO0yWe1vNj/1BY/vBA4sNwBOXYQ+8u7S8qA3+PV56th4QXSYdJBfektEpSxDIS
mUBEm4NjrxSa8a1ytOGysTE0Fou7nNG8Ls6L3LP/9UCiI0WdH34YP0CcNpBjo4pFPzfjkY2l2iyz
xK85xXXoEa27//wd/z2Q0Oxykd/dRWSo69T0x5htqtoGSzpYR12Z7PuRKIRss7+aS811vfmjlsXr
tahN20yldOFpAp18gJ3fRzkxofbRLxDGxDHhzg5Ayw3lUUU02WweKdh7AZsT88Vpx2jrRz1ZcstQ
n+k+tv/JaPHv0pfbZCrRwsSe0kdFWGbgzHOyswUG6qUhqqRysEhqjq1tDV2r4n//XiyXmZpiPis3
7+b9w6IYnSa6SK1j1zr6Y2MMHEVJh0k2lV98NZmsA/6PJ7ZK6FcBE3MzzV+b4tH7axlCQrhTo0SG
iZvV9mLjHnwL+3e63HvS07EyJsU0fWHRPhkO1MRRpNBPp6FuIRU81YmpsuZgRi7bgbXP3Q50wwPb
j6wvnuMHV/ntEGD6oufq/VWnthOlchNqAGh6A80zp6oD4hCz+uI6p+XH38MONaGPxERn1rdOtkGT
JP7Bz2yMWAj1070tI70LCJM0+7PIHBNMG4P2ffZceFiRqItrwRkHay8oUWx97ohfeaY4SYGV5fkX
HaLoq4X45EmsP5BC/dovpJjN4fbkLUNgzzIiNMTRWinEjcAyU81WdfjXHznnCgqCvFUElqe676ak
Sumty1+edDEQh0iEdjl8pTH8+15sS2e+ZA5HwkmP8v2IzVTjtYiExbEdve8oCOjwVpVACPL5zfy9
KrH1039zVKjcokF5f5ml9Q1C22JxhDKsP3B+AXLX2OlBDhgNP7/UR3dE85h/OWzYaRa9v5RFGj3F
T4406APGo50Z0E2oMYSfX+WjG7KRC9um7tDY+D13/jEFt80IcL4czSOwefsqI/uKcBsyohAtDTef
X2p9Nn9MKgw3NF3smxHt0c7gcu9vqE/Ncpr9yEChA68gbL3a3VlKqINlJf0VadyANMTQEIfUk1X6
7+8TgwpjHf08u7DTvTs6nd5Mak4+ae/Dhh/hsXm2Pp85g/3Vfu+DR8p+xVuPjBQ9/tpQ63lnYXSx
uE+CmAJh4E0eE4tyZ14b/36MsKX1uNr6bxqX7x+pK82pXZrYPCJBzw7GiGe0IWXq3z87h+67y1zG
AYrO5furFJG0BKkz4hhXZDtwcxG5UfoYmmk9ffF9fTDouRQMVDYfSAxOe72mNnjuwHbtOJsV5UuX
9GinjtQXG9gP3hCrC2pZqpR0t8TJY7OgTrZ+VTDo8ThcUY1aNv3UDHfM5V/1C09W0nXQcym+YU6o
zLGnp6uKqPO0y3uTEPYpu00pGOebWbfJUlNOiX3RatUjkePkKX7+sX14XWM9CiA1cLn6+3dGKlZO
Z6g1icJInluq4xttzPa+8n9a1txudFDun1/ww2cqzHW3gNiRvJT3FyQTeSBVIDNZTHwaWX5Kmwot
O5jD/N9fidG4nqXWcU/U6fsrwU8uuqxIxdFMBuNW2r4En+wO11QF/6U8i/xruvQGHUQkQ65vG+tT
/mN2dKfIQ5XCCkmOsEJUvHSXnb9oX0yMf72r9SoIffm2uA4KrPdX8VpN9nPBoE8qnOsbd5bNTe9q
2ta2KgFYlWaHzWkcks/nr+zUhcBei4+A4vt6+OdIrJ88ScMs3LIC1Xjsx9El1QnN+INnV+OjZjUt
LA678yi3jkZ26HUbdhZURdGfe4TdULisWnwDn/+gdYy8WyEoQOCSxCnDsYPK0cl3WTPJ6f4yVMdR
Fgs8gCp9mJTQv1ALrI/z9CqIVlYM86r4sU5eqqYi24nnqT4Wwo+2GqXNw6zqaEe43SPE+6/iyD+4
KZYBPKnOb+PpqfYOPuOa2bqUx75PcEg2YEMLSR7A54/urzGERJONHIoEizKAOEH/fv53Gf/Vcp08
I9xEDAkok9QkT0/EHtkzWTQQWSJ7W/zTQe2FdaLrw9sw5vKNYvoCtsR3sDTSKekg1Fv+2AUlDYGb
Lp60bxM7m8cJN+gvWwFgCvRM5aS/EaocbVmq4O7AXwUtVlV4wJPKMvLQt0f6QE1CqhT9Cl1cdnMN
YidPq+7OH2lUBXICmB+AdZ4phcuqORO1g0usaSxK+3kym/GmSJOWP65MCDw19rWKuLek1PexU9fR
tl2kGcFrUPMP5XaU1dNOy/RtDd1QBu1UtDQq6T7+aPpmjs7JIYrE1idbh6zfMkH1QOi58Wpn7pBv
uyFp/okLrC0B+a26TVpFIb7V/bQf03QmGqAVvbdLC09V4TTN9l2DALMIMFb15Mnkuo0egTiYUJYl
oIRMLPOdQuWBFtPzyGUa5oKcGXOIaWCMrjXeY6r1kp2eutLeoDgkaIGQCfu4WFQs9nPSJnfVgGQh
ZKOXXCknrUlqmTr2UiZNjJcytwmPHCGk2gN2mDjvYDNFRYSxkWSGOVjyWd4vBm7hTZI2+UrDUC4t
6kGKS+lqgPAMtH1yo2dtc0+SPBYezcjU05LU/a2daJa7JcaWjGgiZmwCfC2nea1ja7lNIhLKN3xj
g7EtXUXfpLWJXwypuCCvoPlIbXyZlyLa9OQsEZRoTCM5dpYf9HZcBGmiqUuRLSmUnoEfDSh3ECSd
0Bt79mOXEJQRl486y30SwOjhoiUI2VoUF1o+l8muaSL3Xrma+SgajxJN3vXDkz/Zc7b1+sl8Jgex
eIt6lA5hR6LU99hShUNzP4NFE+eRwwAdXW11PNT82hGzMddmxiQqberdIzY2Q+OxwoWIx8V4JaGO
Ex4iNc/aIvUYrzmpkBpQOAzpoCE2xzpiCq5f61plSZjpacZL4KR30ObMe7HFMpwnJkKQkBTtBeIb
xyl/jUSyJohAUw66rzCGcu8Q+gCYplFwzGNfiylL+PrCqLIkDDiy4MyfHKNVum3pOnf8oV7yJGdj
NGjhNZIo0YXwyNkm106JtjYD4mW9H97SydvepxNTj0U6UcxQOXA3hU95283Iz8NKVMmTHvsLcME1
+zfR4v52dkilQE+AinEqUsQapKHC7MpIpIXZtRjzm0s2anI+N3Vn0TuP8yNNsXHacM5yaKuNQvmB
Xk7xM0n19ktNOiNNR1KLfhnknhK82NOco4ucSBGUjkYoHa7T5BtZKstPM4vka9Wl7W1qZuNjyTo+
7TINbGJe5/2lktie4ULB0AviVLlPPp5wJ0xGBEdBobUEUXp9kr25eRxb4GD10jxvomV5iskXgfEU
W4hMalWhhIh733spl0krt87SeEcIy3p2IEwcwlXR0kzWpQKtISjP3MwLgJCpErT6URXJlyHvqeIl
k5VvLCOV0CvsBeCTaPXrGXJssqUputzbqdQ1jvq0k7bG1BoFpGiywju8DUng2lre7G0Sy6gM9IiE
goZYswPCMCBRejslNjGF6JOObuHhVaxjpxWh1Zcuv3wNhtk4o08ESm91Da3EIa3MzZx3Lu0+7J7k
zuazd20yolvmTxviNA2UfkGaYs3XM1kTB7H4fbFa1CH/KTyytzR3jQQDn0zt3aJxPwRWpt4LiX+s
BbTnKCfMFmkwG0eHlx2YtgT8McYDnLZlXOqjP831EuZaLo1D7VjcxbLI5DUWGKw3FpEhhJnb7DlA
CnuyCbwywVBtisr8x2wkfzn0Ye/W9muLKZxYqxa6BxlxYUII+A7tC1O1LVXyQ3ap/jJ5eWNuFrJb
L/1Yt7P9rBE8vpmInV91bFYnQrnEPgjrrpMRTVgCircNCk7zn7jJO2Yva3Ge5IRA4UBbRuobXx+d
J83j09j41JDoPxNm+avtikgRZFyhtaiH1iZOdjFQJtDJrp497FvnsjTGIhxqm82ARQYTLJfKWQaA
bkS2HNq6rV8K0yXBh7OReCYjCaSJM3RICjPD7+29WxaGvUHdsVxlzuz+mEeC7vejMqBKFgSnhaO9
0JlMaHs7QJm07keL5KTeUFazH5vc1r5nWAeBFcUw7ZwYsVgwT1n21usaHyHdgrgKgRdK94AyJ35T
Qyq/qW6pbEh+GqFfRMdR70BzRCs0z4lSC2a9Gp9RFHATPYK1OKRwaRhBKk0NHKurbBaOZOyah0Im
jnmg3io0GEVaOZKtwg8MTG0qCkLq2tbdw2fH6osmZEF451nymrpZYeDCdzp/E08EJx3bVqFwCuqR
mKgjp5/eX0M7PZByszHoD84E+/3QEbacE6UVe6/KQM27SauEF6vHAvrpSNLYU1ZmkDn1Am43sBsW
tkADkc3vHuroLrWRL8yqd9+ssVJvEcGoSHqkTTpOVbgdiZE0hck0R7QjAyorqQdNKk6eKGqYt2bj
qm/8CChRnTXf5ZbMfyEo8N/GqWCg9TTqz0dN8kO02qu3g6PI1xyK5FlDMPHLmLxlovqx9pRJPiIq
lVzX6G2KOhiutbBvUS96t8ugYnY3Wa33ZwUw7YM7tMgsKENSaSDK1VzCWssB46SJsNMQxSViu15r
dW9DdUR8lxVAzss079p7Zind3dajQ85Y2tCo3cpU9QTfjMPy2lNPg7Pk6WRAGOSl+Zuyq1DjRFYu
o/3gZBbiCqLRhp1BEqCzt+bcvOITJriM/kKWbWn6zq/Q551kPxnYTwICIadHvY/JpO69ZTSCzHKb
G2mDvM2imF9ZGGsMlm/KvN0QY8LS61hT6mxmFv9/NB8ZIMx7Cm8OQUZVoGJRTkHfIuHZMbkUd1lX
TheEdQ0vbY8YkNuYwQJOZcvzbNOuVIHwlSIGjFAqnXW+IbpqMhcRRFPVZewD16+FRh5bxYoycbOZ
067q1gSh+FZKG1Cj2RfODQHDbUIGLuAAWJU5W019RGMWsiVMx505CCjZszuAF5q7VdWzqm/ue+LW
sRE5Nlw0VETpL9J5Df3I1nU692Qi1cEbuxddxS9pZsVrCGLG2W+A9Lvv2HDCZ3WSngBtRDtkudr1
VS5StIkMM/dS2lbMQ8rM1A2pvelDaHm9IwOMpIQ+LYZKr2BFiBWPPICeIoOkAd5kymj6B+9j8l1v
C/1y0bP656hp45XGtvXV8AthHEYFWiIsaiRCYBsNRXzyvER14PDZwtM0yD0I0rIsoHlmmnQOXWHy
2yHyW69OtJgPMVrxdietZjzLstm5grEuiWJcpHelosFAx0iGI0jAQRA+LlHqRLshTYYSDUjmf1sM
YjrO2pyEdhSErKDhOJDWHVKHMqZzf1l0M2zNjkl20hLtdY5hG/suRV+7Lkmwlxx8x1BmVTM9ag75
gyQQA41rLNNK8UAtlreZeCEvbBZc/JJx1xgsXibvUDlxd53qYnyJCI1tSDX1O/o7S99cWr2OZMYa
pesEvbQRaw4T0rhAyZa9Xp9lDVrMzMqgeJE+BiVZ+MlBGVF2gXTRRPiXoloOSiK+XnLb1J4tBFVs
ednXMSp/1JVxP1S+GxSzea4V/bMU00FmM2CGlv+IGxXGs8ZwTyLoaW5709jLzra8rYPcnmCr3YzD
6TGSAt/5MhB9txGyZU2WxfQDU8pl608DIdDwqBK0tWwC+W9F59/b7ASuMz0zn5GolhVhPvR9ifCu
vVsNgdKmlrF3BSkALOXYbXO3Dpe8vxUTSyBCVBup1JgZW6oVKNYyedZM7n1qFU5oq3I3+WTrlhHf
XIASnEOUZl8g/DlTbbrVqx4hcFReCRencxvlRWAjyrWQhgfGlPqbyLWuzU4iAs2d8bsRmcvWVVX8
UGqJy5HNnc6qtNVvstj3b4zB7UnINNOzmWDJzO27rZZa7s2gDVD1cnicaVv6T56FHqqJHgSFgDCV
0XJBtlB+NydVHeryB7jZtFfT7WQ6VxkiMLmkh5H5cfWb0wOFgqL/IFcNINtwPS35j8hEFIoBZou6
NZCOFriy3SJE3HgJxOXEPAzldO26S+jUw50eX6IhDbMs/hlzSszJrzcGiZtzeih0NxyXokEQNZrB
4j60bBM1cwHX1wQDmISJ+nhMunoiiNvMHykph5mTflsWgOuwg0YX/KsGd5CwdWCXxhgmatkWycWg
Q2bqRVptaY8uYeTjUW14BdRGR/YCqr/xXEVV0ojd3UzKgFiq/Jww327bG82rO3O00GgeXbjwb55Y
8fkSEGSbcmeQHQpo2kjmvV3AB3cc4E9Rf6gSeKSsaaNfswjI4ibLm5+tyLdEAabEkfTWTSptCJvz
a1qUBLJohFE7WLv2fi8JDIzTB71JzfNx6PSfg5z7IyI5L3SWhChxwhcrZdTb1PVg9k72rYPVKSw1
3CVZcZc4QjtvCQMORCmeDTasQYIye9PUdbvhEHCJuby71mXrv7hu/UNQzAsNp7C3C2fywG6LS1mO
e491NigMaIlDm36nn9CexxLCb+m1B0ev702R3c3MDIgVp42SzhGU0M/ZTB+E/Kc05Ks3LLteGGeN
B8XO6UN/NvZW6t1JbO2FHj/q3hIh48MHMTqcYpgVfAAfYaP5h5Jk912DLgBA5ex9zxPx7FvW96QQ
T4KqJ/HO4F02ThLDBRg4PyLKfJwVdjwaw3bZPJpW/OJ2TfwWZzsyH3cmqYDI+KKwmOZntRTVLY1F
pO/1t1hr5ivk2ureqhL33MgBFTudEfD97nPHpTSds1m3u2NrNGzjSiik0djIO1EjSzbdsj8jZPnA
BI0Cocj1JbBjS+PA6L1xpGN+IQnPE2Uc1lm/s9n4bCyy/Pq+2dVJ/z1L/SZYRXM2J8fogp1y/Wql
jv86Rl52z5cvN8Bs6M4a47eIIzhMVXFZiPieYFj2TnqsriKntlcCbE6iMMXRbZoh/mebf64090qZ
ViCQEiq3Jr2zS3d9UsoskN5yw7K2E6V3ZaXToWVLPyDaS7tYAWquzKObKBkSnGz8ItuDePfJx/Ei
d8k0XTNWfs71Y1tRB5HaQxPDNlWt9dh74jrWIhftVKN0flxzbqmjyqyI1VKnwTAYg3NmiFqc+dZ3
xvkSIpsX0CdhlbJSU8bBPXEriwyyZUuhJbT93jgzZUfeWZNmfhB5AnGUBIUQlfE8kmsihr1f1LGg
B5NJtTO76pCVbeWy0hiwlXO9p96iU3MIrGKgOhaPbKF2LLXFETxr6wSSeHj96EXMwaCukuzO11VR
XupdZmr3VkFgaQzntnP0Z6a1jozw1hXasS3qortOCtk/1UhxeaCq6ZwryoWZtpvIwe0e5iqp1yj5
Rh4HKhjFFsMQjuI6Qv2/pz0Xo8Xlf6hxkbrJ9NLSPMFW0OkMzMK30VhXTQNErokKr3qceBPtT+E1
s2CBLbLQGqb0p2U2s7bjjzORUy6Ldpy/SnDGOcIMotw6dONeNU5oNAc1JfsuEU21y/O2fsMeq6kN
OinzgJbHoIqCxv6tmhyWvL4H47Afq6b/xywltNpKpE+iygZ3k8kRuv9EdfrbEk/uHcsAfomJ3DQy
abEKBpRUlLPJKe8/9DrC/WCqZDxe8KAa1otCEI9uWXZ1MyWCd4asypqPhYm9KtQHkpOuKYZGBXNb
3t4nidfDNUkSsKrJVBzNzh8438oaAJmiXDoGQOSIYjOZe14it5P81YsixNYxFLnkVtM19+ZUpleD
49jbWG+YxMpMXUnKGTtyb+SziZGpOViEwo+7pNOQh6Pqp66v9ewzSQrkCwyEPS/nbYIeitLuMk43
9ZCkLyixcZTMqZ5zyvSMpGPFTzs2u8NQPWtdzK59sdZvYF685hvv0cnDvh9gr7qCUC60FkL+dFty
gvAneW7OqynZw/qy0Ckndxq6WJoNlJ0Y/6ySuTE0/7AkFG/unK4kT1OiejcKM79cXCB/YdIXonuz
VOtQOLMFqGoTCwtOuUG9FD0papucOLACRG7Z3CQL2VqQnapmYP2qfFZwv40eiraYno25iqLQHB3z
tbQoUwRZJGYZzDUZO2FRObpxSPWeWPea6N27bnEvY0quP7KhmoZrUSzyzLedSLFOejMzV+fm1KlT
SqnMfmlKQToS2lvvT8WzyGdxYSRCaVtd6ezPvDZvjG3bkIGMH8JZ7tJy1u7HNvXLYJhIsmYpBxqy
adzUeHKGxb33o0pWO9MoxtuCRD+QuJnRPZuJ0zw27VLe25FD4gp1ejZnoo+basMWeVVVEoFygRWP
fUwt06n4oq3yd5/DsxBKr0Y7k77KaesWnpHdyTyCba20KIQZM1wvltN9cZW/e1acitDpwUpYkQEg
DOnu/NGSK9J5HmO9BXSrNca4Z+vu3PpZ/a1FurDFImdsZ+VEB7PxxT1av+JsohK3I5ks+rdNZLzi
qIcEPTSUa/TR3v+QrCJPWxgFEt02yUnYzBRFw0prpovFTtwvbvvvnpWzakhRRtHvN73TNjIR6Eae
Q987NpTz9j3HuMeJJWQ7OzZffmM7D1+0gNae/vsGEG+Tl4lmbgV7nupljYHxxXF2OHq5H3UvRmc5
PwDmIX+rmoKwFU5gfh2WqTVTGB4ze9r7fDmbuAaXuP/8t/w1sOhnwehb9WjQNWm4vn/Qg5xGV2aR
fTRHq+EyqtvXZuX8W+UBShtdpyKsI4amkXbShAXkbdezbSw84W7c+1VeXPgVbanP7+WvNt16FRPg
Egpd1wHF8f5eJq+QIkuj5RhJx7hyOfYdpCPGRwc5EceteNiJyE6/6A3+1ZpfL4r8kXY5ojcmwvcX
RdhlY9x0l2OXEoVBMB12RQPgB9KR5YuP4oN3teqwSLlFKcJlTzQ+eaq1rRi85ajMcnkz+kZcxZ7V
fTEiPnqKwF4BvPHprbqy9zfkRRTL2kVfjo6Vi2s8lU6zKcYx2Q19W+9KwVFSj3HnfP7ufstR330T
3NBKEEHPpyOrONVKkYM2t1rrLEc6VgkgxWhmh+n0uflKNXbiBAUEg9CLeVGPtpjmp5mqqbMei8gs
KLtOKFoS07qN1nPrwmxjjWKu1OlRdsZqu/r8137wjBDQIMaACMlx4VQloTy31X01oQefqHhZpJHT
qyPaY9H6UE8VAs4GCezn1/xrlqLJvVLR0I7y+vVT40da4ASs6QofEzpsnZnmYSky+nJJ9q2i/fv5
xT66QTZKK7qZGcpZE5X/XAikJwl2RRN1rMQM4K6OR4hsUkv77eQm+l2F8+5hmVPjx+eX/eBjQsQP
vhIXNBiAU1VnYvkKN7FL5a4v8vPIRj1RlZwOavtLA/sHl0LoAnEOcM8qbVyfwB9LnTMXiDalqY6W
X7Vb6Y/4okXsDseyqvIvtCAfXYtv1vWY8JGinCrJvGQWHkbf5ej3VvNs2jONVEExiUza2f9C5/vB
MAEADOcHgT+gJf9kEmQPn1idPTAJ1o4Tc9Au4Od6ZX4W8zo9NnGU8T5/aR9MS1io4TKyoK1o2ZMr
dizTSl9nwDyq5a6yCp1SSynuPr/KRxMEACuklCYzH/qSE3XoqNXIzA1uLAe0+LIweq9xSdFq75Pa
fNKcUb8sU2zCKGKrW5/F9JzmrvNDlagQN6ZI1UUUpWo7pBFiCkqG8Z6+8/zFm/7oWcC9Y/ePCwf5
y8mP7NKqblpLW44WwrSwW7o67Id++GIq+OgqK1iXh7DKZE/RMFM8+2ps/fkYLZ65L0mVhlgWf6Ut
/mjUEkHLpMPtAIU78bMlpdFHY9Qux9ldtINZkg8105Hh2I+45PfL/X+A279u3qr7vn176wmm/P8B
ur+SD//P0P2rt+ZH8Y64v/7//0vc97z/MNgFu/CV/Y4Fj3/yX+K+p/+H+f+/UCWxcrj5J/9D3Bf6
f9iL4OrB3fZbTc388L+TKJ3/wOrAammvOb58rf8qiZKf8n6R+J8YNhiB6xT0x9SZaeUc91PWHtzC
bm/xZw7XSRKVR/Tby9b2NO1WN2uyvPx+xNaRapjG9qS6avuM+fWuzuFNsDLLbdSW0SFN5nTrC3P4
VZapE0LWyH9OggBAL3fX02WWjW9FktpbvS+LoJ4Gc0VoTjtEUyZ5NFZyj3a/u0rqEQlAUskcnLWo
abhO6tIro/iestyyRSyhv+WA3sMMhWZLkyh3DxTb8ltfpwtSj5P+sDQZJAo2kN4d8k7j6Pi9923E
H3nMyqL4uUA7ecZhDfVGalLunJqC/NSX3rlmGJm+ifXcu6TtQ+G0q/IQ4WF1NinXPVp0nY+yTNy7
tcB0JZJJPkmzjlZdLHR/ihcGYSxGbxFuJGX9lqLvuJVmYuFkHxLt2Z1QaGzGNmqu4BXIS0cfAYCk
pX3Te27g1Xp83qW5cYVPSh1oO813Y9YU30rTjh/TXDrMfplPo8PX4ZpYiVi+j3Xfn5elBgO5oMZI
ETCXaouhwdvnhdVfDKnZfFc2RR7wfN0vgcv9iobk8JpDJ73IOl91AUgIuveKTsdmyEdi6OjHPCkn
N8K2W8TZjDM3RR+VxKRNggy2QplY7VNE45jGNN60l0bO5UttltVx6bvmNbcxVG8ybSRJaZzIPar0
OezQge86YbVrZ+TeqOBaiJ7ioE+nHAnURv4vys5sOXLkyra/Iut3yDAPZrf1EABiZjCCM/kCYzJJ
jI4ZjuHr74qSWqrMrqq810z1kJUUKwKD+/Fz9l47r56nQtvazBfAKsTeKs3pmi/1kN3FdL1q02OS
/VDWlIocoxzikUaxcbCZrhQcwnaer8kMN7eJ1p8MjeSihZZ1zFHpDqKvtiXExCBJ+Ss2DG2TGmnh
M4dvyEcZwjJbvtlzt9U8sVG0vEX81ZJynFeBTviSHMy7rjSvXJti2Ua5EiZeHDJyeUcSAJDFPesc
Lr+ykrm4oyHTX6GEVb+P+hAFAGm/6lqOT4CIu7DB90HWCs58k39onb4b05huvSJ5Hj1mH53R5gfI
mMHUfbN1eqImRvNe8TbO6Cg+Y15kL2+WxsfK8yWMEmWX5tnGUbzyTZ8na+2KOzR49bpUmILTRSrU
hwFTaiWSGxzh9o7uNvnnDvQYBhtOKS/4HKh4xXgejYiOaj9s4q7Y6kn5gaLUxSQsQsEowy6nnWEh
r0nSxb46X9inXTQGanNrUkfuEyclV9N6ddP4O/PsW6ZmINN16zN1iDBLo3ElxprEGaenL0lTbmVO
CWwm+mdIoRTaafFRLAyHOwAXNJLPTuKFCWk3FO1o+NqCvBiR3i2JcxGR0z42nlLDXkjzTTtkm45J
+AkQjj9pZSDsOgt68BqT443EoharEb/bqnfI9as1nkTbNEvI3eJZvaJ/DNGsqwGNQVFb5k6Yxb3e
lF9D8Yi8QPXhgg2rlpp5ZfB+QlyE10G7LVS1vtpDJtAJxTF2ntaTC8hb9+BI3T0jyOQBmT5tKuo9
lqVHaIDleZgUvjoppDXTmLWHRqxnjc0d+opiwO4+GPdlgx6pjS+uQ+cfz6h6mdvY+Sr7JVolcxQO
UpCn0+bGyTGXd1CtaoYRj0kouCaUkknltSgsE8sOcCCIi922w/tkctO0qWxvR9OKN0pfZyeVhg/B
tPXSH2qORYGstWifV9egXGVZgF9IIBAJS+wBKdktLIr6Yx4X412pxvRjSbzy0xCqcY7bDotI0wBZ
9SoSaF0CtapxfLJ6ha6DHVlbS9GeioqZgafVPG4ZhzjXGsaV7Y3tfqGXxzlwqhiL5ab95U7GAZqT
6bddTC6Tq1YIR/u3Ao1bD1Q5oAybDhpTkn3JzCcsJgRNWt+dQDmQDCuk+VATbn/RzYloVaQS6STf
h0zLz6XByNmRKvlCDjmvkWOLj6iKnI+CQeu8MobSPHkZr2r+G8EI7KBb+lo6k82HkucyzWV23bhm
Asu7B2WUM2IK7SJi7WMxl36dWKm2tpDsPEilvuKyNNK58BRMLGf5dCx0PNRRsjgv/dTcN0IdtVWF
KOb9Orfya5QAPvzODVbuI4AiWudsHyypsbDWsD3Zczyt2AKrIWcK0CrHeSPQ4s4cg3TqLC2YEf7Y
fpTY7bfaZqaBrp/MaGlyli3c8eRUSpkR+NWShWkuo1YT+pcWgZkyOCe+djAqwn/VS9veaGnf84vk
ztQL2ivSiwMva6wVvUlfcgY3RG+fhv6lqFvxrWprw89ysHGI+aKQ84IV9rBENEZdSFKLfM2tEGzG
SCEyxcEIkylbbiK3HptDlejKbTvxRVcq6s0VstQVwqTyLdLgqKJ3VVEqT6P3nCW54a7cxWFr8K46
S1dxW7/1iE81kNT7Zi+9YKnbEPjMObZiA4rNdWgc+X1clBDulCGQvQVHg5TExu7Wi9u+tHkfjJP5
5aoTqJGGPL/E7iKujnwcK/ALAwb/m5S4kGbFq+QyGSRpVLT72vgtC842DvhNibuHZOTb3TKj0mXj
YMQfIHlETdlE60r/rji9DGEmIZ7mc9qltatMm3s4jN9E3hzxczlXp3IRTMX4KaeR4XmrjBbLywjt
hNVPmmq6WgqpbxF/V6t8wojrzHs3H5kKx/7gaKjDGtvvbB3MSVR7vmEg7lMsFeCMFyRpgZ1FPqmz
8jbZTcn00rEIgZ2zwyxhaSWL8UXX5nZBC4Raddwbirn18uwmI2i0nwAT1Qv+Ctr5H07OFDWdFxg8
RFSnMGdW2mg0oWN0X7Nq4wm6ta32VQrjPJnxvKkMpdlD119FLkJ4pxGfqPmRaLoEbyYI0mKiC9W4
Pwy9x/eoGUJ4bq0FizHeDNLKL/FwUOeIKNVm0kEgEYoG5y2/ksS0DpFTc0MggXxJ5bA1iIMbhOoP
0QeqNf0Ya3YItCroGWgECaG3ZtefSiVZS+yxMUSzri+fk3JACVmKJ80ih5bmxKyf8VXfFP28Uxni
7bMGYSW3JbCS5B1mIONP0/arnvlsbiwXDBHHOa1O0FrOsof3lwhzK1mjt5ZePC+oydbu1O+svLtx
UxvQP1gpZ29KuWrMIdlJgaiQCmDvlMlTVyjmfbm4X3pF0CMDLTchNLTPX+qJgSoAnA/PWZYQbmE+
TmQGFvKbvaRoSSLaN4KHVWG6NJjizR3T7Ijsys9V+hBoKVGTWyenyLWVTA2QZtMLrH+CwAezDa6X
yUIZu7aF1dyYpmKecvuekeETCvydpYxh06TFnTFMX4wHmJNVlbqSHcfg0TXb70pqHboYdeMQlY8y
VR9GuM0rVXRHntmcoku8uF7KAK0eXX8u3IW3LF+beTWy5S3CBwh3ht+ioTwi4bQvMqShSu76rShe
nQJOFIrW2Da7tWaNpGjPvGkrUSrRxhKJ6cNcq8O8zE5jWR0FOrwVmTF3Q2xva1IqJ8V9MIaRSgN/
zv0A1R3V3USNUaJar3ijq9kf0u+Za50HQ92MGHWSq/ByHAWTy9k7avWCabthQjic7bg45J51w4AW
27FEPO6lpdzWee9WAbg7RvFA8/DIQy/SAespCFpwuGaBHBUztKYcPI/8ANOVrS2nXlb6RAIpUL5d
65IMaKL3ZuFXRHyYqUV3oJr2eqxRUy1bQW2asq10OlpbZh31PU0m1DK5aj8qubEHk2gd1bo6eA6B
8EV2h/FqDjSz2BYeUYCje8gU9aGl5NEb41sjW04KvXUrOxbRWhq+vmi3kZVT4WbVkT3pqEbVkzIt
JP7q7j5mEXfdalMxykuKIkEn39+q2m3q6rvOni9XuSx3xEZWNei8rPqSUcrVB8QH96bae2HXJW+E
eN1kC16PMWbd6FeWkrJOt/WD3Y2iQYntlScmxfZrhHbQylSOYXL8xgPLPjy3yYbILRIJiShjA/2y
LDwFbI/HbGZcF+vxSZlgaLnqC8UUeZuMgoIsHSh8PHUMnba8d1IH9biusaxW+ZOERcp7goaOgS2P
w0JUjV1h+ANXVpVKs/Pa762NGHNGXowWdLl32FuIh39SNLl37MLcigIRFOIOsyB5UVPZWey68xFh
4UvI9SQYY2vxS1d3P8o8nd4Gm3hvZZ8q/YRMNw7poB11lY/T9xKtJIRZzr0NBVBPhnSSIcZ3+nbj
5dWjMtnbkeFqPsDsKnsoJUZu+kpjbso6fiy7axniNWuv6/udW1mwLQ04bV3b34vRSHjFGpfrOejr
zLYvZY64CibgbdWlH06vXBxt2UrHwhmhG2javL3W6vGmGVQo8TC/QZ5pyTpJpS8NLoSQJz3TXsB3
Nb6hV0f0KZ+Ts6QnNH7ZytTLbzM/0kd6EUh6S+ucFEvF016krpYBD3N3pyEk2k2q4Kc7zghpQb4r
S+QbNDY9rKZYnoUrlgv9PSLRyeW1W4sJeLYQf1mX56rp71LNJA5TYPGvZXk0arvdyZpsVaVUvokh
+Y4Y/t0xczCSxBIxnkeohY7yxaFz91KOzq1wpzTgHFEHOBP4GnW+sbXiqDpjxlJ0HdoL072zPOWh
UQgBzaKalFnLPYxe/UlQwIj5pJ0OhuEIPzK6KwBQizdXPYtVT3tjVO+481gdLCsNrzGFRQdwrBp6
N1A7RPk8nuKm72l95PoY0s8gMzehP2Cn+q6AnFHKBu2PiO47c1qPbQ0mSelJ8+rloYkEabjxg9aK
ejM1ab/pdKEG0PEvjPT3mTQ/uhS5inebxa4fD+5HnLHEeX32WSL1WOmtGWo6TQGVXuLo6Wfhjf4w
U1I7VF6zCabEQ4sZV4+yQs2JS3sTJ+mhyYp41SZw7piVu7iXNYS/Y0JJSoTyOCPg6zOVF1V3wjqb
EQmQ7554S5DilwoWtdW2i9LyTR2OnQ0KaHtGSyj7NpwVImnpy2vHWrGR9KoHYS0yVGR8CytxvXTj
gm0tDWfu6qptnltW6d2ogaBNbBJG4zp6Zak9mV50XwB4XTUZvaOcDUNvRxCQbXJbRfoLttAzY9A8
tMexOyaRu69r9Vs6up9DlV4NVFrmD6oiELlMF63UdN/JXIoNhugr9tW1IvvhUhrNsyaNRzdh17Wn
nqCFIUwGa6Nq1FY93Na+QHc7mQ+iH0K91v107Hpe0mSnpLBN9e5bL/LHDLW8mVVnumXEwOdut1qw
aRZzcUGe8RVF8fVJQcSNZ6pikU19BarfWiEop0nyrxxqsh8byp2hZGe1XnjSheY3VgW98kprXdj7
cp4eM4GKoSC4wqZBHvecQcdbCkxsw9h9dNoYBcIy17GeUI9a3lpdzJtqhmoXt+vITL4yLV2PxFyr
GgHEcYtMQKEYrWmvwP3ndFLPzZOR6t8Kl51A1h0/2RWkWKv6rSDDbFM3zJWKKdKvyEAludgFDofZ
o37g4BRg9nrhE/uGFHdCNPCryCNvRHsbJXW5J0WweZaGhY6zc2kC9ekrA9HzPFdd2Br2fRVzERdS
ZOeUIkBPrKd6mjh4zA4aPZo+Q97cZ0kRJlEK8iebNrg5HlrNuSmX8SYj4HupyZa1HoHFuAEgwecU
l3euzJ/YDI6d0t4mfR7ixW7Whqvg4nGHPlQU81WUZqBgJwpTrgfzZhJLckyCPIqOqPEAVDvdUsjT
NVQedCMUlpFQX8b1aoyjvc1gA2W8i54H5fJze11cAABHlvWcgivRwLutHaXedeVy7OxlTTrKnXSR
Yc5R8pQPyVqgC16DRTg0jTxpg7bGN3MZ4gHFWYKWPWaA5i6cOMbIr804P9IX4LqWh9YsurWXO3h0
xrVaeGd5FfSwd/qOrqCIqrHyWGp1AvZ660GopX7ObyMT3gpit21UluvCpFnL/pSryV2xlM/mhMXX
llf0r5PRcAFrM+da7ruleoFeiF+n7X2c3+OG4IGGlztW76fuebDLLdnuV6CMP1gxU016Pww5VPwF
H9eEpi5T+3BINOc8WvlM4Ja10eJok+mRu3ZbChUe9Z00kBFmB8V0iTmvbjl47kVvfSe3YZXk2sMk
iw7osfKUVLSwcLVT1M/PQ5xCN9SpAep72yFv2KmevZxKGwfhqmtnYztO9yqGD9ly9h+iFOIrtJBM
Hbq3AsiponYHBUEZIrN2T/eUDDLVRro4GAF/OPfI7vwlmR+QiN5iidnzSh2NJX+UEoArEusnsgtJ
CSTqPJ+rg1W6p2pxN7Z9lW4vtXaZq0HnfDX7luwPvBQBRBFf04yniDPBylSUrZHV52xsX7Kaqk1z
2mGDRoJxrRHVB71tDnlCm88yb1MLEK5e7NzBvSXPFcVXHkx4NB009oSnWrmv0SMrGo52+vWs3L7V
NQb5waYtq48bEW9UfT5Zc8kq0JV7lHhoLdHnua1OaR9b7VWOTF4zhb5pU3wuY3pyDM5+AiYCI3o/
adB+jfneLU3m9EYBEUz7UBPlCX+C6je4NwnC8T6xKJAW7/F8q5K1TubFfDd0QxoqVV8/01s0yJgO
kpGTTEx1juovaGbr1ZH9K2DjNCiwcx6jqx1WXdr45Hrt1srHvd0s2RpMSjC3FWWWXHxTdMa2Al5u
9XstLb5GdHiPtoqw17ScltREborMPXkpF7yXc4ozuu3Qn9uI1ZDKcFh1s+HAOBA2d5Ef8ddtS+cF
c2wezl1XcRjHbjKEi0nzTDConCa5YU7py7Z+dK3otRCeFtB/AY737hXxg0rovCujtVjuCp3CsSEY
SLpfMZW6yWTCdYw3vWg/SrWGe5qGk4VZwFKerdbZ2bodLmOxJSLvaYEGuZTZd6D9n7NFudIn94p+
QTpL7egcVLu46NB+V71tHAc3PkZZHdYgmzLVTtAEK1no6Xa16jLaqakt54OaxuZNaqej3ybcBY/G
1PyU6Y3u07Ae2Xm9c7VkD0tbnJmPUN66DAUiWkctxzvCZtBET2P8YLe0oV2PNYWOEesd2VWNqW+G
Mnnv1ZwyNlo7+GLWtmE+2lE7MkfRzvmkgNU1awNRZDeuUdYtWO6Gaj3T0gyb+UbHGjnVd+1gJg5N
UQjXc/nB7s2REC8UhAUeXT2JT32Pm9hy3vtRw6Y5WmtHhYqm0RxxOuqSHrecSDbohQ2C3NVTx5PV
2dM9B7hbko5n/tq2j5aLvVJvQi+ldrXQ2x7xLTlBOylvQ5vfyJRWt5J+p6R8chlIhXnNM5NTv+2U
WXNWoF+jMNfVfSKuPVCMhOnVNBsjbFtpDAhS71PHob5ykmw7JelVfT/4utQsPGcqHK0lok3cfvX0
OvAGJYE00/JQMnKZiiFIRaVfAKunW0789cFLKdFoRFPhsl/iiPPqUOoeKVpe6ncQhDbM7CqsJfiK
ML9XqnKuB5VuC3F1VDDqNol0e501mMpT/c0YeHEW/IVJnR2sBqzPpKaCsUXP21foFXXLbCvqjbSs
bisw6OxlttgPZeP1JIUhWD1PRmXBI3e9N3BW800bldW71dFEY3GLkZh0mjasB1vg0vc6BEBdPrkr
owLrbsaXcR5JdByYUk80+yf7oahVEmuUSNQ345DhcqzUSPZrXLXNjnWH5oE+rPUUMv6sYiS0urM3
VAluhOxDnYtjpaFez8QVFrDc4LPqroSBoHPt+rTQLvjW1FF5ngoM71aRuZfYlDTuh5lWWuE2QBVk
XGSbui+4V7HevmeqLHnFqYF1kMCiI94m1QPSWJc9qPzM4QAzUYDUhLlIcmBh0A4qWmQU0XYzq2t4
Dxpm4szwvtdapjC6oXENfs49VORQhAUHr5D8j2Z9ZVdfywwtXDAaH3OIQqcEtG5QjwOuSdOCph6V
dfs5w7718R/1oTPwGfNyAHE+LWO/JU5I34/wD8gXTNU7ZMoODD7XQi+yYFhcUdlHqZ8PnW5j6Rj6
nVzs4VtsN8XOdnIOzV6zoP/qwsiqOfwrlJQ1Jh6/EvN45Ir2a5f9WF8r2VJO/sS93fbUObof6S3W
ftr1YlovDgZZvyzaaaNi8rqdjck9RsrVdBLXWvs1ARzHc1nzyngoqR8X2YnUNwdJt0jVFOcZpNoY
dnldbVt95ni95J6xE4h4Dl1LbbXOIoWdyErKFLdVZ2rHJh6pm6SASB/FBTZCN33LF6F8V3AeL6uk
Hey10WrxLtJEvbb4z5VU2sBvDJ7Y93jCt0D3YzlZdbKsmdQ6JV7xHEMXubkXc6n1IJJeu+55RfJV
FhEiPdt9fYhpBG3zSbyip1oeNE2pNobHKYP9KjpCf5xOLvXMmR7GvMsq7FwGNERE2CZdBqs2d7Yx
JHdgo83bZJjyUMWQspEFh/gVRgBzvOWsw1jOBRdD8Y5Xf9lBLozpqPP2f2uTzDl18wB0rFK8O9fg
wO4TFqLcGPR2wnpKZ7lSMi997b2kvTETt7gdtco8aKPXvmLbaud93ll48Suq4iM9dnKwVSdVulei
1Hp/kRNVZaXW4gu7i4HHj+iAdYx+Ot26caxNzJoySVMknhk/loeiHJg5FRIPmMh7jE/LOGCZt/TJ
OrOA2PRocqyL+jXREetLX8eBUzPNHmWFXU6nf7FZTCW6U2vlDpUft0BxWRYjrRT7pfemp0WR3bNL
LzdsYDn4hSPjHUzh6QYamrHR3TfhNtYGG07iYVXWvPt0MQQ8BKMOF3iIxCb3aXLpctmwBlU9jIWq
FflmYIknSD4xzgRo29WGtz2Kj6YcOQqO6USv3R1Hu8ZAID2wN9FyaIzEps2Ic1jzbZeOzNrt+rNu
F5j0siG5cTlGgolSlDmUAvOZEWVe8Z1/VxsfkCvwbMMNajetKIkxYGPoJ1RNBQIHdewfYkN3DGay
o/U0cLh6bmwHdL3izON+MIfpSJcNrmtlqcdqnqI3DCYWLRH6535VLnPgJlp000LwCaucLj6daqoI
NYvfhTnkd54NnPRafbuH2CvMl2bCny1NgY2hLIdL4zTm1nAXa52X0/TUNck9qrLkksUyXmskf+A5
zRrnFcFAPK5H0zaZCKLjNKVdqmelXQblHqizc3JG59UsGvVzoFeMQ2hk0mfh+8SfXXNeawlJ8UdH
eMSO2HV01rAJPCxGsjwKNiWb5CF6bvMj80rvXqYmvkHUoOWqhmwJ0AmbUDqxKkxlNgKqnxBDkIVq
YuGslGdE1WY4FhUOT7e/dqkyoimEYc/PXG5xHE2Php6iRPlB5eCLVZQ2DilcrS/xPBxnHGQoYU3T
eFUT13teGDNsLFOsEwJMwlg6MYJtx3oePOEAJLNUZ+clXNOVikYixP49PoBstPYSxUuY2xVnmcFa
CvwDZvZgVAOd7YaZbWrgMHRAQa3JHY/WnegzZAfORIgGKXABihf2cJKnbwtddoc5L6JLp4/4g5KY
bmjRi5somVXmeHrOmXYiYoXeEdIYm9BNzlQ5I4KMoIxTnesYVaeyMvJVjX9U+ksxeNMq5nm5ac22
b7czM8Yc1ISQ52W2aZ1GTm3ezIsRUfWW8wi3yllwp9Y1pw3kjx2Hhck8cs7rwxglHq1tr1gVHt1X
b9BxURoRncBujgzWPiYoTtuM3yKF0hB3mLytZtNa2ZFd31pkuflKaVlFwMo8Y/bVaudBVgVTetLn
UxXtSly/2xiuq9AwqY0q0dFvVeKiTyknoP2PKvuRATMoxdFT5c+z23oxduBc3sytlO9WrukXuKDM
rUDlmuT6ZeMLfmNGbQZc1jB2c078jH7FrW4OdrfVvVYNDB4xmLRoBHTFS05OpxgBTeJyP/dj+2Uz
oFqNlbOcdUvtjjAY451KdRpiBQAH8v+vm3uoBP/7WQpHqPZHVXNsJJbgH5vP6vQuPruff+iqz/v3
T3X/+O2v488qeO/ff/hDWPZpP1+Gz3a+++yGov/H//lnaPf1J/9f//Jvn7/9loe5/vzv//rgUe6v
vy2Gif+D/u0a9/rnernze/v+8Vn8bdcV7wBa/tf/85/KOU3T/36NgNM9Ffki+NV/K+c0Tfu7Rgzm
FXYGAoDX/t/KOc35u8YqD4IRfT21+1UR/C/lnGb9/coXB2mLLNm0LLSn/3MFzv/UsHPx/nlF/vXn
v7GXnYkD6bv//i/tD3VzpvOb++Z3ujkl4mLkqE/3SIVOGWmOeiT2ea+e8soMlsmhgaG8sK+dJpTu
eku73dNj1oJ4q0X2sCJb5KOcIp+9dvu7a/gHn8jievzOkPIvJR+f6Cf45GT1Ohktc7fPanXvKk2M
jr1mxOaJEhId9XgFNQyZHgnZc390LeLRGrNTV2IZvtNNfWrcXvcnc9nDP3o3nSZeaYrrBIA8GB1D
yFlrZfHAMMdZMyxlQV6A/tgV0yckfOiOaHxEQt0XQ/pqGst+WaqHRWQnLvnTvHQx86923JYAIrai
VbARu1UfUp7HTGaWT8uNdrGoAii7Z7WqHlCiPTRiODkidzgrJlBorOzFAPXhN4r2MbbqkzZM9qYs
1PvZquIVXTl+U2/fLlAY/vqCGj+qsP99QX+2EuHJgH3dTHLvZUiQZOP6A547P05cRI4IOTBOBXaR
BEOKMDKqj3OdvVals6NvaSJxigPZIYVhjElSYrUVsf0J62Yl5Bvje/xP07nPLCWAkRGv3XIUuxGK
TtDrCPu8TJdhO4srgUIOEFqmwiddiaXXtB/o3zPXdSSgDWf3119V/1Em/J+ven2mfvc00+RWJVJO
uZ+j8czQ79CWGRIi44aLvGXMzZ5sysJPrMh5jgyeX2wcr2hJslAulKhW3zC1oiNTx/cUNxs4uh+D
20P77kDNOXHxYlQ69WltlJdkjs9DzODyFx+dl/2PHnv1J+1/zvkcQI7a7Nso3s4LvS1rn4K7wBAb
IK7fqGZ05zKcimma05J4lbb6ZOc9Q6UkyNsxoFtS+EXO46s1TCxGHlpIOtrRMyCUOdVdPI33f/1R
f1K//+cq/6S1TSCMWrmTtPuBVoCWlkGJSzOXeAAl00uOVx+txePjVg+Fkd0vLe6cKInVLRWX31b1
UfCqrKb2V5a5P7vp13//+5tO1aBZFuIW1xhWA+ZLa+DN+te29qcr5G8I9P+Ygf7zba/C99/9eoCu
zK/UlnxzAqtoJmLMnsdVY5NaZF2bF9Ipez9Rsd23prZhDWY3T/CsF7q4jwX95UxNbqOrVKSDJhcX
+cawsIE6RfpKvM+9pnfbKnM+//re/Mlyrl6frt99WAfT8zSDPthPJQKp+NMTLf6vkv45Qz3H+cWS
8lOG93+uif7jf4Y0rS4F8dfstWrcXRtzdiO4PvEG6eDKvNZNbX0amLJ51uz/9TfTrzafP7oPP9l/
ojLuyqkoG8RkCyxF1AE5CibPTIpVN9pfYCOjAEKP8pjHA/S7bJvZFt0JZQkU6j4ejJ6Wn6T3WMTq
S9bQAOxa+c1DDghiATIY1NRfZRn/sRrdxBTx4/WxrVmxo9mt9/0oX+uUYEYd/sFVO7OAYgBtljbF
xo69R13v0N4tk++a4rnVMTC7MYo6tpdwVvsXMShBFNMo1KhpvShA/ujnCQFUU/rRpPodhJAFIaKu
BoAJw06ovwjK0P94NcK++OMXWNyuwbNjNPslpTLOEZt2GDB1w35QF/0ZIQNd9mEjzNyXcRvMtb0m
JpFjg3LLUP1mBtmFYfiiIPVd9OFurBiTdg7ovGwbCdDEKJZ/FZv6G/D0fz8XhFj8+FHLkoG3iLxm
n3UKEoNBd49Lj0hv4Zhx8sbFDmPOnH4yIVBFNAZSRcvvKrtWby0ttlfiqu1BWEmDKSbgUtDktiKk
XmUkDAZSXbclgO5RGbMneumPxPW9eUR9cV4pNnQ33lVO7lQiqeGnk1qhHZwPriDb0bbMB6P8lclG
+7P78dPuEDVXuY6p1Uw4Et8u04NtR3thgxkjkBKc6SlvX7hdB2sx1hyRDrRU1mVRKr944X9Dtv/R
Rf5pyS/dvh0I1qxR2BaqXywzlFJB0YOaLTnXlBTAQ6CAlcx2Sf37lhvmRw3kGMCag5/dM9qNzRlK
dXGZFTOTUm/4PgmOOBAMYH50GY4DoRFbVkP0XEHkEAHC3ktd5+Z2in1H2IFRtwdRyIN5DdoAYDIG
ZeJaIWwbb10O+tGtx3wDHHNbRPr7oisupZkEMiAQi2sK1RRH58fFLXYGvswVmxLjgEa9g5g9Aldq
3yyQM0gmImj4CUP0SjnJsn/MC+c5MfJXySKOagaxVmxs6yQOp/GKuUrMX3i19B9t2P+zolLZ//gU
O2o3wq7Sh706UdB2cfPQSRRcNQ7oFSIvOjmJzrmxhWmkDL2xKsZSD20WxYCdOF+7lCI+Y+l3L6FF
ldbX039E+i1Zm/t2nEgOmSiE/3ol/s049kcPw087Ik4NcuGMQe6ZvJ9aeUNoNsCNs2kQyNjisDAH
a8/kXQ8mB9ABdQHkCJoImAA8CoYuLjYTpMgqWTAbtLf59LrExY2juJuGPk/tNtt6An4EBa5zzG27
GJvCjPmuJFnDeSxyO2gbWNXVG23QrTB0zZ+d9g6CDa1pBt2MIudIA6R0Kewjay+Nk6OQ3yfdWccA
SFMm7X99Hf70nv202UYEd6TJKNu9BaluQ/e7eMhLJtc93vKd5rYOHBfsBxXpin5Fn5MnUw2UxdsM
mrW845yOt2a2NCiUyDzt1MYJjAargqZLhtImFpBuBuj0iw973Zr/6Kb9tGUTv0z/BFHcHuiMBQKW
8MVdamfzTVQmEbWye4scCN7F9QVE0Oz4JjopP/aqo2lrMc4RUPZoiZP07DJAvB+FyzR1MdsbeH8g
Esuqv8K+sHfUeRba3S/qGfvPFr6fdv0ZZc/VrFXtafr2wWKSy5z3ub3NO5SF0quX0EjqHp1Fhu7N
RJ0pBRHV2CuRW8bNEZLwndNESEbnraUhWKwtamZAbUk4DbbpS7guqxTLKviorIeqiczbxsq20vXM
BsEh4DnlzsRwClGHF597KDiIiHRzizkl3xoMHLEgg+8qEv6i0TBTIE+eV3WPl6Gdszsroui7Vo1R
V1RBkndbORevECTOKWly/5e6M1tyHDfW8BPRQYIbeCtKtYjVXb23u24YvUxx33c+/flYdsQpURrx
1NydCIcddnsaAggkEpn/UhpI8HCK7iufprCSH2IfYNrORljwEOgqolZASO/9KUk4R0tWr+bjbdNb
39tkQfbZRXDowTW6Ik1BDA5yy/jrb5LeM2cerUqsjsdrefQVJDNxJyRbaga0SYbMH5eyY4BbJMU7
u+j+Gg04Pq1SYtg6NuXBybvhUGC5eqgK7bvWmMdk1j/2sQ7EIKx4nejm4yj6ByMHLJLr2sYV9Tev
kjNqaDGUuWHHZXpMEvk97NundlHeNtUBRSoRfsAh8bsQ9vdMhI8j+LZbvMiJlJZCNyYHX4bP6ocm
035OcfTp+pH721+0ykx0Qm442jmVjEqLHrUJtBESuqL97Ov5XahYsEyEU+0RNzIPoWZoe1h2w11a
KcfaKEL7lgADrHemZvQu8OcImpAfbJyrv6n74Ndzet+IHk3TplXLYxDOAwe+QplLb4JbPUVEiCQK
412EZmzFemwxr0ZNt0U/Ey+Ig51pKJFBXKH9U6g3ytAJ6gnI+ZRsxI0b5m/eF9bavEUDYSbLDtRq
biT34HxvB6SwVEW+s2l2Wxz1RXDNNKWbaeHHf/i1zNMVyYAl4o9Ax8KPtNs28W/VzEQ5NJIe+Ds0
UNXbxnH2lYkv7gieIPa/NviACdiPVFCAYM86iPCw9TZ+zuUymLWWvOCjm0OlaeMRrb+vepxart72
QO2S8YMfI8uZNNRRzCT/i26uh+LZvR4Wn3EdQKTTmM2D3oKZQOHvdxEZgBXq+KcllQ1a/4unyIW7
ZC01wb5Uy04Zu2MXAs+ghhM8+eTMz9qkOce6LyhKAwtGSFG/iaLeS6iGpU3zpJrFQ418lNvDpb/r
JRQ/KgbRkexy+NgGFtK1WvrJRFlxtuIfNr7rYP4nwGnt4/VF/bsbW64uQT9VUNtpZXfUqv6ricY3
IK5xN7YKPgR19kNL2icEy1uXfgxdqBZILibEYDZDagrhe+TI3zVRgCt2Z+s3wcx+ZxEEGKLoryAn
q73+K7XlkXVpeVd3nlUqcwiNpjsKDUS/o8bvtGpM4L3kf/Sq4/VUBI8WD98d9gYPKPs9aNjq7VDS
4Zdl/Dwi7JdZcmFV/ne7Jjnrhr1Sivb25fe9iSD/fyj0v4t+10VTPLf/Dyr9QmWtr1T6IRxFZRnl
fzWvq/wv/9R/q/zC+pfpyEUmCpa8ri5eI//hx8PV+BfWQ45pmpaFguRSs/wvP15Q/8cuDY0R6vg6
Ylr8Q/+t8hv/sugWCByfTARW0IMy31LlXxLz/91Qi+MlWkCqhs4nLQUVlZjTEEfe19BjytUHBKyU
G4HlHKQzp96ovp6PsvjLWQQozFvg0a8OmRZnpVGOGSqrvakfJsiVLrJvw39239/W4y6NYiAfiGEo
KmQUZ07ngiG6TJ3emR5yiTzx3CqzKxtzdF993w//WZuTvshy1k6XDFydtGwTMgpLt7ZVko4iC8su
xwd9wAJgH4LMohJshFBYNKd+nE1reFYbs0LwXEOP1fIDWBymlSJWFymJeKOfM1+QPpEuBU0iS2Uj
rS6pzmgCE68TZq32PGmh7VPq1rdckF66PqtZW3SbBEwPsIXquvxDNW9UwgBls6hVkhTpX2p9OII0
XebS8C41Nxh0jFV6qowoLzUy+zbPHbVfHfJ7CDBMDB+uf4dlXqc/CCctjhNCEXwM1VwV1CB6137L
1fEQzcUvm6zgRquLP70yVzfXBzptkixHBCYSDH7Ud/C2guB+uq1wUG9Roq36hwnvhd9B0IN1mq0M
oLk+vqek7WyMd2GpTU6+waTInogKq0dkkHZNHKnMjGu0dAtsb/YxPLkfZlE035Xcpw+Per79DAWh
+aPxhHlOI8t2FWcawo0L5+xI4cChwZUnBNGJRMPjdO4N1hdTOZa2FxM/9lnQTi7gTGPjSJ2PwpmF
8Y6DHX1N8dK7eVWiRkPYiZLQMcFEI0wYlKjgg06+u/4ZLwxiETUN1HQcXi9rcTd4uBrbsqRgbxa1
29pa9TWyeY5cH2WJlye70kCijl2CYxL9XGMdg+quK4uq8NMHHYbQDAc+RwW848ql+FTFw49SNg38
Vx9VpI1P9aIbtx6a7bkIN2FtZawrzCrMAw0IWvFApb0o4VxAeaUuInV40yOeEOZsN58Ql67FHeKE
EsUAi4wCGQALRWgnmcKPimyV9tObF0RSyBP4LeIeyL+f7iCgzrXoMYd5iOXcFa5eoeNKZqXmzymg
EXmDRpzxXMVtIw/XBz47tgZ1HhP1GWPxttLs5c9fbaqQDhlmURESfn5o3MLiQUOhk/6+UdX2ocIa
YuPYnu+vZTx8gpA7kpZlre64zKLQVYk8pR44gLgaoUXRZNP312d1mvsTjJgVtxvzWXQgkc85nZUB
C6rs8gpsaBPr4n0CqoXm32zgYoyVUyG93qnGL2hBxH81drtpQHxhkuQj3OGW7iz/WjUBijwd0zor
YMzVDrdrogy7vpy2jMxenFpPt7LOTaYhTsWBBwixmqVq2SStlcwfxKwAfx3AraMdPefKUxinZXkv
UtRdaXdGCrLBRfW1d+zsu2NVCBoGk918QyxDcvM2SrGoFSwg7STOYOtc/xZrd9/lY1AiA4TM3ua4
G6tPjpo8taNU5A+KFoqvwITCW4H66t4ewujWdvL+Wwmg86sYoxg8XwlcJ56TeyAc0Xe1zX08dUpO
Xm6lG0Fo9Uhml9hikd4zTQMxSx1prNNdMg1ILzh5PHmp0obvARIJ3vMiR2a31KJjJq3ZQ3q+XTrb
1h36CdYBeaPkz/XlOdsrLz9i0bkkwyVzWP2Iqg6AHlbO6AWh3X2xTVAk6uJufH2U87DHMCitWUtC
pjss3ulc0VtRE60ZRs8fIpo3KeiUFK1hPQ/cwRicL/Co0h+dmuufy2QyfLoIkY2tqBrLmyKZY/rD
4whF5fqvOktOcJVexDYFmT9p2VoIt8WvYhKYinrKuCD1G6e5n0zaCnq16fJ5YSiHZwD9bO7qczlR
kekLrLrqPGymQ2Cik+YhajB6PSz95+uzuvBFMU/nljZIitj6q/1usqdAz2ad53RoJ+lmbeydJio3
vuhZ4OaR9OIgKhlDJec8/aDqHGNtZ4x0x5O2u0sXTwPev9PNooT8sap1/226uhwWxkOmzBLovjKm
vhoPI2D8XxhPFehijmOZHIARxa7iG+a+0+Zk45lyliKgXAKBkBeKXELoOqdqBwjZVWBXXoB32B5h
84/drH1rdfl5VIYPfi6sjQU93yHIf7JFkFrk4hD2akG1OsEenqTHm0DqUj30G//HBKr0rkvgu13f
Ii9f5yR085IUmEigjWWriCMve+jVtRvUU+D7Zj57tNh7ODSRVtjUIAroH0NdqRPaaHj97XpHi6N7
e6RYAlJAk5VLRqIj4TnM7RcBRBEh7w7Mq9sUBHuXcJnD384bJXAT04dqUqYpdjGqmVvaQw0TuHbL
pqKjQoo657u4H2GZx4oESjz1Y0HV15wwSIo6MWFlkWvIS0q13OrVnR8QJg/xh+cRoo7CWsUiYAhj
0yiO6sWiKcFFzeltUzRvzjSWx7pKLqVZ/CeVg9MlBgE/5HlgaJ5TVONfgNwM4Eu6+fX6lzzfNYyy
mI9zMMAbrvMnY0JAoDRmbeEqDO9S9Hb3QZf1Bz9tt57Ul5ZtecUSlUH28hQ4ndAcWCng1Un1rGmE
UhtFNV0O8DLXJ3ThVmRGvOOWggrv5XX4ok87+vAyVC/SW9Ot8qJBEgZghoFWfWjSLKENw0/p3lMo
Ndy29AGtNF2+USK9NFkDeCZPaQ4JdZHTyWq1BUMDG3DPRujvJsFWcpcUctg48xeuRWCghlAlL0iL
r7983lfnUIQ4I6VYCXm6bEsETsauR9CtmR59q47pP7VCFWjSG/lXifK3cI1ZUZFEiStcd6A3NRZG
YzGVxevf4OLkqcIjSYw88JmNuCi5x4fW1zwIKrmLswYmdQ4elm8fhZAHvF3HUsFYdzJgFOkIlAvN
k2h5ARO1fVx6dH2jDn9hLkRTai8Oy4w476om69P864xRtp5tJfl3hTrBkYbT1tk4uw0lccQCHGyQ
7yMzv9wmr76jpWSyAUE9eUaRhD/VXJhP6BI7bsK99qkduuKtt5PkqjCA7aA6jIrzWlsfcvnQU20Z
cJ6KAEo5yNJ9iRCn/DdKbvVDoU+IUNVYWF7/YufbVWqMhmY4kGZtURE9naZqT5KeQat5WTQPXl7m
lbp36kb9WKdTdwOkBu5hCa/so3CC8VhreveNpnirgxvKMHCBIXO/8YuWoHNykZE5k3zwkmOfLun9
6S/qBWQAM011z4EggvFXbzR7mP7GR7sBp1ipVvbOiqvgXUsmfT9XuEoB5FfsjVfl2Xtv+RUoWlIN
YqeRRp/+iibDUleDF+RB+1QRWPPpS88lbRI/8NE60MSMmoxu/lKhgry1YLIMjb41OiQaB/YFdfdq
5+no3zt+0OuenVvJk49p3q9M2eqEnh0iyV+/vGmRDOfEvkC+Xw0yOjKacqsV3gziASykr6puAQfz
1/WveWEYSmmSUMjdrFPBPF3GgvfBTKEMPyk/Tn+kAAjuuYyUw5tHsRcJYk4NCbk0V2cVP2k8lXFW
9Sxsmr7FdZXdqLyuireGt6WaoZLKUa6n2LbemQIzsBxXGeHFfoIEfaBHrgRpsn/7ZCyNrUdlDg7I
WsY/krmGy3MsvEr6vWupAk51Wswb99SFD2NTtFoeiYYOGWL581ffP7GrQrR2xSixgUJTaLfI06PA
eX0uZyk3Kya5C5d7l6zspeX9ahRUPls8tjvd65DB+RSbzvSUCRXeekwBA2xN8C4NjWgjFT6P3MQP
1PBZQVSOCSSnU6tttM6EkmaeFkaV13WJ9Y1gpdy1eTPdBrYCu/z6LC8EUZ3Kpm3Z1Gwtcu9VENUT
E08w/NE9u4kRKLSq4h04qQFLTeT2EKNLsB6cIvPYzgaMN1k1jxAW+jvEJKt7NP2Qx9r4Qefrzg+i
EkoBAJ8WSjqnSwA2N5xkXmVeBQYrhYBYFp+sOrceik7t/5JisB5ll6WI4oJjgEAVoFmAmbaKa61S
YiULQa6KDkiohOVt4nRl5i6p2+ehGWMNbjkS+Fu/+DzqcweBjl3MBIgTLznkq51S+z6UDt/KvHSs
mtvIjHxcGvrgM50b0wvw9sT2vRmHZ6lNeHJlvaLtu6FFxuL6yi1h/fTy4Qm1fEyH4o1qrNEOiBDh
QJpkpWcOfoTSUSbtmxatiXvf6gEDxpae5gC21PodAs0R+m/dHHYb0ezsAUCYNOn0iEXAHcrdqnLb
wa7rKvp1R6ib3b0f4brnkBrsukn1N87neRRY4hmnhWBjO7RZVvsEWR0um1IcldRv7oWP5W9BSvQP
RqF9hXGQg70BI52OkjQYRjZlqB/Z7/ZtFfYVpoLBFsL70rItN4COWw1vjXUdeAjVqIgnVT9Gtf1e
1ZzfSo+rreZj0XZ9j1wYaHEyoGJhQdJCKv10OkInIdTQJj8aedAdh7xFDRiP9mPUB8/XR7rweXQK
zvRNMMcxqCWcjuTg3IwBYerAvYrqW+hJOZhJ+UaDBghtVK/IA3SemxR9F7X411fBRHKBFji3QNhb
9Z3ZwIFssSl7+64mqzHFUiwjKq3zafwCqxSOozxGjQZQr4rKuyh3FFeTvty42y58IIaiOblEQG7S
1bLR2ahrZXLkEeO78ndUNb9slpgihIHMwvUvdGkoMnbuT5vvRNZ2unYtwMxGCWN57Ojg/zYqw74B
Jxg/aEmqb4Sm84z0BaugUcBayt5rvwVEnEowMBNY87pG3NNJcohRBtbAulLiA6WprdcWSOINQLir
jWkay4VxGhcZ3OYtxDXuLFM9nacCA1hit+IfhyoCcEgQLpDUnYXzE/TjAMQWN6qfiHlkT1NpGOqu
7RLlrwJRkfsolshKo45ifoaSWSpImUdpg35Xn/c3cZNUv6xaRKNrNCPABDULIH9hCVc/tLboYcHj
iRgvWjQz/3Mghj91bGg92gD0+naN5GDsZOY4XxEMmM093nf0pYtOAkfrlfA2STobArNJMrgvK6f5
VAnVKN3et4P3/P9DnJglUeJQtaX6qR1LMR0AzZo/KxyDUAvGU80rAgXxwAnJD2fjg55f0lSS8G+w
YJvS5V0nelVZBxleuPKoF87XtCy+OBFKSF2ufMhi/4MS/hck9H+HaVAU1BwuNkoxyy5afUN9pNeL
jrREUIzEsp/kcMzwoNyo6l6IWctLkuK7tjiGGcufv7rITVWd7HQ550OCB1HuSxO+fmY/vPnc8Va2
MefhaY4L0WoUMZp5gHCCBIcOvw0hwOGDkbPvkA7aOneXPhPxnqrRy9K9NKNeTais69Ia+kEiFgbP
zDLG/D1FDrXbaVYT3VEUNW+KpvxHy0jqDBZ2AQjZq8Ai46BGpIQY5icopyZRiPAoCuQbH+s83Vmw
JcvFvDCaMXM6/VhzPOP30KkSWfkqdBPsLm+mqezuy6HuPwToznBqUIEQgRR3bYc64/WveF4ZZEsa
vPHxJ4Q7jWrd6fh1bg5FPebOEUJos++pLd/CuRSu1i9Pn3kqj4UD4SkeskMJxefRQW8l3ziGlzas
YVK0onqu8V5ZZSfYzmN4qCbOkbwPGS3R1MMTbqbhzfW5XrgpDNrh1NloVtOBWJ0+fPv8rp8MhpkB
+Cp9mc27xI50rJ0NZ6NCdumzwl5/eYtIk8U9XVYTmlSOeIlzFIWCjpgGprOnb/wXIjHjna63PuYN
3a+wTMWjEszW7+szvbCgtECp9vL2WHqgq49axnmQGoOiHMceS/pdUbZIX4wxsvL/YBxJGkZA4/W/
rpjpaCSbemID0S7r6b3a4eFNEmV+evsoNMORA8DpDEDDstavjn8kWv561G6geyFhYbVIaY1QGt5c
8wGJCH6FLIygRkfsdJQxzBFT7aV/7LRM7jsx1wiFjObh+lyWPba6xV8QRYBxsLOkV3I6ijElAKk7
y8a3nWx8tnPtrwjBrw9V3oRfGr3cbCle2PR0LCkBMDcmZ6w2Yq7CvwPES2qJ/fVtQ2nriKgPKp6W
stWPvrDrwAVwwMRL3Uxbza3X/DBEdE4ee71FhIZb95737FaV9sKEsI+kyrS0mM9PVhiISWSTKY+5
Ocv7qiqt91UbOl5UFMnX6x/rwr3jqDxkeMOzIc7alcCxg66zWTs5m4WbVlLFur6ePiSlYt8tsrdf
dL+rNvahfnGCEoilppLniXWvJu1p01PytI/OZORQl4XybgExPReN0B4SWdnDfd/ayWe702zFRZQe
x4Qc+1dojkWjLxJ21r9p74O2hOYk7IWqMv8Y2yKhmYxNr+a2Xap+0yHqljt4BS0kRHxruVepC7Rw
dUzw9LUVmAgxgPd8wL29RXsGaLq105Lc+qGPeQm2Px+/KbqV/FsQRg0k7IIMmZ2iglY6BhgDXf8S
y9ZZHRuuyKUwIIndVGZPj004Tp1f65M8tkqX3UqkzO87Q2T3eVgrtwKZtWMSg5nfZUVkbrB+L+xq
hiZXcwCXIDGyGrrIxhTPJ00eJxhdu8pO5HFMh/btdxMwEbYZ2iVLiXMVsRObazWpmKBuZqUruiLF
Sx7t6dYYtrKpS/trCXF04RyH0uM60FVFXiZ5SQjqxvkO/m93QFZUd1GpNDdyxEtrp0vAo5bNuxPL
yNPP1mWFKnO/s48y9e1HdLHN3VjZ5e31zXFpFINsl1LjoiezbqAYSpHHCY+cY9CN9V1dx87BkM3T
9UEurRqoczbAghXnTXs6FRKzCHlxbB8KOzQOvhab92YlsttkFNrH60Odo2BBzIN+d9jn9AbOMOOE
Z1LCcSQCtOHk5g1bAGzbQ2RhixOOjdih14agt5HfZQKB7nnyxrL49g9+hKVShbM18II8J04nXGZB
o+DFII+g5HlFVHF8MJC23qsWQoxUzpx951hP1dhl7/iwyr3pB8mtL3vEZ67/kksrDxSYrsLiG0wj
6PSHSIMntjJHPPARU7o1+z696yCEuEhZzfvrQ124ncmAqcDQcASMezZnzXfAc5OM6+xXbN/M4HM4
ZM4dfgi1Z6RWdH99vEs7dwnzsBlI1Rj0dGpYAWRWhLI7iYDZ3jgQ9vY49L0Zycx2wsya/iLwRVKO
Zdav8idTrfHoCkz7yOPTvishyR9FJuqNCHZpLkuIJNHgrNO4PR0lMnUk8Wh4HRulx2YrMSLeEOZW
n+nSlexIklpaw8uTZZVjKLGYgkhVjKMtK+1WCN9wG0PGLvyjxbZnmA95ljcbDKnzHQieh7c0J5F+
EFfQ6dTACmsR+urW0W5QLeztOkQ0PGl2HJ2t4PySJJ3edIxFJMOzmrvAtFe7XWkHuN8iMY9h2Rf+
TsjAETezX9t4r6XUD3Zl4SRf6qRHYkWDGoumP3ptD2bnq/ZOBNjVAvALs9vAGFQdBkZVVgeZ5EaB
3Qu2YztYyT2eXWWlbbx4zs8ODrNEX9JawB30Nk8XSUFuPQS6bxxNEdAzzSaEX41svhsSy9wltals
NQrONxwDUsygfbaUZ+1VYzONuhJMV2Wg6gYEsMX4737E8nBjW194INs0Zy3KprwZARqu4iAChYPM
KXofWxkAHw8qEzs7C5NLa6p5Fwu0nEdLcQ4mShdHZFuHZyeq041fcWmuVFGpf4CohB21WlzHj3Pf
iXXjqGdSxTnC/D01w1aSdWmQhVhFzgnDyllHo15VK6fjlXhETlO6hSnnfWvM4f56zLu0T4hH3NUk
n3S+VzHPB/aDP4RmHYMBiVnQNuYNEbKEvIqGKM/JrZbxpcMrVchK1BU5vuvWR6i1Gv6UvnmEtevv
mjFBMydDLh/oQ7qRul9YQBrTlGgp7YGCW4dAo7K6MSjJEegudcgmV0PltdC/tI0b8fI4y9ueAMOb
brUlEeqtwqn3rWNGH+ZdYwALiZXk0/XvdB5p+csBh9ILpC5lLgp9r2+NfEpzNn5rHfWysQ+oqtCY
8FXroU19fd+aIjxOc21spHLnZRM2BG8uzjPnDSrH6aB2qTiDalXOEcjFDAGoV7tvMwIXv1CeROEf
OcfhUcFEPtwbdeg8pZMQ9Yfr8760uAtNhr4SU6dpdvoTLOlH2NHNznGYeuNzFWrOo4mUz+H6KBd2
5RJUSInJjem6Lqv/6k7mGVmgnONQixqMz1LBtg3fuuCgIsK3vz7ShflA2uOwaYgmEqFXYZJWDGLJ
Ru4fK9JKF6Kmhpy5rWx8uMujsGwLT4wbbLUlS4GZWhWHPrpDvfMhgymGZqyWbWTGl0YB2gcqU6Ue
q63fE2lkoFnjsz0sp/Dfo52OKnmK39X1FVu+8OoKpopB74ocHIzJGlavGTH/6i15TO2qujOSAK3o
Zkg8C2X8O0wExwekCtE77tF/vj7ypfkBVLZwvaft/MKXfb0rhlnO1AwTKl2l1N53qPxEu3pAtXcj
gFw42wRgpDsWzhRvziVGv9p9ER1nDJPx95JRVHh66Bti5yQV4q8qAOF9gjLHAX8cK9i/eX7sRFUH
jkQ3Fa7Q6bhmYuX4C/sFStOaOIQKcrYxtNWNMLzogK4/IA7AUGWgIrFTXnSbXk3PMtpJ6Uc/9pBm
mpXbOsf70V1K/LgpS628bbHVUnd5oIvnWpHGJ3XUY3wIhmH2SgwELHfq8zTCbnAq8KqkN6u7llph
vUFO1iZ3QTqHyX6Kp/lJMZI2cKOqVPWbvkuH0U0SS34BJ4GPjAazxHdHiWj/DkevVrtpZVbi28Yd
Eh6GLhTfZn/GQgWvzwKDDsLhswJUJd0LW5oYGEUIwPNFwmT4UNHx1vf4OBXJ/Rj7OBmTYPudm0SW
/JwWaoueWp12wfcIR93BRWndz/ZOqKlPyQTHc093XO3uVKVMinsU+4rIxTXEBINvIQ5yANmd4f3U
Qj5wEeropoM9Nn6+E5gVPAVmp6X7QrZViyJmMD5NbWn3TNTAR8oeh+Kz35tFu5e+jYoYZnkwUUZ8
OyJEjPNdhDnco4ISpbMLci3+jgb6kLox9enFXkOk/YG72RoeDTs3/x3bmL4i7xEgYwcFVo0e8L9J
dESGs/I51ORHG4SZzHXYdImDMDzXeZSmd4WVIsXaaqVjuS1PNewa1R49mQAxYVcLQHWiYpamzzqO
2t5cm/64BzuS+bDHIv/79S3+koqtoseC6AL9IBdYx7p8J4cAs6vY6ry+r/NP4IP8d9ip6J/jrlGR
TwhR7LfmeLizFaW/sUaludE7xXqvtzWeVWYa+Du9jJ3Pmppu6qVdCC/04rheF11dbp5VkEaprWX1
89FrMjTtp7kTnlr1s+IqBdRNENCd3zzX4ASwzUz4L7sGGfji0U+7hN1sp/kvHE+1P36mFfVOd/CP
dK8v3vkPXKgTy83P8w54x/Lnrw6uPnCLFRBJvSTz1drtqPK/N80Se6zr45zfvoyDmq4Oxg9m7LpS
rXYYlA+x3nldhbRrg8n3R60U+OtxnL5dH+oFwX+6HxjLosyGnIFJyWD5La/mVMqwwYcZDyI71BKc
fq2o/4Lda4oYYJGW6cGZnDo69GGLRIAQ9MOHpseAiL37VcgixEd6JmfFi7lGdjjvCoTA8s5HLI53
cL6f5ATbvjedEUcbGR7nANWcHeDt6FHXSs2gNZ8hF44WU264I98scVHlGp+GzkIegG5bgFJoM/eO
m6Z9bW6s83kglgsWj023NFHh35zO3ZrHLrawPkGisdH3Ikvy5zJqo9thxqNogLTi2vkwvjm1YtBF
IhqNAoLEmqipizqKSR86VNdzcbTNLHoA1zPexFGgbLx5L+xXAFUUUaEZAJtbFwaMPCJaamHjsaVr
t5mFf1/2on9zVkA1ClSVXLCoJOKrUzFD0oPgrtWQXhATHUq8u3wj3qLXXjgTkJW5WJbcB+rLKu/F
SrOIMI6rvQQhV1T1Zed2bYF4FTr+++tn4uJQEGmZjpA2O+R0W6RoB1ttldeeUlgYa2NwuxtVmIlV
rtQbEeVCLZW37CIZQkJFjW3dW0bDoorwrys9HRwZHsCxPJgjttKl0oefxtJsP9LUaB5gbOImBiql
n3foe8UHfAnLm+vTPn/c0CqFsUneA0YaIs7ptLlulRZ3lhqAJXbKZmzK9wrM1JAKTgpTLJiq+qbM
8G1LiRcHtWuVjbvp0g+AiL4Uc4l5Z+VN0RcQDRyt8mpslW7yBrMeXHzElO/9LO9+KorN5LUGCUnO
1U0I7H8D7HB+Xpby0NJHIQWkw7S6gJTSGmc042ZPovW2y7NuPgyKnm2s84VRlk4nyi46XDGQYafr
HI+x0tQC+LZwOg3ghlnfYXrdvvlULrheWpB0mwjsa+CEI51eTDxAvULtlINF3dtVnc0IemEuoNVo
AwDhpue57hfDv0jCeLJ0LzbaYkGidgfuEWUjY744CpGMfipYVB5xpytGF5LCd5gYHuJN7T32ecOn
mMxu69q9NMwiUkOLhqNvr4u3aeu0Zu34qDLkSfNY92Hwbh5je6Nae2kUmvjscD6+TiaxmkxR2kkX
KLo3IXAF8izNH5Hn0j5fP8wvd9fpve4s73bAJEt7/QxSm1ZOxVswMrxSxTLmYKiD8lGYoYNraquC
tmucD9OYdXs5ZOOhmfryj6EMmH1lVVQcggSz0a7LtAPegD0vim7aR0lsH+o8zw+kl4pr9ENxSA0j
vBlqvzxQiRveiaHCzWkBBWlqFd5mi4F5Bgp6I2iex2c63rzhdbp2BpCkVcmgt3WydDsRHt2ECQar
7bhNJBv8Dcy33zqUAqn5kCBwZdPtOv1YGLj2hCEN3tPgyCcntjDAJIx/FUG0Jdd7nowwFWrTi3AB
k1snYvNIyX7k7cPuC3OsCkvtsYS19iWpxpDKuRk85042bESJC0vJC5t26xLuYGAsIflV9uenmDcU
kWTQckrv5r4y35kQ2bLd1GvqRt3ipXN7siXpfgJYW2g+L9pAq52vlzjkpbU1eFlYWn9ytA7m+y7x
ReMOXZP7B1NJApDSed5Urm8NxJJEKvYhqmYj2vfDPHsgxPQn0eLC5jUOgh5OPWNoDSi9Hna6aMLZ
BU7iP7dhUml70rDKc5JEUfGWLZrqMKjpohOaC2hh8cSLDm+/DlH4qK30dp/VbRC5+dDUjqugaydu
+hrzqOvH8uzw87qhLgRKgE1FpWG1dVuVUrmdKLg72370AUjITGK7WY4/+6oQE+Afw6i1IJmeJTC+
osYogKPwa1aGdoPGV/CugrVwU1jGJhlvaS6tPiplOwqi4GoI0ev6XWhjv+4oRuQZObal4KSavZZq
0W2ENWPkYmYzfFDrob+Ps1g/KCYGRSEiONjtaebG7X1OsuH2BjtOO3iRGDvrS4fRXOPFHMVepdrN
R172Ao9poL9eZms4z4eKDPLbIm/M37XUxq9odOMSr86l+nOcZgofWUvzdeOJceFTUAgHOUHiSndk
/cRoQzwOQmknXq1NwSFte3GTYit1SKhvvDXbZ/ogQHg1LoGffuDpWY76CVn3VDJUP/e7uJsi1CX1
aP/mHQyUASY9K708hZcd/ipiQHCzScbMBI2E1N5pXZq4jZ1tKR+f58XUx1Cc4g4Dd6nyED4dBlAL
D9Zqij3u5Dg6iF7v3qGBiux3h7s6ti9OOtsI8TvBD2Tj8aRPAqn8npKp/AxxYDLemrPxc8DD0V4F
3q6jB3/6c5Js4EZXlMSbKuAb5dBmt2NbbbUXLkQHnqE0cunikgUbq0aummWNIv0y8fy56g88r4f7
Ck/ZjTi8LN3qxPLawIsILKuzVDtXc3GQz8BHtPIA1Ud7h6f8AeB+s5gH5W5uFmJjx1w4ArCVAXoD
qSO9X1QWX+8YrCTVerZQ1VDDSbv30Z441OOMrboiyrcminDslrc1rYSFyb4u0Ayz0slhVuH0CaTs
ax8p6hTZio0gfmlzwoZZEJ+4uXKsV1FcDCOvH1T2PKXsHDhfjZF9DRJrSvf25AR/hFOktwZSBX9s
bbKxpKupRe2wRStr1xgSLdqIMWeZAwU9NibNXzAhS3HhdIGLorXSKh0zrwV9g8a0Hkp3Sor2ttKc
LMLrCMtkPMaMrcfrpXG5YRa5BPC1ENJOx5US111if+qpTWnfSz1I9igMq27ZzTBAIg3BUw1/n639
pC/zWW1giP1EhkVBbGnInY7r4yOJoUWae4GoMfTkUQwqO/U17TO7Gt/PeDFLxDW4Ub7hA5r+Ri4C
Sz4sMqzfSlYh344Sb+5puYWFZFQDMXT1JEyfmEXyNKdd9zHp5vLWF+hBuy0dZzAMCFjaiF1F2g/Q
/dHPuhGIQ9DdS/dKoSbZHSKM0IfaspizQyHGeMLrJMc7kPwq+d1kknJaJfVU7PtKMb/2ee7jiS0h
yuzkNMlH8EX+vVoOqDW/OVrzmKXbAB6VB9q62JRqwSTqYcjRKDB916ameihsY2sDnn8QpEG4dkB0
0zE01hsh7Uca8yKPvSiB4xTBBfoKTCT63BSZUd20o4pHoFIl858kM/Asb8Pq2/VpLqWJ0x1Btw3U
DQwkntXqOo1FjqDWckXGqLsE3PTCQsx750RD/keaKZbpSBgeQ6yAgt1sKVtB5/wYEG3I5zTYT8Dv
1txyTS+gOWHBuGhapFg/xHeGaLSbGTbmLuyxH8rQn3vzd2XbMxaVQURggL6eHoFUq7h0Ta7HJGmt
D/iZw3LKQj/8fn1dV6rGSxJFcRhgx2JLQ0FmDewoLGsuuySsvaqNnIOMawdLxaDv/viG7Vf4Vstm
ydtVv3Rlv5wntZn0zA3zQflVFQ24CaXAMPeQoiOIDyh6pL9l6GAMx0WB4UrYWUgL9FwQP3sDeNSb
bx50/yBcAxYBIoBUx+kq+Q4vWlHS64jYF/hlN3+cSP9ETiQ20oPzK46BSBEkJ215T60+h96OFD2c
mpouRPxul+MFu0fW0veyUsq31g/IQvgaqCWw4UhwVte3WZZGmCGw4YW9VL0hDdV7LVJRz7/+6Ze/
5vRIwf0np6f7D/KPzPJ07YY68h29cTIvjDFQx+LSNHa+MsaHMgNgGcWKvoXPv7CIS9MHYAskDGB6
q+ukjtOurMf/4ezMduPWlTX8RAI0D7dSt9t2x3ESO3GSGyHT0jxSEkk9/f7kcxN3Gm74AAv7Yq0N
s0mRxWLVP3jNsSqRN1kib6H5oOz96pnqwuT+TbSY3F9DnSRaGNx5ve7gkpveMGJUAelQz2/XnQRs
+Pco9ssl1PnUWk4eNMeGR2hiriHuq8ZFrcOzy0bg8xFSYP+dVkNcs5R+qFk2PDE+N+hcJUNludRd
0vXw+pY4u2pU4FFXBm8I4+XlfEDQkuO5jGRjQXATGM24hysZXji0/8ZyVu2vUU6+javneqZm3hyD
OTCvyqjzr7oeY8mBqsLHyo7KHXAScQOJ6M3wDbKoDdcAJNyjnPmcd/z1tClKmF7NEnXHIMIQo7Zq
f2fr/Nvri3jmc/Gl0KIlA9/e5yfTy5uxcigpMb0lMhNdjyXOMVjydqZd7l8f6sz3QqKI7AwFSWSQ
TgX0G280VA9I4yjtTPysSfSPMqT28PZRAr44xWz2BFSEl7tCEubTMWMU3c7cQkA3ttyqCx7fPgyB
iEO7CfMBYns5TNBAAMQlCSSlGVqx9AK5Q+Cwvnl9lDNfBxA3xWy0tCHengq4YSIR9qFLR7Ae5/yL
tUTrvom0fkBM+u0PaSSMSJ43DjolodPnujN4GGsbPCK6NLQP8xSO+xShjwun6UwYR/iOGfE+BSR6
Wn/oSYdyWPX9UXat9zSHMzYOhR28U1VdPgTNPF3gIZzZc7wpyUhc+FNg1E5i3jKGvakjvz8u2ey+
8xtbJ0HTlReesGdHYb/9X38DGZyXmyFvjXKqbd0fDcfur3IBKjM05Xxh7f5N7GjMsee23e1B+9w2
y1/xoPZDdAIUyU8omuJjJVf62fmsk7IOpnvBsh4W46II3ZnH5cazBUVGKN2I9Cejai9Tnb9GgJ/Y
O7e+LcsBk1uMwqzZW+4zP8tuLCDsd9ZiDoeM5s9dIAfxiM33JbjDub2zqdSCzIfZTxh5Of8AZy7D
FGl/FKkFn6tz88NQzsV3LEHHK0AW4aWc40wFj28JNIUxyecpFr8cEZ7blvWq7oib0TEwJm9vB7rY
aTzc95UBxgCL29DAzCaM9k2FNZwj+/JghsqeE9VkF+LniYEfSBQeM25IosWvoo9+WvXxrcHAQTjz
jgN6ubEK3FTEdgfQCfPC7N2w1lMSoC72UGbKffCl0+yqATG/vAjVIzgzP87XyHhb+vf8m7h+6Uxv
+5LK2MslKm1P8vkX74hDWB5XBVQvYc/G1Zvi4PMoCKuhDwxYeFuIl6P0DY5aY2D5x5qy4qbVEF7V
SCPu0smxLoTcZ4rnX5nmNhadUOIgCFDaH6dA+aY0rWnVqXuE0Z7fy7m1eaaR+I54tbjFYzEJHstI
M4Y/F0eA9x5cDMQQ2lmGLFHzWlzJcMqLxDBUKOMxaIZfXWu2WN00KHHjFyPDR73YyJC26RThnIw1
wa3hjfUfbRvmYzZaXp3oKQevXukW61Wgtzq4EkHXmMnErSeTobejmzBQ6LxJx8bdxUaufI2hAjcy
IQGjztzPDd2yVjgWPltu2H1v1nDEhyJV662s11buqmq1jh7uhR9tdxb+fpocumUFaJBLj8NTTgB1
YMI9lT2XVWJhT1VhmiYsXd0gQ+a2qgM02dTR3VjbWRnzdpB7THCzG7/XQ6I0p2sTguqu1jq6hC06
+ztAFtGBpqW1dX5e7iIKnNkmOGEd29EGXNa7BT4U0up64woRZs4saMJojk2oYijvryuigWvuok0b
dJ51Qcfw5Mp4XhNwDdQFudUBGZzsaPQJ8q4A9nDMtXQ/VE4+fJiRbbjQgzg/Ck8m0FswCE774SAz
pgljaLruKuyvAhv6J06j5YVE/DROPk+Gz8rm43+wbTm5IzBxLxense2jIbUqDlEpLe+wSEf8Aksy
PoWhsD5rNskYp3rMf0BzHEFUalk8ET/bB97FGAe+HjHosvA1T87xpqu9aXrQh6Hp/PJr52gShmBM
16NYFvHd4CP8hrRcPkgADxHVrlQgOhylau8jFNnEdRdmTdwYXtse0rZpltj0syLbp3nQr9TahLNc
VQZNbGoKOfjTOqPcmNjVYnSxOawmDT7DTVXsu8NKqHACFRyssZblzvRUdePpYP2yzg1itYs91ddB
peRHfPKAE44VetWJB8/jvm9MjPEK24TYXrFX5yQolKwSmUdFvh9lmb4HWoVvyugIcZ+P+frdH1WG
m6FbFuB1xIACGSQmA87/us7lTuPtiXZtNxgPeuXPxlXt0vOSzhD+ST1qNvtxzEDTCGGFv7pIIg3V
pI39cWTa7t5BwaOLAVSkJX4MUS9349Z52/ElyyfsGryvjcoIVGbntygyq15qOFRu+TUMh3lD6QWT
wSs9FHeNCbJvLw2fmlfvRfOjQVfVjnl7TFcNOIs+iXKjdfbFPKK1U6RN8+DIAKPWxhpZ4GFyxzlx
iIpjDBdg6XYdIjwc2GKiluWZ2GhEdWS9F7ZKf1hd90cK2/6MlTYNVtnl+XvTkeIK67HhqlG0GeIC
D5wHtwza90M1Lo/4WLZPgz+FzgFZU+tmnhtMwF0/La5HX8z/4d/jdFe+t07Y/EY1jd0qmsb7LJvx
bWhLB1XqOgx5O7lGJazbUJXdTT17dnlom5xqo5SDVofcs5dfoXbHMVHDOjyZyxpd54EYf/vZqux4
hMsOnnVqxx9eqHt2Yzq3D/W4TDep7Yjf+VjiL+ZHdQhE0VvNX+1qGXdjn9V4cqpR320+v98mqxwO
9EaJcJTeO2+3YcZzXMaH7idddGoLRjEER+rJcjqA/jU/1I6BxGHjRdM3sxvKn0Om1/ty7tcfEuWA
TxojkzUWpQuieWWBY1xuWxQ4m2LZF4Xf3vRuZT0OhZjwl4Vn8znkHKzxJMypZjvY3tHWWoaJlEt9
12R+9xBNDu7PeTMsZTy4Xt8nk1r7e1mVJl6Rsxs81NCb5r1hFKlBKt1l7vVUe/mXyGrl49CY6Q8U
2sKHRkKswckzqNZdGdrG0zTNpo7bfuxkYhuL0yVsZFt+1PR2PjWeH2RJlxZVn6xMqTqEwpnVXZYD
Vty1nZzvmmp0n9bOBt6rRItLWgVm5Y/CbbuLe9hW4jqrRqt5qN3Gmu6k3dk/MRNYHj1wacXO0gMy
AoGVmVlsNXk+flgm13xA23nagC1G9FXQPvMS2nWhldiLGnF2KOSaJzroovZ91Qir5xqXNabrpdLD
HXbC04e8bPh989IQpVQ1BUSUtjMwyjZb9M5RHSDZkEXjx5PXwyjheh0TqEFyb3pltCKHWK8D+lPr
+BmBHGqCY+U9aN/wfyElXJlc+U7wWC1Z97saXPZBoWbcMqwaD8WYVH4qbqeuKH5XSyqzT5norUdT
hW6x9zL4VHFlIfZwawmFpXEzDc0dykQDmeZYmkusp7DKE1qMU5FIhFt+2mCWdUzos3+AZVyzj4Vn
NdU+xRY4irXhCvBaRVO/UxZ4wg+bhrB5sBoBcn8UIijivsyq/wBkRGmcN57KcfItwz9c9nJgVy76
Wsw8LhPTb9c0yQhk/1mLnNVVsMwG4CGoUt0vlXrIE3up/FZZRlns5tIbujhiYjxs7LT/MUEyB54K
728HIz/6U4mKRkjjFE2XpL2SMk4nT3hxNOSwGSZ0ups40CLyMcpr8yXuVcc94BQGkkAO6gHXbjBM
Y8ymZD82s+lcO97YT6DX2/BrvgqV2LA8xkSamXFbh+3yFdpu8FmYcv0CGsUI32s7Mr6ZZl2VV0rZ
U37lgHuaEqMcojVu7RFneEwTCfSZqtInnHUj0EdzQ2Se0goMs4aP+xkD4fB7OUzrXZ2t3ClCllwQ
OSKAPCHVlPaPvtZNfT3k0mrv2gIYys4uK/V+HhVUkLkzyq9wXNIvBXj0o5t5AtZLhj5+vGlTfrOL
JrrtR4NryBhxzsXxxcj2BcCdoyUH0wGePil3h+Iews3JMrR9cZzzvJfXBtzk8Y7zjTXNYuXKe1eJ
WUcx9N0S/yXENaK4MNrw21ovoUo6dx1Im9c0vMbpM/s4tc6ImRra/d3er8CxQPrvM2zCRePnyWRg
3Bz3kHY4wdnYhjuQBC07u8IB/RDO5ebkUHA97Q3RiuI9dtOAYLKoncv9xJxsPmRfqSTU5fop8yBK
kNMLt0xyHFkRQC8m/a7OnQagOLDZcrfp+5RxU1rlfxih4uZbGm0Bh2xYLRL3cPIjzmbaP61BNQ4H
LVOjvQJjyk3fjHg9JNiRrNdRSkv3fUuTqY67sLScBzdtjYFsox6Km6gfzOuGqvTVEPp5vuPfpki3
TrTqD0IFgwnqSCy/O2so77JpTqvYy+CtJDMp8cQ7NWO/LpWsRIL3I+J12Ph5MjFG134aXTVE1P76
9Q7DchBJzhSt/gFx0+59I5ax+5QLylFICdsI41vpaPCu4TOJOF0XUFE0A6r7PJLYpASLY/DQWYrv
Q56V9zCBHT8x0YjBl6HJ/TpZcnd8gOoxmjuaLTkespm1GhSKFyuEB2Mv14h7u0NCS9v5D6bq5O7n
ALuGg+p0H8ZZ4HbXwus2w2QylHetNbdPEaVzHBxad+W8ZYF/F1VuyV/ueRfvxnDIfzqG7/7nBgbd
HiKaYX5a+FSK9SgMvXfIxEi2Vqy4kl5XaRanBKYo7pZtFbu0i5wE8s7yB0Pr5b/Uc0cR91trPgYa
iN1m6YdqV5ij+KjCEvI55e/6e+8amdo3RRlA7O4ipa8bXPe+aN6KCqRZ6uXfU1+08i7QNHRjFdWc
NoRyemooPAbjLKzcxzUtUsQkZICVPALY/bh3I3wSd7Sw8o+yiqqfGtgPPIh8edcBrvxRZTC3EBQd
sVdei/JTuno4WLeFdOibpGru4nTpva+5WwGwSL3JsGOjnqx3czFnY2wIVNV2Yio26f9KzzdUR8YF
WbOic67WfJM8HEhZROy2SwWiwLQyb+djGfalFlE13ei21b/IjbDzXnD1u23LzOKNvCEycBaaynv0
FeYpVn3tVDHsXGlBYOr0nxW5giI2aOt2u2LGIh1H7MCf4lb42QPekHmJpFBmHGZfOeGeUqJ39FrB
lYr0lOoTVU7qpjZHzENMv8LXYx7ycb9gXtQmEI3GbmemqXxfZZGu9vw1+UVCIx0+RmVDYtdNSD8l
sjTYzu7UIC0bdgr7VlkvGw7Q8DoA6GH6LXcju4hhqKHwmBaZ+1HM0fIuU30hYjh6FGW4UoUb551V
0YRfmvIPdPxm3JWjbd3mM4ClXVo7KcdFTyQMhtEjEAlbePkObmVyec6b7QfbXfj7EpErZHTaioPW
FrYsHpyGlmaCtYY0YiAhI/ImmZLNdV+HOR5tURF+953CC2LU0jX6DlIXPyzf6ARAgCHCAMTFBSl2
RxTpk8BZGnH0Gnf5UCnNe7ziKqG+ko3RQz2s63hV8+wb9+j4tb9bRcN758gi6m6QOxqftFV2/a7O
MRb6qae1cw+OyLlEsyGs+2TMkR6LIxU2Mm4NH0spdChoQbeK53nMlevZhF+BB7HTzh/RQtLpvs77
/NEj/+kPTb0Y6mGyquhHO0XZH1xRq2+W13DitNKo3GdZ8DkvZfrLH5foUEawhfZ5HvJabxQf5E4t
lcatKkcZeicG30WBNC+IcyCdUjNRlVihFLUsMubLi/T2Gfws0AhU+4Z9jxBEtltq7ff3s00pM+E9
uNxR9dwUImdff3ZxwepvUtTC5btVLsv9IoMN4jM4HGGfm+6DF4pAxkobVgbYYMzTP25YMfPSXNX7
zKiGiVcdgnixUyJDgmWBl38mgtOz5jTggbNYtTPFvrL833NqNQey/lTuMq2NL4F0wvId0ixYLNSD
mO/tVBIGDcpWn+xcBNFBgCbPr3u3sz/jA+e+d8bIE38CsFz2rjIEwnNtWbSfW0Owu3Jogc5e5thS
kyKl/R+j7ShtyrGDBNWBQuYnAdb19waSR+MNcgd+t0NkLnc+1EHjf4O3r5ekJxtOY54/4ZOuWfY4
o5j5JehE8OiVWWnGURvqpzwLVyvJKxoLMlIVxRZjJec3hnRsEOgwhx9gaMx3fWhOxW7VlvkjEO3w
q5fViDSyrb333uhDMI1svdGzyefSZAj89mfI0+E9GB+SRGg7Sxb77ZBm1yuEjWsx2aFIOnud/lOb
4xnGMU1a3hhT6mR7B8sKc+chxTFBGG0n50LV9qR/uNVGQH5BIQScuGEytqr2X1V7AyeDdB5757jy
/7tt+6Xf6ueacoxs1krtI7cePLK1KSrYOAV27q8XQrbay4syCA1EiruoRVLKtuggvByfAgwKeh1g
Zd8f+6REYDhpMnP6Lde+fqN4xDZXakDgBZ8RxYhivBwrE02LRVxnHs3Rcz6hkuChruL515ypS+qU
J82AbSjEzpkVIF98G/9BDW5VmRpw83HqnQ+jrdp31C6KPeBN6/sctReq3GdHgwK59eg96oQnlUMX
6LXoM886pr19X6vNhEpTJ+2pvRzGXj+9/smsf4dDEQg4pEkVmsbfqfPPNEz+oKZCHbHStaudNzeZ
caWGpbqCL22WO2PKMtrQhqhJJgJ/HhODmPuU167z1SKNlfGc+rV5N4Z5BgpvWOVXy8ehKc7bLL1E
FPh3gwEA2fbYZvcLWPRkbZpQK6zIlpWPDjte82hLVKooQS+G/bY+Gx8doXTK/JTzABbQbzjZX6Hh
5FtD6oign7VXhup2Xjg7H15f/pM+2/MoeD/47GKmhHPGy1HyNCg7bYz66MM4vdUA5e4Xt+tiz7DH
RwyYrN0k5CVt5X8rteiyY90CJQF4E3iDl4NCIbBE0/f6KLRpJam1zElE2WP3+tTOjQIsjqKoRzcP
LtbLUcK0DVdKzfq4BGFHChm5102+vg1S8Lx+jonGzxb1gGCcTGXelNrcQugjl4F5RKEh3y+QJp4w
mJivXp/Pmb1Haw7D8E0ZBKXDk6EGbYqy4ZV1RCk0v/a6VT6GPv46s0N38EJF+dxYm6gQe5B+P7Jm
L9dunYegQFRoPU68OHc4AFLi6td2z1DlhWmdOf+wdghwcIrgQJ86daddYM2Zj8fRQJnAnibqvZg8
p4aVUh1yrQub4tx+BwMCAJuTxYc7mdjI1dsGLQpX3JgaayKFcCMY3fR9b5ZUx1dRI7mglgu75NxW
/HvUk7vCDMuAp3aDuxkaUY+tPTxGIht+vn1/0FthE25mcf+0/+l5pRMpvIWHiZbXtjc0h1QY6Xet
1vm/14c6O59NpCnCA+Nfrx0tCqelomIdbcNaSJM9L0nTZb0QAc/tjM38YNM7A298+q3Ac1etDnDu
HBez2a+Tl92UVL6LZDPMWOLB1qjMv3FidJ3puQJygb9JV/TkQ9lVSm6S4QNjFY041BPlymgcrAtB
95/l20aB7ws0H7QGhN+Xp0u4KgdEHdF1rZv8ymqWISGBr96GU33uI2+fiHNM8gD/6+Uo+Ou0XbWN
InOsdXKrH+NmLOf/zyhuCHCAmxHA53bg/kr5wiycgr7z3KOw1LCv697E+sXvbt78XVB4BvwGox44
xKlsi0ceXzmrFRwLUN07v6qaZKmj+sJcTvEf25IBJwZ9BLjTBHZwcue6TagimkbBcWk9+5MzNjhq
9mtEcu52By9ERz5fYWu00rX3UV2EhwFrnIMugaW/cb4EXnD9IGjpJNM3PfkhsinHSaA3ebR8TMuH
afliByK9EAv/2YbbIFuqzOX/TF54+emqtOmGDH/D44Bgf0I51IjzAHf016dy7ioB/USuTOLkcppf
jqLbrqYNYllHYzB5QdNY2JF1Znu/8LoLV8m54I5vFoEJb2Gu45OhbJfyKXAVIqBlU/sEXX1jpo6+
rWDC3TPTkMpuo9VyIWhsd8bLVwert8GUns1tSGJfztDuCP1CYu4aVpaPEtooD1RHI55YY53OsSeL
+ktrr62dtBZPpAujn5k0kF0SnchBzR3I+MvRsQTMixQ659HKSvE9Q+jZvbLVnF2ZoCiKZBwbs056
1x8ujPucb5xMG3cAjgxBxoaadbJH+9HCe8ESyxFXzfqxGHM09Io+LYq9spzBPLSzGL41SJYoXmJ5
BQ0hmruPrteiomToje1a+hmUvDxqm2sEBj06947bI8jjRforeitIeC2hNeU74brioQaO+r0sbP8n
Qgn00nSruzIeyyVL74YuR6AqC2kv7tzZrJHvGbT+YhtDfTuXlDl2KxxWnThN6v40M+nJO7ARfRY7
GKzp2FnM8YkSrlHsanOR34DR80ClPmy7uzHTlMXWLEdjLq3ApSbmqKd3Tae0Alcc5N/QNqI05IU5
Qsnt4qCF5w6UEmvep2pHTyv7Flj1VF+lGN+gD4lD/ed86WYq3EzXjxcpkWx0XPFdLG5+HTYbYQaB
tBalL5UGu5Um+F3NxjGOCG/Y1d2wGNEvZaTOXY9ITJCI1Fg+I1Qx+lfFShYNjc3rb0mIcQPTqOEW
+An07tdoKKgF2XNlPTl200w3Nk26NJGt1X9sqrApYxMXlZ+VcILmYHUuRazQxJIk7ntLfuamCj9h
iTKVd6Fue4tyeiPvpa56az8b0Nz3dMgdJ55oEV4yojgTp8hpPF6kEDlxDDpJfIuppk3qQJQu2RJX
hZDjo9SCLfB6oDp3kFjLaPMTIIic4q7CzEDWjPhw7NVCeQ4SwAGRqPpD0y3jndkGgBlQXL+Q45x7
/rKfA1hkAL5AX58cX6e26K7mizrW8HNvtIzqq74ch1+OtPu9mEWVQK4x9+Ho6Du6neEVKojZdeS0
3sdWNBJBrR6VgNC0epSt127n+ovx+/WFedbdPDnpRBew2ZBt6ASeaiIFZtbXbjWoI+is/ptpaPu9
1ln207CnMVmX4lfpKCNJaXoc2XrZXkl3fh81aXQzYz9Emyf06bGZbZJlnX14/cdt6/PPb4NMyc8C
9wqw72X4E0XApV3wgAU8Yt1Xsrc/Zaa9SSGY09fcifqvbx5vgzLh00PCg17JSdSTCuSa0duk8n2N
6ajdRg64DZm+o4O+dODPsuwCyPvMBUoxjcQesahNUOJkRCKKJ3gsW0c3nX5XVdgCX6uHXRO05Zsr
PzYbEYT8RuXaONMv19K0G8FnttyjPVshNKGKJ1in1G2zdlMcgJK5MN6/IE+SbAo/W3WLFy1gtZcD
enPGo5b2wdGzgTn06L386HuTyq9B1Sd2hWFd9VbmBrSByuAdtnT1rdk77c98UOMToLmOzoRxkVa/
UZNOthR4SAht6N1S8T0lzUoTyIi3BO6Rog6LnU/V3scO6r+oFOqbE/TWFwVako5029zjfDUhzC88
4CKd096E0hnfD+laVm9Po/j6QAs320igCSdL1S3DiElb7h2rhSfr2FJGD6xCxbSQLxHAz2y4TecX
+SWYYHidb/H4r5SemTszd5x7HFLnl+nV/vUceU+uUOJCVn/m7KIzuZW5mBo2xydzilQWlhUKpMe1
WO2vZa/bO9uu9gXo2v1aW+mFo3tmXs94/K10tz3ATubVo9TtLDDojqGibpc3dN+QSVnpZJriwkvi
3FDsHnbQBr9Eo+flEmap20AwbeVx1vTcG6E8elZLvhdWeql+sv3ql7vVIdvlqeBQJd6w/y+HKuZt
3TI8PpB49I4j7YhdMczjhTD77+XIVzJ5SVLmgmp6ah6uFq9EiarQR+AZ0QeTOsljBsv2C0Ra91uO
0OZjHy60W18PtmdHhTvobzuEzH47qX/tRGttcyczA3msEfTHaG41xZcZzeHv3tg238ugb69XXcJA
fn3YM0uKxitkbk7bs63Dy2GxD889IZeZkrQI99bUI3LTjJfwqv/ufuC53Pmb3ABsz9A+GSWUeG6l
E+p/EMb3Aw1wWqq0ih+JJu4nmaaXlML/3ZQOqq7EEOpsfM1TDepssTQXiVqOAQiqQzep6BqmiLiK
VNN9e/MKorMFpws5Ha6T02gVebPnGqM9HcXamAcPC5pEKt+9fn2UMytIEYVhgOE+u3G/XEHVgZQc
22o9rrmwPnmuiq5qeykOpYsB7br2QNXfPuCmfLQxMigTnLL9dQcjpexCfcQYOR9jSh/mIXXHdGfo
2r/pcxARrw94Zidik0ydnDLb9s/JAUAvyjIKxGaPfSOzR6tc9O1S9OGFOHwGLL4JOjEKTAuO2ymP
THXeTAPY0TSYJDx5XkUfzRkuWZS3VpKp1T3YRW5fbYa4t5kN80uY6RstSLeosoHDKXnQS8Mq/OQy
WNCC9GtDrceFcHCjg8Dc6QYx6hzo+ttXlfdChKkd1hcAxk+isxNlViBBpR7TqTM+tcvyQGI6Xrht
nl3BTgIzDJZNCYwgApnoJJuKZJHxVPP1MRNLd9BmXzzUgCduRRhWH7wR0N6qUAcIQmWAdk69nep6
G1mVer5WdJ+XOEer87YHWYsmrhN9tftKXkvHHD+mPZ18XdYor2zu1XVnZxeoZGcyM8Q1IBSS6yKU
DL315dFq+mJFy7eSUF0U3Xtc6GWXABouf8Mgh2UOhwg0RlemprxfRjBoB2hh1n/WmGXhDSWfVBx7
WQIdsUPpLw+vn4oz597zuYnIinnYIBf38sctPv4f5epqyLA+6lR+MRycBdBTESCTWKaBfSEDP/MA
2houm5gfm5MhTwZEVRhuolPrYzOAT0NwCBUlkOx03oNe9R/tUgC4Hqto+KDDIsigIsnu4KSV7N6J
PLV+GiBN/tCBB06plYy+ToGkFPD2RSGbgglPQETf9CRUAKVyubMijW5vEcX2khWxpfSjnqtxb+dW
l7x5uK2jEWJERPUJCbOX3wCrIdPPQT4d7dUdkKpHTHvI0uLOiUrzk9Xa8sJ4Zy4vqohoIWChsEmZ
bf/9r1Qgk+MMPKrUR0upJrEDpXdtVnQJKMVL1jtnhtpoh1AoaT2Q7J5MLSgNV4lcu0fMEXsS0WAA
MD0uN0Yr8wuzOhPfaekT2CE2wXk9pTlKM7X7MbXdYzhUP8SKVAKd18j++fq3OjvKM++ZCjcKVSfb
Fw6Xn+Yuzyyrt+drh1LG3TSOzuPro/y7bPzpcGskbxhY9/kQ/fWFoAQ0JTBY54gLUAVcJYODtWGV
nbQOL1RN/p0QbkFgTSC7PAsRnkzI7CdvxgLNPrZdAYuBJix65ONwgbYUsaVeBnDakdvB34QsNjLe
yy3na3NxZxVasPv7pzDP72DUvserRlAbROCr1kEfT/YlkvqZuZFZUBzktt/yz5PLyWtXQ9XoMx/b
Ou12oxJ6Jxff3L3+sbbffjI3H8VsHt8bUY1b8OXcXNBYRWvRsk6VW1JL6G8L35Goa9k1FR1rX4bh
W3tr9LmInQBLuBIJ3KeAGVmSNNhVFd30RSTvqPrOuwY5wQsn6vSjbaNE1C8AlYCb4MO9nFgGRL20
bOwfG1Wt4C39cvxhQ0y8b21bUFs2Vv++s8v2xgV+SdFyusSp/Ofq5Bew/YOtfoBUg336AbHgdtvW
qNOboPPLGWyWAy810417gwA7yFeRqUMIb+pummX7aOG9WVFCtfwvYH0lxJE5uB/h+1z44OTFJ5/8
+XeR3W0qrj4Vl5N8pPONAsVJK71J+9l48OB7TfHCmy+NS2udnSRASWW8DRoXAaYazzx4HaLCMj2c
5wHKWGtB8axFhikk0F83302TW6Bzpea+4pafvCnJDLvxdy36JT+qKI8ejFKq6LCixHtr1R5dzhl8
eB+XOZ0BuEmRcZdv6JfEA245xLA7TLgZs/+j9iy/Rp68CH1oiu6cXpNPmDcQU9zoysyC0oaTCnDh
OnUC406JLAVeG5A+gabV3WdcBCI7nss1BQRs5pBcFlSpdqYyrBxwY7nWSZWGwc5yStHtHCPy4KWZ
urdumtKrr4vByT+Nw2x97N1+fm/XPtwg5VZhIrq++tNbVKyo2q8YLRQ14j/7tDdqd1dHovOoWY0e
BItijsAV9EX10Lsp0MZ1mLoobuyC6AhzZt5qvJO8DVAgrnAQsRDUhwQSmI9+UxbLu3AtnCKxhSs/
58XgVUnTuzZy71lffDNEMRdxUNvWj9AT7Z2TwXQB4m9jrbaEzWjxVh18BXFer3+8rHbu2rzqkY3B
DeW/AeIAmPHOW+4Ge7XqpPP79ihqo62A2WKfkkzlhDEXLmNhErW6/Ap0sv+8ejr93qdzDnUvM+or
G8JFelX3vEeSVDhtjsNDFjpxFUJ8693MmpGsBoqwQ8tZfwtWx/uNW5QmXKaLchO/lqCTi8BWV9HS
pksMwQKuAM2U+mOdA36sJif6ICr80PfKs42fnZlGSwzPxYEIsuT1ZzFB9o6dedIiUV1miTgEElft
LMhP9+PUl78VcIivbjTD1XNSOXq7TpnYdE+RMadX0+oioBjO07Ak1myu35G/QTwTfPf404IaiRRv
X6jPDUAwNM62DtguVcH6XSNLV8ZRLeqGDIvUGbe0iErlkC+2vOLB6dQUKYzsA7niSp/TwoByP3ZN
nSezU3V3c1h1j8pVHlzHVK+QJFKjWBIjb8WPbFaQ/0S11B8GPa6wNkcr/+11s+XtQYc7aeKMcvxd
I59i7QLpOn/AmXfqYFlGe8xxv2v3RSTGP1XTZP+JrNocADAN7mKrNKyn0k27/3F2HsttK9safiJU
IYcpCJIiFG3Llu0JalvHGzlnPP39WqNNkEWU7kSeuQmge/UKf/htVE7+reB2jnZtkalPU16MP2GK
da/dwPAH9mKSCroeGCQiQ5pUJPjGBPGt4Uxwcqa8ceNyHL91uq0+JAAoGteYW/is1WxJy97iSww7
Ow8T7aC0tbS42lQCvJRgCfzQ4zj7d0z1qd8D7Zafaiefi11r6+XPMKiL2qVBZjcn7KTtP3Zt2U+6
ngXfmAJCuqHtpcH7nKa+9TStTvtdWE1jgnt1nYaMPIB5PWCWiOlECBL5SZbHSfLkylGfcWghzMVR
Y/2yAmke9rmkpM99owTLvhy0IcXDKqomj68JxV5yCvMxYEb0axm09xEEecUrK9wlNYSKHfvqH3pO
U7Kb1SJs3RaF/5dYzsPvlOcDEHO5VCUXZ4MyPEjA54sHow7jFxgHIYyDPshrF7AyXesaGdafTSar
f4fBSZp9E5ThtzkWXJ9Oy/sQbtMcvkFOoJ6ZywgoVKRLku72vcN2yRU7eZYiCTHD2OzC70YVGxX0
0lgH+Js14VuoR+2LkrJpvCJ2sEDMnT772Qexc+oIwN1+yAlqrmJCuyzNyYKIIsVV6WZGVn+/nWes
SzXOAFk0fQVRK9B4XV06DTSvHIteaKL28jA7mfmjNaPyEGlqfyqUyNroCK3Tmo/lsDUXCqlCO2F1
+0/9qGphACtVAfH7jO9z8JA1evCaUqF7yL7q0Ntjbat1sU7ZPlaFC+wI1j9Qm1VtkijzSEWuKb61
KJ1fQ/E69BB9Nwq8a6ugjUPuJHo0jELPM5upLstWljLFl6oAenFSsB+UNNtIrddZvHgW4E+mKLCR
8/2gv/8ni08y3UbBYeKDAW++jxx12RFPwU92YF4+uzc4zKjmggyhrMYA5fyBoghBRqH+cTIbYz6O
UtT/7uK8eK9pyD81UZr8e3u9y83BiBBUCIkQbE+maefrjbneQ21WkJOAU/ont7r2CAWhfDSgzGju
3DWIM44gijfKiMvvBtRQoIZFywkDT/V8WUcdF6QxO+dkJEQHTUqm31E6xxs13uV3YxXQk8RmKhW+
4vkqeQC7apITpCxxmYJ4YTluNMCVlJNkq/S/+kD/WWr1Hhn/5nlK8/pklsvsZQLHo2jZlrfvBRhL
5KvI0QhBA5oajFzPnyisUiWP8Zo6mRnwFVcG+fU48eJ6l9gnNBcr2Yh35UyDys30hmvCTqEK7RCm
159Bi1f5Rmlx5bktQN+cDTqygLJWNRN3vFzaTuicYhjcJ3u2lS9ZWUgbx/xjG/63NOO5GSszEhCO
qcBiV9GEpqGCiXxnnZylA88S4CURH7I5xhMqrpXYmwxz/NJ0BcQUIzfRVieL1J41GTArfZE0/FOC
Ng12sm7gEI03tYZOSo0aAUAk2DAnJdOnz+9w4btL0fXR7vyoPP4TMyAZaxGuRfZJqnPdU8bZ8uYO
BuDt43v5+hlJU9ahI0LFyjY/3w8x7VAu38o4LWU87vCpi3dxpQYbH/miFy4CIBcHgpJQLYAArq4Q
ZAgCw25S1c8gbT9pshTf1wDbvqeVRWkch6EfOgbEK3LvOzUcam9A83ZjMH55mGm6gkCiLsfYnmB/
/qgpXiiNaH/6fQGDJnHm4H9tnIe70ZDyn7ff6pVyFSQDVyXFshg1rDUMUzlBlnWeZd9IZc4QbrLz
E2bJujtaAeipbgjupCpODqpi5X6K9vfDZKrFDp2T4tmp0/LJ0kr77+0fJY72+RGg78KtwDuAJnBR
qhb4i0iR1ci+WvfTSa4zQEZW43hOUNGLVuGn3l7vyvuGZknPj9jJ8TNWJ9tEfbCXYHIjVJujoe/k
utvNS7In0G21aS8AP+wseDkMM2mVGVy0q+iJn0qvYyM6+YrUpPdOXSOiFqjOUZ3YaSBp4908J/ke
gMb8aA6gvAK81pGdaMfXEKMIr1kMauoxTF7LvtV3EBOdrSMgtvjq9RN94GfQ/KRtuJb07ZJIyuCD
dD71JlzVSd8PVfZN6pV/JfRCbAxajGb6XkZwHqVOeZQwB9zf/iCXZx33BOa+CL9j1QhI+vwAFBEw
wS4yRr/KIPZbFoy/KQBReXuVK9vso1eJpitN0QsyAFjXKVm0evIXPehfdG2pvpAdK7tmKuNDOi/T
Rm517alEZwg7MF1cI6tPD7AuBOeoTX6ZpNKrCvMQpm36WZUyEbqIjkCYGYPQfhKb/T/ReFGSqjIm
ne6CufSnzqiHQ1O1/bfb7+7Ks6CvyhiZ4hfk2voL9SgIqROKp77hFIYHt9LalXCPP78PWEWgG8Cx
i8bh+bPIGp6NScAXykuz35lpVx1apfwstgaBbjp1Qm9ZnEngrOerlK0hJTgO9X6Nuo6HBo98tGK9
2PX0TDYizeVrA1okeEJiqsaf1cbOszIRshGqH/Rh4c+wT928N6KNjXYZzwBwCW03bhGAXGvIGOox
Y5xaveZX5KOPg1KHx0mv+2ONzdbxs/uApTAFp+tK9x+a6/m7w7a1dZAn0Xx1iExvUMtihwT4FiLj
8qSyiqrSiBfwBcTxzlfR9Cmwh5lVskYxJ8SDpvg5tpRih4Fb7fZNGT/efqwr1yIrWohvI/cnxoyr
naer9dwGMx/Kogv3XI9tdl9E5XwKS+BXc4nqHxovEr4Yafxcozf+d8hnOoaQ/n/LY5/eG2OWfN34
TeLaP4/LvGaEMKCNIPl+cS0mMxFxnlvVb4vIeCmY7D1EctMdjVC0x6zKNvdNXU/eqDbmFzx7qp1e
qEnkZZqGNpTcKeNTJTXVz3CI1Ke40NJvmjZZLpK7rdfI2RYb9+rPBdZniCk4b3KVxVhS6kwTko1+
aoSh13da84vbzn6BX2ke1cQwd60ksOlSuQWZvLZdwCIwegeqRCNgtSlb3RjLDn1Sn/zYsl2yvcRP
MrVxUeTQH7N6KL/c/jTXFxSW4ExDGRKvdktlL4DOY1v1x3CUT5kkSa7MRf+W0jk7aEjGfb+93rUw
woCIFgf5EQ4DqwesZ2zqe21Q/RkFxechcJSD7sRbh+BKGCFKkX+SbnMXr2tKpAGRSzJzzU8irqq8
a6IDWChayaPz6dtEhCqgBuIf8B2rpNvEziJHqFf10SDK/EyicZ4nwxbe9MpbE3QyloFIDUNktSGN
Kq+6QEaXwqjN/BDFZeI7KE3d3f42V/YCTQSwAoyQCSAXhAynjIKCGZpPu0m/p4TN0BypzLsC9TmU
0+puQ/fwylc6W291e411sYRGR4utzLtun4T6vFMkdAz6HouM24927QUKKh6+FpTAiDWfh2G0zRMs
6iLFp8E47SJbHXaQAbZMHa49EOkxPlpgugFbrT7TRNOUlDJX/CnPY3Dkw0Bu1g3HIqk+O2zl5sfL
BCI3dT05xjoZT5DmmGOIS/7YdY0nI1ziJiVKY7df2wc4YRW4OUOCxM2GgNKlnb+3Bo57arey7MtY
Y5uejBT9PzT62nZHoK8PZodB965B2uRXXlepQV/PlFDewvVT3dHclp/o+BlCqWYMZ1dVshlxSRgB
0w4JPvvUh1lde11s5+/6kkvvghuF3EhQCYjwqPEfYSgqeRQ0TAPw1V76zyc1Imsii4I5R922ikZj
1UdQpA3bT/Xe9rp5iBj/jFuCC1fOFSdGbDtRmdAYOn+Jul5pi5xqji9JM6qOzKEI7069m3FqPeRV
kGykAFe2IUxACnAiAqOMNUrMLCW9Avxt+RNB5SC30nAczUjeja2pbYSMa0sJrBh5O6BhsunzR4uZ
74+GHtt+1LTaYWSc4epM+Q6Bkf97eyteWYnvpAsFAy4OehznK8EZmIaxczQfHS6oQz2ivNzJ0sOi
2P3p80uh3C3G4DQ/Ka9WS4XJXDnM/nx5LLrfRSs7bgAx6ndSxtbnN+CHEAc0AqFlsCZlhJJlylKU
WX7fZgnzVNXZd5TJGzCwK9HPJutiage6AMbJ6hQPHcaBTVjLftEW1sFEuxKhSdTvPv3axKDEElku
Y/q1/EbXjuaiy63sp0C6fF2R0n0WV/oxrJZuf3upKycKj3P6q6LpYYPAPP9CTgYfDpqy7HdZnt45
zBT3DhIJ+0IZEHVPzX9uLycuovMoaFPFCQcLQgSnapXEd2quSqXVlrQViuEA5iA9jaoc7ktJZvhL
kJ6Q5aITcnvVyx0PcQYYDTArMDXwds4fMhWmDwnzRb/QzXIfyHr9o8i1/M1CqmxjqcsNIlxHKLt4
Siag6/reGdWWsWCV+x1FKwlvxTC0RWj39gNdrEICgzKDEHXmdmQnnj+QoS5G28/m4lfB0kMHy7p7
o222WmKXq5DyMWlCO4NnstenF1/5gvFmHfiBBdERmn+BCtqsb+xAEQPOtoRQswEwRnKJcwEPdf4s
mprgU5s0jl+XUAhjZ25i105Mw4P4n+0bND4zV5OL/NGMNXOjSL7Y/awN7I46GQwZVcoqZw+EYqFR
5oE/x+i15aHTuKbSvKmq8Tp1ytfbH+1iF34sBHHHQuyCB119tHlq637WJtu3UJF6lhEWe0FtPTmg
oNhs3FtXvhwKdSQZ6HbQ0VXV83eK0yvun3DX/ADktNvEUrfTocRtfLlrD0QiyICQ4bvQCDlfBeFn
QnFgOH6aBtOpIdI/IKnZeKNRDBsJ7sfNvtolsFt0sEDig11MdcclMccBEXpfmaPprg4RAu1nJXvo
VDP8F8F18w6lhgw1BdV8QJpMyLw6zlcr6pOdrab5c9A5xqkw0shnvLgYLoJb6BAicB0BcCiaw6c/
NbNMmjyil8y0cbWvwAwVmDRbli/Z0nxnKHXla/yen3YzLv+PpZjSGuxgU4xeVlfs1Dao9TU1HwEa
vxfmo3UHaAe/QzvaYiLAArg4q8L7SnQf6Ftr9npf4SwSgZHQiQijNeCS3JRyB9J5GdGSlAX2oJiM
QKHCAQ1+4B6FUTxWTWOh3Feq71PajG/mNGSaW5lzkRyTIIiKXYdhoeMuUmx8DZI2Z4IFlXt0JXBD
bxEycQ/w6rWCnHIOAl+JpBREeRAFnYf0trHsjI7rGnHZyPo+QYn7Yk6YcgnSYvlMXJsR+J7q/Jva
2TTPizKK3QkA/ZMUhQogJrkygUypeUO6iuzHvwDxqp9B1cSNR/PHAOQ1heqTEg3Fs75I3YOeO+mv
rleU1FWQPEE2uaiN0JPicPhhjrQA0DXsxjfmR9UXU7KK35Xd6DlRLbT+jcO8TvYjcx31tXKUsvDg
FsvlLkvm7o5Zf/u3cOzOAdPsSPh8AWzJTlMx650v5iDPY2m0lpeh5RC6OVYY1a6tq54F9aGQXTgD
UXg3gYuBI4W7wr9WrElQB7JkAhxbxnTIZkgPbjkO9nAw5bm50820VZFHbjVtF8eT9GVRweu7qi4Z
HrjWeDxodW+8aXLWv0aMqcCJhtqbhqJaDMKp6fKDmcRK7YWNgVKznajdDHXdkR9zgC8MhQunU10H
44PWdbpysb0wMZAbNYsw/Yr0a9Du9Z4DiRie1iJbLrf4P/c1pi87vGWC5cGqtfSX2S3gAKV0KV/N
RI+/J5Rzf0cdLhaIsUL9n4XMV+1FEt6A0KBN62BpdfdU4ggo8Iq1afudVtWAAAfNqfdhYVbOHtSu
Jn+RjEyoXYyR/D6pEhvOMQLkxlNyBO1YF4hi76xCh9RpZBqkDC1SiuHTAZTGCgJLlBYCI7NuOhtI
lEKbU4p7dKuRqjXZ9pmbVjZmeaqG8cftoHQ5TQfzQNYPAQwGPQnfKg2agBHSy8+b+6Wr1Fd5XpQJ
MY4gsFyJhPp/Klixv+rCJejZCy8cRFcxw8JMGxu4UpmjxbD1gy7jiSAuIk0Di5o7cX0lAhkAlD4j
pNzYqWF6PZPI2esD2/xTOmZa7uxJlu6lPoP+M6emFJzo+lrygx6in4jsuaINrpoPxbRnPEhxbLUZ
KiYyl2xy0OxY/See8DBGJqKI/mmwi2mOamT3P4CT9n/SbNQgrM9lGu3VuMn+1EOXoMwYtuELcqLI
aSGcn9pfixIV9HZBzJp7dFFyfwBU+lZTcAb3WRjICRWUUf/NdacGrwrwQjrGcqkle+RD5XQ/jDbY
hLTJ0ZiopbS0fS1JkxcLd8LBpZloHvOhbRMvC0LnXabfFbr9YpU/a1PJe/jEtdJ7qWHVL7FS1L+z
aIb9qMH/P6LGO1e7DMsThM8tLXP2i4bKrDtnWZu6WiFLwdG0U97TmDjNdIdngQ5XukYz1FXs3H5o
ywCzBrubtSPCs2DbojJIkPRMqTd25JVdckK8t/hR9RMm06RhSLz2UYbedYHFswXSt+3LHWL7aEzT
+ZVeGiU3Q6+yx3Lyyrm0ox2dIv19oIMYIi8/oUXB75eKu3DifnFbI2sctw6SunykEsWeO28kIKdm
4kzp0UFE5GUSVla7SbELONhaLX2fJiwrPaeT7LeOL/kbc4Mo2oVmvLR89qR5DWeL0E2t1Pt0Tvv6
MQybgeF1GNbYM2jyn9QZxtl34iDsjoVdVL0gVnXFaVCkBRRsSl96o7C/KHnontKpIMdEgQ7t+1V+
28Uo6I9GWd63XagDmA3bHyRs+l0Dnnc34XBwyPlTbJytywyQVXEFtnGyYmKyns1NXVsNqWOUWJTE
w6Fgf3xFT7jaCGCX+bNYRdRxZAMWqIzzDJDxgxYURltCkxcyIfQS5OcptvoDyJjhoVe6LUTQlYCB
NSWpFQW4JhtrX/Ks6KfalKP6HjG1+R4scH4faovz3Ka9vPHdri4lFKeojQU2YpVDa/KEdATa4/fj
YFi04DAJWBKZSXSHxejtQHh1KSa1jiOaWoaxWqrJK2RdzKW+h8qHLZJR7ha5xEF3Bglwe6Ur2wK4
AdwpRlqMtTSxWf87GNbgvmdTXN3XhjGccnOxsEcypc+2fbhoxFBC1PkfprznqyDkO1mQ5dgWCZK3
Dd1LV8GNxUuh6268umsPJEZhiBRoJnj/VfqrqHITDIFd3c+9IvlTrNuPpWz+vP3WPto659UHVEiB
2CANY5i01h7ryozhn95G90UgtblblLnICzRl+WZG2CQA86eZ406LkdzXaRsg3as10WuqdUrFoK4Y
5bvJcQqUWUp9kPcYqcGjUPHGAbc1VplfY4uN6Dd2URrpl5m8Z4E5/jZCOfSjnP4kw0YVy5zbD3Xl
7Bog6sSAgjHnhWpKg7xFq45zdI9TTfeuyZHmWkuWf9XANZ/mGFDZ7fWufCmkzIQFFDK1dMFXm3xa
nHYxByNC6SHp3G7slZ9O7jgbDaZrq6Dz6dAeoZynIjrfejaeZYIXEt8XiRTt5zHDWktGo/r2s1yJ
6Sj2wLEk+mEntu5DK10nD2nUsQrmIf6ikBaoZqqjsD0P1UFlLP2DkcKWjNqVZxOsKTCRjJSISKvm
I5arsTTREbxXrMLGNklbYFfEtPU2dsaHyMv5dmcO59C+En0R9vwqSvT6rAeN3YX3+BnUuqsMXbjc
6UHdj7tQMaLQM9I40b+Nphr+DMY21FwbaTPUv5em/1Ea2fAWYgSF2UY/Lo/IyTf2Lh7DSXcLRKXm
O0fJyJWK2q5eu2wOHEw+mMu5/WDiIIWAutvLuYClL9P0juBEH+3scbF/Iemt/Uyor4adGunjN0Z8
yaMJDfBvqVCNuj1aSK8YhWLLrTCIndwulTogjw4etq6SVmP1EEbt0nlFFya/l3AwW8+g3htIRSYn
fworIx69su7xPdEL2wx3ZkDfcDdZYZd5SZkOf8o+X0wPjwT1qVFr+9sc1a3tyXM/v05yChdwIqlB
8n9Swnynw/LGwiVI8cDSYMt0+xoYdOHl9N+dx96qs5jkz1G+lKEUv41GrrzI4+CYB9wDkjsZU7aH
tAor587BI8Vyuy42YneQ+0zbF06xdDvNKXmaXleyd7nF1B4qiW009/GMxZtLSleMOOD14TO1Zvmn
n0sJFoQTq4qLWQJW6bOemcSbIl4i1yybvhfYwvnFnLLwyZg6/Ymf1GJwVTkQ/Ysi0YlREa8f+5QU
yZTbJ+oiGtFTIxbRbDSRZGWCdH5ua8YHGClPiS/pTnKMI61yx0LVsQKYg+OQbUGlLyGeQnFaTIEB
uakCjXe+XlTWpdyiVOfbyWLd65XTvIGtGN6DGsJRrmXqXmvKFMuCQJJSly8Q/kPjOt9oa12eaEYj
AqAg5Dg05LXOf8USLfaSVGFyj1Bxf0iGenmgcNtiGF+mFzQDEc0UyGVkb9fd4tiIWg5erfpO5YT7
NsC6qAv0kZzeMj/7GYHo6EgGcU3CKb2U80nCEBW6VvPbKNTfc2uWnzqDEwbfOMed3Rx/3N42HyiH
Vahis6BJRhEJEGI9jk5KbC4klKp9jUz0jh4/LRkotSe5YrcauVMe1FapjzXmHE9SbM5fHaMIvBwL
lWcl0KmU0rx8TfpyE+MpNuz5DxNTXsDKZFpg19aZakDXQFAak/sp0ZQfSxCYCtcRKbibabqW7foR
ycF9vCRYZSZmr+8ta6DOnhSpf9l4R+LOW/0UOgwA20iPOF/WapflzBEWqy7Cey2LTZ44CuYfzMTt
f41uyt/zXFffwIsXj5gV6gNcsRG3JEvGisO15F77Q4VJGHBgLtwFg7W8ZwnCfx5ckLn3hrzH+6aQ
lc5GHWwZrPfbv/3ygADSkOlrCswTysarmwinwoUO3BL4aZGwi2Sz9uC/aBsX3pVVeD264PvDGboo
lpDWz9EZKQLfDnJk//LgXQ7NT9r50rUGk8lYD0gDaZezPoU26P0Y2xXbtyPs/yoteO5bWJxL7Lxl
Rbkxp7ywqKTnLHj4LEP7mZHDKi9O+TkykhTBac7LjHo8aJJd2eT5cxL2yb9o2WYuQ85gX9KwOHWQ
6b22N+Rn1ZnL0M3wvUkPn/ySDBmJcuTBEOl5xauACwc7mJy5N05RNkGI1Im6zVgEG/Hn4kvyvIxN
SQAFbwJ5l/OA2ktRYDo9oPUcPty+GdDbjgdpSyT42ipgxYXiqVDbWDfSxroKl4636WuBPaNJF4S7
YFT6jeHURZJJ7BAQXnqDmGZcyCpXWhfKvV2FPEunHsfMVoWlTMgdnNdeHM7ZPi70dmNy9LENz4KF
WJViRzTliOHy6g1OEb1QQ21CPwaVrnbT92hydvpYvcDl9TsHGaBqfCiT8ZhN1f8GtPutMMVSpn2K
+uWpMfTdoqWnrjcOCNWdmjYc92WKBWNlbZQTYgOvficBFtAOP5GfuqbIODneLEYzJD56bnFEw2sw
fleTmf2ZkE44aBAGfndkRhhW4eq58ZIuLlTxjizA22iEM35dYw1AAIjDzsGhS+EcqiVO97pEa7sp
1eDL7WNzJS/iJMPpYp6k0vFYBcDWgAO19EHoDxHCpxamWrAwkhxArx7/iHWsBTfe67Vdh+gYwhPU
01QAq8siCFQGeQFzsh5xRSBGuuPKs3yAr526eKv4eR181tXgA0rxnyVXW84sEUoeUQf24zj/2eSK
up9TSD2pHW6lJ5cHF1FXZEwpb6hBgeGfh4fZ6dkYxcTbXJTllAXB76Gt+g3mziVuWOigkwiRZ3Cr
cOOer9LXzSjbRp36yUiMdWs9YsozRnZNeFX6v4HiZOOeaXBkumoXJ6ML5VGnyJeyVnVjJUCUmFTY
fJQzAE/e7f10ZetiDCAg4QQVUoHVu+4UWRhRc2woJsI9GBTnkZKOuVpnZn9vL3XlZVOEi0tbY9jA
3/PXMOvwpjJtSfyiyNFig26/7+pkqyN4dRUTohCYC9K/daOTcaTGibcS32jT2dPHqXgOzU75LL0N
iUo0a+gw6TTNqL/Pn2WsTCXIjSLxqcjwCbbagYH6aGzkIVcOOzNu+K7ckCQj8qoIIs73USOZqR/p
Zv0YRLL5IE+hdDepWPm6kayPG1fMtQVFRWDDr2DdNdOXYStMXznNfYBuqEEPskGkRgkT5HkPZjkZ
Dp/eEkyeGIuTksBhXs97WnRenbhUI79k3+/iBbG8OUn1z79G4CqCkEIDUoyXzj9WVbZ1Psfi4hyV
+CC16inV1WgflPWXIWFufPuZPpCbq5vIENgVKBAmYWVNUIkGaTA1xLH9qFKz6C5sxvoZz7/gRxgt
g7/0QhwBjJPybjRS1rsMXMf/4TqPkIZThCUisk5WqAfRa8jvi2VGaAXb11a5Y6X2i3CSQwugNeV4
x6C9xsJ+qOtdkFY9M1ND0PVKDHzA1s/ddOzlSc7uIZfJxo6Z9WR6UJtqT8P20ty3s2L1bpQE+e8B
Ud6vhppl88btcbmhRNcINAj4d/Ss16eRkXXcJVag+GPaWzvJasGfFmBBqQlRUEebfWNDXVLpqP4Y
WpJVC91uOAbn33qJow7XTGfx41Kq9F03mPnvuA7qcleF2ji5qjVWhttK5aB4saZXOmbCqaod+q53
QqC3kSWmjGr9olaJFhxSGYdVS02YeKcRPajbW+UyVvFjRTEDkIWGsrlqTsZpX1Gc8mMbPLUeejt5
bItg+mxPQbwRbnA6oAJmty6ZVLXr0IORFj+lHe2ZGs7uSm9NG2fs8h4RIF/BZKNlQ8BahapALVGs
qQ3VT5Ne93A4re7Q8h2eBRTns15Rgk5BMCQRprlA1r3KgWKlRFpk7nV/xJHIjQ0z91T0gjae6Mq1
DXme1AAJB6BgBI7zrWQDhxiYW7Y+6fYul/r0mDSRN6SFD6vGrdLoIKapfWs80g16WML2FIvDtTj5
Flj8yj6hL0W5iGqwALWuXm4lKcB/Y6cGZkOCjYo6oiG59llzGF4r1EoRsyjLxOjp/HnJ2VNl7tUG
oQzTfmvIhHZTmHyapsIqhALCMVAHEGnq+Soos89mk5qND3vZOYRS0+0hs4af3/RMV9GBJS030Rdb
hQGwFVGjSUHtm3ZkHQpbKU5lTU/i9vm90jVE95VZE5BcYHWc4fOHcdSoM3KpaPwuNIIT9gflI/bU
Jk73WfYk5W18VKbeTFxUdsLDQjn8KI1TcHf7V1w5ehY9Q+ADJAkkmavdYQ3NXGNUUftYQxg7U43y
k2SawYOiDsnGIO8SMsJpE8cBgWISdNK48weuNbVUeaO1Hxoz6llF7oFm0XdakDxhwypBFU/AaEoK
g4haz6BNTxX6amP3/fYjXx4Iaj2B/xPNGYsvff4zyJXrvJy1BpyIFh6zpq89Ce70RgS4vLw+RNsE
EIcpH2fifBWrxhfbMrnIjSaUaPub9kGLVBlpHjV6DJc23ri8rj0Vw2UKWAQmGf+uAo4Wj5IcDiOQ
kiiOvQK5E28adMv79LsjPKMZL7RpoH2s9iyDcbpOkpT7fZ4FO3upUDrrQEvdXuVyU0LcgrDNQReC
d+v+vTJIVq5kauEbPaIA8RKr+8TE3DPCa3WjvrpcClQDlxy1NxGSyHX+meLM7pEukoko06RJwMBi
Y2d3Y7CnD7CpWHjZZiBGCuMLQYCjylgttmj2YOjgq305DoYX8CIK1mNYPZhlzT4ZOu21CmpwgE5j
my+3X+nl9mCQKVobQsZQvNrz5wwKC4mpqO7ZHoOGoXaZf8kL0zjeXuXa2xR6QiC9uQm4zM9XGcmg
4jIze9/pnO6xmvTF0+0Zdo2l11v1zQfv/DxVNhjx6CRrTJ1hc6/CCU2nTDeGfACsWqlehmvMfZ+C
h0C/WLYehUHAiS6yjdjW0EcuOn1It8EJkL6HCEX9LdIJv2ojJcB2tDKLg47w+0YMuPI6PvDFWKYR
ajiZ569jnoRwZToMftNNAEz0ND8OJuh3rKOyr7ff/JXvC4mODh+Yd5LBdadFL/tyUie59xGrLPbV
YleuBUB4f3uVy6D2MQbHFkAjgNKQOn+gHreyRQ0JnYipfgkweE6KNnCXRjtkOYputxe79ki0t5lp
cV1wPa4W0yu7t9H2anzc0vTnTgrsYxXlW3H66irYRcDlEMnFWgUmq2M0LFWl8e1lnr8uZon/oN53
G9H52k4goaCSQWqSxsyqgx7ry9KBbWKV2pl2qTW9oaaYeI01f7v90i4XMollGi1e6Dfk06uF4D9i
go7Mmw9OPTsl8zIcEXeWDzi1b5GkLjcDW5rUFhlrWPRov55vBok5pMCFN344hcUBHcfJNbUUwJyy
ZHunj7ZQaNce7b/rrZI/FPMalON5h9jINj90hC/cvk6C18E0842JhybSnvPYgkUEQmLCQdgAILFK
ixJaJLM6JS18qVJufqcgAJ5MLaudE0p/TgHCGhdykMgtKUoaZcv/CpjIOmKGS5AeU4rqCJf0BCPw
XpfkhT5IEHVM1JU0ebBKFK33bHzN3mlybumHqNPnHyE9FWFf3jtfFHSVwLDnxvxTrYvIz2B6Zu5i
muOvIC5kbve+Kt5wdlYn4QoWKZ8+eFy/NlW7sCMirmrnH7aO2mxhrpf7fHb7WGTR6EWELe/2Tr3s
DYMDptVBn43pygUhqB7VMCuiqvBzZda+zbTdXoSFd+gGgykfe1vO3ivQ3T9ur3pl00I1xvAR1iKt
8LVmG24LrbbEUuEzWsZWfUAAcgGiPZCbum25xfC7kvKCQGCGREsMgTMugfNXGWZq5dSlWVDZhtkD
1SLOxKBuXgxHyo59Bi0ublD9lBKocl0X9X6KTzu98TIrNj7q1QenoEHo2qLiWBM1uR2KjmK+YCxZ
y6Gb6rH2lRq12PdZVFrgdSV5I7USKcXqDGkiqjJAExDBdfyWBqw0jEBL6abwcuO0+IWa2pemMAAE
979aZD5c1dEPo7Z8vmcnEFukj2JSLRoY5289kLtYNZYo801jiI7Fgi1dKimF16PMt0cENtzIVy/z
OspeMgvyHgEdWDuvUJox2cA/AW0PpUh2DdMO5Adn83dAH7ncKUUaoTCMMdHXSZmzjR19eYGxOBck
VRxlBsH4/GGnKQlgPWqZryHL8haCdH9Q8uzTYmnkjQZdBGpuinzEjc5XKSRrifQmyX1pUGOvacrq
sdHHeaOFfO1ZiDs6Rhpwgy7AJZVdZvYIp8dvAazvu0DRHuJIr+8+HwMgCECIJRcGPbh6Y6E52NPQ
JnTGsQI7yvqUn5QmUg4JfeY7p0udjUh35eJiYwjgNH0nFaGD83fXae0S4bMGHOlDXMYcssrNLbBe
cxCar59/NsgYzBKFWBOrna81lgGXGZQfv64lHBcrUCKHMA+KiehmzCcE2xBqvb3klY8maIgUbDQh
SSZWr9Ohe9EtkHF90LOOZ2ut40Vo4H5+FRJOujJMSMVWXDWYYuBpdQIe309jtXYh340vgxYZG62f
K5fSR4IGjEsoiK4RQKG1yGPSkHPKWps/R5oinXq5mx8X/KGe1FqOH2SkPk63X+CV/cHmEHg1nR1G
HXr+zbAg5hocytoHZjHckbsbHpy3xisC/fPlLpm0hiU1AGc+2VoIsLViQ+1ko/QHTQ52rV68Y8Wn
QXCLys9velEi0Kmjx0VvcLUrEnXKEG4PKx8B8nw/oBNwzOCVHfOk22I+XftobD+ZfI15GhYH5+9v
KqJodiYdWmTUjV7cWcOzhTIVpJu0TEN3UarhkPfRVmP12rJwSLGK4n1y1ayWVZzw/zg7j+W2kXYN
XxGqkMMWIClRlC1Lzt50OYyRczfS1Z8HPhsTZInlfzOz8Iyb6PiFN5hQ52T9sJ75ndYVcZR63Ts5
ZjTZAn0+6Eb9z4xwVN54afhSRkbNdDOr9YSQs57P9UNt5s8FCq5Romb/xtJdCRV4zAD2U2td7Rw2
d4gzS0TycuZTG7vy2KUzXSBf0x+x+Sr+y1OZ3OiHXqmE0tdeLY2oTiPPujWDg8lNGl13zYM7VsUc
cnEbz1Y66E+Qe+JipzWzlt7n3QgllAvNPA5+OtUhXuS3wANXrrI/aCpIyOBALrA48MGcKR3d5kG1
lvGI2rv3iMz8P1PhVzXk1XVxFUtYKQ3n+9Wss1kbsOTgvPfBfWup6t7tZL1//Va5tj3/HmX91r/Y
GXPdWGnQmM2DN8fuHAIi7veunlEDqQr7mMyQmUcIz7fy6WuXGTEXJH+4veuFdj7sQOtfmOAoH+I1
tUDkCex0NdDibuwpudUDu7ZTPYrKqz8MdbVtVKIj26unOl2HNINyP1lwsfNkbMKkxfSzJbC/EURf
2R8cB/phIHW4QbeZUQdXEIfJenyopsDm2+Z252vprSbwla+iVkeWwiyiZ21t3gPT6rwuGZrhgUCp
u88SQJ1uq8Qu07UyqpebYMIrS7b6BpLGU5QHhrbupL92iiMBY2dNN9DiJlAfcAy47+20PPjSdQ6v
b8qLCVwfOlwDeYWQCSGlPR/K94dMWqVmHwt0/gpOuuUcEh0q9b9GC5txNpu/AGPdz53PPm/b/OSW
wAJEJsWNI3YR9zPKylUjSwY5dqGMWVkVNqoEkUfdq0rnscld/Vm6U4/TtVH1j4MtLXDDcdd9nJ0+
u7EXrw2+qiSv8j6IA2zLn/A1ymEZcvvox3r1xVETRoxt5xbGTmVDENwPmWncT8MUqPuyK1Xz/t9X
kh2D1tWqpEBmcL6SOoLRA+pJ1jFRCRqX+qyFjhX/L+sITYqYhbyDqvJma7Y+jHWuUetIvpdEdpo7
exRKrRu75eKq5JzBAlwRavCGga5sv8URXtB44ug0enI3x5n3ZPkTPO+y+2NXk0RDkamX1yfw4tSt
g65FeQyuYCBuMYdmbFqCQrA4Bk4yvddqzjZijckRgvKtsvwlsJ3rmECFIgvYcWLnzQf2nVV01lR5
x8FtrO84CQ53IHXyj0blaG+0OC7fii5P3qByX98VTafdZYnr3hVB2RzyQNc+DYORqrsxdfsbJ+jy
PuCHsYP4fZSrkJE6n3mh5tQbiNiODSbzhyLJmnfL7N4Surwy1eBp1ob/CualQHo+ymjavfKH1Dsm
VIS+JoshHxXl//+WXJk3Ypk/l/NZ1ePPy4e6F/rVK4dgs2OtwfMX2ZiMleAf7hYZ15wEOCKjscFV
Nxy1ypShDsLkWx3r3ZODufkUIZclnIhiuunxX2TxG/xe2mGHQ3XyiWHKJ7pYDRzoOUh/4inStxF/
J7pyi9ahwRZU5oQ7X0vFsIc1ZOVZyNa1RVTxWjiwAE3xmSoP1KqkLFUXYgBCHSiDVBBK4By3CsOX
8RxzsKL1YMMQlwM72My3E7BTcss9LppC09mjNvJRybnJQuVY8uAHeXnPq2a/MZJx+rEYZrugMWrG
u9dP2LXNRUIAtnYF4hNpnf+MzFKQ3EoMwhJMgFYtjQyG25jcGOUS6sHXrn1XZKFMdJq2z+dUpGqM
4WsfF4PzQTXKUmFdth2+Kml1SIp++iBgnQMnaoInBKLzGd/6DoP3xTRDk0TvAZRP8uvfv31VQEIY
eL08t4XHosh0YyxwdjVTEOtm3Zn7bvz3kjyf7nN1kUuiKw9w6nyGh6JI0sCZcegECBtZS4uOXuvL
KFPBraD56qbiqUMrho4fzbtNUW92Fjg2FW6gXTF4fVjWMCTncXYe5KDj5dXHTmQMcwU7xw9Clfto
JHjK6+9fn9crV8kqlE/MCSGCUt/mV2ggKptWVPQBvNb+gn/A8OLNAVIHoMHSz6+PdREHrmSfVdmZ
EbEo2I41FwJXMFo9BEudRN/MN/bII9t5mEjLieylGP5ZK44RV6MWGFDotwGxOV9PyxzjPkAUEpAS
sjex06p7mYsv+BT9s0IhI0F4BTKEiCXYk81ICEjEPh5m2nGcJH7bSEFocNQHS8NhaDH+h0VbK98A
F0jTOaPnn0U05M1LYWpH1NysJymqcV9Zg/2co9Vy40G7tj/WF4aHHcg73uXnQ9mlm2itHcQPE2aP
J0+z07uRJHYvMOa+cfFcGYrgj/uV6gNP+7bUJ9eOd1kW8UO2yrtMGhJNJqqgu65W7Y0A6dpQJN34
GYA4pEK1/vlfGYI1jnCRgyV50GejuZ/9xX70kyV44wMgvRHWrhO0eT8p760hEdxkbtXNxkh9pzEz
N04f1IB3s98l3h0qI60ZNro2vpd6XX8HDpoMkZjU8DFJglsllsu4mrIwbB/nT8eGa+38W9VqmbAI
N32YFykO3krgTWwEwhDh2s0awxFhRAQ07v6fT7u3FpPQI0fGBnDN+bhORRivtFocm6LPvmdxZz9q
mVG8LYrFf2ehWHAjUrmyph4gdPp8mCLQq91+pzEoTUilHaHAfTPTNsWWVCbEoJl29/qXrc/9dknJ
EFZaJacQDaLzLyMLimGpwW03en8JdrYlg/Z+CYISFZzCMj/UQbfA/uNl/Pr6wH8CjYuRAdet87k2
/DaBSNJJT4zErg+Tm5u7EcT0fjEUEoD1IHZFZv4slHjm/kYean5CgWHv+doeyUhwOUZSHRYnrfDb
jIdDbKK/HFRBemMRru12iqPGys1iq/159P46WKSPtW2NFhdu0BkPRZzY36vRKj67atDv4iFoQx/F
mxNMLfHcpIj4vD5BV14YIE+0p8CnrI2QTWBccgwsvWXP9b3eRJyK4gW3vf4R5Zr8c+2Uyad/Hs+j
/8H5ptDHptvcjqWPYRbJnjiWOv5OFTLge5j++VPmj9WNTbfe6Zul/3uoLbCxxw82RztCHMcCoyO/
mZEPQ8/v3+9gRiENJ7Oipr7FdQT1xAWcMYpnyPh5KnV/t2ha/W6e8Lx9fe4u0enUZPHfgATEmhGA
bDZzRfG+kmYljtmiNUdzEvV/UOiwVZVtK8E/ZeiCz9lyR4m/JsHo2vu69Jc7rOgldqbKS45pbpon
0eR2mIE+/uTFXfD8+o+8cnkCm0AMkirS+v5tNpSeuGOna5M48nMOdg2iYazrZ28aH3Rcjej3iqda
JjeaNtduMnh78HWIXUCDbXaVYq7iFi3d45zgQKqsyn1JgUU8elln/y9DUW8B5UxCwXKcX2U9ZbIA
Kot2pOf60XVyiFZA+Q7SFLeeoWvxLlfWirJC4ZOa/yZoWUZ9kJiRCe5nc9mnY7m8MSogiZVXQg60
Y/mk+7W8F0k7Hfwxm+/7ET7f68t57RCtMisriQh7kS03dQripmnR/Tq2Hmp2PMtiB/n+lpHzlVsI
ShekqJXjBjpj8xLpdQH9MveDY+HNAF/odjf3PU3OfW1xjnYIgNY3lvHadyEtDhZiDQl5/s6XUYkh
A0vewrkEAL3DnxAXqES7xbm99l1Iwa6JMFocMJTOR4G2U80LEO/jKGBA03XOH3VvyI9T2abvM3fQ
/j3M5RmHWYZfNJO5lXRBxXLKGoBhR3QMxy9xTpWnJsl8HhEKunG7XjtycJWpOqCbZTCP55+WtnXn
a66nHVt7rh/dJq++eFiJ7HCOuDXUtbXitYBgyMtBirnZHT1qpWh/5jGs/dR9UEnaPzhFdQuNdHUU
nmGiW2heZLPnH4TnUGNVCEA8jBj3RLWyku+wafIPr5+n9YrePEpwCxlCJ3JHtmgT3OoVanwYRLhH
u/KWx14Lgr3XqQRF/doen2WBiBvxQHnrgF2sFtkq7xMk0nXsCyKVaGWS2+WEmks2eLupja37TGv8
feWWy42NcTGPa2LMvuCQwpzg7jqfR9KUTNSJ1p38YvLeWAECNm0z3qIaXl6Oq+8B7QpyY3COQN7P
h3FHVIjzIe5OojAMnHQR4GmiOTHbFOuospjoYjTWW4xys4EC/GACvrf7eFfZvvb7H5eUX0LstjKx
uKsvaseS0nyAcTK/xHVGtSMKnnCuMnLvKZu7ZLqzMi8Aip+6aAu+PvJF7Ej7fmUgA9XziAq2aPKg
bogBFr0/AYtH/zHNdBORR2809v5smve934uDo5fubzvvNe/Ql759AyZ5udg0LwMYFNzZxK7b8k+T
qk50dl2djKoJfoLQt9/nMDluXGuXQG+qa2sRi9oteg/IoJwvdsrj3sTtVJ2sWnbvglpY+04f289A
bqzQLZMsIMiZB8ILavjfZ9cnOQwM3KNm5cmDq2qIBLnWPYIDL6FZFd6NabiyG0kxCOKJa7mmkMo4
/4HWWBi97sT1KYELiYgBpvE7SOH5+ybhVzjgD74OtDHfTvgKPM5mMt4B5PrngNcjdVwREKu4HK/o
+hr9lUrkPgbyftLUJ9nL5cnJlf+gutT5V4TWn1H+uNv9IQRu3zR01OtZyvqUaV6763qtfNMlVrZ7
fWtf4ibXYehFUkj5412wSRmpqCpjTMb6lDvG/OInWRLNQ6o9NPXIUV7q4a4Y+vjJCRBYam17/FDG
arwfyDL/+T5b5Y7IWnnCYYO5m4tGNoZZzoOTnyjeu+gjI+L4zXAa+fn1D75ykuD5A+oAjwbI6ZIL
RoaBpklx8gpJVd9tA6RpbnqRXr4DRFl/8JhgI2keb56fTPh546dVccor3FVDSJfGUzHNDrTfqpi+
vf5J1wZD8ZKFXD0XuSDO92OR69KZF8Roqtn0PoJr1d4QjQX3Y7MMNw7gtdnjZqARQgQJcXpz/gRY
7bEZg/oUILhtzbKNNB9q4OvfcxHNrQIdNBLgCqzVhC3Ic/Cr3Kvdsjn1VId/2rFrHORUTb+zZYl3
us2WfH28P0zUs2CBAcFFUxMiBKeC751P4Bz7HnYxSXESuI9pYPkDY0LCjCglymcrr0KU6hDDtNPK
e2yEGeDeXixYAJXj2CNclSS9h5sSojWxjaZguMz0AOE2IfkddWPu/JqzQQGVkG3wpaXi/tB2o3M/
dKNMd4bRdkj1xcLLQ7udxAOtlBbRgH7MnpSvaI0WiU3Zdq4X63tWD7BNMPcSlAYLvX1rFjQX0WjI
A8SgtTKNdx2akVmYD05m72Kp6mM7trIF6Z02kP3kouZdPbbTe7e3zPjOGof+m7WKw4UJ2LIu1NXo
57gkJ/p4VGMAuLVAubVBZLsbVegPemOEU5ukUH/E2MbcvWX1oxwHUT73ymuS442VYeI3CwMxEWtb
tA6Yuq34pN0h456kyIQ2PFoowkOb97y8pK12U8nuyiGiUL4y4FcZXzBD53tAI7lIRljnJ11l3j5o
IB04Uocsat/iD17KknrcPjRYkM8m2r6ABtI81MelZyiHtHTXw3+9H6bC3YtO6Q+oefsPrbbEP32V
GC9OILq9Wdv2S4zG3bfG742orAezR4Ugi+9Rhc2fUPEqoyorvVDVsiC4XZJHyAvqYUH5dm97ufUL
oQP73etrc+WU0sCnF4WvM7PmrlfFX6+gi7ltUK0SrrHmWIQFRr6bG4ksshB21GTFl9eHu7Y+wPtZ
GprqHvvhfLiu0AwoyTqXnInO2WQVQ1i3vn7QRH2LuH5ZzPTApKGkBlWRGwhO9/lYFlnr4nRdf7Ib
3v/Qj7053/WyCl7iZTH6vV83sj763IMqbILJv9ODZB5DslN9Z7YgPLE8F7kXSU+JlwANnp89DHUq
SYvR7ZWTterGK35lLZAHhmm/CpDwnG9egFqU3tDIrjtltT/9pmlnoVEzINzHzaUvb+LKuxU3XIbE
NpgUTiQFCzojW+Lowv7q57bST/HUGXvUh3AEGId5+M+Y6H7vStDQjwXqYcd09sYHwxV9e3h9Q6yX
8uZuWClDPHosEy2EzTcLuJerjJ1+cqS3s6xeP/hJ/y6z899OVeQHEAC3IDI4WF+OyXMEpwMSJJ2g
be6K+mJXVS5jJkmB90QrU/BUXPrm8hgXidXuGhdD2rucnXDnVYlgo8a+I5CEtjCpK1tJYLOA4eb0
9tPohAOYtgAOipP+QnwuP5ZVO0+h7SbireZmU3anV+78ecF+qQjFRI2tdXHMoIyCjkI462X1zJW+
vMR5qV7QUFfwtHqkACwnbeijYB7HNhg9beCl8vsPtlPOoM6m9acX5jg8u0Mw/GqseMH7A07zeyeh
4hi2Sz1+Kcwi++ZlIlleRlfLcl4dkb+vwKV/mUc7eQunyv/Q9qb84cZ2k0VNPmZvKiPOtH2nRPBj
yRs3jawhjtEXr6bhvy72+jEs0Ux5mfMSGI5ri/dw/3v0/53F/hFDpeWJ1Q3tpGep+J7oqlLhkMzA
VA0Rlwj2Z+NQhlNBrSqk9e18bIK0KXdNFw8frEShlQ9CowhVmjA5sBIAQXQpjCfgGkwVurQdxhaL
4fX4IZUB1VyfVroZpV23PMnSU/+R53oA3rtKPnm6Fou969SjustHkfQHVU2+irq87Fm2ug/GcICx
JndeIow73lVUR8rJQ8cyyyw65W0/LlHGDxrRyxnxEhD9MP7SyoFuFs9Y2b1x4jKfnrAcqLs7oZD/
j5SeFTy+wvaXiNxaN3nTVVDdJQOQUoCJbcyuQjm7jODMFd/8Ef3x0MoN722Rj+jKgD3j+43J7VHm
X/x0nzm58Y3wpJzJxzNXRrziso5U26RNZPhNbuzLwc/a3WQNThnJsSof+8Jy653AkQElXlNqv0ns
+dg+FZoLub420ygRk/0TZmBZhpowdfGYLKPmRwP/UmHVu/2PlQiUhI3KTLUH+VSYoUizyg2pyWlv
vCmf0wOiYYM4ZJoR/wAo78qVmTXrEYuHkrBuCf5yRGEknnD+3KaYBtrDpwx5rjFSRLtsWGPANCKt
0csPRTOL7AgMRr6gH118y30v/zUsozOEBFaquBGfXgmCqQQQKyDTCPdj27dsV5CTbij91MFwi9og
yR5FffOGvfLgQcGwUaSDyM4Nt975f72v6GqOwTzYy4niT70n7112BWqXu8Yz+htX6dWhwMFS5CH7
AeZ4PlRtWcvcL6V+8nm73pQ1YktB3s/3cYD/wb/f2qtSFqVgEAAXUm7olSY9EfxyMs2yfShoIeyE
rw97URXDDy/34XDNTvv99UGvfB/YGUq19MHcFSh1/n1NTX1/4XI7ZbrePFcakN+QElb9OZ67W0Dp
S5CSR0GOMtVaIOCZ2DLzPd4IWfb6fMLgR/ShzYvBFYfrhhcuS9nNEZwo7WkxnBSBbH+JlzCFjfUb
LxdjDgce1feSK+C3XfSVdmOdLzcuSMgVPgQwcSXEb2KoUsZxvxBb8mi39RcH/ewHtAjdIXx9utfp
PH+Z4fOsH8+OWmGQmyrS7HtFHMe+OvUYwEe2TSe6rssqbFjfXZNwib8+3pXPYjziaJSk1v7gJhLQ
c4QxOkpyJ13wxLSJlewz/BH3r49CYf/ad6GBRn0MSQnCjs02Ql5xpqfanRr6yHNkmqP2QCke/yxD
y4p6P/Oo0/Eeg6x/k5tJ/CC9KUMVwRWO2jmdSMsIkHDR7AJHTtPBmQzzZDvTkB0ApnofKrs0P/bo
k3o7vWj6JXSyTNC476XZ72LQoXjn9LX30bO7BjnyJqWDM+XGpO9ivRVNlAZ2/dON20YPh1H5+b6t
teSHEANVut7ymw+mNwsz0vQmmA+t52lG2Eg1NZGLwWcf5ZPmT3uJGfY3lcd6QihRmmWYpS44xqka
8EuQhtO9eIUxvlSkuKSZs7KsQ9VNfcZX5tbbkqd2wgkHYPbO1FTx3Y/T/lthJn2+VwtGSeGQ2T5+
QHaQFztJo2aOJFFKFTqT77602FnlkSzTUZ7iWaPAJ4rUz8OBX5ZC68ST9CkPls58z6RDdNByV/6a
ksDU7vokaX/OpUy/x02n6tDt4o6W/lRKYjDRenoIQgERZ2/N29FWiUcM0Ky6jlBuqZ7HBoRPREtE
FVGONQqCK6rRTolhzx81kDA/RsMZ7+1mjuOQ10h9nYiXzEOicARUldSKQ5A6LEHSLWilaaOuK6Ss
A3SCjUUG+j5hQ3l36ThIlH9izVhOU56vyYNEmnk3gmH8KQoz7VFuXhCWdMuiv9ctpbod4M36V+V0
6RAWriQZUaldvPCuqm6vo3v1oUld6zu7qjV3yHRoZgS/OK8i11pIlg20s/lnPgTIrGgDEdHrZ2K9
MLYnnYYHXXnQ3KtGwfmJUPZkSCNIxlOXpNMuoWxyJJvK2jAe4nqXFGJ5N4ouxe/yfyjCAtQDbGrA
gGFhtmJbnVeMBh5E42msWiME8hpHeitvQf+vXGWw+4n116vsst41oJgf5KYvT5Ul0keoCd2ztdZA
snIuduCc5Y3n8cpVRgUP0AEvPjj5bd1QX/zRSPJUQaTInLfLOGplmPqi+efaMqUFUAMAKUCH8Gnn
66bl8TA0VqZOyyyK02KtsAUbfefXd8cfzbrN9lj7b3TD1vcekPL5MK3vdX1fJ+qEgv1kRQF0ibfI
AdpdiMKv14UwjqeTr6num15XHVHnZBIAcALKONS8wv3aF574Al7LVqGttR3sgDmxPxklIW20OAjL
hAsZSRXZeu2lMOuX7KcpuqQ/2lgrfqvMNkv3uG4sxW6UGtlwL2bykWpUowgzfBKynehBd1MeU53a
F96Ie4TMWsTStSF+iu3Sfxr1XP5UxSJ+26rND2zEtg9hF6fzIRlwgQnjNA2Kna+jFxuaasEAiCdO
BThIUA6ICCEVBhqw0G7RdC9z0RUHA17hD3eJqGYzuZhu9UWiy1PSBj1WHkrrMapJs2OfmOYeRany
d2V3/vvX1/QylGJUUN7ENyuIaitT2LVV0Q6dxYGwc/Ehmb3+ER955w1MyulGtHL1A1cCMs1UOgLb
rhv+RrkbLJM8kWa62cEktX+2Efl7RkM6oMQZ1GtWc6s6d+0D4dOBOWZeAe1tKtxZbo25EJo8NZRp
plDojXizmFbxUYsd8+71ybwWUZCwUQKE/0x+a2/PYdwVtHF57XyrcaZo8oUdDtT5I+WWWtTG1dyE
mqX6MNPj9sDzob+T85S/UUTQkZnpwUG0Q3ufq1T/RjlLoxZRlE8YAUz3Xm4GP+xCxW9a7PmePTcp
HzkbxkPb2OWNlboyZ9SAVnFMiMiICWwCMMsdUl8tcjjZOMecyEvze1Ky6aGr4+T+9Sm7silWFO4K
LibAph54vuv1DkfI0VTDyTSa/hNFiKLYkQ5SHdCp17m50HalbaBt/vqwV94Byj2I0iJVCIhlC/JP
AlfOmRyHk9LBLTodpQBf9OXJrfXhYz7W/o3PvCS3sIeD4P+vZ3Bo24qepPuQ+oU9nOK613+YmbNw
12m1m0VGPdqPHbj/76kt+5eiWZZoxJV1mHP/51pwoMhRox8VYvtZfc3tYPioRNrHe1gR6lPnDs1b
rN1xnW7B/n4qE6Ga/STc9mFcjPpJppr2oZO9eCuNRH5CvrL4mbpeZ4ZGp31yUyoFZLxGWR/mCj5l
9Po0Xz5/3Ilr42zVLyRN2dxpvjclhb3k46nWAg/71Sqhv2zeMmS6XMwVzQ2AZ0WNg6tZ//yvzDp2
ldSt0s9PRTkc6O03EBvG/lMsHfNY04a48VGXWxYdKhpMgLqBDCHesBmuKhoHvH12UiKZeF6mQ6aL
BmRsUYSZMD4CHLgFQ7mShBJGoD+/1ikhHW0bJ3GOq1XtesWpQRy6iFyVTNn66EIghMmx5AeTnPh7
G4/lfy1JYRvaiA9/gU+F5LlZjXCosLvU1J5mifpn7zd4QmDoYX7TiV/tfM7nw88B3FFAl3gcDtQ0
IGWtJcdbJ/Zy1s9H2fS1jQKTJX3mauUR9+9Uqc0ZOVicn0zyBZB+ajiMgSrvXt/AVxAUvFT00kEG
sOjcFecfhzN1OnRuKk9KIaibEbM/G5277AatLo8+zfZH104qkKPZeLSkZ9y3fjp/1pXhRsOgy7te
V86pCPLgnWjS4savu7yn1x9HXg4g6g8l5PzHBXzv5HmJPOXglADcmw4aw7raB0X3z5L9LDIrTPC8
lgEw+TkfytOmcpm9Rp5qAiN8xuREmVfd1JFer/vzCJNhaBH/gcCuB+x8mKqyzD6uiM9tEs8d1Ujx
uaLT+ZQOU41GRIY2rgjknq6ISWdtyPZaP04fu97N78C6tf/D/GL0x9pT/aFQsM7/XxdLH2uSXNYg
eU0W7QQnbXiHoWJ3mNCnvvHkXt6UdMgB/8JiwM2EGOl8qK4j+8dLhEPUWzLkv+ojr56y/evb+fKm
hEkAYJRG5Rrvbbs8pp91pTB42Kl3p/ek+Sq0qGftOlCJ+7Zf+hv55K3xNoe2Rk4pUeQmp9kp5CeI
Nmpnzwr52EZ7M5nzLZGBK+AXtg6gfOpVvAi0/89nccBFuG+8QJ2g4yCdgkdeHXqJWd43fZN8ElU/
UfpIJu+uH93qUU1edUKFvIt0qdQt2t2Vwwmkmo7aqoh8qejZxyI1vNqhakbrJ4y1YnlEThWFSdXd
MsK5ZCkTQgHfdgLImg5MrXV3/bVRZRcMtfSFPAmt9T7k0OnTqO87LNq9Tro0trJ0fu+XGJJHmprL
T5rnD5+QJ0F5MrcoK0VTw322n8l5sOGj2H/Lh2u9JjfnGgU1xLTg/NNg3pK7qtKbLLVQQnRjx3s0
izlzwhYO4ENptUNkFEZ3h5VSFzmDsbx/fc9fOVn4L0HTwGYOm+s/N/xfc2Ojem3wIg4nrSSzjEVp
3ZmtvJXcXB2FFgKkTvq1UA7PV8Ctyzk3ejGcEtQTdkU31HfOJPIb5/fKngINTZt2xUbCMNmsMy58
RSXW8+QUCG1acfbVnjtv59D6uRHkXPkeRiKFQTcKotxWrlh4sTHaNNBO44JFVDU2w07iWn1jlMtH
3adsQfbJPzA52V6wMz9c9ytuPa4/bqHJNnZQB3CMsuYlopEi79JFu6WRfG1QSO1MIjkadZlNvCIp
0WdNRh6qgX469GpOgJrWzS6d5vHBGkv3pcs1/QZu/nLlYO2gdwFGhHuJN+V8fwCyazOoTDgma9N7
2SDU1pr1F7wh0hsDXTTyufwYBBYcX4d+/uYKrJt5novSdLB+6IavQjYW6lElejJm0WsfUozm80NT
Ft7bDKmUx6TX2t3r5+3iSyH3roUEIIgAFy66Ba1GARUCeXvq29wPu9xadp3ZW1FGQH1j+1xsUoYy
V5iEBaaIMTffKnQtUJoXtycZjEUUT54RLSNO7f/8QeAREOVBQApC8R+rrr8ukJGG5RhoVXrydOke
oJa9eLir72USf3h9oEucCq1B1ozqwdqNRPTyfJMMJZ5Aws7ik5mDGsJeNfEa3KwmZA/qaa6rCF/R
gvL5MufxYbb8+SmY2/kT2l3pU2oNQ4E9e41xnN2WXonbhop/OfUwrxTM2rPhsiOQcf/6b744TOu2
pmMJsIYzDH3p/CfnWD2mduxrDzOIhO9oUPUaLqZuekpsOT7haJe6UaO3w79af3Glg1FeaS8MTc/2
fFg3GJElqeP0VFhOhUpSp6Imrdo9ft3FLVzURVVnRcRAJqKsw927Ar3OB5tEPCWjvVjELVnxPYVq
8bxUExm5GTt4uQeFUWT38zLHDwJe0RCBr13KL/2wtC9G35nas4Wmjv1OpXF6zFOtbELdnN1q59il
M6KAo7UWpdJAC6IMvU+JrKruyVDkev8fypfiaXQy0AB6CTEvzLR5BqJYIigGVKDPHPo/Xoyxb15m
+m5phsZ9lEFtrLiFjkzME3aTP0gnzp/jzvOqKB9qgdeKm1ndoUdVFwX/ehl2Uzy2zimY+/lTQDRt
7LTWFb/7wZxfMNzGfteQpDm9nPFXC4QxIXmEeeC3qhk0/ZiUyJ9wIDK7i7w0dopwMFSqosR0CyfC
FL6+H4UusM6J2x3nxvpR2lm56nrk3aMwi9iM4qJsRAQlyJmQXsQc6zDAYMKxZknBcJTT4D/g1Bn/
oBUTOIfYHZuUlBZ+V1T0syPu80UDq5FSKnpbeSnNNuKNtt+1zuI+OaJd5H1gL3KJHBtEwd5NVfbZ
r/OmvweH7eqH2Sga3CB7JasXW2VNvwcEF3/SdAU6scOPgE/KdaXvdIteGHPe9SnQlcT5IYJRcMAg
AKOaUNiZEfp9Xbc8zmbys4BJgOsQvinoeWkLtp6ilOPXoix7LE2CHjeeeXK0z1aZ+wdz6Y0vLdIi
42HGEvhJ77RSOxRpWbzHJq0/zKnjH/K51JPdiBDtO2ba/makvfnQqtY7msEY7AdldM/BOFYfyZLt
Q9Bn5XMlJ0D1nvdxXpqKn4dqzKfZNYc+QniPrQOtBmX32f4PsSMuGn2RXz1kx741HhDkDvO+/IBr
OsXI2qzU18p0k+Wg+SPe6U2SJp/LRGY/KZxPQWhmXHC7qvE6SMqqoU6BijYgocS3pmg2u8TGv7QE
od0iU1HvzKr3SwwMLbcP89Hs/mvXEhV8Wvm74YCTKyx5/XXxk+QzLdia/zmHbLS3aiHSUMPU/l0f
dAMWbkv7lZ6q+d3GMe8rExbntOYX572VpX61z816BA9blFa5A6OTuVHSGvZpWLI4iFJhmnfGHBs1
MifdVLFY4yxCuw9oa6PKL7PnhgILIXRu6zJsfPhabT83967X6MW+RJr+exk067LXdT7BYOiUH7qZ
1rLWNRD8qPD9aj4KWHJgfpTefdfctvjcLYGsdyR8ZCizRsHzzoKi+K6QadGF7QyCJmo70dPSXbJy
ijJjWud7kio7ViDyzMiv/PhnmqeG3C8YGMcR8c7w0eAyKTFoFcPbWLOrr45qu+oALyp+n6ZL5Ucx
aMXgbQM6+G0Qt/PJLC1jDBPwSibmjcHkhlWApXroO9k87R1870+kkshl9CLO34xERgts4JG++GDX
YHpae8g/JRP6lHj1pDJ/IIv9P8bOZLlyJDvTr1KWe0iYB5lKC+BOnOcgGRtYkMHADLgD7nAAT9/f
laq7K0OyzrZcRZK8A+BwP+c//zBVNcV9gLVCsHr+XvAQ6kw5rb5o3CmsUVAt7uMY40CeqdZVn+QB
BhpHsxILn2KkJjpMfKXkmFhKLnt6plbtHBGVTzyI2j5tjKpvp7Dq2BMLDA1S4sD1vb/mq9l1fKkk
naZ18jO55nG61KWZD4LuqEwDWcdyv9QB2SUC0Uk6NEYs+0h5m0yVWWrMnPO4cNMYona4X9kdsdNW
U+xjDVQ6M9SnWvAYaHbfNE5GiICIlYtnI+rGTWsNPSbbFjbYzN66eNgXnQfruKwxU+vKxvGzxAqD
j8Kv4yfJKZDfzHM9fxqW0IO/WRsmyAEz0Cz36vG2ESvhOf5YLbf2GA3cU+WFT42YldxhANKAV4dW
ux7dEdbsLlqjXN+IFtOZG1WvkMqt3OHkhQQvbpPe6d+MI4hMrysh3pXlQkMHB8A6YIQ5N6WKLAjU
NYijEVDkEynrubN2mdfVQjHPH6Mrv/Hycq/Yn3eFuxVlpt0ETnxE3trbHDsweK0lAAsT5wla2KHt
PnZtZT+GbKtXHnFk/U6Blt7Cr/c7fO7BWi6H1bUb9htfvoX5NlxUPO0M2MlpaFOrHFbiJVpctjJI
Yzzv2i3yOz8mCCa1VWQf7ZWyIyvN6vCgTcZ7GPqB21K2olQ7glPbMIVrpx6laDx9oM52JwLtx+CL
41vcg+Fu/slh7xlTLo35Cd2oHg86Byq983Ui/DRMalXskjbneR7jaBt2oz1Nvxi+h/zQWmJxzluF
ElDprTUctxBjr2MdMS0PAjLvd5Dxh/hY1xHpp9G6WL+ifOV/uzX/HbAKdeSu38h7Z2zaVuV9WeOf
eTA5+UHHtXe2+hxmor+ww7Prg9TJEGT4HqrghHaM46iYpR3tSbzrx/1Ibf99DOzmsdK++eVY0EoO
G8yMNfMqC0ZCpFDWy2IRP7TbDp8IL2rirnv09kjg3ebQuRx3XLvCC/dOUK793u2GutrVjqDnS6Rv
eamN+xbMV7Esd75dVOseHCJ3Th45v3SgrRyPBDSsbJHMKmQ6Y13hp2IQeGo7W3NnhZ5msuN10ee0
1clbjdfW98FsMtw5jKH6g0KW8EzaFqSpTmAjUdrSIIXE/H2fkF5wEN4MnNFYBWzRtl6JQdVbl1sZ
AQGe2jG67e6RZ9ZutlXwbN1Jrn5GjKM3ZQbGYJmFwsNQqw1GL8D8SERvntv7t3B06vphhB/T7CRV
IM6evrUtuy6QOYSAsBawc9H93yIJ4Wgj6omtUAhHwvUoGeVmWy6R6leSfT0w8dyj9JDJvY2B6JtS
ifUStFMgU2FNzgIryHfr1HJC8UvjhvRqT3HrQYkNzXUVOFzcZVLWrdQ2Nuttslo/nMa17xyvc8zO
W/SaZzjNbFfhuDVP7upicTFpDz5sosTm7hhJFr+aeXSeN203H5ZdxcneG4ntS1U8Dr9CIFUvHWgI
23SMGntNofeSQlS2s/dVQdJp2c2qtUr7XMsiI/VVXMExXbs9+SGxt+sDOpPMaI8F7g3Ouchr2Yp3
U1flC7L6FgRtXt3mrZ+d4claR11kUXv2qiwGx/roihYyTjvn4WnKo+mjq8PofeWQYf1PmjmpDwQg
Mz0GTs4TsY4ixbMqRKAI8gUiCtb+Vc7j0J0MI7RfiEhaFm+uZvc0VglJEcGaKIgIUFyfrM6sexIQ
eI3NrnqRRV0BEyAx/YC+tfPwYXfE4FPstGN1lyA5YHxmigbOV73M2yXyF+xLgEi767n0nLfYWl3c
kLc5uLBXqaIMNNN67m1Yd+mkTPvZ5YZ05cFOuuE40gk9BmqyvUy0PYdgriJoQqYm9+nUykk/+NrV
XqanpnwL1GBUStiCGNMG+8BLJqX1Z6+3MtpVWHu812U8X41B3YCNbcB6aYQYNbjvZ0POwZKLoEkL
jFy/x5PXPSwQea10WRgkZpNbSCubIsrzel0tEsMIBnROmNdaWR24i7/z46l2jyFxYh9DhMvHXqOT
+N6QJJ9kHL/5VTcPYfMgc589oJw2NWU2OsHvC/jD81p2Ov7ehtX0a+h7VWVOjikjZFYINtna4jSW
RqzOCvOhKvg2zkn07qqolacyN7Si8OeDbe+3zXQ71fEa46/LyQmXaps+kETg0xCppESuBbvsPlpj
C6rXLIIhNSQCPLtFVVuwhOv6sdUkmab+XIuZe207z4Ds3k+NEYg4SDcqgn1UrsjCAcSTv7Iw+W+w
67kxxP7FOTuMMef83ce6sYDobc6Xy6o05dHOC/UNFNS58cexvTcdcSWp8SNJoFBVbOfskeWUt0r8
iPx6zuIoDx5GpqZMDftg/Qvi0X+iEv+MuP7XZ0M1zoHJjPL3qNyhm+etCmfvEiihyIo50ASaLpzw
uWqo5QOnCA5jHhMY3vjyKBUk+VY4xaHZ1iSzl9p5YEwRZ1MpvH0wORsVnTKXtV+Nx8LGUTS2aXjT
TY7LQYIP/BfQ+a+fy78VX8P9f33Q6T/+nX9/AkmNVVGq3/75HzfV5zhMwy/17+c/+z+/9uc/+o87
8dU/qfHrS938EL//5p/+kNf/x/vvfqgff/rHnhWq1gf9Na6PX5Nu1X++CZ/0/Jv/vz/829d/vsrz
Kr7+/sfnAMx1frWiGvo//vGji59//8M900z/9Z9f/x8/vP3R8XfP5Y+q/dH//G9/8vVjUn//g/i9
fzkDLST/MoyDxAYWYb7OP0mifwHyQEptI6Y/O9/98bd+GFXJO9r/AgoHhssiRQ0JYPLH36ZBn3/E
i8Eaht8MORbXciZPf/zvT/ane/R/79nfet3dD9jlTPw1OMg/LTk8uTkhbeBNLH0COvXfcJJgaiXm
IPV0mjtL3WCi27lpc7bRrL2y+yvo+Pxiv70ZFnh8fExgYfb8LheqeqsiHt6TJ8hj6jwplCerWood
TX5x4hCnMPun+/CPb/vP3+5/ekP8AkhRONNUMK7/MwpUO3rw4rEaT24CZMKIrrJusV+HPGa3/f0S
mr/y1v1tZnK+nBAQmTuezVehWZ7Rz3/CHQdnKPH+Z8tEBlLzqDVhdGWXcX8/zbCVh7wsDhwk4mcR
NH9lJXd+6T9dXLTA7vntSUPERCf8DSJPSivvHVtySWugH9xr3EMLy/4v4Nv/tl54F74YVxMWBRzs
365oR3zNsgW8i1xmdQnOE3zrCss9jCRA/lXQzG84Jcoy3otJLoIj2Pxs2n++mDnedP2mjDwZMxDc
s5ybnulJk6CZlk3+aPr8LzJ8/qcvh2MIUysmuiQi/waMema0kDd38hQllk7zsixP9mKs4xoFn//v
hYmj5fl+/Ol+cawEMZRd7hjRUr9Pa2jtFaUSQuomNvON27TWO6rXfsto5bcH2dUcx3MeefvBX2LE
XWWxUzX+ksAxvvUTMxXre7/O48+x3s4wS9uAJ1hjElkH0M4KP9Zy0+YQIHDKU4tZeXkWNsxPpTtV
zA6dtuQsd6TzVMhpuXU31x5SDaPyDSEx/HF78FoFiclzHhp5njlDSvKebFX5QQqnxcONtOCsRkrv
gI1SiPZyh0VvN++aBG30dVM6U3Fqay8q6CumDRMugzmPUwKxgc5FIbw0evlW8bkwbfXxCq7mLi4v
N1CrKkoTPmufdcxf3lyZD+Zk2TJaDtgcqebVLd0GVh5Ke+jk6H/Kud0xoR1Un9XTNpZ3MrISmuES
6Mm8ahPKIEg3r8nN1VxXCWollcdlt5t9KL47q0mSaueBir/HUVWBzdDOkZ7oSWRFcGOort7JakVW
lwazkIB6/agXqH9dFF0b25+sO7te7fl68BJEajTdEX6Orms9y5ZMkzQUnd7QqzmEn8Ek1/cu17La
4eJSqH0cg3Lsg1qI8jIQ9fhd5nYAPlJg+zD0XBPg0kOFV85Kczv13ZXlrp05eHa9VeC2ECQPayCc
6YpqtjMZTixqTselRXpuI1wUtIauDMEnOhvgzC5G+8nuvaiG0YyxZRoQ6+GlNd7m+s1dnOplSKZI
fyswUhKHqPQQzRVihW07InRkUIpuOr7RHZTYY1PK/hy9aikrTTrT2yluoMV4iIrCXj/8spEtCW+9
hbckL+zfz1ZRVrvO7lzk710F4oJeddkeQBXz4GUtRsaVfVm1M+AfYsorJ4C8siew1KFTh/sQJd9R
h7uWSuXozcl1aejYdjFh8Dk8ZF/q4yyjMrm08wTNWbkkeXFL9HNM15d70F74X2BeNMz52O/q0llo
8Uu3d+us90SFnVxSxC7qe4mqI3MtBjZpSKmcPDTlEOtrFI7G/tYHjrb4HTe5xet5Ze1a6zY+tgw8
pnv6usgFLw/6l1EwOMg62XnioCtjyDtrhX71GrjSO6d3Z+zd+2YsX+PSb4gOPQfdizaP+pMv0UY9
zlFhb7uFxwNIB0MA/8LvPO/mbO0MmNqNKHkreGFwnhd40M+s9uSlUDTshG3b6mWoqPf2VrnhNzgk
mG5Dou2LCR1CzTArwuvcLn9KPB50ZjdsiLcTcwasF/wIuwUwd7OhEpVB/xDSgpsUPcvk7NTiQJlj
/uoDrTqecJaTN3cEi2dd1AA2QIqddu7c+e3Bpytxd3Phr7dqamqxq120qRku+qZLEURa9SkHgHJ3
9RY09DZdh1SoDxCAAmBNRt967Wr7iG/gxq0KXyHALguJD8Ocj96WxZb5RTTmaCkJ+D7ytOt7JKhi
OFRTpT57L8w/bKhz8W6Jh7XNbLcrvJRJSlXvpiiGab/VC1p5oE39IKx6wkw5d6yvYMiNOOKGtb2K
su70JUriTWPLUMB/LJwVl9TG0KAyjTEw57cahB/UKH6Iu6V0s5xNqclav9f3k0XMatqAUUR7z94M
ypGyEHGKQ1pjGH/k3gVc1ypPDXBjny2IUsus8nLY9GfreO8m6iUZigr98out1fIkxjJ3j5hNje1B
z2Vv3fZVY0HUn5PxrkwUdoNhleBDHeglMZlgoPLq6aEIM9Sizmeoi/HHvI2mONhEwo+HfPLlkz5b
fUN2Ls+dMorgfnfu3sVNMalyv7hdk6eehZQri2bA2VTGvriogtbWx3Kb8Hki1ZOslYjkkYsIsX2f
QWjUKH5U5P+QdkwoMxupW2beRM5UWqN4xbJJQMXIekbEN6NreiZvLiybfgv7CHKttbxUVt19bfXQ
fkALrQ+9r5b3JFzEkbOvewuGaXtzpgTe5pQQBsf8BliBe2Y4tDpma8uFNxCVmylPm4jH0+Fuo9ss
DzNCrvkklbF+LaA4d9TexQQ/baneA6wj31tvHJ+VgxwqbQZZj9lgVbkNhk7sw9GtVvVpOisvs6IL
C5GBoNQPmI3nNZdy8Bh3IXT4cp0eSEjEhebKDZP4VuVFgHlBGQdPZ7eJ76td7L2KKYIWKt5vc16g
rGas99FWXnPNnJkEAsivTT6gojOdiF9EL5tnCynwVWcWWDf9u5iWg6vaapd3iLlq5XrvXSWtV3tM
wle1BdfYtugbS9RTlPqmma7VFCDkjetlp91mGrOx35B1YyFSXisC5Qkh192jZEpw1fnbjesOetdN
7nCD/DUJQDTd7b6SoToFYEcMJ5l5iryOgMYs79XtnL3xykcRi+i+i9ck3nvtEvxiHFLjPe2QkzY4
S5B1CRbbILJqp7ek28FCGLLObl5YFE6RhlCBn73WQXW3Bg9dYjRRpLPvZ5PV46cQXvEViksP9hM7
7ha9Wxtyh8GHqZaqrvcvLbxjRFojc8GapdVMpZbY/bSsxv9ytetgbLzOMefZ8lqZ6BcWLvOln2ze
/dS39gnfhn6Hjbb8CtaSJB0zYT6ThctYdJkbjYjUoX8xiehD3FfU6iTpbCnnVeTCvq0FVgDBGKhL
K950kVZmw/5aK8c6tUk07TePaXNaBfb67Kl5K48lT+JX1eqhOcZNEj5EXJfbAdfiR3spP5kHB2ws
2F1eYetW3AjQkO1+xIbz2odLe3DbGA56JTFGTdt29W5p5beA8wgH6cRuMN6uCDs4MefznFTqbouZ
krpDno4IpgeM6hV6I4Q6yN60j0jxSHxXS/khAsETHAMZmVK7e7P124NAWuVnLVaczqEFNHJo09a1
JO9xRa2qHLcYs2ZQjZPm2NaEqJWjOzRyTZdRYgVvwsWYfgW9m6/9ftFvoqmn+J0iaGSIO5j+qeka
56NTYhhPU7MYc2CutIjb0ikYdYOJzg9FKJG0d9vW1kScReN23HDZqS4sf9bzuzOi3fpZWvBULlbh
LW9jE3XD28Bk6nKRhE1l/WI5gG+NjRkIo7ttycRcYMeAhlQdRO2qJzxoGF9ZdTWmMybA0fEMD+Hq
b3fVW+yImfBiN4AHE3hWsuxyxZfKCJ/o3nPhjVtqKE523Sxn0m4HV/5C3Dvf1KXnXVLriEcPLNt5
tIKEw73y/PYXYB6GArFXev0+YZOMiKyou3t7WpM3t0mKYueJXrzmeTfsJxmWAI6Nr1/GgF48c31J
44NMFFVKMy84zQBDjkxu8iTBR4HFhQYLEjGPel5Xn3Do9YOc+vmUNOfDZR1UhVKl666QW8FDoMfL
+jxvePw7OX9r/Hr9nEwcYenSRoS3Wjq/24TbsANi8D5mWBXky1UX55SEEAXy+gfxiELtqmAMyQZm
GnoX17X1HI5rAcM+xokjXVa4Jndt3jXqaM1e8cYTS7XLyFq/LsqKUSe6zQ+ZwwdC6Trm90PusK/Y
Gy4YWEdiHaG9a5nMDuIbSyaPUIjR2zZRLl7WWJ8lh/3cH5rc11cqHJPM8ZWYMr8x5rQOjjlWXrng
55F0DxtdO490WFx2KlhwGwNgrqowR61Sv2JaQAPl1uu3M3GcUYZurjWWi+lguWU6FudOzMCXeLEw
NkjXkOoiYrZEEaQpsBcChNPZNeG3sUseMJdAiGrcac9EXf5a+jHkOtD/nLRDydsvQqaakTkjeFG+
eFt77JNeXmzj8G47+ZVHSOFd3LkXjM8QJ0cd+3jfpFairgXN4S4Mm6sid/xfGI5dMC2knkXViVbq
gBvWnFpxfQwK5w61HdtOwpEa9cUr/meYfCrXAa5W46HM7QMcpDQgCffWUtMhX+Dnpj7k/DPivi2R
PoZu941K3Ycz74AdeuWhiNcpK+L8YNf2/abZgILCJ+h2M/UPxChN6kTdVdD4z0SslC/lDC/ZEcWU
WpARjkVC9U/RJS8qN75fbfZrHFcGdNmx1aeO3yff9LwGaV9QXeebuCvH5opzYkplNS0n6aJOZngW
3fSAaHsX6DXVxlNZy8UBJ13MY6Mc9BKyPI15FFxYY2COlm6eJGVX2pEqjbU+90XXOpuNcU/+ZJjw
ePKb17uHuOZv8xajABMxeVfwItK18Z6mkge71lR5mJU423sSyVvHx3TTtKb45OXXPXIOGAEl4xkE
4V+OXV8tU67vETgniul+cz1GyaHzlJNBHQQsb6fkskl4T+JFmB0N5Ue4ze5FFMggrWwsOfrW5C43
tdpjqxjsbDE92L15KioLCnsU3ayxo24UPjdPql2WKbMSzNJ84eZ7PTb2cwuq4e3qlrkP6xiV0t7S
3oWtC40/5GhBEkCnRjXKBFccy0qZ16rbZMkbTrBCxrVlh4FgkuaJd9sY1T57fTQj3HTmitfbPmKn
+bL9zgFqmKbiooeAD8NjIipAhWmc54dpJqhknGL5XSdBc7PQVu+2asa7xWv2tTzHHqmkqUkoXnd+
8g0dyht7FNLSakn2fuUKBtYrTRxEu6wb5d3Wd1aqCWq4iVqru2bS6u5GEIa9tIz15XE4pAZi0e0W
db941K7h9D7WOGdm1HQ4SFPGOvJChdEF4OAT3feztNvoOhm6lwYlbKo90jIbhQFQoQOHFgRUUFiv
air3ZGDpb522h3qfN5W4aC1DGy2811rjKcRu9otE72U3xMmBHsNN9RInd3C5hyfHuO1l0yVD2q08
J4VmYlj2M6bI5E7BABsfQ+lyDxyTz6nTmeEnHNTwPtIzlVxhvc5+mV+1sAaeo4Ywe10Up6qZ2Bjl
OLdZXvj9A/RCn8lL7KZBVDw10/Aky8b7ZiXlSxJW8Y55nncZyeUq0BzW5wB07AOm+CEqIZiAGPWf
zGQuinwUt61UbDAOq27IsZKyikemSd+HDXOA1hkwdlE5R26kne9O3iVvg1tDTLW8pf3Oe1yQeo0D
3aTtzwkz2IOh6DXp6Ij1xIqdjk21LbRITnPgREacO9u5eWmwnbnoHd1/NHbQeTchDgjjnuVKoG5n
53G0a0umb164OYcGAAujO1eSBmOfB/f0T5itNdODD4ur2YlwZDwSx933oOalFi2DU1OMzYPG9PqG
uj/OlGqfNHwRbgJmQR9OZYe3TqJCLmrdP7dDosPMiLE9ElAGSLxS8N8JM/WKqqnuSroKl++0wATY
g8k7hyIx00mF3vKJCfRMUY1FCz7l4WXvjuOJ2ctwrFp7w/ChVtPl2s72uiPkwrzOciTDnjotuJeB
IkJI67K7Z3jzVADCpWYNu2vdUEhk+JAU2wEvf4gSkN2q46qLcseMP6kyHk9MLNY1caO9PQ7jTvZd
iUtoZT+oYQFcC4u6ewFnC947R+nbottsmUGyXH85q9l207bqJyAWgw1C2BPcRKqtxgSolf2e0wlV
JaIuonAK5dqoSYVEo0Y38N7Zau2zGUHZg+cvymH9bsz8VMP6hmaW19ZuSyZ86IdCjxnefQrrqFXa
jzPy/TzzQXO3y+AMu6KsZf65J52zfZoQlptUR94UcbgtyZBZWyiY1m6T77Jhx/DvIBEnAGgUr3Bk
esgFsE56P1Ub+WGHQIDqQ4aa4A/SiEHqYhBQX285HmH7zS9VslsbbOOucNZuz89E112YafLnA7lA
cPl8UY2/FpVgEkIY6hQe+2CmrZgK49LDLk6SWeHg3ImlhxOwDrPpM2hz05s7jeV3WTjUk0699m3q
5t0COEvzhUHm6naP1TAPPR2wafCp8grsLFUMUAXpiOl4Km1pQSwQOdYlIRIqdxfYU/I+dPWI4aNr
llcrD3V78lW1PaCEER4HbsL8fApmhcugG1jjxdwHdZKWFgF2hyZuA6YLhqr/4FW6CXfhbLdo9MeW
KmXS5XDv+d326YhQzNkqyri9qIzw7YMdlM2xjRaoBkvc1Dcr4mtnr2QZfA/K2lgZLNStvQDGZe5d
laOLQZdEJJeynuw2C+I6mvexPXseP43ExzoF4sZHtzNkBVcaghX8HjY+kTdD2k5CfTRVDhYVN0H1
sq0CkoYfaqqbxZ7789UISH3KN1AcHC7ZK9JF4Ki5Yzi7uTQe+UoenJTzQ9B1saHylmA0fIh6yyLT
RneDA0667yUhWSnfGuW2hVzZegFKHB+Mpx2LFQFizdKtxHqItro65oDoAgwYAILJvqdfEdiHCwva
XtS5/Bi2w6BwwsyqTvYzRmTWVJ1iZgMv4dpDlEqapt7SYeq2t0GyVlK6eO/ME26Cz41wxXbf4nx2
J8ADvnjomPjjBNJKAHa3vGz0OK67CJLZlsWdr+Kdwr/o2cp9/3JwZ+e6i6aYk9vyyhZGg4hf5Qi/
C34yhI5kGsyFCLvhewL+l+ViejVrhZq0kVE+ZgZcJEpzV6zvoQnEqQgVMyHoUKWzG/MBxtXKnRM7
Cm7wpnqu9O3mw8e4xbFiE+lizpBUr4sw2FO1AdEG7VD5qT1XobvDN2v7QOFb3oCH5T8RbLlwEYsB
fogri8RJWxjI7FXLCrzvzu36HsTe/AHL18DmWHqIngjYJDd1O88Vmm2p7GzBYHVMISZvcFNsK855
8hdMJmezOM5eJG30SYWIWZmtou4BGkaDwHCSgojkPjGP2FMG0Fd9OYdsteF8mL1oHk5QbyYWJbS/
FpoM1NTUKXw7vA/Pe9Yxb+q2zcqqoVWWZQfJ0VsMjMg5WTpACGdwOGhJ1Yn3k23Vr3qsCYAPwQjf
WmDdRxliv7fzZeDekW4ZQ24r4FhnhY05HrDuNlKp5kmZHKpS2xCidHQm7qxq+iReA3/TvD6/b8v1
TaNY8xjmawSVzhVWNZzQm/fOPvHmbcgmkpquOdKpIjVOGD4NNudLamGR8jUFkYIc6Dot/WEVDuJk
5tohpm9yfyEC9aHJOkbrL/www+BiLBecp/Kkik5WY5Jtx6oPaOXrRf8a20nqw9wLKIcLQmWTtp4t
78dR2m8gwfqDJxu1WbxiqwvPj1GZjkZd0xmtVXFHW1Xd1EsMHynhAGLbapz+Oe6t4a1kH3FSXOeQ
9BXC7n4CZ+drFiB+cyjypuaq6UYLwZduKJTAXqCL4pvJAsHLfLgb2thrd64lADdyTXoGpFmxfITR
EuDFVIl5SxWTdpEVvrM9YtDIcMdtF+wh5eZFEozXxsXOoSn91Xi1+lbmxfhCdF5XsRuXkNg7twyf
hyrnUKx4zF/HunKGbDBhVaWFa5FXoGagvDQSonhv3YhzzrNqIAS5CN89KrQFd0FdsPLEWONxhIeQ
thHtb/E70jD/E9FAX+8Sr99MNvTAUSmnOAzWcVtRWbbJPHlHbE7D7hD4uaFJ84sf8OaC8dBvtnNN
3tSYHxHUxhd8IexFReDNX/ixy6eiMSw4w3z7i5putjN3hVOdDmsc/wDbT65DoBjcv/ohgfg3E6sO
Oyuw+xOFSAGoLwr4NrFM5KGNjXOMTEz5YxwLK0p8BiQzl8G2XjfYegTuqhYGU3Ce/xzdNqCb6J0h
ZJIw6/Vskhw31S4E0fd2ltI8uJC5pjObsj3TU88B0imKl7592Yw/vs1+EXyyuvo1Wx01vvb0Mo99
LjlpTDVsPHyxMFeLXS34MEXMFPcwxZfwMpDw6vC5Lbq7kdBtnTaBcjYwyRjAaSkUKywx5C7dV/Fy
xlVmVXwKVcq32SC1QJzgmu0QOpKmeSwHKHWBt6hXv45scAuHpu++YBpsfjRCFt+ABbkQCPjXdQ9t
OvksWtqCp8mf4pqTdQAyNqNrm/2cEH25qydndA8DOovpSLquj8wbR0fvIOdcVoSfRtTaoz9zsA69
V3iHeJz8d9rDhTjAZp3Dm1JWTj+nSbVU035kvCkOXRPBA+qddqXSCEEoKbprvuTYStNerbhb47E5
0x3dJdKZPmanbINDghrgjXGCHA6jgou4L5icSaAnzrILDok1Yp0TE3VJX9wHoDG8Lc0CZwjTDm/r
9orV8V2Wrth2CgoePctUMKKU7kT5VEnX3ERlgCE4JXHhpFsJ2Eq5TCLT/RpqvkFlnFzBqV7aZyOd
6K1T2PscTIfXz3kezHSCqyn7k/Zj9Zp0mHhcNy6+afvePcthVjH08P8D+OUpkOYc7LaajfSCTtTN
sdzG33BH7oTDojDxMtzlsO9+KkRV5rELrS05TIgiqgPSJus9dMt4ORCaS6kG5oqbKsDNah1CltZH
2Q7+KxF9s0UNOYbFIwMAnvOpHqLkGQJ1TJW/uNQJlV1ud529onKJ4zxCYsDK0Gmn8gAbswBIeucr
uJhZaI9kVftMgvEWhR/rsrov8zLZPgrXVd6O4UjwMsKnF4dedOuIGmUEGqI5tLFPVRhLpzIwLXRc
SmiOoyIor0ZRTvUdlzdwMk8BDJuBqWhqYsf53skybjIkTuARwzJ6Pyg+bcajnTpf6sIaIALicncv
TQBCmBcJjTP01IKZduyvIqtbN2dDYc56QQ0wbRmREjHk32bK+9QrwtbNqIjcq7q1rWXHNxLXfWv9
L+7ObLdxJcuiX8QC5+FVlERJttN2esjhhXBOnKfgFOTX92J2dfcVbVhwPTZQt4DCRTkUZDDixDn7
rN24LMY0e4g4QxyAXCOJGarFmrtpSJRre+FpYcDVwLM38ZTYnw2vjlwaMHLxNMAaDXGtb/WfUUzy
hdv+XO7fV1m8kv8gq+AaRL8oniloCFdiFUtTLBuHQ25r/Wh9s9V++pLRRvxFuNwnikRFG/v+gKtG
TsQqOjZgOEdB+3CgV6/kPwUFK+EoSncwQ60Hn9t1MbVraHP1VhGooq7hAMqEZ8vVJ0hKgyxN2ed0
DL3/M17pWPgZC65Jh7GCpmsNiDIWnRvF9v6g1trwyCpXtnVPGwV5vPJCU98r1dFfApXHUDSPus66
U7sQhr0gJrqDY2LUvIm6ML0n95dfaFl8/SbxfESzSX6ca5mz9iy3m6pQRk3tDgMS6n1DFxkKZS/m
yhbWwZAk8QWnwtdPkPHoy0est6DZ1rwYttmOQmrSHdQO1AKlV/2pTWCI2ihrn99/WdoiYzoTAvEI
dYIrELMonfT13DKrcZxEn7pD5mUWzdOTGoyybfcNgi5GHOEGkkErr5zJmkjDW/NW14b2JPB/eXj/
p7z1lLE4BnnE7yH6XZ7KP9RreY1UgCpwfyiK9Kha1e+4Gr+Bf4z2tfofrBvD9kAtGIi7gGishuLC
FdED2R1oEUkPiyj6oBSW9jHGHt+joaGdpLnZtpBhrhl7wiQi61LRkYxCPsWX1l85pSYuzOWtx4a5
KDouy1mgSavHFqcpgU8fd4dJIqgOROYp7R3K9lxeQU4AwqhYI9Xe99/VeoWi2gQKsnTx2hjKs1bP
H6Bdq9xBa6kG3Gm6P45l2zFyARlnu3pSwm/vD7ZmGZGQWDR46FSBGcF5X7Mg3B5hvuu2MqDqV7yU
bQsLEwFKuusghh89Fe2+BDn8pLet9bOORqK5wjYOYZmlmA/L+lonfvx84UetP5y/P4owlc2WNmba
D88fgauidyQfI4Nocm2/zYV4oOGENL8+Tz43iXpHv8dwa1YIQSCmWvuubMJ9PyWXPuE33oUB/pKt
lh2XquP6nKE1x7FoYAUf0UaBloTVH1pUxnt6z+0Lnc3r/ZY5L1BjlL+LvRlTP5+znJxyROM2By4l
Dr9qe/2YIyi/ACR4a0K8aBrE2QBVx10trrGjRGPOngwSWyUdOcCWI/YqvCkKJu4H8QWZ7lvDLYOx
veMCgxz6fFKZPqNH1IYpmMMEod4UIWQz5hs8Hy7Rgd54fDaoIvY3xKUon5dP+R87HA3bpeLMMJ50
d0DQYqjkAbTiEljkjfmAqeOj5KzyEH6vNrdCI/bnOtoFZpePf4SdugcvUuUvu6J++P5H8NaE4Kih
pWYXcBx3tR6McaRKZlJfVU11xpVk/moU1UWIKE/lnycUiw6S2UJJZAvFKHolxAXcXRLCeG3QzPXv
NCm93WR2H/SeWrYY7DP44yw4gyW3wgNYnT6hB3TaYFbIcpamGZ/K3BMXAok3nhd6NschUkGizfd6
vgBcUkTQ6HGIRByXbmdag08ayZH9+2/ljQXgom+AGG+AbqKWfj4KvbZtrYh4Ctqp0u8TrRCwfXRb
uU4RD3wQ9b08ONeA7Aq+Ukcvba0enFF2Kk07QgZE8wN5JESIWKDgQyVPUT8NDxntxOOFI++Nx8jl
hVOHjwi83ZpYwurOBNoTSaukPX3S4mIM0sl0P0gV/zs1XCI0iGk0J5hrq7k5qQoyv9Ryh4X5el9T
gbL3Q6uW6geV38sz5B8d9y6ON5o0zl9YVXhkL7xwDBxbDt9H1ep+aVwPfyaDM1/o8nm9NjTLgivM
yjDwLVhTZchwkwkkIxoULp49hoHhwlB2dVDVpKjeX4av3xI3kcXtXF+goKA6z2fVeKEcqIjRlT3a
ab7BMvx7TofW7/dHeT0hHXco8tm0A5hEy6tPKvFQmTTOpOGgoaZBUZXySm9smz6wov3ynwzFJrHw
R7nirDbWTvZ4moSWFphK3W+9pKBIPGbD1jEy68KzWz7R8z2PWYEQcenLgW6nGufPjuxFH6ugIYIK
vsimH7Rebj0n119EjBB9B7vrsZwRL4QUKy7sHq9fG5cAvmZIPMvFYA3UQ0Bvp1D0tEBgGfXgzeFE
/krVP7wTorHkIPSWexvJstW2QdlThX4fOUFBJuiAV2t4rYN7uPAY35jLsqEvfTF/74erUUxpI53I
Y0axwmGrZ1m3U+kk+HBUxPFH9G0SCBKhqqvPF30pr0uqDk8sCdH7jjYQhyFOp4+2vzgWtvB8tBah
A0fiGluKqDdvKcuqQdx66VZAVtma0oBBkGXlh98PBweJC3y+aaamY/F8AdZjNTilOVlL7RdPOYzv
9mpPB/D7X9Tr92Mu6DNOdoPLi77+oii/1yD5hBWYS2kymjqUHbGhf3gV0A61kOIXrCxHxur9aGqB
3M7rrKDX0hH+Y/0rjEHfvD+V1/sQGZcFTQYsfmkwWx26SrY4XmBtHKBa7W4B77rXBu5g3ERoQ/34
YzMpO3MhYtvjE129HNAENRUZxwxAU9coy4hckq0wjOHDC5uGdDxnOWtJDXDKny+CZABukIJnDfDl
nLC7tRByITS98HqWv3K+1xHYoTFZEGCU6+zVOWFERU86pGY2k2tdtaYSkauOVZ+CXnmoVPlBBhgn
7WL9CVrQXsJJbm7nszKEMGlUUc1A4ZSkS8edD1Txwwvv6PWswCribk0KGcq+vr7EsK1x/nkpok5R
VslxxFKn9FHghKqP3H4adkhPgZ+8vwiXn37+KEm3AQJjjbFHMNPzqRV6P7hU4K1Al2B9Pmft3JPI
73unOJjgfMljR6Ktgjw06GlzSaqbdwUGr5cgnssbW/8MAjQdj1FraUdcvdE+t10kO7UVFLZoT+i1
tFtLqcL9lEl5b2qDvG0MSPrvz/31XkIigq4TPnIMAslonc8ddBx11Sy3gpQ2RN9Cj+5rcP5374+y
RnvxTF3gg3wXfBlchddu7HPZKmmTqG2QiBHhpnCsGvpMJpcWn9INP8FyylxfSczQ3CYJRaQAkUP2
c8LDXTvazoCGxi4hTvtWbA1iW6lVM21rfGLM41TI7rnrEin9OTPtaGcZS9OMF42l7gsHT7TNAJ1q
OGokYPsL6/X1O6MjkMOL/5BP5SZ8/viyrm2sdDA7GgJbsaW34CoqiKilM6lHrt6u30dTciEYff2N
MCY2QUTyS8OqqZ+POSWLsyidnIFXpPNnYnnFL9XJe9EKd/jlit64cG94YzyCRF4beRIycq/Gwx0i
1ielDXru/Nue9rA9bDNlN0HXO7loKB/eXyyvzwQOAmbI5MjMUSA9n18izSLLc7MNWpEWRxTjgEjQ
J6OrDC8l5F5PjTZjzh9Cewez9jVykJCeNlElZ1k2ovuTl5EKuKOMPoXER9skss0PxwckN4mqOOg0
2ySfcT613hkoAoeqCJJKtU/0vNiBbUXRpdzM64/ag9SI0zunt0pRY/VR47Gbz0kyisDqZP5F0lTj
Z26UXtg2X41i61wfgKSSRcP4fG1XBQBIZjrC7UBtq+iKkIWMidDs4wdXA6MQ8pJmgFxqUiE5f2R0
5CzF3xY77SnPDzTJxQfPTVDS5IMdvD/UWxOiXME+wOXVpv/hfKh8joStxWCBZGjpT1nhqEcoX9X2
46Pg+YA8G4Y+sfx6DbTIZOnyHIJQRePl9oP5LJtCfJAWzxYBasDSSW4CJCPLsArfULTgK6y4fYAM
yNzJKKEvRIblB5P1f0fh6k2maoEEaKu9CBB0j8VVPgR2VJGrxVVj63aoHD7+yBwuCSbj6PAh1y8G
eXhqm16PaL6KHpDrR2DEpvTHx0dhGePTwj6+lOLOX/9kTqgl0Y+TDI4bRFui1W+jROb7Dw+znPDW
EuEsMdWyCv+RzgxnoNCmTIBPAYqqTmVZ2PI6Spyi/vhAS3oO3C8rmlTM6supunDWUCb2wWy40Y2C
gGefSkdeiHaXCP0saiGLT9mN7BwS0wWWfD4dQ6VRyC2qPoBspaX7yIi1dBcXZV3eyKjS7/JIHZyb
sR1U29czq44+/tEut33yTLSDWPgPn49fDnQjjbSRB72oq09A7AYy7Bctmf6ms9fTRHpma5xIf8/d
82HooZbSnphmlRvpSY/M5DkrFa3fz7GI72MdUF9kufHXCnrETojQ21lZ4l141suzXP0Icvc2ySHS
TET3q296GLCnKOxkDCw4bqCy2mqPcC486pJGJMQNzXjn0PQyXrhqvDqQqRSTkiImJX/DIbn6MJh3
yJfpDUFZDtF1RpPVVrUG5aajdek/GAquCddbXipakNUtw8JflqYidQhii/oVSpex/TnRx3rdwrW6
FPu+9TgXXwfeJysHQ5Pzd1pOWU2JSRuCxnPTw8xBfF2KCUiB3mn1vk4aXnSr5r8+/P2zjEiFLWki
jfPzfFQXXSc10GEgbVlo92nYj7sSA8SPb8zLpdrTuFirZKZWD9LJImlg2zEGXTaiO6rV9iqmSfrC
61re/HpB8jlwxBAhLtvm+Vz4FvokE4LtXzbTgUjBTenTEjqkqBqV+LYE5/zn448P9Q62A9T48XFY
TUwaU0Mv0TwEeDdmT1Qs9S2dBvbX/2QUomwG4G69htBgQA51E6wTGBGZHL3ZbLZRnkcXrkXL41k/
PopN/zvKKvuRFAJ7PI3CRh1iWFkR5vj9qHvbj87FUAEZWcvWRdFhvRQkkiQ0mEkfUG2tdnMNLCzT
ev3CKK83CYqoLAWCDUz4SJSfL4V8cZURjTEEwovg4dbudsJxfpNF2YfzOJQBTeq2Kpkp6p1rxUOd
FV2jZpJ308UZLbV9d1TRRVwI1V+fa4YGjBoDPupofKurzSEXk9U6YQbqRc62icRTkL2mIRbKGC2O
5Vc3VO9CrJhp0Mir8cMBj0EI+pcnxrWEQ+f8YboFXlxhTIzgtHRPRwqkhh6Y4oXl90rFAg3obJjV
xp5OOsVBKxoCUHcmhch0oqmM7E5fQDKOotTaFZkHuFN0xSYGFUsHDcLiGXrGtw8vUW3RP7FhYY5H
dHQ+30RELN4kxDMc2NyGvnPz3sO06+n9UV7v91y+aDvjXkQwSfHjfBS3lp5Q8V4NyOeM2Se9UiAc
TI07fuN0kVfppAzuTliIly+c26+/cxKO5AnAtlN9Y02dD9yKsuhco++CYYyaW7vDbM0wMufCil0e
0vlugn6Y+h6zQ5PEfnw+yhinYaFW7RIJySpIY/pyclmUAfpWcWHlvDUUFQ00emTOKCCthury2RyH
jH0fghX9CkoHvLJF+y8Gzf1otoO8EfVK1EY8QvR5q+8w9MTQk3MbAnjmN0mG0F6R2u+KUBP0mH5h
Xm+8KJL3iws11G5UTsu//0dsPiKZJHWj94HMqnqfhzX9UE0ft8/vL8Q39hbqlURSyz2DNPHqu6OZ
C9yqyd1smnVIAGnc7lDQ2ltzUMwv8RRxLayd4YTDQ3KhZvrGBC0bJwEyxiRXKNOeT5BMu116tBQE
wDrq3VCU0zcjTcE6vT/BN9YHd0LEmzxGSm3rq1Sez+jgILkF9PhPyVFXUFTvdDqvm21FX8/390db
Htdq4VPrQ5fG1vH32z6flFVgy5PTIhO0kVH4rZhF4ztOM8Ea/auUB7caOhdm+HpMkuBLHY49i3rw
WgtX6m2qeBQ0g0EgFyXZI4JQcX9Vsh1PJu7SFwKt1++NeBgBBBw3DQHZQh3858KEtuyKpiHPGFs1
2arZqcA6T872/Qf5xi3H4h5NqQwTL+alroaB9imF6nDL8dwsgHb2okqR+kAOfkeRvTPH5Ae2iLQj
cuVbWtE/fJVbRieTuqwcNDir0S1FiUZiFPZneiD/CE9vr6EwTV/en+Rbj5JiNH5j3GkoDS6nxD++
cWBOtFxg9I0MAldvG1/BXWuieP/4KHghsWWRiSOdvzpryrarWuxYmItiRFdAJbwDxssX9sblgZwv
fD5m4iAwe2QwKZucT2UUXpJ2ZSECFAOx36SV9atNc7kPUzO9f38+b6x3huLWQvzI61mnk5JOzS0n
7UUASjtp/TqTxSMebapxsPTB+Vw0on55f8Q3J4cJyEIsxDXXWq2GpFVlRUkYDGrtpA9eAq2D5oJ+
wkAI7Hx3Yem/MRrbB3Utlyw+2dnVaBotvHOhtm0gTEvspIq5lJ1WQIVbI/3wOU3VlqiO8i3/IeA5
f2s1wAq8vplY2vUmaj0tfUITKo9diGvH+8/wdcSDmI0T2qG6yne1ruH2WBuUiiR1P1BCweKmgKV6
B+26T/Z0HDXpbSl19deohvl8QYz9xlZCWpAiKD7WZPEJIM9n2TS4jEeY0AWaU4s7VW366xEnSeU5
GbLIpwnK3sJqqv2mHbb0IUcfvv8yvMsDZuglsFyO4H985Xqs6SKfoV6BE413UxuqQRKnFw6e14tm
GQRzW9LgVIHWivOO2nzc2j3ojZgqIeZIYIRSj57q5lJd9PWmxUjkRSC/8t+wZM+no+ENDCJrBuIF
LmsfteTaG3C/Fw61t+ZD4Mgdjm+dlOGrrRG4dVYT/ky6tjRSLm2Kaev5XjqkF7auNyaEAphaCGlj
lwv28u//8X6EobR643B+IqzKvidJbx1BbRe7v+v/33jhu//eC1c849X//H+LN2YJvIM3fknxJGm7
lxUTmf/TfwOOHetfGGBxcJCB4rpAEvd/AMc2gGPCQ3I1SwSA1yGv5t+EY1P7F6ITFZEkSUBOaJc/
92/CsWH/i7sHieDF6tnU+IsfIRwvy/n/DjbCqaXigxCTmjwlJkKf89VhWng417PhBaYrofiFQ/3U
te34JSRzeOP0in6N27x2j1LkUtIcZcv5V8DgZHgJ/THZ0gkoX11uIByr9JdLLdBHJztg/FM/MWen
vwInEWr7UJ3LXYiQYNraod0N+7wOr7CZgsQwT/nPVtBNWPWqcd+78xi40nOePXxjHlTPbek6K0eD
mrcVu/S1JdF9XHn6YdSN4R60WFFuessS2jbuzBjw6CyHOw1a5I8wZO9Mc/TJuK+F17U7F5seWgIY
/haro1j8sME7HCTIxD3xo/siyYnNG6UbaegaMEHZCBuzDBriijE9eTCpFAn6kW5+2t6HBTUXt2by
MHShcSVNN/lD9JJ3xy4qNBFMYySqbav3xb3ZVbQvwj+7rscwutEUgeq3GyD9QPyob41U0uOd93Xz
0xvn+iGryEtte62Jf1Y0en9t0qjcOfTpbN1W8yLf7DD2Im9u9hFW2tmgbWs29Cf8jduvZj5CEszy
eaFDsQsVmyhUcZ2QTpotkP/iGdo5XDyaxGkCdsZs50yFe+NWsjw6uEHtBjbUQwS3aYu7WefXYlIO
WZWld5ObVegeo2RfqGr6h15VZVf2MSKEMBXGxoz0nn5tR7+h50/ZkoaUN5oX1o+5kyj7cVbFIQuz
jEY+cH5ZC8yqqXCp3oyj/NZZUESAag7FL5nJ/OscRtrVpPYmFjTRsJ9So3k2e+BshjVET/Rd0eSV
zBGBDVLXjdRSOm/JimebjMbCX0Sq1m1oCmw35mgAzxHVCQ2bVbTNFfKTmNuLk4KK5lPdI0+Z8lBu
3V7v9kmdtC+d621h4H3yVLHDc232S6A1B/o62iMxXnPf1bpxW2oNHhwR53Fe42FneMopd6rMb2YI
9XGpdlelUph7QBbKMS1z7ZmrZbuxKqMLqkQb6EBUi++Z2Tn3rTNNf4rEANFgZlPyUIM2m/02mXoa
281uW2vTcD1Dqe5PZaVO35ysmzcq4D1nkwAXggBidfPOMMJiX5RRfYR4cgRq8JPO0BCOa11t+TB+
NGwi2N5MqW8YAEfMgXZsTZnuLFtxfxtudxPDgOw0r9pZA7x8C5WC1ZJyiQZabGYeWdjQJUzzZba1
gYNcNVLbaZEtgjgOT12kfa5bE8hYMSP7N4+9DNEb1f116rXFvixKf6b30st06JRTM3wZdY1ufP2n
yFN9a6jRb0V7aGoFrhH9kmCuNrSc3ss8ea666VHY4hQmxiOUuQdgOp/1uDmkPahG3LLcdAzsPrkx
oLKFoYRxm6IJKDo+pqwERhqJx7LE0Codn4UDyw0cACJWgO9ZpCFLepo8i67P4UdsmI9xpn+f4qm7
sWGg3AKXDv3E6oy7Vk9/TXGUUDqV8lPdKdfZZJ8GDB+0VjuYY0zB8zfSpnSTm8qpJnEIuTtamj2F
b+fto+rBv+MRGGHJIuzhT5m1e42NFqTqVDyaU35deebGUOUuHmkqnK2D2oAVSrDWas048UXcGTsI
IT9z206xk7G7GwoS8TGviuwAVuLRzELrJCTAC0ASzU8jVmjLpnN8LzVrm2UTCKHqK9gU97fiGcrB
FtYpHcfH0UrMHeJvGE7WAGcsj77oEnpfO3g+iBYYDfFpKOaNmX4Zq64LbK3fVUAw/Iz9EyQbpJPv
1lDCwjXwb8jS36XefIZLVPudx27f2Z+mMRe080VgcIsnlE6PsfsJR7bH1IBiU2TlrxCWA2xOGCtA
vW4oHmzMTgOR24+fnQJCml3QhNz7WmO6vmslpxzQLkrl73Ol3kqp3hAhg/QYroF3KTeDPQ67Kanv
eblbKdxDPAAkVqUT0xrVfgaJuE1VB9pNRdbIjncVOLgN3nggFpObRlg7q9J8DlByIJ6MN30zf9LZ
qca0utdnyMpKBblPJwXp2MnXKLG/6jWQDY93lQhAWTS9JV55D+XoNhPavdajmVXd9CRsbH0wAr1O
lXZxtRogNNRgVyOZkMFKblNDueWjfkAoSpcZfy2ybVCt3lHLYEFDToAxK0u/nXVa1AfrdnBB8GGT
dTsOw3Wt9N/qsfwUupbPNeilMxIfCIr06b52gklNrmYXw8uGdhZu2zfa5IADFvbnqO+vyNJ9KmeU
VqnybBnltTYqmzQ2501cDPcZh4WtVflWdaZdG3cqLajGcYwAIHSzB0MBIAomTzn3/1LKQ2c9wVGB
FqQ44CRkTxVXNJJebC88dJq4loV1I2s7Dcz6N99XjJ1jYvizIZ2rsOtL34rSbBezwV9rUd746aRi
tFvKx7gezW2mttg2Vbpa3pVVJx9n11ZOpW1+zmnHB8dtqrARGW1OjWnrYSXHoh9ZPfgps75VjkGH
xRp17iGdVRhTlR36kkDjlKjlRAog1jaY7O4646WmdWA7mTSWWFih+Z4HNKBJwuwqcZUbJ5oUFg6O
YPjHlfsha6IHJWGP4VYv55fB6T+HVfGsdfbtbBTGs3Ry6V7j8fbkUp+CWATVxdkgtUb7xZPKrR2y
6j11OG9TpPLGNa675hmj5ATnOl5TqyR3hbp80yjyq+mTGeXbsdSeHcV5MqECzQPCP89Mv+kFibQw
jDP49xQBHFkWt10OsXE02u+OLe5mGcabkr73SdinaOZEmrWDo3XPbhNCmIzSl17M7Fq6u+9QK2Ny
WG4cJ1uIBmWzEdbAxlmbv4bSeQL+Rpe+BRqnrfMfTpH7gHjgYhZp47edPM6KiFhQWGZHESCySD/W
in3AgvWuzeqHOI2f8jbBBByDHSfG2QACnWPln0rx0KvtIZfpVhbg6SDo5HH5OOEbudEo77FSvABc
6ymz4oZzrDmlpFpguFmEt/U3D1baEFZHXah7QH4xz0b9CgB9myUVFOvuTxrWN17XnIRZBJ7wvsk0
+VwrCtNyd1pqWdDQus9GldcwYRvTj+vkO0CAdlOZNM7ZinOKnOlKg7fbFgtKsWPl41gUBpWqHpo4
tH0xa36N7+UsJRaOyRbmnuXj3n7dylBsHSWc/ZqFujHHYyLjZtekzXXq9rCy2MHsBosdG0TEplHE
HdCGH0LteFtmmZDDEf0WCSi4gkkCVpcPkUCeqY9kAGrV3rt9fYUZtJ/0tv5MA+5i85d8ToduWOyZ
6gOeP/zqCqABvNONPg6HQcXjS00ac2/SvoJJmdr5eANEAaWBJ2mBMLRzjOZ6UMdWv9Oo4wdA6wHd
6hpwKTfCaK3V9ENSaLWvE3vviin+St0/iPP8pOTlvRkTko3sKJu+c757okg3QsZbewIcGdUIUhXC
C6zLkmZPgZeHnEQ/KF9htZCzUyKV2nlNo/pUzp9xwrkP5/mGVrpxWzkNN+rQ5tk34W9ZW1ulmO4r
5HoQaBwlyBUA2pPOA5bsiaRM2JugyH0t2iTBm5UAnLUFaX9qnwtCt0MUuccwAcI0CLFXa0wU46ry
cbb6o3kp6OtSPGcLa93Rn0mTHKIQQTVsWAlX2u+WRWkD7m9iIO+p59zK3PWrKs6O0CGbDcXRG3gM
Ls6W9Xc0LngC6ngSqILceoVccpPmkCmqwuz9qAK6DGLofu6SZ1xaD/Qf3WDa41t242N7xqbrfMEo
oWFrG4wAxUy2zSv10Mrsie7OxDewiIR6axJbdc92Pt2YlI8bez7kzvAFwyq/KKw7vfcOSSOfRlwB
zFQJqs76NdlXUdSm9JhNgNHH+Woe5FViqL+b1h22i4EBsdmVHnbfjJYwx5uLK9BCo48QDzO6ZjgY
rdW+1H24cwS/YWh0KqBi+l42IATHdH7ht764IyTcVv3UJDF0IJghG91QYJ2Vww+3yO+NKb4WLZRa
hS1zm9pWDavEiuCJCoNn4+jJSZm1La6Xx87UrhNV3ZRpE7SFvMZ3EAhwEz2WNg7ptZXITYbrXixE
sxnN6QY2EUAqT9tFuMERTPcgithcI3PbGp+pZJ6Egz2Bncx7iDCxubMzth1V2Gz06aMB0Q//Xrom
LeMPKhHIQAMNjfHO1qdHRbWnHXZTgVElz8LAEiFriOvZcvsu2/ZtM2xMpduPS629B9T9mBuRWm7b
3MIJkBIrbsMe3/Umi3sujIX71XOK9qjFPWQ6txv3FeCHI2g++74h7N4J6QhQmKDFj+oUlkc1doq9
niRRgNeI8bvuLB3MdDxRThmd+VBW0cGJMXfAdQ8TRSm1jSbV8DaldbYhiiHjDKRXVU4xdrQ/LZx8
v6JKglREmAEvpq7D5I4bFdjTUjbcYlH2RX5eQr7wly6+Rxv3pP045NwsPakZvzNuGuwZiZZviBrE
n9Hul/tEPMKgxJX0WJlKsxvrGoNBqxHKrQTs+asaw+pqqBLloGiuucuGdDyO3dwfmhkem9PbILxk
mbUbLOPyzyQ7jH2IaD3ZVE1pfwWsO0DSsuHs4j1Ybe1YdfeIgZz95LjNL4u9/rpScS0DJqyHT7Zo
hp86rWUnt8vqr6i2bLC2kBo3aj7JE5iKIfNjx6l8Z9TKg56U4UPaVe4+8RTj0KtR/EuXczcB0Mdf
dmMoY+EeErjZbGhe4/poXeWfLouVW2gvOiyv8CTlNO4qrywAdlgzB6gHst8dJoLytlOJz3pT3hFZ
9B7+6bGJGe6ccIeRrXWSGbYssU2c3GW24TcaNPpO98znsVG0l8rgPdBY+3suPecBdnm309sMFWwj
o0+dYRzzOHt2E7WGSpOoAWwNeE+NW+nYEsfVjeKNMhBN73LZwo4HcNeSZ1C8w4icm/Vb2cpDB8fJ
88MG8waNe+YElsyzTmHd68DjHEM8JZ4b/x7nYfie2hIsqlUMe1FMRM9mo9zMfaHcqCGgURGO3Sn2
tAqM6JxsPO77AZ7Z8UvO5t5wEZsI3eYhdw6D62R3YF/To1ZZ7ZXXR3I/jTHoNiqRm0HDmG6EuAuv
16q+NFExvtht96WVfALVeBVxrQpKYSyk5MhOfqiYjgKyp/c04+LUwwYzMUrxp0zg4CAH5EgSD+2f
ZlylV2ZljhgXG8SPS8s25h0OcB8jDe9stZ99chD1aWiH5qYx7WxLsf2Wny0fU7u0A6F1zR6wh/Bb
2/rUGFzrqlbFykCXn7qyt/nCldE5tNHQXVX2WO1nwJ0/FFPJt4gd0DwOmgw4bPL7ZojCbykCoaMd
Eezzj/65xVDgpgEVzdU5BTPtsZMcBI0++M7aTar6kx1PkKxbh2uYY32S2VhMGyM0iz0VPEAuAOr9
CnOXTQVy5XeRWOk3bhPurz6CBDmFY3hd1WazaaIYVBAGko/h6MD4zSzn1uxGdxe7gEtro2t3eChP
/kxhQGGTwBY24nZ5CssiuQX6yAYurXYvhEy/mF5X3mEKWtzibIgM0UxVkBTOeJ+143AdO/P8PdM4
9Oy4t+5jzcUfONOmK3Pw+luvmubvHBUmQbJb2tusMvvdGMMz5TjNk5t6oAa1seeq/NW3NdEk4et1
DVHrzsIO1y9bQ39qNKK6WO/qKwpg06PqtBw4XPrg03m09fvDYiFMFVffz0nY+pXaDldcXFCqObV9
69lxDURPmbFXNXEQnFX9sS7jHE/ICotb1Wp3UFvTQw+QfTukTV/5narVLwrf9ZZTVd21dONvI4c/
DXYsXNxEQ3wU1eLL5IY4TmiVsdMsJbxy9A7sbvFgN04SeCHsfcclvtATEjqiL8yH2WkHX7dicqU0
X3FJriKGiObuK3qifuPR2HMlqrJbKmDmScMDeKdYKb7KiUssRtZy0h5DRfUaAmmpHbTR7e8UeqKf
IyksLO0dml8p02mHuWrd7YCMxPZLCGAoRSxSKLTpyW8lFOVmP0TRN6NICmJ/rVCuZy3DZKYs8X4L
Er7fB3yEip06gvnqxqLUDwjzkGBkfYSDhyrK7rEQVfZEpyqmKpPn5beNNZVY9CTLtRCg0maUDZkB
rW7uwWW4ZBb49yDJF89NLxZXzmhZYHVl/T0nA/isg7jGxp3LnmJtaIBtD5yT2DHl2Y3l4W0B8Acv
uqQc821rx/atabU9jHqQrK5SjX6nC7M9FI2t7HJH29t9yI3Qq1xxzIEB3ZiNHMkSELNYekKZaMB8
VjkMtoJBtrGE/2p4p2HCtM+GuUTb5qas9k59HAzxO7Oh8lZdnfyMdQW9M5iACo8h8qLZDyEUYwf9
vCRzppCdmFllux7LgO5Uu4lyshO7U312SaCnruItKCTyujiE5ol8djwcpLZhxPZNrkTwOYwaxlRm
z10UoS/ozsnGIM3No+qlTeP8R6iRBt2lkMcOgxdRjJ2SLuSOOHrJIc5y7xEK17zvpNMmd5jEgpYy
nQg9qHAa9sZh6rnx5TjOHU14G4SuUVtzGUiifsfd2eCNyzEYlcnCElp34Xbz5yEx9P11ibJoPzoE
nDQJeyBfSYOnBzFE3rP9X+ydx24kWZamX6VReyuYFoOuWZhy7XTqCG4MDEaEaa3t6edzdqOK6UWG
z/R6NglkAkkTfu3ec/7zizo1yIVSJH8BZ8eutK8ndpeqGraLVhDUXqpRfQ4MLgPZQxgh70gXadYT
UXhONhfjiugL9eWcDfpdFYZ+leVSsVWXRJOdigwIEEp9zn+GUt9upkIKbjA/VZ8ECpsbwkHx64v5
+zD1YnPTEhyd21JVKY+I0GIsdOolfqgySV+NEdNyQjgS3cnO6ytL8LLH0WwlFZK6wcqWs2GutAar
faK7GBCJeJphlHjTLJVwiAt9eoPHL4N3LeV9PFWl6ZJsIh/7qhhP4ZzLbjEaLS7+eVoSvps1snN2
abGwcSY1toYYAyMz6x8xyBI2Mxrv1jaBYb+ZSf8zHGa8HPsSUokzJ141uvpeEGRHSpCODMUpCMNq
LZCk5Vn4mW9mCb7L2dl6glVD4S2kQPeBeEz1ytipE5GQoDNxs68bSd4FfYsPl8Do12ZNEA9fE78r
JiBHbHc/w74Cyi4l5aBoU/PQVnX1WIYikFMkjMt26YDxHEOIBU9KQcGQhBqkVfTqcjMaAalxMIxk
vxjRJjYyCegY2gPOQBfEnTuNXNLZ00eawWA36EO5ozFtfBmPiPuRGMst8ZJEOQyox2+B3cqtUimI
3VN12jVWSyPUqec+MMJRU2pzVoUCphlVtXEflgGiNEI4+4eqVPTnJDTbFfFT5WNjCVG0UkCKX4Ml
EgT8fDWyJ7QoNxZnLLC5bcgXjzCgxySSAZatqrF1LkJMUsObNtU8eKzySgEgn55wptVv6Eik4jDL
EJ/cAJZnClk4mPx8bMr6Ro2b8sYUq97A8LDAYJh9qPnellryVtcm0U56EUW7uGq7JzkhXgtDeqBk
xMhvS1IVv3O5rXzKlf6RhCQ+hcxSv2NBjyWVkZZYikd6uZ5ILd/gVgpwKyWpcCjkMLtps74/BiqJ
Ca1GEkQWq9FNiZPovu5xAkcqQPZpJlY3gFIsqM6SX2MzkYtV1s0UgmgMOi8Nh+ERFK0lQzAOWy8s
UsUx5/JMSbNyPxT6aBOzGe1S6qJHlsXPttApHgCjMJm2ujuhs7qHpSVuxib4ubrN2WEiV1oUVkCW
R8WtaTGlEAE6yYmjvh7KZvCYGRQ/GTrUq7FAo8qIRZpJdhD4ZNq6t0RbbcZ8nxWA/Ljb3DY9YJkE
V/uhiyrRI15D3jJUbGcb6mjmGS0/eYQLsc8e16zQltVurM7EOEBxC39ooylnnhyXtSvhFtrrgExY
wDZv/K4KHVzV/TJIOHC7ThBPujUtx040ZB+1m+wa+H4eilGk11KNtgNVyTTqOTK3qXiaE3kzwikR
lwcrth6aJJjucqPKPU3Qu8nmVrWQNqyqfQRgy2N25ufRg4wjceNnYp4TjKrZYCRtCptlYZ4qtFLg
SqVZ3TVmA9bQGI2bmWHxksdm+8LeMu5VfV4OItFfu4g2aB8X6vIYypxbnaFXLylm5hxryInwuR5+
ZEkpPRRB+zO3QkDdMgr8CgRmL6uM3GyxVjJM/XNmUT15dDtJDfKbIZmUVxwa1gijpq3ccK9ZWiJF
Doe23gBgTye9MMn2zloAQwfYD+vCCDHqPqAhW/QpOyX48NqJmle7XDSqkVlC0XHOC9WbgLQP30Eo
lQkd7YpOjApMXnazZJauqIQk1xfKzxQ1o2kPmBczTEmVJncaiJJrhSPI15cYp9OizMonAdH9L90A
d5RLBntTkM0+3fB4aJZl8JIZR+cub4vt1Mi7zEgalon+rKgNBtHKoPhzKgWneKwxKa2RVq9qBZ9L
B0+d/NhDv7BhQB8zYsLeQl18Tc0oerJKYLIm0Jh0YLil5aB+tGX6vkot48AH94zgrz0L4meVrDXC
TGydHxuofAY+WijTzEpBOVubTyFJb26YLoYzdYljDP1GEUvSp8biMJLAxLhAuBvaRtkNKfAd3fJo
R8G53e8x7m+r+blIGL8QCRbir81jG8xYXaKJeNWw0Ixm1O8nOdxUqM5t5vkLjevilBHu0Ub+SEjG
Y50t5iZB1LehttjOyvQi4IbPvZMpfxsm5k2WVMcxKTwg3r1Sii9BUezMWrQnOduQIXCXTMVtMjYH
IgNzXoWSrU0ruA37xnjC6Qzr8WIISNfBfV5o9E1Crarb4jiJz1YOGtoLKuhQdzfqKAYGTRD9Rpge
aEhAAbJypY9U3Ygm8rcFdHq7JLOCe7beDCPJnob6I54IBKPmsgxHmOJy1aoabs9lgsO3D3Q2bydB
QXA+ttXzyNa3WiCGOktsKs9WnHZOGC2Bw8jujExV492ZvZc7aa8xNIVmDfbdpkpot3OC06hp4b2e
BMl+0kdM8Kcx33QlJDjIqPkLM3H67qxt/FrRmBnB4bU5i48i/eeKNM1qbdHb9TZpCL+TauIhxBKy
bblQOpKTyC7ZRtltylF3pG0FG26suVhJerAcB/bCFXFJWw6s4TnpS8IgmNy7S9qB/NO9o2uLgiex
1ilwR4tBY6eqNBapCEpjywQl4odtjj7RARxSwtBWtyEOuuMaSXRoY3WV8pJKZnGkoa0SM1mwO7Ss
Hl4fW7MjhSPxN5XYNY/QpReHpLd0NyvtvKejVDFkBEQtaKczW4jG/pvFuPFnWkbAaeg2uxcy78o7
HCEmRkwSCZhLPu9AjgvR1bRS2+RLFmt8Fni3ioIgEX6gtXuO6vExE9pmj3Kvf9WFnoROmlV6ek3q
2p911U3bKdGjZ7LO2x2+gSXz4TnWNhaz6VUhqhhGtzA5QmeIK4XKSwxjNoq+zElIQuBtLzFyGEek
2ACEmUfpHqhueMQXiaADK8HdEaqrVeznSRJKL+wmOdjWoSLUBHioTe4z9sfDOGF2e5+ZQ7I1F0M9
GCaRLTTKwkaYyR5VjYl8NDWugRyKBeuoONhFuizogJVhvg3EuMqcwRLMA+FMJiOVWY49dIvmE3EF
dETMMEu+GGJ9nrJFT7ESYCMe6rq4lSZJ0uzxnJMnL5Z0oE5UN+DcQoSZcQlR3ipF6rIIbib5TNmo
e4C9JaxkFc5BZskwNjvT2IqV8ZBlJniWFoXJsaF33cVaTZCaIDG2ogMmF1LlgBXFlR6kxm+5SePT
gik6I+GmUm6Ung/QGRQ88ltDz87uoyimwq6+SSp2QGZ0g4/Tg+DqaSw7nNg8H3NI2AI8Xjyqw+0Q
FAyeo7AWPNMY54dC68tHPQjCNTnApW1aZucvuhYciQ+r1sFZP1q+KEX8rNUEWJRET9qWJg73BFiV
a5LwpG8qoRMngtc6l9preGmJ0EPZlwj7qmjJF0rFUncqchZOSxfF93PbV7cDOQ9yDMjngQ5WAFTk
EhECgVwJCUWcMBzD+jmlRFqSdFcUqX6q1dRwDdIyDCeEoP02khu6SeZyYF6uSgwl2MSEWhR+S/yI
jqgl0RPa5dlnP1A2YUNaWxrmSkTywBIxTpX0A0EXEZQFa9hWfU7LUjXSj0oIDJcJsLYXmTFsyXUs
jnNemxtGi6EfGsWPKKjus0Asc7uiTwSN5Rp1qiUgfCUvoFc09i+CD9XGzL1Gsn636bI8JDJxrr0Z
/1Kqut0JRpZ5tOnzwST1k4CD0Hxg1C7eRWbf385MgQ5xlgKXBkvHLIRJmh2JqXWvCEat2r2RWK/Z
ktM24VpCl9fl+u0kFwBTy9I0jiwnNJSGORfraCRhQsOD5xfrH4ZI1alPbViE635RIvAowfLpQ9dW
Ei/rXsMazzZL3fAHgXhTxSoYxmVY5JFgwfhI60iMJaMhj46F1QUuwLp+S74KM08aumVl5DHu7+Qg
kO5Qa+hjkfGBEGZSqG1AuqRTXpjlqU+i/kjGRHlIxkgZ+RghBWAYKm3iLGciMcK/jbO6/Z2LcfTc
C9oc27zBhNHIKJhemeWPxJ9Iz0B24Gt1qe6JI6JBXKraK0foRFmYYz5eD8Y+JnD8hrSZwa8aIj3M
Tuvfglqt3CYmUWOR02JPBEawyQjB2c5ywzZrGd1dry3FUZmT2K0xbnHEvJAGO205PxUxZ7AhU8mN
Sy2d0w1ulUid3djKlLuySudztp7hjJVZPxmjV8NlID6lO+kBcck97AaxwtqpggvllT2qIifTBwvc
zeKVUZ8Eu2JRDbefRdIHOsWId5k6ZDt96GYXP8YE6sO5VQ5x1AoITNo22OQ9A0BCqQkTJnclXwpg
zg2c5hi1SZ0+LovS3cwaQcnkM+TfJbq7VVgu9begjcxnTOz1n2renAsKAt9htE2OOWkSodlSRuB0
+Ti2OTCKUtyYc1tvxXwwjr24gOqEtXqQ1W4iirqvd3NbCitG+Fj1Z0N5YkbAs0rKJPWuAS1gA/gc
PBmJOK3SVKwilzJM4Hiuq5t+YXtsJAX4VRuL/qatDes1CiNjLSl1F9oK2BE5y2lyrzT8XkSuG/qB
+ce4tjop71nkzbiXQ5kcnZK9g6RTK1Z+oqfuXYYDB4vsaBAXop0hT5zde+XzxF1IZ23bD9SZXTsy
pxm1qrdxNdIeJDI+K1UovEFogh9pTsw4B3o8/Syh+5x6GnjTlTKRTDuS1WuvIPQCQuWvLqcMiZb5
YSCYa2qkYct1lF0KHOcFETakdqqX9UsL7QUdTriAk6pyhJVT51i0zR6xbdVhKsAH3SZHJqHFEQwA
jdLuiMFMchzgi3moZ2tPqZtNnZGdZIfUP8zWVRWOZBqqzPkFUxodPhjhmvWTfCa0/oXwirZHxQfN
UnFcNuVLi9OSyHhjrhdrBRjeQtOEKDQHRvYtmwf10dDbMV8HpiDfNnVQbwONZsFTEhFnWqUt87Ug
xlbk0W+wqbdMaB2Ut8FWiiTkUCVTn1DupvXQhUzFKKQeiJ9ZXBEGbex/4Bj/N9v6P4o+P5Vx0bX/
+Nsl6R8xDb4EKsbOyDWgqmsXgpQuF6eY/TVe90EUogvExGsTJzI7Zscs0Iea03gqBAuvpPvcm2ZP
0mPfwEf8f2OXX97HpTVoTD7xVIqjviLaR3HSKOq8WGmT1f9nl3fz5uc//oZ1zIdf3n3tXv/jV9HF
3Xx8zX/9428Pr/F4wSw//w//xSyXZPnvyMBFfFT+iwqOvmX81XYsF0n7Oypf+OHY3hi4b/P//Dez
XNb/DgsXWT99O5kKGPH+k1kui3/H4BXdrmKakqmc+ej/+z/fpv8V/ir/IgD417//ZYme1TX/+tIE
nELYEFWW1F8p5UMomQKueNK+2ks309485WsZ0NvWd93jtSwHnuOzaxgX3gRq2BAIDW1vr9/2x+jJ
Hn3hilD64gv75+0bZ8b8B72EYaWxICz8aWVv3AX74bncl774I/ytXhXunD/ST97QpefBCHzYLXIr
7ptoSE9EekKICMEUUH01XmfAsHRzq5m22SgQzdW2m36Og/WITsvP5B56V1Krq7yfDBtdNUyF7Aw7
IKJ3MWqIgREUE+pHrq3nutGpzWsJvLfK/C4xTW9U5dZd5KTy+lFqmCAk4soSo9E9u695Os5f7BNt
DWsSzFNix3g2JcJy5M4M34iYKH+PVqo7RqWpsLT6HGkR5xXnT+5aM+OFOSkgrKIpaFY6GGkBtZkG
8A44YN1ZQ4VlHNGlSdZHEFFT004Hod6c1U1eOOXZSczEt86E9QyvsE/u5bjWICxZJhwmRV0NTDDs
rh67nyK5dV4AKrTCST6k/ZZLKO+msmubplrJOIthCmOmx6CleSiNnK4+lV/J0eao7szYBZ6QDkOk
wxjDpdQTwnjc4aZd7VMYBrYQhIoTzq3FJUDeOoL03oy0hxitZqJDovXojJEQblLRYKSlaPVOjoLR
kYNxhmQchE6eMD8oFQ7pLCAFFC7691yKCb+WqfoKKb/m2/4ua/9sIV1oexKhH4JmqqW9Ie0F9YBZ
V7Osz1ORiYZQMHa6fjvGG9PahBDePuxD//25f/y8/yoc+dfncXHwWEGBHFXIlH2Ouzrox0Ds10xk
bdNXJNXLtczUYBo8IZLa/5IY/WWD+b+54lkw+eGDhH9v9GTxSHsecK274mgrKxmO55UHehdWfvYS
zyqVD3/fmI2wns8ffHN2Q7WpyXpvOhFUaQv91hrc5C4qdqod21DBIeqEroSsJN4WAkyEuz+/1Av3
xn+91XPV8uEe0PrUEEitZW/WsWeF7cNo5N7SWm5UJwfGCV6RW8eiVJitJambGsZ3TT27PzVLuW3I
AQM3i0laG6Xn6NziwKmE3Aat0Si/j0K1Y0e58rbOG+xnL+tCUml0nZ6pRbvsaWsId79lymerrkEQ
bNzutJ/9NR9m+YtT5FJQqcMb1CM5XPbJsGqaB9C6gGwvJtnfjHNokK/AO6YfLKOdsR0zJxYcvHDq
R0M4df26ye+r9Iq1xBcL/tKRvO1oCJZZmPfqiulcP7qFsterH5BUPOKg/vz7vztHfPJaL/WNkkT6
g5Sl816x6bt3N4Mv7GcHSuIxPQwbzW/t2Mk3vVs6gAxeaAMv+JNzhOK3sm5r/z63i83s3TeOedwy
nbD73bWT9l2X+9mtnY/gD0vTFPuix7h03kvmShTp9G3ghhwK9ti65W+ltBeIAOOWEZSNAqH+8ec3
cuGc8s8vQr/46qe5LIZFSxYM23BJsevWbsnALnMSE9tj+cjAf9npZnLFteGrnfRSEd/2Qt6B5fAB
rsJ15Eg23EDHYp9RtqF/7V1+tdVcWqgNoZZFpsVV9FWw6p+KDQClw2B3Hdxbj8V62Jo+ec1edAg8
SNfOlVf5V2X5v17l5ZaNORa2Pd2yx7DFXrRXUJpE8RrTH6kJouNIS21oDxEijhg0XYSQqME8s1X5
yuq2/qr3+9cNXOxuugHKioxh2ZPq6HR99oR1+JH2xje1xEah7STGZrCgp7y0oeWWWAIWqeojg1/V
Ecw7LDy8mN9FIzI26V6zRjHtTjOwzNmlxXcLdN60ZnQby76aXxYzdih9XZomP2oGXxk6r243Zr8R
kn1b3iF/kY0BrcoOg1CnL7dC9dSKd33CJ6TcxtpzMvdoap6AX2zRvJW5Q6LIvTQWvUAO76T5Rhnp
T6F2zfEbsY2kjm6C5VtvrrJU3klZecLkYzt3yS4SAqgNHX3uqltM1wSvU6JTqHYbrCvcuDB8Kd6E
7aEr9PWkkeM73lHujNMBPqRTBeJGK89iD5UIUP1eBybqrP5lGjjJ2xEBV6cdlTF6i6T+UJNA+Oe1
8tW2q118dhh+Zl2/sO2aq3inybZ4yHbSOt31sVOcpHXnLa/mm7ifHvXn7jDey/t2/ecrf7XPaBfH
cEwYR59HXDkUTjLw1UjKSWw3myDz9KdSDh3SLZd8e35Tc30QlZdJvv3zpd+DRz7Z4rSLMkoyOnBi
Evb2U9YfUA44i6h6FvNmEpLHVWMOJ2gjGwtAWR2eCogUlgDKbwJJmyu1fwjb+ltr3S3Trmjalyid
bSBIbzIeGFCQXBj4olT7SRraCwb1GFXUopfl0A0bFiRM2OlsS1anMKGRpaBIMsPIL8fkwJ67TWqs
fmCgSUDfRnpcwr0UbMOmsYP0ezPtRf0m6GHc3UdjZufk+Kq1B1Nu38sUrLJdpemVY/+r7Vi52ENg
W0QD8lZpb8HUeJjuYWA+C790DoNDKnDq/PmXePfl+eSXuMwGiuBbjNXCZcKn8nW8Wzbj72lvrPV7
8a18EFatvzz199mvP19NOf++n13topiJ+njRpYqrySuBH++woLh8y/pdF3kLsLKUOONJOA6bKYHL
7jaEL62Hu8FRcycWbflJ2qTZdwUyceriUCbarU+I7BgezfHUIz+65jP7nsf22W1eNNQ5LBxBITNx
P25n5Hal7LeLjmvYN9zDgdToNN764RRrxabUdxmGMbVy6jdVDq/UL6/gPe/GTJ/cxGXYDKTpqY1l
3hXuPyKR5NOtXKy1ew2NRq9Rjd3E+6neGTAa49BJr1UBX50cF7+QyMzXHDqOrr4tITbDBkayjaZ0
LHjd+UHKv3fpmg+UZPmtCfxpaCjg4JUL+RWXi69u4OLdB2MeN23G0QJh18kn6Fh7RRKufFXvoOMn
L/XS6j+l7IN0XMv7uKnFlymJlnWDusXrhiKwE8yWGMYHml9KqDaaZJK3RqRI20xKLZ4WunyqLqkj
Z+yV5pLGvhTokIcDPPUr1WockuYw1aoEnJqwD/bx44Ee20ntnQwbg50LK6e3dBgRg/35e/qizrjM
dVpyQTe7kHdFnTwPa5NaLVoMO53e/vz3v9odtItSdDKzvlAb9ul5Ox4tH8WLJziC03AsSd5v4Wfs
k4p1rWr6YnO4RFjRhUoqJknzPgoJ5gheTFX3xPyWlp/geMgFUNztoXMZeqjNrkxuELT/+TG/eo3y
XwvuOBqlKoPOuidBumBoxXS0FG5wmrvy9983089W3cVHZY1DmYWFOe9zr34RPfP7W7sZ3Y1k609+
vjV2iQ98bU+euS7sE1MBR3bfJKdbMc75kf6gWPz55wd93zs+u5GLj0sfqs4SA2PepxLh829z6Uvl
GulD/JI/tbdD7OsrqIfQ+Uy7WQlbRAPxQ3IgX6YB/hLds6L6d/59CNctM+Btf2Wre/eH/uS21HPv
+6HjGcImFAY1mfdIWhjmv6TmU4fuEifU5Xea4sIXTo6FbPpY4w9cbZfejaOVTAIJ4kgh2LSTq7Vb
BrMz5GjGSNq1HuX8Wj67rwtksg6RKfQJv9visx8Ir6TQe7krP+s0C1d+kS8W/Rk3/vjosqUvSz7o
LPp963X78a49wKpjJLlL3GJtHfRv9SlZF17l9La8yp80V7FDXzpdufwXsK56UX2CW4sFAhs+8OzZ
iladPNll2thYZqLV0uXVUgiUQq4S6UzL3Kh6y9ZJ8IROG/IIgdLIPeCEx9+Zl7iNbrc/TKKm531/
pUT9ql64dFrS9CXKJ1ODuBKI0PIO3U2ndcdl3qHoHYZHeGbQ9ZXGcKLB74ZtuNIbBtZQ91ZifMSM
ZIp8Ez1P8VSUa03ZthgzoYaHyrLJhgNCnjFPEfCd2uIYNUg/sYf483v96ou/DAUpjAJd0vnGGx/n
Ci9x2LpczYaDYJNd7iLOtXVHsAO3s3Mn3EAx3ejuKt2Qx+5UW1pSG4re6s838x7G+dkyviglB6nV
5kwqqLbjaNfo08owv+eI6o3bWFzPo+j0yrEpLZsoT6+CGD7DOW5jO+lkpAnot6fOD5OXped0gRWg
oUCDxgDfhEZ2cBfldhQMh6zya5ZN76kwn93vxX6cCsaZnXn+7Kg9HDpNCXQmdJcf9RGiRGmLiguS
XRxF4xFiUG250nQl/+GrWcSl0WgnBHiz9BRdiIgeK7d/ldbzd9zZimPi/fnXUL4ocC6tuYMGtqqV
comZOewxflL8+q5y222xmtewCzaLn79mJ2mH3PtJOOinchU/Ts7wZG0DOzpS6rmjHx7o1DflvXlt
vX6xDygXO3AE71mYdG6qnNY6Sq16WwaOZPmMKirCaOyS7sqbhd/ySfS11BHQLhNgbJsEdUlec0gG
3xp+i/IJPpWuQjW4NSe7zrdVhbyW+pAi3UY3G6JgzO3l+5/f5Hs03CfrRLnYnpUcaBz6obTvHc1H
tbKSfHADr38MvWdO0dW0Un3Rl7bt7loD8xWedB4NftyuDYiOYTNwyWSjZva0L3fZavKHjeK2hxhW
pN/ZwDqo0TfzSfIQRuQ//vyw5x/is2e92KgxM8mW4nxhfavtAeLcycPX/WBcqbq/Wvjvq/XDEUz4
4Dl4iL+PdYUA3cyx7qon/FskLznE7p+f4auW5n2b/3CRrrBma8m4iHUvlLZBr34kl9Gx0NJ8E91y
E57Sm2tnxzuA8skbu/SVq7I4MpMmlPeidexTYAEnMN2aDhOBoWAXKFvyQ1WigvBlFu2N1RyE8jTq
dk1Z8SSP96HlMXeAblk8YcUl306SQ8UBUcio/ZEI+zb149xXk++wycMWLQY+P6cFIM9aT+16Ogu8
bfQNYvKrx4zTYF2OmHi4eX8KO2ZnN+FdWXumgjHBlTLz/ck+e+KLxWlKqqDniJf2g5t6+dbyZY9o
L7/y0VytFld3dTu6mzfdTnXrfedEB2J6d9ppXr1kXvX459/4HZ/47CYuFqo+yOhHc167VrsV9Jhv
s7CBfzmv+t9kXCmSB+7mTZpd3yMQtr6/Aq2YN80jR03i5LI9PEH1PFb4sdBOxXxhquG0JuY1D3++
v69Qr7M53McvOGYgb0AdBPAgdyvHXssdmydsEw4TtDZP3qAO7HZ0hTrc6ytb/pc/zLn4+7Du86WP
iPbkmhMuh/6McVTuDa2fGK52Lv4h4teCrd8v5mO64rra9AwcXjnjr7B35PW4KZGEtLelfiOgyzwW
12Dir6qU9+HYh/s6jwyNVOS+UPtsSjtaPUk+MIxHMqYT8WFGPjMx+5fEyKN1cW62q1Xtde7j5FUr
yWk3kX3/51/lfcv+bNVcHPl5ldVoebmTMnf7NcxI3Vm2cu7Cn7egfG1K5r42ioun9jk9qutkRRcI
Mzvn+7oJPWVe54uffJN2YedN97On3+e3+e/gqAunKnlWWsm7dlJ+hQ2947gf3lmYTXApzxtlFPyo
TPTCB5AD4pRducP6c6tEbrbthPtoBQkLLnd0EJbVtdiDrzbQ92Ppw8VFpUKIej7xSnv08mO6LZ2N
duuRE+HdG9dakvM7/+S3uExiXbK0SdXzam1YDMO+97DUXldeuhKZhAWudWiO8Un91jjZIVrpK9O5
yrX6ojR6f+cfHi9XUHDBBZPAwhV3cTFJ8KHQOcqW9XCTusU28rQrZ9FXA+DLSEIVkkNSnCu9+Nht
1K3mZg/V3tzmwBuCkz9Ad16pNgf5Kd2ED5Uj7Cz3mif1F2f5O9ry4THlUcQKBunc3ryV3IfJVm9w
27i+Qr/oWt93vo9/nqivoUEquFf8dC16v4wViq2VsLn26r6qz//NSl4W+6w9L5DORxXDydKudNd8
iJ3KFl3JiWhzBP9ndG33/AKekS7alzBAx9GoXE52zJW+fbjD8I9p4Z3KPxZX8m/wwboJHbxz3Nxt
vafQRdF95eJf1MWX8QYJGXuL1XDt1Fa93KEm965B78pXz3WBCnVzm5j6+XfqfLwm1dXimwA/ol17
zSb38jvk0U7oI2h3tDXelzZ0JU7yk243r7Jb+gFbH5ZdO+bSNO3utfja95L/s8//AiNSlXjBOJzb
GlzRK/xp3z8N9rCVbKZ9m3iNGMpTVz1OIl77hO7Tnn6X++Cm9/P95HWrNfjLBuHdSvbJNvTGdbQJ
/Wtb01eb72XeC/7SKOLPh7d0s+xHT1+pTnVTO8i1bXnTuvAyN8ZtfaoOyZWgyK8Q0MsU3xSL6Tw4
X7EKMXU0bhJhu9gnJcCtGDqSG7avEuUlIhUn9UwVxtKV/enLR70o5owhxK9lMqX98iZ8Wx4YbNGO
Nz+pFl4R/6k3VY51pj1vlPtxo/6on/98EH952YvyjWDOqmvOz9u4+d38e3Ertv7ovOogj7s9X1gC
EkUA9LUX/MWeL57/+4fdKsk7oBcoxPuFqdOvQLnv61ukGyywW613KTvAfe2ucdXItf6HNaB4UY/J
OOMkGcbX+/nWuqFOzVs/+jkglrB7ZLCdrbyQlWWnxt2sH+JrORVfPejFNjYiajubx8Cqml4k7QnX
d0rea/nZX40LL4OzOyFJjWbgNWqSneu2fAjvKj89qPfiNyIjpKc/L49zZ/3J3iBebFnThF6aZE/q
jzkzGEkJKeoO8VvVYeFnmRiUVQEt0pRcudxX45rLIHXCESnxEq6HJALV7RG59FN9SG5wSYIZ9NCs
2/2yjTcw93+3a3ldbWWf2YHbPUZ0Nn9+5C92AO0ylQvpxILij8Uy/tbc4EDbr3xLTpiiL6sJX7Pf
yra6a47RrX73P7zgBaxhTRg+4d9Dh3K03qzgAQ86LqQr9mjZ2i/5Wb6PezdKHP1nGFSudAVN+aIg
+jeH9KgwSFY1WUE3w315153fcfuY3Yxuvll+W9vwvlgNLKxd6aWLrQNX1TeYDFxBej//OKBE/3UX
6IgK64MM+zBDjJxxuIvqp77VrjXGn1dE2jtN5sMeU49W3Z0TF2ABydtuE3vo1O0zAruAvkavr6/i
evEW73xcVVf273c4798/lXer8Y/7GuL3cB4mnoh3uY+SvQpPNLBzAD8M2075S63aVJbOeCM+B8/G
tjOdonqKN9rdOK6HwoZxszBVjLnJ+DD9Vp7wOqy25g+8FMZndPXyLrrNryzxr17+xc5UJkuIIJNb
hYDipQ/xlbPk8zL33wJ5hL5HktryZ3XtW0DkkPEydXfhdzFwzdSR5tWfP5cvZlqadbEnoarLcdU+
73xv8Z18lDaKL2t2skH2FnjFA8YG+oN2MG9UO3zU3czmSAGkO9ZnHKI7lL7AoOtafvAXpTFxj39d
xwvGFWrdstJmD+os6ytyRCfzsa+0dfeX4rQ3kRf79ZWv5gvy0L9lSgpz3JqYtvLZ2LEX054tfuQj
V/V191TZioOQ3rZcvJBdXsUhvLK2vxjLaGev/L+sbVIrBWPml+23ZwRNtmVxHcdOeoxwJN1Zd8OO
cIqd/F3+P5yd2W6kShOtnwiJIZlumaGo0eXycINst5t5HpOnP6uscyQ3vzFH+7a1tykgM4iMWPGt
K5ArJ8Yg5+aj3UWvwEu4PM7EkiWKFvvcefm+OU5msCNbLk337OiHXbd0wCHtIHVF3GExdM8ZGDYd
ZD885HYJy6JFsWVGLa1dZhGueowdhgnLcX4mQSIXpYM+Az8LHqyZyh+BNGtyouzheyJCud6BrZdA
yax0qBaUL83w0PGg1EJiCWqClPYOG2OxQkDcpe9wytWiAYChDMOM3SHujA4OKiiHACBxZiBmEkCU
naN3wlo5RqUL1DWDqeiNmooWABtOolh3+EhqjgXImSz/lqEbBg6OKDhJeFNlTYKIF9LDib42ybUB
41tib8XI2VEqaXMPGiPQHCAr2En2lNbHFJNOQBtYgdQYDBlQ9hdj/fdt+3V6++lNLfK+CkBArh9b
pPIfBEP7lcG8g0LdPHQeTDryDzbQZ+D5NkLR2r5UFhlf3mcwBwGm0m+Y9wlUDmYyoTcAIrYByMWc
ipM0Oe0+kzQGDZ/a7TF+hsJkhoZ3wlu/3/F9bfx0w4soy3aNLJbwLfb7O1MoxTfBknmMFtbFxgVW
+iFArf27LaexzDP4B90LN4NBzdSBycC+c4Z3xiTuR3K5F+wym98xV+hXfr+plXKqqCyiL8nHqClg
RQCxNijUh2nH7ZKH0AMcwZOszsasCN0VW6H+/kd/eoSL6JpFGawXZExfjDy9ijRwhXC60jm2Rioa
anKvrCeHOiI2p4AYQQVzCmKMkv6hyqwJneBUY6/HEI91zSuBODSW0EPD+Mrvj+KrgvzDr1uOSOUF
qUlPBdQKkFzshRfZER6GY4LariHkr1Lpyyj6Avvtw1MzEM3+AZJcDnQHfX4MIDeHpAqwio0Ff1/X
P/2WRYSuiy5J+wCvRaFvjXLtwfT9/S5XPurLSapYKctkCipk5FQPOK9BRZorboPotuqjGJdmvuXH
eP+lP93BIsTmCcqQ3YQ7aKGRjkCmBXLDTOQd2Ed2Fu3b6e/vN7QWiORFIAKeRUqCEosKTalj+VZ7
42N4ls3sTXmeb8NruvFGFvOw/0+TLcqLEAQFdgurbTw5YreHxs/cSM8MxZh1FZ9pCYIAHCkGDZyV
XfWYOVA4Pm19r9c2qbwIPQNauzmYeAgMJwH4B4iMUdgJX+VL4QAS9CG8KQA1kW39+9q7WwQiromn
RLzf6qgzRxwRzdmYnMjKUKYB5MeOjRdgGPTJ3Gosrl1vEYQAF6djQHE9AX0MVbuCdedvTSutdEbF
5VwMUZheBIULZTqUpOkBTAItcSaMfGxV9eWfV/py3iUCYxSjXFiAWfYqjH/Ec+2OrBENGyqmtSRx
OeoSk7Ibw3uIHqzSm5zmmHugsxtwGT0Mu2HXmaUxHkHeNyMPKM5xl9QbH4cvI9Mf9vBX+vTt3CUO
7dglAiIi3soz4PqsBoH7HNipCByYMwOGxwFAqmUOkKAiCj2Z2QLB8xLCYaE36Q5IlxoYBegi6N3l
QJeN+CicNrb9yud4Oe4ij7A7DkY89Rpib0vSkS/9Ad+XuWDsa6eeeWPYD3ZuwKFm44Jrr3kRZ8B0
bpSaY3EgvM1++goYZwy9gLyf7eAB/U7VRbdIOnR2/JJvJQQr597l9AvNaJty90vWZnBOnfvbBozc
w8DDfwxqS5vGOgWwKeBxhcxFxW48d27uCU9opRqpj8lap3Ko0eiil70VOFyztnzdrAWv3dwiyMgx
SGz1PZ8SBfAUr6V9BwYBn7KbEi/aRRuKoJUP6dL7m01pwKg1TpfpxOsUZKJsdH5fEGsVguUkfzIz
fJfEOEXBwyN5AQU+vQic3hwD4SWnNuDjSWn0A/DIutihAvoQkovKnZHiy4/DeOUdED+yQ3/EeGIv
6MmZ6+yZmOHf9hNYeDibxIGFHrKXoNbhiHds+sPvv3stIC411CQMQkrv0RYmCaiihHZi8S4Ui7Zy
+Y9XuMf5b3EjT4SqqtXiXg36CHKDCBWAPjVwUMYAZmDbQ2Nz257pXdmYS5FzVo9ZqpQj3gMGQM3h
WT7iDHTp3MJK3fkc3YKH7gA5XPVWbuzLlc/VcuSHimA1g0t6LxLUHldo8LWBluhzs4C4kiYvB3sA
X505oI3us/pYUk8RWkXVnjUQ1LQ/G29o7ZktkpkkiElBGET2u7EZtnpitkOuZZJd4MBZocSm+vwD
aJz86OHrbJETbBUgnHGajW25dv1FRgMaPGFrQGN9lHrGv9nD4AVAc231JFa+DeIitHAhS0EoZVh/
Pk7H4G1wRwDtTtLjeAm9EQx/eGgDMAjqji69//5AV9JqcZHBBGCKswpcQvyhB9UFZjnouJUuAEJg
Hv23Kp+4ODwloApETIVHhvPue7aLiPb7T195WEvxtkLFBixF/N0ACLxuaLWBOUQ1vMS2PpxrF1hE
g4pVK7WaFMAbYEl1KK7KOUTZw1fPgx74nMfYhZkfmWuwNRK1EvLJfc19iz4tPHFimqqsD5I9/KDP
tVAbILLBLSuOwBwwZgi8OAxLHsprJF6L/vz7c1xZ0kspNsfP8CG4P0e07R+xYfb15sF5pTskLnXU
jCLy+RTgEYYHektO5U1AXw+Y3vktPW6df9dqLEvNc9aA6w1xMJQxLjExGL6Tnyc39fgK9jmou8J+
LdrVR3w/lRCmOhurbyWWkkUgAMVj7lkWT61z0bAoH2Ea5/Tv8tafX3spi0hAAwBV2RH5jayiNsWK
OiYOyHsvb/z6tcPnUm/cAu04SSm9dyJpo4G2OIxAXWpQm4DGdglAF7d6zui7jRiwIiASv3KRb2sb
HNsaphH49MjMnnsX9yMm1xMtdKNzkGOcDuVDHxLMjaut9BWWomLaFfIAfD9auzj+YZbQ+U8bZSn7
VdipbTgmQHSWWq2jNwaWWuJNFGEGtqGGFVa+oEuZb5kPjTqmMj4vXgUNnIgpndjrrsVJ3kFl7Inn
wqiOIG1KpVbpLPT6khUbEUQi0OTelF1rAi7mbmlQVrqg4peA5NtLQ3tGGdXkXm6HFqSwWI+3U1T0
gmu16330MnRqRhZsPA6SMzq9wxjI/wwCYZa40RtcicBLcXAciLAsGHGCbCg8N3SMJo8DgM/YE7+/
0ZVNvNQFwwqqjWumRAlGE3zmAICKxpyCy+9/fIU0AIrXv/G8L4cOHxD89Tl7jf2o202BLb8O9S3g
DdhzZNB19JG21Y9aK7YsJ2opI8GZkplwJMKkwmwq5ySB2wPnzpGO5l2M9DJVDBZTIHp2i7ZanGuB
5Gslf1sjTCexaXtvN9bj+5vQWCNvDZJVuwnsMkAWcPrmKXjF8f73Z/q1EX442X+d+L9dTuI7ES6g
uFyiuLPqivxfvtDjwiSpWYo6C95thrPYCI4tuMZaTTx+dtjUrSINxc8GLmRQMeVG2vgxxN9iCmwn
55VjBNisFiSynvJGjSm8vsbKZnwMGCXdCxHecpSYMY9bV8+/38bK4Bm4bv8ujY6RA6GU8a4Sf4YM
a1K18iJbwBAZzW60Jq26oimKAp10mv6GL9NbfGwB3rm1W0WIlbRvqVGfQlj+hsBC+ZPF3vpbfwg9
4YBWpSGapZ94KBx/SNDaFhfWyP5jcssv0huphXG5fC8H3bW+4q70ZCs9V7sYLcpOZ17YXXfu7MDc
eML3TfbDQvmKad8WCg9HOKUa8A3grNtg4Uiy7661nVzivfg++YFb+pFTutDRo/djh3py+P+Q6q5U
CJZSb7UdhZnESEggK3U4kJx7d4aDcqbNpR5RMwdYqKb/7UDytcK+3ScHLK7KZUgaIwHeT+bwEGQv
k3rjn35/jit5yFKpXdV9IMMl/J5kw9oHLi2gelww/ES3GqdrH5mvsvW3GwB9CYS0RsSLMsjj7PKP
bKrldnASnu5JNgphUJBSqDshvsa+8JL7y7JfC5yA+o2gspJ3L5XVMOOrB3h6EfDtk0ED/XVftsPG
F32t2LJUTueBmBBRxO3Bhg34ere4sryFox1xBdXoVGtQHoP6JNW3sTBmSIArs74oFID8pxKWn/Ak
L3J4fLiT7PUBnD1HELAHcGO9AWUbHApFfxC1mLiTPcIck3F49BDlfFc1sJqGq9awscpWPpRfnb9v
L6mUihjHOKSL87ELH4XucufbxhYsuplk4y2snRWWImypYkaBA2bSZ2/RVXA61PImnO61bI/0Rv99
Oa+dFb7+/fuNtFIvt32Hs0Ivn3uBfHDRI492vejkKnCzf4magqcPB+Cae2lhKQ2sLpy64PSM+VKx
PFbqVnbwVeX5IUB9yb6+/ZK+UERAVpHhs+lOpBhtY8Htvtb9paZHCVBaJoLz0xM58sA7xAkgZHZD
Z6s8SJUtQMAQAYM1t0aR3UE1HXYm5idYJznm5LNKMguovgSO0PDmBUpQhXd2ycKP3p+Zp16FyYId
c5A6doaK28r0EA6H/CeLoQYOjkEk2ycyyn9jrAnEK+J9U09GHxqgdZg8ph6UzmfJ6+/vY+U79JXL
fHsIWTurYlWhc8zqzYPkfQ5e4cF6zv79r69s7KVenBKYH3FBgzgsfrDdSxBubOqVtPQrF/r2q0ES
DOs8xKub8yP6CfBeg0GZFm4iqla+H0vx9yzB7q0gODWPiSsGRv44eILHmTh4gPK+lQKsfCC/tuG3
m+gn2BjJA2qdgwX4hJZqlcs5uZtYgYWio3rKNrbcymHsq5r77ToSrNq4Bh4D/ixAL5+9wF5Mg3PF
7294rbm5FGarZdiyWEVYQDjFHjlQI0GpQxqVO40LVdIOXQATK75xiht0y153a+z0uqm6WgmLS5E2
rzRdRMoIFVx41ujI4sgNfhd+jIHqe39F1WN7NiMTsmL1RX75/ZbXdKHsIo8qU3DmFRGrOnMHK7Bb
G+6j13iXm4oh2ooFJoryQX35P64T9r4Jvr0/SlkUhwps0dGbjoqX7iEpIifmAj9eHb4cJ7pxXFrZ
rEs9dtSUQ5IrWPQkA0EbkqlEvG48sZUkZim7nrq2E5QQQZ/r+30qtCgIR9C/BEdZAE1MnEyhlfUy
eJxYyaxndMIDwRAZjEzmLU7anV8RAT6Hfzd+zcrGY+///u2BBmCuApKNY2FnjGZ76ff5/hM2RRjB
UJxhH22k22tLk//3KmlUV2XL47U1XOqzPAx7ptIcajgNwiQYZtdu0U4bm3DtoLtUZ48E/G2oDO7j
U8TD/J4H3Y/mw0kY0yLixkXWVC7sPVh+e2ww6+FU+a6wK1zebO37RUIz3cPzzYDi0MYYbLPDFKUd
PmR28iifGDdSNYojhbrxC1b6T2QpyIYCCHqN+21CeoIRGVgwQzeB4WF9KyaruJX/TQngN/XvLVIl
GdgG9rp+CmuYHJ9uBz5mrcVhArLz+mjjq7hSiyPqIoA0M4i58oQnyTitFny9MsyReJisAQSCGulx
Sze1dj+L0DEzc6YKPIIzfEIhP6kwYBu78ak5b6mNft7YZKmvFoMAJioyLiB5rYbs+Dztt4Tha3/6
Hqa+LbdugLNPUuJPC/KjQG5DYAkpcAzHKtoou/+8QYm6CAO1IPcyM+EClLP7SwC4hYoqRY3RbF0K
Nr69K8o8oi6iwDQXCYPzFR5+bgKs15dvUaYrKPV6AgD89MDhgNGC+xLCyBdjx/VfXjVAQ47Bld9q
Oq7UOshSJw3nWmEeOfwGmEmB7wIjIjnzIXuUwbtLtZG9KUbJ3GDWbiST3XfPCnUkEB7yvWINUA3g
7FPtGR8UoD8bAfh+8z9ts0UkoUEMs40RP2h+GAxmVx54Mz7bnC2KGuYpNgoQa49euW+KbwuoiSQm
ZkccmTr6JJZuQ3csTHo68ARn6bVWqEZ6J45KnO+MBG3YiPdKxaHMTp6u7FsxanG6pZVcgUeQpWya
KWQ55FXUCMSRP/VhY8UvMWwRVVlyBtGKhXGfCPtYgIWLJiGpSG7ArOWcy3Y4SuxzFmiBXVBEG2ty
ZWMtldJ9VUZqUOPHMLTQ+w7jTjww5zIGqoHijDa0Rz9n6DAN/ffh47QK148IIa6SnXlG10681BFq
PRufgp9zWqLc//3bu+3nFLjvCvdQ9JhG4mCdDjpuJG41Au8h4IcFuhQNwwwJ7oj3Dw1mMO3Kn7Vh
JxwGHQOXJtQ6KH/8vhFWwrOyiECMimpqruAyg9W/gSyt3ccTWH+rL7eSm5OlLBj11IHAahTNDJCR
TuED1bNj6kmG/Jy/DU/8swwCAzg74Z7TM9hTwpXIgJ3GZo9rbQ0sWtsxV2VFP9xvD+qWdHKBZVej
3KiSjS7TSgBfuh9ksNuDKez99jAcXB+QDugKOugb22SlUkGWqt52DuEGySDNV1IEB228FZbyACi6
qYxab8weTAevFCVM8Zw5v6+HlRlMsjRE6OdoLsv7eZkfDQWBweGcktEyEDATbUKriXeaxJDgA2en
J1jgNge6ceUVqSDGLv/dUDB1ZeOSx5WnD8zbZY0BCxsJTW8ztMkxsxg9uYEbgjtV9+k1xWw+Ui9z
K01ZmeQh8iJaqHGo0hST5ei6ha/wEfRmi+gBAuRD6AQGfUltuu/30MgaGN4pLsx5bjRQsPfJTrJK
p4dvkxZ9bryDnzuAZKkKDiOVRLyAyDXqhVFYw24+txZ86ezW20L6rL7nRW7TcATGlCIkiPlBfS5g
ExXrg4+teAuMWgcu2Q8s0SRWANkkRFwb22UlZi61wHwxt2wCWyZfifm/TAftoUKBGoaZ7e9PbmW7
y4tUh6LiH5USHpx6jDCM2fpbis21BEZeBJJ0BJAzITiwFT7/hiI4dsZT9yFYqJdV/nCq9/EjlqgZ
2zBX8fnGyWI988QX3qcbj27lgAXzqX+3h1yDEvyla24A73kDLRi2FZg+gAkzXGX06VOBMd5WQX6l
vkCWsmDaznXUiOicDNACwzlTrzA88Ic9wXEajs6oc32AlN0+jd7oSZt12fvS++GTt9QKTzLDBvS+
JLvn/FZjjAPp6IdkwDTZ7Ux2l1qbY7X3Z/bTlRahZqgEbq4nCDf6CwNegybbMKO3in2NMLdx9l67
mUU86RU6cHPcoaWs5L2j8HBBbNO62fhsr51DlwR7pZaAEOGwHsM3EMAYc9CBNQr1R25LfLIWjpf6
Xbi90Kjva9aHWfYFXeTkOv4lNyiSYFMQxxi9xiwhd6IefGcN2FRTo9hveuasZOdLZW9Kkv8r65px
CPAaa5aPua2aBUAEqSUnZmPUG9tqJWJIi4jRclOSzaSH3grF8JltNSodlJ6DkeYW0Hklw1qKeOVE
bkLK3xUAgQVod8MYNAJoNIciiSn0BpygZOM0ubooFiGCwkxo7mSEP3l8mGIjaN7g1afLAOD34Qvz
zEzP8RZkciXx+R8dbqCKGQmhwy1iQ8CkaeV2+Z9etSbZmtrM+E/hfIkYJjmniGwAT/IAnmtvUlLl
ejYlwJI0Y9RrVa4O2u8XWot3SxnuEPFByFX97Ed6MkJWnCZwOHnOAqOHJDI3wGA2BJCdylorC5fM
xjC8FE1kCFu7be1zvJTlyorSZnIyzP4QeGO5g5OiVgB5VZgsBgVBX4Uj9QyWvBdPbh649ANhvw8/
88yvcnZj+Xzpvn6IikvpbtDJuQouP7ihzRVzghpXJcY4v7CyGQl+MplzAGCeMh/66pB2r7QOkDQQ
nSufc5jA1qU+ZPXjOBU6YTG5CUfpisqXJHMEIHLVKTSbvjZzodbzwEGlAxTNDEcyWwL1lct3fFWZ
efI2ohNV8EA2sjBdv7byH9pb//EVLxKemBXiekrxhJld4PF/iyvUFZ6sUys7NA53Lq9Fqj0kjxtX
W9n1S550rI4FVwzw/uj10GFBcBpN9H2t8M7xAWwwekOtF6xl4IW1jc2yAlQjS+FwyQUKBwMq8Gox
/c1f2xaVpKI48iEAT9ljK2HUJDwREYyf+Vokog13YU0qUjOLC1+S52NdX4ElgVEBtgDIsJJkhgLU
ChFMrCcd/LeeGhUptYEr4IgwaXJkkv5AO2ljD36Fjp+W3yLFUuS0m2VhhAdQ0AE3gXbKTKxZdNJE
RiXiqgyAwLfYlyjR9Dy1+ehPyhyqsvkDSrMWZh9z+taXnE3DTyV7KjgUtNyRMFpDnC55YpJjD0wz
4L3qQ5DaKar6MUgWYjLucuxyCZDlFgKwIDNq7klCI4cViyMp7apiNIaFWeonKCc6/HkNPmK0vHie
mmw/MHammi2MMij+HIg4qlDsZVXR5caUMMI7lhst0hWFFV7Sv8kfE8t12omg0rKoBXAGc+GcwkDB
9la7EXR3zEZTcyWqL+XUCazW+1ok1FcgqCcgAmshbDDCEqPZ9KoOL79vjhUBFyH3y38rncRYUNko
AlA8GOMevimqlf5tbGhQRYe38e1tNfQHZ07Rezvx5eeBM+FoJcoar5djpfF+iuKldWHu1ketM0R6
36KYCY7GcOhADFE2FuTaR2Gpxe45jgDSjw2FgJwW72Bi78hxNtk7iih9lvWuwyA8ZmV0LjG2Dhor
Y2tkqcQWA6ljwylhURKuoPdvz2RGcwEji9IxfqoUI6yOM3cdq4++tdhzHehU0SblmXCT1nblE48R
S0ywffTBbAjoWrGxNYx7SvUoM3IU/cR9EkkbJ/a1I8lS2Z3wmIdmBKSIXAu/89lSEzwTgNKAWeDM
NnxRMbUPwXfzwtZbJZG1FbqI4rCBrqaUxSWBBrtkVuhKTnvaOp6unfKWgu6EFm1a3McUBgxY2Dh9
8wexwhN2h3dyRZkcNHIwFXd0J17Vc/F3uDSZPp84MKDtcrfV5VqrGpNFTkolQS2z9r7Zz5KXvMBr
yE72nMsZqTfssmO+R+WDARYz/0PwU37fkyL/tcJ+iL//IwdXCGQdsPz1ozy5ElY9s/S5YtL3YujP
8PrtZKhCIk7jUqiKZjAKuP5Z4C6xGHpN3BpNW+zLOjR4RMHiTIOTEltlcx7Kh0SEVWCR6jXaDrBO
hOm8aoTTdAqAHoWN/Z8o6L0upIdGzB2lRHc+qeD+k8B6hIfhTNoiAWpw2FQDPa9hQxk3uznoUIUZ
zTALzRHMyywyhQCjvmx3YTiVao0qAT9SWirPGfVEDIDcNYV3i9zP+no/qg81hj0F1oWmzewKJcLo
3pELzG5SdIZ/wyfP6ILR6pXyrY9dVhx0DrcrKi9JQiDJAfyf1YL+PS9hx5FlL1St9EL+G7aqo0yt
ns58beBzk3ZWNT2xucV0qKmXSpPoWQgsQjrEGk9PEclyTeCqQ5jDRVehI3RO8VhZc5eaXT95SJaU
xoVdlkdE6TUIsx18O5+GJDPUtHiE/65dEfISqZk+tfl7NI3HbopcTrX7CiTQrmCdrlM1DDzwbeJX
cQOQEsEupHxSgKBE4qLX2hLe7wJcnIsZYH0grviXNLVz3kvCP2XbGwQEIFYhWpQoiL6FJg8Y1SUD
JlL6iu3O9Si9topwUBs1sRu5l3JTzqXkY8j5+r0v6xxYlhqo/kKd8ARB04KpEzMVRggDSZcJYa2Q
162s4SlSbWhk/JcDL5mUDJooIHhh0N8sVPjbMM1zJDXhs1gWT0n+2mXd4IupaHOTaJRDqjgZoa9c
SzOnFMT2OYrACFdJ8Xcua3seW4CTzaR7CKLj2D820jGKWh0+2aCD0w6c5MEB1B0ZvVxEp6jR00A1
hdBOOT0JPFrkYPXnsFhU1B4dGreJYNh6TmuKUbM/AdH4+CRgnDjaJaGbJ05XeVNzbJEKR2mgC31l
BMA9TRqYedGosZ0BWiuWboQ4LBk5Y0+AvHexT3qfpXpPzrDWyYiDgygAcApzGSY/aiFpgd1yo6OA
LZtw8hX0IL2x8x5mB/kIlWTDGg2nBQzdZWy9DwANydFHAQrtpMzRRYVhI8VASlkdxvShwrqVnykL
i7Ea/pYPotL7ZfOZ158T9hxp4O7Av1UTFokwXNouspWUPKFdhwkxGUcSZjJikkDux0bgV/c6Tul6
hD3OVdeCnObgWo586coFewRs5Jg13L7hG7OGy5dLu/Cp5xQrlFBPnC8pd8gx2DaNr3Na7nAbdERv
kgG4p70F9awParejbAj9teqNQqC6XcE/CJRc4GkrXJVgbJ0cVrhMZDDClO3EBEUJbN4qL+CcUwBk
haVB0MBqwHpKtKpkdZI9CXVkTDS5gr49UrzzCNa0tWyV9WGY51pXYPcuC2Y+5OaUwvGisfJpfhpq
DKjD6m1QGeSi2hQe+peMSnio+XEY4aHLgCcVDSiVx5CXw6ODCdHI6kwGS0XMYgvHMwyNwtFkvE5c
YjXybJSioJdyi5fE1i5XGwVvsvdZL1BfSr9gihBg7j0jGwOqKiyg2ibse4z73yFwhZz8QgQkmlft
JBZVq2bb0hEiKNpVqXqpK3KqeBr4efgwjse+/uySBs7laD/aaX1V8NalGNWizsDcAXZHLpW63LN6
K+wkxomVIjCK/jCDTa7Etc9EmZuj2B+yaa43sXoNYC5sDPgaCoz0wHctENpM6uEBj3ad7VF5UkOz
77TGlxHZjixK1/Jp6IB3xuRSlJ1Z+Ndnr1DmK+oDrC/Y4V1SA1FjINd4zVSbpQ4sIDBtnEh6l+nc
O/7PenaTTq/gDKFosIjnIGVEQ0DQBnhSSfFhhJFM6bOzFuaXkjvFYF4VZocDTFhbCrfrgjMz/41y
jOgVH1wOfAfMG2RQ2NM+fByayGGSzJWi7BGW7SCtpyVvt7kXodFRt7mtDJFsCZjCE1U4AE+S3eJ7
1Qs8zAdSve2bSU+BoQWWU8QnTUQUvKMcd6FwRSSPKXxtKJBFryJaCaG4U3G+IsUIBIVc6aLoROzc
6UVZ4Qph1+3rQo7fuYcmtibRDDLM+kk6f2/PQm+Z24Is2xgGA+B2knVOijUsHjNsic6UUKDEmEMK
T6PIG7PcaYwCK0V538IpRgkRRGc3/5vNYLtg7ONSwbstBdzb7aRU70p41CXF+ELa/jh1oKUDSI7S
BzWLzIeVXMoDVwYnu8HsOa8STCYyawE9Y1BtOlxXUfVojDuMWOCpvcXpoQWpO8WxaMQM5r6YXSHF
WZJ8CixIA8Sg5SFhH/OZ0UpUAjpPlkyuRYuleQQ6yhZbPyRGGGEusO7PYnmoBrMFsougEABj1Bz+
RN3DfB4g8Em6C0Yxi6CBc15hgtKtyGYfw+2BPFKKeFRMloTR85bv9Y5OMKw2evZVSf7IcLLrcIyx
4s9eQZDAJG2JOAXBC0SzAMRzbqkKOs9bHGeqzbUJH8XSE+6hQpOGfVns0I0K84NEzQbcX1SoiVbK
elUhzr0w00M+X0scWkhvDIHLY6att4vOUeH8iRrf8xzu0H8k2Bxz9AYbJEvhVV+V6j2yPPj2jqjk
y1xn9nWOOJTQS0VFN8QbrUL2SHAKzaq48xP4zhRNg3YU2nM6qWdTnScvAXzEDNkWnxiaHuHPrhVc
ZCaS9Ka8Ro0ZFzMWbaILEu+EbbYDisob7g8fFV1lTK0eDqH1DNJ7aQ0I9BXeBSo33TR54HboXN0b
BT1k6NIPtXxqOl3tvCzqDH6qbdoPhV43tS+iDiDBSZsI9bHufJ55CIRs1/JvsFYuaIDp/G44CTFz
wsiJXgMQCsrktZdRU2I8iYH9aQ3E5DRyGpn0REn241QLCE+FBI/Ostn1vFzq6kyRWXEOHz73MkpG
PZGRVLEtkj0kZREvWzSf8vd5wAc/kQUjyS2Il8GJV0ubhJJFSQ8KU2v0s6D1qP6jaMnu5Qr7N3Xx
EZAJhsjL2SNUsfgCx0pesqN6PE7jM/rFWk1anQU7sMlHg4cHIy2JHom+monQZRd0p8417ImBFMGH
LZYeqrG1MFgJ/0i4yaIWoDI57JPZ6LkIZJsJ3liUDFBt02bVU+UzXE5tNeRhfHpfzBgECgqiKeem
scU88CpV+UuFUDCGhDnlhRtU7BuXwEgoxqsWh9rmqxFPDJX5xw5tp9lWHiAkF0VFU+UdBN81spC5
eaV0stUGmKfhlquvPHvr5huhSOvMKjvPsAPgOovCSAWo6cCNwKxEKqDzUnIZeeFzwHyXzsIKENy3
Hqq0/FjH1b4cVF4TCsaVKqxYpnHkweJLm82TDyLXZqR2QOje24rlDPN4mLM2hWSOmZRomJ6fYPgT
7uoiH/1RauHqVnSRG9HJG+CsomGY9zKU3F7qaOQI7PBS4hvuYPZStcvmjZsTs0jUz2mCx2qZ6IN0
SySk75Dso84en2DtDlNOLn9PExxMhhzubSOIL0NttBnkW7T3kM26dcDsCi5xoiqwYTN6A75vRwhj
0xEpzlDEfwUV1jMhzNJEmNrLyitLZSRpWHYS/MkRLaGSKIsDPs47AeritvHn5DVWX1gRoeIgp2qk
pdjwxQBTT0D7U7NCkakVW5OpEUqGCZgdtLt37TzB3hmjWFqs9pE/dYrTBMKxkhtfRNMtrPLdPKkY
YcNhoAmsLEyMkivw+CrWIV2JRvlM/SnMrXiOdZE+sUR6rSYc07hil3PYUKi4JuJn0r5EyJC6vIJj
PCYBzFoUzblvj3zc6axgRfx7i16vIhQPDHepAE9pxkd4ovo5yU5TF2LSQMFfgjHooccV+JbCxiSj
SNqEp7YpX6igOmWb3opovPGoz0z8qe79qfg/JJ3HcuNIFkW/CBEwCbclLEnRSJStDUIW3nt8/Rz2
rHqip6qrRAKZ712b/NIMQnkj1V2UPE1rxL0If1NKmOl2UfMcU+2o8ATeBgqGeBdyL2/OnLB17an9
MYeEVvzVDsriZrMOMGvc313RHAZbDZWK8i1u/3bmKaFB/Nkc232bcuy2urtKKEOVz1l+NlZ3zHAO
CeVXLcZ3ff7hIXTZxzg/nKgsvS7J3Chf3Kj9NkzqxrXfevI2s31YGeT6OX1QNHknDb+GJe0UWqmr
F816LFO3NEnhBuquiaFYwFK16kPTs6sdKVR6SPl+xU7SGitnHBTqXLuq8b4lxWG16pc2RT3Ql6Eq
O6VMoDUmmkJ3TftgMidq31nscrYO+T9h8iE5KTaMjE9uDJvUE+lzhLu2ek801yLAQ5YeLDksvyAY
O92JqS2tPmbtXbf2TAnbEuQ9SIZySGe6PfrkYNq+3nJTs6Yc9WW8brN1ignMwG8k95UrQfcOAyMt
gamT4UykWQ05manMRMPPstEBS92F9h6tQUZufIddPC1jT83Oov00sC9ZU0azH6vd5MvGKQe5JQST
wqwh91vzYNRnTs+OG2bKHjS8mvKjSrDkwvvTDK4lU0RC2Z6wXNv6FxOp09GMre51OMjoc31JECa0
9/zhUvXN7XXB0tcXzgDoRAuAsm94odpzpPl6dLJsCqMcNp2GiW+Q3NE8D1rJWXQsBtJuN/tsMQWL
vPUU8qAAhMcud5V8pEmKI5spuy/jfczGpdm5F7MtqDmvtQyn9rRWgL6D26zxiaC7oB/YKJbhIA2J
bytkZqZ3ICGlJrX14uE3ohYzLVa/nWrOuHqXdsEUB51ekAT50gkydoJS8cwi4ofojlkRu3WmMRun
riEvl7k293oM3y60HzkmjKrsQq72qzQLXyr8iITF5T3Cv9FVxX6VPc041OWfydGzVKwdngJcGmV7
FWXlzsK2DZOzH9t/pthPiOvr9bNvrgLXR7WDXxqo/+IEKHZM3/nkFeuu+qXCaNfWxmvZ79XkPEjv
tHsH0kxJhUVIAGFyfPrW4FJEatknpWAyio42V+1UY1LLmhqcrNbTn3s0JNuyaY6PST3PH3orLx8i
anugSmsUB0mqfW1egqwaPPCJ1kmS3Ddoh44GNl8Vy3dW/1m8a3HVEcg+i0PRLYc5TgPVphPJ2K6b
ouKYyv1hnfaV0v1shpGeGIGfbTmuQqQmDolNz4PWPLXl/BfHLG6COIUoSsxgSKqnxsI/FVn2k7za
xm4xEraXNaKGVXqs1dXpqaPm53LldfyyiikJ4kj5kyzFq8foZ52f8va89U7zT2u/4QhHrB/sPKOr
FU7xbRAwlk2dt473Ac4cjvWbpNJTQRodEXVWcCdbLDYycWpSDH6eKdFe5irzbq08ZfGH+rNO+dvv
hPIs+l3ROIm42xP2vLGi9tLiYCm+3sdO1Pl0CgExrOU7+ZQMghWSX3eQjwqIXdNSBr+n89i2r2WN
XfrP+FIu4lX7kFafcm8lUEZXMdym94v0NmanUe8dmGP9OnBZ67ELWIGTlVzsJAny+tzxbwt+vAW0
bdcXpzHbV0RvTk6VBS2Jl/ZFywKD8mxExZXptdQMsQXHB4lBp34xCJWKnqZW9cZyN+XfqeFHqM6V
vThpKBHrjbTFLzPLd0UE5fna4lrrw0w7lmWzz4yAEnisrvPwlYyumu6j7FdKPqPtOR6+p3zbN4rf
kUbVuKx+FTBh3BESvKNStW89u7nU5sZxipwtBgPLDwxyW1P7mfVpT9m50MkUNvhlvB46RQcNha+i
cpaMRyPf5zetidlAn9rM4y5ZM1etiMDKkhNq4qDtkwdhPRgXvXnARW4RpINspnHtb2lq2bK92Hwt
QSaqSz/tlY1G+Byqntiw1mAPP3bZgTFBwrYv03OAqdJ+Ke19o78nCgbEYn4yxLdJQG8GwERJ/cxh
Vr2LjnJCyfBE+1BWbiL/9Cpxv9WXjX6u/Gumqw77r+Etrz2CPhUdgOOklh/gTENyiZp9q9+q/NTp
DzXueSTgJe55xE2y5HHprd1eUfcMBFv9U0VeQW95UbomoN3gEYe6U8GqsmW42xBJhE8mw03+uJIi
OuIW8VL1gmPWHyWAFkp0xxPjSIPL7JsZz22bUCGS7a2sd9YXl0r/Wv/qrR+3z4WxF3jy6bmn4WPA
2UGk8aDZ0yUq60cqOHdaw4dJUb38ZEcBDYyJ9cLPYtaP1U0kr/FyIWtY2l46jckmSZ0src7NwB7P
Um0kJVKmMTBkfrjtFL1V0oZlmvIWfS/IissbkJtjYReBWWW88UQE2q6SXKWDIEO6Ijn8oWzrV4Nb
smAIUxOW2eJVr6/xuqvLx2jgkT8ZrDOV4BtAEigL4p8pjlyd2Lqu+c3eNsa+E8z61F2Qq+1M82Gt
r5X20kZnnYG2hgUrfC1yJzUsi2OKz3rUAA9zH9wqq/b9U805SDhzr/LIstfcmso3jX/jdiglMN6g
/dfn4Yzx1/zU6H6TuTSxDS7/+LnMJJhlas6U70qEgJu7oj7oqU8ICzXotumPv7xlku0NIoQBnZlA
tmtqvjTV71h8Gm3/CN6OCkHrH5rBETnf3Tt/1yr7WLRu13ZQhuYTYlGbr6+35TABi2jqx6X8WNPz
RkJI/N5X8a7UHrMoqNjH451pv4jFBXazz1kHDqYFWrVHneWYnFQTixggUEEHu/mmtEcD2VGeHCdG
Wc4Rw+l6nveHjHt/NFjnFc6UTXKBhhgpumrPBMSynPI+0qrHsxAtOKp3JLODetkY2Ww/4q6LP0X9
PRfvfecIPEWE0NiXqq4cInoNsBLl2NfgKMYFEcNU0dYXmNmV3alSuTaNYmdqrxZjReTUmyOjiO0f
W7IkSy6Pv1y/avW1LBwjDmLtR7cLVzee89gpsn3SBaMIITm4hifTmalzaF7IDc4KYsuk01rdesqg
m/OYXZP+Ta8AcI+9NHsTnoGs+LfYe03+Y6JrpdgxmFJU5pjkmG9Y2HJXWtDgOG1LK8au4plnepGZ
R3ZJZ+3nSNyGOoY/4ecjqIV+M33X/8x1yJvSJG7WBVYWdh3Dy3NPMVwf/0bG0YgOGyLYxDWLYPpp
M0Y1Epyw6ete8rpQJLu4an/BN8ws2LPgqc82iPuDRo+vxYoCuCTzLqdcgYEBSiJl+zYu3KJ7zQ3q
vEsIj2M2MjSae6n/3CzTMdJDSd4hNfCyGVZInGnaULlOA/OcL55QX7dfLX1T6QSXWH7fImzynMtG
5cgl3z7FiG5cuSYnVnlCSiLpPz1w6/MqLLDtXUlofMc5WtDsOvgShknqOmEElp9FeMORNPJVQQIE
vPjMDWRGJNipoWp858t7d625WJIwJbeFMS36NYq3GSUwUFbBUSscbYhcNDqTwXgO7Aj+sZv7/Ypa
Ujc/Yu3UCxJzcn9O+JCWF3U+8iQULRiho2HHa127P8sD0k7AXlcVbyngg3mdFpf0J409UnmV4LsF
SLLUGu60AIkhxjB3ZvtbR+eZWGl7Lz4M8JyEsTlcrUtNYeS4MyxyB15nqXbRPe629eeOB34g+zXl
B3l5XJAUsfo3dbD2XpP58uzUkhv1Xj/sia2W03/WtM+zyl1mmDB5fNSmaLeZVhDH5Mz3j9XCG8b6
qdNsgErvkjVP8eR1TdjOh+6lpZSVhPk/ds8IKaR4i1ErWl50GxGUf5h/Y+4milPLJNSHqr3D5WPN
4XQY4A9GT+WO/tWyg/JbCpL7CROMI+GN8T9reF+UR/GsEUOgTo/9u7YGNX8jzdvWDajyqYqVkBmE
Kk6HLT5K/22a7GhItghP0Ctzz5UMLsO2wOcQ5HfIjqP3EuufSspJ6Q3lEbDeVn+T2C36r7QIQFqp
eLaWF0U69p2bL2EkByx8xp/ITaf7yMRPM34C8tJ5vMv+qYzUt7yyeMiau6ZBq4MS5L04R0u774wT
PPaOwnnBrSuNoLB+o4EPLjdd+xxJALAe5b+6fmKVKIxQxPWuXY56zTW9sLfuzfy7VX40/emO/xME
xcmmltf/gKX7Iyd22UOahETH2I5eh/ADqLhkgKFk+zKyvUylofxS8JXP/OYNg3R+A2/ewbWa0U2+
wZv0lBwaS9AuL3pxy3imkoYwcaJq5yexH5pzowXm6kaLD1qCIIwyAEK4S9SN7DK8XeQbBZ28bxWf
581c/o1cC/HDoHtm5IxxEDWVS0VvPd+2hMiDo93egIrn7zFunfpdiBtfu9y7BUnlRjB1PlD1jOXh
azOOWUStgQGWMDotQ43U8q2trzr0TPraS78bBfY8OOYK73G8FxGIu47NsePS0RrPVmp3LH9IezBj
L7tu3ZsmwFcUbkKi99/JipPykCm6Wb0JvZTE9U/9PBIAivq6L+qEbf1Y6EGWh4Xi2MyuVORYpIsN
gWVxRvsFqy+nEL3fUhnmY8CraZQ+CLdEiyFwUuHL9mvyuQ5s6iXclOpMSaibZwWZn3oa2tBWv2f+
5bafzH2T7yrpLWpems9KjQ5R9gJzcl967BGRfkfMV//enwSQfrdojlY8dsZRmbjMFWzLL3b0tiSI
QmqHL4FZTWHQ3nQ3gxLjJO6ZnA0Y8mknT/cApNTNa7Td/NPemKiaZ7GUx8VgaRP+zLOVY0PdSc8G
ZofyV2jKR63gvS3A8haIDNxVnapxcxzXyh2M5mT+/3qnsaGmAWqdZyehpamuPwX9BzhXjEezVd8l
AIidpI93Drsunb6DtecaskCe9TIHJaKtJu6fO6099GuyV6vaMcYm7JroT86af/ZkfUlqGrRQy7vc
SB3Rh0ae++UsPNPyVGPiYtlVsS/YZq8ImRCQ7izFrZMfNflSUSOox8gKWMFp0e20vdIc7zBc4srG
H5R9+UONephqhG7j2asv7W1sY29c/8ZJc1Gg9FxcYM6h4L8sa56yaWOwDG3iEN/mT7rXKf5m+RVU
iz6mf4txUKFOFmv8qITHMt72jrDmU96SwTxMx3XgJS7BxFTsNYDUanqun+z+I9ZlP5uJdWtzPzbz
RyAAPx/v9V3q0zTdF3uA2oVG46a7z8ky8f5cQUu3eHHL8dpsJzC1aJs+FOuWatljHe0zfrWuS09C
upEt2uVcEwTdX5PkxL05r/5mM2M96H/x/DujtI5BAHYM+ERQmK4ijjPSRY20rJhELYej9j70wgwP
d/RhBfgernMcVtNhBYmFrIJK0OJHu4K/gOfZ68pxM4DcVa/JOQW3Q70CE+23DTbuxC2cjo5l+GK5
VeRtd7vI8GoMmhEtJsEk9/t6Pdc/Jpqr3JyugMugFNN0lcaD9LQND9RZ4KGczA/divl03UINSjO0
mxhtw69BVEp9UW+Lti9zsvv2lNztcvq5OfWm0WfhFt2zsJ9QuxAnjZxAUm8qjz5zMt/RLNwlPmZM
GTIDAnktFlFqEEYxQVLVbp74hYDX/VdhfoxzaKr7laQi6rqWnwlNYAmBd5k4y8XItFZ6OTRxtJA3
riVhP13K7NU2Tut8zmFZAXr1gxjQ2wHutm4H69z6xZiC9r8TjQN7cmPIY0RRyGd8mdZLq9yGP/un
SI3dmHpG9N0sAFhpeluM8UPhZlj5zWPyVjefBUowez5O//X+zqkPKaoNroS9a5gc66GdFEaJj5zp
kTGy8MHvtGVnhzZNVdGlyIOiutnTQzd5UnGR4ZbH/EhxsaVZb+t7C+r5K7Nrg3sGzU8d/eqWk9ss
/WiVc9nhc5f187a4Op/34pCcazirYHB1qtd0pi1JKb0k/Wjak/xl8WvG3FvKn6h+HUl0FfmVFRAS
EvZIiNNWZ+4guD9xDPbKIa77o+jgAEkkgmIs5f02sUmAHAP1+bzLA7PTyShe8w06HTnLiDig6H3B
x1u8EX2ziPXYMsephmsPD5tyKVpnmQl9Dgja8MUxMu/d3cJb249Fhud3hPa73uUUKGpsj+1DQ7bS
Mmzc95tcZbBARVI4NYgfIwNKHxujb/bRPyusJo0zaOGyedqTfZ261/Ytsx2eB0BQwAolhtyS/orq
H6lkTenbHxWDpvLeAbPEWShXtrtWuxiFbOlq5q5JZFe9phV0uHuf3T7W1Y+iECeQbH21FIlfQM+x
WMMUXWyug1rhQ58DMRyakY3GpvtDPbbjF5bcB5PMb7H5EjTm9hVNqCWq5/lDuifBDA8SKo2uoVBz
8FMODXm/sCrVG0F/p1hDFXu/Z2AV1MaLxtMWn/P1o03f48Sz5X8yFF0q3ozcDvSHRfYWA+7xWIDA
29A/FHfIqfFiK/LXWErHuOWmiQh6fLXA9qXm3cg4Zt1k/FQIQZ8+icxPcpddo0JlaD2sOhFXBl8O
Qn3xu0SHMpMCGf46ifbyzAeU3cap9e0yD1oTDgfibrs0aOliCFCE2NNDE3FOxK7Bq93U31lyTkGm
49jpEJHEXWh1pbPSzsbCkHRfuvSslTPioBlNPnZP3pDYZHhH+lglfrZVzBDg2ga3VGt4Zj57q44e
p4gBHrT8MhTzrlHM0wijT76z5Gjq4xjfqJiE645tBFI75u3J7Fjv86ekIRFgKvQODRSIidqEuUG5
jcUWXhZ+wq4I8wxiMrxZzaelBDyXLONAitJ86urPwuaZSAFcmE6tpD4rlupU1qPUu/ePenoUw6Xk
D4yLT/5rZoaM0XosxE/UkJb9lsnI8xUWcPVZoj8+0f1lG4g5YtllTo5QhXNUlKHypwLa24kPMtKu
G3LISBVuZbxJ9K3bx4ajcPus7a8+ju+/5cjzn6GKMWLWhJMwmbtTRxVP85Kg/Co/uLItBTjRNHYT
Eu3SzP/1BhBqsZBp8wYOgk0HARnEwLvcP1TJXw8Pv7LtTn+b6N3/hCqXTT+PUOsxO1rLmShb1nvN
SJR271ORHzQLTVaSHVT+4rFlHqnFPJaLchvJJJgPlXiO8qtAyxhHr3I/9+5mK5dxmCKvU+/TZv2R
FFlQHqXlw1bArxG6OSM/yvia2k+qOvlLceg3eKrosYpBlLTHIT7UKszhkyKFuuVtduQa029Xewns
imHuRekw7erVPpVeUnVi0v426i8BxJQOe11At+yyjsbJCuQ9JxG2fBrm4ZyV6lMhwKqpL0vKg06M
YvktOuQSwyrDOlNnX22fc89Fmtg3Yqx555buy1jSF8mGa2823a+UCf4J5aPW1ft25A0fRp1zzfwe
B5ASbmBllqxwzK3PKFkP9PQ9x+NhUV9MZMU1FoK0fdOl+LEH1O5YMFJTmk4p7D5wmiU7VQqxmzO0
+LomJ36j6k+mEac3TSAQamNm+mqr98KOb7VJeY9AOFp/q3Huqbq2l1rUjOX2tsl3CIgjJ5ZpXVfP
RQKTixBKRHdlIHujsLu30qZKT7Kmg5gnvADkqu1EpYajnUROm5m5M8rtFCSD+Io7M/ZhQlEtrMnJ
ihCQCG2iO1Rhuq8ukeQPRSgUG3+bi+9g1uZXifs90q/r9Mz62WVH28I70aZuhSKp+tIN4ZoUIWw7
vWOdygnTt3DCOF38l0pPGiVFLKFYZWxtfqSiCRJOQdiQK3jMlkGjJrCtnwpLOraKNDuWpHk6uRwq
L6rtWsNt1FNXqcJV+9Qt+C81KAaeBvWzW1jxS9QUTQVXAmdp3Qk6UohrzTEJMtqa9twlzZthKLeY
ezMeVA8xuzhkin6ZCN4EJliZYi0gLDrdGYPD1IAr0D5EQkZlkkz7ri8fpnkUsFoRbBcBw4kVtK3M
l4lhzjGtMnIiqRe7rhWKl8R83qYNTTKq2epC8Jz6qruWqu1YnCLS0py1/p+dUXJO0Eg7jTUNTrq7
2OhQda350aUHsy73aTzijRtT8P0ykKOLPvkZLSg2tiyNSupVumgWgbYkBVTnTGNwdpgiTSWkhELj
tljiEz6llKlzLV9W4yB1vmofaj2Il9tkHQVtptgDeNuGZnjksY79gcIO6CyxgdVnEnikhgZMQZql
eNmigfsr5gtWda75ipCmdPvXL90BfIVttB6csntuaM2I2W4u0NuSeRTJk6F7PVETvWun4EwQvSk3
y8hmUWwhG4CNQQpLq2V5I44GzUP+4NcE2I6r6WoxP26zj1trP66JP6JAGFUWy/Y1mb12HMO20Pat
GATcGyNThuYQ0TPn72v7VAOnjta3ybnN8DtMn8VgE1ijfTTdD8BZ1FXnIU7PSh0W6vyw2b/CAuwu
2VA69bDqvb8afA6NtLeSL01Q2iK52M9IizoUSt84diV/ynZA5aPbNchf7C767KqWAp0sQkSCGm9R
hCvVxmdqKhuTD8WA/fg2KHKoZsltjXInai3a7oSjRylKiFpChzv1a9B3JnGfSz3aP1PXyN4or5Yr
KXHqKXr0q9ToUXmptbGnULIZkA1nMn0Lpa7V/B/QB0nDTb6VMpLOnkYwM7aPSLA1FwaQt6MfSz/P
snBs7WOyLDB5lN+gYpoh5OslBhtr9MVJ+toHaqtrgeRsAr6xpio7ZksLLpVcW0xtLfDImFcnCTJO
m5RwQ4m4jPXHrNh+auUX5LnnPM0eo7tBUQN3GhnvN3wrJaobwzBkTx6r0Teau0LsvOhHWWTW04a0
s54N26/uol107s6cEJMfJXtj2m1WGdpI/XUGKsF2kuFNqlEpaLeBV76FXorKjpFtkD1j+py2f6IN
VfZODTlZh9ImYTzBoye5sfHUq+fFtJl1Gpdm60jVd+rAX/Gvb4j+i4yHHAVCx6BcmUzpxmcutWww
kuEu5VvV5C+KtRqXFZobLKFgNb+rt5Vcc4vpYjZXI3mVOlDqg1zV9xeuSsmdLI2vxuBB097RtPhj
jh1NRkGcaO1fg5Q/dybrPY3jQEshK1pQuFwWtrMO1p7aIJqX/noyYfqFGce+IeHopstU/eTRVzIB
d/IKW+svIoOZCbvM8OMPoBSrrHid4W+j3+OOkK+TCMzoMVLOWjQk1xznpoYK8aYv20/aTPMh61+t
IhgK41cvU2pWpkBHLkaXn49SvtYuxkxvwFRArLhD4+TDc2qojkE+rDk7BWrcXBvC4a68I+8abchi
o/m1vHQogBiudXtaEwRPqFcttYTlL10j6UIjQYntEW9nrjQ58HTtZsKl7kNtBT8hw+xJoV1ImCff
uXyRnSDh6lCByGzdzb+UZL9S4XgVXlfN523ep9FRtS69njkxR0w+vU7dE6QT1PJcQqT6dgXyhujU
xpbrSIruTzLXGgxNMuX/Jim55Ezjojsu0r9xtn0O7cdUtL40vwhNEL06403Q3CqX9EedWa8skDNM
PSdt8Rgblh4O3UYGCOO/V0cjvKnyyH9/UhMHERMDMi9tnQ8PKZtYWW6nWCGpG5xCAwQapgxadb1Y
hXFXMSlBKYdF/bmtJH4swuk21VGUjyGqD/ZS8HPggs0/TRPtFL+xv8OB8JDKXzkigFX7nQkmP+DV
qLUidQHDt9XAcgrSUWwHm/5qdXPLJoEgIci7tOIZXQFrbyb9lpaBghR1I0L7NAuS2G/Ih6kBsPM0
nJrVYr/bt9Z0XeQVd8vUpw2hqhDaVQFxLQbWz5ZAFKNfwRw0f5r+kta0nlAGtLspqcbrmIDoc+wv
8FpxoqyuLOPzsAGqsgd5zFpnasSriQwFg0dt6Nem0oIUn8uhw5WMcUWqQqukzlFi8B5Xixd2Q0S5
qFHi3hOd3puG3N91e8u3SUK8ESqDXHEBgo506RCo8WmhyakxhbVr1exSSV6BQGSsCZjTNNZFU4JZ
kC1cj0UXqpOEpHUBA2QQexyl+BZPhbsumvUwLOvnIoEbarrcuZaKerg27adWoTrNXp5AXPPurbtv
yr0a/9U2KfOpctUYREUz505tm1e1h1UuLmr0jEq98PLsX0vhyPI2dlyaTXuLrEeNAGv0hKNMk4D1
uuTfEctX174l84fC4ZZYz4PxtuigusqLDGiY3RVBb5mALNb4c1wem7M94x2IkrZ9MFdIpkgvlNBM
E/Uzwq1aQpzGG5xcHUWuzXAlT752X+5GiPNoa22QVHM/d7n4HLbWm9UWQ3P0vKRTqEWmW+aL8ixb
P9EoOVwLepumr0ik6GUwEGR0WmOiCJ6lr06OcaBkn31f/sZbAkr21mz9vs2iVwl4QR6f0wVINjEQ
3PR6kYeJuai8Pqh6a9ktefx2nEOWbioYAeIHYYSF/L0mlAxaGrpi7btMrRPgxbhZMnQyswm2HKRv
nON6zYFpBlX1p1UGBONAJNGijEd5SRTCgr/r+c0Y8QmByQthc9/lQb+WoQGKF4+fNSnpY/KMEwu5
OyrEiY+b42F+GWekoUKu2FYyVwdRUTfYIVOk4cAYDYIONjXff5qs86v2EVq2YJO3rY/elJ/iyv5X
NiUDNPilsZYS2oJ7uAOix6Asu9fBYLwDcMuM6UQgcSb56MbjYQlMDFEomAWEiOV2HdtOl91l6lRk
7BIJegNCu9RQvegG8u8m06N3gF8OsPbXUJuviW8WHYeSIB0lbC+/EmQMTCI9SePZopbG6dkv3LV9
I9cRNYsWO+UMykla8oitSxk5J1nmylp/LPmnkm/eMA37UUYEsllHWk532IoXBVFLZznFkAZptNJj
DDwjva0x31irnBrzAQjy1E0A35ZxVeI6RD5dxnP3vtAjW401/iHUaiQ8mwP/u4L9YFlet4B4pn3f
8WLpRBs2f3MEkFcv9vuYd1DPCVu3hMO5NAS4jGh8zAkLGadnZO3tvi9sK9zsFvg1EQ9VBtrHLCS7
cW23J21EaWYpHWJj+RCpDMNZ72aZzlYX8xT28sRcihOl19GmJzZsoYgejdkAQDL1s2RaNzNvHSU6
12v3YDDRa1bi9xZgseVwjB1zm3kFAizu39occcq8hLXQLpQCQt29wEOueCyCef5VW/NYZrYnLL5h
+C/+vGfQ3a6cw3hq9yl/LaVHwz+91Mrs69k/Dv5wrctjapth1Acsx8l40l8iNDtNQ7c3qpW+VpwI
bHczJwcZ9iGJPqKO05EHBXFNkm4PTaz7A+y2WBagWOulISKunmmlMa4GUm/s1lDPstNuvwKl1hCN
+7b6Z9PFRPzDfXKa0cZVP/b4JonbaP6gA0vSz1iGSEHHNrqp9DmT0y0Mmx8VRKOjOiJf3bmZMJFl
qMfh3ID4c3HVso9ovjKe1gMYVsNbjOhCMn15kG5q3YV2ovkd8fHOeuditCXes6UHmoUCfq3DSXqb
2zwwSLK106O6vDaYkdSJXjchO1ba32kOQyk6p5gkwMj7Sz9zsGcEtozftj4noVCjfa6b/xL6bae2
CBZTUCuO4a3CeFMiyFNzA5UZwgRDOabMQQLzZtTHp366zXMaNCvWP6M5aFgIMAV6BCreffCj4JOS
JshOZFem2LEjT9jna9Ay1qRYXw45ag8dlK5Mbp3xJaU32XDxFyFf+1jVL7X5NuHllZZU1/GjrjY8
oNn8vS413vqm+lDq7NqkhNj22nBVFvMl2WTyC8rNaez1KBXHxiZirqfdztoroGIZW+X9c4gT/pom
FsSO7wlDixwnP4iSuI+PYMe8W5yetZkHcY38PIfKPI3NNYluLDNJDSl8LOO7bdJvx8wb9OxbBzid
b6v0wryfttF10qGuFgIA5HhGbB0N7BtA8uz/hyFHB67P86OMJHVDaWuvUzj8j7PzWI4cWdb0q1zr
Pc5AI3DtnrNILZiZ1CzWBkaySGit8fTzobpnhoWuZI61WW+6SEIEIjw83H/B4UQIP5qpIjmqeb8Y
jHjXe4Z6i18WmFitgjPpV91S1CBwFcUldkfKOjP6N1VYr4n6YkXXg6jnUSEBcFFLIFmx7R6F0b2A
YE9De9k4gMidTqaqnI7ZUerED0pBNZ8j8MINqpp5kYyd8FHdgcymy3rOushuaAmtrJ4zceZaG1ms
lAKTRR90aXLEL2dVqcXcYjWjja8LbR/GNJcr4ey6ULvTA28VGtrCtTuIGOssWCsSyFKg7bW+UIt1
Ehwl4dxChqj8t7a1btz+m+H+gOpLK59TqGlIC9W7VYybQNKuS+rshZUdpU6em7pYpaZs3lpdCBLK
s7QVhzgEnOJ2BRXxu9/CumpRaItFoL9YTojabJNjBhq1f6brUgSoVAk5nohconGWQwWua76T0a0G
D8wRhMkueRLiBeTfoL1lNAs0IA/NopPIYQgo2aMwh3vOTFuTXSdR6I3YrnxsIEFJ1Ws3hEcr2vc5
nQ43XfhJBLXCAjTUb8KuX3vCPUpgDfIuOBhBtlNdA45MZ6zqTFUX8H+WkZFTdZJ3uUPVwM+8xyKU
l+j3MgTwTnwQw2m5quL26JbO3KW9kg49uPwhWGjCWkRpC4auzJWXbLBNj9IKEq/SU2kV89omom5w
cKBwvVUBt7W4AZiw1RaRS5H2pLXPBN5aeRL9Vnf4aHNoliT7t4OHfAuo9VsS7My9Y37o9g14blFu
bY7MjrjPEpNuzN1grrr0qiKTUHKKBnq1boVzx/pKZOT0pPcUkLzWhfNCr1klUQYw0c6ASgWZtFA0
Uc19t2SAlSTeRWWLFh1F3iBYFJzcXX+R06/J23ZnZeYt5lvZojTSm7K86721pi10X9tnVIgV7aHK
U1Jol4PAMo0cbZbnUNLSlUzXVRPdPBrVlzitaMkp6GqI409Q2ra2nKxdJVTXgzK8deZtS26WDde2
9CPunmiHc0QfGaGY4iDMa4hh7qTBinZt1BvgNsUuB/kgyo3sKa9NmQEyjncdhRg12Ynmh6sNwM/9
N0uNqIVL7H02umCPVeofOkTAMaQTr97AYc3Rhr1OB38gl6i7E3wXqij9smcj708SC7uRDagIysyv
u29Qhir7h699KOZmKMvr2DjRyaRN3MM3lvKjVyQLDUZ+YBSHaLgu9GiN5+uyoHekxTdF8mwFj33B
PgjXXOyjFix7AVxcOxZoU4WFoEg59itWqQV1yl9EIwqR/qxB0goKrRysQyF9aEjmRvCGzQIazAhS
qv0Mbr5YwiDy0KUrqw0+Q/PY95a0eHscE1UYtyvAz6op5m7TLNLhqJsJv0xHzqEh4rO3SjmlRYCo
UBKTaNNnV7F6pZLfyOtq2KEZS2F/NqCDZHUQWofHsfHlLtNsC0PXpyppbCkY6fq6ak55PY8pc7l3
urvME5Js0Nn6ez56Y1EYEeGDBLoDnARIJe8KMPks1F4F52e6CeCrpIbGawFDVzrWHlAU7G9DwHg2
h3JV4xvRHfBPdDQlg+0VZEXuxHO/TFZt315lJc2Ng1/vy/651xeBaczVcF8FN2V3MAGMqv4pkyWm
phc+Z7G+tYRg9N7s7LqQkp1p0eUtbFCZUCOlV9KOLcdyyn0QtakjLcvIWwyV2KW2jS0gxC2OuGlF
X7szHmX9w4gTcF3mzneHhyB/sZU6hrcC1SFvlQXs1EWvVsAfwrUUAJAVe3d8o/qVYzpfHrwU1Wmo
f7XuLJMqe5Cb+sqnHVNbCEcXe6lxoYlJS69w791gnBX+jWH7u5yRVh1lRddlrhX1ttIOQu4NFFFJ
YQO3xO0v3MhVeYRsTHJ3L9z0G0QNAAA0BFbYsC0DdeuECCU3BqCSfkgWffNqGBrloprygJut0cWi
nlpw8m9rlMqtuWr3W0Xu+0Xe6khyJldpEKHM4pGFJU1FdcVs3G7liAqvtZxjb97V6wGHMC0sYHdS
eaq78sEvUlZ76co43BlorOiVql67kmI+jLp98sLkfL9wG6Pe2gqFA9emlqDb4DZFB0wUChSUFKl/
yocT0M5Q+RYW6XwoUSoAD5/Te3622No79y6nCWRAnLCLlRMUL3p1XZiQJXr4YG0XvyclZOe+dMhR
a5D9Sv5oYTlcxDXpV1u9eZp6VeTKToxaEFl8naFdZKbC36TNTUHhmJ7aoIQzlyKYoHFsKWyLUGY6
w1jl5g/MjdA5Crqt0767UJRtjwOc59zYDWlSIvrslBSA1ODXN5w88Z814Pa1yskZT48ZrRBNfo4U
4xvSR1Jab+MoeNZc+LhJ3N9aeAncUTXdkHpWOjWv5rqNAD4psBqWJWutqG8Fcj3A9n3vra+2qi8t
ZXUprHpLd2WdIfSURfGdh14WedMAVA1tQVJ0nBlA9/X6dzc8xfHCBZ4NKtTvQTf01z6q5jPybPQD
gP56knUdD8Nca515UC69snxTq2zNWlo0pbevOTlpoTQ36D5aEa3r3FmrVIa87k7vSczMO0HVdVE6
/TC34ogUG3UsKW4+4nHC+Stsy9aaeQVgJ3fuWh1TRpGvszG9oOqWZ9+h/NbtSviw2fCnMqmR865Q
D3J1BYhIpHSp0TNKrZMMhi/gfKGEiDmb8I+doutIJaC8wV/0/GgxJAn7+FAerVYaOZE3VHfS4D7P
VxBv4eJf+zRDe05vD+BF0Q+QeevOVeGNUWRYufG9qJdOf6ugySJtWZZQWjN7VUjf2wpgTbCqjXlX
fAf37eLvK9+Wzs5r73tl2zib0JUWnX/tBFcR2FN70al3Ub7q2x9JvLSTF5+uvPndN2hOPVZ0Uf1n
j1jRPsrR0sKEqj2oFDilBHmahPPsUHK+j6+7mIq5UEaQp3/lWiQ2p5CgYTc3prFIuqPaPCb6nWjM
k+Qa3zP2zkgcyYEXcnOkNVnK9UPu7Wr7SSNZzqiDR42TLkvbdE6ibudqyUfz4XjUKiQwDitY/ult
bZ3sHLHDEpR9Gln6XhtJtXkukPykLT4v0DiPlZJMtDzaBtCeISBEDTE1xlg7VQVoLC3tN7Uk6ESl
5c6xUsJC3avrBgDWPId2pcRPufwWBf06h0vSZ7j0FsOAAE7j80vGvtecrRIU2yLLN5EEWyqS1gok
AIEiTHzljX4w3dIbfnhiLpzgJKeVTYnZ3GWKzMlDAT1NVXNr0/QvKetl7bMXYmSfqCQwJr0NZa3Z
1l2TksUDB94XBglRDx0vj7+jO3flyRyiUzjBgXfTWAnht18LNHK6eF2ZJ009qdpWUBKiAylbVxFH
9bI/CEOZGXle7HTLcxaBZ3yjN4HgCG3uwkNCisaixxdvFP3NVcUmgOMVDnS0QxD4dDm8RmOJazNT
hZOFQJYcvMYC1KtHa6ZX9TXl20wnqRXDrtDCQ6yVd74O5FeKHiTX3ztgMwzJPRqlr81EBgmtCja2
8DbqACEChbUu7RdIbTQ0AJMbtH9mWvGYBfAZ2mUqXTk1ktF9bMyzkX4U0iW+qZmqDcFVG5nKZkig
y3MTdLepabxndUt1m9Z8OnM4LXpqB1nAL+NZncvfpNx5lgLawnSmTBO1A8/4YbJZF9FSAZhvl9vO
X5k+6YrXf7hBsE9sEOwQFcigjJQiXT8iO5N1bddLCxibpyRLx7zxXP9Qgc0xZKoUY34ewcBNTHun
FIg63asWMnIWWKCQwi6dtSpfBHDi8TA3YBeW0qOrFgubzkAVeQA2blyeCFh3YOSLYaC3m/Q/chsY
iERLBtGXpocQJeIri6phAcC09oEUgQqcafQD4yhZlnp+66TJyYy8a+yft10srrP6ELSIKtX1O0Ca
QNoI6eSGxgLJjW+K4+2d2JTnoQc5gSyfNqQ9o4Z1CB0wTkEHoPhrOSrljPy9PhG8C91kiC27hW4z
k+evwxOE59komXjTzuAMXpBMPCNHPfUIzsKgMWTVAMGnrzzpPqtuK+fxwguMqoW/UdOaGgXnuif3
kaYqe1lusxEgqhaHXvUCoIgG3SGlz/LnOmyhxhqFQUbv0XN9r11BW0kfPNAHF57jjMCtNpE6Dis1
KRobdM7QHUf53Ag+Oy3A1bAA3wVPSV3m0Ry/dHqejnQIqDfIF25tnRuC8ZE+yfwVlWYOpsXO0OkI
66LdZbqODCGvW1LLAy19F2LPSe8Gem1cR/tG27bK1qxfugqhg5IJJuXryoarCBvEr77lkboMJPsH
u1jpbVi/FOYSRtOc5dQe9PJGNfq52pOp2bxUfuv1TwlhuHzRcmXjg/+QbUjmgWu+eO0DeyjkJyiZ
cwHDzMk6rCfqTWBIu0gvgdej/D7UZLQQ55nYGlz8eGa69ziSWAUKZzkr+0VuoFUmm7wuNkpY7RJP
AoukY9JKVvgj4nyg5juVf+simHcaXdyvP+nPT/e7qTVO50/j2mRhlMaJPGDE6F2dFvHOuU7X/ux1
8Vhuwmomr4GWyLMnaQ61DqzsbNfO7uqFmFGcnrvrD3f+BgfpIIOFXn79RMrvvzTlx1+fKDFbx6h1
JT70N8RjKITme5ytVKLT2C6cU9IhI/76Xr9fswiS/nory/GyOpG4VRp4ylYkBVRP1DG6sUT+9R1+
L92qmZPQU0lF4lq+zwh96EvpaIKEzg6gLi9Id49KhX//epox3vbT19OBl7gKdaFDDzwkGl6j8lLI
+X3M1KZyyY5dpmZUptHBUGfpkZ2dBAuqb81++dHf6+zoxsJ5ci/Yq5wZJmMSWKQU+S6/5z1CcofH
4l66pQQ7ChOmF26gmudi1ziEn4bKE5JaSparXblqs0H5TAY5JOXfMC74VljqLLM1it7ukoLw2FoF
Kw0W2Q9aeG8apz1EQemJRRU5/66mCdpwoNnk2Ci8BuWTz4kvRifXuM69a1uJNhb8gdpFy7+nd9ki
iysb6hHw9HX7JmcPkbHvPox+vIGFDNywiZPbQHuU0N7MlmCk3JPsoYU2gk6OaiugzT01oD4TcweL
Wq+XgGhv8DFfWnf0OgbvoTdWMqIrISK0B4k0uV5YHCzANRCodu5zpcAzAGQG5XU56DD5V0lLI2WN
7OXtSNKl+v/RWiCoILTO8QuSD9obwobZdVu/aOz2ZESEnDjcR7QRh+xEJ7/LUI+QdsB8C9HNWqTx
mpmDwlhCVY1aZftoPQEKMLQrjeSIU0jdbGiIQaMs262JGlUdHkftt1i775BoBpyo/igzQiuVFQeQ
Cm52Ayic9tXQQbl79cqPhyPEV/IWz1NnsmwSPt3rqHBhmumPkapf+8HBTUFa2acYUCsyFwGFx3JZ
9dtS1UEH3wn1WDvvWCRV3Unr8qWRvw7JHqIa+IfHAmafiV1MRthHnguulUJ9VL0LCdRKflfofo2e
u7hTs+a6qJNXNbQWNidphUQyTqgcoH6I4ki/Dw17zvnUL5Yd+hOUMDgXzETwqjoJsh7ZyqNzj4N6
5m5i56WUjwnHM4pBmS5QREZQTUUjB7DcJozYy7QjmdFAz0cD0J3wVGG7BrMM2HMIUMfJOHpoWO9p
Tz0UE3iAQflQ9Ls62avgVgoQ9CAz8wAxAT9gVzbqD4EUoCNDotXbOUbn5kCNCftFmDFWd13rhzi+
QVtIcbe2ifCSv+QA0lr7vITdGMK3dJ9L1f8mPO8xTDaJPLezh7C6yRJ1oTTurcRpIm4aiPQYzCVi
7tXwlUrNW3dpOANSnwGsreP07uu4+tO+5O+RD5LQr8uZKdIIu88ACqPxA/kJPVCpefFLTk9gYBvg
0SZ9ZI9jwBApN5J+ihW0BNAjBV3ResUM6FSnwWcNqaRFzqHNrQ9JBzUfVyPF5yWjcCpTrOB02CDi
790AZ0d2Y+8Bk4exE9bAYs1iDjo4t8iRWR7hVilLmoCHVtpV0UESuybe2aYCaOc+oo8bAbmKypus
3/RBed1QZoxsGkBZXa0j2gEzw/NuDN9+Sx1jnoofpbN3AJHJkEbi6o5OwzKrupuwa181p9noXT/X
UGXoIkSoVfeoD9+7ZKtVB2sY/tnOZUwSrk4UbaIjBXIAFDUAITyaz+o9UP3hxbgg3XwmL9eMSe4R
5pIitIBbuC/dW/IWfugf5Y10y0GrUtbirTool+405g5/ny2aMQn+fHtL1QDAH9oPTOOI/nQ4gVXf
qjqK5fNi573XF3SMz+3I4376aZsJJNmUhSOHBykhWFtLW5MufBDl3KXHl/t0aa911D6yhvDgSUDx
UhfJuNKo4RGWEaqIpUwT2UckI4kHY9lSxF9IlYXTo1nWx6pM9XUaVelOSQbnQqb2++xJ1yavWqOr
G+HJpV45IavFl9hFCdxgs1LkGr9e5uL376z/1Kf/9M6JbIPfj6TuikYdfDGkGAsk+gAnIxhsuMFM
lDo88WgF3uiQgKLJwivJf3PQp5ecAUBft4ib4wBWXHoPczoRfrh1S9p/hbQSyc4LCbMK/YEMFkJJ
3TduFkZsLzTg0/7I98iTtUMTmJM4SothKW696E1R7rygWVA5nbOpFsqhRDBOKymXh/5znRxTQPwo
qtgRe4byvcApte5WtvSYeW9KKN8UA83fIF40HihNBT1uO6BpI9W4GT7m+k2D53oVH4HcdBlWGN33
zEe8HleMmgZab+8kG7QXZ56rNnnrhge1oHHnxceig8ZELYBeeUDb0o8ya/71JziTj+vaJIWVK0oy
hlnSZKrWnoTEIazsb5LuPuguVKadE6M4jBxCc+FE8vtUUFfHf//8xZOk7QHXyPvKzcw7qwjLE51K
CCVxmtro8CcJIjKRtQB+FyKgJyzj+sKLnskQ1YmSvCwNMjGi1/ZSWdDlHZxkFfbmnVSTtySgBhOr
c6FSngy5okb6HufyspFK8L4tZZWaKnhKcdWWfXFh8qvnHmiSFbdeXDaul2t7ry0lWLpR5Wi4DSTS
s5/KqH35dIV/tCpIfr2xaAGaqgwOxiAY6FWE+Iuld29FGI3Aqijbmijyo5+alMm+aqFM5qFa3HQW
mYuaOuV9a5sB6OhWAV8xLjpkInzAmtGA9k8tSudCFPs5bf4eivWfL/vp+9aKGgQyyrQHszZRa7So
yKWrFNFNaHTz2rFoz9LEk7PvEthnQ6QcbdB46k+u5o/dOlA9pf+e1PFdFvVrHcB6DDTSw4tU4Cjp
gjouinrTFjTz4Cm3RUbrBmlPy1/Grrn7eqaIcer/7h0mG1en246shnaKNFhLExPE1Vx+cV7QIw9o
EiGSIzS4oWJjaJQVF4BmM5D878ZdduM3L+2DxBmCbu9re2RZIee0HvYSYDZeH+YBL4QpDTJKr2aB
KMvGCl6oZiM/rM7sp+ojjK6gHzAP36P0aFJ245T0VGDywvHyjZxTAo/Tc2QGcCaVy3BXIjEB9x23
wjUcgypBQm+Wf4fyXsiz+BoVU6Evw/IGGZvBc0GQ7mm2JBecJn46fP1unMao/ulbq72SpwOyX1fI
+a+0TbijgXUF5nbm4TMuze4FJnH63Nzhtjv3VjZw2ZmES122MjHsMqkyhAtnRka6oQI7/tUinkOP
XSCkM9ep4b1oS+iP62gOD/UE4eUYrUmSr9DFBka9pm28jdb1pt57S7GCdPdPZ/Bk3zOF6xRmylvh
tz1HnGGtruUbSMsog+ML3y4Q2FqaW4Z51s30Baq28/fnB3cRrjjb7tEDyC+kGsoYB343vJOEwB/q
sCPqq1j70Z9ewDOaj0NkziiUzJGAmPkr7+HrKa+M1/zdvSb5dkF4CMPxXs5Buku2GFhc929Isc+T
5T+soKqTjcaugAwVam9dOTZ0gjw8ChXcZtKF6oUvdyae/vRI+DQdK7nJRRe21pUijSTZGk+kPEhR
0pdWdpRfNAc6Ex1+2jJ9uk2i2QXC/AMlNfriWVsv9P6B8wEAFWvVmvhblHtBqca+lCSd2TF/To9P
96vTtsmdCHpEU2M2gIaplO9iSvTIDyKz0y4yFW+a5MJEOJP0/fQ3+XQzjR68HkX0Vtk41oP8oqEI
YF4aujPZnjKJq65uZn2oa9gqudZNk0PeREbz6wl8rtD5M6v+9OCWFYvU9Gpq10WKtlVYgL0IPdus
5jBtEETvTNJm2YJYnYHDOikdmADfQI4MmwdvGRseOSfOv8iha6hL1HlFxSO13Vk3yDVIchX5mB7Y
LK5GiOjLkr83S1XeRsKT9zXaIouugujUwPlHliwRz7qKmieezA5wRH+wrSsRKyjBOg5iaZFs/6iR
I55HWQfJI9JTFC4QLfx6JM6tgkn4ok9eDCBRcQQpEUtChZ0YMkdvYqYaF+L+mYOd/jOIfBprvzBM
KFjcwtNCf12ApUS33TOWjQU00VAsedl2VnlQm8w5+V5R76IYDiISvAHkt2xYBAS2C3v1ufk6iVte
HwNMsMyO75Zz8vZ3Ashb7+cXsuNzgzmJWZKpmYHcuf2VlB/wu1C7lbDR9rlkpPL7oCtPcuGycfS0
07Bu8KOCngJqveWhUeXlP5oI8jTfrfw4ykEtX5kCjR9dtr+XCNiqZfsaNcGFyXbORlCe5LCQgb1B
HWRu0lPKqAMw/XHa7IJYJ6Pz9sIeToPWWzM06ReqDlzo63c7E0nk8Xt9moE52j957qgd3MSHOn5O
gwt15HFsfrMNypMIJSx640XOdV1lFyajyCGYeQUOrLc0hwt5/7lnH//907ObflXnSTo+uwRyQKz8
MLmwAZ678mTpFyiFWEXMlUcVuyq8a+ULXl9nloE8yURq3F1jR1K4cLRAALpXFuC+0TT8+mOeWcPy
ZA0XZeu6ksrVDcubYUbiqMj2r7++9rkPOlnAQKY6Nxif3IaBK8PjGjUDkluhz4G0fn2L3w+OZk9W
sRc77tBEAI10FRq+RlPfRAjjjdrh19f//f6v2ZN17Cft4CJInB5MgPuuPDgzxbLUrd4gdohToWCi
EnvtCKxDqqLK+vVdf598gg/5dZZ6ETC4QU/SQ+3Xr2moGVTEtXgdRohdpGENAwWF469vdSaIaPZk
NZt1ncKDGoIDrKjwKD8MMUTxuXTTPWizS620c19psrIz3xcZnrDBodJSkvQk91H0zcVrYIHMzdAy
uOSH/PsZp9mT5R11vq1oTokoLhQDWE+R/2h1e6mHIlh+a7zsQh3l92tdsydrPY+lSNdB3x4aWfgP
OR9+79ips/n6k/x+SWr2ZMF7buDablYEB91dNf590Jzk7MKKPHfpyWqnr19Jjh4FBwnF1NjqUC9e
5sWFHfXcWpks99Yio1MaRiV+RLM+gd+G7pyCwON8QDb3Upw9cxcxWfGGFjSAZcexp73VrIsf9D4C
vDOcWYfkyfvXn+DcqhCTdd8LpWr6iLsEKI4Vi6DBoAItixm8xFraORA58gsR7Nz7TNZ66FchJtHc
CZg1PAUKlnCZRblEgb/AMOPCC5358GKyym08gJ0wRWWzt5+a6DmKSsRI3r4erHPXHv/9055axYbt
dH4cIyRx3cA9RqXcq/wLw3NmRf8sXn+6OHS4UlMB+R/0A5L5NXQ/Ks3Xcr7U0wsR8MxiFpPFrFd1
0zQJd6irR1ThYEteePRz4zJZD32SicxrJQgkQ4fO8VsJf7a6EIHOzBprsgoSqWgD0EfhIVAX6IHI
KHQgrTfSNhY5eoOX7I7PjI01WQZ6lPWJGNsiKfp1knrSou3Xc+bMjmBNZj0wO70w/TqEcxkzXSjV
WTrVd8C0RqI+fn2PM0clzZpMek2h5iECPzy0boCsupk0/UmRkhocNOFI8ajnDe4oaW2nwRJUYru0
h0TbkLG8hpWQNorbtBdi47mBnKwR23C8OjGz6FB2J0m/wu/pwiQ700LQrPGOnxZI6fWRyKM4OmRI
ati0QmFJICQwq9+cbyV8YkzaLsGHzr3EZKVkg1J7Is6jQwAAP7ceq/JCBDk3G9Rf36GmcTZ4ph0e
xCCtdeRyCsr+PoYH1qU9dZxXfz9baD+hb59GqY70QsoS7lBLuCdU6NBcO9JHVaA8qwWLr+fbubeY
rnfXp8JvgEcKoKLX+l3oABUA5ZAOlyzqz3yAn7XgT28RmmlvKp1HB1yNH6OyAk0tPX/98GcGyJys
dC/QJLsYwugwvDX3ymv24XyDGvz1tc899mSxV1rVRPDdo0PVmwZ6eOpToUsXahDnnnuyxivkcv4E
gdWAwLDHfDRX3s3Xj33u0pM128lAMvPAZWVh70F/EPCnqqPaMwQm9ncoQTuR/Q9HaBy5Tx/WymKz
ditGCCYS5mU14hlfv8OZ7dOcLNkkx5cORUBmTAWQZp+s5Gs72Wcvl/ahc9efrFy7Lo1EuMx5/E2V
e/r+o+F4Aft6BoLj61c415s3J0lrk6W+J484v9qYxcfyJbuWbtkwtO/a3H0Wm7mzBC799b3OvI4x
uZVulmmlZUp4yPGRBR71zX0wRuzSDJ7B13c4l1kakyhRyi3MdcwMD8kbXG/AbpGYRU/qm3XjfCNP
/vouZ1bc1B/czlNLxlIhOlgetUeKoWlRXHiBc5eeBopMbsG88/wytdrYwtI0cC489ZmESZ/ECTnW
+gL+D5NpAN2RSDD7tSbrUIps88XXA3PuFpNwkcoW8hBDEx4a1LzgySPpYVIYvnQ4OXf5SciI66TH
T5fNOI7psux7f916FyoRZ6KRPgkRsaxVWEpy6fYGyW4MdYpF9xLffT0s57IIXfs1AHW5b0iiBeiB
Z2N331yDuBjdoE/V9/LUfC9fL9xmnOS/2YZ19dfbRLmP/EXIS+DvhndMP3pHzJAxU9Y+PRVMm7UL
s/TMQtYnC7nzHdvxgU0ewBagwWVUiA2uW2fmv2WXdrVzK3lKfRjNq3XU7tgyPextMVyB8UP8W1rF
ipY+Gv/iUhfqzJqb8h/yOi6xXWbY8gqFKWlTEwm//iJnJuyU/RDISjc4OVXwRkLKDVtl6TlFKOvr
i5977Ml61lqpHmwY0FcVym8y24Kj3P688v966/7bfU+v/5wy5X/+h/9/S5FV812vmvzvf+7TmP/+
Z/yb//s7v/7Ffw7+W5GW6Uc1/a1f/ogL/3XjxUv18sv/wJ71q/6mfi/62/eyjqqfN+ARx9/8//3h
f73/vMp9n73/+4+3tE6gp92+u36a/PHXj7Y//v0HfORPozte/68fHl9i/u4egzMYpn5Zvfz9z95f
yurff5jmv0xhm6owZUW2dHXsxbbv408M9V+6IVuKZasmfBnNZlkkaVF5//5DV/9l2bZpWsDRKXPq
41OUaT3+SDP+pai2LGxQhLoJ6OeP//P2v3yg//fB/guIyHXqJ1XJw/yy8rm6ZglNtzVFR5aMYtxk
+2gcV0siA70LNSvKVaujUOkptjJKzxvrNvfqC1XzX+fen/cThsybmQr6FtO8VjVLO7FROV3GYU5h
BYOxYSEk17nU955Egb9uJBRhyxrik9a0e6EGuUgloQo6jB0iTUFel9E6130M7VyUFikkSYCKTVQP
U+SJTEfZRaGtZWDfaURdWHC/rmaeRVdMuqIMry4MhnpSHdB1X6i6gdUm9sXhRuSKe28GAp/JfiCw
f5p+f33gzx/01wj7816CD2lBrLUgR01LBB1yFzliZ/ay7jqJcJ7L15WBIG7V2PGTUhXePvEG/1pS
m0unxcm5/s9bM2Nl3lBDtUuf7LaB7IWGYjY2mmlKewV71LthjywOZpuyl6CZS5dEKCZy705TnjzG
eR1B4bwvOwOQoJyZDjrxafzw9YBMYBx/PZaQIUxpmiKr0264kiVBI+mGvTTSPFuJ0LM2idbDHu1V
JEiQeIF3hKmRViCWIaHujVaClOwxyzIXve7gpfT18/xtxemKQAlBZ5yEzVyYbO0JXrCtUY38/aEn
jQ3C3ASBGRSgSdu4bbep6w7RhXv+bdWN92StY7zFgpfF5MtUcdyb6oBDVdphNBxFEH/MBCWrr9/s
b1PPFJpsjaFOtlSLOfhrNoGYcCkkHyduy8sK7VgrTeUhZxbWCTRYKX7rpDi0t42aWNkmDWOMNL++
PznzJJoRVGwUG5h+tq5Z2hRUEUjwxgtsRFdZJ5sa/noh2t0zzVJlFb+Gsn5pVCF/7wba/zluHg96
KCvFld3bOQYSZZa+AImM3iN3JHhEXmxgbiT79bDCkUtBv8kvkRxyTMoZcGAkTz0lqhmd2gANDJQ9
9f4+cmM5f+hFZd6oyN7j4qm76oee2F11ksq4liHFQrt6COCuZxjpdTmVU5HUvYFWRF9wxLGqCJaM
5IVlgRiHKqA05w11I71Q1GyOHLd95VOjq5ZSHaJDZxoDgl1qhXlEEPo+Q9yjyp+bBnZJiSpr7TpV
Sw+1NSnNUR0vc8M0Tzl1xEcttXxk/rqRqduVcW6/xmgoooWLxw3mnfMikyzgp16CIV4qh/AryhKB
xEWmqOhIwt9T9A+w33p/1xTITmwGuYzKay9Xho+4z9QUbY/Ye8tlt5NWmmfoMh5hEf1G0fqge3Gy
q5QZq5K+R9tX6vdWt8g+E8cbvvtqVUoQY2r8uAgkYJuLNqueQ922K6JGzBGq6+TguR2kTl+kujyq
+aqWBgJIGQnLKsqPAtMzUOKzNsvdCksvguEszjXf3su+VlTYo9gB2DHJRsglGFRkfgZJLvVFicxq
vDadRpc2maFKqIardX+orFbH/a/E2j3zMuhUgDcNiOJOFm0iSzPJAlGggmlRVii8a1qOcSRGAEjp
92lJ7cxJzeajSG0P2QDCormTYyPtLOAiEUJFVlhoz6qGvRFvbbbetWfIKaakURHjU6Q4AVAnr/Hk
18EubA6pbZEmd33mO8resErFPqSWavvWms/TBUgAQo99qhm9bu0aVQR/U25LgV5qSmzAR97PKTkM
Le4DClJvBCGaG5puZEsqWI1OlIyr9n9Tdx5NkuvAev1FfAIdSG7LV7U3M202jO6ZHtCCDiRB/nqd
Cj1FyIQipKU2s7hx753uMmAi88tztp1N+dSZwHAhiIuIRZcmnBmyjGWQIlN08vJSVhZKDuzMK3OA
pz0uDCdhVc4OE8mHKPZafvF1SYAeJgRh983Qmuy4hpUkOzhUGE8H66P6Ba0NI6UPivzVja6rOcvS
zLsxCcJy14W+Aj2aJxJ8biyLY9pZTDTgtw2bZgTle0xDtqx2rqm6e0BdTLdynY1njlKH3yVIOmAo
XRUYME9r9ZX7g1yOWKX74rBaMGuE2jNSTJ5boJSWMCE3Upjlp+CPrzL12belRHC9dz6u0twumdbu
jUF+2LAXkyCtWOdorbCaVsP0mfva4wM+RbP6tlphVA8Lm2LQdkGFHSe08R9J5JbVnirIOsfErllB
r6SVOBWDdmA/WzVYHlZ/FpYEK7SR6zmG6YF96xRlmO+vO1HPTKJspKx3Iu8MuC+skESWkUZrXIym
ldDvr3hp3UVIigbi++RGRzal91XKK7vVJbAmSB0Az+UU59Gmq2bUWOA1UGVVuYjfV5Xn95U3ku1v
2xwxTgW3aNqBn01ZDALM+LdKA+885ww8eHwF7m2zZv1nVpS+f6zWGOlL6Bvnn9NMiuXffsHP0qki
MZvB6RUALuWyxjcX/nRbldQHLDdEnTitHVLZXV6rUBbMilXIiveSwyPb8qZBo/TCrnzRUjlfQy3j
B0CvyFCc1QVrXDaNB1o8Twqz65sg/x27K8Lw1IuvB1lats1LBR6KTGqWpkDG1thAJ3TdYsHdURl2
l6Bav64II8Jbb/WvSgnjTOkOjgsrM23esqLmp21bHQYicPYY6ykZb6cgjO3Rwew7bpISVsJ+0FX1
pqfKW3b10k/cPNQcHavFd344lhMw6alyyM1lnv83KSmPt5TKND7c3GAqVcKfUJYmHYA4Hfh6zzHs
mptcQ+k89XaFiE8IYfDPa1RnzYWlgD5kCORx3GyiNQvK4+yEfcRqpEaV4o2e42F3avWK4KPxs1u/
xcUN5Ua3z6tPLP7KS4ieepmwfKHBbI23cujkXRvPMQyFICWh3PPHC0iJER8QaHoDoVMX/5ywZTsU
miFqlKgN4xtu9318J/IgWh34VF3vAk2YKtPeWEzXqOJyO0GbaSH51aZl4XiYFkCsYiUKPlYjVKyc
04/0cJVCyixiqJLT3OY+jhjW8DaF1PyKZVokZ70KKCmGyNBtQ70BRGFocoEZNxuWhyhqW3GzpF2Y
vxmn6pvbLiAacN+sZQabsEqcfjeTDVlhByCo194D2zbzVYvOOcmSW+7WJW54f04wefWmmNCo+Bl8
OVMHPYiJ1LKAwKupiihmldKM7jtPCjNhQkgieUNPryWtUYnK2Es/59n47odeyIp9OfmGjor14mNZ
uvUZ8GiPnGXuzPJniYZIP7hSEWU3rUNYPoi6ZibbP2oBDM1t8/GhLSqR7mY+tm99y3Nv282+hvof
5RXOHFvML32/quWXyUJt76ayS51H7eXDYwTFieXIzmWjoKmd8M7p0wphMO1bbMlZnauXxHEUMOi1
7m77RmLo9mzPYuA6tVVxYflPDX9Sb+7wK1c2G977lgURWI2Bnh9lFwyPaYTu/mN08/QtD5yqOFWQ
YoddymAvZGtIsrfpZ3zl3xpwGIBqSqHyQwwujtIwl8/GtbzOdgSAfBClq6CE4f57WPoE68qwtorj
q00UDf/OQGF2+6V6z9oUd0zoDpwpaZpCXwzRYoACpyZiZ1bGKeboVbBH30wJJLMlapM/QV5Mv2w5
abkfnCR+5JvvfcNayRAYOUOGkVkuf9l6XZ+StkBV5aR+/1J0GWGGNV+7+yKVUXujbGGrn2Bq1LNJ
5Kowf1RsP8/jVZ4gJh5IDKwz5xtkBTXfWEYVVQi/ufsxayPJD+e16V+GMBN3hYxZbTROwCDA7b3e
AOgykPIyr8IwWvllSkEhsvopF9MVphBG3M0zFb0JePAOaMYYg13klyGq8SAJ2bKIRd+dw4Vn+35a
IqgVRZ0AsOxzzgKS0j25XrIBuD8iJTDp4qdx4t3EUTejNeWYwTSOOBjXTZpXp7KAWbxTdCJw3XmE
Cjjr/ex3VWreXZI986sz+ujS2Ect/7mxchEZLTVLOlO8vhejhEYc8siDpWAykli8Q/xAShTil8yj
/qtpFp9VdOO57+CeUQRH2Zp9c1VrzZ1aqc4mLE5z1D8lYQOPatJpieCts9K88XkY4r9lQD7xQ4jO
G8/UjqA69n06KQrVAqpTsauHoAjP0qbJjEggSsLllFdh1nxRGjX3umACxsKcD7uyDio/eYEnJ7Mb
H7uFy+r7kgh2fWudpsc1JpvKgVZ5YU9Emjo74RmplfgJvTauIEdFKS+1qYSHrJTYdDZO86ezljnb
3PM4/nLybq7vE8pVgK1eDyW/9tHtZYsFK9w7S/kLV6r1WUXycaD4S1DF25D6tdlLWhjZPnIryWrs
YtClCBe+lkyBtx9CuMId/3rdsr3nBBauc9unPyJkRoZkc0huF17ABOafFeOmDyMQQ0Kn9WkJy6I8
ArWBazfWtY/eJw+j3doH/qfqB+eDh01gwGumFZyojGvItmzz6TMKiontn/CKkI6HPFmuS+GQuGpl
eZr4gc7YW6+i3hwiuQzZTjdFNOJbwOWmOofEoWquqOQEPMGTNsSejktVsNTY+MuE8SeteCqXqDhd
9tETo3at6KI/gs8JZOGWbzmoWMOgyUsqywNKrciOPJ5mf8O8SW6DNErSre5DH6lYs47UlW3uAXdq
h+gJxn3ZnpbExBDjIte8+YuKokMzX5HCYZlHcuvXfJqaOZ/WvRob98c0moF3owXGlQaLeXHyQPYv
BBrNKi7GcYIPun1+cEr5Ht9nJov+hV7BbwB8d4ENWCTu4xi2V1pbmfP5WINW3o5xW155qarIzgvx
h3/ucLXiDQh/+WtVl+RHP7Dem0kiO+OxcUZkJctVArDWeXS7Ni6GTLw8Ndj0xB+5xc/uLO9yk4Fe
r01seQPKYPAgxYiBle+Y42HaT0HXcmcy64RCZc6uxjZBpt8mHkzKldhkAL41cvBy8Jcf3ch18oMH
MtTZ51yMxUbhSH6jFZLFe8eGXGKrRvGJ6vp8CnYp/ekvv3CvRO8VWMDR6HH6mIoSz6+ep/Vb22JK
dnxUYa4uSwHloBu8Nb7i1zL/uBhBB9Dv9TicPO111d86lEr/EVVsq7MMexGeMqBAzikrpIeYWFFd
H3QIm/uB80lO25B/AEbVlNN/olL+n7rZ/8dW9f/U3n5of/SL6X9+zN1X+/9DU/s6Sf0v/71t/L81
tX/nP0Z/1f9TG/z6X/y3frYrEtrWESDlIKBv+T/0s+mu/Qe9vzhMYul7+InoM/1nP9vz/4PkJF2S
2KWkxVRFc+g/+9nxf4SSLjtNWj+iE54Qo/jvP9n/RUPbE//L0CyKZShDcJAuza7Q89z/dQM+Guts
SKkiTy3MWgu6gvXP9VfT+kULf3sJ54fRhrr/PbdcQO/rDhgLvlZTZtx1LG2M3t1IoyJIcVmbYb8J
x/5vGwdr/TSt8Ocuad+a5TPiRHLukxicAsTdvmDHJvGU0fD8aPS7pPyr5lvkBSSzbsmt4BpqhNrp
ULRg1tve1ntRrKm6xLFuH+N0qqmmB2c+5uPQu9z4K/t9dXC9hJK1UGqQyZn/jbnAF8bNrgYEGXmq
fjCGbjs3RxmkML/5Vd/dpo2mX61PKJmbCvxRdiO5zsUXL6oIIlH5OQGxOneph1fBvk577pOAujuU
dcdadivDU+PnqzzpekpbLgXRUJ6zTDYg8KY5e+kaR6fniSd5foxmL24vYXyti20FxxrN8FQGFd5m
ekDHlG1e+z26KqKGqLuVR7BNOjRbDs32PRf8wAF9DJEjmKC/3DqOH0/HyPQCtSHf9xCithXVNlUl
tN95EWvwPHmydfdDNsNd0V4G95cgMySYKlgq4q3CWRA3M6be1Vmf4Y/KTDfCE2Td4kQ0AuKKprHB
bmU6J7zIE02eTTv3WXZrijqiacauHAhkDqVyWzWLw9J60U9Oc6llNbK/2UTzuG/iiPVnQOoECZc8
DettUDnuso1rJuWbWJSIQVRiGvPmNGvLEzld87MtyPazX+xhVV1b0wCJ85erISqFdva3GVxRHFy3
xHLnRdRw3JEaoJNdRRvgvPLvpPvQ5kvNvStGUjNpFYBBSlQ3Y6Irsi81TahNE3QtXzarAzBcbRlm
vxvbg0uKVpv9Bl8bxVzp6DAehEzX+iZbwh53aVCGHwOr9N8u5qvyXPvq+lDO6iL7DAwXli3kA/b0
R3coclg1KcDl3srmJUOGTIgoaa3+2wXKHX4K3dQNettMrSgWGkhhOglFcIEZDuM4i8KOMosE/8br
A3FFvweO2SccDn+wzTTQXDqg9CFxM54fgAtEMP8OsGfEN3SIquEskmT9Sv1ppTHidZl7tPAn/Btf
W3A5Zpmajk93kLu38CTn5WHq0frhy+j67rH2w8wVB0nDbHF24ZRPzRM3VK/8haUBDaiXB5S1PLXc
9eR71LhiE3CZBows11onuMQiVTAYyppMXm+Uul9u/WEGHQMpl7cXumbmdJRFVd28RstMRmYz8CPR
R85jAxSb57KtL7ofk0vZ0Sh/TYNQ5Wbj5isnQWnVMJ4ZhHjuzq8cnOG6W9S0m/M+bW58BkgvZTGO
iDwhiaBKXdum3weWpvDLSMH4pdeqH3ZmWCnlfSPG8KVrjdC/MSn5d2yEh+u5Xp12Pk/52p6SKKXh
XQEaTY8IYypJb4gajkz1lMf+vnLHsP+bhxYKmbSLoDcuZ9rAdmhrVD39aNzdWpo6vbWopkFHBbKs
L+BHKSE4cmk+FX5YR2g9mrDn14F3e0jhRU7bmm0roPaRu7h7GikNW+yi6pNjsTaOfB07VCSbdZwM
VGNjEdfFxCxe1ymNIVMGTR1cPL+u5p2K24XOl5jx1k5d0YO1ihcYWpKFMYhUXtaUJ3q9/k/XUnag
+GnMTSpEy62wXlnVyPPUDMfEF6o9RDQKWWR36uYqhzPEBOAYGfys1ZJkNxInuIt4AZrP3sFU/ZVJ
1gt2QZ9g16ENyIvWeEn7CWYzgyCnV/2V9Hqhq0aHrnhaulWz64CDYaAujMyvqu2ueCRGBW6U3oUJ
A6CBcQqKr5kQJOx9aPte8qu++hCbQDHFA0xAt5SGnJmexwzHXTWrS+nkFzl38YaSdIA83YBo9wtA
SHoPu+u3K0bnNnbSM00CaDyT/OuqRT14oSbQkYEAikXlvHc2QlZcgBQOQiffZSUlchiSridc/Ltw
YIMUK3zdfar1ddV/TMt/Bfk7ZHvyc9HrO+T5UxRGQM/zacR1P2I1z/x5uThBg6PIxRUfyqdc6w92
776qqiD1FpL12YWO/5fbpfynRITrSzwrTFa3wWgSmjoLTeMOEQHm1rvU8gY7Nn8vuwQl9AhBi2az
OuoofIk6cGGarncw+UdbxgjbkuGtk9O9Avg/Uv3uIi5GTpjak0nANWZsdG/HWKHqrcsLw8rjQHGA
jy5PN7X2wcOzH6177HBSzY9ejs5RiPGWtPtEatfofyNW4i056SOEHbnPGK98No2TA8cArov3zd2u
LAzki/eHSyiq6N57nMZucHcD7eJNX5eYltLl7NRtCGEr3K+Got8dFTaleIjOXcpTo8uGbRXWNy5j
A1xBjGNUhU1xHHRzRqha36hYOO0u1ZbcDBpVFKhLcDMws6mg9w6s4Xchd0LNmy1oiU5dsIOZdKGB
RWNArtORJvDFD9E9UfvsOKCOvh2cOxutxWlaoFlO/G2q9G4ampvnenTW567AGTz16DDcpdnbgpvn
qNgaGoYAVu+KPKV2zAGWCibP5UrvYqnlHKeohwsqLgRKk+LW1Jf/0rDP9zEHfhyJ+SOYo+ZWpRMK
mmRIz60b/Vmm8tpEoZf9IyeuyNtwsi2qH6n/SlwPxTaRMSrr1XtB92TQmjvBNsgn/cYLnH8PNN92
jMMOgjb8M8aQ4LWqZ0qFqL+pnQ5s3ezwQCaqS2906c6W0Y9VprxoZfBOVOFGwWc/ixZTl60n9yud
G3BnIT8UHINO+D+6TFAUN64Gu9lVN2vAxThsMJu6GK4higOhDdH5NNKF5+9E+aG/csX1OvyUAvFY
5XbywDGEOYrr8V2h0/sqZjbaxbjj6U/YjVryO8EsKB9pb9H6x7ORuohuO060DRgU+9Qxe+fjmNMs
ZYx/XojjcRWmLYwrxQ14T6B4A0L/MkkSfVaL++bYHtps7PEgimx7FS/LsxHJ73gKmDQX34JCfydS
3C5dbx8GkMOXsU/ONmM8N1q/2c3YdvIwe2Dm1O5UxxCLi1/yixZUfpqVGKC/0bAefZXw8JP/pkrS
q/Oz7skqqc59RY+4s7zn1YAzIlhu+SrvfXRQKu4/dOyOG7H0ARwl3e5DaoONYkt3ax37r8Xmzll4
4ekMvjBvxt0QSG574WUFnjetPrbuhrY5QoljmvYXFUz3YS77T/qjwd9swSUkUEHZJL+Lq6v6K193
CTKLhmnrZ0sMhbkwqiIpGfR4NmDPp1ILAuAUSMzkdvyA+Mhj+rScF+l5BXl6YDVoQLQAATAvsYsI
LHKb3vfvNJOibRmDVKs0RJlafCFJenUa5Zz9sfsaaxW/e0E13QTF+lhWvX8bqvBpWKCeCKrTKNHy
NEccsl4RDUfhQ+Zrk2TBad7Gw10A5Op2hMzNSC5nqaRmqiLkGD41yA42y5QHPIPaYRdFXc1Xmvs1
Uc1X1Qi/wyAyqF0ixUO7WnWUggY3T4FyZ7r05LbtoVQg2IyzLm+1HwNCxANal1MP/1j5f9GFjruS
AcLN0CUT+BR+zY/UhKfcDB9zNdyQZW557XN7EUEKRT2d7H6taIzV3oRRKQmz+eSMNoVjHnjqbSjT
XzxPQQYG9LpXOmlUmdJS4nX0QX1Wf52wvIKah6rZ+mET7nhInpuhfud8ii9LW49wCey/JhQndxx9
dhYlHhPl+K+VW4LAzSd++zj35HoYRbwr7ND9arouYoJQxA8+nOW72M+SL7rfyYOyeQ4sTwLv74lj
ADiaHOcR5K5zPzlptcMQ+Bi7Q8+pFoinRTXvQYEEl19tLw28Hi+m3oOzmZ6WFA1tj8iDEu+bxBbZ
w8FZvJMq/MdxXh86J30tgTcmffWi8iR9IzUwz8cEcs8fjq/7WjjdQRY0ZpY0YJjXc+7cUcWgGIaJ
3ljH/V3mivqG0vmV+EX6j7NgfpjnSiCdnl6mND/MixcdQzUUfA3HINGHqUSAWbh/9eSfpG8+ozry
P2LBqVoGaCC8cMTgngk+URrh30MdCJeKI16QN1oA23SMPrsVmHhCTmrHq4kpzcbqj1kcsQWYrU7j
Ov9JVVDfdKmsYYVTM36OLsW1CMwL2QlgQBmGpVLr50W2GImyEzcpFMKs8AI2ukKLCe/rjuFgNLxq
cim+mh6KDPUrvTLkEm7oPZRu5Owa5b/UfcSBNEywgXlM88uJY5nkr0AHqTpaN75UmSj2A+5tUhJl
JOWxZPR0FMhvirH4oPiNKbW97ig7Bnuqu37Vrfk20MMxXSDxMhH4V+rhOIqzn36S5QYhCX23PkfC
iw1tRpSZ2j8WLf0+KxeP+30Kgcyb8+q7HNz2nY4rt7JasMhZz99qLGAleUSStqoT1XFKsTZVgAG4
wDEW5TFnC/TohmfJlM6bXJrmzgSA5s1gPiyl0DGP/Pd51Yd8lMheukjsZu1iex8YhXvuZ1KXCGPi
Kjqy/nrgar+h9v0gOs1fH2+mtHiirfmYa0JuaVK8h9V0V/piG4Ya5V79Ko0db/oZb0ljudxGrId2
Gg3FYjj4q6XUR0If9pK7Fv4eN+kX5FC+oVyP+40D71UdZKIaYACsmW7LuZuhyq43wnMWXN7YBZtK
P6gQKIh0z1j1QoOyYDgzFUGQLOPvSQ/1C0EEfuwyYMJhhhuX6dwalW8AZfYYR35nnvg3cL/d2FSf
KZPERYaKiDuIc8y1+FDtoOtt5CZHG/CTFXPNWR3l0QQvkO8z1oJmWO5ImJ+t8IePerDpzpnR+Kbm
UTSc7Sw0nYKlm58dmtiG/DM1tx4ybPFZDNaq0xG+gmz9lxKUOPD2XWDdyG3ZMajLvYWNK5SbG8m4
7xbbX/0e1OZIcoIj1UPYh6qllvBOUDkePV7Ew5LAv+fmRC3hkgzZylzYu6W32X3X02oItXtSvd42
wfQx5CuSlapAJYLs6dKhWdm1iWzxK1pJK7ks6j9+qS5jlv3JBdXbpHguRbYHoikJjN6krbtx6TFv
CDqmW+IHFBIEv3YiAiNXDngdS9O1fxIHlaky+fzVOPVwE8R0UwPea3i6qsESTXutPlxNmOPVuDES
V+RJzJMey8TQEUlCQEtdm5RH2lvFubYQb3WQDbh/GrUP6PXCKufa32VzedONHo76AIeHXLjaoxvc
0Z6HJqbMLqVtdV8rbk25bdkeJp33nS4U+yuf/fecUlVto2i+2LyZbjt3ueuLvvqUHDsMBfW9cnEG
zokj/ox8bk+cQb8nVQ0/XrCke8YO4zZx4CH2g7Tvlb/AhrQ0y+Nw+B1KutvBAv2g6PNhaxI2EOkC
HruFDW+ZiejJyymcJBGZHZ33+pbeIbzCmT8qr9JbEQEr8034yRf9vWrVv7ZoPlIefYT2u9q+ahxk
R/TMhzIWz1HeLheutpyI6hu/qvdotVvujajP4P24mV55JE6+rfv0X16DxnUNyjCtqvVhhgd420+R
wiVbwM7NSoWzt/b8U1PI4JVOXrKbhvQ2KIKr7qAYtw46iksXgFyvZPurj1VzZDaaoAtL1QuzYsEN
1S/ZTBwDL9xMHtJy4uEEcwTWjmin84YRah166mY23gqcp2ne/H7yHhu6HHtG6LcuDaLbOFuHS1im
5R7pUA/ltWoORF56PN3Gu1+Cnqmxxh60BIozjp1/2y/RhdHLzygqjCodNzQPjWoFbOSg0uWpimf5
wq5AvJt7uWMF9K4nCsJbTPOfEVsSVFiXaAOhNcRzlUcLJfiAOAytglLB2RrdP2csTjx7WZRCkGdC
GW7KpUV35zvFoV1aM0HJldachjqDWbbkp6AtDJtMHt1Hnp1ec9YoIO9smUE1VQCUDoHCqx44S3Eo
VBp/lmnTnVQE+s62BBiY6optFBegiec/REfFqw7mEgPcakEb1Ykb7mVdFveht35mpfOsyyV4r0so
KhSIv6TXOfuQS+ijMuhQrhGBVI71jmFNwNTt0yiyHGh+ByTODAF9JkQT9p9g7im6+WqQoA7nvUfx
mW7F0vEr4OjdJGP3z6eAeHDKckQ7mgaPjs76V/xGP/ka5LTGIguGj2ngGUH7et+wKam3YBS40azy
HA/e+NyYud0yW4lp+TDra5Pwn2mqUzFgQNJWf8speGZTt7pn9nLf9Jk9c0lTjLtCDjnbhD8qmNfT
oKpyMyfiJidLQY/ZP1Sr41Lk6nPMu9k12FKJrhevY1RovAqLkyG9jKKLQbuF0yjBqxPJngel3wnn
5A8LJlE83uPfSA4pVpf1akFraBtIj4/kOUKW9TTFlulsPRTMa3M3sUjGHNw5KwLUR4ALot3mo/b+
5cvof/CwqPDgeYipbVxP51BDmuUhHR/WCAXO1TL1WXtduCfUhMbV8/Idcaoy2y2xknyt/Aovbd+4
HCVdyndhUw5cRbbElfbKb7Nqp9sCl18djm3Mo3NuYVIDMcw0HdSyMbTERUC311Sts+9tzoMJFDeV
aVoAeuxdlsiDpp/uJyPQfJbRUod7txvla+0VJGQyuXTNrsnzCSNaGVpCZINhxliNhXqczPCbCXV3
k/vOn7i24dWzgMxp6h0+0lRUziPEpSDYZq31X1StxG8ykuOP57o5oPJ0AC0ZZLBVgFqH/bvXCo0a
tCLXQQBsvVbvLp9SDr3itWxCeVNygaD8EOuTdGOsh0mXUSKRyWXFO/XSdymWe8cLiP/JvD2w0j3u
mKvwTGqSIn5mrq5Z0uGM3Ws6bs1mmIdq2g1eJs5QxSglRTTcsz2w06lo34nyLvku9QQdsLxSpQY+
qVjeW2zxXKYjvaypmw7MpG8Cr7efXDeSU9OJ+p7d7/uYp8c+mVrvpkdoeBaleK27+M5U+Y1T9Ec+
iTWLPd1zEKWQ1WWZnrQOgl8rhk/+qM3JgWNS6iLYEbMgbkw3WcnR+VuI5q0IB7LmDs1X6uc/11LJ
rhOTBbJJnWXvL/KGnNZMqVy082ZfE6zzoHnaAI0VV59T6cuy22jRnjwrHURNZoEg0MTgvz00ab6n
4FAw/N/rJDk7s0NdEas4wTuVMLlXlw5q08lIf+YbAaMoqzxScYQemD4v/hHEKx0IyTUbD5zrTgi5
kDwSS7xf62FPuOHiaR80MJYdJIRm2gSG+rNIljuZMv9I25dhrf1r11IfZNz2gMa6l8yKdwQNAMSh
/EIppXuzY+vhSdXza1eU/XPgekivIvi+jVwrlj/Y4E3aMuVV1ql6dESVuBsx6v41NWtEJGNN6mzb
FTFB2rZYnedgCglCVnN29vvZPAU9OnEiGRirN6pdSLeEpUS9ml1YKCzPkeTJ2gOv3RA2XvC5Yb47
dXE7pMfFregmkzCd/5ZCZhTixJUXEsW0fDZBskAiqFztlfjIJj/ac/4M04YwTfzpLenw5hRmICCc
L/FdgCePQZKSw63TM9rczAI5GC0//pKoTw5MugrMq0T80MTTE9pHbeXtwmydudJ7+gbwi6b3Jz1+
h5AWr97z8Yg4x4xW0yEEeZAyncfyFkfmvnNj93OcNYt6lvHY78wPvPeWBac7b+JRuhO0X0+DIZNK
Os4t9m7S5r8G+H0xVjcrvsJh/jM6iAjGpOcBR1sNe/22HmrzTQqWJ4+c/WA98ujDJ+pT1D3EBaSJ
fefl7AW2cb71OPgpuv0COfk09+5jVQ5pdvbMirg+pzLP4+bMKzc89WK2b4Wb4KyqINh+Gbf1DkXf
UjN2jbvcSC+hUeo7of621Tg+8lPmM41YjvqNjsgNkCMoydJHZI/dYPW3tAF3oydnpDQ0OdFbZj6+
siQ5tcR2M/xoK6pZvy9WTDk+GzVjseZ722Xf3OMuoyzz01hhPd2W3BTGfU33O+RQjbyL5Ha6czw8
W67JvFOghuZhDoPiTO6ThemMdKBABzU576mLPmAx8FRsEUV3SWm7AyWh9zPyOL7h47ElHOXetvEY
Y7FwinvTjytplnl8jRyi0bGLsocgBd3BHFUene3hFw3luuK56okbDuDtKmqIv0amhLdXRpqriaDh
Y9T6q0QJBdr0lXP9OhP/Zk1A8P9jnQ+JhTO6KHapI+NvMfJeXgD1pU5NcKQ1KDx1NaEAY9a6XiaL
YbC3A+OqhNT5RhSV3efl3DwFdDO+s7I/q7jmVab3BaR/Cp9VqsO7TOZnYojR04BZalvNFgkuoyLW
7weXIGjXhPws1hHBzmnCfeZIxBBLuPzVZLKQEU6VvS2YvrNXU2fzNtO5/FXpuvwmAtQnhCcbc91Y
+FXRKuJ1al5EFovLaNZjGkXDjlkXz4K6dx2GV5M/PMeh5lvLQPqejnmxGTxW0J3ibRC5OCzBhJ9H
tD3UB77j++wqi0kiUuYRxcGeC/S7bm1yjwB5OpfZzNhD1PnerRCl8oVn8YaYHDCeRse/ynZ+LhGS
fRrZ5/elFrfQnHdhsfp7OYTn2CUDMNnHEkcJLVYMdakd3uKoEHclc+ntoIO/ghHdph6W6GduvI/Y
asMDqf9KlvmVRZF3NywanJWMFdyhoePr1G67TwPcYHnVBcfUojtrR74rgkcVhmNV79sqBAg8o5ce
h/Aa/0WaDWUreSn4lO7Xrly56ZTmv7J3JsttY9mbf5WK3iP7Yga2BDiApChKomRZG4RklTDPM1b9
Gv16/ST9gzOr0tbfSkVlREdHdPQmM22nBRK4uPec73wDzsCy+Cpr9FRjGz8UGbD/3M7KSe3z0K2r
RquJ0UsokSe5rRIHnii3cp40qSSNr1h4zRkJmVEbV9e9XX+NG4JUIXj0s5PopQ8GXOJbjqSCM8gB
+wX9K0YZoLCNBf7GhqHeS2SOFGpzKIJZnKRJgk0F3tvc0hgy9hzyTr3vFl8RIKg3zMga9UoGY61W
EvRGfrIax09FpTC/7acOTjCSpXrWKLdj3zf2bTUx/+cV28kSNumO6cuM1QuVgL6kJRJbHeSZ6Gfc
2caFWAiKZ/K2UV1SYdT1cBfLwmLs1UIZQKVxp9QZHWLYsdD8HFSK6WX7IFsS2SzEfKp8h7LwJKk7
+SneDcpQdxwslDYcJupjq9k0sxOgh6WbE6WR9FjLsv0QBhJ7lwDzMlAwZERZxXjtTxMAZm3o6yQI
42UrC5giob9xcDfmPaXWgnkbnwE9EuolBUdrye3Z4x2D0LUNxTtmQh1nL0P6az0qfVejOnYjv1eI
R8FZlASmJyuJx43SBfrGzyz2AdjZCOs1/wunjE4g6Fw5muEHX9VRqR9VA+zclAy4i7WOemQWVwTc
KrdDkNlX8PYEeKSZ3zaK3m64D7I317r/2JGMvi962WRm4N9lvvKmjFgmSNquM3tAJV/J3hjmNRaB
s81wjOwiuDHodxlOaQXrPZ1PUDCOden7bmRbqYeMAlZ2A61WJN3EjejIWmuN+Xq0+pgUa0jNvErC
L+41RY2cQUqM677rlkSc5E6UE7hUMfYZf0JDOa3CUPO1m6or66M/4tmI7khmqpjHgaVudL3tTZfU
J8gKkVyl5nqiuUoZGCIUcoA1QvqKpIZ1Uwdze4d4qCI6uhqTky6QKazyIca/tikK+G9133AANHqr
V+epTBfX6FxrtQutXhkASI2mwiAr7tA+okOTOARyNbtU/iRDTknblg3QQPq1HVOVCKgWNYGDi52F
59hQDgMw+Qgm4Mdyb6HJkecXVW/RhRuzYF6dz9B3QA6aAcNeCWXJgbknnojsM8ahjOQ4o9dVBuYu
s15tbJQzzTqqMdl15tGUTiUkpNTVMgNckDc1IIc5SLJ7NGHkGKmFpZ56PVC/SZMATBwsuyVnO6wf
UK4CEA/QR93R71ANBDUUAbiU6tcSuUF2tImr81DI+6izkJDDi4JX8YWxfqORpdlN/wzUQb2ukB6T
VZlF1Bal1s3VuU+F5pWzLiPbn0RarheGdHkUcltHOxXCLt1uJ1UvOQQ0IkBHCKeomSS4RVYJKwTy
S5qriEFymLO1kDngaor5l8iEtoTwIIOto2IW7ZWAD6RtBl0P84BBGGQdRmEkOHPlCt7NCEsKDQK5
jYPeADgMzL5dBqfFY1Mn3bG1Euz2IWbPcAU4IPyNpBTdsMp7s/qaVArv2pQQ/dpgPeGY7DHLJM3O
KyfANpQsjg5VCLtyoZFCq/kU3XDayXBuzdBGfWTRQy6YqPwqQ9io9rU1Fz0fkEe9KvWxzzdKMBjZ
dkqsMTiwqmm2BQwPAjTkyjqVWVjFu1o28d+cLUtCaiZgEK2rTKZSInXaXnK/lEm/idOa4loHJnhD
GTpegk6F10x13TtlMVQVqYuFku7KaohuO1XNyVK3REM3Wiv1tGLw235jh2vJGIvhApjCDx0ChcyS
8XjmM42WGfOuemjfb5UqFO1Z2EWDXXw4GsOmGmjOnFRBkOvBgbMx8sfKCu+StEidLh7JFLNHGtiR
3vzRNgMlZFfMBgPybpYKRFftWHKTOmQhRtYQFVaKmiBaU+50+zRAtDvCqSvsHfce8tBcRVGzZb5S
NI6CujZkBtgRKQ/WFSZMQXO5vZ0GrbXXNOo9A9QiC8M7Xx6jHBlEnenf8oRt97YZIhBRmDzwrJ8r
W4kUAEhfCpkSaHN+gwSMHVoJqdQ3rYyoc63X3VQTq04sGqQHBAhOo7Qi+sSf92cHEpPbqBoKREd0
hgiL0dn9LLvVQi1DLFZMnn4g7/HJ8n+X9f5/Gux/Y4K0mDR/TIS9btq66P/htV3dlf/47/9Yt0Vd
tN0/vIbI4Ncf+bF//Kg/GLKa9ZtlKybUUwSsQtbRgP/u+CBrxm/sTpphQE2FHb74LfzL8UH/Tdd1
06QfVDUZ/T4uAX8wZDXtN8JDNHwMVFvHFQJz7P+AIWtYi9vKn3Yv/Bgd8z2uJQQniaa8z50ppywH
10yN+1pfBoRIgdCtIMFEyXFVzKSAKkb8FlawPBPLPM1yNm980N5WkNAbyf0VdufaK/UPWzt+7rgm
tcoNiU3VTdOgwswma/SYRrS3QFj5VlNT/VrEmX6d9pAEmKYfm54UZ+REjTt3U7AOmHUfutn/lgr1
xiyRu2Z59ZiFdEuK2QKxiOAVFC6AFuBbK7JP77Ip8JrY+ir36k1ZatEORWW5HvJ+sUBa5F2ZStBx
/IKX7pOf+UzJLV4+MVgXahmoWLgOgmO1ENuWzJdCUHvYU/xkJ/ODUgX3Spg9FbSjwC6Wp2TSc7iw
MLr0rQP6XcVCOxFHs1EktfZoXuqVqjRfprpkfl+X8mNWJS+RbF2aSduVEqo/oXDxsaFfwWZNdKa0
VvOSMJQ8PIRdg1Ka7sv1q5rUp9jSnUie862AmrrpQj5dLDPlH0fxgLUybMLMv3RGaqwg6RurXOVm
VXn65oPNua0tHkRWTyTnNQtbRyY3MeAfgxa/mhLkoFTwvUUVlde+EhiObw6ggHp+buYRCWpL4Suy
InwNVPoONr9upzFVeBpK6j00byFD9b47pz2px31aam5QSG4pL456I6Q8QgIbp6kDbW+3c+3ZeG04
TUXyvGxAm4kjrm/Oonwx9EJ+7EpWQGQGM6G9abmpZtiLhoheQaBvbFPaywNf2gyjzJGK8C2XwrdI
Dd6iciAeWs2PwL0WzARuUWBqwH9153tinKRd1GP4wzKJGOYEYhcM5a1Jj79qSlnfTTMKmK7mpKeM
ZtQ58vV5F0BV+36B/qgaQfncYgFkAoUpkhVq2x4JzqqX+9qL2ynZW7lINjlJ21/SSWlWQcgCC/xm
O4vhwZfSyTGbPnTx/b9pNJgk0CvUbSCMk9T0+ikqteobeUCc5BBLAK60G7q/Eia3fJMU8esQjw9x
xedGsTpjcyeN9zCN4hVVooRhEmeJOucXA5oj9phSRPYmP4XQrHNeq4x70d2txoGnyDy0cW1MsRcy
1sWv4hdpLu/IDAMoj7kHCfQX5/s9z0vQLTawG0nOe5hIbbxC8rZoNc9i6HHlSo9yJBfEZOcQlWPe
JLNYBr45ix2WpFjpo77VAN5XccHS1WEiu5I0BEc7szw7FyzuIj9XqhndYNN3Uniaq3oqH6URKb3U
wzpXC+jmLU0/yP+OeIanqpkfAuZjq0koDz6H7WqiWVzRj7Yu0uZjWufaJgq6aFtiB87XRMhfNqho
5MhqLuhpzIVg5pNKzf4SI7ViUKmvU6mGp8p3r0V3FVjpcYZf5JiTfWmU8lz0rCdhm6dq5juJgauH
YVY6zSDoMIN2cE2FwVGhI34l6LtKi8YFh80oyck8iwXDsrZeZndG5T993/9o6YyVli+tRRAZDikZ
2Mr584MEBcARLVmLjBMax6ig+soyz7hKaSAJJtAdI41eGkW7ERKUMFyFius8yzXHmvGHFhEyAzi6
sP/xK2AkkpZOJvFEiloeWVF9ooAGI0laFTJ/HhRtir0mnEaY6TDAqvoxl+tHpr2ChpgtH+cLyx2n
nPCxkukSqNRtsjxIRDjwa0dlLaHAdtlTHxKD1ZMvvOWeU0DwYVZmXj92ISdF6T9rRviW6UPtFSm5
lGYJsP39Z+eQqZH66F7fmRc/mYN13YnETebkBXK0oAkjhrMJKHFxFyA0dKCmbwd1m4fTgx/Fb2Dl
yAV8Ie/tfriqIJUzkuKVJQYwcoowPZJhfayIWVhx7J3sZrhS0dKt55pjydLiJ/iaj3WXKfvWCkGY
pfmhbKguAezZrXU81tWhqwDnDcOuN7ktxRX6KimfnCae6ysbu4NNJCaxGnolwh3QOqmlegP8SWRm
UN7ZWf5USfF9XCF/CkLWAvS2wDU7Hq3mV+oK+4qIiVqiuWj1T3IQ4Bcx5+2dmpTmWmljdNoSz1Lh
OBi75jGthmQ/yPFrCbCwqrpWcYYORcOAgGafwlrfBYpG+pplyRdKfN1BawJ/a9ZuBjWxtzqGFp6J
tUwAv8IZmpJn6xuXIgUTG6ESrAaJ9dK0VPx9fjdrxXnUk6eRj+VMAf9zrEcvwbSMPZX8GFfTg9Qa
J1j11TZWenMXWaAT4M7Qx4L6MZtTe/GtYXuypH/aAb8NZOvldvrEOnjMRxa1qZkXO7O/USS/Cssc
14oys3tHTNzVafZv/TEHRp4egrR8JJSQzmOM6ys1p1OHIcShbEj/5KSB4lxEb5KAZ1pB1eUQzJ5k
yYcRZuCGEQavUrDcevxLHL2EKhnlirQaRsbNAy4rUcBnlLnN/eQzMDGnh7EY/H3C3APQKotvpCTg
KJWDgyFIsx/Il13XWs1H0JPXdAzepjHYQMV9TTp2mbIIu51UpsVuKuHOoUMj9RYiOvYDob3KNaAz
TcxEzul4bagVD5YDC353MGjE+g3cJCl+syPetlri2ckDZ2Bk8M7IXfTSq9I+g+Lo2Jl06XS28q5D
e0D3zqeBdQayzdoHi00cRiurgAA8MC0QZ2GAnA31cgfDvkDTG9Cig2sXtaPpPoyJXtYe5JC7EbSL
1Gcow8nViuhFVxfdgJSey1zVXAF7qWbOT8e+8COlEeIZfaeecH26RrajxL+E0OHaCBW/Pddkbuq8
GHNlqts6nctT0Mrw6dIwvCb0aUQUQM/VNeNDhKj4GTieL5M2j0t91wCJQUcdctj/TGsEtRW5dhQ1
pcKWo0AO2jAvEuTAsM/6Ak9IiUJwraTwbTL5uZgSHR/44ikr0NlSN29bqAprdDGvC9EgH9mukoTd
X5CEva4Y3MO+zoudDuvyShQmyR1VDStcs5stsqOcbDr+oZQsTbIE01WssXdLeNucBqQUNLLiRsSE
XwaKfIxM3pqWm2nk/uQw0j33A58PzCJcoZNKGNv0HAZAIKsIguNKqNFLnbHtpBkH79jquLBM/E0E
noUTyAz3UzO86yWl20w1CxUeIQPk5Xwx1OC1KJOnYGAC3y8ldphmBrkN0NzYshIXfx7goTEb0KBZ
FytUKacNYmzHWfagDiCr7bfzi18DByA3kl4CwWGmleQ8NEtqK04eo/d9M4w05J34sO2zkDl/ThJ2
XKAiouh5ILqo3Q2jgmQCxH0d9UxsbT21N33LClY0RjpBzvm2bCxQ35tVRUoQBbV5mcFA+CigKlVk
aG6kjDiI1JxEcTxyGxND3QPkt9vvPdr/gYb1Q3Xncq1vPzgc/nHt/5tGhKpsLErHj5vVO1CHNp3+
aE6bH7vTP/7uH92pbPymmapFdrj+3Sju336Esiz/Bh8FM8LFpE5DQPnv7pQ/0RCi8JeEbKmy0JF2
/tGdGr9hM4eAHlUnklBFxbH/P+hO3xn3SfizcSpoqvrOCrYOB7WfoKYy4N3jYozphOFmin+fy/JW
qgtHKwt8Wq67wP7EtuxnQ7Y/L/jOFA3KOU4taKU9slDBl+2t0oFjWnOEUq58+eFJ/MKVT15c3f5s
uf+8iPYzOCMCeQhTEUxe0t0Os+ZqOUmKuuEGAR4N44uPL1MPD64m9XaOamchhGr+Z7k1svLB1d95
zaUGQWsRjA9PxDiBAdimvkSpOCMdyUC7zwIGDl94gbSwEcmOebb75Hv/DDX8+b2XT/SDg7ZqS7A5
KqnxJAvQt9gC4Xo6I8MgoNUX/RnV7MFMDLeWiCSmcv3ksj8bwf152eXj/HDZBEyi0q2q8CaqpOvu
lF63XyBb5g+Ym4afXORnu7s/r/EOb5PkUEFoV/ge1GqkXJDq7GE71dcABm5XYB1DtffJ1/lg9bwH
ajCwF3Y1jKM3GNYWKy1KfyowzDKRDp5THb6aP2+PWX/o8ouuMivN6vUnl/7gAb5PCDZwqwhneWg9
LZWR2pwxDNrqdbDDVo16ANFswx3VDpVluKEhf3JrF0PMX7wtygJ1/vD4LHvEZNokKChRmHwOpFPj
tiT12tbmldFGf+vPyjJ5+/3AYA//tQnqO8X4vx+l8m7P4VCfrKq1LK98LO+if6JeYiAJuMKk7Apu
CrPUv3k33+01WLnElpqolWdLJmPKS4aISJ3s78sH4oMbqE4ldRs5Vu/Fpxuc/H3v/NX9fLf76IMv
TYNfF167MTCGepAf86sivAqhXlub8Jx7yn5ADEBOfO/2RInvaaxO+VXf7EZMnVbffLRNIT5a+/7I
7Ktzmof4rEvP/ZHw3RV7ZaBeVc/FqbhNEfe48La3un4lrW0SWWt++yaOvfbKKuUvaQVK+IUSfPXN
wqwPaYZrNbtW3Teag6fUKvra3va3jXUlr2WnOMJBMbeNF6+nne5JB1Rz42YkPlf1N9O23hewZjea
O3n5rs43fvMtvKpPzY5g5XZXn+xbuEkwp3Ocs7NbadNdV2c0IHl0o/kv8Rf1GGxRmUPhPBQ7CDoo
URFPvaY3KHZF7fYv2uKdeJL2kAPGbb3Nt2Z86HbN39wZlXd7sjxkdpAiD/EYG8PjwBoD/NJsfUYZ
fXw2C8uVfRVnGmVl8d80n5+twWWt/WoxKD+/XJLKUCdBVOZ1y+uLWQ3ceeA/ZeUrT6Ef4ZXE6KN+
imTmMGwrfVues0jZTsBY7adv+PeEj199ivc7NNTbZlZ6H/bnQagFiKPt4FeLMVe8b2Z/RskPhTH9
kg7i4GcVvAI92M+hTsRz4zLDhvBRyphJ4ss6MtYbUcGHDe3CAllOg7Ttgt6G01rdMjSuAxsyEL3h
frDkaJNp0RoyvcuZ2LmVAjtWgpo1SHTHSisfMybVdEYZrScGlzXEqTT4Yk5M5sR0HweyN0ao+3RV
hpDUTV+xGbxuxpAKOQ1wo9HOo6xfQU51rTitNmrGDLGa3YnGwjSzU9hDNMLlNkNOglnZLpAbzHfk
bAcnv9pMsYYQLtJPGJtd2/mA5dVLYD3J7Sejoo/KEOXdmRVrKpFTVel7foQV8qNtBy+WJNwx6s5m
yR2cITmWt5DaLCxuap44+/Anh9gHe/r7JOIuDESvJ8wSZL96CVXZzS3VjVRKAN90o8A8IGYCPVM/
29M/ODPfRxJrtTVGhkCyV0Gd46T06ShZ5MupuSqK27CfVk10G5IKOcfBzjTNT77nRwXse/vbGTZF
Ngaorg2AlTzpVgROrVK4xSHQih2XB20+9PpNXtx+cqh89E3fnV6amvWNqtfxPveQC+7Tpr6X2nC3
PNQYBUYiXfV1etZlTmpDOczB3vb++sofVEDyu9NswtotaUoj3veWfag0BViyPzQ21mXGdCj59VIG
/fWlPryr746wQgykL6aR4hWTOIe+2Fv6ZYF8u6C5t4ycyihale28gu3+WemzbIi/2KK+v0Q/VCEj
dKGcSZzs9X57kJis+8OtZePpGCLXkOVDxG7oT+a1T2mr81GSyfxsk8aT9oOLv9ulNVShahpR8o09
fGp75zMesTgc4qLNVvJoQ5wsxANiUnLXkvaYh8khQ82I+axc1ad8Hg9zOnhp5X8t1QL1ugNdf4ts
AL0Hadktk7KN1WwSdV9h6VrghclWhFZuI/H05A1+7LjoQXhVdmi7gXtmx5IWV5yRXXYX8mR9H9C7
AzANl4PbCWdwp1t1PgzliwaKRJEYbntyAG1YpjtGGaO5m+udOW4EplQ7dkUp2hoUdJguTP5hSh5V
5TRkkGEfde22Uy72+KXU3lrtIcvv5H6bqOgd3nqcBhqvxwFE3wh5i4pVZFt5XD50E25qTKv6ndTv
wsALdE8Pwec2McP5OFuVvsygoVSOvTXRiPQxfLBc2sWqep3U3SVW6qNaxHytGXQ2Odhl5XU2iskJ
9r4yIvbtN0lne8SLh311GqfEm2P1Dj3Ctps8IeaTZn1Rjfu+yLfRNO2wjnYW2LUttUOc6psQvUZo
jfgvAIZa052NPQZ2X9ablMu3U2Pda+1JLhgjpsbFVvMruEHfWnwnzGi8lbEVEA1GYQ1uA2ntBuQd
hmHiyLa0xnjt2yBZG5sqJ2tqt4zz51lgh2hF4U1kMQKcJ/Yc7T7DZW2uMMWNuRkSBqVQ6cQRp/ZL
XJkeEi09/WcIfxETwlVTPTVoj4IdFnUpDoT9RPaoOlyFxPzFer0VhT6v0xxXxcHYVUiKWkYW45y7
WLXuB1XxMDddZ8p8nirhWAyW+nIAFp+2uoGILT1YpXUjh/Uub+GjYF5mV9G6DJ2ZIEHMtHfYXN+l
Y34d9/DNEbObsvCI8UR4CROyWm7NNT3lpU2+qAn0q5mxO0g704kewn82fCvhUQa52Nhz6Zla56Vl
c4U8bz3F2NZo5niaIuufmjLedeUVlg2Y/PDSFEk9OCaQWj/tFBHth0C7hSZ81U3G3RCYLxakIbxO
3EQouzBNN5OuHzEqNaZzlUjUjfpNL4YjPt2QsQxvEN1WB69QM3kn+YWno6fxTWtnhOdsEmvm/wer
rQ5kfq9D5Sumdry/400YaMGKctuPmdhpSfQMJrkJ0MJj0LJSxSM76yoxTSePzrLxWRjwR9jA957o
h11OhhWoYZvbedXkzc1ILEEPNs2ULMTcdGk33zKShFqfksqY98Fn3fP30INf7a7vShGTkbtmNtBv
LQKLmJ1eBS0veNZvilicUBGznlNHa9pVV54gba+K7M4fkOxS8AnjDmkernYWDpaVW6aGI0rhiLZz
zbxd97AoSX2FCQ/TGr9v7JJT7IMTiGBafmnyr0JQ7bxGg7K2fRyIZY0zEgtNS9r6MPl7SjSGMOsO
0ulg3wQ9mPhtYmLua1WOecmG2fnrM+17e/mLWwCd46c2dw77mZEzZhMqDKxFCZDuU+WSi6+cMFiA
w/0bO4B14hsCvBCmc8NU0KZmFQZkAmJRRk/kzohHLBGGHH6Ri4XSkcoNLzNjfYM68JPD93vo8K8+
6FIA/LBGQAhDOLfQwrNJ9UIOYVNCRRoMWyZ/rXYr7BMZdVBOS1xrbmqQcQtX2iRvj4rfbjJMIeso
5zmeI+WqZ6rMIlMOqUCZWHKbwxqSpdN1GvOCR7Vlub0gCHSq1N82WKwn+KqNCG4bjEQXdY/h55uQ
V3yZr886rI0qwK1r3WCab+iMrdkxquKSoSazZydTG1D3b2n2trQAuiEcPBLXDZqXBHsKeUJnTUiZ
VQvstBhttM/S8CQHA+TRY6mDaUvTTatOroKIXqlvEpKLUTrE1xpTawPhE7aNnIujI+fRsfgyljBj
FWtjMfqL4gpzXtuZ4maT8+Nr5JX4aK6DzHDs9mveQm02L5hRr/AKMNl0u/mzYDZ9QUl+9bTeoSf4
9QcqUnT65qMVy9sCs+RtqhjnqS22AYpEbNx02KzxQzCgxBi/VuGNnvXOMpmajG49d5aTts1F64KN
lSLNdZskghT0vcnaD+Z0p1eji6wCVSRDOkSfXYKltYq/ru1vUflc49x7jCNm/oiUM0PxMt1ngN27
+Ie76gR8sLjQtwke5Exk+nmnwTzH5Y2RULZPbHOXKJUbZ5yrBC/MVbGOo2At54ELNWqlUI789etn
flA3i/d1s48/tdX4NcL0r36D3g7Xaw7vg8CIWAvaHdaTJyKxb5ROey2l6NKJbWjCiubBJUF6UjHZ
7Y3qRq49jWUeT9L1bBQptPv7JtS+KFnjGUG7ZngLs6dwmNI4er400X1AT/LVaOrjEIwHSypwGtNW
In1GtQPfERphAKV2krZWLNYhq3HKpWsJB5VyMLygZMSD00rVdTuUBxoMhGyuV/2IS2w7XpWIQqeo
hLHvb7OMkTL/roSx7mtjK3C0iR+qIV4bS8dc3PlxiaPPMj3GGDfCiSvZorV0R2jivv/Z5iF/gK+L
d10CdksMDSAo7SOSVCybJLOyuekAMPE6PEzt9Sjx26m1xX3brRpMr3zEq8wYU7k9V5O9/RxWVD+A
PsS7JmKecPAFApA8K2bcB1vmIKbrZipk4Ey4HsncvRAcRmTNcKH89tT5rvWCxDpAVWL/lRAytjdI
CDDkmRVNwOH/MqX3M/NYpDHsc9kL/tkesP5esVfEUFKDWu3tXBTxXmUKrti7QfcQyf71+v2omRfL
uv5hVzZL3DnbITWwjNLAxsJHFUSrxANVdjS0s7FxyNvgQRHqoRgPhiq5c8sQ929e/F1/kswVPBu0
6J4KIDzJCvQz61CU9nOmdYewUphH9wfsdXGRa892nB5qHitBH59d/wOEX7zDj9JcNiSlhmiAXeM1
8oGDWuk4CCRnPwbjR1X9Hbsa9DOu0g9//Z0/QDDEu4qlTiRbyBh/eDJtbc6wyLLOS1+/ICcppckQ
Yomr/72ni4XQz08XFVNLkpiterFR3RvszRgjb0r9VcGKVLcuWVS6BW7NGDWcJX06oG456PRBf/1V
f93ZK/a7A7+vctlWMbr2DLhxQ2Zs5+40GQza+ZrY92wVZEl/fSV5eff+62ml2O9OK6REUzi39IkV
KdAD4RVWdi/4jsudhea/rd+aCm2THHNUNiqWBAbnAKVp/Fkm4QfoP8azP9/pnEC4lkwNy0s4LTNF
c+NJdeQErJz7CX8DU2F5q2DGzXB/k/CxPvnmvx6tKPa7jTFNe7ketMnyGhsWu/m4vLuV/9AoJgXO
fJC59UYuuWOZnKvi0/v90aN9twfaERFwxPDg7YXMyQEHbPIHawIYiMHfJN1cGfIOLx04uuSIBPvc
0rDwehz89qlT43MAHq3WcD4Rdfz1bfj1W6W8z8FKF6W5Dr3FQxX7jCfOutEgsAt9m/jko2biUEvT
Qfb1z9bbrzcOxX63cVVqxhS5L21vUOIXi9FjhvAJ35plv7LUcK1EOs6HXyKa4b/+gh+ur3dbVaMH
ASmerHBcAbBbJ2VGL7HZePQDC5P/5jxMgMXlY2VuhRT8rb0Kc/6f1zThSHgAQDqmYu8PwYwHEdOy
jjd42Rat3DwIhpVIoP/mXbXe7VadDh+nxsbXC4D+lg2j4D0dZ5XTezootVj5GgRMTBB13f/9mv8R
zeNS/D8VNmkKCxYF+9DHLI+r5/R5ev7Hoauj9H/9j//ZJMuvtvX0/PqMQGH3/FJkz9GvOCD//tn/
0ijAAiEJTlF13UYKoLI6/6VR0H+zDKy6DcBvJAom+9O/NArqb4YuUC7Yf+gaeIn+pVHA4NsQ/ESC
nWzcty3tP2GB/LwpfHcBlzULk0IsCmxFfn/kTnZSp0ou6nvDZ6ZYiUOmGS7MTbcQnctOvkmychsX
02fzkXc11e8Xtm3ZUCxktqr1X8betqxUbau29xDk1rUJGRXbh8hO1tLCaxVytpYWm81p7q+gGmAE
2ENTxKwTbSJcKGI4tovYp9GavTYaiIGyp3ie1iGVea70t3Et1mncuQEqNGhl56F4kTN9ix7DMQL9
JkuTS1G+hAC0RpUdNSJ5oRFfkPZe2QaFpA3+loyFZ+QUe/O4VWPjK87M2Kpo9kW0mPrgkUKs6xC/
hFq5FU1K6gQ4qxY9qzhqeH1tXYKMZrQuv1Ie3msaZRy+UGkUvYbIjJMQkWY93vZGB57FXon3tXUa
UvMS1dPt8iPRy3j9wEfBqNxLaut6sPHbyhU/3KBgofHT3JFkLinBJJRNZ+ykfczB2qJuWdM4H3Ph
f5tKyPT5kO9yKX4Nwy7eJAmblDmUj7bvr0t1fhqnViesSQpBjTE3m/u1gqJYLIRVDfa8qRLE0WrG
qatoYXBZYmRKUB6QPSpNQMG02ZecqbmWHRHxYs2JQXc0rXGZ/ezs+rmh+L5ckBBBpNItdLb/5RCr
mirrRpzL7oXVuGLUMYtvNnY1MWfUbya/i1eqMVzj1HLpjeAQ2ulaw+QLNf8pAuVsw/KubM1NNY2L
1UPzGKTjQ4ripS3KbSjpO2AUTHjJDZVx5Ii0nZkpN3NLEAZE1okTbZUVzOuN6lz440NGynEY8thj
48hY6JFIBk4bn0nJeKjQSEsDjmDL00HQs6Y3Qbq6aHfk7lboywLH+TkKLJysw95JU87hEM4F+gYM
8Uhm0o9VgzSwl7KnYZHZdCjhZLNzu6n8SnDWHmPfE4zkHf5gN7aRnTPFPGIvcB2o43VZVXeIQt00
lQ5Vot2HEa2vrdz3dbAhuM2Z/Oxs8pqMoXZKlHoDAfOqD75BE3ONLDsHZNWgVXRS+I6VzAqR242a
Zh7BiXsW6DGc/f0PW+r59+rzxxBV+XsP9WdV+vuDlVUyCRBAaqqhv+ux+qSus3wwmvta2JfSsC+x
SDExtTZo1B9rgRpikMfrJeyybOOrdgCHq4tbv98WWo7ib7zGp4t4v/gYQccWRbDBJQd2qXJVEpgy
5OUZi4aLNnVulJrHcmbqgGGxSMGWJHk81FXlfVdWmP1VNubepPcOGYTrpmy/+OyEjZ85OIBsc963
2JwOUQLxFzMiP633sKlcvDBefMjxQ28AMBDLUuXDQ23FbtmpfCImMVGGiQHunm27sadii6fzRhmh
gQsFB5Me4zuUN+Ny6+G29vlu0rur0u6dkRATFDDImguvaHPm1M1VoPbXmQrEAJKWmSOn/ryWQnwX
5eEqs5UtWpHZwfjOgW+74pWgysKAoXpA93ztD0sU6KttmZCcYfiO5kpY32rie1RF2vMQ9l1T7oCB
z3H4v9k7jyS7kbTLbqU2ABqUQ0yflqEVYwILRgQBh9aAY0f/OnpjfUAyK0lWsrLZPfmru3OQRiND
vgc4PnHvuWj828LZlxYnP/lW//4d/0ki8+0NZ3lv8LghhW+Orvi+qQbpnDn46Zt7Xutz13KkhGIb
KrFs7HxX0aP4g9h5QXidugFrLn+txeWWgJaVNvIycnGwfvgIIXTt22SnR+jDy8nZ4Kfd1DYhMY6N
mSS58DLgwkX32Hhobyzrvgrk63yXmNy3QPw2NQi+QPl7aMIXNZizf/9Lzg3Nzxe1RRAu2k90miT0
/vg72qlZuU4ytfdR7GLE53sOZrdS9UAEaBD/zdn4ZQv8L9/NFsLiJmIiYf18CwHFgTjPo9Qu2oPI
gAwt3JXVlszuj20F99kF6NKLE5SGJXGJC73L+oXRBxExefn6b37zH2d9s+WRu9izPUKYhY7t8qc6
1RLMfa2hH+4HmIVTXO01kkKJVZqxlw7LQYesQ6qM1N7Wrr3ry3I3tFB4hdhk3E8gCVZO4VzErXXR
IvLmvD5EnXsqouppzPOrOA+PFSeq2ef7wu9g8hRXwvSvpKgf7Sk89pVge2PeZ1p/47T8mrnqHrMu
vpgl9nVqnWrQ0GEcvmVZte2Zh3mqO0OpWVmJfG94apvOeNnEfBNKoMzLbxOFSB+IaQ2aqGqWXqAe
DD4GAln5McT8aPMBCy3lnDc1PFHOabSiYwkP+2/e5PmK+f49toRjklOoW6ZuGML9Mvv7bhRVGoEt
o4iX1dGsHU3t1kqDr2/db5X5v9Rpfy/T/o+KlXcZ7PCyfXcV/0sKz53Milo7vTft+/da7n9+5rc6
3nQ/4Bc2DNcTnuc5LiX5tzretD/oZOA4X6TcOh7xf9bxmodmm2POn23jOhH0s0X4WyGvke7Dx1o6
MkIoKHP4/O9U8ny9H64Rgs8ZK3xxqBucBJ5wfmqDwSeUwsb5edR1G2MVzkp/o2BGrEYNAnVcEtUl
SzwQZewl68C16/0ETfCRCBaLp0LX+Ju88HS8PEGE6ZgFhZ+Yweee3DR2xA4RqiR8p2DCIrCUS6rh
6KqN6+AgCUioUPSZeNL8fDrnXdEBbPCb6KpwXZYPueu8OnFAsIlGsEZm28nahqMLOKVeDi0pw6lt
19fCSmHUjPK1Hjr4RKLDIpT7VvEiBn6KoIAFsBxKHyNHZRUZ6lQn5G8YOAf1mq0Z8E41OW9SmN77
l5+lCVwYgTVxJN4abUu5BFw8XSvBn0Zwz9eFW2l3FciuPdVZwlf1OsteB2GHnoG0jYJlu5zObgs9
f3LdEfdm3WOu6gx+uaKH9JohmHuySgfbHU8RpnYaeCuNSpWUz6k6x33caEs7ThSkzooAVVKEFjkC
m5spqZ0T9MDsrs3M8qMURfDRGI0RWw4eNPhUzpSLKzMop7NnY6DyY4N5uB3a8YKk7I78shAODuio
tackiLmyGA+x7Fiy93lePRpmESDiM4O7dnQzVPBMOneKSW7FoU8TEOhVciP6ISHhLevtByBy0dWQ
mCk63NrqytmW0zyWgFuf41J3dw0xM1fR2Dd3hhFoj32QoOaaGn+fEAK8DnzPIi8mCw5uM5oQ/x0M
oc70LJiovkkVC6JUyJW9HB0UJabtf9SRGl+MQzRR4dnDpZvjqhLdRL5L5WVXto4v2kvmGbA+mB+B
ZSdX49gFH4cusToIsTj1QvqOFTgA3DDBFxlAT9KbiC5GGXtnckCKJ+IG9KcqitQ9vDTnSocDjM6Q
D7ETO3noJxxFXaBr+FeptDu9btdwOTWKqcxk1el5WztV9b6Kp36pNMIk/bHu73n+XMoY/ruiUFvL
YiSkZLYypVFAGh0KMRicDfdDDtGPtV+it0sjyMqPGB5paFGinkVphFdZ0oXPE2Kf7Rcbmdlyb7Jz
Q/E01cmZqj45W2ktr1ODaltJPKDG1MqtHbH0bAUhn5XTiSOJNvm2yRDypn7EsjrOwVan2NL6wc1v
gReXG2V2CLk6t76KTKGBP8QFOrs0SWGXS3AC6myZKvs828cunFZF54CK5i0Am7Z1EnxRDRSunUxk
cp4x1eGC7OqHVBGFupg0J90MaRvGyzCte6qwsO6qVabXBdKghqXebB81oNRHIKvZO0NGCy1YRQnr
YM8Mzk3YuBdYPnngG+hepBP1B20ELt56XXIL77s4mkKoAijXmNzpkVk8QS2ObqMuMq/bbGiOtYOI
SJG/QdpqUt4XdRCjuAmGllSFqdsDUdNmDHdzFlJ2M6bYOJGOwBSyqe0JG7JZXXVT2p1Kd8pvqqRn
JIvpcBdyzuwzXLCbsUTSJfTKeRGwdw5OFAb3liJRLBR2Amo0G3bfPXP+ohUyf3zEfzm+eVT5BrGp
rk3oKk+R7wtjTI6NkcNiONpGmD4QSoM9mEGEky68DmdoS443KB1n2TsWTu7c6J9K9gpbV7Xdk4gl
eWZa229JSjcfsWdclAP01VpzzNssduMnvYmTo0X9vInzctqPokIO4Zb0N35W+H8zpbQd94dnkecw
UKIiRYLDyMumEJx/2e/qFdu0KTKtsjx2Y68evdzm1JSEi3wep6l7jubXsG6qEY72l1d3fp2BB3P3
za99NL8LZd04O4mlACOvlt+YaU90zcgyJhlj/WrksXTuLUmnrSpD3/qhkPjh5rfdVKxotUm0B5ug
E4Lk5wtkmi+VZr5ouvnykfOFFM2XFCaT4gkaVXLH/I4rjslKcezmyzBUXJAcYN2hMdrhjESP0Mf5
wi1lpJ2VTmqs1jLdl617BfknLlc4gOw3vzI5mM2SA5HNLDR2A5adA1W1ykB7Tq2+DmAykNmJbzjY
w3tDwR/uBfBh7ugwlvtOd4nywPR9zDn3fUU8tpMeI/05kcd4eoGELAiHYrNcxTex9UROL3nGn3Fp
a+NzyNPUaa0lXMZlds6im7x+ycf7ipDrMdubxWU8foLrsbDYrhOyRQB3rp4MvFAdIW3Es8hHv6f7
o03hoQpUvTzl8ZwlM74wZKtDeF+4t1v3zhnqdSsvUYegAObZ2fVADdcyWOJs3ifZZqbxmkeogjfh
J0KmSQVdIEAkaTPb9NNHLX0ENWfrVwmIYWjrMtsE/quHFPKTyyUzyMvO33jqDPUNPR1JzzMurpIb
cgVXJMiua/PoRY9QUtjBhsuG8FTBQsnL5/wbPd1Lu6RA1837PO8vsp6g60Ec+so6cnatZ31XmCdL
GGmoLm8EEPaoGQ/swBEM1q5voyrWWuhLiamt2mHQd6UXtUgPg3Kdd7wmlmectJl/FsPa21KcGJQD
OZ2dMIeFiRdZTfZFVk+EmPgoiZRCw5qPT77oT106rRpqrTYMMaZyoXvSPvuoQWP470LOo7aPjkVD
IU3r8zQMT3puvqZKX1H1vJmTL1ckcGRjue7q/B66yG6smuPA7D9ri8NQdsJDhvlkdLsxLy5Su+a0
k/qlpaN647i5reyOzK58N2a3UFWgBtr2p6nDlqGGA4gV/DgxNulx2eGLQKnuM+AEI34S05Dj0TAj
jAymqtckpArOcgZYokJw6mWS5UNsrVuQ9BfkxF3VHWnRnrrQi3ELd/4UTz7JDQpsDOaUDvoEae/d
ErU+0L3cvU07tK8YRsjgdl8a8gdNe6m8T5Z7h0vEZPzsWadi2PTxa0Fwk4aEwwWKQdTXOo8h6C2w
+dPIEtggQMVl4WUO1VbB9HZrbFrsVg12P9tUe5zm+PVKrdouXw7xdVlsuMr0Uu7N+qNvoQ17Frn9
CF9uowVzSNVFo38MYU2T/pX52dENbgXJzSOjxsQk9PggWem1EAh4Ivc9dsl6USFZKBG6heyUQ1jQ
HyN1Reia+RiZ3jJklZ+GBNHIPeHMCxD6C+R0ucmdEjP4aB8nfz06FpKodtEal0TMrrvKWbr1mxvi
DTtb98q4Sjyy4l9qbOkifkMVPb0zDSN3cwmna5n3p8ZcmeZVagI1qS64A0XT7gof3s7RlJc9dmVr
uCXvHH2zsTPjGy9LTpaerjri1WILYwyyghmuAA4e9tZ6EisKERuZngDub8l6Yw0I+ddkBuwt4kN6
KIyTSeKCsampPqeqWbvWY5le2CLb6t3ndir4RwxMxTMIOqrLcFUQzTigBMXcys/brL322mWe3XOZ
hDi25JwwWR08og9EyqYw/RSFd6K+8nEzxsZTXUcwV0IYJZ/LdFpGKXVvvCchYN32HeyU5MGqJ5zY
azLgV0YaXZM/tZbI4N5CkPthdGS0pTXGLvcvCDwr0rscuWVW7upwLleMReSVjzoj1KxbtJKRLSU5
aufBIRXPPbnjR9ycxINre6V7O+Yf5AbtBjks7OGznRh4jDalvm/zam1GL1X8rLdgrsTXLv3XFrqf
BmhfHq30ebZrep6L9RwX8A+PVth5ZWgZRXoci4ALKa4H2IKex4Uk/coQC1nkqmRV0OaXta0y/H2u
3j/jx/GpZ0Y6Dys7t8R3HhA0UlwUQQoHAYxn8gB5z99qX4oCNdcH0GemPUAWor4aJz7qmeK+I+Dl
krS+4rIFi79r88Y+RINOGiJceaqrGN9YDzW18IlhKpNarZIwvuaMfigzyTUyV8URareh3UgXU0PH
6idSB6XflOlRNnLvyYAWBEKvlby7xaeiXBfWOukJGEqmFYBMd9XxkDiExjhr8sm67oNdoGcQeZp+
Z2Vq05vRLi1J824mgkIcGM8Ls5uGCz2ps81U3rm+WoTMy/WzlnVnB1mXevasp7i+1gai2KJ6YYM4
JY6QKIpzm92EKjvS3L6bjBwtMJjhTk+YMYuyWyd0iT66o+iuY1lUHZPBvUAzA3YKnHfTrzqYVc5k
aTstnfYOifCbPr9veXfcljjHVh28gDVD8zZJHsfaFfmSWdTuCxFc5+49HQ/pJcbanDBh9A5qs3qX
6WQEVe1x8txbg4judAJ7QbK6E98VBDD2U/AcFeXRQtRefXamB/Lal4kPCAfaJfRP/W/mnD9pmrkW
PcNlqmGBUYOH9y/rw0kXdVqLqj/G7kDpMJF7U6YMGrtnaqHpnMAh3U75KNdDE5Y88Vk0mEWtb8KS
AvBL/fxb46v/ky31DxOu7Xtx8ZK9N/8BEdMGLzv6PgrsX++yjy/cizL5frr156d9HW+53gcIh7yZ
po3a+OsQ6+t4i3+xEe7azK88eAT2zMv7tqa2zA+m7Viuz3rb9G3f/HNNbRkfOJ5YULOv08kwROH0
O7CCn069b85h3Z1xCN83EoHLlUW+ULAN0+HcUD8vdBBfS8ISPiV9ukX7uO2xJlZ9t5TShTJLLetk
hyK5JaODVEfjeggRFsa9U6+Bm7yEJmJENyVcIvcSUMzCyLeQUhbmkJnHMWWuwx/WVpM/JY658f3r
toezEnkn16i3ZMLeTXZ3byTED1fp1dRW48Lw4mjpJpcEBLCAHiJwSNCOvBtTRG/ECAHAczv+rrlP
4vwVTNY+9I14NUYx9lthXjhGQyQyI4LMq2dVbswTPqo2oeViX9AwRYAtX8WhQ6+MRcLwlcdzL137
7bwcDpt3rS5v/HTYBq0HTBXub1HK4zC0j304XQYKA0n05tLxazmQY113b2fvZxs/BdHnDsL+lHtP
Q8SUxh3lozQuK0uUa7vraXuROerFfW2bbyKmLGSBd23oQOppF/yiie+SzDPPtUj0wyjUJZNGROIh
iXIEMBHOrNpnwi30vWwLY63M4YE4zouJ3cABZmP55MJnXgIF6rdtVtfPoIeXvTnytGjr2iVeqmhK
5OYOO77QYfA1euY6Dupoa7qVTejS1HhX00CcUedUfKDR3GXJgBYgBiNVDRWUw6J4VySHswow5b1T
kLtpFPopZcm+KiDNI9gNNr9/Av2vDdD/+pyaj7r/ZiyUb6fEvxXKXL1oqdReI/mCM7j7izOGz/52
xvgfkJnMahOWf7Pm459SGNf/wDHmmZBXvk7COc7+OGPQu7BUcn3Xciw+ZZ6LfJugc/wgkeHZ4xrw
WF0SNH/rjHHmocSfS5avZ4wHXOUnLZdvqjIuEUnsisKWxAKxf801oNTKnOpnnwJjMZqEKwltwEZc
SLSKqK2pgqV+VGZqlvuiM8kg8Dz54vZ1caj1MXwQdiEOkCSfyCR+HruqYSLjakeRZ3dO3XM7eUSf
jAlLLhERHsy4t1wyFoRSF8Xpltj2QxSl7k1kEUtIbgv4P8KsL7WgG06p3yYPIknsJ3bnNl0wPutF
zw9/BlEJJhF/gTdhzGiCMkAuoiFttcStIV6Y8dbL3oBvGMkmAIVpL3NzIHOraWISG/XinAeR2hVl
gOWiVhXywDmgRfHRO4ES5VXIPLiNYjICQDVSsw/KcZ5DniaHMJncdVm5FcohChbVKDimKaFDqxyb
Jfu1oHi3YhsSAKilXaERFluqPH+dzCAgv9UJ7wJWLw9uawAfrnRJc57UB803qNZDaV1XhbLWjWNO
mzRNukNkUAgaruKI93X+mAQhnnKur6VDEBa+QW8aFkHLLN6kQl2wugkvhrnvz8l13QeCcGiLjvm1
YTHo4RwXBOSRhkDOoF4Ph4oXk8Eisn7hN9bWBibD7GdM43Nf5uWZmXB+BWoi3wVyZoelCZiEyEm6
rUV665kgF3NXxnp84SDgfuxkT1SiFrg3RE/6l+Staac8LPp7VaTpoS7APUQYDmhWs/SSvPHkwh8r
a8kmuzjZJF6unNLoHXr8IGByALB8KKLo3JWc6W3cWxhAtHaFZAYWFSLBhe1NBud8NYG3imKIenoN
oLCX7dIbLU5D1iWN76mHobfiT2FUl4xI+2svK8khq3n80dZ6l27NdriJ8TYELW+XZSKGDlTzLrIg
uehsNCJuZH6bgP5WBfd/5/nJdPTXxdntSx7+xanJ5/zz1LR1gWIYmLGlz1DjPxaPc80mDDTqnm5S
hwGF+vPUBCOFep3/2C1aguXkn6em8QHxoOP7ZK2yeuQs/r1TkxrvL05N62f9/DBnkjqtDLaGOT71
sjPo4lvm1HWAzzlkmhbTfa6FI/ODnJhblPoIFjWnAexCicnVt7tlGc5uEIgZq4p4oxXh8Bms3fyZ
ja2x6OH7HSqi1F5q8qv3UguyjSGmliRkm8wJj/nwiIeKdCUxWou2YaAZJ4JnvXwlaqDekBFQXnBY
YPZM/PZF+gMrDx2NGqoCuSkrXFALt3aGT2poyUHJYZSAcNIPeeUXy7rrKQWpeg8l+Wtrrypr0C4+
eUVeRiDjQi9i7kyhG5BsPOfaT8ATjm7hPFSSPHB2gyUDE3KR1DAVq7wbeF4YQb0s/QzYHO5xKlVg
CX1fknTkt6AqbAaRJihI6Y8QE2Sk3tHZdRvyY1ALeaAqyMtwlmYzi9GSGGdlkc8I0/KzBrcfxCtl
kE6XRuZ15xqLwu2pi1FSKR3rnzCKTcSO4C5M55CmwGONYLiEY9Gs3qS2IBALT/QwdT6/RAUsowuH
dIf9Y8RLN4VvaVtmz2kcujceIL6tUwwTIa6qX2ltTRsuG9I4XQL8PK9vDqyXdrljPnkk+62NJlJL
YXeQ41u9XPhkMW2UbRcHXLy4OpI6cTfdOHlbBo93EPW33sj8MyvIRfXt+vxlEQUNKQKg12u4vkfo
IaO3tYh7AHGl301orJwhDvbKZQAHlt4CQY2BPyxBaFY949jcG8NdhZ6P+IVuQQBSfWLSnqC/RHdC
RYMjrE3958ZibF4g2zqEYxlAzy5QpwR6+dCjl7zt8c2uorBzkdV5Dn231QYUocwzSekZoOzI+qHr
mm7rTkOztjUn2/mZmT7+/wLza/eKd+LXB+TppWyjl/Qvzkg+7esZ6ekfTFpQOHvIKeZC8PvK0rc4
Cv9QbcxYlD8qS/0DIzTkx4hiKQ04Cv88I/UPEOIdtldzzWBaeOp+p3v9Ir34ubJ0oUv/NKtrWPgx
uqq0rQl7eGk1JZsVLznkidznc+pIOUYfcy4bWxkfR/QdC7ZTLCrLvSBrcxEkGK07q/howExtsvGj
U4RPqli7HXxsWEKkdG3j7tqsWe33RvY5yKY7zVRP0TTctUacL3t/Wk16A+quLZ1l2JC92ljRRRGE
+1Fj9AeIfuO3/kXHeIb0JvJBSyZXkYuyulTNZtDUix1hvssLKixEC1NJcKTRUaimn/0Y6nYhT0Gv
ntPW2JVYmGEF3JkNsVQWOuGl4+k7h5uMKoU9VH8TQkSOGud1bO2PSpfvHfwFltQV6w7zMcam2qFV
6VrvU1rR91oqxqk/4tno3MvYS1dNBRi6jG5HjuJF4zkEiEDGMmNSDelNitS4C4FirpSo3xtruEmL
wDjzYuVR27A1uDbHvFt5ExPDIivOyu8zmKEt2IScQDkzcsCU9hc6w1UOeNLupQzfSiiNDK2mVWQb
26qU+OsIQ02mSaN01hYmYcYWX2NRGzeCQ2MpSBla9E57TZQIKSfOBcG/pKWD1tB0N7pP8Ev7kuxA
gipgfRH/7AISkQQk4UDyVxNCm7VSiom90+5CRaLSqLd3UNoGsKtm3/K0LKxthfZiKzs5niLB+rEi
91jvUTsqv+svp7AWb6NXhYvYeo3Gyttx/mrrcGQGieYbHlBPsFipX/kNyu7SbCXbtbBeeuT7rmM3
TQ4EClU7O/HoS9rE+RwlZA3Gyv9quvt/udSb659fn2Hb7qV9z7CUfH+KzZ/y9fxCU/IBICc8adwj
9hw88c8iD33kB9NkAMcIHxyE9aX++3aCGe4Hj/oPuiht8Tzj50D81hsb1gfkpzCoBYp5JoT2b51g
Yla3fVflUWWy0eeAhT7KMp/Vw09zuGTIkh4ofrK1K8a5eWlUi0Kw+8pyUr6llwHsEUQux+FnLPH5
ne7W2qbttesxcHdxrNjkRWWzsWf9ad6ZihYsCfdm4g7guxpWSkmEoaOinVPhkC0Lw/pkTmO+UnZJ
DJcanotYslhDaIM2qjuxOGX9OPPYbUu/hjD9lGcZvo1geDEQPixCtEmfXRKt1pVS0dIcqs/CIA8z
jME1t5aznNwy2fZlepu7mtjMFhX6nQ6YJWUlrICI5C/wMS2jMtZIeEoavPrtoN8RkGxw07vWKo08
77H1Kx1bR2jncpvW4E8sAj5fVVu2J2UoC4eC7iBSHdU1EwaypK0mTmkaIUiScm07GB6LadFJeeGW
xsXIa3n2BhQBKJtZWLtya3kzw4+60dGqKGR7VzbHTmjSXeRRVWwjUpefQaIT2aa3+jk26gsycO/1
wGCcmCS4Solq/ewLDREr5KqLIowIw1KlHcKsIScvQUhlMMpbJGgkFtIG2DMkFJJJODyFmTzbDXts
O7PFvcrUvWCqs6sGPTznUZftm9wzX4o6T0OKd7wUaPSj53RoC3rsidJ6SCgGxZh+1AdHvQnksydp
Y6ZuDEc9FSBLPxFL9KIT9WoTlGBzjrpWhaKAqhMc0aQQATJ5JgFqmAEX8QjYdBCafwnaB2S7KCoE
FuQBODCu71qTUAC0jdoCcs2yKc30aSLyae8lRodIoKiPXjM4b2HtQQurneSNJAsJUJ2xMToQJ7c0
rAVV3O7a0SQzj2Df7ISYSIvXQkQJngsR4+Ifg75ejnWaQmXWg2U3hlW+I7ciKB8DL03iXafM/Cai
p2EnNLZQhQZ3IszAbU+wd6xTl3c3VP3jWvRzTm1OoFY9Rd5Sr71HZ8BD5I0LpVlqmZXpo9kOxYrI
1Icm8AlBqNWtVtn2LfbY5EjGImG0RpVkPDAZjpMbHzFQfSxJvKmeei0tzqKyvF1bEw+AZLB5HLVB
bqQh3VcWy8goEl+bbh2cxgd0YSGUXEchBB2azThk7W08kP+QQZW4o10iuwviBak1o/DwHECK6WKv
37iiMskwqNPLsZHZk6W4ZRFq6CdXh9y0lp2Ki0sTUiDXQ2bJTT542mOROeMVidBaCfmqarn3455n
ppNp8bZHP7krRXNd1+NnPSCJTw1gAdzWxzLrdelqQpy7mqTVHaTHgIjgiMs0CJ4SfVxpvavvtOGy
KnDKjKiL9g7Rx7uqzt7ZbRP1CvNpU/X6JosJfczyFMdOzqY+twzCIHJ7vDNStcgDgqNcYOV5Fm7I
ddZuAhlekMf6FuhW+94yLNl00jcipix2Emg9Uq0o0u6TxvEieapDLU0Z80EWEmodDs0Uq3WDPEr6
G0cETGhWDTOnByagxylwrFerTpK3NkidJ1HkzlUA1eJQVQaQvvaKIkPQKDPU92eQvOZNKe4IO8Pt
UDPlAevsXsdSvLatahbx6NMaBiVpDr2/Tm3qlyCM+gciA62LXLtxKmhnTJTcEt1kOZy7aixIdojj
k+8l0Uca0ODSqrDaBTILz12Xp+ywrTzYRAjILrKuaat1o5HnV0yncZCnNnCPXkc86kg8uQmyxteZ
j5LgOENo6CrlKPfocm9HdHerxtevBbi0oGRON4CQW1oCHkkTj3DFkoqSo/pYoRSUliB/rUzbY64q
76pOA7nuorK/9OMM3UdmxQ+Zq3eLMtWReOhBFS2IpdVJBGlrtKXsGtHUjKDgAziQW8MoCrkOEOJP
9fSaCvt6LBuHKFbMCfsyK1Fmycj63LsCx2HnEHjXq+v5zFy6wjlDTup3YjKgrXVIMhyd/MJcokqu
qo6iNCruHGiSLoC6Sy/VcNiN+vhmigRZZNM4s1zBOIytvG0IOkbCoYo7BETpkvQ6qjh04nhBcBmV
tN+7rNdC+Pcug1+JQXMBueY2rbXipm9GZyHH6olIkxQjR8xaJAzfOKc2Y1Voy4rpzqdiZHPkdjSb
yySqwGmQhynCwt3kebShOkhWU58+hiUqhcIW4cpC6UlZqeorCCBcj+PYEg83Leo6OAkZqmeyY+XK
C8OZ4p/qG2catpmb5qtibLeBMaTrKAMOPruMajO5B48Xbqu8lwucVOOGjHFvw5IgvGPBfR/YYFSa
uPFWReLe9sP0NKE6vu0bJj2BPfSntBfZHH0ULYuxi0g9YipLDTIPDEKykeOtIREyhWN30fhs3w0i
/47wHcm2kqPat2aujpE3CwS7gfQ3e/aNBt5MTVPWIvfdeC2VXDSkcy35EXUsi9q1pyM6d1uVL604
uEwC4yJxKT+KroE/Z9NxeEzwj6bDADwbOZjqiZOqJYyBIcUm7uynacoY7PRaVd1EQKwkDyASO2P7
YPWR3UcLK2IlujCVgQIhcpHUPmhkps/JBwSHmknktS9NU+aXyiduxjA3JiVGkuYPHN1kJTtkPLR9
a6xHqSFqqaN4wwgYlUVvPxqtiem1gTvp+2fWYNdFHg9Lo2eoVdgkFjEkKR3nXCScNlKtctQ2McTV
SENwVOcQ2KSXLz0j38RDvgjlI4/VF+BY69hE3O77RG4oLgsPKRCT/3rOr1grvb2AFYuaJIiOjg8H
OCLvuZhbr/q1K8PoDAR2vNWG6IpS9Eb2RrSJMK/stASsqdlgHGgsnnbOKh37DnndwMnlBclrRaL9
bdkmGzed67QI2Y85BOJ+zsuAw4FKKyw6/3YwM17LwX8XfpefO4ZJcHjsV4KVs00xuig2GNPxEAna
8rJM4hN6BZ2WrrN7OrqVTwAuIqqUwntddp4QLVxSMqzPdR1ix2q9kVm73bB9OiesQiHeWoLQaRxL
6P4WkQyUtrdVFPePiT9I/1Wx1DCDrxKK3+qE/nod+P028NeWmx8+6j9ItiBm8Oiv+6XbF5m3/1i8
1G30P/4rfc/U933Tl8/91jg55gfcNbrnu6YxdyceLdBX3QLSZiQIUIJJ3sOK94O/nsYJsQINlyM8
DNjfLxXnnoqDES2Lg9QB8ZnzO6Mf68edIs2X4+DYMgWCbtfFDPjTbrGhznS1bjBXSo9mZpBqsQZr
kj/dW4Bz9dDcUge9+3Fw58gsZc0jtTUV0AFlob9sTXkXnLza8ze28p+G2HRXmGL2uaINibv2gaFq
SLZrcfaJWnc1Zgay1Rj89HiS42mOZja0fsu0tCKSF1GvssbsqE/JgfLl7csb9FtX8mX5nt+29ft7
e34pfxbP/HCpXvbvNWmP7//gA5t/bLr87aVFmfbz58zf/b/bTnxGyP76yr2Qry/1S9j90Okb8+f8
0epzxc5WTVc3fOyhX/Inv12xnvsB8b+J/EZHbMMwk4v5j1ZffNDZmRs+m3M21J7L7OCPVl//wGxR
EL3zv9Xq/9joC8GQwdcd9jl8fxp+hqLfC27cVEfpkwKtrXExLZpKiFvXnjCCE5R9+u6F+QvLw/yl
/pyK8p2E4yMoMmzuNIYbPyOmCscqWUqgKB/cYl9l7XVMU84T/c6ug2Prarvf/Xa85IZpM+7V2X4x
EfnhN0tK3VMky7LH6aw7O/DWFiMBcjZxjuQqPU9gyL8qQrgm/zrvYP6KP/6CfEfeYRbgrF6cn4cm
fd2IWnV8x8gWBGg11Xrsq3WQ5n9nOP7CFf/5O5mzHtTgSuD/Pw2aRcksN/dUvSGAqdnNjcVaGqxu
QcOG6lAY0IuF27R3QsUltWG/j9Rwy1d67u3yKVPONi+oYxbu4E8LgpsudRu9u2OSvUGtfiO6rDr+
+zfjJ870/N47jknUH28Hk3Z9VpV9f53Fpm4aKYT+Tay1qDCrk8qaKzf01QlvO6JGnaQEYdmLrDeA
FA7NsP6bH4AN6I9vzvwD8BTgZuM54OvzxOs7i8qIV8IsUi/BP1/HCAOoBo4F1Rb53QQgkk23wHK1
9w1ttuUtp8wFtukfxlC86PpAUv2IXl+fXtGTDV9rgl9eNvOv/sOb+T/ZO5PmuJF0y/6Vtl43yjAP
2whEBIOzSEqUtIGJKQkz3DE64L/+HSirusgQi2y9VZt1l6XVIpWiE5MP33fvuT4rGeuF6VksXDho
Xv5m0O+LzAtqXBF26cGLTKj7Iyr3+iPadQLqhdS72pFdQuHaA1xWS9e5ffvu+OHp7WEicmhv8qBC
BzTDKu17fnsKHSCGQQwAdm9MfxrF4n3Vy+JBo+YUdjRsXYlNBpX0tsmr+guygodEaR0nRkNaLaoS
FFZSc9/s0Lvjr8lz09OESYSRu3eC6WFMRiooU5pTex69OJLiQWjiZLy0/Dwne3tywge3TzKK1zgJ
2XXW9qSQ8Re4BoqlyJEFU8IYL6khsb1L3Ml88kF80GVwKuspbKqC3HvRVjBIDUrubT489vzv0UA0
/bRooYDecjJkOXUCzUF2aWfc5TnGUhkly76XRXSYxq7mIO8TiIB2rLnw6rq5DtSC1j0T/fQj1w62
JhquCdzaviu/9WC9P3VElR+Zhkpn186zPjRkSe1LMnoOZh6I+ZEyo1WQ9mAu/rnnE4c0YxI9Bn7n
QGCWfnMd9jVFd2Ltf9QMhi+p8onNC8nSzFpCvyTOwp/2MhftprTC5LrqB/G4pNAuJWkuLurlpfU2
1dLyPeeTnsSBskx16XTB8BPRxnLmGyJ6bGgH5JtgNurP+HMTgOaRurIC2jWTVdnHasjLFp63O+F1
cyh+DWUIULQDcYQuaUAHP7liOWuqhDNMD2PF2HigSgh1iVrcE60P/SrjYDEeesX+bBemkqQ1K/Av
I91jyipIhHpajVQ36ejJ5Zihq1l2dJh5mNSDTXfXzb7W2wSl1bDnXq7FMNcshvMa8s4xSgn2wwgV
lpwtOFSDVm47zyox/kVdnMCgJakzy+G8eV65pTdOsYCM3Dq8sfN8Sc/sxTaTeCIp5kKPiAO3FAUt
hN8rRCH1CjNOnH7+ZrstBxOrkFMLIgOO027Sw5Je6T41kGMWhYuAqyw+JKULwmdcyBJMBW1vDsPD
HDcw/hzQrZORP3k6HIi1JE9Y72twhmKfdIH3YTaWJDuG6aiuyWyvfnbB4v4IhwSTRN9a8GuSID/T
ZtlcEbY0XHHjip8dmoGdt4S3yUJhy6nSjwg9sGvUwXcdNfcSxsrHoKnLC6OKxrPcgZidmJ2stuhL
3ZtE4rnDxb0QzdtSrZicLBZj4n+gIZYdLb3YO6/EaUo2i3OmkWxsl8otLrLAnrBhuR5mnKmjH4Yj
q7ALqgE6Eh97GOXfkqJ5NGYSLm1nIXxTksJXLyRPcEB7MtOQGOc5n+PKXxIEG4IQu24wPpAW2OPP
CsG6zBkiNmtxP4hpPg8dGVwot4XuDbgIblLXHQsB20N4sE2EY10LI3V2BPndLNZ4ieVZntdRBNqh
no+F2WFqygZ9pq3w3ghKzpA9Vf3J4NTYVMaNKZxh41lptpv7wTqSzFMfBxHKq2omid6hAl9u7Gj8
bPuThWXIvrVV8bOwTPtIOHbF+dTwHlBdyCPOpvxiLsqnNtXqymwc/XMurPxjzbz5uQvq7NjlBIBN
Q/OBAGOfenbNTF53UU2xh9M4oWh5LIOhO3fqwj+oYuwOfToZfLgun1gzjZoGConXsXR9K8fMVD3i
tnT2fprf2HMm414K6CWen2HHMsuaXZs9iLiT1p3Kcw+xSqiiB4oFbgwIir6zRQcFXF7FW1V319SZ
MpDuxTZw8y843ly2RqK58L0yaLZmob3HlrLadQJHnTCGetqBpmjPJ9qmschtOPdKALZa1KUEtAs9
oMqvmzr/oPI1I9fX7CB30u06vmiprqdqGX9m0I/Wylh/MG0VokOe5ePYOaQt2KkuDkjdKtJkqmM9
qHTrRTCbUtl/L1wZbEO7a2+sspMNgZqmcaCGgMWINkW0qaKCYq5euuosUGwr6Kt3pNa6n+YmS3dm
OGuso370oamj5dzyh5ZDlFucoy13PmVMFoc0FTbhd8QXWJjmt0Hb/FV6jn+jrLA+CKGJH+j1XWSk
6VloUMgYhU/FwoG/t9VwaC5bQj03KYfQr7WWy2fkIc151czREyqT+WtVhXoXBR5WxtwQziXhczWL
Z866EspqOUiQZhAo2RVC0B8eSNzUe2tMFLXFatgS+VnsEBFYO/D1y1FlQMpzG3MdFV8xnaUcj/dE
MIudVeAGSZzsS5elzqHsR02lrFv6a5ZkiiY5CkEQ4+2lWVcYr3Ibnvec8POzTB/yvC63rtM+TY0+
n4T+Rm6utxbEq63kEgQ1lqee6WkX1s0dmkh9MCvn1hltsApZ960eVXFIW9vcFlL0eHfhSU95d6sz
/0Zm6r6BDXDRSvuv1AmJfrJ1u8uawovNpJz3qWVte8yU23aSwcYrgJXXRvu0VKq76ZI5OiZY1HQ0
nbu0L3ILLwChL2rn56zbla+AIzU1YdBQCuglKfgyg/HDDoq7FHdpGmkqriGZJdJa9T6qz3/4rbSO
5ORl+zzKog9jV81UFEHBbytCYKk8DaAUIwILNqZkoqpcfwQ+jbE2iawn2hbjt8zOYOcvHlZ3Xcpo
n8286zCVO/czuw3/mnDrOkPPzidzhmGw+og1u6VrFE4PUpXpliaj8zBV+Lq3YTTeJoM/yh1xdl1c
CT+66VKyUEZ+6ftK5NPXqDNyaoVdOW7Rpeb5hRYQ4NWSRV90qQFPAYepzM1g2OYnvoQchrrTdRvq
0u0PcNO8QhFSgc96sbIPlqHmQy6TFBV83TApyrG0ki2vb0J2xeTAwrf0MIQxwe8te4ncYU+XSxPU
kp2FAV5KC2Tg1i7Ttt7KpbNvvAxolKHnkdI1AtJPiW/M4Cm8GR2BnskmxKCd5w8ih6YAz10VkOWJ
tPnkIF3u0dx2/c8e4IckH2oWHq6vMBebzuvlQ9US71tkXfVVtGg3PF0xC0mDACmnda/zFonWeemk
QYJUt5j7g1933hUi7OK7X4UV+axR5hx77NCXdZeFZzJ1h7toqUO+Qtbnx4I5AOjU0NzPo9g5tTtf
yMx1cWyZQ8OUZSZf0GC4+K4SdUHfVp0pmUoA5oP7RB2XHebG65vo6yJV+LOq2/nAW64/qCBNkCw7
hQVHsXUO9kyKDXViYe0ntDIR+PKKrIOq0TkNnoqg7nApl9vCTv3pDo/WksVjbtYsgXD90mAgoht1
NkSwMYjIoo0A72t2OfjFcfidi6EoL8sgLOaDKbEZr6lnV2Y7elkUJ8NgksNeQLXYoO/L6o9VUM1/
BRytflAPXe4tOrRRPFSyO4ZWG3mxN6eljKGJmk85rYGCJp0p7tu0qbJb/BJMBkCXQHUxb7AKLwKd
ZJ8s4q6teCEOC12J66El5Xzb1nNFYVk1O9vK+s+kjkSfe342gkDTr2N/qKYPFmeE81xkw12Ta+NQ
LdVwGai2h9nVsVnCvofDxTSn+ZNclpAWRTsm2DdTPXv0PiIhjq4jUpd9p3YIIkjmyf9U5R4bsU57
V1T9TNzjQ+HvwqjHbMujLfY1dbOEpO1sSTZB5nXyBzN8R6pR7lg1skKJyOIBnGNWfSI8uDguU8aO
AGQ8aqlq9oZPZVGD8MD0TNfFn8u71u6QG7gLrWPVOtO2NgmooXy+8IsCHtRIqJF8YZ4+TLbBGthJ
2s5OFUHwaHqukqN4e68t1X8phqHGtKry4KcdleqsXMaz1gTPPs1m/3GuWXCCqNCPQy7zM1tV9Yj6
c9AHO2wylLcRBkSAAjs5zwSoGBoYzKizKwyYE2sCLdS06dp9IhI0SEnQfreTmko5OOCGT2ZESJkF
44dfZ8g/Kgj+P1na5jz/n+uD20V2Y/+inM1//3dt0HH/QXeISh6SQywZv1Tbf5cGV6fdL0BraJFl
83eZ+18yRu8fPt47ymcmVUVkOs+k3vw8uGGUC6FWBdaqKvoDGaONiPJZXSKgQkd53TUpqFuUTaC3
viwJiMidrD7J+dgmvS4wkaJZbRYlcIsprMb7Dl0DIe+ddRlJIiBVxrxL29HqnsgXQaoRdL0NWtOV
HwtrVpjWDbphwvPlZ2BNeK7bkQPoDhkGYKdgyrNm30DdcN8pylFDPbmKgBImaD7MjBRZ/JNSWScx
FJqdYW09a6GLmXc0f3tOuIV2Ma+QYd6zIU6L8cuzp3z7d/nmOerytWEdmgoB/+e4WJZe3rxolh5O
mMjaLmAqlJvQDMScYtY3etbncpquVAeb6+0xX9Yf1wcGb/jZmCc1nHlWhiOHdUxzJhZQeiBraXO1
rf317YF+VYP+XbL6eyTuJmWiEJcoarWXV2d2sDUMWWAfsWjjo38HLYXYkJ70pmgm42FYIveihrgC
cnxcT9UG2vhZj/Ak5jz1LwxDQH30TEWYVWkTNSMzh/2qyseSNADb+mZ6NeST2dEjs1YViVvp9Ogg
sMaUVfz2xXBo+f0VsXwHBgF2C2uVAL+8GmtsXLsRhd6CQNLVNpOU5dFqgUSOHMuadyjmwYckzRjM
u6B2OsAcdas/E4iFZkspr7rQarKukqTRat9ZI2fuAYjxj8wFVrOhuh7eh8Rt8+IFiIdiDtaCs28l
SYBDRcd12uslcyArSbOQhLzoseKehFLQqk3WW6XWmxalSq+u1oHYJSDvkKjW+9uvtzpfb3pLfFe7
wdPKs1CGandQpRNrpfvDtXCkU7FwZLX7A6UOjSPN/CHOPScU6GzncW7jcBRGbGk9/3RnSUxKxiAW
FlcXUZYeIudnKVm50WdZyFSQYBHrO9l0/bfSmRISbKhNFpd91s38cOiqw5YEtbmKierwQUq4DqJj
fPC2taPqk/FwFwR3cWmT4XaPmvW8TYt5h5hwjRVtiMiyfJb+HTZWW25qdhiPjReInEQkuwaumo53
majdh6V0pi+tJ03zMrMQnd2S84ssGJlNfVdXgziCMlumvad7pb97uq71DnhPDjoliGbIZGiu042n
jLzd4WZY7kQodLqFso6NPu+HJD34VUmvnrJIV27ZDK4BpIMXGNtx7MAHh4SqHoH2omqr05w0oNLE
tNajWKBQ1gzUVzJfUX7pJ7HahAPqU8rw1IPNOf+cZLS6PvC3eE38gETVLX0a9s2L9vp73zfSmQ1X
av/MOBapDfOx80PknmfFbWE7LYrdafyGGVt9kpZQ7nbMedAVW3XKLYVAMzUDHSedECBvPE9T213U
PDWqSFjPll2SSZXgcTbz1Zzo4yQeRfu5XyfpKW9h2Pnr1O2vk7j6NZ8369QueptZPlwn/GSd+vt1
EQgcb7j/X/VC82BoO+h1kRHt2D37uzk1c64tysgldIFOE8HQr+Ihxy+jB2A/GKvf+5pPP2af7hgL
ICVurO241V9+zMoNbZUF3EptBzeE230P4XwD9xwipqL8ch47Vibb/ilHHJHR0CMY8i9dD1xGkk53
5PudtQBG3v6lXlb4mS75nTBtsZJiTWBRPZku/31j8j7giu1fFx+WmO5AdHBPvF/3pxqMzII+ym0D
oxL9/Tv80fbs/8xu92ZX9//GDu3ay/nPO7DDN/3tf9ClzuXzXRjlu+fbMJpDoRlhSf6nOuCf2zAX
mTbigCDEjPdPtcG/tmHWP5BmU2ulm4WNGavy/27QwkJgv0QjEEUWfjyiAP5kG+asq/bztdZnfJrE
lo/rGW/LaeeMc4MfJDIl5surhv00os68nmj1RYBxE5xR50biNNU2ldGxR8acKv5V4HvdWSfGiSNG
hsx625e2c9VPNn3BNjKWPQfHCcO9o/vNyMnvpncWsQcGnnZMjyw5sSx1Tal4Noyb3iThLKkMUt6W
JvcKTqhw2BLpw8MZbESLwMvw71WL7sXfm7f//9L+T5b7t17aI6C2F6/r+p//fWrwV4e8bXoU+hDm
s2Vhtvn7dXXdf3AmQODGgzOxM62q/n+9rhG8DxxFEdIUc/3rbIP/qSewkRp4Eb1Rl73+r7/2J6/r
yV7K8egim6tvH5UkmUa/hf9ouOlFa9s7wJdA8abezi+yoreSM+T5TvTVE0IGZ3aTwiTaPLtDr2y5
T7a/v4bmYASa10T9g6Tn5czftDrPSzcx4VnkRWw0xfKgkBvSdjTJg3x7rNPL9COSPOjzs/dFouF7
60f7rJs81b3lAfJf4gxdHRpIh/jLbt7rKvUfrXaQ11laqD/ST8BDWMe0GAvqL8oi92Sb6iH3mUUd
LHHoongMnLn9QS51+mjI0rhGx3+HDd59Z8z1Zz6bfH6NCXPBguAIhIpq38vr9MYhMFdVawwkiRDN
ZCgI+F3oJG+MZq7ua1Baf5cR/mM3/LUROfJCUWbOC6zTSHW10KetMrHEnmpBWJptceEHYMfM1lGf
gMGMh7ef5CvjRYDLV24NryuGnJdX2FcoVrWFBLFzSJKYym0IPvYa4Gh+dGhabN8e7ZX3JvIs1GYY
eCBmmuux8dl70/VRn+ezvYA+J2dTzGR0GdVVXo8ISxvvzAmz+7cHfClI+/XSRLyjK+RnFcGcnkPB
rqQhQNclzm3/Yz8V0bmnl/qde/jaIL4ZUCQIQYBG0ck9tI05cv0e+JdO1lzJXgnq51qE4fHti/n9
7gW8EwglqH5A3z5VELWlbJEyWchFVQfty+/qKb9xfGGj3zfAcu9Ig8g4jRW4J713jomnYzOtrr5S
CzEXFG96Oy+fnF0XOE9QQMTTRO9iSuXw0cqwGCQ93qg0p4+iG270O/PM6Z1dR0WZxdzM8s/jO3lf
KPgnQUZmMXabJqlj1098aB6hler927f2t4GYyZi7EUBavCvhL0vrsxdzMPxOZIGn4yEASaSyrPlg
12b7ThDQa6NEdNJCpGYOb//6MT4bJYCDXBleZrIfJ2yzJDWSzW+aWf4ffmYBh3wcwnh5+aLXgV6O
M7W+TAuKn7E34v5xmVN3qG/qG6rR40XDSrItwnRI33lYJyKngLeCcof9qwpD8QKw0cthwzGpUsC7
E3yOA6TwDcxuMNkH33bOemJnVBFBgx0PJmDLt5/eby8nijqeH/JTtE3rN/JyYHdceoNwoCWmewim
hTYJemexbGSIlJxGIn2leFis4fbtYU9X3AAzNckPjsuuAh/86VkraCKU18x2cRJ2i79zO0cnI1xm
1DXbqhFGfvX2eL+9PoznYd4GD0QkFlPNy8uE66/MNjHMOO1aC3GBEGdJVBbvfAqnK0IAfghxnUU9
CFoGcImXowSTxTdNJk0s88W7mPMArOfSaFy9xrzL5ly/s+L9dhcZD9W5zeyCOI3P/OV4BnnhasYY
FjtZ1O90F80p3QoFPjEfWC7eeVV+u4eMxtbQpJ/ERg076cvRRndGc0yHIEZ2Ux67ISQiKZu7d/R+
r10Tej9upOdQszitutL2yDwDbGHM0SX4qzGF+MsFftxvKioQ8dtvxetjOZzeKICiYjt5XnTwKbZW
fhBPJonQLT3fK8rkOTY+Mr7fHurVm2cz+XOQt9hMs4t+Pn+lAVRoX3Pz7LSQFyEUEKyldf+ns+T6
iPioLJ+NEEU6++Uodu9FaizKMK6DSTxMjSzO67Ro3nlEr73mz0c5uRaftmq/xiUQ2GgbFxTfltsF
gVuskRPEpZFVH9++d79Eqc/3kut3RT2GyXY9aHjhyXPqDDchN4mb1/mD+ihlkd8rLO4XZb6Ue6ug
s82f2vuw7M1zMm6I/5mwump7hLhRYvlKp/KdPKp1xN9+I/ZhtssaEbDNfXmjM1QPwVLz5gT9VO8N
y+ouIdEE+1412bYzx++m6uxPb9+G9Wv+bUyPkhsnLrorp9z3sW60mGuLEHbHdrCMevoQVUZ9oEts
fEodcUfKgboaqjk4e3vgVz8TbONszqlvsWCcXGyXLIFRE7/qtJNzZkHUxbVJtEeVm8E7p4Z1Hv79
Gv891Mk8HTa6ypXmGsdMAS7IrDt7xM+dNR42Vqc+o9uu79vcsPfCAb319nW++o3SnEBjDiTpl3L+
+TcqkKvQCOGhErFOeT4iNHPpo+a/M+n8e5TTkh4ZQX6mpiCItTPNF/DuCzxoodx6KKDe2cy8ekHr
lM2MQMHJObmblVZGy86JB2dH06EJAvE1IHPl/u3b9up76XucEzi2s5U5+RYMiscefnneSzCM55Gj
g/MJZeLjjKb7m7C85pzzPILA1rXfuZWvjxx6LEs+c8Qp4RhthQmEk5ErVVrLBqe7deabubH3RpGd
zy06GR/1z151U/nX2xf92q1ly8smkU8CeunJYqhzkyYMbkw48zmoTOh65zl5be/MfK99ec9HObm1
S9Ar0+kRHxs4WPdU19wtyt5un8/R+E689XsXdLJ0DKDLyRXky8Nt3h+Ltkj2/UAkx9u37bWlg8Ym
/iZqEhTa1z9/vo1vzF5ImwuCIxLFiJ+JDwFGHVu0cYuNDkX/zivy6h18NuDJ0mE6nQn9BDdU61fV
Xw3gOxCAVf6pV/h137621+4g5asVzfFLE3/ysNowdcc5Ylmcus75K+im5dipeXhniX/tgqim0MA3
WeXdNQv2+R1sezdrSTGGs+NGwCFN0j5sYGF7wdPbvX1Brw5l42x3OZjbVKpfDtVlZppJUYSEFRIF
kdeECwQ0rM7GJBs+vD3Uq/eO0o3FcZWOx+l7QY9MdxwKSPgmWmtrylbuaG/+E/38HytEr4+CYAI0
iUU47skF4XKGHNoR9kxIg7fHECgvF6HG43/nWv49ivPyti1lzznG4AktXcEsj0x3l5NE9d8aBQci
pT3Qyqe84zYBbYCSCXlei3uvX2Z7Y5VkcPz5tWC9wv1I6RD748kKUk6JdnXNtXBSdjeRndbM7c57
1ZlXXjSKrqy6EdVpGiono+CLHsdCSQvYSBHJTUcE6gw2FT+UlyRp9M53+vtoaxEIhDhHbo6epzn3
GurDWCb0QnFRm/meoDy/ZRepTONoCpR672xpfn/pCPul+kqTCIkAj+rl62DZOWw9oolio6utPVup
jgDY0HlnYn3lomDvrNtR1CprAf3lKH04ImWh7BgLBKTLpg2k020A4k2oOOBXl3/8XmCGcqhTUEwj
o/O0WD/VLVsKOvDIu03vOwUugjSWZlbvlWN+/d4vN4Q4DNeaPIIRNHXuyd5TWra1SCyQsZ6WUj0l
Teu3wc4KDHM5ltEywJ4Ne9cpH90lcGGATQ4W/6m2OwIY7ISzBGcB/uSOored7wWH83YfWaVJTzcJ
o2LLn1kNBiq4W/Yu6SdUHNNkdc7h7e/o98eDnifEchdiYGO3crJdSDGOiaFzOC+MfLN7+OoTgB0g
LPl+Lhtx9/Zop6tsaHFeoqiKHAIiEQ2fly8DT0xz7vEIBKLlX6O7MMovY5uJCp0o3coY7wkEk7fH
PL1CxoxsqFMujH8GPa1gjX2ai6pxozjqdRReSOUQjDCEDgaYcmzq99oop18Vffq1ownqmWrOapp+
eYleBPAC9WNCQQd6AnERvvul8yf7nVn29zu5yr9WtRL3kXbtyTBG2HSFGLIkNqqgLWIwmsGPpS7s
Teol8qtXjtYfBnji3AWBv/7DGr+a+k4+ZCrBilqxnfAhq+5M9k1xlKoP35ku1s+HO/T8y+I4x4+n
LwT6i5rqL5D+s61Y32FfoQskdopclPJbZYKOOgtCNi93uY3oZZ+25oykCGrQZ0jTKsYGWd5UHd6o
dHJmlFmZdnCGLVFjoIXPhvu2KJNvCGVALHUGbE1mQ/FZlyn6I4sEFUCZlg1TdAM+w3F4K6Pk2qrZ
mft+rW7Z6FYkHlF5+ZTpdtihGCru7dDs7ww7ahuIgVmXXiCzWoOfsCfE4HqG7Az6E4260rKW6ybo
iMAecMc/eMOoDk6Su0cTDRUW16Dw4NxH3aGCGXFt2O0PCQkKhN+ozQ0MY+t7XbTI7ay++GotUX8h
+6C6VUQ/068i/PLBGQmfChzk5Qm/yaYLkWO53vJUAirLAUksw/0cVSLbRNPS2PFcNFaymVoDiyoC
myKPF6xNRAqXysdoousQfx60KGNThVJRrnP1ma/q8KIdjBrUnhOgJjPWvAJv0Nd1L4pd4EEkMcA9
2pulaxFsc/oB6TGNZOdAGYIGVMJ13DhubRY7t69CPCRJf7WkAHG2UdmYX4IEjXThUhFBCuVtS683
Nwr/4rjHPOX8cO2JSB/69hkwkBEQTCckzPDUHs6KjOrZp0EGRoooyFvvVJOmwXVWKHIMEEEBO6lT
KpH7xK+LYhPm+FIfHadSJEDBNvukhBsQH6CIlBaGFdWxDC3xrSoasnLLvkl/QoZsLpCApeODYVUC
zU2HAlbQ6RK0GFPATj3y+CkbpfpR6yCzbpGJ98C5O9u/CRYrSs75sT3FSU104yabfVvu6V/RHgNS
VVlXLR6UabdUnTxLUjKvdi2wWuREApWlXSeWf5GapAycWyKb5E3LpOMdgtrLze/TWOd4oaM2eCyd
zDjHOaUhDoVp/WjPxZ2VLSJeAMN8xiwY1Bvw58j2a1FIZ5cO2iUeaBLRX9oayttFjhohRpVZeBwJ
cFSGncyboOjcrWtWw/KhIxqYjFVT+iqm6InCrG3yFDVXo2qMPEO+rKbEwlcemrjCh242EY9j/cqR
dBd5dKXO6n2TR9V1KmBYbkox92qLWl5eD0R9zlvilonlakWYV3Hh23g1BevuclXIvHTqO8ExhlrL
nGK4+eiMs8V3pLDqbIsqJJO5rtslu2OBJB/UtpX2dmjNZXHnI5Djy1aIPtM8TsH9CLLpCqO+Tofe
ACDM7bCH7eylZJzrIURhGpUB2Jex6fpPrQrbECE/vqmvhJk3zlkAgj3Y+6C1jHMRDv2Nga5u1Rj2
qseslALJoOUp62Sbmzk9kwkXwBRHIsCHYwTDxA9GJ5dANurBIfkh0R4xIiu0cNhVo2kDGMzeu3yr
Y6zMphD7ZgnlbTjxJWHSqfQtfqCwiRN/augzzQtHLadN/e910vXO1oCaTTIf05i1J4gHeUvYKjwH
WOjzZueYo5JxaBp2uMv6Un8yUgMYmuFEkOmDvEhhL1dzdpPLotGbsGskCk4Tg8ycqDwezdZYYmH1
rg8Hh7Z8ZoEyi0Ol8P7aaWCch7mVQqhj9SMa0dZhrBe4wuxn0gpjGKyfKAbLrp9UUZrOVjbh9GXS
EBQPLp4Gpm3Rp9/8HnVmjMkQTpbO0DkQEpgX/L5WmT36ndGi+2yVMna0+I18vzjufFBoF7MtIbFY
2HB6+cTfarMlLstpl4tl0FOzhb8tRwCxwGx30uzhJxJBVQOya4DoFHHur9icQFnKv2Jtp0bLO1Bb
56awsNebdR5clku+RJCWQaHsxiiYFQ7TmWC0tI3yw+Dksyb8LCl88I7T8tNELJEdJ+JM5v2UpZiG
y5wla/IkGSZOOFu3diuXfGt1GiQQBr7g52iV0TVbJ8c9w0jqffH9QZvnztBpml5zERVnrkRyucXf
yDwiCtf6IRX26J1be/JLVTc+F6UWITBzpEGwnwNrjWQb8FWGxBfKs4Gl4wOCV5sFQkDK3na6wrHt
JUGUbAfObZcJfZvvkI8CYP2WUu6maIfe2aRkz8uDRX5Bj8FszUKOsiFFJwrAa2fpFWoknQWyoEZ5
4G5wn1XFIZs650MmisLbZ61RQ7BSYv4uRMEcFPpLj0kIeizOaLfJirhJZxCJsg7cakODCOaYafdE
EoZuwX6052346vATbfQFCWmJaMScYZd1vfHF7Fznq8I2Q7OkrknBcuuSCLGhL8uDRYP5rPeCjgja
dl7fqFoFEaY4O7q0vAInbA6D4EdruFieAw8vKOmQrtduWx+H+L6k0GGTTpCPN6FFAvwGQji1DCp3
eBXdxa3CbUJlNtzi0ZydGAdg+XHINSm1Xe2UoKEc1Y57z1Xzk06YrK99Oxs/JrrMoaKXmfrqBhrv
0wCwBJ/aqpIemrT+YYzMjVs5DFj7hK90sQ1haRHotfTgdUaMpQIQ85yF0OIy1jdQXjzACKqZQ7Jv
GRgHsSRYXZ2mgM+zCJ0TFMjNJqS+XLhEZaXS3BRzZWJJoof+l0eugnPRBoL8M9ms2TeNE2riO8wl
I4ZQVaHY8onl+baajTHc6JJ5dlvhvCZYKMAohhPAEtcZwcoA0akwRGwh8jTiNBF5yxnwOHMvOlGD
QoxUhys5YaY/TrIkRWjplWd/S0ZsTTvtAty6Fo2mYb8hIgI/PSpw1cAtr5z2g249XY47pxdZ8RRg
gxffh9nwE8qPkOCrg6v8SRNSVJaVFtcqGEaj3DejqcGWIk1xi+YDimmyuPeTN8D43xEOqYCz4qTo
qLyQH+1hoOf+iXFnSt36gJZ9w++reNDzlH/Pq8wuPwfIuVevYu8ppiI2bC5fGqEZe1n7y7KvmrxL
Yriy/bghuhmsV2JXxbnDLwALrySReZP0LryopBvSXdB20AaJp9aIx2vKUJspaoW96XKV/eiLNAFx
bc/tvUnmuLN3Pe0dGjoN1T6jwUl448i/wc0d2Fc1bR0W1YkHunGY+NJtI9kIXXWuXRCiXqfdF5ef
TWJ0Jo2D0w6wKIx6wGoddmxKN6APyhDa4Kw+VMXg+hezKo3PRKTwHbhADURcabwAOyi6cAT2beHN
Hf2kFPA/zu8RTX1dgP00wnHaV7pIz80U//9xFHLWH7uOiLeYNUOGj5UwOlwPIsi/TWgB9dYqB1Y/
3LE62pdkgDtbNVId3Sq9hPdzRRrhljtIGkFGxm2yT2cylLeOTQQAGNvGKnahPUV3abu01za2TO/C
yOFaopoBOknPMcMD6ThfiqIR2QMhOeS5wfkubjLS9rgCsBrn3aLU6k0jWWdnRFXBlpFm1xeshna9
talXpFggLAFtdQzdZm+6XXjbLH310yrrJcAT0GMdnQIU7syDNqQstwjmuyqQzRMzov1QN9YybD07
6dKDdooi2KC68Gm4ap9QhGYgxwqVBT7N0h6/L0YvCO/MQsqbiVzkGc48mUD1dSGWC9b9DYUaUhO7
cphuZ3CF1ea/2DuzHbmtdEu/SqHuKXDcJIE+BTQZERmR86yUbjZSE4fNeSaf/nykpLKk6rLaaPTF
AerChm05h4gguf9hrW85pSE/p6bo6F0qQelez4v6PHkcZ/syrptLfcBXHPaayclcdhnBOaDFm3MI
i5SF5H671SHjRABmybxoZxmpBVDXx0tIAMtSryGsangpMdPLZa5CPYuItLdIYcnXF26LDg+mjTW+
q6HDj3LkO8tsuDEI5LqBV/sJA0+yY9iUXk1RwQtI2saLiJuVZXsbc69jKZ6SLyTRmP0pFn2x89y+
PgiCDBueRwD/Qo7C9mxm/n9gqaIdUhWZVMj1kn/os6F+m2r2w0QjBMqkozoKKqScbjAXyj7DI1BA
EWyXHQ4fglBjQQIscy6h76jH6WWGRCAoTuV9Pno63p60Ni49qZ2W1It34zwZj7ZOaAOR94RRd7N3
5cVufTBn33/2YyhPPjUCzNWCzIteH7XHKim0d7mtigfIm9ohwVL92GAUvRu83EwD6SfvMbIyBXIW
DC3BlNK9rh9bs6sWbyEWyHDOEpnHAQ8s923kteNDToh2KM1lWGNJs7CoG4oqDTOEcPJHGNNHo69y
BCvdcmkOYgjHhjub/Nt5CQcdaxulz+pvS+23SZ0lpIjl6QvpStNeI+E3tMe6CB05eVe4M3Au01BJ
hxRpXlap5ofW5TyM694+H+ekO8VMsOG/6Zfdkl24hX3Wge0N0Kh2eO1tSLkxoz5fZH2gCMkNUC6Y
b3Va7CPgGAWIYDLfLSjTmQBm6XNRENMeiIi86CVehkMzeRfTLIunNZ+I310lOwXL6ULa/rnGNubL
PLT1aRySFz+342tL17Bw2zrRHEk2BlPmaG9j3QLE1DjFo+fglp61bhaHwZYZHeto6kc7m7u9zqVo
LYN1sJT7bqDdhLygn1gzlW+bnrHuAll2b2LuC+aBgGKaUCLlRxCx7xIgpvHBJn4ljFtfBHbeeMcl
SqMdqN/khGBPXGRtvnzxPM06qjqjpFZE9fm00cuovxeV0O4zX8mjGXXaRZrEyTGpGEeslEvCi6fo
tuyc9tbOjOQxSURbh0OvruJp0k7MJabj7FY8y4b5M+Hz7QHPsAFvQPQvzKPyPVb4Nbi4VR+lihaw
tKVxmTnla0HtRWdhuUFa2fauJW7rYswL8tCivHxE9mueF1rT7mu5pibNQvAeeyAL7KoeAAeUZQac
VMuswGHqdEhp6oOWW+aEFOtu8Rv/wh6QvYa2ANK5gDc/Swo1mvtYwLapWMye60WhEUNjnA/ZKE+2
AFTVK+fZlpZ2u3jGFBBxVV04eqxzPS5T+VbElXvtChMEgnA/r8zjgxKRdesq+aWz27fQTudX2o+y
CXMnK99Pmb8yjT3M0o5K2wdzybvzbCHf1dLH26zoLe4bHqpY+WWK2lhYt8gxKLvsbnyXDAnGooUO
eOplgqfJohPhXLKMGJA1SuiARr+UXOU54dTWTPg5InYPU2LfrlAgsxN+gJVoARpTc2QnkyKAvEya
qTkjuoqoNOo3zF0QynY0o8b9EMH53fPrOw1Zg0wVdsCk1BzYdaYRv83s4X4aHapWr8nMC1EyuA2q
0bZeKicHt65FwvyAIpuUcttvJdjXEvMWGKD0eor8og8YD2WAYOtohGzOp5WGFY8IiLFZ3eXc8JX3
0eARq7j1hHOGU80krw04OCItpai3ZAuhiVFLIayVqc5IdgRGcx37Wu6TcFzZgJu0Ubchq8cMip0m
BV2cg4+vwqSyeuOkCm/sw8XhzQu0edI4ieOBBCWlx0O5E1Xm3moyEV5IyBeUDuVZ8zstNQHdp/iy
TMgPkfUWQI4BSCE3REITaHZd4OnOeFXaNanNqZH7n5pSaz+IrutusyEfW4yFdhTtBp7aH4m/89SO
sy23Dl3jg4Nd0NpFoQd+q90norSfikrj0YamMlGYCwk6w0PPEviqZ4wyh6obVQXwoGFy3M5Zne7T
VrQPxVAmIvDRY7gBp2/HpcDe7jUzZ1hKSd645DiN3STRz3YOA7GxIAMXUo/n3HWzLa+61sBpUrB0
IpMvScdr36kAtBV1RMKQAuzx5HYzc+NiaSWkHEUqtt7MCTwjSrEvfaNwv5X5UL2WxLLkpwnXDjrv
UZruFWmhtDiz23nQoEpZoia2SQwmP26mpOwp/cnYkHX9rho8XkM+MzX1ByZHAU9a3j0zgmEfeJgt
59Ccqqre1YbyroYi8+6XeoBymKcSyG4qmnnaAd6q9R3YHU0/1QM1NoKDZjykk2JTMTddmh6MfuAR
mRTI+neIPUhC8QtP4BHMGh0ojd5qx1k67ywnN+O9k0Wp2o+MYTv0yMC/QmC+a6RKHnUdRPBsfha1
JT9HKSdPOIu6uPeSpI0vTYo6bEPrpoaZT+Z9qlhNDvvI7Yj8XqJY3pdy8NxQM81lYeiHWmevJRYY
AcgZ0VM2SCbZXIApbZ8XiXiP0qusAo1BMREA5DDAVumg0PAQmC118KQ/XC2kBmBXGloGSJWXwyZN
9AIppckAyYMOont0j7nbm48ltJ3oS5oq1QHyzc32ZDB0uyrmqOofdAAg1ZkGWWRtQ2rUsPvC5s04
eIk+VkxIyiFfSf0cILo1OM4uWSpRhlPhJ15oyVG7cOlWPqUscMbQBX1FLjoUReDcyEOua1Wkr8bk
E6NTJ/EMbmnmAdgLHeSbXApSvqXtdNc9aTnJLrYyjSsyzo3HoXcj96zr58HeIekjuxQWlssgMCJa
MRgaWrJzyGB88Ls6HqtOrPiWntOnqyb7qWMDpO6aui3qqxRhD8ir2MyyhfItYwvsWaP8UkPKAALi
52USyLzSRRDlVZ+tA+1+fvK6TMsI6HBAVCAwVfQ5bK5vyz4jzEars4nwBJ9AjF0X9fa49wkekFf1
7LhGwFjUQW5DAGZ7VlRqpWYgpTdRZlXt2NeUAEuXBHPaY792O56jgT1ANgvzhfiI21kZjXGlzwWR
4/7QlXQledPrzMYtkhEF4mta0bHmfZJWlLunaSAoFlEFlcLbmfEgcdkj1SGQeVRoRSAxDenPU6qB
cDtMEwuBC392U9hgkTN0t22LGHfPI98cHpzWo6/a96ZFkhyzzASWVpnIpn5MAb/nXDnaON7J2dKj
L02p59p5jCisOvcmB20fD5a6eRj9wUSZVhHR+KGMrUoQ0IC3pV9JXbbmnDlshopTS5Xrgws1RFVA
i86T+jph5kdqnV/Fg1GGOjEkJPtMVT+WetgtZTUbIXgn8YV8uumDcujUQtqxiTGdPrcis89JIZmy
E+OZzn/K8A8iIVW5tpAECqNP1ENAL6gxKs9aoxVP/qSs6WZpNde/TzKT4Y+R4LOXR1IZieBdbdX0
AbPvKGcPsETlL8zPs3GvxXar5UFtpCSsBam2OOpa5KiqqjPWlfCcDAfC0LE0mRaFkVZrtJDOOPgJ
veU8Ceq8gm1TwPC6nVr8fU5an1VxCRFqjXpxz0cpNVIdrNmqJFlGGaOYZ5g4Y3/m1tNAta1xlGv3
ownzT+FUL7UJqEmXxjUgvbzLtbABiT6etdIp/ds87eb5QpZ+El0ImvwkiPqByHAg632yq6uhAdra
MLNRRKs3XXXPdgpyp1MoZ7jOhFmyiPf7uvLgHCOohaZEWklxU3WlW7+CUsq9hznT69zhuJu0qvq6
Fv6PS/Hv7OV/2B/vXrvXv30uuqSb17j0//o7LsX6J5fi+r9/dSnaHuG/yBhWhywyTAAc312KlgfC
2wLKi3YHkf0qffpuUnTfsF1fBWXf/pCt6XeTIonB6ANgFeObEi4r1b9iUoQ3+/Pa1MQp4WDt5U40
VvKs98t+lnGXQ8SgXvBQ1iCcNA3pkgDESgBvBX2bTMjtKSWtegRMT6yAuTEmIYI59RNjOU45fYqd
+M416lw9snvmHC7ZMjP45V0xyV4r2Y3obYsTMO90Pz24HGLRmT62U3TwOWHEOWrY3D0XS2vFIlBt
Y9Xv+zq353tZVsy54BH52XlaKM1+tuesbXkO4VlhaC9ywzuL2T690ycCWmk8GdtRt2kcDXJ7vvfb
s77ZnvsRvDMr4MDgPOjXowEEV0aAQ1IXJChtp0dUrSdJvJ0qcloWEejbadNsJ4+/HkIpYaX1nlC9
vjwb9LnjoBoG7FhXTu/a6o76mtMMGAQn21zXHcccCyra7h0uv3E8d7bTMN9OxtTkaRL024kJi5HT
059n4zHZztRhO18JA+6vta+nbq84ga3tNIbhNt+02fyUKYdUAsir6atXTQxP1iaP2E1lFYHazndv
Pert9dDPWjv1oL2stYCx1QVyqxHqrV7gyCSut3ESogzaraYgPGMtMIyt2ohim2Bdatv6CTplBsFl
rUeGrTRRW5lSbSVLtpUv3VbKWFtZM/eZnPb1Vu7IrfQZapcyyF0rojGybHVwtkIJBheXUxTBXGaM
lPOjbXBi8T5rG70Opwg07clZa68GBPESVltJFllreVZ9LdW0Vt7HWwGHTJhizlvrOqnA4uytrdxr
AWDGl/WWVrQVhO5aG07ePD/D7Gxg8PQa+MzU9ykkm3wyMJopFkyAT9Zis+69d5Gua0drK0XlVpb6
W4lKS0RpYW6l6zxMWHEKRXQNRyDVLXsijGuFO0XGydsKYEtWy7Tr4XBziW1F8rjWy/Mo3CtrK6L9
raC2tuKaMTeclGJsWZmYeZzdADxZV0ZrVQ6q1+t3xlasowRbdUJOXndn01bQQ06kuG+3Qh+mGUU/
MqEmJwiGXoCtEW2BtXYIXkLszw5mLI1DvvYQYmsnmPBXT0vs0GTIreHIhm68TtMGbiXESgVcdu1O
aDJoVJhg07Ro8drAVLAmJF3zKgzLtyZH0cm9+kaEr0JubVC5tURECLUPOmdZuh+3pin72kBtzVS6
NVYjKY0Di9+14cq/Nl9rH+ZvLRmpGrRn7daq9VvbxnaHFq5fuzlpslDbxY1Dm1JPdgeyue8+qLUH
pBmlHYSyNl7VcUqTWIyKhrHamkeH/eJbtbWUkVrby9at5nciqWk6I21tQOdYiNtsa0tHIV1214vP
5lvfWldotbSx7MtpaYutvRVbq+tsbS81GS0wWVS0w75d0RpPa5ec9CPyrWRrnrWtkbb8iCA4x4zB
y8w2Fs8j+82JRRn25I+wdOjJ660/T+SQIYnY+vayItCDLLm1nwdyoK6zrcvP0InKQ6Ih+oiYZX6o
t4lAvQ4H3G1O4C29eTFv04NlHSTY0mWmQJoC8wUnnfNyZ6GoLkMWkVjai3UckZnMQJPM6+7hIjCt
iCyc32d0ckwxHIQxLCHW4UYvU5ZnM8KVIcS5xPzDgeoT77J1LOJsE5Jim5aY2+QEth1TlKyzueYs
lgkn0wM2WifLsDfT+KbgpFoJrMKQMalzSfzEPtQ6uVnF5NJMr1GvD5d8XNF+7vQ75UTjTeymOxB8
bA8IpLmfhH2RpXV9q7yCCOA2uZlzROKedlE28QNEyvVEMC+6ubqVIzHqSavZofCGW2teGTz1uVDI
EOnwKj0Pef6Xx5yqmXZbGLuxqus76rhzu9FPcbQwwGvzhPi69pkzTvELyHu38NInNUOqicgT1Pkl
hB6Hqun7T5E+nRm5+Yzr9ySTGBUsRvMxkuLGkPBpfOcDeygShjQRIsbmE5FmdRzEwi1rqCuogcx0
Wu0ModGHUqinFrRYqPXdeW229ufKmA4E4MVXHQ6K88lqu2XXoxB5sSPynUQ8zATwtBEwvfix5jsY
SEojBpweyXkyRczEgInrPZB9Xx/jxrpmVGcEDSvxXLeR+VQ85UqTZWpkkn42eAcryQVZwbOK9nRL
0U6ak3fnE5B8XBYlOFdiDf2E/uqyzUS2WKo0aMv6ECXZhRzL8461bGgRsGS3802W5HdZpy61Ye7g
LjWO+tTDvFRanl4sUT7duQUniqgnteMboXOartM+6R/zgdmZkc/aEVLh09gkxRUf+0DYUSkupWpN
0E7TeOYh/qFFpFBWun0X0yefDY6YnTOQn2dmoblHzVZPdU4AHibk+YaVHiPmtL8wbcmUPvePta2u
JCHPDy2bA9YFuXFn9KZHK2HdTU1N9Jo3Fu8dk2mRlxPyJTWOk0XoM80WRzX6zuvO85ssVD7TpJ3D
eofgqKr44rhzeWl7JdHiQzwf5l4XVx3A0Bu9aT+ZaWSdao2Qqpn2hAg9xabXMVs/JAL1c1saN60J
rZrpAPlp+hyVD6IiiUhNOnkra2gZM7zkNo2mIeKmyobrso7dXRWDxK38ropQAIy3cF7pP+L4sZni
tzqM2TuDUjXE1dXsk4QEwH4AkT1GH2H2vmeMTkmz6mwftEgnLUxzrIOslfXJNeRTqufLU4Z6E7yl
Tf2yMLKbIZ+NdgJiOUeaw64RLm+mjlFlvccIZgZTb39iIxsKF00HmQb7xI+0Bxf5DgGHmdhBBF9R
5fKyMnFxTt3M7++uWZPlpapH55r9I9s4a7pqEU2QfOv46ZnLau/U2f5JU6DnfM6usiiW06yhD8ta
tshICA+e4Wa3vYjMT46V3cP4f5nN+EvSa6D+tHF+NJkYv4+6Gg3KiYxxBtmJA3iDF19UZNuUdluA
7tax7ux5oJp449u4gBWlz5V+axrmoK5MRl0ew0ViF50vsMQXeGmmSmxrN8q64zPq7ba9bzoII+dm
3oyDFdoE3WVfSOE1URcq2Ywd06vSXKrdVOppUVzXjRdjn8hGd0CPoRR7wY8DqM8q2ZcYn6ccNVNk
FeqaRVJvMZ2uIW+d0673mG0zM0cNt8Kzc3WXxlZXPyBR0aZ3JABEBLeNaO8q61zMC/aWsziPEbM9
NrlmmIiNRK5P6pJoZMb2t0S2Zl57OyiS49NXWTfAuHatHOQXoFcu6btIm/iVWoRh720sl0Edk7nJ
AFEYTP0GW0xnvVWJ+5Tw+iDXYcceRIVoqA3EgCj5utFSzXoi+qN6sSyz0veFGRv6W8j6NgFiWyv3
n67278gi/6yrfeSBmHx6/fS31+LT3x7LD69R+WOTu331t3Afob9BJA0GytBX4Az6j+9driaMNz6O
JVyl2KTwJ3hon7/1uYbxBgcxGbtIyFd8zCqX/9bnGvobHaT72v9ydIJ6+UsIz5/l1Q4GZeBU+JiA
iK75Pvr65z+Ig7G8RhM2Ix6M7OzZ7pLONhIBuPvh3bn9Kjb+CXW5eh/+0CDjU0AETmehr15v3dJ/
NeQ0AOA16Lgy1CS5Vgkm4on2ZUAg4o1N/E5xcbKoSbRaMARLJ7QrQ4Ko0eim6WZ2imQ+LBKJZiAq
fWj3YiGb5jBTmq+YOKC5LVvS6bKy7P4mH5iG7hfPmz5QR3XnAC81dRYxWXpesFS5B7PAebwbapPV
e5sZ7TvWKg32fVYdF60AphFIZ7busqQ366DP+qYLPZLuGKQZKHbDVo9SqpCs8/pT6tbDLbV4xuhp
qKbrwauJhPBrslTPJgH0N6ylTW5qERGdwTOIkWy5SHp53+blhTrO0y+jOyIu4cAqb3BUJ88JlpY0
NFvRP9dmZpO9R5QwOhqtmC8RHaXWaW4b+2SmajknvMhdAkEQClj9xUFZkNfZgMorwQhP0x9TfDqq
xLIx8GqCwbCLx5ytuLYr8a9cx1Yvqf9HphSVraEOY9UgDxaT7IhIS/KQmOgDqg8ScjKG0NaUea3B
4vygaF4gsovJ+/Tnl8kvFyNOE9cxcbegqjQwCFmr9eCHi1HlU2e6MznkQMf8I+xsk81Q3B/+/Kf8
wuDgYlx/jACrK6AAcqD84pqYKdI7v2+1cG6L8aQS974djNVQY7cXnlW1YSKlvDBoLVldWuklHork
N7/Dz8Olr78CEe24MjxcL/z951cKGgBeIz1b6DpxS8pEYx0TVvvBYsfVvkfo+psbcH3nfrr/eMk8
ZPg7tyIPlV9+XmdbkyIshYT3nEbWXhwyqpH0oZZxjd84YMz/w6foroFlQHC4zPCw//za6orZWOuB
55y7IiGVwUzaF20ekP7NsUZDaVkFEBmtTCn8Bbt5tKn657HME3WwstS6nBZg6ixlyuEGGzoqB4nq
0g9sat6QXaDTkQET1cRkcPvQcArUrNO4lBcVare1RnWvUlE2/9/y6f8H59iZXKb/npJ4XjaffkHO
rV/wDVTtvzGhR1FhrBlxULn41P9JSFzzzrj0oKWs3E2sNd+nuXDq0N/izPNobxm1/nHKmf4b/gOu
GJOKF/eK85emueZmH/vjBnCJzuKOX38+kzsAMb/e8wNhF11r9mvywWAcHTPvL1NSEzBQ1I3vkout
kYowRnp6sltEWgfNzXfoX2byahu7u4gWdySn3HrGho5ihmyIO7Pu3vVlsrPwh18TeDs/ablrPZpa
Q+A4WMTxjJik6YDomIhkKHEEz1bdLUCZ+qp1ctGeW6PhR/tsohXZm5rIm4NfsV4/dxPVrYwLixSv
QAdTkoWCpuaKDqfveg6jIpHYJAypPmfOKkdBoWJDSbKgsCWBH8Ueoec6u5/9DJW/rchUyeG+7Uo7
mogTd7GMIKYnLtwabTJ16kHUF5Ube6QIzKke5CkVuSUdlp96Q9TBrowiuoVmHE9eWZhs5dFeczIv
BVAyhi+0VFCA94VKOK3DqhsXcY2gNzZDnQbPPCt6Jgv3kiwV1Cyp7pVk/MzJqe0mOzofl8TQa5Tp
TLewH7tJdGqsyn+02l7qI2sv0dprMm9cXzgcQoHGGfwO0u/kXmZ1RVFfTxj/IjwBhI6PKiRNc3zy
9NxIr2w/JSc48yu+LwoCl+1c4TuvVh81vAZcZdmjLthNMl/f6v3FSCNSvqm2ZeqvYo28OrQTCQ0x
oEIv9XeNOckno4li51Slnmw5pamttHNf4YSrGPf7nJ7ER7sfI4HMH0NL6rgXOjo1+iwuoi5MG5FN
GEr6wgsMD1B1OPFDGed6oKgOTpv2h6roGj3MiIXKX5d+MNKwMSR9pIPZ0/pM7ALnfVzlUbiMM6Jh
0gtZlI0qx+pRJQ5BKUyAP3ZmCmltmhbDCVGR6e9QvyTRPmf3qz+YTTaDLHZt+dx5Q/Sa2QjbEGYh
igucRPnM0dJYPfTRSDyu45H2RNCBy+5SR+NShrGeery2quwvPDHRo2p97944dpXluxUAddNGLm4H
NqSsRQ3kXvUOnxHp36R+fXFtKxeBOUvvAn8s0nrYHpLSoiSrd19otnvJytBEbl67/jGzEL4GsRqX
e4xAGnHNNGiEL0+2f6V0D+VvxlbxpBorQUC4pDYA+nKZHxunieswGVX/wUuqjhlXY7ufYrftyQVy
J/0FMNz8ZFWlKeFSz2WBEjZV9o5Id4JP7LrM1aVJPHR51c+x5Z/BowRNjDewKC6iRrVdUGtl/bmH
YSX3g52nMWp/YBQMAqOuOEKnMq7sIYKtQELbhcFe1jhoVW+nu9K0h2U3qXnQLyNP78adbPC58oaI
qjws6DPNvQ2eMgvawcLRWggUQrvWY2ekzPxZa5yl2i/uwNW2sAh41DuEoAIR7bUgAZ1YM7Ekh6Qo
EK6nCdOzvSCKpw7pJnr3DhT5lKGttqpnt4naz71PbizUa216SZpc3UO1TpARTpZxhIaIkDUuhwlX
At/IPdSuO92gSyqOA6oyMA6zwe7C7HFoNGeOtD2bAn1qOcHNS1pV5pzkgTV5J7wDwt480AfXjv7T
fbI2PX36r7+z9vyzg/iiH1+T7seGc/uCf25VbVosPHMrinDbnX5DvwqiH4DRo7vWSZDkYv7jHNbf
GHwJkZdf6a4/dJum92ZjH3mA3CyPRtb7K1tVw/q5EVxhkzAtWc6u1B2M0uRP/FTiz8rt0XhimSHh
ZAJFzLIMLa3OXKwJdUZ8ZYMbUavQ5zq4zMOmF+NE6qBe04vJRjdCrskkD+mogKV7XSlBQiWxPDfh
SRKeMkhSiIQ/kYSZJ3FF+9PHxhSyZYjkVa+EYhWFYqEgBq+cPjZROmPykvpqZMXia1EUkzW32kAY
Rw6ecQfeNUIXhXUTBQP1ZchiYsDL1fceIzpMLFVQVQbWUb1UChvNUGGNISzsxLh8IjmpavQrTXrC
OxZkyFw2SW4jZLFNti/2ZCe3uekuxWkElBIzTG4bsPxF6cFvLWS3V9mc3OhLd72QtXjNGEu7Mn0U
hrzAxk7vgE8k79j4OcyRkdwPRw2p8YTeI7mNJ18+g5LXUSKzf3kuOqRJpB6uu2PuU4E0p9asBylk
1H/y+1Rz9hmZPi4bZ9Dz51g2x+iQiUa0eyZaclfPZYIq2ZU2o8+Y+LnrSJvJZnIGz2RUrBNOcN0P
MeW4QAHLc8jwj7gbjOWM1awV3xWx37MEiqzuWNlJJ2+7prb6/WihKiWvySuOqVVWF1NdF/YHgbkO
JSnp9l8K1mc8s/30lj2NYJzPu4y5LBEP0jCyy7ZJB5a80zLzX4dmZN/pWQVmjqn6GCtCfPTCdO0X
JzLHY4b6Z33SVteONb8irYXYkfM2BlbnYMexz2XWZG9dxc4/pKgi6YHc0IAloe7se4KLAkzGlIiM
ZZK9MU83XeYzIu2pdgZOjrqIQp8YkYH8R+xWZ2k5Nb+BsW2Exh9KWG4dBGsIEfgHimL61p9vHbuM
fS6Rpd9VUZIc1nXbGZmVxGlRfucjok8x4Hqkygtqi1yWYAKjHxRFIY64C6oLzI/uXeWWNvSdKr6S
hYEufH3n2ONNv2k37Z/7zY0py20O7hENBcb6XxG9dkeaqcpUv4twOSak2FlS3a5toccnnSoSHpGZ
4ehh4I733WzfoynQpwurMpW/t+p22KkGyADeNZvgoglD8RfRieiLPzk4HTW/OGq+sh/MWHG4pHlD
KeSmaXkRm4XYFXHxha7wyhrd8rrkRjzgEKjIDml7tYtMz//sz056V1VL9z5HUlmzsy9mJq/SsFxm
SYZ8zh1N+zxHsryrbS+7zgWO00DWVtUj2eBbhBmRevxiUEvO+lxhq4xpIPLfoBa2tvzXj5zjlfcT
gDSKmF/adkJx3GGMTZLbVeLcl3kzvPS1eFJxYh7nKOtOjh7RxDfxvK9ZpWI46VwM/n1762qjcRJD
0j1J9kk7lQ3zhUfEwsGtO3WYNXP4zUe+/iq//KpijQGi5+dz/5fZjT8UMVp8bPNLY/ZvWS2yt06r
5VD2uolOFfIKfAdM8txK5e/epnVg8y8/m6EGk8wVleT/8jb5Pmlu+YzhOJoccSoUHgKDVTw+s7l6
9LTBuLZyEzB+0uYHEPQoR0siTQgqPSD/Xva68j/LPNIu7dnM2Tx65jnTEvUbMumvYUnctswJ8Zsi
YPKYh+q/oEG8tJjyUsSEl3opx0mTtbs+auUDbhLOjmWmoWiR4sXsFnsTdKns93IgyKx21YsfteNx
SIT9Yto8dlRtateN1Nq94Q35UWAGOk5u1p9FhcmCLZbxN3DtXxr1/2nqA2ymjyxDmiSKu3/82xSJ
9ef9839r//G/vv38VTb207/gE6YWuus/N/P957bPuu8pVev/+X/7h9+EaI9zhRDtY9nTOvHd8Nz8
zM1fB1h/MvV4zV+Tj68/VVvrV3wb77uCOQXYED7cryo2/uhrvaW53hvka5AsVzDLt5HI9/H+VlUx
9lhhl9CO12f59/G+C6EfFjbR7cxCwT75/y8FlwPwl+cvijLwNnCJ8Jv9fGrg++96f4XKkeaDdFSg
t3z12KS1LBdtG2FHWaAAgCdq3JeGrlgZojQmp06xUg4yfa7XM2+YLFS0bcUZrhn2FPTxIq9oRt3L
jjFuvst9keLXtrwu7EWmHd0k6wvcgsP8VBBXg8C3qkkGndtBva06PP97dLbnXKb5/czIrwrrzhUz
9gkPvQZpSYg58sXGToZCai4Ccx0M0Ph4CPlhEFrPBObqFkHdtnWZSbN8qbPKZ7wisSiSsSKJSS1Z
ZhdqIJ9YEz2bzdppIUmMOivp2MqnZ+FpGc2s3y2omJWOqjdH9MHgpMUWR/fqXZeRoSaSSY3pc2QQ
1kVTmk9PqGX142Rw7IT6Qrw0/5r37BRm4y1DfvODy+VH26xjx+xN0YysZlWEsiNyzGTf9eaU4vDu
9ee51+y3lAp5chzp5T64SV1foINzXBgmBVJfvcqI2+ysNEt3/eJp2IokqfMJAoYXIt/s8UR6AeiR
hVWKFbaWl75UbqvRyceU4MFi6i0WLfQRc+B2BnwNZu7ae39KqQxkIh37EC2Dt2+sxn0tNTIDA3Au
3YuZW/FHKbk+g1JU8oantYGofDYbaxczh31v1MzEg0WY+OAr17aXy2FU6YvGsy9sxeAR8gWerA9j
fFcTVZmWvG9s8gcCwKKtzSrYtz4PdT8l7J51YmSHhHOrbZ3khaQoK9uLSDNDjfgCwelKXuTBRrKM
g1fzRxkOMm7iA4t1+07gFM/P4i4ez7GOj5C6tZy67zdHy891zHr3sJXjL8Sgls2K7JeTJS1bofN9
8eSYcbHHUUmLbNrmofMRiP3wWLn9elz9uCNbx+J/HGL8KG5PjnrDBojAc8P75XjI+iSLGsNND5VT
32ruku4yd9RCz2m0fRuTr9DVyXBZ8Y+3RqqPX0+nv/R8/7dP7R8f2v/4nzvfZqX0w0fyL1Llh9f+
U/K3/928fkh+etxvX/b1ce84b6DWQc6yPDS6K2z1+9OeoEYo/BBYuX6/z7+/T7nNN+ualk+UZsh1
yHL842EvGIBDZWL1ui5F/b805P6KNfzjEnIZIjNdB1VPTh3bVsIxfn7WR7Mb4QngKZbVRqmdyQj6
QQILhUlS4zrnmBsSslyptEOTaGCi5axufl6WOTdOQwr1AK1WTuZ8bswPUeTj9DLtLj3S6qZnZry0
3MN6zBPYHXG2oTapaeYiipaUnNeAkWP0ySmi+uS12lOxsIBsPL24QGTU6ezR5H8zd15LjuNYGn6V
fQFO0JtbiVJK6asqs0zeMKrL0HuC7un3Q3bvTorSSpN1tR0dEz3R0QUBPAAOzvlN8yVOamSx6Qn9
DJA9/gifW9sO1pisWehvQIgTTOE6EMeuGLJdhIO29I1Ow++jntnfpjBtcMh2so+uNoFLDro03aeh
CVbR8m753R6AFa5qOOhUEH9TiaP+mDX94NeiMB8t9IrWhsIJVAXG8IH8lbJdKkInhvhT9let2QsD
tYDIRAoYO26EhTrY3ZS5c3S5am6jm6CleHaNGgLcBTdqkk+kQnqPas44Vb7TBml3F6VjfFUarX6X
cOTROS0c66vaOfH4rKPqVOxnLHNvHHy+f9EGRmIhyoDtRS7q6kBM6uwZ5kjc+qgcRcanPAlBLu5o
xwbpj7QuUy4mVLRgPX1GMGjyeHcOQW7XV647A7fqZ3cKUS+AaKZFIMt6Ufe/h2jkJZmsdNWtWvCg
Vi4CTfmleaUikEyxaER4fLBQ9zZ0FUTZKH7eNG6l3o255ab5Gg/2OLyPFYHkFcxMMNMUF0PdJmU1
kTYqPO2OMieP0LkXuB6qwgzoZhcIYw8DTb9VTgTdITfQNvuhFp697q2kdG/dudWRCLH7PtigvWV/
CdATUlat7ZJ71DOY5tUwuN53gSKDtiqt1Ltxmt7qbisAkLO7GpuiEVvkSXN1248CZa4MMN9aCEPP
7tBLMfuPtpn3hFYOz+CbZfFCsuYgh5Aumt774nmp++TWaXlvQ/ARWzXq0g/497r9Ry1RCms/BFXT
fobGaH+m/Zj8jFSyjYe67KuXcUqL+IqKNDTbkUN7XY+eN6wx3rEeXRQT0rWolJzCLMD/6LkdnHS6
6oXL63BwiuGHDUgvXKfUnMAcZ477o60jpKmcSu+iG7CA87CmbARDvbOU1rtG8Xj+2iELChxXa8Ob
WR/I13j9ltkKQQCyiqZQKAqgaII9fKT1466vqolHPlZPW4N2+ocqF/qzZU264gdxPX0rBN0qH8Gj
CLdmJDK3PVRoeL5up13znpggS44uNHerN57qeApayO6a95xIHOmmLqdo35TToELyrMKA1GaoId+G
cMG+q6A5BnIKWBCryIGTdx0lad3uAHtGiFpBZkIDO0TEg+6VWvvjrKTzEw/HSJpHE4toqdSa+QCP
TXQrdTKcn81YZPZa4fka+vrQVE8iS8JuX1GWhpMhMBD1I7LDnB6NjUKWhtgbFDjPyzcdbiUDYGw7
+l6lubkrtSF64P7tzW1eoJMYCCOZWiS5TaVdDxpp2jqgKHkDsJztnzix+Wu2K+Ox0kf92qOEEq7K
sE5+Oy7KN9shK8H6d54+CZiCkQrjT8ni8hqBgwoJOLWx/RGc6S5XBdi5qQyLz64y6V+hToRo1yGA
/EV3dOvbqIkOdlxjQ0kFq46CQWUFrSBUnBSdKRiZ3Yr/Oow2xmgbUNBiaAFTbYrwJoVYhepsWD/M
wva+KByseKZ77KFthAnlvnQqL966tdYF+PMGNbC5wfOQCU3qOSth2/boYdZYPVAWi4usWE8BNOFt
Z0IpLvpuDuMbYOahs9drrwRgr7wWwFqZK3arHhBFVF4ZApoXYGeSu2Db9U00U07N1Z5EWvanINO7
9twMawVAuX1blXZCxzSkfYtaJW274QVvTW8T67Vhx2tBzqqQQOZJiXEs2mWIeQXVozPoRmr2K6DZ
dQ9mYKhZ05ZNMqB8cE97KytgvKuFSnTUjd5KsqmpRApwTk24SPKKhGbu+Nr3LF57oLVh1Q25u6XU
NPG4FrVb4NNwf5G71/hzN1HYq4OU22sLkD3UkH0dJs4EczMFVHuFdggqaLRHReD0fohsmxAbeJ/G
cJNbEZg+mM8pcKdHxZwDKpiV6eU1fGdN+WHx+hCrZgB1dWsmfFClKLQXayin9NPkKAUQV1dMkIqQ
C/sU155TrikZqB0qitZkr1VMupsPCXp54jYA7jHsEsvDkNIa2/Z3ZhXtE0ZL3bjpeHeG/MAq/wUY
MQu36N613RpaRT2tSyRSX6oMlZwnaJB5sQ5hhQ6rHj0T6ypvQbg/6KkRVzehqeNomowq/bqwijwK
31JKg0+Q0flcu0qrd1e19HLC/DzOW9tvc7e3vvYoaNEymxp77h66WSBcAe2YtlaVQCvfOlqWx8jS
1MWMGFbCcWzoUWfvjXmy89tIFeF+ijlIbodcVl81nT9zvlKLODPvkcIb9cdZLXJjPVKES7f1iFLX
hwQKieHrca+/hFKAheL8XHlro3GT9n6wvXTnDpP70DEj73OIj63LoQL8+j6j4GteZ8DKGlqJvHqB
lOHrVjx0qQbC0h1U60EtnLRGEKBDBiSRSf0P3OrCcu3mYviW1UqIagIo0XurV6ZPVhUgRxeZHJsQ
zSMo4KYOn1FbabrQX7S4iSp56JjlCwTy+GumdXEINRlSDETacbb3uQK65QP00eKTNoGo+6wkozOp
SEKmmX7NyeGZm6y2ETtc8zBtfpslk/pcunnhbcok7yM6hl1tATEXbhvcNBlonasEfPO8RcqCHkYX
tEOfr2N2RIwLTw3b8zoEHfSjynq72tAUhjkUEYvTY5+PUfgioIi/JLasvWJuwg9N8MDgm2a4NWxK
Ut54Pxl9az2FhWJVObRhq8uROUpQocsxDt5WHUXVWwF7df6ouXMIl2uikbyZ69JzwCx4+E+DU6Vu
iRFq8QhVzHlJMlOtN/QUdeNKIANmQLLVq2aDh3AFMprWAWBsmgy8IQ0tj/sXkVCL4HRoM2s7uZ7o
QeMjsrGWEl4wz9VwclcUG7KvAbGt3uWoxlhXhhfM0R4+1mRBjq64CuzZSXDwhdDDFI1aEYirtF6D
/ldoIQgaK5O5Je+K7nAs178UGdaYOqiEJ5e+zYTwi2ZYm64ejEk+h8nCO40rWC3Jh9toQlsFygQ0
iTozjdqfUq/5ooIoB5MVCYGeAAUAZZPBA0gfUqvq0geNdz9qA2nh7eYYMaPrCUWlNVJ7I4rClHqv
g1Z1vwfox/Zr9Bfcl1q6g/g5QWN/QkU0T301gIC3wuFNgEYhwbdBsO8oJmDLmQCk/g0We3yuABtc
9VIeeQfYufo4s1WnrTG1hGjsABmxmcI+1Pts0wex+iFoZvGA1Ff704lipLs0NabCI3PHNVRl1SLq
DbNbI65HvCi4haHBikoQR0QZexRrvAHyGQXjOXRW/RyE9pa2pXkzR+aooq2JGNrPHOdlawuoAZSi
jh80Ny1FKA95BMP+WippclN2PYWsEKhIt07n0kWrJ1XH71ZTT+bKcGqYMB35YkRRK7Nz8uqgcW5d
u4zuFC2AnF22jaVR/MpV5ExK4TySpXvf8zwtEV7oCIkObVn4A9DXeD0kJiqFZLn9UzQj/bmbu2h6
tHvZN5xQF9rRWRAEv6TLb5yugdytJl65z2mZU2FTFANFarxjypVqDQIixyi0fDMAvSkhYXGwX5D+
XVTF6WyxwugBY9RB/QIR78PXYGqiaWtpCNqlpsdeSUklfuPAzW/hUcBvhnTqjH7bIOh4AQJ4WMoA
bEUDwLIpZHBQYjfqLt6hJUKIZV0gkDKOGRdLOlvhp6QICj/LUJWJcnwM1z058qMRQxOCuk577c3L
/UQxharrm2LK6y9ADE+CSKmnoJYu//0bJCnXdI0sIEd0lavBfavkJi58U/v7/CivxdO3D+7XTgfN
zNe2g4obxOEwcyafQQOqSdY4Vyiy1W1eUQGNPUAQQ6msPLTvYAbNI6tAFseBotU2Jf2IAt4TFnvR
pXrV8bzxb+Tp71pwpNHzWRSRukQpg8yMS9oJhrnVbJ7vRTCFH87P+9QohqXiBGCwY9XlKCkytL0T
8XoADjjveRiZpDjBJfepw9qb/IYWNWsNZjTVdTDqi8W1RpdnY+IWVCV4t3OAI33Nq6WenhOI0uWF
mD2ekwP6yGL5qNHYf6tov4kYw6VC0AVDQULmsUUmyxw3alD17YXIlLvuMGRcFZEPzMctUBvG0sqt
r1TBdcfeCIKiT7YlirEV9dWGxqJRFZvU6OJgf/5zyYVaDAnCH7YALmtS/3uxGTwgIVytoNCADra/
mxixJiuK+hs1EvaTOg/5D66bca0qxOmFoubRN2SqYDgdJkvNm21yuEFKW608ezKpI6QZFBX6cwql
ojZHvwHwhf5yfqILZDchY2KkDl4U/wC8BPRlYOpVXOWx5pLb9Chu8jwbuRiSbJqerR6+4ZrxHXiI
kfUZHeKguLIaJ7iPqzT+ev6HHH1kfgeHH6bfnu45uiR2vD1+plZNdEOx8nXSuTInKajS+xo8sXCt
1imqGZjRXYysE+c9oGswHrge4m65jKw4MPI5haC0tjrL+pyXjkbjIU48CyRrofbhlRe6M4yJtPHC
/IKp0NF3toAOudSwZVSzfRbnDt1W+QaOclRMneBGteao5FHotr+hx/OEedfqgiu3qJTDWdHhy7HE
i6BCJEWoo4mYWMb79EaI3knxvrC/ZW2a+Ai2c9mdH3BxNsgBuUI48Cj4MsPlgJWXdDThy3hdoq64
E4nV+9nlU3URNJSNdcfhtpblYNBZR+cdQt1R5aG8TMOj2jReovmz2UbOuhz0ZGer46XraxEwfw8o
hyNYaUW+Gge8OfLsHPRVH1Rgn0JDf8l4sH4ZOYKomFh0pqkDwX1lo55fy0WkMCgsbF4cGu0UMoTl
iSDVg4dkqkKKscPPgBLM2ivFz0y3xwsf7cRAkKnpdfE3J7u5CMloirVKb5JwPbEtVlkWTsBqYWAn
ejq9fygsI2yeFwzoYY9xuN0HdZjUmEcAHasK6Sw5qYz01PfkP51fvleUz5vDXK4f/Sgud4tqq8zv
DsfKAttK0NuOgK4yIw1pcZeC59D1dwl6vsl1MDvhB6jiwf2MCMi80qy5g0k55nNw1ZuZnd1BeEb+
5/zPOl5s09RtUPoaxDQ6JIvFLjqkuZM2pkQ886wLoCVC7BXJxpP/9P6hDCKHJzJX9dFiowcdjQhE
R2ut7p8dMTz3uXimtf38/mFIIbm7NE1CSxYzQiTdrApsCtadllg8PbNsg0oIiKSuyf5g8YBDSkwm
kUoQHX7SWMCa6FP4rkOLVFwUz8G9S/qxjuU/nZ/V8ZY3bTh4MP1cSIXcFYdDUWDJ0gZMIwqwQbKj
2sz+Hnsx79HKTYCQGOGdpRT9j/OjLt4DxCxJOJcDnCsCBLLH4ag9CjUBNLlwzQnnIYnFW/N+sIR4
8NqOOI2i4QvSkmKfubRzOrfOL+SrJ6KTTjRANCggHhfH4lvyWMZ3ADk/7v++0h8dNdNfykzmBrmd
84POz/Z4NNnLRTYIHAeYkOXbI8+zSnhOjWxwIzkhCoVvu3v+D86C44Fo9TlkVnjAcgtai4+Jk5Ub
wn2n0DmPrzuBxtkf7QQbl1m8gEmKcUtYrl5XlWNsW4I+h431Qsw3+lyPoqdtxT+9d+lssmPpZMR0
jlOYoevc0NAqlq5NruXeztX4+k/2NoFgki5CruXEdhYLl1kWb+GaPqlrRuUN9dafuWEWN0nU/Tw/
n6PEwYb1RB5I7s1ridfQYeBbKEc1SUe5IzE1/AaQT/Mvz+bEIGC6XVzZqZsfD9I5+RRj3hdgJlMU
n0wIhb/ZUeb23VPB+Ul6tsE+5vG32MP5UNZ0ghDiTHsj/MD9UqBtIS69LI9DGtVyTdOxagaKTovq
cMHIb+PYjLpgpZdgmnyTufVXUCdInz3QMuG7typjAEhHvpFUBLzV4XABBNDAmSiV6uWAZhQe2/t6
omCAVfS4Ob9+p2YmtclItyjZHW1WxLUncHmcCnAtgtHPvLi8UVOez2Udu87q/GBHIUERADQltAsD
vNPRiy/NEw/FJA9LnABJHYVK0EbFi9Z/5yhkjSitIWghUZ/Ysh6unoKGd49JABK2MtxaKq5+Nbnv
XjhGYdGo/snrmDvrcBRRJb1iNykKsDydh51QIU7xVs5h7XKb1hdQ1kdJOKMB4uAQeo2LZdY4CqN1
bQw66Gek8WeUi8EuoN3xcdJ6+u2JHV5AhR59KcaTdmouqQzwouXhqiaJW9NS99B5p6Ss2OByR89N
du/+UowDrJBoUI2jnAk5MxUhdiSXI1RJpxs1H3kOusFYT//gRP9j5035oSjYuORnVG8sVaYCb94U
uMM0IPwHdlRei5Tmmt6Vq8TNveZCiL962x0kwowkMzNoJKBr+N/DkdpwGFCgZu9m8uzuvXS8g7et
/5WDRgAmZaC8PWBo9FDh1kVD0DQyXwtRFb6akPvHdCNCxwpLQXJV7DlU5Uad4ISCb8ArS+tyQP7O
JO5F11svKMkZyjqNsvbe0fL5M2AsageUH6dn2+zgLdSBoBHl1AkvzwEJX/gOpDirLrR4/EeoEIf7
tKXTsKN/+aUOBgO3dkSEvrVWN0ZbXb6ynsehCe6pqaOOTfMGeLIFpet5mCs3vG+7HJ4LbUDjsQZ8
PvstgIZbD88m6egSBrBYS8Omruzq3q+5H+18xVmOcULY2CNy6lPp3ndxq70kjkK6gx0A5d/3RphL
2YEnORU0WYdZ3HS4kLVjItCzEiE5bJsqBY2ni3F8vDvd17uU7qKpUtuV//5NdKE1U0GI5XpA+Idy
kpGNwX3hCXLIQcFjbqrmC6Wz5fbEdJCHFqAqyVfy9GUNvWyGjBIRFhAlwoi/oeybV1nRh+/0I2cU
DlKqnFTIqFkvy8iJi8CkBdxjBfuOVDwmzZotJf90/hMtbyBG8cCYUQHkIKAktziuMUPWBUIZuNUV
orxJ2goyZZsFvAByZC8uPDROLBwvNDYoqT+J8DJdSBMkWstSKCsxKDBKc66FkMbl34fAu1CLT2XO
369I8v9Flr+ixf/9//4zYOPVr1JqlrbLP0r+mv/9s/5/YNb185j15yLufv18hTL+1yaPm+/dr/Yt
gP31P/8H0QgCETYCl55uYCLKA/5/EI2W9i/yPCrV5PySpP9GhVW3/0UxGWaPRfLMttf4+v/A13X9
X5AMOZYp+zrAZ6H0/w90/5+2DSv4H98mkKVlOZPKCvV/CsiLkLU9bOgylLoQ+3N7dPm9Yh8HhX3h
Klk+T+UoFIhgtUpKIlXbw1MFCe3YqBo4F7STcF7kOn6B1Fzuok6NbzUkwVdw5Bvc7CLjczYk5eP7
9iXD46XKXw6XJxWkxfC4KuT40EymP4AR3WDtRddKiwzfaKpLbqByvd7emX8PRcLLMGQCrxSVN+en
Qf9N15XR9LPa25r5/DTYmbUGbwN+z2ljICCoI3Z6/O38DJeHweuw1PugfaI2bb6SQt8M2/SNYqFu
xgxxuVjlgadsAUlc6jouLwc5Cnht1pIjFDLrYh3BCdizG6DqrqKjczuNWfGiMO5Ki3PzVkUv9sf5
WS27f+wIoA2aSkUY5hPJ9iI6vQo/EDE4hu/BGl1rYB72SoI3wXqGk9D4COcGYm2jW78VEEh+D3P+
EqvS2arQqucLv0VmO4svy2+hyKHZvDjRZj+M4TaeuFuiEKu/vq9WOnbh0xg/AA/1Q7TFENTBggG1
4juL34w6v7bieLZfwgRHC0UV9fr8z1leNX+vzL9/jX74a9y8VWNwdYZvKXrOXdZ+V4NQxf6vVaML
m/dEbFmUQTGLIX/W2b6HQ3V4RgCmauTuARow1umnrGr1C6+Ck/NhVeRTHukgW5bV3gRwhu+oKAoe
pNIx6poUG/CRk0S7dA7+UQr/P4+8S0MtggrjH3e0E5TuQGJE69CJvJUjqrsubN9v7S3B6DRnZbFK
SpQdTgrte9oLnEh+NbYNMB61vhkM4b47FODLsTs418jXefgejpImfWdWOAFhq2ao+yKfpz04pnyP
XGb7B0Px5OXRYVAX1hBGO/hKEZ8pKEyn8vMBtS/g08puxiTqMyS75p3PNso6XG00MKj5U4pfnjWd
4DkFBwmo5+BUV1GJfKWdNZeevstqLX8wf76nU6nlauBuOJzQBJFdNUoApdze2i8YL8ltO8OzUe1W
vRqgIfyV6H2we+/ePRxUnjRvYl2MTp07AcamdqC5gFZRp7UT1elWGoznq/NjHW9e+amk9hzsGv01
LXk7Vol8i2nBMueLBdm6G736uja74Pb8KMcXA+VRim9En8e18No1fjMjQ3OzPOit1i80RdsZbeXs
VO6RlTHkLKOmWBdy3xOfzdJItHnTvzbzFkcS9DUnMhoNKmxb6yVo6nJYB84Iv90rpusae6mNB3zw
wkF4fHCwh2EiyoxNM44ADE4ZhYaXQy/FaQ6JgKLJr7Oy6Xw30f4Rw/o/z6gTCypVCQlMcN8qdfXD
EImiGhUG2gb+rIr+obQaab0SozBUjfXWjDx3vDC3E1cttyxWAXR86OpTGT4cUVpAj3odNz6QKgMA
QVcAI7BrJDmzARsuYO14waH6ZX2HkwZtoelE98HThvpD7NXAws4HlBzt8LIluWWNpb4GxTVncXLG
HZ7FedY1vpUZmCGP2E7TNu06JKEjGDAf2wTpZIRqbA0ZgUTDyej8+CcCjHOZYIYqJlHii3OhL1od
MDvjC6+Tgn1K5YOuQNKt1b6LxIv2taC3cX7Mo/AC50MKQQuAQ0my0Q+/wID74dx1cKwhfSSbto/R
0ceMZ41+zq/zIx1/bIYCwUHtnLlxkC+GqjojdG0wImhhaE3m544eXLlq4O0buzOgHdQDRZySqgec
adNZ60Hk7N3BFNdONqALd/7XnJg3r1cHdU4UmYj3xaWC+vzcCV1p/Q646MpRnPqjlWlIQVtlcuFS
OdpWlLdlT46HkwxzfXHyzoULAt/KO79Sy2jTxAkOvko4PgdRMG7DSbhfz0/t6PSVGn3cKgDNPDJm
Z7GNbaVP8I/mxGgiz/uRIhe1pbup7M+P8rpCB7uFYQzuS6oBNP1fOXNvD/mkDwLKGwPTqlJkFVsp
H1ZCX/E7hab59WQ2zSYdRYuFrhHBbQiTjQOP6nqo3O4RTeQQV0cRmrez28Wb87/t1ApYELSJNdkH
chcrbiPtjDOiwUamhHHdG8a4ncssupA9ynhdLAAHs0yBGIJqiAyxN/dPLOBVZNYMryuNqwiLTFyK
cZAOA1+yoq8MRU3uWo5UXy8DZWcBj1UuBLEmJ3L0EwyEJHggcWwvEQp4x+IojMmEH0apTmnTRtMl
KMr1UOrWjcgw986zCKf50B2dZ2LUe2wHjDpc4OK+PjfarlKt5MK1fHJZwGeyKjJ3X54ooV7qTloI
dhb+xdXGrFTeCtOgds6ayyzdAWIYd0HQNtCrO28zVZoSXDjUjg5SwGLULOkJA1eFxr/Y3FQoLWV0
ZGgievdQsRorO53SvaAb8XtW3JEYnbUL2/xIyMWxgcfiVcNjwtDkU/wwHmzQS0pYZqh/OcYXs7kv
yu4Oi1QfAbSVrDTThtsbdrgeo+kmmbe0z/cwoXqsZtohWlkhbetwfji/E45XAnUREj+OOhcgpLXY
CZGnjRGkpcm3GkPcpkOr37eVVj/OJimEkszNg4NV5l/nBz0+8AhJcHLkEpR1wckdLsRUF4MAja36
BdriN9PvFD+Rsco3XG35e69MmxMcoVWosbIk+dpNeLMH88EshDuns28lcfPh1WKZbmnxKc0aa0dp
1L2d8Wa7UNc9jnA5KFUySh7cH8vqsWaiGQcwbaJpziqiTZNch3Pb7rKpsuDbF268oz+nGqvME9N9
p18sXx9fXoxrkjBxsQDLW1YowgqwUJfG0qxXBOuIl/JN4JTtt6HJ9AvH/PFRCtqBjIT2plzhZRGt
SiqZj83IDmZW8DMvgvgzLqHfzgfM8Xwo+8sCOQpm6Kh4i51TDQKylcsggyqaT7UG/UTBm+1H2jSX
6grHsclQvAJU4KSA2Jeg2WGKmhEf48nXRJPt7dasNNQnY87sFk4JBrae++7LSN6QKjVzeVeAkTvc
DQPzQiwHnX48RNSd0dTIfQ29deHIO/5OcpTX55YJptpaXEbQYBr04zM2uoK8BdgmiE1Jnm7Pf6iT
o5Af0xGiJIVo1eFcZhimeFC3k5+hE7jN28S+wUdnvBBzJ74R2GUHYXXwKVh+yX//ZlNjatVTXXNJ
FOkz7suyluSpoP5omhFwWzgOF9buRPhpLvVoKoxAxWkKHY43piJBaJPxcjdWro1EUbxVY2aFA8tp
vHQ9npocWAhHfiXSbXcR623WUXVuFZi9Aa6oSQSHC7dCVU0eiZ7iwvF44nvxruIlIU8qeTcdzgyb
osauJyzK6qb2eDN15rrDpHp3PipOrJ/cSxo9OtleXyogwYWgRKlYyFmZ4a8cQTWSHeNbx5F09ScD
8UjjfUqBdhnkimgaYEQGRhiiLj7WA+psBP58G8zi/ScS0QDEQt7joIoWb33FzfvYDVThq55WPRql
ZWwUR6k+jdVoXPhGryDqwyRO1rb/PZZ++JHQBtdD1+HZXVdOeNs3VdYgOTjD4YsLLfhgdG1vb/Gc
0CBse81ckEZVIwTNAqN3HyZX6a0dQOLtCsW7fl5Pg44mbaH1Lqp1BUTrp0Epql+N1etIdaf55Pj5
jOqAf/7bLEH6ME9xnARRBhiBNMhRl0vWREnUK2WPQ0mobqLIQNp47LqvE/pNG8uDiu5gHZkgHTAr
t3obB5h0m9UfhKJcTMkVoHq2RA+IiQftpKO3iBVTfRUi7ciryxZXErxzYagTG1nmeWQ6YKxJrRan
xgSADmwd6Js6q9O7wjBMpNFDpbptdGT7qsio7Qvn1MkRaSmgK69J/M8iUKyCT9CnXY9HWzvuY8MW
OzD/JnKGqD/cGWkVPZ7/pieOD5NEhf4OSRL9uuXxMQOaMfVp8IF3lr7rTeUKjYjkQuScmBZ9eDpI
QExIApYw/C4zg6kfTBQ9kkr1kyET13WaNLtZjZsHRSojnp/VqUg1NQoelF95EkEDP9xwGLcmOId2
ox9KM55wqsV2DvVi2yM1+DRhLv49N4ZE8SndDri8ed5friAJ+oN9Tw5H8ZKbgLKTJVf/zTUH18nO
AHuPvmp32qZJ02KvUFMHQg9p9HY0s+jBKNz+BhselJltfA87ONvrQZlNiraieoTQqVKBhBMJexiX
86GN1hOm6bAY2IorBEZwdnZxiT2/fieOe9mPAqhBJgW6bhn4vF/UtFQGv3InvDsKWxl3Xj5ojygU
Dz/Oj3UqAol4tjSWKpIydrhG3hAiMZDnrFHUBJuorJD1Gq1w+wejsJnRhAJMTLfxcJRB8dxZr4qR
SnIV7LI2Ka8rD8L1+VFOPBCpFwBxJwmkh+54y4UrogFNTQJdy0P755DVCELkc+Rt9BRu6V7NQ0Rz
dQq7z1OQF8Wa01a971s123uG/Vsd0J2wyEi2k5OGjxZ6Dj0eZUaDbpnafz7/W4/fjfxU0n1yFOim
1vKJM8YA1bOSdafIgVFUFee3yFgl6MbgzDYgmbsSWmX+dX7Qk4Hl0HgFJwwNSCIT3m4I3KotdIPL
0YcD/qVBn2itqpifhN6cb86PdDKs3owkj6Q3W6+lwpmoJSMVfdH4xZRkd9GcDRcqIafnA5+BtrUB
BnBxzgiUTfECbEYMYt0QYpyAAR1Dy10Vupdc4k+cnBJ2C5Q+6BQjJXs4pSQNRK0MHGrpkGrbqVSx
Sm/V6sKUTo0i66bUOmS5fpm91s7IhWG1o4+mndhoUyRWaTVeYsOcWri3oyz2Y6qpba0ZFYHAO+6T
KCFmdWM5fTarAO2G86FwoiwNSFCWaAk6OEXLrsegmZOK9sxAGECwD023T1aIJAzXfZi7X4bG065R
QGy+jpWaPSOlodwGnYhvzHxy7UsnhIyIRSoIIsck/iVeHlT24UfsAXl5itkO/qRrGSc9jom5Gn0Z
Nae5iuzid2/EmN3G4XXctTgGjHGIJEJ8Ic04+Y0pFsFcIdFG1PvwRyQiiNRxhhOPyWi1s3qtW5Uw
oC/cIkeMJ5IV2dfSII4BkwW2cjiMUwH2c0qWHAEr52bOw/QDNpH6PXctrhc6tN3rGNOBTYIu01+K
1FkKoEh/1SnpfZ96SkIXAuFU0L39PYvdalapM6AEMPhuAL9KNCwA/QyEMHR078/H3KkVNkEFgq3m
yQSt83DqaUpaQiuEi2AykIAJzAmjV3wjz48id8kymIB6yZokr00E7A5HacSAwAoSy35Czo4o85yn
0K1l7+mDqaZ54eOsV91iTk+lygiS8r30SvmB6fPoVIGlLP0SK0jPNnTm0Bp8FK7z67pPmjWKTc3H
87M80YdgpwCzIpfiL3PZydHrKBWdS9GjMaboe6ZbYew7s1CepPfFjVaObb5GHrO9R0A2+oHk2Bih
Tw84Zj93mvJl0FuMacdAobEbIx6SXdhNp25S1lQiChCBBIh2+BXqtMYlsFcHihmqsUMuZ1oha+E8
zq6Lwm9plSvMKq2n84siz4nlp5d5pSkrQshE6IeD4ikd62nOmTaVWbyJo/ZRYMyEhIH1TeuUC7nC
qWh2WHnaEGTV8AQPB9NLYY/qxHahYaxfG7WLxldiiT+4ecDzuQZFfcmnldv3zZXda6nl5DHriGDW
BhnA/HHu+ubT+XU7tWWQV5C9M9rt3pL6EGO3TopNfyBzjPZz0HnafY6m3XWhNN1LoJjeJgkMBAnV
QbswvVNfTJJVUERA153U63B6NOj6pAQj5BuhElKHbKLrulJQ/MttdBlwhMzT5/NzPfnZHIQeKEmC
tLIW511don7CLxr9YfA830KLy1dwudyeH+XUqcqMQNIhCQa/e3HKx1Gju7gEjn4Q5Oh1t6OHofDU
7VU8QC/stFMfD/6XCbCVEhEA08MlzBoT91UtxWUhNIZ7jDjN58DBuWVsQgWTHFvfI64/fC3Qo/2D
paTkqsqyKNemudgBleq0dEgV8hVjxOqvrKSscmFe6OWc+mDUNKhH8RIC5704z+csseM+MzjoWmj4
uYc5Kcatpfcn5zaweNnBk5jDpZdHxSVc2BXv0hkqwsYbvOnKnqraPx8Yp85FmpYkkiB4WLTFmtUh
EdmY4+hbZjDciTjIos0gNCqvKrJ5fjPlyBqq2XABxHPy8S95+AwN2osa9mGUYMQUdqpGbjkIE61U
q6idx6Cb2mcOR3sX9GO/b4GAXs1l0j8MXlQ8ZnN9SdBCDrI8n5GVBVHIEwvb+UUCYM5YCmsjuyLD
qX6baV5/1aOp8T1pg/hqmgvzp6rPxjfeCS1yaG0Xo6fWWY9hhjvS+c9wKqje/pLF9ZQgslZhjEZC
b1fiRisifZt4zSX61YlRwIxzN1AzoLS/TAVQvMJ12ypJr+c+jVZ9aMzZaswq7cLXPTEOOSvZM/V8
soJl47fKNb3K207zYUvmt2OCAixaVpe0Dk6ELk1eyEkS3kZrbHEVoSlYN5aBXZLpKg2Hpj39QFuq
uGrA59AEDK0IQ5I6vDr/pbzjmCFcTcpxKEpIBfnDwE10pHPDKMN1vY70DyJ1oi1c8HGd6oW+xrWq
uZ6TsUZKMJrWc1pV6oVIOXGSA5Oh6gioXUKGFrNukOhOozDUfE8T6mPOQ2jjFM30yRmU3+dnenIk
imKkjHSACJjDmbqeNocYlAIJat3pBlHMejNjbPNJNXCiOz/UiYABKQPLVjZzXVCLh0PFeFkMQexq
/gS8bDU69rDWyyjwz49y4maSpocALIAIAPxcfDq3sYKmgVfnh7UDksmz2+hLmLii8gMkS6WGWxfd
R7rVot5eFGlxYZKnUuSD8WVovcmd7LSNbDzFdHzJ6uY3yvbioTf1bjPHHrY4JeZFVyh+5htTcVoo
A+6oXaHpZ37WY+UG3ZVNGbv1Gpe29sf5dTm5+nhnSFyjPAoXv2so+hn3Gl3zozKvAdZNme9Mtn5h
+n/DYA6PW+lJxU1GVwJSzBKSokI595Q2FEAxMHzcOdNcf50NaUY0fzOmYp1mbpNeWb1Lf6wY6+gJ
jdUy9Vst8kABi6DAF4mGyhpfKkPZNbPWWU8ibpQQ4Vm3uBvFHA68GHvTXvV16KrXde5FCLy6o2vv
Q0NPqm3cNE7o22H43+ydSXPdSJal/0pargthmIdFbYA38j1OoihS3MCoCbMDcACOoaz/e39QZGaL
lFLs6FW1WW1iE5LwMDn83nvOd7JmVxdt8BRPDfm/lYzJW+q12TkVcTrNh2UZZor6vjOTc5WmM9LD
gG8xrKEZBG4ltbnYVzGKKq5Ugq0lkxMCEj2nnN4YJul0wCENGPvS74KtMZYZqBBhl/4Wc2Nynp1m
uR/rJaerJmAzhBPRxjmZWPaYbIH8EqxcjHPTRxkWC8EQA8ID/0pNNrtJ6g5t2KEYk3Ae4srctMCK
P0q8jeZBwIoUu86grRalDfmIW6kQ24Sd2TX+vjTmImUiU68ulHS03L0ac2+/uhbLC18O3XwoEFy2
KA8ZV506kpcTwK5jkkTKbgiFmrC3EKzVjxj2/CAbAfbkMK3qLnOKeyvJJue+8Lvl1nTGWdIbn6BK
Undp7S4dANaGbAuJqMmgKj+YNBswA1mqvaxbrXl0nA4CsOnJi2ZG9g+pOGvqqBwBdQtaFwX69rnV
LjTFfonYomEBjh47Rpgnc0CQhhH7HqhkK1en0gQ7Hmaq63AwZ3a/MfyCdnVC1oO2Lwe3AO8Yx945
dz1J7G28mNMeUKf+YCZVPoe9U1hXWTKnkNJT1vojjZ/cirze7MzIndKyPbdYisxdhay/gkYztKfA
itHX4WBd8NEPa5gjoZJee1A+LI5rk8CJD6DO1KOcwUFH3sjUACyCcD/NPLHPri/Ga2mI5uRXS8X4
WR/NkEpHd3eFysf3ug1EA8SBHC+82sfhgcbGADab1H0f8LZWU8YjnvhXet8F2mEEHT99HHy/d8J8
Nq0lhPsAMRigaUXogdKtb5MA4Att3sr3SpPatxrmvE0AN36VHdhYnlhdlPM7Fssy2C5iqR6cSpQa
bGmaJRENwfQpzxv/CE2g+grkMbsZjUnl13HikbqRYdRFcgNeJoRLmeobbPSx5ImpUOpWQW+1JMF2
ZXcE+dsBZnfm7IE8SFC4vA9xfTOZcKs3YCPakhChTH5xQDjWYVEKQlVjr1FPPY745tD2flVsvTxx
HoBDj2oP0ComBaUdrOuCiDaHQSf+3xQ9jbYlT2zpwtSeeSkBM1fD1i6CRt960gMxbmpLcF0kpeaH
WswPybAmJWHJTVtZ4LPxRVLqYIW11KdE6poWmSR+klXhF/ZDhpqf2DavWUAxpnlWbCY0KHKLVsrw
jwGZUfomC3w2dCLQXLJEuiW7IfcDbBAEZkKwVYzVIMIuLki0y4ncDOwM5F/WCItxlBwaeta4clNy
QttAhWaSl93toJkMkKc0G+xNqxei2Yy+o/JL19RGJ8oWGeC+1lK4d1rwHYjaWancULqIR3PUO4zE
qqrz/RxI3k5TJ+AJ2beKi4Mc3UESq5INJTRAFgWm33GPsCuwxO00+c6dlo6tuWvLhXBaMAijsZq9
M5ioQ9eSvocGd2bBoUMRotLXbg2nLsb95ErM8IzC3OWiUp0w8g2JMAGa38EB5E32waTFRvcJmZyY
tFtdI/kNwhzACq28ryfS12DQr3m7afQfosVnR1qVvVFdJq7ofQV3DkvRe8eUGu20NiDDPnPLi7wt
8zAxxoyFRWsj2Xrm/ZwaOf876OS9F4uGJ6qsNfHGHvEnQaiP1oPJEm4BGvQIaKyXX/oEcaMSU2Bv
QBrccbkqxE1ExRRSLzdAwdiYCtluSG37wlcJon2uwSFDkEt0PYtNM3T337/wf8nJ+39n0/1tCtV/
R6/uqj759/lSD1+7/m/hsyheGHTXv/OnQddy/sCeiigTeSYpDcj5/mnQJXKEKSRanVWTj+Zn3RX9
n8gRQCMrcnEdib4I1raMP9YZPS0IymkU9hjmXhlyf2fQReHCg/LDlgnyB7UNwj9EqbQRETu+fJBc
cDBNmmGxMILiQsX2h95yh5smw2Q60Ko+uC3Ljho9UPAQ80/+Mt2Ypax3otK9iGRoT7KrSIaQeet5
0KW91zVmYEFhLTe1a0+HidQQENqTae8ZNW6sXp9PNGX1HeHTPf51UB1dz/jDZBK0aYqi3g4CL1Hg
al6IlOAk57LfWGZbOzsr7bWrcfE+aAPiPXpY2q5Xbv4tnmvj2uwN8VBos3FTD5Z2ay6uvBnGTL9g
q1+dHQWUL6zFrKyI5Sp9MKq0e8JqlqqredkSgtv5w2U81VuPcUQeqK+txV9IB+9dwnJMJtLCi4Qd
3q1UhfGItEFbPpnZozlkdy45Wqkjj2ZZ7Z25O9rpsXiODRMU13Tj1OI5dtsnsbSfpBQXdOO2JGKe
CKg41960y8bmxkvcGyMRN+QakD1lLYcxNt5PJCZobrN34+3o3Qg/v0tlcyc8pLWm8K7YTGyTzAjb
2dgyWDkV5XQz+o955m2sLAbkXO79iWCVbiLgqcWKMTQYbLSntncHVs/qtu+Su2CWMvSc/KmfsEX0
1QNw8HNaeKdZxR+LenkYu/IYGz12jQ4Ep7lNBm8H5vR2TuQOETp5Bgl7Ia/+2EFCnrClOlp8rVQ9
k0aVh6P+0SrPSft1mpdN3eZnUlDemXVehyRgn7w62E3EF0R+Yp6gSfFLMv8yNapvLeUVqO/Q1YKr
RspD2/nXZssRsSEuYPwPiZ8fl9yJHFVs+vya2HSKzOshcbatjJ8p0b8Ib9lo/a1m5tekYZOCemJc
Cm/94Jg3A5R+Te6W5aMSR7JbPqTGsqKi5UbN2l2lm89kS7NTvbaNOYtQUO+DoNx3mi5CzesftVLb
SW3ZdUl978Tva2tP0tk7Yr6xOUz7wcz3fL/zNLvJtOSoBfZeErsRMPAiqfQK0N6VKfxdW39YuodY
DEfsE0+Lhy61cg7MprZ14l7OarnwKvspk8lNGhd7YjavZ439jl1zpBYze9t3EQGnR6146pRxwUbi
4DRs/fQ5mmaeTiCQofL3rWle0v1Orij1LqomfXLMZ56g0yK7naH0j4X5MfffGSn3qYU0HLck1Izf
+CTe6sV4J5TFVz/dk4wW6pN19MSj0Fr2jq5zoiWy9Zv+bI3BBUXJfTY4m65v8NVedvjX/GLYSeMd
TKEHI/d29njpW5eDcwKiQciFN++DeTpDXTlJF49ifqEn5c5a9eN8xD1h7c2s33Zd8hSUxHQ4Ir6d
y/HOW1++1A/eG+rQDu/s9muF7d7Kd0QebYST76Ye7gpm+NE/urLd+Xp3tup85zbBZU0HPGT3QVz4
mE9hDeuQ5AHCij22bgW6/era0eRj6TmH2Yzv2VJvu6Y5a0W1RIYW3KrGOWnurSIgyRPmvg6So0kt
NS57UcntLNShc7qtkz7NtnPT9R1Wja7cj5P+IW7VFbysBybBnw0foGWTjWx6Jdlp/XZqLx23zjjn
ZN93zUiOzMFOLsDR2Er70PV2OJgmvo588pGqBveEFd5YgYRPObBzZHcSSUbEoWsQDW58mv2ZjdCy
SQJvt8h9y+PLLh87jvpg6lRZUsbf0niJAn2JKXKLE/KEIzkqXkgSzKkR4kuDkYYFPQY2PDgH3bQv
5KJ2bjreuaU/En1pqC1t3iwqmjJ48EXTsfI3TwHBbmc7zZtL2Zdt1Hn6iTL92tKWM4wiqqBRwyCg
Kf96iHlbmTClezsjlgf/YUwSsBuMJTCfIT+BUbp13MwJa8Pg4fAOFX81bFwMrL1hfizEctc75fNQ
q6sOHMKpJSRgS+CTfnAKQ537xsQ8CbH4yubL886pOvNmnC3jytQfcZw5XVxuIA9vxlyPkuw+TdwM
RXhS8uy2xt7PvF0XXI5B9lyWFG9FUy0XePWKMOkOCLBue0IU9/lcwwVcyHdu9iXTt5PYa4XvXOcY
PfqpIEuD6j/sZOww3R5PQakHB5zAwOPbetsm2QNrfhlV851J/gu08X2p1ycz9x/bVN3XdqyFqfTu
ZdbGm5GbVRBAtBna4VyJm6wCiGBmsR3hlVBRV00Xyqy/jEp9XgbrfSoVOcFjG8UJgRlCvyYbB3i+
oT82hAE+N9Ij2I/2Qp/xdkwXApwdZPMuSUVUlyZcc2oB0GYII3rBCzIOEnkO5ZReSToThrtFvvyg
u1N/1Kw8OfrGdJkvz56ZPo4zf8qkHZHvq8oPKZyWjci1Lzp2pUqBGNMWUmTbcVMk1kzbY0kgm5ZX
ooGBGrQJ7muQ8mp51Afrmza3MlwMAsF6cnP5ICYxEggqjWGyz/R9zoQ8vzeW+KkY4zVn40qJ4BFd
4fMYmDfosXaW3X9Jp2Nrvktqco7SQDv3fJTejy0NsFzXtY3lKP1iTCnHzFrP9mPtkhjWkF6i5Ro1
fzHUG20aLZbv8s4qk4lPfptFCoKUVEu7tzun3cXrFSvZm0dmUMa7ujSGyz71eafn/oNoQQDAa43P
VZ5aIXP75JylxWXm8v1WfkJDIqb5odmt+mprvbfzGVdtpoGJSNk4flgEWX/h9ekX4QLjCorljN0y
Jtwig4BrVOooYqc4p51bEG486/vMNvodLZYi1LveJ4mkQSwqD2Ylm1XBRda6x25pobxz/SmCpdLt
R1fsS0uzIn14bKaPbWafE3JfoiqIbywPDrUF8oHthcM65b/X+uC6K+VxYhmx9PEgO9QiUy9DyL1X
SfEpqCkIuzQZtqYzX/lje4cenaQZjZwrvdBuCxEnW6up3lNLXsxUZ34ay0i1Kt01lrhrp/S8iNxg
YevLMsxlcwGz0j+JHjR11GuWd9WAqLpkclrekK3D6rmCuAF0B/auJlHuFuwSV826aHTn1k9m/zim
zWOvacnOyg4AvbV3C4S1e2iS8xJaQZPrfNNGMocBcG2nkjs+tn21b6uy26et9SAaz9uqTvv2H1Ud
WIamLHTalkcmR3+cIbBR/dIAIV/k2GoujzXy3KmZL01pfiKneGMq88vARhMpU0Q805/13/+UW3+n
FfG7cuvj1+qreFFqrX/+HywkG+IR+jt8Uq/SHW3jDwSs9ISRq1NyrUXTP0utter6Z3QvQY/875VS
iFd6xTX8hcpqHSj8UFdZ0Hncte5jzo+y0ng9O8qGRVun7n5o0P1mx+76RmimXvHehmZ7gdaY7ejs
tuNb05tfHhdImI6XAZbOa09NPylDzkMRhO1Y2e/LZjYiUQb1rZBO/3lGQHqn1fSDf7gHN3+e1o/Z
p6/7++vJIuzGL4TGADXbq26EnQVkX3VwUvmwsEXrSt36ZNLoe2O8stair68p8uB1LgVindr4Za3K
Oqy+w3QpDFLriP3gC4y5ep8HYE1/f0K/PBK3hOeFg6FTfXkkleuSjxBD6lo3OnbJrEehvXQYXpTB
Gvv7g60/+9VprRkDKOTQdFLwvzqtyU3kQLwXB4vLvVku5OV13ucxsViIrOYNT+PPt4px6creR6iA
B+q1cSL3ahkvZGSEw6j0SJ9ivnROHbxxSj/1pyyMuSbOHc4IiQbdzJcXkLigqUyFx5coXsZ4M7gj
+/5hNod542q1CCI1+1zTnBySR7aFcqHJ2DE2sLTUa3Yzr4ezggHsCiCh0N/ysPzyItgM6HBXrJCC
V7/OAZ4ddxZn7TVuG5HUru9mN36LevHzqwiZFsMIU2pkN7BmXl4Dn4lj6g/shlJ4iucae+BNojNp
MPyuuZu9vn3M6O694U7++dQwo0AgQIuD2JLze3nQUfOIVyZHgsAi6r/UmatNF5Tpn9+ff0sQeT3o
xI4Kz5XeEZpD3o/XImSvbLRCmzo3lLOQn51sLkgMLIuJwArAoe1GxqajXaVtDroLWrP1FvLtp1cG
Dx+NMRcBF+A3BB4vz9JbSN7u3YbjN5U8D8nSZjRkDNpNYqZYXXoSJX//kq7/4ouXlOPxioLLc7FD
oNp8eUSyz5osZZkPW7LhxL0d1zE5ajVgg+MCyTs4/P5wP91GRqUu2Rhr+AHHNc2XhzMbq0e55jqw
TOGABjHKEGTs1Ru38acndD0KKyq9R+w4iPpeHqWUI9z/1HLIRSw6QCS1sXcKm2zG2jQiGmDNl5YU
0bfWhvW5f3kpWQ/Yh9NCB8ZFIsfLo4qljxmhJusmN6Flb0yPmWt8EIF35afde6dSn2w6S7ZHTldN
s+r3F9Z4LcmBbkimDTz7FVGto3J4efS+X/rRmEsnnDRHbjUbhHOaEHhOytV0g/unf/LaPr/FszHu
CUjsDkPkUDh8+f3PeHV/8Qej2Fx/BmoBwHavhTK5UQumPYR75Z7ww6aH96Is7y+qHr4fBXD/qrom
0YYx2MtzJUZrXposWPOtyI3M2hQU1VIYb1zSV4sB/mowL9xJOHqGi7zi1TqXCRPJqznKKFhUkOxE
7AbPfZf5ZaSZlpxpfzojGfFpi7lyHOZyef79tXz1aq7HxzGybnlcUPq8oy/P0jGTxk8XhtnUpNo7
vhyKOFrLncydRvXaH39/tD+B+T8+v3w0V3LSd9kKSp2fdHPQAh0G0m5Yk/ai7a2cxuzNUtgprYSk
DxJFWsm09j+TttOyM0Llytkjal2uvYVh4NH1ZrQgbAi0dm9aokWynS89DCCzQiLhVaL6OJs8DdEa
LPzARNf76NfFkhHNWtQPvgWkkK83cB2+n22teWM0JEhKn3pl1SQ/xtK3SU5GiCLaBOz6PPOPpLFS
94ab1MUuKVu2FVHWyVz7VpSDXcnIVqkBh0ln3lcwCdXyFewC3gWmpJ4Ymh+NFkKJsx/ng7VrO5Ge
e33QxstyzES6WUpu/84r57xa29d+d+PomWsfGXKnlgjnRTozY3fimp/9XsfH4KeulcBtpuGbbg1P
K8pQeoXDbBWuTGru8xGg2Dkd+j5m4Ic9ELv7ODjPaCh8/T0dJAd/XEFOsaXCzMk0kZ5ymdcEa1t+
q57mqZvkvSxGvkeNnKpZIKuIq3XgzlZuEwQwB6oIBYo1X5Goaqa3wRIHTxP+s+bIEECllxN4RbcM
Rx67XNIu0ObYgeGDX9GMcv4xKJGADBp4wnjJ224TJ7S0d5JBhQn4qB4ZjWqUsY1MKrrsIKQoOmPP
q4lXCc0F7KD6phNF6aRb4l8HE02HaNL0XvszEZyYp5588MSq8P6G5GZPVn8u/4wQr5lxFp/JcSQp
2iE+xkQtQkhidSDZU2bf2sHWzDuKWrFfMk+mkUPW9H2sN/0zttI8cr5Hlgeip82kr2nmLQ7D/Ijy
Q1aXHsY1+gtr6jnMHWkdsGS5zYUYKyM5dKk5x1G92MzRh6C8HcHvb3o7aG+bYcjL0CX7PA270TVu
6Sr0x95U47YlY/XebMbgsder5lPukrYpG+9BT3JtBtZi2be1JavPJvqCNrKtwQYMBhzi0WozXKFT
bpePjT7pd20CYEeoJviIhTO5TBJUDxunYWwQtU5QM/4fxG7MtDurUUuo2ro8zVnJiMmeWdJHZ2pu
y3S0n0xb5lNkpmDqwtVhszHKxdr5I+VZr9H0qEYzOxVC13Y0/COLFMQjeh3cjx1bDH+iO8rb/I2h
QL3tlUnPe9Hfq7Lvtv5gumcC+/gnbFO+S3zxTn2XnJT29I1AZHma59rc1oLmHS9HQRwNIpu7rurq
OgomJ4eKb7bNFMZFXrnbUhS6y4ykJGO4YL9aXLROxtwoy4zA2vhy7P2dCuKuuCp1Y8q3ltuk1SPP
QT5+WfFfQVR1Y4ytUFVlu6mcRHM/Jnk3c3vnySOsuSZGI1LpQqyjWKC7Xi1T3BH/PMvMuw5oSblb
s0eCGNZLkX4rEDkotAtu8065KrghvlR+8o2i91ZAupeSUNSbPf9SVt8HGjSCfW6ipYkqCYH9kTxv
IbZSV4aOB7Jfmk0927l50419SsZobjDN0BPdfBwNJUGxGRYdQHNsiJMpZF54u9SuM/FcdWkhL0hs
rPOD1hBDuyXoIa52eCsTi0TsYEzVg+W2/sTIQtVmZA1Jnp7bxkcxE0+yW/pQxq1bfvVGYeY3dtM2
za63ain1w0Lcy3JHp6fXoqBtzfIkBdx2semYzyahpRQimd9/Sl5tAugRUKIbRBSxIUHI+lrpmUK9
wOwwxCEhI+SGCQ+v4qZpZP/5/+E4kGSQkmOsANb46gOJeGbxLBWHREq1n5p0nD8ZMn2LqvfTZpKz
QQqxxhSg9qb78fIoC9V56SItI5AosA4gejI63qV4R49yCtum6C7nmJfi96f2k8x7vYY0WFxKdXZS
34foP0oey1EEPndoDSxAHttrk9Vgokj6re0t+ZbokWyPJFErsLYF7VZHsk+MNR6XD7//Ha/2IN9v
JQJGRO4kGtACeXWJySjwSEgizSARCZOePDnzqWUO7s/yjf3Hzw8NStnVtEuVR4Fg0r/68YR91s2s
NhaNeAIRvHeW2Ngt3fyWTeXn80GBTODtunPE/vlaySq8KldLR+KEG/A+dIHZbdJExOe5n5q//BZQ
gENhtblyRAK8Zpsts4PCyhVx6KCRPPmIodLRfMv5/YvzoeexEs8xqa3m7JdXraSoozef0xbTYjY/
iR0zAIv9/sYsyv4tq+kvbpG7UnN4s10Yk6+dajkqXJVgQl2RA4+arhjzJEX2xnPwqzNiH4pSm2eA
4u3VGTVOa2mZPQbhYuV1GurD0BenQomFfVUNjm7z+wf8V+cE2nA1A6+mYGstq36UFs+kBfMSMhNz
u2FnSohuOMbfilJbf/SLrTW9ErKj6O1RG7FYvSolPEwokL7sIEwdhqKdYkDsDrzcUlPDRS30L78/
qV8cjn4vEpvv4UG2/+pd8nqfKPHOJS0817KHiZnNSSsD8ySHoL6y5tl+gyT48xJJS4yyExIqqzEC
+5cXMVkYO7bdjGIiSN2w7JNnWjjoMpRxNbtShKaq3jjiz08JR4RTxwefZQ5P3asjZomVKcERIdnW
u8VrGWVxHRgLF29Bw395cuuiAYkOv+trzIVji07hqvNCdt/TrijGcUf9P7z3fORCiZFn9143ohb9
/S381Qny8PMWrGQNfJAvT1C6ZcIKMnghTg6115qs25pN0e66hjnO7w/18ysALZfVnf8imuJGvjwU
U10Rs+mNQwPB0ynTvHWf2ak3Oj+vn8n1g7Y2BFww2DSEX28KRO93xeRVPPOlSj8VstCA2lRi28+l
uq7Q1+x+f1a/PB5de91eJwY/ZbLkcVLOfo4MK/CgpaU2AvkBf+SjYlkZQuaWbzWdXt0xynWaw9hI
sZ6Bx/oJh+Kyk0rE5PZRn1CtFnyBUgqBnOh11xv9t6Az3wctPywpHA43AKa9VYCHA/11JNnEoFhm
RqMi3fI1NPiGCsQYurLzxr3SiYm/GHKElpgApDu/bwN+0NYVFHB7Nyi19sqWAbJh+BhKuc9Sx5u+
sRVqgY1nJsZ75dZVuiqXvAZbuxgnO0IAOngbYCf601yaUt/mhdEEO3DcJFCEPRe4Roqg2/mfbZD/
mQn+faXnsDT/exHmvi6fxd/uhk9fCP6T2ef+xwnhP/72v+SY7DLWnSqoGZ7MEfnmf/4dkSbNVh5/
YhgZAGMA/Nd80LL+YPUkXBfXJ5JMts//mhdaZKWAk2OXBBDN+SvDQtphrB0/PKXIMG2SpAF48l/s
9K9jELKm1RzWHD1q42AJ28q1ozLASA/G9aj8cpebEC494wGR3o20v2JuHLZz7V0yTbK3dd+dnMo9
VFj7Sam41jT3olb2FVCrkz8WH6DWXunpck+y1EQ6lXdR0ttUsjsYhQoDYX6a9eRC2vq72sa0pxWB
iLCqf6n4RlUKGaRlfHP9VWzYVeO+LJG91Hn+ySsK9yuug27taJjG/USS095xWgTTvGcXyvd6pFaG
dZxSVjO9dIcPfQFdyTLL6UmfY3MzWVUTabSXblO8CkX3nBQEfoGfIXWrcT83ejZt0tzBtCW76iIJ
RrUTaPWvUYCnBzvv2Mk3zLnWDymCLysv4YZL9900F3eJ7tSfkfWvNgZsgpqp21d9PjjINCwBMRl/
FiTfNlZhIXyETsJ7aKu6w/ES+FFuoyOr/BLKkiOpIvXmBjfJ0cqnKozztth7g7xr8M6FCofXZ6eM
t7Lmz7CkXBRVl9wGVXPsW4RoVUlzT6oorot9oKptWc/HUdUYXtOL2ckOXnHqxuLk5wgRLRnJCslX
f6x9i66XoH1Zh76zXGVZGzZzGkd5nH6YE8UfqK9SG9xfIPs8JDDjk5N4O2EON9z6j1OzbEcSmg3/
kabdbgnaMLPFcUHD2FqR5qGjCyJGgEDmRRhwTjbldx64ZyPVwGRNw41oZ/GxyV2usKU89GUG/a3P
nbU4m9xJl61hN93RMEXxwVqr/lLEV3AtjnIp5W4S+tMECO8+npu7Lpn1wxTn+TXoNEurL5w4/2qr
U5fmO162nZdTmWkmAc+Erd0pSn0e4M+y6Mob02mcQzdkFzkMzSLmJ1at0nDzMji31LwrDCgXliG+
8Bxo0eJNxoafVexMPW5OVVlel7FHR8uM+6hrnfMEre1o2TPNF91eIq/t2DL0ybW9LCJMilSEdjA+
MrDzou8r0V9alv9/07wzEoXuY1Ex+QxofPgtv11+/+vd9m777sN287/+tsrhv0rWYtpEfL9YiLJ+
Pn75z7//8p/815pMW0W38AuvOHPm+z+sy2t827pbYGOCHf7FuszCTgwySgBq1O/xVv/QcbAuU+Wx
mrOrx7+6Ltl/Qcjx56781dr8+lr8WPqQRWDJspJGlJD6F0rHOSTIa7fY/5dD1mc4aUaV7oEXXTql
dpvb6kM8uCSwG8fOsZG2WmkRygGxlXSuBlWEHjPgIeiuirYrn3x/iiOl2fASGUGHiD3NPev0gyVR
7mUlhLLZYOX15Wxf66jCtnm2fCsJH8RhJXbz4o9nrYzHUABn0svq3dh4NEDo998O/YwgWNX2sTHK
Jgp6AwPqKDZQIFJ2l0E2IBGuZftOmiz06WTQSx+yaT/TfA9LD8cxSQG7esLjJ4bLrvLtXaDQ2Odp
c2Nn1hw5AN1DzIXva9t6TmV2JSr3nZ7SsXZ0yJatT+cyT69qtFtLnX3AmHqLuu7MVO4yzcw9Q4Fl
WxXdgDrfRwrmWCB58maJHDNnhfaCva0P5lZ0+iW6sW80q5G1J0jEMBOcq2E5z4uOocBmslUpf0Bt
rn/t0vK5i92rJJ06YOgo9y1bK2hOSmeHrZBlrvOPCOxAWmGrPIvGmbaGIrS7K05WkxRRLIK7Ii6P
dYBU1UyWfdXX01fZtd8o6LoodZJ1WDofewPJaAGWVPjPTTwd44JBhbmh55gz9KbGCrZj7F2LrPw2
zJJJcTP0rLcV3W1PNtfuQkk0lLod5nmJYj/VaT13Sd8dzRlwTCk1+0pIgjDYoco96ZBeOHS2JJl9
OtSd4d2NxicPnFk0pF12MWfpXZqYC18LUTWhA2ME51YcDhhAH0ghv69SDwsikFjIMPG2FVN9M9NS
PfdyHG+WdZSltFG7WET3sevSYF8BS/a98rMSVrujCYqb04y3tqO8C75HOZ/P1b5pzORt6ohf1XSP
9BslZ8HQOjKbNprMIaxR2DVmeQi86rrIu/fsf7esFhva3uj7vtF83yFdjnILxCmG7bAbrGgQ6VY1
WZgmzbFOUC/PTygQw2JoN7XmRh06v14Ye4mYRFUEdyZmJPSPig93kE9bR1ZbLQa8ztAJcjecSYeX
g2a1X+49eaOn035c3R00Jq+KwQ9Ll9rb+mBnzqXAghL7ehJqmnFNVpgZAtve6lhIhYItcP/Xvwn/
1i21fln+m+UVrsKA3+y+v9Yyebnar3/hz8Xddv8g/IjsBJoPrr1S+v+5uNv6H6tLm/cGlxD15zpH
/Yf/ybb+YCO8TujZWMNqXNuP/1jckfJRDACjpNsKxBnR2V9Z3PkprzfefDroP67Z8rRUqRFfFvVV
mweesga5JZ6CnR0zTF3tCIVyP2TY9HuMxbHeYaRUlrtzbTndM3nzn/nFvPN+nZuhWtw0xZjJ3C00
3cUcLhAgMlfrCitA5DtkZdj3FfAWPwsKZy+SYpShsyh1PZmrC59JVgNMPukY4JauhTkn0Gdn3bXF
l8IPkNky60mXMPVqrY6qwmvwPOvjdO57g86YbwwmMWOGKq5HFeeHTOnBuXfL+SrBNPVsO3nL9EkA
B9NS/ZkYOVzQMvOLj3UgSoTJ+CpE6JWpzi6zmD72rfLuA1GN2T6NU5w6KgfqFbpzgh01Hm2vC8ey
WuxwSqru2S1aurWiMuxQw7P8YPbc6lCf4fKEeDorEfJVQcaOrqNCh97L4tFJ3eUkssJ1j5oJujcz
ymtmcgz/8O7LCwZzFcb3TmhXsnTGOgwoNb6kOc6ukLppvpCYOVDuqnU+xSCjwypWOIbBR6Mfy8im
UQiY2AoYXDM7tlAFab4Jzam0rHiL3aYROwJDmsu6yZjTN9pgPtmrWTSE0SpvQZWDELI6vX7M+6VL
kMfbKEVas/evJSMwLSoTpAZRWzFgDicbr9BW02z5ADj6f1N3HruRK2mbviL+CJJBt5lFMpOplKlS
qZxObYiydEHvefX/QzXQXUlplFBjNgN0Nw4aOIpk2M+8xvuhpiETO4hjEYR4dFK/D2g5N34U5264
z2KuniFuXLRnBC4ZO7NK89gniO76napl7e4cHrV7G28ga1eMMwRkNyXJ2UW4bGACTsfqaphK0EC2
GJXr0wNwP+fFmOTgAlLUZD2ZITbpdpCW9oVTJNqxnzxH20vUHvDlaquZgSwBor4uyjr3qxKaO+Tg
vjKuOrSNg0miybmj9uUOhxhdA6KWpFnJfGljfHTHznkopi4+FQz8MMF8dneJURAHkHnVf6A8zK3v
tO3wecrgjPgO5STW3Otz+3qJCxA2uJDJ74qMIEHM1nZuarcPoc7YaNr6hhuSbGA/5+QHK6/MxI+h
uN45S2lnvhwdd94ZVajrsGk1G+SQ0y7LVYqlfbSTyRqSlfQcIx+ZVOA0MfFPcpilPn0rusn7p9KA
WviycyH6uK0EthZ6M4GYq8Y5EHPj/WjAJEW7uu+pPM9Vc7eYhQ7LWU/FVZcPKjtgG8qxBVQCdd6D
8EffXptwvJj05B+nX+FnztB1Js85Yc0ptoEowLLhhtgtAikOBNpxHUhLTQL/g6gS7WlP8jXg70vl
I4pkfXXysiCzkVMK+8KTNZMpZfOlXUMINYzaN/RuaoSgmir83VUVdtGcwPEdYBceZIVTBK9nW+b6
2jGtc7BVDblnmOjxVxeJrNEf0anWfQf+c+R3XdyDeEr0aNl5KoWI0C4SPp3SUWPxZ70oKcytm8eH
VdU614XsoH3JLpYxsLBhIvGWI+fU8rTl3p3mMaEJH+f5XiDfKGCTV1C8HVcrwn0RQwbCf8Ed0yPo
YGK4SoFsC8qlBDMyaxFXk50utnk1YywU7Ur0toudGclGHZqlKcjXZEWZYKlGOHvxkjpDENaT8gLM
A+Qj5mW19Amiky9uV3q/SrTcH0lKJJmiSNrhiF5fZAQlUJJP3jTbiZ+qIbOv+qozioM5960eIFbu
jEEx61HFzYNowU9+ztSfEjtPpkDYrfw2ebKHBgtN4AEMd4RaW6UNkCDKfjGPkVr07kE2MTtEA9Nh
3/dTn/QnplH7XtDMy4JxbHHk8zJV/xIJWC+GDwPa/Pm+rpIPslZQ0Zy6J7iNy5Ws7ubdlRHN3s4K
heU3S8KyAoNi+SwPVUMLG1bbyo/JVOKrVBZ36WhIqkbhyWLp3aS4ccv5HrvNgxfNuzrRx52e9+/g
3uxtjnFeDe9lLX62jC0sakBmql9nTY84DBimkGwitvkBQzbuTbe4sQnIvBT4jOkt79uqdg9JVN20
jfUohfw1t8XHKTM5pFUw6MZ3Pbofuvouz2a1S+Yrs41PbZeeqggLILDhiygoyaj3UzIf8jp+bAZX
23dWXV85zfgJ7q+e7NJkujJt1fsFGIocmTyPspEK3bsiNg1f1dZB4Gro9D/dHAIczB5yGkZTIjqm
zbgDO+Ree2b61ZoxpOqUGNYoGy5WHmiLvRsBneyXjPjdnK+TpcquZWtq1wBVPkUZgGNLtvuqHMur
MbsyypyTSg8XJF2EOZx7BaAnUO7w0OoU5mzv2tMr7h5YfXL6sQwCQX7YjSf+/a9hE31tU9kSisqP
KkuuwTrfuBn0pWEG6+EuHnftfBxq0CWa4M9WkfwQq+mnpaUFpKm49fzR0gd40E37pSA2LXIOatMB
WjSCeJAc0eUmrcS1KvSbEW9EPy/0XWXJ930MfLrhxoFsc4rCljjXdevHRkNOLs1+w4U81EJd9alx
JWb3S9U6085e4safczf7sgiJRWX1vjWSg56YJkJB+R13kQkLK08OMXJbh3ihDBMX+hen7Ipdp6+B
jOp+JqUBPzV3/Z7D6PdIOzmaguxafxqM9JHr1EcmPT5phfFhGEVDZFRyBwDh2skaTc2A0Odj7ZQ3
da2+GwpBXOxUfzZQAT85Bm1oSVpBC97b5dTYd/g73bUj3g1Y5vm9VU4fhpi/WXGADmVfo8qgaYa8
yfvmpysRrCmdQb8bdR0NlulRVoriV2r/Zrh96mbvkGIsnD1oFQ+0DHIiVq7fpbo8mHFYH13Cjb1R
ab8WzdoXFfxNtYTXRgUjGws7QhOoYMOEfEx2L1NMngrzIaWx12IMBHDXsBHUF4P8B+mg5RbnsH1W
j76rQP5lxfzBkGMASwwImEHv1mUN00JCBq+OTfOuiQYQg9J8VyyZX2ndqVFU7uIi+bEk8d2Sd7sl
5NmYoneabZ262b53uhTZDB7ZCZX9Ijc/GlZBhovgrWFHh1g6/SGulgpSpYbCT+bSO647ZHfKkKQn
y6+6XuwMLbubV1Z5Zt8bev5QOND0nQz+5HCMhHdv8M5YXrPLdMwqelQ9PCqLwsOJgRYStC9TfQNq
RwGz/UyQ8ZgURBHxz6Jyb6X6kMzvtL5hO5cf+9m8tkOW3xq+EwRqfgLrz1TJlUmv9L6PviiV+I7e
BGHTBb33Syu729kG19GF4R31lBvRpYGmcuiq9OV64/eIaYwqpH5ALbaGjwZagTemOraLsexQG7nS
o/aQogazH9ahINB+C70SJFAk9GNoQks0BZ7Lme0Fw5i9h+6B0owdqBb7pdJYfmYrp7bKrAURJtnv
5oZgRCzdr6KNg3Kshn26oNQzFvLKs/N3o9XeFFNT7DPFddImj/mISAqfVu7KEY5OZtXfCa2HK6/8
PhkaibMtZvixdpfH35yOBTpFi3B+map7r49hHZMWdJ17iDWBMvvUuhSJy6xv5qvGzrNvHgUiqtcw
daFEl950oFsiYkS37HEE7dBrQZ6lvAVt1Sfv5DAimDsklIZ3tZ3Ln42V5t915K6HA+aoYXUAW2U3
u7ACFunjy60ItYoCD8+hV/Do7UHY4NZsXsQOg44dRLf2pnJzvURqpTWvSWD638xtNpyQzXGSvZ2E
Y8qmdO0PaZTnFLF0Wh2haKqHRmsWIk+3RuhmmqLii1BOPNxqE+HVeztMunsHmf740KpBUniPdHdX
Vp5U+3gCbLci2qpfHC2xQEBVjQjywQFa3Rc9cLcJVbZ0XzkdqhI6T8OHESVgIO5dN79XWgUHO9cb
z9pPXT6NVzw9wt3PU9TDIpcpPxBholRdi8qWPIuusQaWnjJosGQJosJLiSSFBlnoJpvt7JDT3P+l
dzbPTEXFB6U5vNd+/D8sHvxdO/g//7+VnSn9vlZneOjb9rzM8PQv/KvOoOm2+z9PWp82aqak2GsL
7V/dPd37Hx4F6thUg1FcQTby34UGF2IgloqOAEL2JM7yn+4ehQYElaEMQlWg5Q8S6i2FBuu86w2P
hxq6AJ4OQB2wn27x6/4uIodmGYuZ/cS1K2QU9AUIaT/q06Z/nGRXKeoIaZV1QbnqHt0L0S32Q+i6
aXpF+uXN95BbKjPbxTiCuzlm6Vk+XKWgK8udmjt0MaqwER8yXBW+xFGCNFKTK8TGijFLrEMZ26H9
QcZWGAZamWtxhVZc4TaI4NGqm9qgzeY6zn2Rgt87gH3sHyhQQOf2DE3cu0XT/vQE2nX3lealvHr0
1P2BJJlUoQTKevQieIx+KHvrUQdw3+6M1ItIBkZkwwlSKnVnjSHPcZYkyFKMsiOUKPqC+qCdOHEb
pKDpH7RIGqBA06FSgTAG3T4JPV2UDOx2ZqqU5tW8jJ3X4KT6JgzJv9bGAhsJT2IF5mylYmutGAzm
zMEPoIzShip507QsSOXd5JneXLKk3VBQ1vFoatBVAcbHf/Dd2OyFJKIxoHfU/FOuBwnsJwJfh5KT
HH8ISACw3zvIGjdlUc7q5+K14AyqsX2cx5YtMCftNF6YgfMqGL+IuxZXUFSFaI2v8K7zX9RG2pIC
byH2blOce/ZSK4095WPN8K3UROTCIaoB46y8ljhoLSAfitxBDPGv83z/r57K3zzSJ97Yf1otEuAQ
ZUDY5yB8LSzTtwYttl3Am1UhhYM4pBq2L5OwNN5nRZbwWOJ/KALkEcJ6Z0DOyG6myDZ/Cx18sz5p
hr3LsspYvpvR0Hpf2PKujI7UZJBT3WVuXy1czGboPMjOHOOPKCvM4U9rmNrK8gXFI+uSGidXx18t
/fVbOOgUKoEHUGJEZOF8TkXqxnPSWRVtnMQt0XgxqW3YsakuQVzOETzrQNYTLImGs4N7+NN2+wua
ZxVmyO5AOIMa4dTBHgUwoN/JfMrIRhDvm0kjaET/q6/5f6UAbi80RuXIgFZa2bhoSBvnn5dD8a8K
O6Zs4hrQuOKsmgPTLsN9g67wmzBRfCHdP0SyOC4r1xBw2flYEWREBVCThlVoq6na62ZmhFcdqivu
9Vx3lnHT9eM0XWKxniPaGJaiNCgsOKI0HyX28+fDduHgYrcW2QQ+EazcSW+z+xwAQL8rQN5/0YEl
0B2xKxqh/66ev3AKns0sw4IgtteSNDK87uYwLtiKwRSQgM4hpy21r1vjdIfeYgWWQC/lz9dHo5R+
vk0pyVpQDIFvrlBBsflIp8uMYVlQOdwtWobRWFM5x7A3zaMW0jppHUMccttcrmMm+MIWAh/9bPCV
hQyqlD4t4JvtwoZhhhBgbbJ/WnRSsfnLPMqxD21DtvNdwWiDFW2TcFhH+k5IwMRZlDUKDJemig55
FuCq4U62na3Hfpk19nzvYAFRIKBktrYvil4Z7+tJswm4VWYgJrrz+qVcPox4E5fHkAXOP5Ro8XQB
MoOwlXZ9ONbzQ9UJxAGxJkHxZwkHOq5mUlfWeCUAs9OPQg9NLJ/rZNCG35Gol+jzKKFSekSibprd
yTEx5LuE0k/9ofBye/KhrJSQb0Z8wJybTDjzbPijPro4yY1gQt6hJSXzw+ROkBCCaEmMpfd7vUiM
rykpjz0g2RjlEgY1UDX1GQsjKtvxFC0oi1fwUZtdai7T8oiVUqL20WAV1k5mVQSKSDg9MienSqkx
vekimtFImLhFitQ7esBX/A04PkGsTdhLw4FMjPSHKuIuvDXWEtw+s3WPq6MVtrZiTpzUTfMTO9fB
BqKarMnb43OUI4SNmIoGdawHcGEd4FTlk3mf69AO5Z/CBE+HileVKy3Zl2bhzbR1kT6JHR9w70wE
H83DTKUiyTX3t6flHpyhZsyor9oWRmm7qYQV/kOzgPv4SVzUNUocUxt3B08ftfY3kY3T7VH7jdPf
SHWp4lozQ2ISCiZpbZBGFJUNBiZakNN3dFQ/DplEWibbybHtSx/pnUJ9lcZCatTYejleG72de1dj
NOK7ZkVVN5ziYtC0d2RnEa8P2Jm4/UgOPhf3xC7VnxyxUu8harQxtqntYU7wSFkgwvbTpvoENSqb
ZnFHVJgYD3OB3PjNMOHnGJi9MVPJz9A7ukZOlfBonxQWlvHUoCfIV06YBVUpZ36XninHTyroPdZ1
jB73p0Tkugf0iw40bQkt6u3lh1to4USEyZIh6Kpc8FzHUW/Norttobnp9rEqaLhQiRzRgp93bmTp
h0XrWpL3tlhuRtsdzCNGKpk6jciDhpOvnC7p3ejaxfjTqVFDRUDyE/pNef+Fqj7cNb9uUhGfJrPV
Yrauq+eAfw1TVXLXCpEsDoq31J7pDaHDDywtGmwUcJCdpl29YDZcoqgsC/qHcBo7m9xbajmWRCYE
oZM5DQjSrNXu1U5by4Rx79ozM0v6Vy/yByK/enJicWP8x9GpE/s8ajLjGloNAakYxyn9NhmpcAOL
GlT/rjJohd0us6vPd3aOPKBPfUsbarTVx9pBdk8M0y2wOj0+uqOjR3eg4aPki6OSKOvvhjRHg+Yw
jsDKZp/NIadTlQhoBD9UQ5XtM4lqlhi7pUnVNPMYjx3SH+A7vPhzO8gkubIlEl/9db6KaJwGhJ3M
KHAnfDON9+gcogy7E3nnlB/wEZtaba9ak5uCAo8u1T8zeWv3tdfgG2Lxo+niS+70or9xRF5OJ60x
u/BOC2MK0dMo5c+5sxx16UE8v67JoPDc5bIlf1mB0CBqzx/EsLAQinZDJ6hnGir0K9pTm5c1Gs41
vf7JuUQpej4eaBxH6NgmgkJy3E0Ila5a4v0we0EWjvFVEZftVekIYA4ml/SyoDP3lrdw/T5jDckF
2gZsOGTEz78PetswdKPrBVVWuj67cQqmGKtVyILtrdvDESzz0EWW0Sz3r4+8yQmehkYvBoaFweVJ
03vzDPclcQWCUiRoQDri64yrYvLnSYU3QsQ1olvDfFKr4gaM1sbyozQf8wCsCcandlnob1IJWSMf
IPxIdyCxgGMa6KvzidAjuCV0bFCLo5d7nfa6cbKc5JIT1/nyMoqzciEABlg0Vmn3b0YJtX6hdKOa
PxkPLrKAlSZaoL7Elceask0ReDXonQs5xjbVwVkFFAK8HJZ4zcM2a2yHFItKqkF/ak7Z4CtqWhkS
jSDBA3L0cThlCXxLv2u6hfw0xMIG1rOYH19f7+efjrs2Vs2EP4howK0+n+DJsuvQNbFZoEZJM9Q8
VlPU5HQ8FDjQu5r8MAJFVJuIr70+8Hm4h8qDJ/Ap9LB1IJJeKRPnAxsYkRpGLeWVOSR2ulu16Luj
a/T6Q8HtCIytxamKYulg+x11efPq9eHPY9t1myMMQ57iYCsKrmPLk9OMyO4lRFYkXjBJV6ZRX0fG
GL8LkUPIL6z0C2NR2AEcuNZxAIps5lgZHdQo0tSAGNu7jYi0dpNlZfeVDVborZ9l8FVsJ/YyRtJi
M6uqF8M4W7UWjHHkxHt3AgASlRptYWF2l7wZ19/9nyT56arggYXDS9HKoda1ybxmIwHQgvDqsU0b
95Q2Gf0AWUCYrfrQp2EnUCZINfPClfDCqCDnSUtAVCJ0vl25yG0JfkHTBcpS3YfSMMaTbc/93piE
8RFh8wyZzAER19cndsPv5GOB3jsIlNDigIUh1wrh33UzFySDGRpeciydJRNHaIkjgb2B39mOxoRN
xyhaIV/6Qiv2ADQ9L0GJCWfEu6vB7fHCz3m2pSiNQL3kN9Ha5FXabKmoHwBCQ94+0qrVRr/qVaO+
DH0N5HGuUex7/eOfTfnTRUXCC5jVZaU3z23axHpn9C3tJ7cZmiDJ8ppWtz76Envvvevk7S/kI9HZ
eH3Y87uJKYcvswqkIA5DrYfX93zKJeT5CWg8CoHZJD6mpjE+CHwyS7/vUUCmdmNfGvH8Tn4aEQsb
6k9PrjNUS85HFJmumT3h3zEa9YPR5NH7gp78sTC66iub+tGQafGQd9F0GxHOfXj9c7c3Isu4coiJ
atZFfWZLPVVSqNoOV5Fjks5M6ZSLkrL9pKQx0MkBIDBqFVL4aTZdWN8nIujZScblC2Mhwg2YcCTg
63b7q3ITRoUWxThRHQckjI6J2wHHmHLvZ7MM02lOZO4vY5f59JiTgxowHbLBTR0zAHJ7pDPAm/Wg
nfrQqNoLW+DZPmcbQcllKU1KcaBuzn9YWdk8Dl0zH7V6GnzP6iu0cJbvQz5cujmfzT4jrZxBTMjQ
yoKDdj6SldR5X7bLfFQJVIupMARoobY7Zaml/QMrvr1Fc8ZGeDlCY+H1hX/pI20oupTmGZy+3vnQ
JRoZjVxwPaOqRoxnoRFO7zH67jG3v14f6unMnK00FrpQ0dBzgkO7Ch+dj4UOK3K0+qgfmYH2QAON
dlfXlIgHu9mpVnbrlwYNKsOto3cTgiHHrk1t3xWN+Fgtsx0gU/JV5gbMZRI1IG96DsIii38XGnrl
r//W8xUh2oYmRwi6EhxXuq/cdCq6PK8ZCCIeIjemfq20SS7fNFSvuQCiMHvvVE77kNP9K4E40Wi+
sCrb4blaEb3yYLfznAquofOZykYXHQHHWoKRfv2p0FAbt+rhe6bHw5EKgvLbGMnpQku64PXvPr9t
eWPWgR2CXZSZ8EDZsrYtMH0Z/isigKle/FJaNub72GnE5OemUwHsk/bwJaFd9Pn1cc+v23XcNaGi
X/WkaUif6vyDdSMrsaqZRdAnrnGk6G7si3IyjipGq9prR3X6L8ZjjTnYJFdU/c7Hq2ZzothDKd0K
nfbGgUFwp6V0cZol/RHrk7hwvb70ebCYIWrAv+ft3FwlmlkBRHNrAXq29N4XVkPWBvwMCSOSccpu
digvPNIvjki5FrdBWMjcY+cfWHaml+hE78EoBRBOrzaOM2XDgxkibJxPsnwbx/ppATnSKHiAVjaI
kc7HU1Ib2qkymFAJgC2K5+Fh5P/Z4xfn/hdDgW9B7oK3CrOGzeFYyYO9NMIlQLaFdvg8awhll5N7
yEKcbd/0CPxrY3I7OgBkwWiLlS759+vU6WM0SzfRg3ScrNvWit1bu0a0saBa9/D6nlz/1H+ux3Uo
HsD16BHX8hBuaer5aNtw4y0RGIPnHLzYQ8fYCuvPWVs7FwxYnx9zoJDQP0n0V0OybazRecBLU90W
AUIG1cGS+NvAKnEByJDtCysG2zR6WfD27yOjXldupRJtqeM9AuoC1zERuFghIZMayvLTJEcE/ImL
8ksP2/MrFOlS9Ap5bXSos9vX2/D6bIiHxAgSR+vr93rp1PMugVmOb9LUtGa9R2QLuUuqoO78KY2q
yUwufPALs8x1SkWT78XJcFu5sTJDm5eh1wNj0Vrac0BIikpVQU0hwK9SwNtySdXbl3bN9Lhs0KUk
0928XA4yRoaFt2hQ204CfEV3ThGvHUJQDoAgc7awEJqbNx9J6hgcfApUvJowFs5PCZPbQ+edzCBJ
7ccBI9MANWrpW7nbXvCFfWlO10CJ7Uu/xNm2jVH7n3rwwmYgTIJxo1D9ibyJGFFlCz5bK3JKq6wL
hakXTiayQauqDXaMJO2bzDYBP5BaS2vyOs3xvoPu7vf1kl21Kwzz9UOyztTmEiDpp6EA94P3Yrtn
EpNCrmbPOtYwuYE1sma+G51kvA0nLX5AHC+7MN4Ln8YOJe5znBUbYm1Cz9wuYT2ljGeUAGNh50/3
Ms5/ZfXUXb3+Zeskbb+M44+eA2cSaZjtJNbVmGX9vAQVsu5o3BfA9oQq0gsv+/NhqDxQtVtp7EQU
W2FCDMhywGaRHrQiljNdE0pM2Fwa5tfXP+f5/UJdBUQNQRJFJN6G8y3vAn3XQLbqgVAue4KLKFgo
A/8SMUDtIRyaA/WtAX/Z+lKB9vkWWaE6FpqzNJ0pIm0SRVci7Botkx6Ql+gH3Ay1oKjNP3MVT3ex
si/VCl8ajtIkHUp7FUHahsIFiYMe0RIKRhAUe055pQ6j1aDk7UXoviez0+5fn9rtiGt5Xa68WxTI
UcLxNsFZqNVhyRd29McAtWJG+Ls3nOsJ94YdfejxjS88o/GuUxkD9QIuSm6ms9BzRM2E1x16bRCn
mqDwqOWoUMNbh5L+xrDsaTBCXZPio0fCvbmdLXLVElnD7lD1Rnw0oPHss7yvr5chmnxRlfaFQ3de
VFhLy3wcF7MDpJgys7Fep38l124i6O8OEj8GvbNORVTNH5AtxJRj7vP0hvHau3BpwpPR2tYj/1S/
8XpZx4ffhsDQymx+tlfbjNhpTLXu0EVq8imopgFGoZhfdqhdv75rtjcZSTqhNf8loFkVmjY32eQN
IQAIszqMrT3/M6Sqiu+rum/Tazupsvu3D+ZZ9CioJBOBPvX0/5pX9DB7U08kcVJV4NfiZsXBK2mR
dl5bvf27qDeutQiLzYlC3vkSTtheytqW1WHR4xonR7RVwcqHZUsDEHn5b2/+MF5qDh+PD6O5m9OQ
wY0FCcbZi+ipB6RJ7hcMXNN9FwPgf32o7VPOgvEcgJ5Z1aeo+2zOQuq0Pc5nDtjTsOuu7dYGI2vI
A9YG5EWzmfpVtZQX9uNWk33VzadySeCLdjbbZXu3JC6aq5oq24NTecW9ZrFNIHo03dUy0uANwXLf
OEYfBkDgRIhcjjkfsIFDeyJetPwDqGq6faqEivjmuUD0jco5iTBvo7d5TSYvg9Lr0MxHta0Iimnx
lF/Lcj5EtKmu7LxJgqaSkXrrsPw5RF+Ij9HANqhknO+tLpWrm2sxHoBLzID9QBXKBhIVoK3lJLqG
qoN+STv42Tldx1xxhqwEqYDY3u7RpE1xVo7YXKnsT2L2XoBrgn0qK9G+dTOvQ0nqt6w6NZ1tyGGm
fYn4O05To7S0ncpX+tmg6hNaYNmFuHQbdrCZiLWp3yIGL7iE1q/+60JIlqVeatseD62Etp7Cb/eF
CMe3Hpl1FJqFNm1S6u9bOF2C921SW854QLk/PKKcCWExcVRAHkBKCkLtpumMJXjj3lwHXXsenFEg
Sity+O9PM62uN+sqmg5GbZh7z1rqXQ1s50NcJciAZSPMgL5/o80FmuTc4yuubv1OEsY1/Pp7PkNY
hXraMyiE6r0o5YJUhDcfdKT13/59tHO4EzgEdHm3AY5RzV3RuxR1R2M2f7mmmFAkN4sQmH7Soesg
pmNIgvrj9Vl94Rg8ASJBnq2Ftmc9yFjEjdno4yGxhj9mX+q3PSgWymxy/vDfjAQ+EmopxZGtT4HM
CwrcCEscZCKiq8XWuFo8fLRzOukX7pNtULyuGpH9v4fa3CdOGGuhLObx4GIHfZtC2kWjAE6Ej8hx
BzAsjO+1IUp9RH3GC5HOBkZHqLOODUgdjCRVe7bN+Y5pUozLqn4ZDxg2jyvTaDwhrR/fK2eagBfn
iOHuiqS1HhC1htJgu7N3jyzl9F60TXtTG9oXQ7XR1ZDMyEeEFa1wclqhXZihF+4Jeu68dzzkuFVt
lz0ki/Qk5cYD3Is/eqFmSGGOe+GaeBZAMxU8q2A4Vv08JuN8KhZbwbT2WPF2cLLrilsYW6zQvHWH
2Dzo00Wh1GdR5joegmGUHEgSTGf96L8OK9iqissVpeu2hpXXdrS2zV4mAQUvfe+6fQutb4r8dgT5
r6rpkhHws0DiaXjSWCKyVS1hM3wvl6wPExBttT2pO73WB3FsbYhx+Lws+LCVqn/fWZ0lL9iMvDjN
ZJhgKNa+2Ra6sehqnAbBjlOm6vektu5NCw1ob+cKglDmXuoKvLDFMTIw2HWcYmwxxOZ4DS3QxsXG
fbCCGxhiqWKnvyl5Wp+gRUzdblCNxFYut3/haD7sqyaJ6r0msIgsZz1rdyKu8LYfQtUdBoG4+w6g
dLmP3Mn9/tYbh81AskgNivUAP7PZD+WQU5Qe4FANJKbVklX6gYyx1JHjQqb4Qiz+fBnWeIImIhUh
i+t08/Ry2Ey7Aud2MDNYruBXln8ganDJhEgNDqGmv/k+JaigWemsgSsti83p0iu1qGFBH4BOnoE2
CoXd6bfqlkXzUWE2yrcPh2IHeT41aBPMw+b57SRd9V6k/QGmcnZc6LAhHA/eOsSjPPVfX7jntxNe
DhQWyBf5QHbZ+cIBosM9U6j5EMd9+9sYJBa0mTN+fX2U50E4ocvfw2xmsJVjM9rJMh8gmqIe73Tx
o96ItCa5MYw/tdk62p1ulrjJ0lbov4IQNfcFGNxDmbXmUcgEr7ykDfv967/r2ZNMnIOBxjrXlMUp
jZ5/PVw8MG1ECYEetvE+B/10Vcah2M0knIfXh3q2Z1c9TlB2hPo8WYRW50NFdQRjNUOQqUyG/h5s
mTxEOfAvMddFDSG1ny48jy8MqAuLNJJGBgq426ZJPGZ9Fzu6EbitVdwKFv+L6cLtcb3Yuot7R7tk
/PTsTSB+o7PG/1CN05nZ8y8kgVMd4kxGMIWifG8kkf2A75P5J5KwUXY5+FCKc4I2ynXUeyK/anHH
vPDWPotG1tFdOBo0pNZG7mabEep5psoGI4iKuP6noJn5TlAjeBRtVyKqP6UwyXuYrk1q1Be2+POt
xFzCEH1i3HGQNkkOHhK9DO3ZCGitrNwmy8MX17T6U4Rbr3dhMz17//hOi3qnACJk0Bbb7NvKdJQl
l8oIYF8X+wQQ8gMz+idHr2ZvQa+7UqP+9rNC54D7FhUi3lxAm5vl9QaNjIG5tawxu8tmrR33tWod
2G+LMafvXj8uL2wm4KA4QD11UJ8V4CfT0yw5dmZAEpvspTFPN0vt4qCgmxVmF2MTiChTd8NK+sOH
pfz9+vDPrkU2CphUqFj0Ngja1tX+K76J0iVc+kohMm9n+XXYO+Fp8dLuwjJuYF5MIyEEm5VlXGVO
UfI5HwZ/QWxoigGdm0mEX5EXG09tIsPHNleRve/6EDeVLG5VfFD4NFV+iUPON6rPjrzwS174Xkzb
VlkqLkJyhs0PscAmtBU9smDKIutLDersNKi2vpAyP7+SVsARtwMUFmKF7bttN5PbFeRlgcKyRRqQ
jHYCR+wbkOP5beiCkH/zKvKGki5SjyRa3R4TM7MjVMBHGRAs/IwRYdxbmnupf7Nuhb+7HOvCERJ4
FNF4ienjnq9hq/FiLF0rAyxXIh+zYzwT86K98owuO77+Pc/mj0IDzFy+Bagj8eB6Lfy1K7uiIbGD
rxgkI5htNLSACNlIJ9zrbfkBs5Rh//p4zz6N8diUCPqbPCM0izbjOfiRO0tH3wFdvc8CfNwe+D8+
8rJpEOF6fbBndxqDOcieOU/VVWDY54NpTi7LNk31YDaK+SOM//ZzrhbgyeYSX5Oc0ZDH5+lC+PPC
oGsJGbs54jsBEfZ80LzXGhgNfCEgz+q2GjxxY5eOdeR6tQ+2186ItECNff1Lnx/7VQ1fEqQ+2T9g
zHA+aqdVnrPa/gZ6htW9bmhYUSVms8eEDxkYZA4OZY4ywKDLMugFqsJN4V56Kl9Y2/VIrH15KvZA
TM9/gyjGCNXcirXNY+tQi2EA67AgJxOHlzqOzy4XPpe+LdUyjDFpgmy2UdVrRtjAWQmM0MvuxmmO
bpYUKtfrs/rCUhIscyyoMjp0BDfvkzZ5hYt0L23wMpZBnIQpOpxNHGgikTcRUg83EDkuNfxfmsWn
phUgYbAp20TU7h3splxWcgI+5feqUNfgVBD2mGHzvP59Lxx+oC+Y5xKPwtbeXtFumAtERUw2DcD8
fa2Zmq87abtHRDu51SJMmV4f76X55DUg0gUSS0lus2pmCNNkhcqhqZEZ740OsykUd8ID8FjPN0M0
03r064PXB31xPml1km9xNri8z3dlbiBzUgOSD0bcZHZ1lzW72NC8g4DFdmGoF+aTconBfSqhX8NA
OR8K4PJkDE1MPKM0hGoq9E2BluLy8w+US7mPLKe58Py9MKOMyHBAyUkUt/WqHMGvsQ6J2sYomvYI
fi9AnA3nCJGwuTXm+NvsWsaFLOCFCWVbMhbNVd6o7TGPnXqxe1aZK1xFvj3INEBWDuuBNL9kFPEs
+EY9mbAfp0nA4szo5gBWYpJG5oUiMOFzBhnWeftiisq9Wf0vZ+e147aSreEnIsAcbqnYUruz7bZv
CLttMxZDMRaf/nzsubEko4V9BpgA74FLJCus+tcfCrlo+OZtS3bcBqOt/9wwW0aGKg5Owj0T4P/0
U9rSV2XaC8hNaSTWkAq7sLUrLliBfw0a/9esAXdYSjcqC6hNp0MFvd+5Vg5lK8M7Z+s307zK+kHc
mwleUKbWXQM5//X9sBB1FkB80ZufLYgchnbcKzaYeJk4roJCEdmR2MN0+PWfl55NmcTewpmwlL2n
T5ZpTe5hnMVDJao0f41K9O6jgX2mESosgV8/Hu3yPXIV5vjhAFpYG+cH7zxL08oDNuqae/NWs4N8
k3Jl3OF6ge1MQTvy4/Eu3+NiOwFE6i6idvs8ebSDS4CtA46SfaI7e7uA3ZCYc/Pd9aPk6eOh/nG8
L2MhKGAuQkU7T7Ht8XPg/t/j4TF5tYMB8ugVBY6WqSebHdYLWbx1OhSsd640c9yOIX6XeAtKq6Ld
B7gWxTcf/6LLjcdYbsTon977cMHZpCUaEFt+LQcTjqPIaUJOxDz+Obn2LNaOGmKxAUmHxOkNaW5c
GfsfH5o7MU3Ohb4CsXn553/VrI7h1cYUDcRI5kgZOEJ881Ampr9FCdysPKjHV0q6y23ofYelyUlR
51wkyRTpPFKClMEWX8h826shfY38gTzDLiGUpNHaT8KKonCMhurK/n6JcrFGAcPh3kKmJnn27FkT
ryO6sp/gcya1TrJXzMcfGkiAmejrH/NgTUd8lQLCO0v3Vp8gHTdDXe2qeRpfbK+ZNiKYzSuz8fL9
A2+BXC63roDa+qzCHVB/W6lbURbZVXJ0zLbf5EqWx6Sq5rva8R8/nmr/Gg7aHLx/2jLoaZZ1+Nfn
hsjHMQdZd6vRBXgmTzDHG9wfcrx3vGHeNIUdFLuPh7xc2uAgy7UShim19Dnywsf0awPB5tYiz6AN
SZZEY00YWYUxYxBfI50YS11wct+DAULljBUzdscw984Om9ngMm/HnKjYNsm17ZNdSTaY+TR1c7l2
26FbOzOBDqkoxE92z1c8M7yVmOimOpVbXXn2y9KaFBYIimzbcBWhR56+bpHDzuoNadJuEd2u6ALM
79F/JdWVRXX5WRmHWc0VFw+fi0hlvTWHoUhAt9JSJS9C99KjWxjiKCAThk7h//z4k/7jsaAnQIte
4G/rfwYaf82iNnfLOLFhl+YEbq5xcnAIya70h49H+cfE4Wk4EpbbNJrCs7laE4RRz4D5pKNk9ks3
JYUIAwK8jj3pxGb48WCXezBtowVMIpgJdtS5iJwMXcUFOAIfbJPkR6IFzg+USPF8AxystRvOiUnb
pRL/iiuf7h9PCRrJdsiZvpAwl/n817vsDK9bqrXlSjT3RwfbDBwi275BMKjpnz9+yH9ME8aiKUc5
tlS6Z9PRN4AIJhs8y1GJOCRsluvMwhIBFUiywUI2ucJC/ud4SwOYz8jiPz/VW9+d/N5zOWnzOdoX
mV8cPIqVG7/J7bUJ8rP5fzwf93YqwIVofa4RpKSVruyUvSXn090EJizaKo+8Vb5cxFTkdtdOlIvN
hlYWi5vCBenKItU5/XhWrhKyncmgaOTsyW1ddt6zlk4NhIxIthvdbz18Mz1pY+Fft32y9oo22GF3
Pm70EhduyMXXtpyL+cRPguHOhsussiDbnP6kGeapdGBcb0uuf0d+tdqUExSNgnzvK1fQi8/LUAsB
zkUDC0p6fnYlGRbANEXtLY3X+i6u+2mXzFOy6TI0DAP65yvT6WLbYTy4ZgtI6bL/nIsknDSKMIqz
7G1n4sqJmzlt7nBWOBte2Qwu3iG7AHckaGlA5kCGZ4dyjkuVVw+5uWNpZttusrOdCqS5YSf/+vGM
vXgk+GXsO3womqUOW/fp15p8rXVjON87C13LM5PGOaBSSK6I5y5H4a+mJb5sMPoi6TodBbsTE3J3
6+yMSrPEJiUv3IzDaCow6/zPr45tkVs4El0X7eR5i2e2CrubyH3fRaib3ugv4SxfKsyxSAf4z9xd
D9uEhUPLSMiqzlcfaTDSqUh02aX5ksmsy26NOZJ1G1ndsdC16ErP4/ItcoeFUAZJYjE3O58VA5n3
uStrf2e7atqAe87HCCuI/ccz4h0l/ruAQVK+6BqIkgBOQBB3toAH14MKXHXYR2uj4YaWgbeuvEHp
THxPkOEzSvZ6D+XsEyuEV2oi7Ih29EkT64A4gXj4jrTAgDOk9YiKl2XRrYrcciwytFoltwZU/O9N
74jfSR3L57Ge/XtEwNaDExErQD1cqM9QaPtjlLvm8zj1HeHifekbK4T/xLqP5OK+EVBYY9WOiPjT
5OvTD7Jx8X9sQIaPXQaWt/ZMRWibkGYwH8Cw2P9yu+7MsPRUhGMzAsbHeMTHehWYSDjv9Grohtuo
9qxpUxW5+yuwWnTG5C4kL5Esxh/CnBOYEh7gyG3c2tgdsfk03T5yuviuaocRI17hacPWdZoUG1zD
ENXWw64CB+hcz7yNS3qv8eDLuv019pUod3R4/U2Eiw3GWc40j7+sGEXlOp5YjdATrXTsV0o6ubDx
rE4w5i5sktbqQ08KI0WcSzMaN6t+dJOd4WRYk4WdH0uSuc0g78V92RYYsscydqLflj312YbCA2/L
VE8tcdPV0+yv/EQ0OBVjCy8bXqHdgx5QjqbNVlhjIHDi9mleaNuAYLLppiI1YPot6sZpgN+sYGA7
6pX6OkREN80Y2wcy2LW05+31lRnJ7nAyIcE3WGmQXBxU0ZdthlLORp0MMQbrWbXLartb46drFOTh
2PO2pzcRxtWcoootq43siJX4ePzzY4aCngJwcVpAZUFVv+zWf1VIA4nPCvFxtoncqTp0XvsjGnoS
M3yt2Xpm1b18PNw7tffv5+Xyz87FobZYANBmPKuSHDNKoHV62SEmCTDajoEp5HYmqg3P0pJG4XpO
RDre2GZtOjde2/jdBsMu8zjNeh/sMMM3nZ1HxPe8HaJGJ9mokbofisbGNSluSTn5XrVkNYRwoif9
U9XrefSM8w3qKUIAy+YOn1/9QG/VIqkPoRjOXqyFR0EZPnztYs+oNmYzEnDnejmwhWMRzBrK1u1w
BROjEd2LoaraNe6dZR6OXkwlRBujlN8IwpUefg1aQk8WLd5LbaLjv8+hs98a2DxXhCC63k99SAd7
I5ssK+8CzB6s3Yhfs7E3MzP/Y9hZ7pSh3nDFCtk1suBh9Mz6qc2G+BtfSrgrA+M+PMrbdPjkORqh
f2PTpc/YOuf6kd86pT9zh/7NlzjT4vm2mxUMksjC8ByfBeHBuCxz1MeYCsA/n4y2HR/SCV/YndII
bkdkPlmfgoo4kV/WHJQ77rPQTnK6MIG9cWiIaWHW045OVi4JUi14TSalWuepFOZr08XNVO/HNEnI
McHTNsVCNIsN6FrYmnVEprmzQ9qLW2nrQQZN/GCRvDM94zRo/Ooo64wjoJkR44tTBzRHfbMQmwiX
cYz2JS5lV0A4rm5nS2+xb+GSBSyATy9I/9nUb5N0NNnyqgPOSgbhGw1YDikV3bLgE62q4i7E8DyQ
W2w33JeC/JM/Qcy28FCXEUd7XsEUDltpQi3rgHf6/UwEy0/dL5O7uOIgx9DfxmGPVNLa3qQsiNgK
cR1CtIsroTJDkSZmec8cxyO7FDoesLUiVoLvpVfVw6DFY/0Iz1oTW8cXUbXR9dFJV2VTWlLHiwyn
tdtBekS8dUrHC2WlE7kykd5mQ1HQRJammxJf/gGDV8z0/K+2au35m6vNvvNqyqL66beJhR0fflvt
jZ/GmH332G/hTsd+YBZ3gcIr8XeqoqBmI3LbTN0RMlQZB9Xn/UaUs5ltg6QIJMb5gUV8iwcxsP1O
b89bqaKOsHxL6oDwrTlxasF+5uDXrqKmSdfpPBA3YiRZTCQGOOCdbZJMg31iWUbfXFcMbljakINu
0t6r1DaLWd2foiLGhZ93A7AUpVZ2iFqpYVwfC6dVjxigBX1o6tPsbZ0UzUjugMQ8knZWEjOSTDkx
BHav36gSN7OjRon/qDliMa735URKHFQsqbRVIvHS/5ybnvk6SxH1GKlKVh8OM1qDj7soCDtZ61aq
qXVUYAq/9irf0YhwrbFcX7UmZx1JAJVNCoxvKTFD2hjqgfDhpEr1e73E+enNmy2NJBtlVWLTJbIn
GQiyZ1Y8Urg4X6ambPMXkOd5rZFS5B+czI/fZFEYT3UfD8YNr19X6wbXy9eO9RPvcXziI2cwrxtt
HTmzubP0LPPC0a0Q3uMyZb1CoE8dDHb7dM3RaZHBhPef+lGmyM3uW4xX1I86aMncCw1zKu6mPClS
Ioqi6SXufS9bmXo3rqET05jthqLcxxXGUWsCi7CWInEmcRBv45llhgWmusXnUlPRd1urO+s+7YyZ
D56NerJFfS32zqgp88XDBiy9bTFeAzeqhyp9iaxWZOZuLAhWvgkks78njKizZLMG/8nFZrbHUr3g
f+n8tvmHsEPsGcpraOGQWiiCHfKuJWuLY24fN0YSucQBydZeZQQMZj+8mf7N1zGKbCIQIhfnh2Pi
a5l9SGYCQLelQUqH1Lx23Ksa2e+nJGg86zhHmjDWRZfVA21prEgRxvhTsDGr3ix+0UAbgiN/l0Ox
Gll9vdG9xtv1+PtjuBinyWRthlhLZ5KbMN8Irbxt6++D0VjFpm1d802P6AS8DTUR5utEzF38qPWW
/GIbDfqU0p0sRTSjaVeroE7SY99Pufok0U5NAFCcLpuiM7QbMA2N4m8YqKHDvgmCPgsVPqhbfZEx
TCDwInlFxFFUZMaI/nNT4vH9hxqMyDwL7WF9wPltNMIp041fsZ5k10wFzksMiNJLw5/+N3QR4Mqz
C1Jm9+agNa1OVMZUFDvSuRVZQx69uSnMnJYkr66Xmvb8caXx3kU5qTQYFmyEkgaDdNs970TECpIB
YRDOIadcLB99ooUCtQIYkW+WmSTunSOHOcL4B9LBhnQKMe3qRLCb2ZPmzA/BhBla6Ofj/MdRanZW
bVUOBHdFxPG0u1mL2p9E/BCYE3bjqHuI7Q2iLgKvMddi6An9vAIuv7fTT58H5IHbGKzz5eZ8Toe2
uZHlEw32g28QG7npraovbnBxC+Qau/acsrnCS78oK/+zXRIKtGmEV3sPvq0sbgIT3Y9brYxTfbna
GHYTVnSgoycuWRn6LiLpLJwOyQ4h3YxN/mubd9nBrmrDeS7t3P7qO53RhUaKz+gNWU/Cv8IufydC
nD7eoo4Cp1+EG5cSmKCDphrF1nAg2Geqt0VJZmjvcpOuO1neZ4qgi01n9xnBRPEUJTC9229SlZW1
VpjXHjRffbPp7fyGD1fAKSXT4rPdD7/8aDSvyUwvCgdQGSiIJjpoTm2AzdOa2abjKr1WjYfRVaoe
w6luic2Ls5pmdDgxoVqS/zL9ziOzr9ouJLj/auhCjxLz9qWzDY0GRGBZcn9V7Xaf0AeNXP3QgXl+
ponVbRpo6BiqZhw5BPVRu368nIxllZ5+Hx3qP3YW3tJwvsAeeNSuJt7LPUD0INSH1lZVrf2By8XR
q63Mv4OgjXfuEKf+QTOBQlQolenNK6P3cnJmCFwMvMd8aGeSytqiGF6yzCW1JC4djOymsU+J3WaD
uHP5XzVRgPSorjzDOQyNrstZ7v3/g7wv3Ab6glw9x5r8Q0w22U1NQXQPDh/cymbyfvdy1EhVzAnI
/vjNXY4KCAsmbMEzZ8acr9vA6pvI7IF/68LLnJ3MZDDuq9Eb/Ie4UEXykgdW59/6BhbQ12rcZSae
fDS6Xvi2QmWhzMVz5WyelLmlgQ3VgmhKMiL90ceBuEOcFD+mtEUftKYZ6zBrLCKrDFzxzXsidFpn
a8cqwhJNYo5LXnmU3qksG2QZqkY6xW4SZvE6xSYqECurkR5wvyn/tDyjhYtqVAdXdI0XM++dzkzf
Eq3hO836dLLH5NP2pl5qB8/tMZFM4x+j06nfnCXOA2dhvFFG0t/jYun8Vg4ZTR9/vnfvoNN3iKkK
rBxuC5wn2CGeDm8OaV3itJ0fh9lqjHUSxONt0TUuaA2lh1hPaY4L9mQldvPsAZc2nPxO+4DFukOI
Tp0L75sVO1W8MT0KXJKfZxGJn2SPpZ+UR1zgNp+5cq6qqfLaKUwgp2kb0mY8qUK7983uYYS0fosF
pD2Fk00YAnKWGrFkWCa1/ct2CBgM4ZVhZRN3htttMFdP4iMdq8A89soc/VC1ea19qzuuytmNbY2u
vwKyCvQkdIwORbCeRK2++/i1XRABgA0Xfq8F0gvRl/86fW3lOAcAY3p2HN14mgmSU93BaOfxDgS9
2oEDZMeA3nioG/GvevKNA6qi7sfHP+J85nBI4kQB8QEoE5bTOVwfLJGfkdsPx1LSCbopImqRJVzT
INJkGMA2LStz9bVtyNHaak6lp0c7rfRi+59/Bh3xRa/HRuBDQzh9FdM8j4ZfJN0x95S0NqPrTase
I/uJCNNEGGQMpd3GiXPt0zCJIlRDUV2ZxO+wyt+TmDcBy1MHdoGHCOnx7GvIIAGSS5PmSAhG7O8W
U4Y5bAnh9m/mricEJI2mobnliiV/2k3nmyQA2NVd3k09Udb4ZXuHpohxoyA9SWu3vUwHuZZG4+Zd
2Omm6vb+oPfZFsFxe1uR+Df9iPjGwWEYK/9Y2hHeQ5pX1Ic2iCXW/L5sanfrEP2xi8ggKDcfv/Hz
HgOPSxd+eVAO18V96fSNj4ZJrpdGqpzmu2+T7mukdCX516TpavtKi/GiJ76MBX4AwYDvS9/vbKws
I2SUkJvqSGLn24TyzCaxVJDBMxActqt7sNEwlZZXbWXZic9jlCRrknP7byByww2kuKtr77zgZqPX
6a4w9d+NDc5tNxSA5ihVJo9k4REK13UDyWtl3nQr3QHCXJltShLhx2/8XTx/OsMW3ymqEuY3m8d5
uc124upT0/VHLO18bkVOUVt7Ik/bgVTFDl9NmwTaIT22uhZrzwrVYH3fkHaxJjWyK17nBIDqNQDo
uE+TQIs3ZVDIIzc70wMalUb/C8f4cdp67lxEuwz0nhg8NyZkrMzzzP02kHfCmWWV6ejcIXHJx0dk
Xxy63Gu7V82uUi3bNrgMVathYKsGuLEn/w4RURNfmXwXwBLvH6IVTs/wlRYe59mMqMdIs8t4qI6W
a3V3KnH0GN5JWxd7gw6ljxfYEgcrnbYhoK7v6jfUHZO/NbJsVIjqmKQHxBH6OoXwQfRc5iZfijqu
1H6aDY1gM2VaNwM501e52Uvr7ewbIjrhmrHoXGjNmafLpishACRjJY+exwy+bytO9k9pAjpsGNjv
HpvccO70WTrRTjMLJ7nXBjsnDdByc2zTiezxvn48q/6xuOC0gBZD46HzfCEHNCVhlTlsCLZOqz5O
7gCHsidnwjCq+77xk4dxDKIHanzzRjpOk4U6zmb1QmWdvsYS0uSVaf6PpYW9gr9wThYq8jnFZ0pE
NI59YR1bgGTwntkdQ88o553d0O+fddrQV0a8OEihWy68WXql7C6LgePpR6n6oTAiTe+O1jjEcjXW
XjmtrE6k+pqPKYjOlfZotk9Gxv9p41fArGsNzAjOTV5YzpUvcvkCeHx+BJ4MqIQufs3o2VGs1648
Oq3npjfFTBNsrcf24P704jGt1wQS29rNx9NgWTB/zUvKBAhHsIaXFYXf4rn8Cs34xI7p0iIgwmRY
GaqfX7QlBYiyIpXNlTf+j9FoxXi00LlnU7gsBf1flyuEkSVbg7cIA4y5XHI/9XmlsNg7WCSs/fn4
0c76njyagUIAhjk9XRbd+wL4a7BcuYNT57O9mbtZgh3SG6EtqVlXbgKXz8TUgQTDRQT5+IWtTh04
E9GOoPipqObx02C0bvJ17Glq7zF8jKIr4Mv5bX7p8XDzQCG/XOXRYC5X6L8eS+lD0kdO5hKGYzsG
QaxEmuVcEfvI57LHzjfuRm3JORUGhRiyYlP1wzroo+KntlBeNnR6kpz4eWbWsBH23M7NGqOzmSYq
yZ0uAdJZQ6CpPxBbZlyrXc/2QX49DX2sYmiMIbCm/X326wcwbM+e3ceWSM8H2lJBBphoY1cPWPKJ
gHLxnSAD4pOiDL+auqwKApbr8bW2zay9Urots+2vub/8Fn4C9TwSi6U3flY89kp3yqq0k6cy9loj
jO3YXREZbHwfZeI9J9PkgToGxRU2yNkyZ9RF08G/WHFLiuHZEVZmHYXCOAyP/lhGv6I+ES+R5s/z
T61s2mpNKOeorlg5nuVhLH1BxiSQD6oyCwHCxulbLwXsGiB6/VHxbYKbeoKLfaztqvRFWEaFiY2E
JXJ3F7WxwNKIINKi/qZx0s9rFYyx3IDOY3FxZTc4u0Msvwr+2GKwB98HdsJZ5VzPdkSiXDs96vm8
6bxCuSsmx81oZraDZ4pdHqLJZicCBS+tfQIRSl6rMJdP/NcUYPfDtpRzGe0bPAzuUqcvJvc6UmZU
ZDyWjRGnmP6T47CTtTZrrxYBNg9zV47lJpWDHLBKVm3yOYIQIg4lkgQ9P1j4Dxkh5HJHYH/AdnSt
h/2uhTv9gWwUwLt0kCGL8ENPf6CsZOTleudCO2iMGQuyHvlYTFc2qRUxUbrQbm2pMDgHaw+SMjT6
2TNWmQSwedT9MRi2EjIAjSfIVDZHXGkV5bNZWnF7jMapvJkxLx7/SFghdho2GvA/BL5RtGQox2MU
yh5vfjC/MsLidGXYsnsWk0g6WvmqTv11Udea363NWDP2hlDOuJ0MFYj7KCjrfKsFcZaHfe0P6tFv
pAsionV4U8mBWmiTFbGjHaoodeSqx2/lBc/w1MKanXBdHCuFyro7uvSm/VjnZkwTutCy0X0o2wnv
0VI1AGAk5tX93pxSrPYINNCe+FXFK8ATvf2RD1qsnGJMKZP1XIlD30x3sPVt8RBVpdtew8DOVxmT
adGocxf24Cq6AK6n36rWKshxdmc8js043JJqJwAdlCpXZVYbYlXaWWESXpyn4zZmD1+b04iVbJws
bTUEq1f4AMvMOJ05aOPovFDZLSaI58KurhrtuK/s5qmbo/uxnZJ9APxMaloL2lFG+R/fLqO9MUTV
ld3mnwMDTgKMscTZT05fgzbatYlfj3yaAjvZ0y8ToVfCrOOPxUPmK+0ViT5/KNFA7z8+8s8rOj4B
/HgeeREFej4d6NOxk7pgLkwqeapHLwnWbTNkASAyNNkVCpt85RJcbL2kg+GtZr1On0YU6V+LIBNX
NpbLdwDDkB9jwmiEcnVO2dfolsqs0vqn3mOmk6ZlhkYh1K0YlNzpdpP+IBk0WRWdq335+BWcHWq8
AaCQdxIbADok57MdrSC0UwpRaY++QXoZ+SJDom7TTGb2Gu6gQgzaDQaJX1VwdTN9f6rTKcezEsCA
GtOCAL2EBv9dmugpxDwZtMXTuHRrQKytplhuL4pYUbCZhfZYkXoqwjmY8KhIArucn6fJ4brVqcAi
tT3Vpmy8HbWBzgKXIQKmTba76Q9J1InKfivEiiN5hBEu5COhTcmui82gWk3BGBW3U90nTeiTlU6G
fD1NRHjO0qBTnZfyWI1xJQgBYxVuuoFejfAzU62Erk8oHunyQ0lLjbhemx6eq5hZJna+BbKthi24
ipaR7tPkfftCYVY9uJaav0fsgNGjUzWNuyNbuy03UK7nAEWEnrW71kvtZjV3LjkIidvr3tvcoWJY
ETNYRwdcbwo2hw77kh34ZuY+RH4sbsuM7utOicBZIgw0s+dV8cK6g+ya1lvXIKb92huwrVqJ1nSh
B9C7ap5hsmftQxn5nTjiLp7hUwvJmJZq5QyRURJwL1JawvhG51sPtfwTIhGvCr0kkl9zmA1cQtts
nr45rnC+L/d5H95Z3z7AuyndXZ8OIqPXKQk1JtIJjwTopePeF6U2fhltJfd5OmWQqVxLarfjSIkX
+vWoko2b0fvlmCoHuBwEb7R29kuOtFYxNapMWDCxauzmuz/GnvuwiJbmBxjPmnEDK9Bpk5UKvPg9
ptxaUcVZc7NvxlL/lLEDZ812HmeJ3bjoOd5mT7Gkp6q2um/SNcbqFhloAcgBG/A3mjP/oRzF+MWs
1OSHWD8M5TouqzpYmwLmA6mCZrGeizjYQ0rikrTSBa3IVZAkEBeQjfmHpEkjtXNGsmeJhaYpPPpz
9pVrZRGslbZwedzCKpuVOcewHXbQ9vTstbLaLNjVc12rFX1aiHWy8tsA5YqTRCtJCB1uPI4tg+JG
WVOh3/hGOfxsChHna2wOqlqxaQ7+55aLp3Xbx6L3kJclWhPi/Tp4Yt8UmZmt2BCGo+ERhPfcYTED
YUAB3GFvIQJX3TMRCvGjNSlz7qLJrMYbzQlmJ3Q0Lat3Xq91At7hmIsjKEPnvKBCiYfbudEdUpun
xHybZ5WzuMYaFftoCt/JadiSqEzc1SCKzVTZ9U54o228aFBq5njrpkl7A+up7MztUtRQUQlP/zxp
NQbHRI/XEUKayKm2mQ+tQ9yJSpBWtnESINzVnOXt42BXWfFgzr3CwTMXWnSFAH+5SaJuoXFOEU6f
EUjvdKOC6AsVxE27J5gv5hoWnL/J6kS/VXqVfK76fvE6s+3/eiCz6JZ7PRLWBUK1z84mEGooHAi4
nvKCbosQRfriZ371FngtSHXFejaOwNnRfUku9zUy4uWB5DhoWblx0GQE7TmrtYWvtxgeWM4jk3k2
jLD3sT8XocsCRfm55I4nkRLDHdRBBF3rFqvyZP/xyfSPwxmjWwNC5OKZCuHm7AW4rZgzd0rTp3LS
KY1kEef3Lc2pG1s00bM16PbesRTBjt3sPU4B8hWtS7UrN9Cz6xfnI4sSx+SFuc7ZfO61NmVyKgKj
Ek+FI4ycjNwuVfGO9UXuQwyXVb9xDOl6V+qBf426GNph1QSU/T/C3F+X9kIA4NrFXD95BBA+Vji0
/u6ict5DsC/wDaTZcuVu9Y9i1AXZge2NFpbLrXV20R5qdGONVVZPrReX5V4rp3zawPkizL6pKm9t
9Inv36lm/FLGWrajudzCjKWa+yQR8zx8/OkvZ5+r050B+2HyLbYNp+utTuA81oZRP42yKr63Xd3c
ChU5q5Ge+jGni0MsTMyuME5af2XV/WOpU5Og/QdWQPZ1UQ95nNLF1FRPFg7Od0Nv6etpdPofE+By
qAqHu23WZU8fP+/l58YCF/gJhwOmOq6cp89bGA3GlKrOnoYeMmadZpyC2liJPJzSeku/CJrhxyO+
P8dZ7WVhjmWgiWV7uVjgoyupFtrKfszTGY5rSbQBaIbrJ8M+5mQ1kEA7xXbG48jado1dauzfURJ0
X9kNNDxK/GY5j7u4ag69XVjZHRgFh3IUmfMzvxwGPZuLmJNQq5QV/FKe6OHp5gr7v5URCWW1YZ9K
arn1xw92MXWwGIAdwSaN1fKSrX36KtGZVJAZhuxZeFkxr4PWafYavMedUQ/63gsIFws9ICK4g6V3
Ld/xDKFgsi6YHrsWFQVNvvM4ijzrRkvgU/9sO8m4bTWdKUOlhMi2aFalHPI9ZmDWvQUt8aARSfX8
8bOfY/TL+AtUxn/SH0dws8yzv7YNvPQNKMtSf2K1jNZKy4qgooQenN+4lKeP4FZ22My61+6yxi1f
+jopipD0Ge8zLANB+1A4Xz7+SRfLib0Lp8oFjVhUVPb5zKbn3mgFcuIsT4snC+3CHvPGOYLbbTt7
vIKi22GW15wYLtYT9nYsXSNYfLtM8M/T9zDDJo9Awu2nJtIi/0ggOcZOjYBRXjVBvh9hq759/Jxn
qC5vnhSd5fXSf1ys9c7u8olGTdBPsXrqJ028tI1WPXmpke2Sgur646EuXylYP/x7TC44mOmfnD4c
1rIwiccgfq6TWn6tRvPbmPruseR6L8I+6vONq9XZf72kU8UuDkV0FtmYAS5OB5U0+aC6NdFT2lrx
kTubvyJgvaLMi5w7t/G8Y1NS9oWs7OEKAHr5ahkZxT7dXQAxZvfp0LM5VVNe9MlzBTazR28FIdYY
ZHwfSYRqV85BGjr8dScbI45WTFcoVvSQl7l7OlzFZOYOlXpPlB+NfIQ9MTZUW3MuRqSWwm5/6x6q
/ZcZeW2C/MDAmG2iBM9Ct+qxZQ2XQzYJ264zEG+YtfbLb5o83bZpKh5GPxDR1oIMIsNZy1JYvqBM
yaHx89YqQtwhOz9scUxsadcnUbPuPGdI8WVCm3EzjkbVYx0fGP2bkfpBcZc7ZHtxy8ptY7rvlvZ3
2JH5Ze/7sS1TWjJe86UWqfjcZEVSQIVL3QUqH+J5E/d682awIeTrys1kvFJZaw2hyy5918oedQuF
tQ6jKCnlb7+1lQhV39bdJ6drtW8ZROf+DhZk+yWRlfbql337VsyGlW2QX80PriMiexUPidPd6lbv
PNmTmN9gDXP5xGrOCPMBaHmF0oco0dQ0oz4sVJx8Gi0Tb+8RJ9Ds0Imseuojo+9uyrKdnXVFZ2JF
iAu0tpjmUxn2nZj1lR34o9jo7jTHexK79ZXmI0390kyGFuz6uK3/jJmfsyoKtKq7wtfH5Lnk5q79
liZpmw+wuLM1ZWU1bZ0gq/QjPrXubZxZhRYC7HZ/+Df8dYrM8S1wh9Ha2F2fliGgzfBZG1Vjfq1k
XR5ky7lwQKll+Ruc0fpsrRKj/2ZxplcbZFyYAgDgtQOcZwjeYQ3tmsKZP3fXZi8duMKE0VXunSpi
7Ip1nT7Xg89tadr6eqXkrQ12kX522kw064jb3rRqiYou9tNErRYmSTl4K8eunL2sSmFAske7EPZV
n9k7h1Cf/lOjwE5WLk5qwxfPafLogGXUYA6b2YzSOV9x3wrq78KEkBM6TVx+6VGx5WsVD/1uUH5i
PU//R9mZ7caJtVH0iZCYh1uo0S7bqThOnNygxJ1mPsBh5un/hf+bLipyKa1W1OqWmgIOZ/i+vdeG
g2pin8kl+hK2orHP/nQy/Fj3OKDC15rHTVKW7ivFe89+qyUy2Q2IkfaljkwvDVo9ddJ7cKei3Eyt
NpmnwsUEeESMn/zsyL22d2WUKBzle6Pry01fDelbxDL1LUK796PIRSF9Ra3EDiWWZz2mSeQ+kOjh
iC35KaHzSvm7rDaU7iaHHOUKm5rD+I/9BGdVgoWss/5h8m+bc2cN42OnoBDdIDWmadAxuXV+Ybd0
xZLS0F5zvG/qp6ydiaH2ncS2P7shRX8EZwUVJwmj7cBhkFmEmkA21J2ftnE9bZssqZMnU5Lzt/Na
Aolfyn40vdYH5hwPPj91UlNIzbSQAitWBKzDfshLP2xQRx0qwuVbvpusGLeOA2nWRyBiWA9pLNtX
KYbubVG+/UOCpaYEA692PDW91/wQgLCSkyBjrzyOk6iAP0y27ZtJOjrHrCms4qgCbO7ZjYnk1epE
U/wTSrc1KQl0uh3oXaq/1Vhaw0NWdZ4gs4Cd92aoJmQdhD/W8ogUO7coboDeOyPJr+wgM+TQvoXN
1Gd3fQtZ9jntrFw7iHqCXEU/S8n2dTYWlk+ULHYKxiMmCJfV4gDkaqS9WEro0EXcZ3CMkoTkAmTy
/WYBHI7MDU4Ub9TeDc2jEndpdOc4oTB5gjoEVzct9JAKXp5omzaU5qMzj86UbtLSSpId21WbQqGZ
V6/YhZPB76wQY6mPKcCYAWuZpGsoqR7vBBsI66Ul6qR76EPKaUGhuUIirLS70jcj3f46hDVOsNCU
8qHjqXbWpp6Q/98bVazNROZRpIAWrKXFbrSsaps2Om2EzMSIHCB0T+3Pno08IscVEZt2MNYZ3Cmt
zJTGF/j9tvwP9HpvY4T9nZEY8XtOK/FiaFrTHXqPF/QYtpMz4qNQZ0DaSQkvVzhW87PqUbk+4n9x
evZSMteDyaiM+G5qVQWGTtzmo7PBBVbqewUX2ZKaMMp/y8FLFd/JS+W3glu/x8ngWTXxbKFzC4Cz
limzJXIdB3k0G8DFxr5O+HKqqkUw09fPbhTH47EhZeAY1zAGNhlkEoDgVtXY/0aZlzxR7FIUfIh8
jZpQJe2nDg3gFmd/ZgV5wkjaWrVZ/NYcSQRiPIRVG1igGdV9msjh5ExJ4f31Lgv3xrJ9ZLOD1GEt
04tsB5WQFsvnAtBYxXrVedsx11xfsdVe2Zp23G+SPJK3klGujxBsWJGUU5SnyXjVFPKkqvDgWuiy
WAtZ2j1ZFvu2c1HSz2MbM+O27aAHST8Nr7CV68Ef5iy6BVG+3kCzddYXIR1GPzoExuUmqKYQmw+l
Vj7PmEJ+1VwX9VM84FGLSyXAW6Ue/3ZTi6ua0z6Vi0VjvJbWmMZg8jQn4zNqgOjUxFZabVQTpuho
Tc1nYOoZDueyG25s967vk8sin7EpteH9XacQz7Ip9CYajM9D7LF1m+N4x5LiPmb5XDzadvn893fJ
WYiSMCCq60M3GtdJGHpjfEYM2fwYp9Ty1TTqghHx0BR0FrzWulbzv62m0MOHiw9+m44NpKtVLa+s
kC2lfZw/Wx3HET/yasghZdE/YdJtcdBPleK3dNcwDzbuLWTP9XhGxYZyDI0WpYYr+UlSqILKWe9+
7oYKKxVSVnTaRMoH0rDiZtNlZnJoZoqLQYUd6dswhNhfPn7qf/gJSCHBQnAoXJAaq7MZkgE59l0m
ntsxU/xpyOAsDpowHD+qvYoW+Sz8SB2cV+EpXg9FwOpvIBWuhxlTIW09YAcqSNn16YlKrtpntdM8
c8wx9jQVhxZak2bemRHZ6o0uxcvHt3x1QXKuKdvy0k0WMObU1ferNqmCplt/1ojDeKgHbIpDYlp3
dHbqOywitxC917VaCofoISyKOkvJdK07cErYrpgww2erFLKmg2S3LFQewhG/U5SoJFA6sV+G2XW+
mHaH3l03hvJJQVB4i55yXQRZfgr3zSTCd41P4fLeHQuzY5324bMpugFEjikeXbeuQBIIvDhaLpKd
rgllM0Rq+D1fgr8TTRo/4qnTPlfuDFPi43fxhx9kUcJdhGW8C7rNqxPlZNAGcpnfvmhgEk4qrZDv
XQ50MEgsDFOAsppkU6Nkojymz2DpI40DSebxNVh6pf5q++oWq+zqi4CNZC2A2vd3RQf28hFloefV
UotzOjCqHH1iD9yfbZMPP8x4tk5MFq+T1RgHPPvqMUtKq7rxSNbDExohglla78tQwUS3ekXepIdW
3uXyrNRJFd/ha5H5J6cSbnPA7AW4FmAhtsCP38O6bsJF+Srw7eF/pK+yhuSKSCRFmrvupwzKxj9t
y6l53/Bv9b2usgZs7bGQ3c4YilremPbXNUnmP9hWaMaAMFKhX09AaieRrCkU8pGxeL9CglIeqnIm
eiHVvcHbWnOqfM/hPJhBYzdTfPz4vq9K+4tQE20DVBz+YRF3XL5tFHtSYrOOzqWox5+jruDHFTNp
oUaTZ9+xYrV7z4yUM2mUKb6WrHupun72XTbgt2pXV/MEv2UBX0LaRDe9lLovfwsJm2aD1iE/a0Uy
3S3EvC2nqPQQQpa6N5a8T7/zvCiESdIU+9Cds6+9nEPjcOOZLNf5b5WHy1OkBZm+LEuY6VZrQppo
RjdQLD5PvSqOcpqKR1OODudAJEpvEqDdT8ccm2dDuMpvCpQRpmPrxiR9PSxs6looiZkzKc6t9Wxe
htU/zXvr3BFVVQa26NISc4Spvki1NadNbHaiC0y8SrZPtlOnbz9+CNcfBIshDk9YCngCEPVevosO
vGk61up4hsFRnDNyonez03mBHopynxuDcuQR3dpXLw/28sGjoHxPykTKSElvNRkSGmT0VRF156ad
O8+3Q0GC3JBbypHKTrr/+A6v5hkCOXm2bH5UICeQVS7vMEE1IOtC086umneRD1WCWkXRhP8mBB3s
IsKybpwa1hMrKy3oGJZBrkb74YrCX4wNSepIusx59g5jP4sHOx6T6RHZRX9kHGdf6WRbW2q4Dl/Y
nMfujZf6p1tmVmejg1r9OgCE6EatlGqtnmfYV+GOmlc/PUYd2PNQJJp2zGnh5Tfa41cDmbtGwM/T
A+Khc+RbPWb0JUWTTeqZ0I8EPEs7NwdKK50ZqG7vGCeqSMUrFcGwCMwyjP/5+CX/4ZkvawlTOsUW
NtarKcVua74ZIY0za1rZ+nju5LdqwflmLaShA6tXuhcxVSosA04Q4nS7McFeDWkDjw+NOzCcfMVo
rS9vn2ZDpU6Krp9n+j/txkwqxTxmGug26YVRcmOIre09y26OMxkTl85tL566y8s1sYA/pXreWaSg
/zZ13Vv4DNrSHE5IEdpy3zUZyI8ijFsDS6SNLLO0slH5hZjEMKhY971x6AQ6syjxEti0Xp/nht+b
MeKloDarprhvm0mtHFChVryjV5ZaQZlanJIqp3P9Sm/iLbZukDY+wSQgkgKOqqhx+yamJJ5UVQ+A
Y3QTazNay6a/9cz2KenHtL3RGtAM7vViNuFZsKdeImqXXt+aKtn0SVvSTbLP+TRScurLcwqFysTX
A5yr7EK283GSO/ddUpXbZmyHvVnZ4mfnxtMrBJl+j3ZUvfWjrtYWfDKLcmMZjeSlrXtesan3Vgy6
5qwJit37RImkdyJ9oOi0IHeFsueBV1QZwU9426rVC2UfMYsln1OtEreQD1eTPD8GFB56YA4EBO6t
pkC0b7Gcx3I+67qIcyApcbhJpnHqA0errC1e58FPs9DYfPxR/umy2J2XhAD2PO56z4FJygH6Umpn
B9qKdVRsSeIb+bVUreu66pVTgyxq19Rte6NR9YePkfWMWWBZ0ThxLv/9Py3QUWLkRNennhGjZf/a
0p03sVR0AtGxDtY37nJt5ly+RdSLXJDzLTv79WpG3Uh489yr5xDPyPcIjVAXdJzLBIW+PN6gFJjT
e+T7wybuKkff1tFAw0ITqTxqaIxPrnSm/hOQHPu11zND92tlth1/jKS6kXabTtuhohvx3CHQjgMQ
NYmzAWhUHxIszb1fZpXwNuaQ5JhHZL9o37WpTXxwnV5xy/707hP+z8eGTJkhjTx1QaShwl8HB+hp
FtWDUbX3YoBJ+RCFDZXxuU/B7GPMSMJPVWZS1qQ/XhRBmM/2W4VDazgBAo4fPWWGZSUGamq7jvRj
9U4dvVzZYzRCWV0i3x7uKyPvf6Q6OTzbZFKUXThlhrhxCljvht/vgm0fEdPMHXi5VgMkS/Ny1hGh
YxLNs+ZL69XaU5rbNd0ZOkupn4XpnNxRPO6fpGg6cTaot3W+Rtk5/op5XNxwlayWL1ZqduaYj96F
sHRYly/pPwOWjbcX13Q4TxnPVmbYf+dsDtRMa4yN7dD/U30+pvKrnthi2AwTTkA/VebCuLGIX79e
Du/LWQzLB2cV5ozLH9JY0ptHy05PaWiOdReIcmiG19JCeRnQW8pgFk6OpGWQNHSmfdH0trOZhdae
JpTj7f3gytaK0TVC/NFYR0o2Xb7SeZrUgtIoVPe3mUQjaC6UOyenklMOcyYqRWCHqJxvbApW8w8p
erqLTwdRN8cMlsvVU42hzQ1tFOonSlpd800tteRIL3bQNpSkq7QL8EOE1m6WODZePp763hnKF98J
114ybZCu8b3wAy4fpNp7gCS7xryHQWeOyPkRkRLpHSd44OEXFkPxJSXkPOa3wAbDOddkeZ8EeTjI
pvHrTG9HmutpCPS1taNXvN24Vps+cq1dgvaXJdxqs/uiU1Hm6gD7UJ+iC1epaeWFco9OrP6uu135
GaUmlISs8Fp5UsJEXbpM+lQQbigzenlJWzR+3I1jHWieMJ7a0YX9nHfpFJ2AD8k7N4b5toUHGbWB
0SMUpSXFKHwtmm4SuyIn6BS2JWeFNuvraBdpWjW+YO1IvrY9OtpNC7fvTXHQm5zKxoyxmTSl++Ym
5ALfFYXs/ylCehY+O52GAw4Ds9iXHqeuve0o1X1eWiA720LnlJ5hmT4AU8MP4YQp6mQfEF/iniqq
9DiYGyrKOzu3Ju+eUpNS74fa0Y5Z5ZUJN2j20/bGG+YFXr5gilyspfSO3vk/qwN1MVDs1Ls5PsG8
qYYNjZDuYKq0d/ZgxOdDm43at4+veP1xokjjghSPF+/l1Xim7+mw0qbxqS4Ts/vH6wf9B9h1t98T
XRlVZAzNGgtEHQrd8SmhOwHsJDCOuHBTi7ajLUCCxaCFZ7rrmhrdZVmiTfs5Kq1xY6albkPk8pKv
k1INyaMVuaVz6JASGTdmu3eH1OWzw4OIdIVtG1PXVRBAoU4WJGAlPumyatPj0Kai0kBPwLT2vaZK
j7E+hMmdV3elhy48LWO9CKR0xt1AsAGm9T4LT6z9rb4t3bZMG/iSuvrNSmrvyaLKDe/b1HNkDoOO
XvQRBvX0pa6gzWylZxJYbjDL30F0zZ6zOdHEnk9Gxb9u2XLONmOTjaRDKim4xkBLQh1LQGPm78uq
47bU57wU2uzH73Z1emKqwnZBoZYTBI0mps7L6aIjF7mOWs+7d5Cc/65cx0JemkC908zwk6rwtvye
9gilmVh4t17HagP9fnGMZnhfaL3wZlYX95wpmgEzu/cDxzMW4jYd8BKQ7yt+OXGZRi8cpHIHGJmn
/aRQZCUvDQQB+5flDgkJEgCY+sBWdO0n5Je2lb7QnOnJQKDfa3damk3pCwVARCp+7uZ9NwaxVSlf
+UhnME1WWESPYR2ryQYGpUuQ44zTa4cPIvO+RlrsPbnhbDSMaiY5SakAtBE7Oa98hDdbZodmlPWv
URsRTdw4Y70/88tRurSE+Nxw+dG/WD+W2Ur5GivVuh+7qighGwBF9B41q+62CFnqZmdwnt9bRSqy
fWwpxaupMFfSMXateq4gTyHk/13L2E7uVHpniS8IBla+e7LGCpBS+hI7UpZsOsURx2STIk8f0rGW
bt0q25KuJzsQgfMMg16Rs9habmrWe5T/UbHBh+fZP6yC4/yzVo9u+eBmSdRsnCZteIOWO8HpHNPE
PEoDj+gzLU5hfMpgPvenFqst4o54nKtg0JLJ2proLzgCFJWuIUNxZ7GXQg2HZ3iZPFZ+l3OWBdiI
R8/J0s8CzSSihNGeZAUfoarDb2VKC4sFi7oC8b1uZqavdmjAuWj4cpQXtKMU9loxpvCcaxwToYkm
B1KYNwEsFEol/02SzIVpWHFQ+vrxp/V+Fl6/R4e2BIZdQiOQNV9+W0muWnBTOu0+r5Zuqp1J9yeb
1Ch/mxtd5G+am4rYb7Vw3oKFnpLtFC/m1t7hA9h0jhZH0pfh1OgPbK8z7Um+67FT2RovERj+BUJX
AMz7USZW7zxHccZSa6lDbbCqz3H/WjW5E7/VcS+3An9S6G29ujG9wGtTVn83msdnjwJVgkMCAUEV
s/W8cUT5w+zCbyIR0kZL7wIvuHwCuIfc3C286d5GCdlgJPK6T4ZiGt0D35yu3puyx0Lg9V3SPKSt
OifDjR9wvRMzyGtd2uiUgawr7wQtn5FGd6/ddzZl9oesVaMHaXYt8IA8VCkkpAVULHDKs9x9/PaX
nfzly2cDhnNi2Y7B6lsTIuK8pBjflekJUuWQYetXxHnUcxLrVKtybsyka589MyllbVAF2NhMxtu6
CNZaqjSISnXvtajoJQcgNzKiQ0iMNWHgxiDK164mByEYjKHKAhhSisVEqCjarlBb3W02eTc1w309
pePeJeDL9NU5SvuzqESuHxmuQ5HD9xVtdOMxXb8gRsVCmKcVTr7DGhCgapmbxkmv3OOFdLU9MEMV
B+ZcucXnEm8Di4HVf9U65ssbF/7D+8HVwqOC3Mefa8sBvaFyVNo0Oblx2o0IKqkYvKhdBJ4bxdBo
9bcawdffAr13WETsovBaMq1ffgtoi7o6TpP01KZeSVKqCox807OFDj+xm3aTJ1cNtQrpZhP/6ggQ
as4fD8jlW1sNyAVgBspg4QFRvLu8PicsJ4W44N3XnUjvxnA56jOtqueOtsmDnodzf2Nv8V6AuLwk
gRULPwEaEt/2OqeA7nBeFWrkcNrVHNhSIw2HMwY92dwrainr1zxqkybIRokWNYZKh7BGWLH7SYum
4rsdaVEIqbqHqf2MFxW4q65OhX2rRfqH7a0FPx2lEG1r2BjrGq6qDE7l2TI61V7I3tGflD6b3/qh
7R6VCf6JL4sE90u2NO2zPK6eltSnhcDchtpTLKpWRDscREp7slvMAb6tF7Hy6IncRmgwYaI7KKNh
/VJCTZHJpuMdiF3kFH10o7pw/S1ZJnog3Ad02wAoLEP+P4d50dXV3NDVPpWjpt2lUYo+qFeTWDkk
cY6E2lcMVsUtHk1R3fKTv8c0r961xTrHqXdRGeBXu7x4YVhpRri4cz/kQ/WJ3Mz+1XJR+gkfsT+C
Y6caIqaQuVVd4n/aMLQ5utCX5k+tTDeWw4mqR6EyPU9wrSUreCeKn7OJFvAlpa86fyVOoUPiqCRe
+b2uJ+Ng2VkfhXBX4+U430bQtbaeS9kmGOdCIC12nLrZNoOnjKdawwLyJmulSuRTPMRNI7ex0qci
8qcqK+k0Db0tnNNo0P390hN7cAQWV5m7pgCg5zNxL6JpUsMaHzCp+Mmn2nGawZxoBxH17R+DoUZj
vjOrfOFPffzpXlVp+HaWKv9iZUAWvp4kndSpEPbV1DrsWR2CzNVJ4ZC6UnyLIlicARIpiFA7rULE
dJeUjviZlpqpdMePf8Yfxhe6oaWBRouHXseq1ZDBm15qAtHJZcYsNorXcDpw41lFUd2Yw35ubHeT
SQsK9F9fGAMcYxqRB9KwtVAKUCbHkYjcC5QFXcY2nvQG2cclP0GRKAqLIj1hibl1NnrnCa3GNBtw
+mnMDKZxlWXnxAU72T6c7xdNt+MEMu1tuZtAnuZ+mbv9b3Ws0tDv4cZ7d6Hpzg+yFaLdhs1gKqjZ
TZjKQ5K692k6uduenZ6zlPW0cDd7cNlx9XsF1G8VNOe3MMvAgDVNMTUPbF419xBSjpjuY29K7ft+
svr2Zz6ROvCoOJCvPs+1mf3sx5qqiVIPwGCsEKD2sKW7AGF/05hZKPoNXKpb1Nv3heryqSxgXja1
rGM4mfXVMFhaBo4hVA8pdZlif6aHLzdGm4npcw2i5itfLNsEkBzeF84G5XdY5707brD/zg3CaNoT
Yi9EqvyDgBZg7cdD5Q+/jinIoLAJbnoxUawLiT1qgzh08QDn3YxLD5zFEB9NLeGc4c2Z6+wjrWwe
hrizwxe9Ggs22eSFJDU8ImyGXzzcv8YGvFVi/uynSibmXw9m6r9sdzBp4RLjO7qcKFuH6u6Ic/XU
W0N6p7opRgspqbFER7NloOzJaSaX1kRgLeSNfeL1HmA5UtoI8fQFeLHWggxTO2c9GHuiKBr3X6Jo
EHA6MjkgOehQJ9lVYt7YZl1XvEncpKTLJtxdchPWBhrdSSs9DfXiZI047O+7PEzsgxcO7l4m4oyn
ZP43g5zmww6evthyQNBcD155VuEGVjcmsLUq+P2RU8tjo4zL8rrKjFTVrfS8aU/p3CtTEqB/VvsN
5TZ3hBtjjZr5yYJq9tSBxlUCMPVWfu7muidahx4jfgx/wHobk9ygIl98rsuhN22oB2GrvDS5YoZn
ZiElPjbAwqrDgoCOP81I0uxb22b76k0yCaMUByO8eKPYxV6Oopwsg8Kok+YUCTdLf6SGEYvPyIJd
UPN0Zu9MZMklxHLmS4iqQAqxM+TJ8JWo92yX2AqpHSxdGqgRhZK4gONMAShgTnW+h7jzxTNae/FZ
pVkHhyKfwx9h1juRX+OfzzdlVbgvicPpxq+1iemevmfo7DWR41sA11EnZr4Bqm8Od1aZJXgB43Bc
QAWpqyntpiX/qTiEXVi4cBF0K/phE6rUb0wlU60tLd0SCE4Yc7yd9Ya4HssSXfEYWbnh0Wn2zB/h
kGrKXTvqdvNZyUd72ZvZmBxwA7nIWTU9ObSWTOh+Zogzjh3jsva1wWxbv1LpO2+1mbbK0YZnGh7i
UYMXaOU6Wzuwpg6h7C1ttZ92Rrv9PWm4iiqf8HacCrmduSjlmsHNlW82aHgQAbEhQSV/PItdrbRw
npZjHDtn5BTWui1jAR63iJOJToottO5XbPU43kL8nXckJinw0WJ2HYsA49bsebXT4MJM7TQOHMrL
TBKXw6qNK/ohLiLoaV4E143hjaeWh9ICp7Vq5QeBDElzl9Ra5RwkgO4ymJhQflmDsL/PeZ2R16SO
mTd9VxNVJQaU5oA+2/6QlKI7ZjaxBneRqZFP67cwr3/FLCS38hDXikc+cgTHNNjepex0C1cSBX3M
ZqPQRXryFMogey2dnI0xWbg0DBme6NtAZ3dJtKGYlQ/5vqCUEgdmqhm+k2UOwRgA1W+UIa5nQX4T
ezjM1Uw7QM1Wkz4wDLWVeVGcGPntRPCLaaZojkvpnJoI01FAQAurNSEixq6JavlLOKH3HXMYcZyK
UQ7d148H2PX0wT5u6VPT/1vwKqujQtQ67GUQjp7YSsyqX3dTsWlrCC+gz+ndds0tiMW7B/Vi1/AO
Alzw2cih6F+s1uWcbUOedSXhA5lbxdCCa3KLSP5QM/SA5CwGlDATPJylmcu4D6Zu4DFsXDhrKCqK
SKn7TxpeDHHPljsCikpIgAe42aRwMfhuGc1FfONjWN7JxS92aTTTlcQyiSmTzffltwBwlJ5dN1gn
Z4Tu1mWl8+zm7SR9Ha/lM/Z1jG8F+uIn0cfOjX7o9XGKJt4i4ULYg62X9Wp1cYKESEzxjBODxhXZ
UWm06mtrqiWpOoMbEVXSOkZMq19U+E/0rZU0qRX64ySJtXFw1uHk5EyKs5Hem+rH5IH8ilt3Kh+q
fMjkecH+THtMjTl4DRKx9ECCRz4PdT9ScIYdbsSBq3jdnIHbyZLpWVUV033LNJn9NjORkPakJ30W
aIUxxYFOT/1Lgl9r9Cf4cs42NB0siMQNtd69UMdSJ+KrbzxcRIjOEwQ9pl5b6Ya5RtE2k6qK6Lve
lfI0pDEqBT9Hm2h0QUTkw3k0NPy+Hw//q3oZswMzgwZUw6H3AF/u8vHSBaQ0W6vibpR9aSEqavkK
tNlR96iiu894VYnXspZ8JY5e95PVFTscfuVBrUitYtJu95MptTtTi93PqRggr9sEivnkyd06hKyX
AkpU/LUcQNivsaFdzcgxmOgUB7m8wzpvHdw8T/4pKXYfJkxL20pXy6c8+0ssF1PgIl+x6DBCW+X6
q2tSQiiHsFGGu7wGW5CMVR+Eqi4CLP7DQWNj4ieG098Y8suU89/PjY4DQjpEmezPqBY7q/pUlVYY
sN26OwhzLr5YDihBP6Z50PqNSkX/xghYT4DvV2MuIhGeqjDy+MsB4LSeQkdP7Q4VAY3UwUSi+h3Y
qmozaWPMAPUAV/3lzn+55lIhQd/AqCM35PKakd4PdU16zAEBvvUNMJOcN5UbZeLRRJ1G7JUi8y9F
y27rxoX/9GhZDTmqoThZZGGXFwa/4JF5r3WHsm3kxhmsct7h+U4aH0WFc6tacfVoKcbSWgWWhCoO
08nq25I2QiTBufdYmGO8GTM73XpsA3ZkgP+SFVv9j7/l97LDxcDhejguuCBiqCUU9fLuusIbMI3O
9kFCzs7JXaqnqEO6vCjuP2EmM4fA6WZ7frKTqbqTmVLZp5zwkupTXUjO3PWsRT9ITdET+FyKAlqt
NRCPpNgAlY1up9Z3V8vVnzUz2rjVJ2hPG3so0y8ixai2ZcHzvEPiCv0MRQzaZSZgBpyE9Ozh4CV5
Eb940wxDayfaELv2lgFnhm9JVFjaz5i2MJMHrO12HoJa7dr8TVKCwu9eRxYe5CK16hhwZUkpT4gk
bIO6K7o3HaZccq8CcMt3RMA40beMI293bNBkbWoy06IjUXR9HRjmZDGfM8vqp4G98Fa4aLcCWRuo
JPXB6csa8YOhcQgSMQZyMUUCrbLT9/KLk3pZ+fvjl/WHsUF50KN85LHHVNdpsopmchwCB3Ccykib
v+hxqqEjK9Tfwyjn7jGfMv3Gh3419mlrL9wIajjsZ6w1BN9LevZ6Vp4cM6nljyhINblDq6j+UJI2
Kbcf3956y0DAyv/bGAawbrYNqy+8KMuWGsKE2oeYToO6AqVDEPnjxg0JN0WKWW1FA93K95Tilq3l
DzeK2GhBesIe4Zy92q5YyeCGBR5oPvIxRIWhq3eRVhkP5qz3bx/f5vK/Wn1xizfTRXbN/gRs5OUX
lxMux3lN2gfWkcGv9TIlkoRks/TGu/vDdVxUzbTu0HKisV3dkuY10J3LxD1EABPMb73aD9ZdIU21
uzVDXq2y0EygbWDTI7SAqWQ1QyaJTsAFsT0HJOThE73Y4bMauZA0ClHNhNfm9M68oc9v9GRW4+Vd
wcnQpBoE55jD/OqyGsf2Tvajca5SL9rmGcmetlETZCoNozpgnM+Fz2HG+VcRsXn4+CWud+TvF6cq
ukhHcSYRyHr5Fk1ogFnThPpZ8+Bp4QX3srAOGnfu5XEC/2o8N3067EenMojgUizx4OHLzQkZttT7
KJ7daRtZ7WBRRydC8SFt+uEpy4Srbz7+oas54/13erSROJAiEaRudfk7tYgwH0LftbOcHPWrLsI0
DbJm7AIm61xspCuT54+veP1aqHDTCloW6YVTtboipTgV5YPUz0SVzdFTJ6bmJdaVfNqMTq+1WMZU
7TsE4Tg6Gk5jfv346qszOPeLWZT+IH8uRfZ1xWxqe6OiHaCfuwWA3oya9eaEVh8oAuacQpTnBseq
t2tymvaNYs83xsX146amS32ZY/QCsXqPzv5PF4m7NJGMz8Y5qoij6cuKaEyr0F88WMBaULlmO9+Y
NVcz1/sN8wfoIs7u0G9WAxEsZOcROm+eQ2J6xiBzzP5FKVPqD2ZS658+frqrL/3/F6MLi++Kh8y5
7nI0EeGn6k0lrHM7USZ+HJ1W+RdCBIBj21DHB/LlYvZg7d/bNEBjuxp/O5jg3PU98khTpWCsnWlZ
ZL8UBVVEQD3HuTOhVP7lmeH9HlH2LoAmzVsgVJf3qAOgGFpkcGfaRuxu01FRznYfqk9wNZHrxRi8
NmXTjTf6j9f+OsbsYtxflP42W+vV8qfHiS31MjTPVTR7ZCWYoPtl1zlVYCXGuBGiaP5pQMvgO1dI
pZ2taIvlS//+8Rv+888gpWuBfjGfa6tXrJTgj0bFMc+9oWjgz4xsZwN6BjEWCeVea2P7zk6n6m2K
E/cR1VKI1zS55UFYl3yWl4AWg9VR4zO1aS1fvgQy0tuyZsPAS2i6+qhNMH72gDMiZDhRAkSzR6H1
ac5GW2B1ycCzeMMwLxNKnB+wJtfTjcXmDx82fDjWa5rEsETXTnxTmiLPZGae6yJDGSaTeAd3W9+m
jped2rCSN+bt688aChy7IPjlXJV2zOUDiFNMPKTvhp/mGrsBQTtF9U3NEbkLahTyxhxyPWmyE+H7
MqHPsy9Zr6RemMVKpVfZWRsr0T21Mp2N/dgM/cawlZgQTDfpnY2I6/q7TXTQq6f2sK1uHEWu5xZ6
Q5xGmLwp81350FuqjEppTeW57JriF7+nC9JhMGSQlYU778Mw0u+zkHCfjwf81Ytlnma0L/RMSkYY
zy8ftMai1EcDYAeEFKPY0Zb1sVODBm2rZlfR975xm9fXgx+BgHbRl6NvXRdYSzj+ExrR8FxmYxwe
W6MTX8wKtRlgpKhpt5k5zn/XuELNziV5oEsNhBl0vbEWkP+hMbneubHaqjuWnpXs69whNbiyxDjs
1dk2sxuPdV1Ifr/oYpzmLMvIuvLXxDZ9k7wsos+5pkcE/BBnJl9hMrnzl7EZzXQjG7aod3rt5Q8U
EHATTx5xswumuxiPdVvLetsPdqzc+LCuxjr0ImIgOEQhmkVqstqeePFkVVjKvHPhtN1LJgnMAu/k
QhjiSG8+9XXGaZUGZ34WfSE4fDvJDZfZH0YALnaUWyoeYjoUq1/Qa0VdGtP0P8rOZDlOZtvCT0QE
fTOFalTqVZLbCWHZctJDQtI+/fnwmVhVDlX8ozs4/3UKCside6/1LXEcSOC6NkVqfotr2Jq+akUe
5UYhLk1N13/xryPH+lswSOQBJ5KFMv1UpzzF5AGA+giewKkv2k1tFeWhaHyft3ki8Dv3l8beJCnZ
zBFtAmZNH79iZ98yG3MKUAfOOljamNy+f8UKY0BXD1vrmCD6yXZj7hX7rslFsneYIV14v86vlQTc
9TpXHY/DsP39YoOl0ioeZX7MNE0dGjTYL4sjre/49L4GUOJ2gDURrIMdgsvz8XWe753rbwo7lDoM
CZF9urZVQ+D14IQeMzA4n6H+2nsiv/SDGrX2m5s4NfQ6lAsq1pDojFX6e4JTdeFl/8eLt+KA6ZZh
C18RmicFYeWS5gOH3XuyOvJFW2bDSj2nk9CcBwYC0AFgplO9pLjo18jYSYuvbK3Kp9CQY1aR0ZSY
t+1oLsuFx/7PGfr9UwjTA30Bfog/3fmTx6BStVkNfh5QxbG1b4ndduQG/p43hEWrzwSckz8ckx8t
9P7Gd7tURgTodNsEdZm48olqge6VjXEWwerI4M3VU/mFaDPfusbSo9l0x2eguBkjgV3vBdNvGtHD
oyJmZzmSENiMEbMp2WwT3AuvF375tb96em1gYgKD76vJNnZy07MsXwxPDbxhrq+1hO1ZXuSC56WT
5Clc8qmA/m/YgBtgzNwUs4mBw2vzW08fLgVSnO2jtru2D1EOujbAhtOed8+247l4pZ/QcjlMigtL
fBau0XrbTh/FEJa+j25LuG32/PFN+MfCbGp0qLDCcRY5bTi4oPHrmE/QU+C0BjEtuDi+MgrIhz2U
cNLW8mV4SUSiLRdeu/PPCxWZzqyJsS8p9qdNKj4EJOgWkzgq5RglSHxDRiimpUEy65RdaLSfV6Zr
6AboVtocHPL00xOe36BSGsCJH/uiEG/Ic7p8r4bMUg+jNgbOdoYOtObAuCgaS+So9TMsNa3ZWEYu
rU2nS+3Ce/Wvrw7HlXU7+6NmOD04aEIoWw5uckzHyvvUsJvf97WOL8uwoJxCPZch08PpUJZ2jF9G
Gyakd4naf/zr/wGLnbwCf6AYq7GWBtmpJhh9LrgmJYKnUeur5mCn2uKHpDKY5ALhW1y2ZVoPwPTS
vIWfOHjOV+F08A4bu8j6q6nWqvhTbM0qDjW7IJkYtXWCnFp6DybJWY+YpJIyLGhjySiep+p5JlLB
iUhmd9Q9UK45DXu7FHeLSIo3r6fwoNldWbdtANp1J3IrS599Pe2TCPmGD6nRgZ7FBCGHKg39OHav
DaMttk6PEnKXNFo6R7FEcrF3aqXt+8IHmu7EQPex6+pxsIF7U6c/MyORtM57gnbybLayqBt47skX
6TqyKB2jS8JVVIl0JxgzPaS+rR7RiQ/zrcI1N276WkvktW4suvXDcgp7vu6Ubc7biWAusjMSv0Yk
mMrlgeBP63sTVAbWnTxLP3384/051Z3+eOCv2TkguGE4OKmCh74uHFO68ZOyq/nXXI1y2Se+5rpo
0/rUjmqCGzCPzPgFw7Lzy/7VZCsTRKUHZbHLO9UOYTtIdW/DZxXh4Nf9TzCUMo3yuO6aCwXFn5nL
yZ+76gAMzvycF/iT32/yaTVh6RCB9pQsVTlsMG1iNqpFPOus7STJzWAOhXwQqtP9vYa6qiWZZ+Qk
05XxYIcNYFQOVe1oDTLUpl63tzzaPaOlLhPhMlrG6xLrPAdWoTc/jDHLn71Sz+wtkE992hgK8NgW
L3L54DRkum811C4s3JV42mCGmpKnfMht/g9klkMhuV9hkwyz3CoUDJfe/7WiOb0ZGIA5I6K2XPf+
9zdDpyFDwFEQPzHKtvQfbHSkjYT4GxPBiGpu7K8VwzHigse50u/xAQfXQapr9TV+KH10onggK7Wm
63PpDHte6CLbICQLoR6fZk4C7/8wV3l27c5WdcyZoLcPVpss3zJcK+k9kmPnCltPd2EfPl+Rbixt
Nwp7BrCYE96vmEyWauo8KI+4qkydHB/mrnPpDW0oupkRU31JXPuvBQEB8bljOkkvev3f/+r3IZpi
mhB3zbF0R/+KHZBMlrlnzNygeTL2ehc33dXH7+r5NksrHT0t+/i/Os+F0MpgMfrmCEq8c0KbaPSu
sBYj6ssqi6y+hLfYMty6sOz5uYn6Zh070fUDYX5aVpQYPnwn9arjGMjYu08hMNdRFkzyF8lEeJIZ
wS8B9OR18ruQkOwiCzP7tr+w2f/jhvPGc3pjBAMeLzh5pgZvSM2WCuYICYx0mg7NG9/D5JtrY7qu
Zd1cKKf/sR6eV0Y1oD2ZvZ2eXdQkRg2YU3usyQnal3X8PahQeGFO6vaEFSbHj3/cf2zmXBqjWB4b
YINnqZkV3KFxni15jIkkMHbZnGCp8QGSxxTJ1rxrqTeSLTWOYd4M9JPZlIa6SI/4pFR+4aj8r2vH
38Pn8Y/e6Q9C46+HW4eEQljE0B5FHI97YS7NrZUb1oKfs34gOhdR8MdX/2e6/f5Ttjr9qCF5i4Fr
nUI5mFjZkAx6xJipTUJmnOjOKw2yKbhaGo9eetb2rU8wg2BpnTAh1Ib4SR90SIFVSL07qsjMpA8q
W680C6y74WFMB1oZAgLPOWJLyyZdV1R6Fen9gjyi5zOS4PjqrW/WUOfDLml1fIWjD3YaFWbdOY/B
5F3KO//HO7wqJxi4IyPmdVpL2r/ubGBnmjW5qjjKti9e9KRwd7iZcQVk1njdNEt+YN87fHxz/3Ew
ZByyWkwoFV3MbiebZom3umrjxTvakD2P/JyoGczJ+i7H1ty7Wpd9YaKsdknQc6eFcJtraRiaGcUo
mUrCC435P79bTIlMEnrYs1Z85nqX/roLc6BSr4MCeRSpkZPAPBNOXJK+NSEx9c3bJodld6FyOH+k
13YyVhsGGEirT402gBzGPBty71jgXtFgrINw5SbMn9IMbgfmzna6UFqdn05Y0SIecW34rYjc9xc5
kpqC8I0V83hZviWpsqNiWVI3bGU1bD/+ifFV8K+9e4FgN4MwWvc/Pltc5/vVYieXFHlJwFfaW/of
ia1gfeDFR1v8Shumm7qdwN06QK1UqUlg35iDpRZJL+xPvNlF8BWinNbpIW+UnG8gj2oEKcRdVlw5
tVvob7xvnQv2Jhv8TZ0jpvuhzJjoTydeUKZlxPq2V7jdxfWkk0SIYFRRb0FUnw76BH3hRShL2Pcr
iTkPGwcLGzfCyHrrBw0qLBHXk9nM1PkD7btig8BKm68J6DDvTFF2Th8BbdIB8NtOb3KinAPzk8YZ
jY2gSaYXzrjDQg6iTQSnU1rxjmAc4qCxd/Z5qGWx98UbrOF+LejzqxZtys4Zp0RtZEbndzPyPhbA
f1BGhkLTp2SORmIL9U+YP5Ue5pSccdSM7fLkazLwtoUTDK+JTb7lxndq/aFUo/5sTI4xu6FT2UN8
yLK6iW/dRPhoZlPDeSr9uKsAAhbGF6fKuxlFuBE/ZvWEmbHEL99uakuZb9SjjvW54jWsb2rhENeK
pU6+LoSG/Gh72mf7Xje6G95nDaAMDIklzPN6Tl/amoGrRbT6V4Ih5VNqCzlHzJHiY5nTkIKvmudR
OdCm29Sy6G6gqtZZlMrJO7ow/D/HYhxeci+Pfw55YBQh3feqPAymEF8b1HlvtCaNeAvGWopnfPWL
FZU554CwAOZgRYT2qOK+soZ4vM/0sX4FgcMpajYy2r/SChICAAriRwB7mARxzfQLm00adLqCNV91
rwuGEf8mMZJMElnnk0NEhFiQ7DgkCvvOX2IVPKFDIBNA00v3xjfn8RPtzjrb4cuubijT/CBqXTI7
2BUSsCxzOssnd6mU2mJTEirMMrch157a3Dt6pI55oQ7l5rvjefWPvjHH/J6LSjbLPPj9dkFFf43I
uTRDe9T78Xn2scxtloXU+m0b5/KtiUFiUu7p4xLVsdcXn3qmhyaJCTUUfHvoDO+FqO74dbQ53j5j
zp2GG1/PNRl5TR8n+6QkuJaGzDy0m1jW8xI1WD5thbvAUTzmTNt+tIpxCFpyQy+3GTmR6+slSARO
U2VMm55xO+l6U2JwFgsaQNjpKlCMMl0CHHfNwfg6VMQefDMaaZsPAnB1/2xx+7/SwamHVzvxCNQM
CSIw60MiivFWH4y2/i5GZLpPjGIXWFVjS3IiQeOd97PvRDb+7pLUdu87MJjLrgR1MIeN66vrWk+D
KVzdGxY/EcBSJ++Ch8aOW+cmF60+YWAZcNzNLdnb0TiPnJo2MbEh9xAPnfKa/7DYKpI2JjcCsEh7
sqBWWrnP1ApXfsyJ83Pp5AnJgXqjDsUiR2pNpeYlLFA/6qEjysXbzIstvSMoPVHz++adv9FKvRsi
1crxoV2WxThw/NH27pA5wR4LKpo0JVxCXNJ+ToddFSgiEk1ZzDCIgVuIg7ugQnsZ7CZo77neuP6U
ZdnEabJoweMZ0nQfsUcIY2uXqnxTGikyF7bKs4KBXRsZxypqYOzOEPz9d92iXdIQRz0jrDGdpxj+
aI5VJAYIN+BsuLYXPFr7uIjzS4KGs+2LQRV6X7BhlNsIftf//a89GhGa8AcOeEe3qLRfeS1eFC2L
dGOSBNZdKP/ONmcHxjnHRKZ/6/ntNDZRt4lhwqfiw6oY6l3dLOVrwtFGhvHsOEdTtfOFAve82mYg
4TBy58pwzyOieH91C50l+GEmqTKAnrfwQfX7dKqrX1hEjHuj7aZr3e2svbE4wxyBo4plOA321493
7dOTFUNuJCv0Lvmq0xo/k1Mz5SyxDpXP5mzVZmg1TMGMvk5ftbrIdq2ecZRaiK+byEsZgTi2Zf+f
R1KYGYgUoneNySw4s9WVNeJPwsSKZ4y5Mt7pmTm9aUXPlCJv2XiviSI1L5wnzxupDnhBClKumAMt
5533954oOkBbfCWOnZXWYeGQ+JJ5UtzJTlIbECLY3I9Ei/ubuSu616bGGEy7e0ZVZtPs/a91Ie/X
SlznrEMxitvu/R8DN42OoVlNR3+EmDlnhooAHChIDo7yngKlXbKb/+O9YgbI+Q6tEKqCU50vimlv
KXprPjpNgRVaJs5VaeXj51nV8SWP/unHY33AGPDTDllhkpj031+cm/laLHxRP/dOa4pNYKkAhKQk
kzPwMnWb9G37yACyfPv4ufb5Z/+uRVnWNvAJMNSnysey+X7ZZGyAw7Vm8+zjF4sf4qrieeJF7L4s
ViL2jRhqsSkrzlt3FllCXz5e/fQGr6uveRS82MjfmPm+X53qLh4aCIzPNIEAxZdV7T1BIRsObjeQ
VPPxYqdfLmL7aHEhHaUihxJvnRT53pJnlov/6dkclT6R5RQkIbpFgkaZo5mvtmiS5MKSZ+M0Rvkc
y8kMxAkLK/+0B4rKcqyRQMuXUrPgPocrn8siBqnyMsoyWYor1JGj8bnWJ2p16vkl2CCYsV5rYTL6
bH1hzBHYLA+AToLfLBRT5mc7tLbmrWPFLhusJbQuSkpocZywh2AHBgsaP+iuQjyzIelzOMQQocMC
FJ37/PEtPX9ouTy4NxydVuXxqaOhz+J05DSjXpSYyuOqVrxtOSG85GqaI23q3JspzZPfHy96Jutk
QWZIq22dfg90ivWZ/mu7K3vhN4tf1S/Ej8NJKltAV1HvpeJGOL3nHBLCvDdkVJZ4tOfW8a59oyH7
qdNaaw92e2jwAfdzs+dAO10FM3XOlTlrajp+/Heu2/37V2sFpPKpor6Fknjark8dJDG57Mznua0a
cMl0S9TewiZ24bN4/hKxTsBt5RROs/GUh2uoWtBxtsznQXbZvKsW75eD5iyNjEFnzPHfL4rPIdfD
IZbX9/SNLfPG7oCsPWuVRnRVLqrk4BGaNV/Yef51UX+vc3JGRsSeFaNOwganAeljVkGJEAJKmeMN
cx+kZB9f1r+WA3CtW4gK8eacjufIbvKayV+s55T5N0Vbk944Tlr81JO8utQdPX8uaH2jLV+/vCx5
KkBIs0p5SWpy1ojz8duoNbEbDvQ1P/3XS6Kvv9pw1vcTN8LJhiKlDumVKfKLmKRBKGyvFjZOpm1R
mrXm68eLnW0jK5Flxf4w2tUpUk6+rS6EUsMnhvHFqvO+3SRlFbxy9ANL7vf2fItOLH1x0qz5vWDH
Gi+8AGdfoXVxJIjYiZn7smO//x4gF7CWnI7EC+cmggMDLNUWDj8/CLNYFPFeNXl1MGJ3Ofz3i4Yx
QA2MHG71vL5fF0cMnkRspi+JamOGOQT/bCuvFy8LOcovNThfuhO97qah7Uj3P29nSBhopKAZg3qH
6vZkdY+oO81qJH6qjHapNea416ZK+2F3sjn0SXepK3f2iqzrUVzz0CLvBXj0/mpRd8ZJibDwBb6y
r10no1E2u6mPC/QzkDGCzcc39+wtgS22iq9WhBXxGqe8L9OFyEnxRRBoK1RJ76S0fwVLcymJ6wwx
zTh+1dutpSUuSeu0qLTtpGCnLecXP6VB8p1kcAvsrvQFYXft0N+5Bb20K7N3g3hrMbqiyzq6Usp9
5QTzdeGlThEW7tgtV3HqKKisTgMJheDdbkw4987tci1dWbQvvp80V7WutwYZY1pfRvmwELUK5IZz
fagqzvRqj0UfmAAZdS659232I0k7MA0f39mzHxKoKjuGR02/yiROpyUttZyngA+8LK7moceYvK8G
8ZN76faXaBznS+Hsp6FKdhEef1je75+ZcTEFVrykfQGvrV6SJA/MaEy7IwF/Tr/7+LLOa60/lHps
ScSfcDr6A5T4qyxAcZtyeDTbl341o+3jqSuuvNEOrAjUiWp/B7rKulXhsjj7xOqbZzT/C53zZaLd
YcRdCeyhWpak2uidpz3NeinNyJPdhGxgEDbZg7ZYfmbCZxZBmqT526Feu2J6MDc7TcEHghuddPJB
4rApLyhazr6va+YFNJzVMkGhfIpU4RVv89Qt+xfD6wbQfiSmALVv+sfJbOsvs+k1W5to7H1G3/nC
43JWNq+/Hj5i3kR65Gc1uhGUUsRkMr40Cd08qIINo3PyZu0+alNddvsyEculFIazT/r6NjI+xDrE
C4pU6v2D00ufTRLP8oshjX7aa8w0UaU0GZELlGvjfUXCzK7o8v+8lbAuA0TIClQD2HFOHti2dUSa
Wu3wYloEi4f8qvp1Yi0HH4fOt4ETMtnIrnmpp3L2mqzVIf4vBra6RwV3UuwMydRmCrrRS9XT1STX
CyFHGAxaUe7i0Sua7cdvytmpnqmlh3wEUh6bB5/1k6tEbYSurZqTTzNq9ZtUMow2kjG7pdd3l7b1
3rVT42HFnd7TqnOuei75XrZj99+eLLYuSFfsXky6EDzTM3v/I8NKSRynYQjulZQVO2/mmLoLTDgI
RUfObORCvK3/W135Z02buRJBTZQpiAHerwmZsAR8HGsEYfmZwgyDthVlVpvcz2X//eP7fPKzshYC
ACJLXKTkf86e79fypCMLom4DKMx693OcynjbQ0QnI8eb9cf/uhZhltzI1YzAiqeH21IUmi+8Mbn2
Ywf27zA5QMUBLbcb1fgouj5e7eSbwJVhA6X0wWvNe4JU8f2VrSRFF1R6fGiKwL4qgrl71LNZbogc
8jemWXYXUif+sR6bFrJkOg9/zn7v16s0PsaZnbgHOHRD6ONfvxr0GmiNkm2wz8j+vlQX/HtFpvuc
qxCrOCdXaJhYu5d+cQ6VdD6nvjQe2bi7a5ynY9Q647D/+Iauj/pfZ8X1htLbRJEMYGD1dpwslyvR
AzcjySNHFbKBW2SHmqPXW6vPjTDWtfkqLdWChioo9nFglbuPlz/9IvxZn487txffDB22k2KydAG3
aarwD8TxJt8SXxY3opr0b7QUym/+oCkmi4GZR5ZT+belrc/7GIHpdbnY+oU/5WSn+/9fwhSWfpS7
AjVPDpiOxXB5opd9qMA1b5x+mX9C1fB2LWzEB1p+OSotCMNXOZjXt4/vwvn7ihEXcjobT4AU6hSs
tjCe6Cjn3IOGMfwa7R9B40mZPnu1vOQvXn/P09+bXZVfXV9/dv/kM1Ti5uF4xFJNZTe7sU/rDVse
6bcEeuzdGb3/x5d2sp/+uav45LivaAc5LKyX/ldtBIOtdfLZ4HE2ZtuilZl1Nz7JpZHR6e2mnZkO
R9zV9sKy55fJ9JdwPvoPq77s1LeDJAfwSTzZBy9Nkq8MrcrQXfppN1mdHsHONC4cGs4vEywDlS1G
CmpbOs3vLzNYGHlpYrQOQ2ETcT2m5iawE3WM4yp2Qslp8FHrTcZMH9/d8weHZTnSMxvgStHOv19W
VLG+fnVtPodDujeEdA5+Rz1I+KH79PFS/7pC1D4+jSV2L/f09eCAG3eDKu3DLFv9d8fk8kuc0Rgi
795dppAW3XJHCGk9/dc7S1OEYzZkSoqxNfPo/SUCXJQxgQDBwUVPdSdN2EFRpQXOrSpn41ZDChu1
vpte2K3Pnp91VY5mq6QN09vp1Xqoh7qyH3zsULb3KDwFKcnEJvXDtiFJhWVu+xdWPPspYUHoPKys
y/eHD//765xIJ479yXQOmTebRKdUZXKVznocJkWjXypGqHf4595/B0Al/vVznlR+zHRMYmA6KJqu
NR5LB2PIoWldYDAYkMYgnNogD0Ik4a1zj7y30V+BV3U4ryxPHfRqmGLg76kDnGAwR0AfqC3cNjIX
eqcw9DlAh12VlfO2dkFQbC30TI8iWzXNlj7rL2zeUxeZsIg1HNBiZOYqnLp/1K0yLrfLEJfyi9m5
43w7llrrPw41hNutlwSNc2XPsmo3sx3H5leE/ekQ2T7P5fVi1l6xs4ZerzdD2yzDZ+R/pvXM5maQ
vlISChHqqIjKsMqL+FONKIyE0Ir4n21tGOJzVRua2Jhl2t83VlVxMuNi78k4KJMbOY7yqGXTxBQ4
dQtvmw62fC4ovn54Zuk9KzteyMezAu1qbIX12yQR5VV3hk6LcPNVNaJ1Lc3CpgBCGSry3A/8mTZq
qqbP5RaibNpfi75LHselNN173y0hM7TY4B+8VBdHbCz5t4piEVwKty/0CAy4zmJHJZFFzmMdQSr0
y0+GUSHAHvPR/go5tKVtaRiL3Io5Vtbe7ysm7OWk/WylXZjbUZOOsVksMAMh/3/9DVxwH3Zn2QYh
WreiuUm9OYiLMMmt4c4bAoQTGchA986PmYlHNEo1kqHcxHTvkmzkti5A/5972Yp4Xw55ctcSyNyG
ut+MP3PhED+L7KWHkiK0n5lnEOGC/qv4JooM8hIqglbqT1rRwFh2irIoHjkW2tprbsnluiuFH7yO
QV5muykxZbkZBg2B6SibKbjWmk6/pTuIUqGbZ4kYTU0TYBwHq8dD5ZExE5ZmU9g7w63ZXVvdqPdO
gvDsARs+asBBDijR0T2JfD+CL56i1Bep/rMxhqy50z3I/lvJZMf93QWpSCKHaKz+oS6VtWyFVTq/
oaACu+Ob0d56HVBa5iyqM5yH2JnQyvnuUuc7DzTYBkJL3H/Wi3aajchWln2rPEbIfUhvXY7ktcyT
9lbKYHmyyVxafjBTqOdqW8Z9+QopIlPfzDnWfjSj4u2R+GiQLjfxXBck8KgFjg2pu3SRRd32tSKb
KdHFs0wsr9rk2jwUN95c1UTK564+53yx01yPFIqVLqTbnGvPvI3IOQuzHq5HzC2Q25Ou9X7mytQ8
uvuD1+4Ii1JzELJ5J1/yTKM1niPUW8dZyvmpE/Itrwo1Ahsj+AvNHga2Z+UOi3U1QUF9RKBpeNdu
pzUyqtO5eGtlKm0mJo3UtiSyyoG/rSvUFziHo7omP7m88nKVQAibndq/EXU9yqtqMXDAsxmOTdhA
vZ5vil7a3S86Ymn3a9DspnlM8oZhTEQEwtBc+cqpncgu+/ZQEe1AB20exjmE4wwQXwtGHVqa0pzm
ls6AXTzk41Tgqbas+Rcg22DaFCmfbMiUc6oh44cYveXOmt0jY2Hb34DOM7607Vg9po7m+jvR+lMd
zmbtpETG5RkvRrf0z5VLICtUzDpow6TpenHXrblMAIEUPEUD+bvJUJ1WB2IY3btjIItk2R3qNDhk
oAY+VXCooT16gv8gsMYu7D1XoEWreVR2oLyL69YmgA+Dg2velNqahlBWqkAcxPgp3xZxP2WbWUn9
c1AuWrsZSVqCPZZOPW1ELy0PvtWSIqmIUaPLsiwwmQmMNO29JDHAvpVSuN+rcvIfQMQwIe3svkd7
U9hDtvUG7sNrO2aTYILRiyGahnoCAQuvEpa7O8VW2NLPErvGaXtB5GSbQkNE2EQuHsf/N40x+O+x
EMHrhDzxxW0t6UTr+bZG5RRMv4Y+4+tjAb+8yZRIjotbw5IfgpEPR5EkwWdNG6ziYCZ6JvdwnZZD
xmPKtC2u4y+TKCQ6aL9Pv0+5p995EhPKRlua/i4xc19EyTL3w9bvtekQBF39tdAQIIfjbDYe2mpN
4Y8LrN+tZnZeVLudlNu4bGhC9ZOX/iJ0pKKXWnt1sEZtFnyEoNNrCTgCe9ktiLSCPbHI8E1UO2hG
hJ2EH2npVP6QJERpAqUx5yeTkJUErZjTFw9Bkk+f0UEWT1kap8tOC1xZP9iZ1Owny9YYG4YUzHF3
mCCs/1bzGoPVWrnMn4ppcW5mNZJAq2lz9b2J1fRNT6ST77BXB+YOTm17m6zjPJJ5lX3fzblrhGPv
4oYb1hbUXhqLe+tVCHtDD6nLS0EX+A06nyEP0+KNgLRkx69iw8Ln4G34RdTDfCgji8CpYidrwSk5
Vk2FgCsG5n1lDdzcMIcQfQdYy7bZcOzybnBG99MYNzoWU+kE1wzHhbNxOzsrD20sx+5gcfJTW2IW
e33b1oFGUlPWI08ssk7eWulQYPx306TbpDUxipHTMacM3VQ5451D4srDyKlXbjK96nSaquUqmrPc
9LYIRDDt/LpyrVsbP+KvrI1RMiaAvckWGEuVheAquqNf2h4qWD8tsi0H//6t98vmm7Lgf23p3aor
TrQ6Ax/Q/G4YJ07+VKZx0yMy14shNLS8x98Q8GPtsTz0R5RwZE1R/hkPc9141FjkFH8LctNbHqrC
9lGhZgTxhQZnliqcOkoYdpyqBgFLio8W2rmhPD5DgfHTs9NqBMI/qjul+e0PTehjfmvpY/dmlPST
wqUmGeBZLwu8SkNb+V8sp5NdZIzl8JZpxpQfepIRqyvTaGJxw39hBVGjdYkXdmbSP/jMzbMbP+nG
X94g8EomrnTUZ6NWebMVXavTfC1Ky7jCv7qGNy0z3MvUNpS5TxdfHZ2kz1IukDPhprNi3yf3MG5j
+idmcz/3DbrxpM2NLFTUwNYbRAmV7v3FjPONbNxhG9QdUh+qxuFtYD9Ru9qfQI2PYkLl6eSjC3BT
eOJrYHcoABlwmNmG53kIIke4th+aWACTw1SXc7bXdH/2wrbXZXrTG3Nl00K14uqqyMdki2zdifeF
11mf00Qu9VYRIkTSWj9TlwXBMj+DgJ7kPp0oI7eErLo0najTQMppk+NdlUGQH7VUG62dQA3pR83i
+Y+ZMNBNVEjj75rAqsV1Z0gk1NZs2PlVnwv/LQkqvHLA9Qd3V05VVkdlksSS/dU3203e9PzqQZ1U
6hrvFO41B3dH8kUiE2rxS/a4hioEjht3psBDoY+246oAGUHF3rhGeRfDho73sonJDUzrOM0OOWgM
XsQRD0hI1xGMczWniMZMwtrqo2s7xnid8NAjYq5k/OItidaGpiaMHhh1UP8iAinHQOJQCjoeu831
aIKF7seCFyDPY1h5BY4P4jVptmKv1fti2wUCf0WHcnhB7LxQ0hUS4npoExhNqKjX89Bv3HQa9PWh
zkp6+0JsK9tPdLzotWc84mHKOzxpJfZUPVCgsWYnyW/yaZn8zbR0+YNbm3V7U5am2nQgtUqibWrF
+9s1y6ReHNUH3YbBF3+Btzjlp6okhvNFb4x4jDCdKV4AE3vibmy1mlBlq0uMAyf73sjDqW7U9GDi
7MkPpjOXQdjV0A/4gCfNTqihHUWIzh4ByAp+pMr2TIDyIGbi7kvtt1NLl8MfxMYYiqzeEdnhBdtO
9tpTTnvd+u4n/Mthg1EpjjBvutqmAZ+nParGNigN+HI1G79tWFb2ZlnfAcPtKFPKQjvKehlf/DYo
EAnIXuVgZIEyaq3i++1TnAJ40lRV3zJdMvODbQ+o4Y2g5perjXHu72E8ekGEDKAZ7+yupJyhyZhp
j1TWlF6OkJX3TOSM9g07tRV/X0bZ3isI8mqvdaDTLlgT/9VRYLpED4oGMqffk+aFk9OH6ZWwD2iH
r5cBMZaJWDaKe83e6eX8ezXL7j9uYvxpiJwee2H0BzTIwaHivXh/yh5BoUiS96wDMwovu7XwY1qb
kgIeOHU2jemavEvarpG00ryOEz5DYTMO5lXuaK25I9wKLq9LTfIJVYhItoJPuBfSy01/MWfgV3AN
kdzqLaK5DegO98UOeru6BY1v/KS5Vu3MOZmTO8/J+fEUs09t0w89kKpO47B5bLwsNW/MaSwnIAtQ
0rezXQzcjC7PokKvqwd/HPgohhqBcdP3vMHqENaLb/9m3BLbB6NM/E/gweP5tpaT88VV4DrCii3k
N240DoGBG2vpTtmLVnD68hGb8I5KstXT1ocfnI+KmJW6wEWlYCf5e8IaG3WdeoTfHUA66WpHa2i5
md3RrHYG0YDGNpnd/NP/KDuz3jiRNgr/IiT25RZ6bzubYzvJDUoyCftaQBX8+u/B303cHbmVWaTR
zEg0UNTyvuc8Zw78MX1stRjWNUdCIIn2iKea1WGIb/QbrgoXwHHwBaF7oLlBmeRi1FBPExJsXnrS
gtr+JIW13BVVZtIcX0pFiTrxfqKS7PepGj+/PXiuKzS4ZlAgUY1CqYPo5PXYSTjZE3TW5KdgcE++
V8W/gPmvsjeZ3bIwX5WfwNjie1pVZogR7EtlFXFGSscD4h5VRuNvHvj2gMrOUdtXmAbi8sYz/UsV
nutRuaQthsoXPejrW6NZ39IHiJ2j2wbZwcyW/IO2SCK2y96dn8yeSCaPgXI2s5Gg0Sn22AOOU2uf
dHz8v95+zFcvGEUNmRa8ZDj5qL0uOgJsC81gqFHTEQ85Hfp2NHEwkJqGihRhYsWs/02M5o88jWPv
Rq3xb5eGicH7hQrhoDd//RiMNmloGOru0UrWfR3Hlx1bhX4X0CNhqxrX4xePx3T2Cm3avX3Xf3sF
tACgJZPEg1j0JTDnj0K5ZaP8qLzZPdIOgZhXd5YXMjXEK4VAGyPqIoQbS8orRmgMQLZDOI0gcQdW
zXcwj0t1Y3b+yxAECMmfK6+RduLFaLcsr50S+DHHeZnEvpV10G00pemnUZVtRiUtV7cMan95/CuD
EgAWWmuK2hdtWREA7S8a6RxhgpsbYAzJXjqAgvGTpCfTmNVe9KRJWYtdfXr76f9lKUIZh6CTb9uy
ma9fv3hhKPIJFF2KYBj8XRkn+XeqrhN564F2HIkpXfMylurfhxu9d5rv66fHR7c+jz9fuVnFyVo/
I9MEmsL3sgysdDeZGNak6clmQzkliWwsXZCI5yW4pZH52+Neu078YQDvvbz8rKll8ICPHoMC418N
f+3sq1l+6OTg1ZFI+/hnkjXiULOLr24sxNdtR1BRSDuQxaDaQw30+tZrLH8lBQ76qiOVhjDvmJQi
DupErQZC1nmYo/mOlMmJyc0m9x6mdPnPvRO+ZAwGtKwxjAeXc14zTlYgiN44gik00et2yRHB0F3h
1csNDc31t70Cn8g7gN4KiNa8pCYKT0KLXJhXRmq6086qYRizQvoUzqrULru7qSqx7PRks3m7oCvy
7mNAnT3doRz37+RkTLfaclf5geRCBmRa4q5dlTVM+q9fgAv+1iCG0j+mbefszZ5NfGiz69+7ZbCc
FZqmnMBltXzwym4oz6NOUsHZrrFYnCvQFhtY1lQsCiPrt1olkND/4wdJg59ByfTPfIhm/qJNGfiC
Jdgf81PZTtRj3RzrNWeBjZF45q/FbrYTqLL+xkWvPgguSssQvw8KDdSrF9P/ImxB/6EoTk5laGnY
u4n5rveK7pwmSbkcRZkZIzWUOU8PiY5b8F+nAy5P6wfmmEGqKeEYr1+Jo3cma65NcJXE9zrUiMdD
QdON8lJpdIccXyWSEYwLuO3c6eHtB35973i/XzbjkEJQ715sjHnz0lzoQh/jpCeFxmxhJZmw0KJE
JPKEEbI59u4gu6jTR/3329e+jozw6A4zHaz4OKRPl7OBxbFobqs5O+qEFD4S793Xe90YFCevnFY1
gsagvVN1h75EpNUQP0mThJNNO06VRSGBKOeNPTRTnUQLSY3ld8NXrXkmRirR90XVWwd3LNSXt3/0
1fq4rharboqe3WoLuviA2lpq1P7sli0TLl6KFF9msld2ptP/N6nAvhUCeb355HIOz4fTC39fKqeM
SdGa7dz2WCaA7m0Kq7+J/yl2Q22I/Ebz/Go1XG+NTtJKmli5nxe3pjeEz6kGMW9iI5ksRlRbWCUt
lyBIQ2XZVvqT/jnL5unGluN6nuSJoiSi6YpQlBn/YlVYaQvMjJNx7INqUieqquZ2sOrpPmPr9bVL
Obb2QPcxSQdlFYd5o4lffTNRcEbXkNyQ/lw9cRx/KMTgmVD1B5J48RTaWaPQMnTW0QBT84wDVr63
rcQKjlVgT/W/OTh1MHRImxlM2BtRq17eOeEc0qkbZDgUt9A6ksvdG4eMgecfNRO5AnEdPQbzGdtp
eQMtfDWQfWZZkM1YOPEn8QteTzsrSjerOeQeF1eVZmjy7dxbNb2pxpzeu613//Z3c/1YuRxyBYNs
Yo5wl/vchGBgRU1tOvYYvzftMOcfMDHmeyXLW/urq3HMndFKR7aKSgIR18V+0rHxuWdLPR3NTM/3
lW3G2xzgWFQllDqJ5jHfVUYy/PObXDWO9PLX54lRdf1Rf2zqkIF4A5Lk6RiMtfQ3ae2WUzSVOp0e
Gpd2eUiWrvuVd5Uqj28/2aspHL06syd4w1VDyt7m9ZVbqjUeAMXliHwsfraXxPxIudZ0tlY86eI0
Zx5RbWRzAe2ABwXf4e3LXz/tFw0Xx2NQuSAGL5avsap6jdOJfSQEMcBkr3tpWNplcxpkYW4LUf3q
DAhzb1/0ejShc1ypMOyeHbZxFzNGpgotn1lLj03WFqfScCYrIvfO6yON+lJ8ePtqV58KaedYdOBv
r5azK1umDFIaAobXn9uulRXUhpYOVpKk9A/dWv6isssT/udLYv5d1XloZ9HNXgynrCbnyS/lcEae
Z9DplCW9tzJng4CyXSWnNumGG3e5PrNXNbKAahGUHdwJq638cmtINEkdM5DGs07UubFPB1C4x3ag
Yfjr7Xu7ChSlWIRYigkPPwkXvNzl9bT+3TzH+Q+Vp2mPmSbcOsoo3Wb/JUK5D74j1BxEC4U5IB4Y
a77qjN/qnn5K/oEurcx+NrUn3ZDEce+WIvv6ZXvr3M/pjDMpOffW688J/gOstmTUz21FcTI0MUGH
JjqCjz6xaIdKzDeKMFefLyp7FE4rN99AmHPJriIiEUiuCmjelkp5J+Et9juS3H4rw0j3Sewa48e8
s/RDPsl8//aLuPqKAm8te6wK0Beh//rf/5izkGA7Q0Xo2Zl4y8kdw8qykCg7KnarOzLN0hv77OsB
tt4qgloKXIi6Lk/by2CRUxfXzdnym95+0rxGL3dViYHlxki+fqScrC2ykui1YV6/RAZgk6Iv62rt
uWRHk81b8G/Typoei+fKmX111BBd9bCetWr66cZ28/Xt53p5faIkVmgBNjjEZCiX1yH2x3OdskTv
WQrTM3zd6qtVmDaZjg5YeHOldsR9k3/H+7zsbW0qk83b176cjl+uvVYXWP9We+HFCapQnUYACddu
WF3DrAckSQuEjqLXLl8GWdVPKu3V89sXvfxm1osygjlUIiXmGHGx4vKx5/5c9tk5i/nswwxN0ydb
diRBDYpwz5z+enJjgrykNLDOrqAAwlqxMbDwXiJXkTuapKws+ZkY1XQL6ic+AngePlheNmxc5ZYH
mPhtNBLabET9gFjNw1N142n/5U2vtQSE8IRiMrIvJoscXUsn6Fad8a5bzwF9uvcaAOKzP9kI1Jw4
V6fA0+TGgcJy42t6WVj/nK/XB8BBBCEomx1sKxfrvkDBYwAry88p3UTyDegAYzJPaGaFNek+j32J
noveW08Q79IuyxHHohZHRaLROB/kRGBWb847cirzHYp9awOKyT20iLXPtBLy75NIb2K4X0qpFz8a
5z8fBUOT3crlWXusOXC6fb2cehnk71wFHnejSWSrISQ9iEjZUANuJvAwj5C1lOpDnifJbzFaa8hB
XoCy7VlQPtdmJ34h65KPlsqS8qDlpquFpsticRegWMy+4mgp1S4Omiy+q6yElPuJZvMdepsqeUo7
O/2lMr0Itl7tyidg2NO0i2ezP8y0c1F8t4n2O21jZUCesOJ0plOTt917GhTjHW7EfqlDqnd1vhFi
HMXnmR59sVNd14L8hN2gm3vMBbbBm9Cd6nvVdMaWWVVLv3VLN4t3jRmMHaMSKUxEMK31YVTQTR6b
wUlEqM3GmAzbyhKOfrCtuvmVAjp+b6TL+K1WhluTZGZOjwntJ6hHS6Z+D9JoNdScfdEdC9fipBgw
5U2hbQ/ZWetix96OpSd3TexQaVpIYdqZVurHpyDoyUtVpUHYA8KaqfzcIHrJ3/fGoMuDBRriHR6d
VZbgjcAopLMM4HcbOj0ReCxP22Z9V1T3fVnERxvmoAqD3O3Gj7PbKSMyGjra7AaRwwEYEyLZdB7x
7oCwqQdsMr2Sj3KIq/o99p+kiZp6IfBR9yf3PGNgjSNnHCkKB9kyHItWNEM4N7CSBtJdpxAukv8N
8yvxsqbZqWKT0/EcNwkxtV8BcNp6mMsBmJbjperHCPx8DDOkY798CZ3i3VRYpNwPpWl+Csa5T97V
xHbO9y3zBG7sqau8qFgUOpVqHqyzm8NEDYHn9WKb0SP4hjdTfJTpUqxhxt4s9kuSeWlEDz8FcjRa
wc6TQPf2RmwzRJDdzwCafFHsaP9DPgNJa5oRycy+vuuspa8Osur0ZMvOhqQ4o+6G/6Y56X7qeuvk
24mefPnB9uK2uFv82Db22uR0xn0QdxZ1mdH1n5bRWdpjMCF1cTxHjh+zpbSMO6qI5U9PpaMeApyg
c7LPp1Yw1jgQPvgJIZS/xk4l7bkdggFN4GhV35B3+MlvVA9p8dGRlad+O3T6im2NWzCGR9a68cFK
upYM6bGoEShQndpLTh6cUpU1fxitvMq2ttUlw3EOVAKfKllQiVZ8A+0G/K0QmzhWRLmJhlnyqOyJ
MjuqA934xIerWQ+xKpFveFMKFL+0pP2TdqwsN8m0Kp6KrLbNcBnLYXhECGU++ynT3gch82ErmlI3
PmfpiNYsNuAUb2aPmeVLPseSozQhTG5AssJi/2e4PCQSi229j7xiqT6u7L3HqkzSYjOmuvNIKU4V
j+CC9fKxtj0lwpLKpzg2SQZuc0q0stegTDfSwC2DFm7aFHIJ6u9M1+I7fcLlW23k+n86gQIZEeBI
b74NogC3q/fC38MBDoxNYcXdtI8NGY9IE4iF3SgH9TWGhYn/0Q6GpD8ZglpMCFRJ/wSsey0PqsG5
k3qFcY28LlD5ZMDE9bnrCR2O7Ckh33cRlhHlno6vF3/n+F6JjtJ2p/dL9VWjk4IQlDRDvg9n6oaI
76Fv7+ihxuNW70jFinTlUnszhzQ9kanHamKxMHzH4dsmIQp8dwihiwVnY7RVv10a6Tm7uG6dBtmx
LNS2yZf4i8hm2UcUNkVD2ypovkyYVrsIOG3/ZQ5aPtqY8+yzlSXB13wEJXXvmUmw0VMYfietj+N9
0NiaHk2JGKsDFSOgR2FJEffULmZW7FGYsrupWgJhVJSTLoDkE6L6JyOtZ/vUkHyaHk3Au8fOWcbm
Y0sLuzVDuHWpsUFKmd0HdjHOp5GF/aRRbTc2QDBrd7vq4Z+CEj3mhq0aILFYGFJjRm6sr2kFHWff
Bqih95zYcm/jI07Ro1StESGuIeDphDOaDiDSwVQ3D0HF8vZsZ6VZf2hH4YkTwWrIhPLWbCtcu3Ov
HZq0TX7FwjEwBjNvT/Z2qAxbbYCWIj+ekUISmEkf3v8SJGbwTEJttkT6XFUe+engMjbIcF3y5BME
9Efk7L48ZKlNMhQy7QH9VD5S+3k/D0PcvBO5O8kzpa8FDXWFMgM5VpPVYvgq9bTNjhKQwV3pB0Vx
V029OlUgSPVPU6DsE+cliH5Eh2njZnaH1mA3PXVHywDwvuF8b1bHdpqGPJLElAYbh3PLgyLz7NEG
72gf+mb20ueYLan8sIrJvjKBND8GK9XuF+yv5Smd8VF/cahyyG0KMVCH1a9VxsYHUFd8Rr1ldKfR
B47XkR6XbfXcSYzvHB00oKBm19ytjpgjHndSN6vSbSDnuaI1HTRAOE8F/sdsafdqbJeWL1nZxXC3
gLvz3i1DLftfo5t6v9KyaZodVTB7OOjw4/4DKIseGDSHi8ogtnNawQYN4Gaz6igQNXGy2C9O1fc/
qJTKduP6pf0raPgpUTDD3tuhETfsjXITx/jZpq5R3wULmGR094iyy2fYfm1+JEvSSH/HY2za0CTj
+lmVWN4OSQaGIPLLajoAwrT9o6VlzlNpUJsct9WsUxOgApyePWdWzrave806zJrX2djdbbM8k3Uv
v2deRmB87mi6dk47wAJne/TKJCIsy/bu4snX90ArOIQ1NeDeR13pwX6mrQN4SyeSaAfro6l/JMwT
SVQ3HXFfngeVIVJoStx9yXpq7NbX6UIMioMsFANQ/MZGJofXgqrXO2aoJNvoSdJs04mEhOMac1SA
ZE4F5ILW0PQWV7lfPWlWjiqz1UY73lW1xYLfdWDOUNWYcmNmtZnuvQVM4Y494oQgEcxhHk4GyMP7
ekYrHWky6cetkZTJuHGHwXlWgZyTqOVHNrBEOy/fyiYof3Rztxq5gwnh4pCV3s6304ltjN/E7NCC
DtWupQWPZjJ74oeXN5lWsKfWx99e4yEVa4Yca+KkZ9QPp9T08/veXgxzCN1qye+Lui2d4+z52aaM
q8zZaouy4FtatTuHhvSEE9Vta8VbtsAz6jevcG2Up5qXfSOdu2Svm0r1vqCEShYCsshxk9X+5L+j
HiPS95VXg2mcYSXuKxLb2dLR0Qr22iC8Gulkk8xI5zrCJnHntEEBYChEyel9wMtTtPd9RsXkExWk
/Al82lIfVNADMGWHYXYbCV7ui9ZMaNyBNpaVGU20zNsDzFcivvqsdLQtXjTU+52DTG2qHTVFEuiB
whuLrKwOyy7V5E8zaxIZem1j2VsGNyI136xmCpPUsiMmnMr9VhR20W8JUZAFMxWlvY0yPYAXXUYQ
fTJoIok6aYn7zHKF+85r8Z8FoY5cuD03xGbD5NfQBUcp+zLSzLXcQG1d2uCndekH9T1K87an8Bpr
XR41bI6rOwlwPmfMlhoiC6TW646bIv9HoilGh82j3WneqvkFnpK7VTUjou7FZ9XXTrExGoA228xz
yfCwFClo7pJr80+5QOHbYEuRx04vetR2YDyC+yQuF0zrFiuB+aENpPi46MlY3GGvCHqsBSLokxon
EVCOu6Uy0m+u5qT9MR6DmXmLyoj5SfOHAnCrte49caGKZCsAwqRwuPxS88KgAStJL2hJrR0r6ghl
NqcnshlEWSebOpEluHkwVvcpYWw/EOK3tNeHwEv3WlFOh8wKVAsvuyiKcECGo9/JRWpWhNY/6zcG
xalqV2Xs1yJSyOLPXJr41KGbl+aUdb0r9wyizsG+lCs9ikVgFe/nUiza3hFGRcWwTbvIBKQWvJvG
jO2Snaa18VQtq2a0nOu0OKVxDwZAFaMQWwS27cFNykzfAsbigGegCiZVokB8uXGaRqfTTCtIi7PQ
6YKuYSbrgjqatNwDL1YPhfzha2xIwnLwHbVNgqDUN5jLnDZ0MK3NR/Yj5nBYVjP10gVuDypQ82IU
sPQSSVpaiXfrkZFE0AzjgVMYhX9fB4m9bHnKeJNTEv2mcGgX93Plmuw+Vx9KchZzJTrcRi7epnFQ
2H7KSmVMVk2ylaW/pJ+hvMa7gF1+Um9GGfRPXmxO+amzm+yzkc3evC1nfLFDOORY3kOzHfNmq7Ia
AOrUj315EFPHv1/rwv6ZQpNWsdnpkfUjrh0dyOSqQP1eZa7zNV5mdJ6xuWj+Fm0oO2fSRFoFLHlY
BsjZrBtGlBbMEU2YESZS3KnM9cS95prNvW+qyjwkgpA4vmT8nMSXg8SVoUyVznur5iKapj7+4vrI
f0IX/9kGRo7Dk0Rd0kWtVLV3SgDFeVtQyNO3ebQH7sEyldiyA4l5+giu3SdSvFv0sa6cihNLur+F
dL7UG1Biwa+eGaSIUUG4Q/9zKJr8awfuVj1VZYMlT4/xF9Yys37iA+nme0+gZt1Lo06+wcmY5pNO
dNFMgE1TDB9F3A+nyu6NZpPKypKHYjDNndFC4EAtnHbZqWq8hPSUuVjqfD8tQepsEuIFWcisbEQL
QTVQ8z+ThjL1J8n563u3JMbvNoOoE5Y+gY97a+TdKhayahsoR1829WgRbBC2VtZ1adguAhsQ+3Nk
kKbA5xcmyL0/GqYq9B2C0HI51VSYh523NK3acKhxZIQWpHmcqw7RKNoKN5i3VVcwk+rOYj97RLCr
7TzFRrs1EJ4bm87KzGikIV89A6dfgl1FlK77YKJdFo+dNnTuJlsI9tkki5Pau9nLfC+0M2fxI6jm
xvItFq5S71iE5bBh5q6c40RxmpOvo6Mw66B/KybM3DPR4yxlcbIHfj5eEWaxJEpyasV7YoldATsZ
bXe4oDNJ7ZAQzKoGz5kYkk2iuwxbDjp6E7IRtOX9WPTiIz4Rke9dtzad/eozOEkXwVVolBW2HSdf
jG6/GGAwUX0QX3Jf8PF87zMmio0VxLm/y7spnzERdFmRbWMrrdS7wO0G74mF1vAeQcaz3Q8RFPXf
jdgR+YcOo7Bx5wtqrhFp1N1yj/HJQP89z6s/1euCH8ysrGN1o9KW4G12k6HezUi1e4ErZluOWpft
VJ7ozwLJph71Y4qAOiYLHrXrLJNfbpIPOuc4VxuS0DayWKtvVBmva7qWY0PqpE/g8w/+WoX8o57c
G0vBGNP7swE6anqfu0bCZOmXaPrxU7b73qMe8ali5P5jrAhFVlQO4HwdZNHoly799K6VCz8vmvJs
NXq9A07PRKRpeEBDL8uHvQAYPp1gBbnWrfLu2n5+XSikgwvxAEkATb7AuKhuDnCay8TkyqhC2MJx
0i416l6tSU88SXQcWV71I1EFBg4TgkPo9qYbjRRZ/jOmpLrRvL5SKND8s2gCIptDGUkb96JTIjzl
SNvRinPlI79guV+WEyXDsqEK0raPHfrj4TwXPU0rnB/fci+lJIB8BRudgQvj7Wr7VdGZyYO/2Jmz
53LAD7weDpqayzQwh+Qum5zyySyX/CgMIAvMYiXmn6IFLzl4GCvgxm/fvvRVod9CI4VKk84k5D3/
kt7a8YGONiqUk0f+6hdz7OOdZls4P2xrOmO+vBVXf3WrDHwge+hRyMXAqnXRzSBHK1lqay5OMu2a
KJXSee+Ax79f+I0MgbUWJYdnPsb01htfWxavxh9XXlksa3YfHt9LHotyORj3dlCehELRvi1mv88/
Ws44KxyYLzKGMSHNb0YTE/mpqglVm9nh7LwaYsqs9/iD3Hmcg21fTHXwnGtKX/YFs5O9c9wyTwkP
I5jwWPqw7MCdm6Tvvf2qLhskNI55SR57BNoyyEte/vsfs0atqgrZSZE/ikQsWxs3axXaqWCax5nF
et9i872jKtOiqGkLRT4BiVhM8q4Iboyai/nr5ZfQP1/dI+hd+DWvB+x6OiYdQeWPFnDCYpPC8NvL
bEn3Rrv0X4JptrawSm/pXF+miD9eIZdFjgEOjfgyvhbvUhghhn6ZMuWVj0Wdte9BVBRY8fXKOvay
WfIwXs35YZpOXRvarJn73kf14pMSRyW3xe4JsIosmRtv5eILWn8UBXPo4synYF8u+3N5HBhST5gz
2qpOhxDX8LjxhDXiwxPgYMK0Gz32hRh8kk1bz31H4Tg3MfKWjfbZV13+X8c8/7PC8FOHVoqGMjLL
dNwLWcobCqHLPj2/1VvR4zxAKmim+6Lf+2MEsQVxxNKl8wMfSVezKQStRYgZNsyQwDAhQzqdMOyQ
gRoErXEe1CLCDsvf9qRVX3g3Yj7PbdM8jblh/mtMzPrbSA5FJMrU7Bv22mx+9duQ5lljoB7Y8ooz
Mu3gkymcTA+7uq2ODk/0ljzu+s1xRWtdg5mNXP54fcXaDsRUa6N6KLMYl1YxpvFdwPkGzABVtCxs
lVX+IxXq5Q1we/aqEkOMdpkKPBZTZU6eUg8ZNdBPnuvPXwpcXM/GXOQbPnr799vD82K+fbkegkLe
N81zl3X/9T2uaVcD71E92IuDD78WDSLccn40W0/rYIRrbPniQHzgMNjeUEv/7dIoHdbuIEQx8NWv
L+0q2BdsEecH8O7iMPqas2KpnJ9Nq4tdMTr2UZ8S/7Gq7eHx7Zteb+r1PLEyP23iiOnJrPqeiytX
Bkp3wZVZ1ouP4AW6ntghaqtaYlo3ZGJ/uRateexmAOVtJJYXa3fSdsFc2fPyUIyG+GIofzivIKwR
RgTg3hst4r+MWC6Gupa2A1ykS94dnbypQHQ8P5DYRUTAwDbYIPBzHBEY6yOkjqKDpvb2w/zrNbEV
BKilPP6++ErkMGmB4uz5wOTxE6KWbCNf2IG2a4reho40iHa4sT3+2zN1oH8ha7eAIbkXz9SgcmSB
GOY2oW4+tGbzvhaF9VTO84+37+16HeOr+ONC6xD+Y87Bgblqgpf5gel5dfDnhA73UHv6sfIeY2KP
DtgqnZ9vX/TqgaIUYeePahK/xqqwe31RpysXv8w89dnpMw7eQSoppsRF4HS7rEGlAzMI0+aNt/ji
NPvzm4CihbBunfqNVQ51KWwQXbsYpee1jyiCLbB3C7jzrQpKdg9Zm1cfmg4i/DExc/PQpbQ+dv7S
GfqxNs0x2CepJbrTYjx7bts/J+nifbC7Wuzwni93nTSjbnCi0puw98aul45RpdxZ38+dVWic5B1A
39SNA2AzBCalD4kdq8MQJ10fuamo3TBpc3gsqG+sD1aS0vIg5LN/mjJoGAS2z/JLHqRW/B9FjGT5
Xueq/a+ZZv9OmROmd2IwU4FT2vSLGw/t8pTA0YyDCk4ipFzMoIjHXr8qu528eEas/dhzVMC8k+SY
ucxhVvHe6DF1IStwaKDk1C1+0Myj7F060oO041Cm6ueamMh/GztMa5Re3BWbbqMfvwoBbdtUeH48
PBq1DGzEFQ35s3GtEZ7CCabYVKKXNz7Gq13Xek2kQOuJCS0Q0pTXDyGh8N7JppkeZW2MMsw4aI9R
DiKjply0SHvrGcX0X0A4sx91vtDvk0BKBTJjsgn8NZamR6tEZmp141lczhLr73LQtfMRMdUjPHz9
u1SLu8KKZfvoDVN1nyxjfEBYlCzrgkZJ4Z8fPB7VgFWUQDnMfReLGTUCl5BPqjG2k1o/4nj0f9qJ
JZMNLRIJSsDzZXVj9F1OTtwfMr5VCsSZEKCB+fr+hDUgUPC68VGraAX3Qd09IcfTd0KU8mfPjNic
S7gy8oZ4f53zXk0UCOzWAzFXd19CgV5ftgJgSL/N1j5bkE7F3hxc7701+uKr4eXA0yomfaar2mvO
+ZI3t17qy8H79eUZ2KgmqeAhu/YuNYV9DOyA6rn3GboS7Q9H+aX6uuTJ7Gyc3vWGR2GRAuZX0mHI
NfGjb1iac5jnFAaSaQ/F9yqxsmAvbWbZPe1c8eDPOdSWwhSG2C72RFbsMEu73tBsMXPiMPra5ZA/
+v3BjjulSc4OWNfUniDqDNE10a4AcozCkONGtdQ3wB7owaM/r1r0Ja57bD2JkW81e0qLfdEwEhD5
j924lUlsEnRfZtpwr1QayPd0FYJfHOP89pfM59l+mAnmaD86gA+47tTPGIRDHe57f+/GeuD/94+D
mPGLTstFA4u4jw3E61eb6aPX+UsSfIZEAZfCAz/zmUy86tyaWetuicJobnFerwYx8bxIjxlOHFs5
VVws5QgGGuAVFENVnXWoHfLUfj/MdUnPM3GTlexDZ+STkRhNvHv7Zv96Zb5V6huUucxLDzBQkIV6
9VQ/supJvhSqkvpgju+92tChP88EGpTxbRXjOhH8OX4dPB/o1EGVIPeGqX8xUXiFYCFm9VtbIiCJ
e2E4z0AwvODUkT3h7SjLyYmE0oVYxlzTzwSRaE00gkFJT4RGudkp8Btqp/qUDd8rutO3NleXz4WC
14sdm8nFsvi1F2tanOZ6YxFU9zgWbm+HCGra70Ah+2Ybz7b6rpw5fujgAGibt9/H5XT9cl1M96uz
gdP7pT0l7SfEK6pOnjQnbtHjNPAa+sn/mE1ps337UleVkv9fC1E6ixYG9Mu85lka6AwMTXvsVSvO
gxja71NMsp6WmUbUGl1mbSu/CpxIkDSfHzkbuMfB8URwY79+OZeuv2P1P1smliDW7IvRX9h08AlP
jh/nSfnWYSE78UspqppeqoR6Y69ioKhOxsW8qzKWyn9ctFirTO7/JTcI46p58aoXwy9aDwPok4p1
PcdPAfRnamL5nNO6xqBLJ+7Gk7++4fWKTNwsx1RqLsuJicncowG+egL+NJ7swmk3spLyXVXifQ97
i9VZT9y5wRXpiv3bb329m1dfHneLAtMwcT3iSL4sMGdIaMBeDMVTl5T6XhdSv2vKMUYQMOQOOi05
bYfcct6TiNhvqY3XN1729QB/8QnZbLE5DCLCfz27Fukc++g/i6dkmuVZMxpv7yBc3xajrd1aJv/2
nBnb6+GIXSC0h9fXEh7tktjIyie1tPVuSp3qq/BsGWq4y/YY75avlF5JrB/K4tYZ9Hr+WNH2LlbJ
ldyBV+f1pcdOarShg+LJX1zU/n2QP+jp2G071DGnRQTdc6zRj3n73V6emRjJlG9R13jE66y2ydcX
VaqibSMojkPQwk2LggkQcGbAWoiyLC9UiMTKuGVv+Mudrgd7muTwHNhlXlQ5NQPGVJ811ROaP/c0
jMvwmZG1sJslSYEjj+V+GRYt+fdhBEwn4MFSrSH/9uKjzYcgXkZrqZ9QWpxo9CVWJKmubE0ZQ7t6
+7H+5ZOhPAOymtLaCi64HLILHyvU3OqpiePpWxWrYGvYsGxIT26PMLzNc0td6itpWcY9Bu5bb/Xv
l0d09OLWpo78+q3y8BNwOS5vdVSVOqux9+sQKwlV3GpsvE/djF8+NWK6hSkH1k1H/oZ7Y47820um
rAHUWsduh/T+9W8YMkW1Oi7qpxgv4RP/h9gUHujUQemQTYN8TkKlNeIfa2PreAZaxCbXJf6dIfb6
qm2VBb1ss/ppmd3k4AZKd7egrsW+aYWbRKoZukivAxw7HQest1/6374ljk4vAVxIdC6HNSfWvOBj
rZ+8Gb1WJJHbojQR6lcMeqrcNgtc3htj+uogTR2Svo/Hp0sRYnWUvL7fdEJi7mVW/txq5vw/zs5s
x2mlbdtHZMnzsOtMnaSbBrpJgB0LeFme59lH/1/Fv0PsKBaftHYWSFSqXMMz3ENLabmCKRr2TbBr
DARxQC0mAAl9RfowdEQKBwJo42RVsMpAGclRspLjLAME8XtgR5M2IooCG/n296hGgBlvE4TX0fM1
oI5533mHkKPC3aIXIDID8qBh58RFaO3koYmKbYWrbrsJqYbZKx9kcQy4RdFUF4GKKvops8UZ5dCz
O1XziROj5tcIouE56HF9PbTRgFZKU8t4pGTAoIxNa6pRdMwssCGPN8Xd30A1WCbpwdhj/oG0Ead0
mvbhtaqNadvD83iSijD5Ecfdj16erC+hlqKAmnnBtPHLOFi53xenkCWgo8WzzZmgAzp7z/K+6HMD
pcNrJvvWjvNSRvSGvWrbNY3zTaFl/4yEWrgSki5KG5C66CWJmAGJWNqSswsox4J0qqNKuqDBF29z
nOnlTViQxiWqE35J9cFC5rgcBSCmedaBHDw1Y4x7qC/3rz0bc6WWfO8j0B4XpXp+ES/O7a4cSEhg
0lj+VRuQCnGDDFLFMOaTjNJIJLtaOlrPvhdXT/lo51vO7bSyCxZhBeshehOiTUR+OE++FUPQcM0J
SWAz9N9B8TgXoc71nFh68sWUdBM1n7BMfg1T3F8eb8DFrcTQmNOaHEtSILqct3MHvYsVtMEOUIY6
f0INqeZLlBSTynA8GV1hHx6Pd2fHkY7Ss6ImatP4Fr/nr9KvNoVKB8IjvBJh9W+tnDSkYqq8MUND
3k6Gp38MfHbD40HvTJK9rQNBJDuktiHW/69BYztG0bpXo6uD6O8rzG+ulVIxkTavsayW1thZ9+aI
BRKSAKwtz4z4+7+GG0kNTFhlMc1q30ZbVJo2KlUHeKEBOpumDyJYUxNn5XI1+Fdv4nCYkrzlotOO
KdriVZeKHlb6YMfXTMPfTc4CpNXaSYY7E1Nvebyg92boWCIQBcGgECHezlBva65UWAOXzsJifaBY
/VYoI1LgU2SBuTNiklo5+PR40DunRFXR1aA3gBoBTfDbQafAlDS5S6WL1EpO4fpOFF+1PrO2fmJ0
W6J1rdtkYD/PVmRaKyf0zktKLEoV1gQsQnF63tBD4EFWI8P0Ln6OYZ+rQrmp4D1VaoDMs+KBQDVx
T0yQXkcp18uaTYGJKGVY+Ndu3CT94fFaLD42JXJ68uS3fAQRod+uRUDgOBbg/i+IgctHczRAfYZ1
J9vbpAF4sPK5F+dHjMa+IgER+3ruIVGpqh/XrRxcbCl0dl6XyofSi09thloMYtyj8/Z4dmvjzV5m
Ty2HZoA2eWn9OPw9WV4duFbZ9Sl6vubPMPEb9f8wQzTTyCTBxxCZzPYWJkUFuj16cAnL4ocvtXCT
Git+r4GrMcEs/PrvExS9PQM8GOX9eaeNpnAUUW6MLnJTh59Bg6an1PKrveTRNd8QENrR8fGIyw1D
+qhQGBOmonjOzu750PR7ynBFdDHlFrsJp1PAJMqUProilddWc3E9wBYncWQ54fIq8rwGaCPrqFBz
jS52xF0nAfX3TllnNcV2qNJx2tqWpx2VALD1/vEslxuHgUXznZoEV8VcHEUZ1dioTSO8BAOoss1Y
OIm0lfQwVnZg8usv0Mzg9z0ec3EticnSTsRonQMCXPf2KEJhQEHUa+NL0zT5Fy+EHAN02HE+WNJg
v3tTMv7P06oUw4IkiNfsp5YRNVUuOrYUWuEfETvMvmvehKEuxVp8IbjxvqeVjZR2Gmj+QUo94yd6
gCHiGuWgQucOyN3rsR52kAjKf76P+Bkmot0isAcvMQskPVwpU5hZ0YXG1NTtqsiI/Z0c9yNNOsl6
f7zii3hNzJl4VUSQ6IzNtxdk67F2CimG7SKjPexkQ/2zGqnb2ryX+9ChZOAC2Su+Z5kP5h3WRnx5
/Avu7DNy5z8Bu9AznRcY0zCY7Hii5oQSQat+KqYiOMQ+raENzgj+Xp6SRPnXIFWUM3mCaIxzrhZt
N4WmxiBpRnyZyraqt6XvUL827SJ/kyCoPUGpdX5BtmnaQ9RqfsNr4AUrOKY7x5pmNrVEoEKoyM7D
1ARXCcnAGuECTNOW3EKxkpeukrpfMmVlZ0czorevcEzzlVMtavc3kQ1Tt7mTeXsBEtJFuT1h0D0J
4CovuaR6FNW7KOvU8Qn8ZLryVe/Mj5YrmQnlCPQX5vvKbEHYp6mfXZyw1r4ajQ0TEI76poY79M5y
+K8DDOSVl2eZDIGsYx+T/mGnQ+lp9tiVyoCBjxelFyx6B/9H7OlFckA6tKUAJWn+G6FkpW9lnvX2
p9zq6C8o6LtVMHO79ojCejPtpLKP1pKiOw8GgjmwJuiHkhvNoy3kwRUfVbD0omhlEOwK2EUubRG7
OyP/XQ0rEfqd0RAERsua5YckMW+65jpQh7bgi8Joa8tPAM9RtaTmacX/M2D0hSt39r3hSP6JZECD
w4ac3dn0xKpcrkDUQXHrYJNr5Fgb6l31fxIeZd8eXxZ3ti/rx94Fx4Pow9yZSqlb3GPwoICIYWjT
IfBwEjp5URZ/eTzO3UlpwkQNVQiitNlGQrohj7ga8stYxMU3xYHmhCw9XfJc6VZu4DtvHmIK1G9w
ekb4bL45UBhFwwf5iYtpTy0GUkrZnaGIKU/JhLlTVpvKOwrX0T6ZtHZFVu7O1cs7g3wuiSv9nXk/
KwOkrgXamF3kMsXMQDcr9n/sWYcaQutb20Rr9tl3bgVuO7FLiH5pzs9C7WEEHKolVn6xZF/97Phm
sq3JwtAhS+KXwCtKf0c/Cijn4695b55o+IE1Ib3nRhJf+68kUmnKJhy1srigqFBucEgId4UW51tt
rAHpoy59+Mfx+J5g0VXaC+C0+Z/b8ZIR9lI5JspFpzV8xhygBtyi03mH5wsxtYYputYvXGxYRhFn
nRIURRvErG6HlHSbMjsOFBcfJdV9kIz1axw0OBGkQw2Y+vH8lpESDUGaNqAi0aZHInD2iiRakwPz
VtRLpIz1m5WV/Ue7h8e2T1MgSEgGFkb51CkKbNlESjDEKq0jaIE1WazFdhJ9Sa4CKmDED4Rut5PW
aDsil6BoF8zN5Cfop8MV2yNIB3aXYT5oHDAri9bsHBcIZGIlqjzQLmiHCrGw2eSzpM9HP9bVCz5S
yTUKOgQD0Yj92I61CrNqGMqf8qDhRic30zUrqmg7+BZWZdgj4rNdolUwVsHw+/EnWWxxfhRFGVq0
GBNSKZn9qDyOa1luDe0iZUn4s6vDxMPVondU+Meenz5VYQX44/GYyz3HmGjeoScFugxlo9vlb0jW
o3wwtUuR2daPCGu+DyVqC/DHAnX3eKjFvS+mJ3gDwPWFsJL4KX+dYIiKk3hA9Us39HqzQW4lS7ZV
L62pj93bUaJ2y5VIcKjPq6m+3cp6OfoGxmhJ8UxbX//ud7iF1L5S/8/A9iNxW01bewLufTykRsFC
AWjASXi2kKY0DnnML7o0rRybbmt0cA/DGl0W+uvW16F1kPZ5vKD3vp1QkiM64+5fwHCrpqSN4Vfa
BRqC/iz5ll4ekn5AHyPv7DUdyuXXo2PCxIgSuJwY7fbr5XjqSmkcaZcq1FTpg4VShrZrqlo2fz2e
1eItJWsCnMEXpFWDqOfsFMBMBTAzGZgVazICxXoj8nEn9uTPAXfZPrNRON/2GiwPJGytZGWTLjcP
o3MvItovIqG5fzBVwyILWtO4FKGCPrxUIPfVl+UTGkLV1oeCKbmOOZb7x3Nebp7bUdXbxU3iMkwS
VWJUeezeAhRfjjl8KHgZqvFfBE965XG7t8ZEsVy3hOkOGn2341WoHPS4F5oXNNuTXWKrwY5SYuiW
pl+/IExSbiIPwWYsYNr/w0yZK8UBFFt57MQ2++sSiDofP512Mi/oV+HAmehyuAmyqa52uYO4WzD6
uOH8++KKzha1OsLbRYm9GyxsFqvEvJRJrD/BQvN2eouV5RZIoQk+NjbLn49HvLeJaDLKRIR09zg3
t5OURiCKMRZdl6Yw7WtXDWq6H0LsdzaRr0KeVtKcpm5TozS8xgO6PzTDgppU2P/i7/9a34EZlQYq
VxfQ+AFmSV6Fd2FF97CqlPqIQxMrD0Z/zW1W3G43KSkEB8ototiExjH227fDxuNoZxHGilckPeQn
A6mfAZhb/tumpda4SQITGKiwtUWsxEeRzfzX/QyIkDq0oPPZkDvns267RoZ4LBXXNvRVBJnq5qqE
Srvjz7xNgar3F6UatbOVVsHKyIv1FvwHC0wurQ0WfA5d0PLBqBHiK6+RH2UoNCj6ruy7/KD1YYgG
S+GfwjSpVh7tO6sNsglsEFKMQG3n7YayKGxId3V1DSo4O1Xul89IAlYH5J/sHW5Oyg5T+2KHLWj5
We8baeUML0NHuueiOyhslHXx2W+/dpH5hpOhdHY1UeBoUXyQnN8mqNzpVdbGST9YBEvYppqGVBO6
hFn2JOF3bh5j3EZX7uvFG8hP4YvDYxIQAmOucloMsc4HiOsrjCmMT/1Jw2xyDH9ESm+sVJzUxRMo
xqK5AKyMuh6wxdtp+1WEVFmtV1doloWz8Qlr38beapUdpnf1czW2kr8jmPXQWoqCDPMmoTtXYvJD
+SkIoUbqgxTVOA0mlO65+6CW4Jzk41wbSdZHLTAkb4+soomYdBE108Zp8yl00Wdt0dOCuW9tgjye
3pIayug/3lhMjZILry0YI+GPfTu1KUGAosEc4Koim7qdcmHAZjrVNsS87di0xQfiumKFCrt49BjT
hrmJ7AyHiLvjdkwgkQAxLb+54jZqMVdhpz7QS5om5PBku/j32rAYUCD1BWcBTPnskgJb5FSe0TVX
tFr0a1HTfOTyl/a+JUsnCoaAXbq2jHZKNGXpJrC1FnUR7JL/eamZMW1Q0Qxw6DTfTrtDwiMf5KK9
gmsKXvml39ok9A+dPqQ7ua3UJ69R18Bci/cewXIDUAf3M9LWxhznM/gR3LFBb69JiVL3JudMgyEx
EJhpR1k/9VZqHzQVZz+XmtPXx/P9Q3O7fRtEtYdci/+wLzPm31ktaijnXXKlOh186WM5fbKHqrU2
ZeZn0IXLetxjI4wmVpMG/fOgONX3oEG8SqrQ/jq2tdLCm+uk/H89Su+vEX5V+xYZlyckjH1XKz4G
+V6WVOcpgtd3CFug3isRxPK+ZQYkLIDHueK59G4/WTzKXYWjSnI14jH61sDNem6QclNdHZmMnZQo
yVZpaSzACQ7cctLU4+MlvHNSYL7QU6EkAZB8zvpwGq/OfTlPr4WtBR9LVNU+BBIWqpgVomHkF9ZK
TWnu5g7aEPlsYLN8MGSG1fkna5M4waxeya400avnWrXiJ+wwOpQup6nDLU7PXx3HD95L1Upb1+tG
WdpkyDZ9iqGtfkgQXnobp2po0YnToRtPVnmhVD9twd4728Qwmy2ARekTPcy4dfM6aePNYEzeU6Wp
6ZsGQ2xjjRN6pKnG+xampf4cxwGZ1ONlVUWYO9uZov1H+gsbmR7Z7CgOkoNsa6GmVwccMn41WMxi
IWBWeeY2Rt1/ByvloLsfI6hDn07zd5hox8VRcPi1PbYtdrNJuyL8WU+F9NWZAr3aQ0zTDXcoqHkI
oMwYugnH7ARcB90oSw3Ml0JNMmnzeCZzx5M/H4zPRB1F4GXobN7u0JIeT5VjCU7YE1bVTlcjRBoL
xE42KkXjp9Fy8nELedz4QC8jEu+LYh2Rr/XefSzBP9W93v/QZJpnWxyqE0RP08ncq7KUbFBx+e/x
j52dJiGwrINOxpQLThuQl1kKAAQccGmpeydAE+Wexr2ypVqQo4CqQdGqS2vbobh1QJkEMdiuCXeP
h58dpj/DU+uAhowVCczn2VJFXlID+ndQ7NTi7JBnWOHESkrFw7YDYvXgH0UKqJLS1ObcIh9EYY8Y
8fbTFJNnVZk0JacRmSETDFevmp8xX7ZlIZxs1b9SlJJhHSbRKvV5Fpz+GVpwt3hm6UOScM2HHmMv
b/wEVf9U/oCsRRpuNCAYXySEx6JNpnf/+XIwrizwHBvyZ1jSHpI7kIoKyPDbYVPPNmm8jvTwZXnU
XK2P84M9ZtHnIO8zNKBgMh7MymKzGY1qf4jTDp5cQcvhl1mhtv34c9/9NRwMoCGgi015Xq82VIyl
BEb81NRSgBXKkHq7rk20d11CCNzFe1AVGlvOdKE/G3Gn90UdbXCXnqJXSt3Nyt06e4r/LA4NcipE
FF4JRWbbzyz6tpNTOT01af87NOtuN2UVKly5p1E1osXkWiranHKgIpf1eCnEdfbXdSeGhpAuuJNU
4EQUe/tdEvz95ArRupMUUNo1AyUfXW6Hnzqvy5fHQ/2Rop+PRZMAhQxqy0C7Z9NElipruzbO8R0I
0qOmJdDus6QOP8GQy/P3eqjyb75sScEewiro1k3RKP5XqaEAfNYpSKhbIIC54QJQLn/3Zmd9abUg
VvYyKhfj2+Mfe29dCH4pvBMf8caKC+uvnDkpp6YL47o49aMyvtelf4nGqn3RPNNbuafvjkTISwhh
k7vNQ14Uj0tbyvzi5Euyup9M30IQlyRulxZ+H+8fT+vOTuPKYVYcfAhAc5SSA0Fz8DSlOGFCD6AY
cbt+OOL04X/opUpBRbvT0jfkCHRkSqbU7lc2+p25YshAYZ+Ctm0uC/tyNFFIi4tTU6bRaxuk5sd6
qvtvitxrT/86UwZSiG95wQBCzAGGUl51ej1m3YlIHv3jBmdRKZOMI+FE8iJJZvBCGf9Lq/prpeZZ
RghmE5goh8qBAUNzeE5iK7NOtjxEQ5EWtsPntGU/uyJlX1nKxT1OfRcmH3UzrlOhJnG7QRs7NENV
rtrTZCXKbmgkFf33ajrI0ihtmqqqnwa/vD5e08UrLVi/dMBs6HAYuc07JCZJtVWYRnGqVIDhG7tJ
yl2OMuu7POD0iKxZbn3Mi8pARdrzkQ2Lq6T53+OfcGfawM9gcpElCku02TtSI7MZqHB8jrReLCSy
+wJLe3WazpHdY+CSU4pykzbrVnbT8qOaFJIs2CgKcfCCmCBncWT0aIGdctztA1fppPiT1iAy/3h2
y4eJvUPARp2ZgrMgFt1+VSksgEZh7H0KHExrvvRQE5D5ArySX6rJUQZ3DKMQlW4nVKRjbKtZs+9R
L/Nd206yvHkqWtx8Pz/+UcuvLiymBBodOLKD2sDtb6rALnZqL3WnpKWCR62yxFpcj4cjt0ymuZ4z
xL+9yOt3ONkUR63BfOTxD1guPj9AQFsEPdSx5jm61KLJ2xpJf1JkX/ufNkpa60qJPv3ziaIUDBBP
lI4E2FsEiX9f+WZfjXVhdacO8ctviZZcKObYO4CWxTPsuf5JiLuuRiJiw948inRcAZYTg4BtoQIx
++Jh0SAHa6rDaWTXfsTeryg2fAy5dZVSaFKCs+zfQ6vRkCVsBpMAUfHKfYYZ2bhFjIPS5sB2DT8Y
oRQAICRfIdNIBmOjGX1EaBfXtbVNFWiWGzRR0WaEye3hT4Cjt07YVeMPalkVRLk4Aiw1pI1ybhQ5
87DgHOwudYPJS15hwwbFW2wD2aMfMALWtrqmffcdM+OfQoWseENUuEJPlRKn/q6budS+cqDspywc
Y+W7gvOD83vqlJqkTtLgDbVh15vPgmimuFS3KtPtFGrxZJMBZFjUOBs2mZQ3V7Q4iotXtE5xKo1c
+wFTpYakmWblqLrcD0q2RSvANDZFiVUhfd02ORRD0WRXYk7pd4aKtfMkvDaRy2RZchcmJPKKXTr8
F+SD86xnWKi57L3GRmPdmpxDB4LI3viG0j07Q6hWLg4l1Rc9GuP3uKOKj4e552BJ0NVAqj1kKodD
jrXvuwSLi/XCXkF3JwTzMYrBayq4TurgqSDO9Gj4HUdhUFKCpvSBtiWmAEcdn6kfSW30aPxXlia9
IO3dvUUoxpbf6PN2Hz1s1b0tGWShup01+dNrARugdDW1svqPKpQQyaXCE755SNPFG9/0kninl0Vp
H5Wywd+yjFJc8OqwDzBrMcK0+o9FQnq4pKuVbdrIprCH+YL93UuSNl+JbuZZKM8ht4ZAoxNvwBo0
ZnWSCYlek9iyOtlaL18CG0t7N/RQSXWjFASZioT9uJGiVG9eQJAMqrdBYUdssKKVXxPD8bEu8Zp2
wKCUKuw+bZj9MQomVHhckxQGQWlHK6a1i1jEvbNjKX4thGFaYuAoZ89rbIc+FYywPlkIim1N7Gc7
N1WjHBH9tgXBag2fkenLccqq0g81tplwklTl1MSV/R3837QGgVtETiyjY/PU8wBBgHFm716HGE7a
qGaFMj1O8JGnI0M5Sj26Vb4yrjx281q++GYQz3johAUduINZUgCDOCK6zuoTx5sPxfsz9Cg+gp6k
w959TBVk5yubJNlK8vRzMJTB3ksAQ63snTtzRhICMAYXPznKPFV1SBTbzquxFaxH84ADRPeSVnW4
S7RcWRlqUQCgecFIFn0T4nCoE7d3vwoSmpCj109ppZafkjjD86DzR26GJA9KZdMVQfH18au2iGSg
opBXsMiA26kHzJ+bIrOavlTLk64Exqc8SvMjcHDpRc3T6bck+UjnA8pd29cix7rZ16YuPP4ESlZg
3OeotKjL1MxpRv2MIw+lXUTgze9Qijq0cE0YfnjC1/7eCI262hDcjj/7CH2Z7Tg1Uii8TeSVN3ex
7ibCZBaYe2B/JAVzYvyUNDVRlWWca7o0x4mEZd8kurRV1FbaqEO3hroXx3Y2fYr9FL6pMVHbm1f3
ps4EpFAF+rnqDGPHe9D/ihK1UvYTro45HYY6+uQHqE69ZGmMgNM/fnKwjaw6h0REk/CPbneZPtbB
oOCqc/YMDnGLkBpiA1V/rgwD8XUkdtOPupNL8v7xsHcW2RYakOjmkOQjAHI7rFEOmt21tnrGGcPZ
pIodVpeEQPFXEviZfIlM9Awfj7gIGYW8BcA8eA2iJTmHc44BhrqS4ylnKxzVi10Y2V6ZFPWAyoj2
CxtLBwMfbH8QdtbVg05pr1iBYd/5znCvaDrD3OT+nnN//L4GN6VqyrmCevA1HVrtTargOeDOJz3F
6SAfE9MvXwpZsJkfz31xawEg4/uiPQpNhhrb7FyrbZPyh45yjsdmrF0sUqd3tXIQAvdRdF3pPy6v
akYDzoTiAeMBNJ2FjzQk+xxuunLmsAppXglRB7joqhsQ424z7rUniGDZ7xJd/DfsNdX+OKhD9M/L
ffsrZnPWO5D0SHgo57Ly/KuRm1yZhTVpeNR4w/QNWWJ9U6S+X8FIy/x85b26t+LIPYB6R7oO9PBs
DcYU6f1sYMWH1qODhLw/ljMqyEHaGFa48nmXOwtpTKCCwPtFEjxHYfupmcpmaarnQO5j7dzKNg4m
eeofsTs0Qwwm9OaXJ8VT+JJ4eZutfO/lUaZGZ6hAdPjYtGTFwfsrR9GiYMzxITXP0uThCuUjlT5u
xzYcX63CCrc0LowVOYC7IwrcCswCQa6YXR620bdOTq30rGVpsUswQK9dWc6UT4VTmbtOUtV//5rk
95SYeJGFDLl4N/+aot4iqoC+rHUuFfif2tRr6S4FvSxjmNSUK4Pd+ZoQyuEyEOJRtJmrnZuSbOB2
b6nnGFbj66DF5hsq9NNJ7abSjeWsR47QiMNtXnjWSuq32LWiuQSul7gGj8JFAafvELqv0gmtstzX
670cDzKRcTwVOTxNFAxX9u3iO1LpZsdyISCuC1JjVnyV8aAitJFLZhoXwkYpPCIMFJ9DoOLHBPWj
f11ZcI1cgzR5YYzTzJ+NZ1YRenfYkJ0NI5L2RcnJLJyw2QT0MndKHivXWArCL0rSaZ/+8QJmZCIJ
DaaE8GzWZxvI6SSjM9SxOjdRo36SzUl7jYEpbiJsLgr38ViLII6xQBcZ3LwgjcBo327WIOVmd0K9
Orc6vkmG38SnitccR50O0IJCLuiqUblWxb3zLcHZs38oGIMz0maj+iEUnMwf1HOdNoa/qftQeq9K
w3nrsFfYIezUrmye5TMDmga9F3olXAVw4GdX7BSEtikB2DlLnp58xhPCq36ZcmQpbFkzo8znmqEe
XTxDqP2k4I6OCAR5gUNdKsxXFQ+XR0cjBUKehCyF1vv81+A5xdEK7PFcqbm1l1PhhOqPvwjb1u7b
ZUEOQjMNGWrJ3LsCjH77gfMmbYPKUqazTw0hPaqTSXLeyV55UPuMyi7K53a/HTSkIUoka6p3eSKc
wUQm18cR6FFURF8eb7nFlcUvQh0ElqrQvoTTePuLCj0Bh41l17kYGh+NIVOpk40XkiKdcQhDQhCd
bjvc+EEWNoeMzNt+f/wDlnuei5Jbi7YlqJkFZntM7dGnWTacdRw6AMsDidnQxUjMp6kMVX0f4jLd
f4capq0WE2ZZOY8eBDka7GRqf7p32u3cubAag3zBf22RpJ3OicUnsM5xWwPUdyXcGpGHSfvcj38M
bRa3O9+f8ggJvyR23pQI+XNnWxhGg6EFU7OUlRt9vln4JEKfQshTgstAF3P2Og9iCFRk+1e/GR29
fh4yicQRnFdTW092LqGyKGtpoFOaH3xT2U0eBd7EnUqrzI9SEzTg5rgzprXjO9syrBZbhgCJG4Og
YYHE9KbMQfPLwaSTQt7o9pSw66cAOEe1rUwUCLvRGF8MBU/XfdGNavqPSacYn+LmnyyecHwhvVbT
TVVYF/W5tLXikPIZTB4DcMa/uszyD2rRDcneGZM4Tt1E6bPiiHSXPCLg7A0bhG+8ZOU+E2fkrzTw
zw8iO0EegOdQ5Vjf7qMsiSUvkCLtOcGM7qmB6DK6AT5ja8+D+OC340BNolOCIQC3yOLRTRpnNOsE
LI6VSDgb4og3xC7SD5a1STI8rHddmuXmJgunJnVBt4DDKocanOTjEzu7L5kuP0P0Lqg43DFDb2lk
l1ou2c+xgd2Vm0r8aLcqEUOAGAyzcmW45XZjOHoXwC9pMUITvV1dJzFgog6m/dzq6rC341HJj7rk
YRqbB/GmTMJha0mKuZVrxJdWvuy9saHd0t+kmIMam3g6/4oew7ZMi6FL7GeJTB85IkpX9KG8Xj0C
efalp4i8z3GDcMzeYHWi4fR4pWd3o1hpcAUortNGIKibt43hgkXdSEL6LNVIzulwTLbcWMZ+knAt
qMZReqqDcC0cuDNnSDRIoNPn5GmYKyUoXPhGLDfOM+l4VG4TLcKNk0bSuDX1MDr7dY8ZEvjvT1rV
K+rK4b43Y7JdnGpAUlKZXMQiHdpaFJueOabFzuqc5GmMPO3FlJVrnQXdjgq6vX+8yn8YSDfnClql
SueTIELIdc65qbgC+cM0jeOLHPtatB0jvbZ/AiVU3nNDR5jbNzpHiPB1nfmeyfHofx2qgg4lfZjw
Y2onxht+rUnyGeSaPmwSwx8Nyx0HK/Ovjdl6VeFO8qS0G0cuxgOGKdMac3F+IkVnmhtBiN/8ofeJ
C+qvbVp1tpTbjaI9Y6yX70YnUqKN5lTOSyuHo7RyHuefiEIMrRbSGwhQLNa8qSir6aRmlMTOPu6P
O6WOsGdX8v5kRt2EnXKkfG47Y60Msrj6mBgRE1APHTcdYC23MxyCKSl0CWxba0WK76qFUlvv9G6V
Vt5YEcI4700KuoymlDfQ7Er6AFm7TS1YWCuY4vnxYNKCxiz6quwYDujtL8mdAWdE6vwvIzaEuHY7
0jRti1zpO3MvSWN/KEqrr5/GDI+z76gNOxjaPd6vfxrjf+9XQTxDAJuojUxBEEBufwICJxm20KX8
7KAt6m/5yIWP5CpgZzdqS0vaev4Un6NRlv0jdVvlS9VD96Pbq9Vw1vocdzhtgwx/H32oPK6Akv5X
bk0b5Nccz0OnPxzap8wr1ewVYzdz2DCgWb8XfhCYu0TR8OClfhRon1Kvn4zDMHTDV6NQ2uFoea0s
b6K6aruDb6R5t/P1QAs2jSr7rzUhfrAHOd3wB4mDNoatTSDN0VrrVLmkQZfaW0wEs8Ylf5B0XGhR
S+Tn1MN7QcbZFC4NxTjeSuDxMe7sABzXO73vE+UTIOrhWPmOP7wqWq0iewplWd/2eDla36J+mt7l
AKSaqwQpDJ3H32NxIODkcU//SaGoxlqzRwK3UCtAqjV4RhxbVvaG2pWvfqlJH2psFLdGmpb5E8Hk
WlV0lrZx+rirxBbUoZHB5Bcb9a9Dr01+n9ZG4TzbWjltcimuj3UmYPXZOJifYgwT/7GDwogEfFQu
xAUs5E9mWz9zUBZB2cp5bjPD3nroS39qG6PfEnFiTvx4URfRL4Oh4Y1NDpNDQHJ+zcQD7bG6KoIX
cG6T8hQbIeg1QNuy5k60NkdqcnJub8tobIQ7poXLttWMcrwNjSA4i1OcrJz85YLzi0A60UYWazCn
ANWeTfsb8thLZlfGzxFr+y+k6LTaa+HwpTTWWnthca2LJeDag6tN0xDq5+0XJtobQoiE/ktuaM1Z
Zdg9Lc3wZPaDsfLuLoZCog0yGXxEIbZLtnI7VBt0HnmWqT5XYBg/tGo4fJDKKsRBFcrL4y87v8pR
L6MUR9+ANJhm3Dxa7sbKbwE0mefECUtp19Sls+sazzDd0eR4u1LROEekd1FR1oPhm5ON1sfHv0Cs
2839SUglFIWpuHJ0zDk/YuirtiirpH2RA8vMtwlC+8mzX47p+OPxQH/UHOcjodjmoLsnaoLG7AuW
Psy/GJt60iHQ7Zt60qznocfhY1uknvZxzBGvcctRKQKSOOQ/Nn6vptKed5cauAs925TelRbE9wtm
Sgq5RdL2+DjqOQbhdmTQo8dM1nQuDfk6nloAWi6e72idtRKILrY+K4aCK4puFP1ANs/moVRVS2kW
5ibVkebU1pbyis6RcvIQQP2vraQ1jM6d8XjcBHmFm4Ym6mw7Kl2tVAqOKS9tN+WbRPfSH7xU6ujG
WvoxLXJz5QpfbH8q0dAeBCQJ3jiB7+32r6XI6AhHmxd7QgSzDk2Pt8aMpx+kou37402xeC7EWDwX
IPo423ROb8cCB+NEyI01L3JZqS9KNEh7x468s+KX6r5ujeE/NRjGlQ+4GJR2NDQEoD5c24w5S6J6
y7d7HJhRmbQmwfpCL9BU+/igtAX4OiA+1qaL8/j746kuDpoYlagNdRRKSzSnb6fqjbmK33cjvxTK
BKJQMsLxGyjD4Ph4mMXXAzlFTMRuESZGXNC3wxT0yHS8MZQXq7JxsFUzPT0Tv5qf1N5Sdo/HWuxM
xhIbktPMrKjh3Y4F9W6QQ4yJX4ZQz06cAXWPH8x0MkKUmvAEyorL4wHvTU7UDLEKAUVGYnY7YCGH
1MGiDl9sJLhkl92LsvwE0OqI/Eq/tk/+4INvbixSel4CnngWCETk7KRDsoUEOBrxh8nzdXsbVZSH
t4MTtbR7Ffi+U1lqDmrRRnXJCzP+CgAIVWMfwQrDzR2MQlANdjAo8YfmswZSqdikJpQqGfp571Jn
s6TvGBFYNVQYLKB+1UPKVhwrK+m+E7h5abZP2gJ/5i5p00sf9/bnatCIEeV0BO+PFXdYXAHFSrhK
PF7nP1pTtzNXDYHhF7wRVnse2HuobYBn8JUXMzbl2iGHqOwJjyrStXHna4Edng2siF6ptfl4Y/q+
/jHSCizoI53Ynw5pnbYniNiFeozDwabUFBnW4KZpXENDRxvMwQxDVeNL3qMXl+0quuj9c5qgVVFv
RqSGK9jUoZq3n/Oa5ftGJKyEW69uBmnltptdBn+oPIQvRBQcGm489XZLdWiHoVBaFVczUaSvY552
H5BNxf0dINIu8Or4qTC8dGV950X//z8qdwAVTVhfNDxvRx3U+P9xdl47ciNZmH4iAvTmlunKl0xJ
TPUN0T1S03vPp98varGLSiaRRDVmIMy0GoiMYJhjfoMSYGgUHi2b9H4kQL7rca5+FDoBT7KWzz8T
CqH4kMnGwxik2S6aMNS+/ZFXZi4eFegqoI7InBZ3bztmciFDgfRqEHUuspToIw52+kvryvFF06Z2
z3Pkb/Q8RSD+YWOJiZMs81/KdtS3l4AJRU9Jaiut8frCrA8DPWwoUMV0H4bqj3Dq5nsDg0w3z6Z+
49IXV8PlwAwIHRIuFGQZ5n254g6e2J3SFIPH4g73baMF99xe0mEs5b+z0m42ruHreYrqnOiiqDRS
nGUfBew7t1I+9p4zAG+1TJgu1WSP+8IKtX2gpfHXBsPjr4PTbZXplskCS0xswuAcXyoElCUvZwoR
QEnHqJ280nf6hw4HcWqCukOTLlV+yL6cHMs0yWDeVISZsWRP+waS1N0oqVt5y+K6/r+/hCAJKQiq
MVT9L39JOM5VVgzt6PnjpP5pCTjuDK2OvaaqjI3Pu4wu38cSqgQknciMEkpcjpX0kWSmRjN5Tj86
5OTRPMN17FFF3CWzZYduWoJypGmWR44bGeX8T9crmEq0PQ2O+7Bwwh9EWU626/y4etVKdBf3UTlq
0kOSDdlfhoGmohurSq67fNI22A2db/y4fSLX1gvVHjr0orANKP5yDrY9VRQEjNFjTensTSWYE2xZ
p/KEKla9EY9cHwhLiOCTeIjGD4Xdy8HCvirmFpqmZ1mRj9hL7SeHOZvxsOytFqucSrWHLQKHOGSX
h5A0hweFEOUdhbA4hEbQp2BCO8XLcBPcqZrU70kVg8mVJ9l+DOtQOeUVmpltos4BdZFk3Mh2ViYN
0IIKtlhhxOoWL3qKbJ2Juq3qDSQXh1g1i6csm2R3KGXz3ygq+m+3v+j1HUt7kzwB1Rc+6BUDSfXr
ag7RDvGk1vYPppVku4ZBD6ZSO0cpKIO9HSL3fnvQ1Um+owMA/pk0DC6/LKkCQslAILwScurJz5X0
Puuy9sWY2/KQs502zt71tgUAIVqW7FzMBK4ektaR0hnCrhfQZzrDOmobVws65es09obyuYyZc86G
FS1SsW0FvnExuXnW6jxpNM/KayWEleFQChuQGqhd7n3q5EVLGhnoQ1wdsDawvmSRZH3aI8ahGkF0
hKQiOAFO0eWPoFdZohqkmR64DyVydVTcTxNwzJ0RFPLkdk2GhIOxKeFw9agwrA2nivK8EARZphCZ
hMSpAUfEy2d4BiZ5MR1QTBL3cSwZnoX41aPVqNPJxnfx7pN7yhGjUloH5Ug4vMyZONGSFGqz4aFG
Hf+FuV384Ey+9VUv1fwwRNgR/YfxQO+gz0eFnXrB5Qrb02hPPOKGp8d6zrVt0f4B7xFHL3ZfhKca
O9WNGV4dVWZIUEJATv0QZOMiHEJOB/oHZ9UbJWn4kZcFfFS8Ao6SUtP4CfP+Rw0MbYtKvjIqKgeC
B4krCdUXcZY/FC6TbB5SYMCSN0XWDycM/F2hKN0+Ewm+MBv6k8ltswVVvjqwXMHkbXStcZ3gPhZ/
/2FQyvQptoWq5MGHyP4uW5N3UKvKH31vWT9uf8frLSuGokYqSnZchIu7yE5knaxpkDzfjOTHcgjL
kzaG+rnWcJAadJ3kpu1J4pD628L1rw5Naxikm1DtWZL0i77slDEKg7OG9uD0LY0a/ZtjZHjJppBw
KgRlJOOoOBmUl3yA+bNxUV3dwqIK/o4b5bISr83lIk9VLHi1dXjW47L4186n7mEcreorpFfZIPiy
t3xNVgcErwqJUJTAlwqT+uhIg1Oq4XkMgyx0exX1D9g6vxCzzF1JTo2NA7Oyi4SUJSNRQIbNsYhW
0rbWsjnQHG8qo6AhbiKY2Ekd7m9upnMFbazn2nDYk6Af+Q4qXBYqexPbxkmzfFqfWnIwKvqXrqz6
8p1aD2n12ScUs0RqbdT3OJ3XKIa0tPHo9Geam+gPK3fd2OvHtkVEdGegfWLszaas7m+flJX5MSSJ
EaGYwMGql/ulTMySADYKzqXRwZnXwl76XqfFOIJAqn7fHmtlq6BCCV0BzzpqUUv6R0jDW7OQQzjX
iVPuaSImryDNklM7tfERjPWf/zAc60jZVCfhXPZKJMj9xsS1fa66OUYZMm71BzWu22OgGLMEDw4O
zH8ZUdjJAs2gTrQ4fAgndrUSp+E5VYuk3dVBFvUPTZxb6r6e8zjB6yXBW+f2oGtfkDqtSHdYXV7L
yy/Yh7o0J7QcPSlOJfm5wl0z3+H3NbVHmL/G1pO88nRwub2jjlA4uMImAPlswszJwjPmuXQR6Y9I
+bF2Ouk0x2NVPqO49JzgSLLBK7mepcqp4Fnm7L+bmV3OUsnqiOw5i852reI1AMbV2BX1yEutTFvH
cHUs7m5wvJT9rkrfaqEkeA5V0TnIQ/UekLJ2BI7ePSNeUWyc+PWh4DPIDIYwweI2q1tbn7SyZlqo
aRf7sZDVA7YK5ldH9pvP32WsIVf1/xtMPF0fHmB5KG2pku3wXMbDULmF1U+tG6hmLN3Zcb5V0L/e
KIxG91B4IxDcLPnstaR0jqQxtdLp9WnXBTaCPxlO3liW28XLjHjIY8518fbZ4/AOo+SWEYCdK16d
UgWhaNlGZyq20Z2Sds4ZRCNMoFAqthzSV74eBQ8yLZjzVHeWj0NpQuAbQjU6d0zrh1NqQE98S8gw
FKn+2XSHN4FaMJcnN4uo5V9+vEqdxqwe5vA8ZZr+hJGU9Jy2g7obpmYrk1ubFugfizRD2OwsVbFR
sElRDpLC8xyOGWetaXTMsbuhCXY8DFa4cYFdPwtCcQv+BYKzSNMtN0rMvuxUM4nPNfoLX8yh+DGE
pgTXo1PeoqHrvt3eINcB2uVwixh/MovQQMsgPOfDDIIIRGHG4zMMzl92Y1avTgCH6K0ZSrhcCT/o
cHv0jckuMxopwlXPaYL4bPZRTz1A7V2f6OmLNNQz7gZ6trFt1sbj2uSF5+RTvBV//+HM574PCZL3
7+zU9vCYOLH0PbCtHrfByfi7pvS/VX1bHRDaDoQ80TBZEgCLVi1yno/o3E+O/10e1fy5MINy19pz
eg/YuvscUwlNL8jg8NLoO6FAAor8coKO3mlVDyTvrFNQ1twGHrr83E1hNRzyTs3nO6erZOtxiMY5
3tGf25JMXpsvWjtCoBkwOcDQy/F7yWoDnz792S71geZlSfw0WZWX5XLxm9XY6hysHU4UpgQmWWHY
JeExTaVICxs/Oqdl3X9Lh45ahwYq8N4M5nxLaHZ1MPyhWGOq2FC+LydHn7SHfCWH50Lym+61bvvq
Xi3KqXwZASVuFOmvS8hAmmFAQbPj0aAkttireBwoA9DW+JzRl/LpOaPHtxvHyACM5Myti/5J+pcN
mGenhkPDP82GyO1UJXkaScQ2AuOV50vQsqCfgbO+VpTK8zzt+7Tk4CiFabxqgTPSZAt95zj47GwU
Q7owuqO0Bgzq9hVxbY7COgiWNNA2VSieiq/y4cz6bRZpadcm5zhX/Xhf+e30Qzf9emc2iaO7Ovc+
fyoT5eUmKkovH6qc2KE1nJdp7vrnVi23gPriQ1+UUPlJoGc5uEQQosFw+ZO0MrNgTPnxOc+MbNr1
MWUwV+dgn27PfeU0YQpq0eIh96ZUsBgnGFFIMEAanlW9HEnQZYTj57lJ0UOZYFF3VWN9vT3iynPA
rUjiQVdIR75tEbOrCc87evHZOQ0y/3GaaJViyDoj/OCr8++ocqRvja80ELlsa8O8cGWyAkTI5cxZ
Fk36y0VNzDBPxhktTq3Pz1Ujt9NOMaMKaz8pR0LL3LybV74i0oGUoYX+FT2+RZe+l3sapAB6z2qc
dcOhqCCSuohwmO3GFl6ZGRJklAQQQSXhWybpY6oEoBPL7Fwmuhy4CWjEvV5HAuZoVLiJms0W33/t
8oCATYkJDAlYwCXxr4s1o0bkKzvXka8ea4t+8NTM6h+qi8FDq+fRHcW3dkcnWTd2oi8H/HKOj7Ei
TT9u76iVm8Omxk/8RFYNYGBxfPtKDeaJb3sOa9WRKJXG8S5Clw/kQGOdI9nCM1FL5MPtUZdLDhwW
yiE3J7muDJt1cXLQGu8sqqWTV/VKeT8Uev0QRx13Zzn0f6zECT6ruC4GREmCHht3FIHQYsC57nmL
mCl9Nc1+HOOgvS+GuR5d+i3dkzI60ScjezEgmbzon4g8cKngATAtyPD7UT0Nse38LkSE4Q8yQlKz
b5J5q7MnPtLHC08MRl+P6I8CNFhXsdwf7uCUymCNwZ3s+XOSxnsKqVnzTXKsINxrVZ7OG7fQ2tcT
rkwizaNjvAy5/bwgpLKV2QvTxlaOGCVm6RMCGdpPq3PsfZBoY7u/vWHE91nOkLeWog8SWjzti+9X
9aHijDnOJxD6Zjc0aWvUspE/Dj0p4q6YSeHR4ct+UbaZT13koG99+wcsz4lYYkQMKD+LwIn44nKJ
K6Msy76MFQ/2h5G5aqdq3zKDZpwUOPo/vdTFX3rdSb/fHnV5B/7fUclLoZOIZsridAZzZ/RzOyme
XFVK7pY5uZaLc4q+sbwrX1RHM0BkocQzV4ykKYPBEJWR7M3WoDcno23qft8hnx6doliV33p1MD/r
MMHcRPNCaGBStkAX43JFpTbDLdopVC9TMVo4YoNIG97F5CeKHzqfCp9LWa6Qft1e0StYCcOyniAO
cNNmTbVFXUGbES/XukHz4mYuvoSynu1lBJ5yZGWrgf8ZghDXYe31kx4e6nGA56fW5kb0uHJgaY6/
l/sFVWe5m2KtUbqk6nTqwlZa7xrb9O/lkIaWa6TmFvd6GTSIGQO/tmkEgqPFxedyofEvGiuMajUv
8afZeZAVqdqX0HdbJ6nR7jMcajeNZhVPlWNtFRlXNjAXBCcGeAfo7KVwUFRmTkmjWvf6SeuyPQj8
WD84bbClZLaygXm7oRm+q8XjQnA5xzxVK7IXTQcsZNQODgdxeMKT1tfPwzTHv+iPVc7d7Z20uqyC
2kbrmpt+iaevE4leeOQztWEIplMTlKAwW2g1uutrmvTUzk6q7PtR98/pMG9BWFYuRDStBCaZShzt
hcV9BAEpp+sw8r4gCvp3CWyrPo15piZHdP2Hh1Ea8um+6Z3hm9EGJAOxgfDO519xFEPJOKg6ciUu
Ey6oM2UPMlTxYFPEyeMkQbNxUYMrndcMur/ylKs2Wom3l3114tTq0GZAVw0e1+WXjgL4MkiTql5Z
h2ryIvljtm9kbGwPWtoP1i6IolkEwHlh7A3+ZcETCZXz7R+xtt1ofPz/H6Fe/ghJRc5sVkrVq2Sl
fQVRlf3KKI8czNxo8EXItI1Jr7w+3BLEL0K0gZBx8Q5UFjp4AbZbniqBxOBVTnt05yb1LW5pEh6m
NJh+Z6Nj+hvvwtq4PCdEx9TsQfkvgv52Sltb6RPNC4u6+TtEHNl/DjNZko4ROMzs6E+x/ZcqOFyf
X18eeXJ5DeQfEeJifYcGqHqpax4l5uYAVdY5+qAbU1c15+gwG+OW/dDaRC12scjo3w0JLgdEMp0O
Xd3onl0ozVPiDP1zYRUxrJUqsTFIzvMQsD1lqy3ft9WBUXEAYCjUVJehW4IDcW7VheZJQ6EcI5wn
3WFI6mdHHmAFl5Ff4CM6qWH6H74sIAWEoKhdID6yOEaZPvaKHtSaZxZa8zJO3fitz3r6PWpVoQRC
U3ZEOBZt3i06x9rTBwxGZJDcXgBKL1daqcIiGiIZcIoGpHOPu53dnuRRbwZgynU5/Jd5CuUIsH5k
OPLi5BhtGgygfXTP7MLUS0pp/gJz0/bdXJ1LzmodaocipA11ur2DV6fJxUyJmM72lUjErCZhAU6T
18EOYb0q00z/KYqcHLmGlDLO7vZwa9sIVQTCKF5y8Jvi1vyYAeT6NBp1pntypL9Iko23NXDhI0vc
HFNtnl8LTZp+3R5zbYpksRSekKwjLF+MqQRS7Xc9kZQjj/UPTapm+Qg+LT1SiGu2WPzrgwFPcsgY
BUvgcoJoAuK621tsm0qy/uAapaa7eehBiuqT3I7H21MTP32Rboj8BmgYpQfwf4vTEfiYhCtmY3oQ
V/1HteyKbF+MxXNV12epjNOTwq1oPyD9q7qZ75cbw698TW4ikPW8cJTBl0rH4IcwMLIK02umcTRP
Uu+bATqI+uDV+TjXdyh9QFzTs2jasmdfmTh7FrdjgHgILi2bRH48WCb8dUY29EFI/2p7P1aj1m1L
/1+CDDN2g0ClwjWMBZ4UYxHp8udPrNCjpYoJAJJsZLGtYrTuCz2TLa+A/3nqMwWXQmmktxE6xoxc
LFfFkTbqlijDypNOp0oITxJZ0NtZDKvYNPpQ97S8atDk6FAZWtK7SuX8K8VBp7qlOWgbX3ltrQV6
S1z8+BIsOXSTNst85sjyOmkIum6XjnH4T9nFWbiX+86Xjlo+NdLJ0ecCp+XaUt9q/smWSMTavKlk
C6CgACYuH4JRVSd5Qi7Ji+usdud2MF2pGsPaNWL/G37I4RYdeW1zfxxwETthk9NK6eSbntxJRXxo
wYx8i0ZH7u980CZ7G0nT3FXiQKoOtw/1yhVCAk+jEJQh6FpnUVCs1WYc07ziC+dhWWKV3aBb1wF1
2OlB222QP0WEsrhBAM/SUgbvKQgii/tKU0f0qnXf8IKk1n0Xe+lId3O7HzfqEmuTIsECOIYgJvCR
xU2F+DGyLzC5PZw+qxnhBbQPv4ZjiQtQNGpT7X1+DQV2A0UtIeC/3C26nMK5mTXDKyaUaB+i0Laa
nV+aND7jKrc39OZWUixRaoEMwbMGgGqxiJYexDJXveGZOVwhnk9QTerQyt/zLLN+GE4nv2ZTnX9D
V3DcuIVWhwZtD22Lgs+VaIyZp9QHBlP3Rt5ckOya3NzriZ7H9yqAo/pBRWILSnk4Rb8l/v8nFRre
rRKBuSPSyh/4S4tD9OE9x2Oib5K2tTwtRJY67Pv4L7mv9N1UWfUG3vv6PAKmwnyD7cNzQ0h4OZSK
CcegR4rq+XJQDzupaMrfqNGY0zFNNaM72HIEV1qucrqxtzfT9dWjUvthhSHi8dguP68tjV07kEh4
eW4Ge0ThgmyPuJiufhf2EHez0Yb9v7eHvD4uDIkeEadSKJYsS5eKllXBYPRgdKusewokPcp2FTns
TpaicKu7fH0HgMDGfR3JV1AlVwGS7MzQ4tPI9NS+iP6nWJPSHIPUqbYEltbWEZkL1E8EXo1A9/IL
jmqrmAEy7p5hz3V+TBIrmvfxZEnGydQKa5+Y/rglgrKya4C7UAwFwik0ocX5+bBB7c4yGyOpHY+O
q1Ydm6qgKRVXsSmQOo3/WNq9/Qfeb7VVqrx+NcmCKbeQDgv7mKXKFYs40dMFM+oXheHs0DIPjhHd
zehoN4H2d9bY834alDnaSXLY6XvUV5OtGsTKgn/8DcvWVKU2CGIHQXTODTl5DZo2ig9JiYXq3u7Q
MNcJ9v1PX4Ui+QfbLgrveE8svrE92G3Xoz525smZw0dsgHptV0VOorkmvuRo8cVl7cZT1v7047bb
uPavb0MxOlIbOnIOFCDEgnz42tFE5lxQ4TirvqG8TRQC/B3hhPlWtzqYmzGPvxCiFsjwZ9rGRbxy
YjmtREgU/0mlzMX1pFWNmaa6KXkj1ZhHXYJvnSWW9L0FD3S6fTmsfVZhikWEAN//SjQmhXg552MS
nFFnqV10T4IvTuxP+25Ov6ujY7zdHm7lCJmioSBkOeDQLm2lwcHI+EwlkpfmIU6tKP6M0yFj8aOD
jgf6GLj1BBYtsEZzo5e7cjEJ1jrDIqZIbrwIwZouQKXR9MMzdfbJPCb9EFin1oqM/7CgFH+RqCQL
prwifseHbdNrZVxUoRGdFRxvTzwyI6qUULVSe+6bU2RIlNhvr+naJ+RJoRdGd1UI3lyOWGd95MSj
Fp1bSIvDMQIgkJ+cqTbCO1gEVn2foQ789faYa9+R3hABPP1c0pbF4cgSH0V6HaSw2iLXMMzyuMsk
DC+MonW+mp1RHxo92/IXXjsW1H6pjrG69OUXg0oz9BK1soNzCAt2dGNuw3s10rKvTQ1l8fYEV8fC
0p1kH4AddfbLRY2pz0mgikDNp0P1RU7kcuejJePsi26Q8409s7Y3Cbv4enA+QM0v6kO5hV6ihaTQ
OVHb7G9ZSYrg1KZRle8/PylQIsTorB7sg8UD1oRz3WhJ5nhpZPVHHMAsf6e1baDdG9PcWG+fH42t
QasAM1vC5sW+1AxkExRJdigHDTJinY1w49VbOY8OTayFv2+PtraGJLM02JkagBDx9x/O3eiXVpgS
aXgG7f0XdJmAAAGKqpPD7XHWngUe4nfAFdfmUnZD0LfspEt9j66Hkd05gRU90yixn2cFGCsSaHbe
g4RCavDvgAyv3hh+LRSgOkLaStUWmffFospyb0OMqSQvmR07cyUN6zoI9sVj0fQQ00enOrLE0Qm7
k6Q5ZHmT/7g9/7WTL8T22KdCd+SqZhCESenH3OBhV/rPPry254Sc5Sk35pTmg0lXqM60jdO40sHE
DAKYJKISUD2QFrr8unqu4LzqR46nBFOdPBdF7bsNRp7aCSMXHf/A3M8C20VeTVUf6ZdlL76BSfQ5
Rwbiz+0FUMRpvExzKZGBKiZ/IB2kDHj5WwLKrn3pFL6XpdinuDXLfQdpvvQRZFDaB7l3glOgJC0W
q5NxksAEZzvSUuXg0zWbdqlVJfvKyLd4N2vPAGZNnDZc3sBmLS6RoFGNmR6gD6WqyPT92KTVcF8m
cgTFewq6OwlD2PvbS7E6JEcc62h2Ai3By5VAn7cL1EK3vLGdEVaTtKp95ucN9kHTR43QLMyMn7eH
fOegLFYf2M479A74KrnU5ZglIhl5NnQmruelrXih7GBczM6QlCNF5rpx4ViomlvEUlbvwrAPUALV
5F/JPPpffUdGoTcpwvzeqfwxP2tSh6HL7V+4ckHwswSxjRyeGGDxSkVW4fiaEfj0ccq4cp0p65zd
RB7ttb0qxYNbqkZ2MLTUNr4YZaNtZfErH0WIb1GCQWSAgHCxD8Z5SuwGP/PzNDbGM+X3bm/Wdr7T
Y1IHxTSmLTjkYsKQP6n2i1iVDYDW7fJGQDSnAcGAkuKUhNV3PTYr2U0kWbmrHBCvx7Qix77zLSGU
DEfEnI+311vceB82hBiedjsSu8g6IjazBFDjTWUHxHT+M0JQBVZ0aucPu144e9AwxnDl9mjXk+XK
Ex13gUQUvdDL7VcplvDiKdTnsojy3dSl4cHSw+zoSHF0Z9hJce9wK+xhTdUb2dDyDmSi78URQh+N
oVHzuRza7KYm6MJZfTbbIH6sxyqiLhOauzZ2NMsFyZHty7JVn9tK1u7MyW5d3CearSrNYnvxK0Rd
iv8AnoHPtLz98lCO9S7u9Scfg43XpkOywo+I9/ykmHYqpmFbzO7FgwNPlCqtwJoKIJQKB+Fy2r1D
cl1MLa9slsx/qjr+NQjX3mQkH8vSVt/Fc2zf3f7KV3tKHCBwrsRKAPVQfr8cM2ptKQDDHT8PhRQ9
Bt1o/uN05l+R42QbNdOr5RQADjExyFMs7bKhNGm+LteDnDzPSRFjvKz4ZbXX8mEyEboJur8ghbZb
B3ZtdprgjRDdikdM/P2HUKkr+6am3ZM8p3Gb389BJ2EBNIAxw74tePv8SgpeGMx02A3AAi/H6kO7
acLYTJ5HH9kpO1CUvzVwGv9oedRvhWZr84Lug9gvRRq+3eJsFoyeBbqScDZL1Idqg0aOLXf3QEjj
jWxy7bMRq6NZx+0j0I6X09LDnjfAz1IunVJs+05+joY4PhkxZiuHOFDaLT/n62PAbcONw5hUD5Wl
bbCmxUSaDR8tokz704hi+6ft242PV17ccvqLGXkDoFVbalfX1w47lCMI4J/yN8AbsRQfdsskp9RE
bYsv6PTh37mR6Ic+bYAl46bXHstpsv4yJUeJdlmsz3/Raxh/qjheH27vo0Xcyy3ArwBzQ4uOihBA
sstf0aWG0U9zxIJ38vhFZuWNsPqdBGMv39d2UbukTrO2xwAn2CGUuiX4fPW9Ac1RlhdVP+zSr/oo
swWL2k6H6VVv06J/RGFVbw+A2eLKQDJWTgNu/N7w7Y1YYunlJ5JrepOo0TEqgJR3UPWHxW/bqNJr
UBqvVhJVtunmlZR817QKgaRdVZd90RNkhfi1tBQJvynCp+2x8A1oGaaUmcpu8u34N0aTRev2fTE4
hgvs0hoerMxIpyfLj1TdpV7S/XP7ay1jZH73e4IE0xYkCzCpRQVrsEpkovuqe4lwEN0X09RhmxD2
hUvspdm7osE30Wok/zF0FOl7lBTOKXbUst0NGKbIO1kvwrfWb4ONXbSMHuFsK9RuaeMQoIEKtBeb
mfK64xdS37/00dTh25mnabhLW8l8DcqobQ+93tY/EDILm8m1R2w/29LUG4Lp2o53oLzK8WtiwNHc
yZHqxK/KGEvKxo15tdNF1RFOC1ArMOqQaS93elR0eiG3cfIiT2Np70JNReyyM+KXrMFIel/EQ6Mf
Hb+zsW+3/bo5mQiGbSFWrm4bkxgHC0mkL8Dsk1Zf/gjbKAaECur2xcyA5HRQKP8x4kpuDraTUwwt
kn6f69bs3d4211OncIYSKI02MAhXbg6t0dV1L5ntC8ir7jhWfn9vTvFoui0i/lak7goji/fSVNpf
S9PqN+70ldFpkUCdASNLcLMkcBa+OYyd7HQvgSMjW9sOcnc0LGNQT5TU5OBvmOrtFxLDktZYn45C
OQtd3Y3C2tVF8w4dBR0rEAnWVQ+uCCjC8wK0L6pk+kdbCskgFHv6bTeKv6tUqf51e8lXxhPuVqAP
UAQC7rY4ELVFoZfqV/zakMoH7jjVerRz8qT8omRp8cdEFig53R7y+nLghabzxRkkgmSWi/hjsuMC
Nfkufw0Ic213KvwpkFyCSklD463zsdM2tbDm2JWZLh+yUTK7I6FvXRZuB67rp6FCy3zSkk6LMFXV
q1AeNy4K8RMukgra5VQ5wAGCIAbXL/bKh3t3KobQUashelWbKctexmYKgE/Vnf8zQbRsCxZ+vfOQ
LmKVeVjYf5QbL0dj+NgYh6p8dax8wmlaGkL+pI8Oi+t71dq/EDjWXKQfzIepiuQtgYJ3D/rFbGkt
kblx7GC0LZuSdZzVMezTEMRUFL8m/ahpO0jnRfRlNP0K+OOoT93PEEBHvre6JC5fwj7RU7ficv/V
1MnkI2Vn2D+50Opg182+E2CRRjp2TOWMDKSZJgNYsF3SKivHGFtdwyrU8WQnakG7wciJQmdQBW4j
F5r+krPPn1HYjL9mDix1t4ui/Cv0VNU5VcbQ1XtrjOZx31TIGBz8QkuzAAxAg2smtGga540vfY+L
SI2/hoHV/uPjfzG/mVoMSjkIHHbOjL4E90iVqG+pZPk/MdNytAdzHqf4YKWWn/4Bm9KUjwmFe+1H
HskQvxwtrbW9EeqBv4e21FcPWaunA51HkfiAdajKIwxwY3wo4X1aD1rW5C+j1pTRzhitubmXcALW
7vs4nupXthDIx7GfKRgOhZMC8ZGCxoItKpehdLx93lZ2F+kqKpY01QGXXoXFMo6XYR5Hr0bbDg9T
XYxvKg5+Tz51TE6f3lR/pKQyJoRMlShjm6VbleDrXwBlBpwNKRy/ALTe5f6met5xuoli0CntvtVS
Gr6FYdbua0uGRtqkWK9Fkqy/6FHpH4HmbsGrrsfnFIOpQOWAXeQsOd1pbc2In6s+RUFgj8e4cMCw
OYhmpTvVTgQlyqlnUz/Hdlc9dwgypXuHnmqy8bK/V7wvzxkJF3csv0PQEpY91NQwp7lw1Og1yufZ
cvEljeTvdq01T8PQN7arqFn2xLtsnXPsXx8Q6UjP0HsD+9vM4296aVyW8Zvi09D5ZaSIqT/GaSMZ
W+4V12+CTbImlJ6JOmlALq6jpkKXBXGG6lXBWelhUmOYrWHG0+RK1NMkBNXk4n+39+iSHUhgZtPy
pCVBSRsG2XLMKMOXyHH6/LVvZmU4SPKQv0V2k9eHohcM3jQ0MBZ3E6WJ4h9z6GjZTs2l4XlQ4grT
S0kLEuPX7d/0/uBffC4RJrIGlJ0FQ39Z6zHmHBGHIVO+1EWdOi+lH3btl4kkXn0K5LgZ9n0TOqab
5roTfp2M0ZCeraScsJSSi17gieMwfUNwrxh2ctvjN6JWUpsc+nrKk5+YXgzlqc2mwXkby24KDgXi
6i81MlDjNxRPs/FY+logbwQ57/qNi0nRNkApjneNP5YPvlZ1id3luvYFe/T5Xp6C+X92V+Tad0v1
g5PWVk7sRVXFuXTCIXIeHBQI0nu97VpPM6si3YcYGT6ZeqrrXp2G1ZM1UK44YUjXSU9KnvTZD8eI
oulbZlHu3NW5lXmpr0b9RolmScIWuC8YGBwoSkO8kEtSRGgOeWxlafcqN6jbQRbVCkRj5aIIvvVD
Y0VuNktOeJdFxoBFe9pVbgsE7/sc6IF2SGhh8G+PZltupGxXdw2/BdlrDBhB2gjnicu7Lgrjvsuz
fnzNs8JS7lDHC17mqCoefKgVuyRPs1+Vr0UQba1+fJsHO9oIXa5OLz+AsQFgU5a9vmR6Py7UwXLG
V73DktHFgUX/nZl1ZOwGBbiC3IZbePPrEgFdN1EsA5EHTAMBoMs5ayHdZh1DpFcZYvw/8tA/THMQ
H4UfiRuTljvuaCdIqymWX3xpSHSfKZ1swXivc2XxKyh5i1IhzSlnsfLjqFZaS1LyCvkKXd2uqvR2
L+Wj+iBBSwp2vZQr473cI0ddoDuVP2qjHUez21eZNgopETiHozRr8bNhtr2+l4YGrrfipNTsB6OB
J2ZMypbZ6/XFx6+mjgoXloyZC3ARDCuwPkC5TJRSmxKb0FTt/+H9yOZD0anzi9/O/7P4kQnw2No6
SI2E8Fc85F+lwpQ+CQfmRIE+RuOIqBtIHEqsl59Rj/SgKxOxgKVuHcPY/q2jj/EmYyD8kqRN6Xy2
ls5472riEF7gby5rOnMkyFytPb1yndco+jfzl7Kx9ZMdqcH3sJsNdx4dzofV1cb59t1+ld8KEL9g
t4JCpqr2vqM/xPeU7GvK2L35Ojd9+7P3kyZCXzxQrINPz/qL1qT/RjA0f94e9fpokmlR56V1wOjQ
yC4XGPPO0Skbw3q14Uv1LvC75Nhb5vwra5v4uauif2+Pd5XFUD4gohd8PaHGvwTKNlZfN4MUGq/z
DBgkq9TxrWvrbic86T997V0OtZjabCa1ZBex8WrmGZ56dljj9yIDB9mHVTgcEQGMTomTpYdRG+NX
tAC2GJ/XwRXWs5QJqdsD0COAWZQsggL16pgO3+v4f0g7r962sXBd/yIC7OWWkizZjqM4mSRMbohU
9t756/ezvA+wLYoQ4ZzBYAaYDLC0uNpX3oKIYnKvZ2XZnGq/nhO3c6r6hMIz0BsztrNfeTsUBjED
PgH3aVvp73s6Rz+1uY+fK7youh3Gq9FdnoTTVvfket9pAsGHajoJMI41Yoe82ncS1P+RIFQ9l9KA
kLo8dnvZrIf/kCxBv0yV5vTo08kt3tplwMFKyOwJ0SjqccseiuloYx0ToZ9xPJZ3vm2VuybUreeC
SuuJQkNwf3vjvZC0L6IMJAdQpAVVhjW76ENeztNpolEv4a6cJ+5V5ZgQVmiun6Sm4pYyYJeHsJWR
lLZlc7xXugHgbRs0jsSLDA1k18Pgl3ZxZPj9EZto5UwWNQ7vtLmTMLOadPlPqUb2dLTavD11ijz5
IMaKKnEre7SKbOercrwvVC11DmCGBuPYtQr+W2qU9Ap1JN1OXDXLJ8FjseZg36iSkTwbnaEf0RTo
EJ6SpeETBcE6/w5+Vf2ia7PEzSC4SG4flcN92PaT/1ADOPMytF2eo67p/HcDaXLh1hiFI12dD63x
5/ZXvT7O6A4AuaI8SOMBAM/lRzWapuiKWrHOLf2ycO9nhi8dcujmdD27zt/iV71oJi8XkViGMghV
aOGxdDkeuCAJwoBsnJUOV9edVuhEfwmtCbeWDfloVVYzH5Up6jKX9L8vDlrPdX0PAE46hZGltt+H
Aqw6Ymsz9AbR+913AHMUN3Iwq0MCJFEo6zUZcdvtD7X2ywluBTwDazYelsWXyko4Q8GQtGc/AOVn
VZka7tW50c8WFVPjv0DvpB0gcEn9myVdckhoX9kflKrNK9fMUd4+RKBMjnVJsQBIbVf0iSsDn+h+
SE5R7KDv5eknvngwb7WXr6NHQebG3RGRECx/l+rrQRJ1ZoWvx5kjgdxYVISunFvaQ1MUpVs7krPP
x+q706PWzxvy5lYrWSmbywJVDXn96nbCesnOk6FrzxMv57Pi+OH3AhgsQs6Rfpynrv5SN32/xZcX
22ixzUA0ASEAE0oQtHyLpTaVZhSGi3MzYrqxR+7N31ulrZ3KsfH3o1037T3XY3bKggJ/s9tb5fpJ
JoWgJcDjSMHZXg5e6IUR2UZanzP49Ce5gt21k22fuJUypJcHcvLj9oArLwB0Wx4pAw1SILeLrYmM
U2FmU9yfC3iK/X70i1EROuwBtgLhsAv7MiBVyJLPt4dd+cjUPQRtEXcROHbiZ716eNqkmmc77Iaz
TaKUevwATDstC++//RA0ZfO7pu5iPOWzkRefLH9qN+6u1fHh66hMkAbHMsztaiknDCu6s42fRAIQ
BMvlTpuA305O7afsOBOWtzShyXEsJEPe6vysfXYBUWGFaWXy+l7OXxvwv0yVpD/HeKxUwBDjyL7T
7d5/1nIk/tAZlah+j1K0UdhY2V8iyKSKwGUEXWGx3DS6nL6cHOY9A8dShwhWY4jByk/Vj7hNB9/Z
CjFWLj94Q0AKRM+UZ3gpoJKbiVaxe4fzaFvR+JCPWv6XOz7V9ollJs0jmv/J70S0EI9K6vi/htrq
pX1djb2/U6Xe1B+1QU2ko5TXEk6pgZmU1McsM3ORV+1Apup2jOh5H5mH23v0JSq4vAkE44lCEJVw
EthlnW5QY7Uopnw+x0o0PKsQHrV9ibYYvXzNL9+NQRJ/CAPK07sZJenwIJkEuPu579v6sQnDqKAZ
ihicW+DgAsYOe9PKnRx6wjuUrUrnVMJXaNzBqkvtMVcKNfHKzkyGXZGO1l95bpWv0Ow5fxF1aOeo
FQOCpMMc4Bd9e6LXmwKKDAIhwidSYJYWidaYWkqpWRIqCpocn2oepc8B2edTBu10z6noN8Kx67Yn
ZSwOn7AJEARXc9E9bxXstx257s+KXSXp7Hb5GNMKNqumdzW7y7p7rkE9wd/MnvXvYRcNj5yl0DkY
KOzGezU3cDg1okr7ivZuFz0r5mz+fOs3Ec5S3IcU/wTWc3FApQwV/7HR57PqhIrmdpii4n/lRA89
+fEdqsyY+t0e8fpKYESh5USmC5ZjWQmrx9KZB2mYz61ex+6gp+pDMEr/+XbJBVXInfwr5yY63h70
eukplAjVFl5XStFLlnVh95ldQ/88F2ox7fM80d1khNljp/JpGK36v9vDXYeMl8Mtrh8cafAE9Af5
3E9ov8Ozab8jzOxl8aRuPDDXkYuAw1J3IbElq18Gp4mtj0pal/K5zKbmzuoH37qj9mSkP5tGWLkk
aoO6AtA2dCGLObGTXTQmo/NGbihZDoUEVJaE9gGWoMsUu4syx5pC3zhbylTPLr16FRxgIB8a3NY2
jtXKWopInKsdaB5Xrvj4r95UPbSrIkfC4tz06XwEUjGh+mikePPWjXlPzpMpd7eXc21EHlALYAAb
iCTgcsTQr3U8k0flrFQSFFArCY/OqI/pLsi6YD8PzVa0srJ/RGlKaK0BAQIJcDlgHTRKA1xLPef9
PM4HPTN6+4Oc6g7ePKrq6xt5qrj4Lh8AwkDBcxN6L0Kd73I47N1Up68d5VxEXDCZhNDLEefEWt2o
gl9HIwJNSHeDQERkOAt4ihSWM6ChRD0PbdHtlEanEZQaw12GTfSOrEq+R/4o3uO1Sh35zUvICSGh
EpZHaH0vlrAPNG2sKM2ek7RKHkLUlO41H+RJBzlzj5jRJmxUzGX5TWFgwKwliGGzLpYwqigu4lio
4rec67sxjMdj4TTduzwNwneKHzs7B8fiZ3xO1Cck+Z1dVHfTAQGwTauGlQtXKPlQpQHcAtFFXCGv
zgtJdpVrWNmdeZLTT3OtJL9zov+TzrU7uLmS6fNekVRb2jina5uY6jRaj6LudlVn7IZyioSY3Jmu
r3Z0BruPXEncQKbmWxvP2OpYBtQMxJyp0y5zZgpQegJHUz4bRdV/r2Kp/oTHIYDoXjGCjQdsdSyB
oyDXBZu2LHgXqDSE6si8Si0bf/d+gH0uOW2v/yg6G/P52xt3bfWEVCh2ebIg0S32kRLrzlxTST0j
kOOcUMVHNS7OmzunkedvNPvhRNZz9Pn2oGtTBCECHuhlCy8LV0Wpd11Xz8o5QjH+GUMK+SFTK4wP
abzQQf2HwUQXA+0CCqbL/dk2djn5NDrORTLH5aOM7uRBsyVUhSMpNTY+58pVTmUGfBzeQuCsrhLP
we4QPYq5yk0jdvYJ4k8yibajfq+qQdp3qI+/0Z5KvI0G8SZXAOEHS7i4euYwC/VCSrWzJdnVHqKC
lsNctuO9UJ5wlVqz7tjSygZufWUJgZFRueKBpLWwbIhNVt0N3axz/0Sl+o1nO1V+UEtpTjxyuv5W
+BTAIiwFaQEBlAXqIH7MqyvGJjtw5smkvhrV6f2Q93/KBoZHm1IhZ38m2pab0MqpYEAh+8+RIIBd
nArLzssxoqZ1NrVS7n71Qn7uRA3S6I7saZ/yt4pV6b5F0X7eEFZfG5rYw8LPF4A/X/ZyrlFqxMht
xNpZsqTyA+itLDla2pTZR0BryXcypAGGbTb8S9xjopaDNCNFEyrui49sBkmbh9zh51kyk33dWFl3
UKLZf5oDuzrLXVrUGwW9tT0kzN2Elq2QM1lMNcDKSdYaTT1TNpY+RNj9WPuq6OPkLjHnLNn4sCs9
OdMSR1KgNUBqLBtho1JCG4Op/AFxruDBDp3M3FtZS9kgl+YHArTorlcSVMvarH2QNCuI3oelFDxQ
T1E+3r6TrsFyuGMReJHHCx4CZITLVba1NEhgRqcfosBkrYu+1XQ3ysfoY1HP4yOvSnvfxFOJpL45
wFA3RmTyyrH+DW6SmjWWM8UOgv2WFvx1BEWNmcKGkGvizC1bS0oNGM4y2vqDDxckcSO/JKwArPUO
BBD1YHWQPiVgq9xowjN+4917uRsvQxo2H9msoPxw6paOOqDYkhDbrpZNX/5BHxoEfmgY79C4sY6h
kmQf8zrvD60a6a7ZBfXDYMT9xkVzffhsFRI7PSfBKr+SH6Y0jo1xbo8fCGjibjdGYOBGyiPP6FLE
jmurcCCbSla3LGKunw32I8VZ4Ey0uGAfXG6HvGzTPnbK4cPka/2f2XbaezhBjfQZ+D5PsKEHVvDm
lwqEKdUrgnIMHK4qlvqU4ZPUhvY5C5RjWCeq6jZtXEBhy+yP2Vz5P25v+evDLtJI3MpQy+MNeDmd
r+7wcI6GFmFnCzeDtvjT971BfdT0vw74in+6PdT16cJWGIAP8ZOwh2UrX35OPQt4bPOkfo+51nzf
6WN+31WFlRycIfMf9NQfzn3YyYewTbR6V6F3+dnQ2rBAJl2JvFCbil9RohTtxg6/yoNgXIA91eja
gnEBuHb5s9Tar1ogL/X7rFOrP9CIR7hO9DKK0+35X+0m4Q9FHomSilDRX5KZWyfKdcXvpvewOuzh
qOchJ0ZvSdGNJsj/BLNp3v3/jbj44H5stvqEauz7DqZGs5NsPT35Qdu8i8DDHKNIPd4eb7mZhE8F
HSAABoDK2cWLt6oyGwlSU5Q9lbme3PMsa0+F5p+VMHkzNfBlKBSHEWnhH5QxLxctrbIpD8ose4os
nx6XjscxEL+08ADRYltut+YPBQG5aZcoiLbcnubyOhJj0zqBaE+BG6yncjl21xijOnR2+jSO9KSi
tDKhAWa2G5idUqKKZWt/csSnv90eVbw9r+5hwW59oShwp9PSBjJ4OarVKK2sjrL/tcMxIvup52Xv
gXbzT9VUyc5TjG1c9hHXQcP8oKBX5eyqOdjSNFjM/OU3iLI+4Z7QL7mqdtPL6v15lr6ipe2H+yp3
ZDKRCoD474FqZgnkyqx8oDtBXR5uT3/5Dv3v2FBsOT90uWlhXc5foc2s9qjee/HY9we7C+JdKfvG
XRH6knOyjMT6WxG8vW/0vD7KeRvGh9mspY2fsfoFXv2Kxb7rm2Zo+gYHxEkrmuGUauUIujXS5vrZ
jKLxzzDrMfIcca1veVmK+S3Xn0YWW100z65YUamf4auVaNJXCF84h5eTrj03JdkEzz62gbe/9iLi
ePnYwOpIzeApwIoSn+HVs2BEhlzVwRB6AIlr+aOs5qrkjgp2s3sikOBRb1o7+UPMOhzzMm+2LpLF
Vfm/wxNzCOlY9D+X/DtrNkri2irw/BozRKfM4vOc59W3xAGjT5SVmxsx79rhgpbBK0CzUOegXc5X
kyYnGAorwC9jsIf9THH/AKIt1vYtVxr9WF2yxn0f21O8awsIVzuqyVK1EQuvLTG+QvTsBIKIp+jy
V8xV2SnFXAaehQP3adAcf69NjbGvTEDbtxd4fSgBWCLHJq0Rf/5qgSUjZfzZCDxlHJIvtSqUclQH
9o/S9tZW3rY2GG8fsTXkOgqOiwtTU2DHmy0Gu/h4jk8UGvX0rkyrEnd3JTLUt+XAL5sH43Yg1bzl
pC+Lr8hbPsyNXflfw6pWQLkkWjjdDVITzAeouIP1tkf2ZThQ6uTbLwSypTia2rRjUAiVJaNC33Kw
1GSflKX9YQqHwA386e3Cv5T+CaKE8QeKhUu2H8W1IO3lUvqqE6e5pWMhnpf2Qf6fo4fplpHMyrmw
ybgdITfA9JaNIr1GvFPCKPEryJFwxzznBwWw2X03l6dm6p3/ci2y7rREGhLXLrAa3ziXKzuHUJGL
SOQ//GuxliUdMABUTeC1yhSfmm5qH7sQKAY8JJ7520dimYmKlWQwauG0F4DxLZ2mDGoy5JidxAtb
1Pl7K5Cs32GZ19Ge/786ZENcR7s5kalodvMsF7vKFiC7HGxOv6+a8s12deIHgRKFnCbaZsBFLg+p
H4zZmKYKW6tUhiPMCmpIWYhYazm23YPCN9iCh6ytN2tNeRMCgHX1vbMkkuomNDJPV/u/gZXN2Z4i
q6PtGu6+kzVL0dmHsnPwfc0+1drW8GvLLWT3RO2MksBLBvHqVgrUTFfSyMeSyYi176k9IKYdzvqP
nIv/9+3VXh2K6irMfFnoX4o/fzWUaQVdozl17HVRKPk7GQ2f3EWmdSjdUU6rjbRu5T0l5KcHrfB4
08daZJK6OsZjC0XBS+dOqz8WpZHJH8zYLIfP1HEtZzc7fZ/98hWlOdYGJZjn27NdeVBt3nEeVFFq
pTN9OdsS4LMfpHbslYE+AYpA6Pgvuab+n6U1Rn+XmWO4BXBe/cACyCZ6IRSxF/EqCngscCLFnp6b
07gzR8NKidjo3p39eFS+357g2miiSGZS5hWA9MVofjvW2hhVCc5ho59Rmq+C2TpnmZ2pP6Nh0N/+
xiD7Q+osg98SciyX3zPtMvBDshV7hY5dmTtwS+b7tinmU2UV4RbKZH1y/zfaIuj0VXjUShDFntYi
y/E8VXPtPwKZNn7bbbilfbA22ItnlqBkUupbTM0AAK/3Et7CeZn47ccxTmN7N3eY0z6rELqNjVt3
7WQIGDFUYO6cK0wYhb5Cmuop8lRJ6zPXKJHMUXPQS26mUYQ7BoPtFBoQ0r75jTjw0P7DyaA1yJYR
GDycNC5XsqRrXwSllXhNU1s/Gmuyjko8JIdCarTnCHDq1jOz+n2RuRSKflgGLNUsWt3sIhXQtDco
tTzvnQTtAFdFPGnYZXK12QJdHY7aPhok4OF5Qi/n15dh35boUntmqMF0bWplTnaNbGW71h7qDdsh
8bEWOQqdB5H5w7ClqLQI9Ca/bfI2jVPP6Qa7epSnaNYeB6gdG9HrynXmwBSjswkdicVbXKea5QR9
XWmZ52ejmd4pkW7EoxsN9XRnVNI8PxRWqm8pnqwOijAsso8qIgvLwGvQQqvqhRFlN/o58mcjmB1X
6sah2bdFopl3CuK4W1aTK8uHkysdTmTQKMovE5MAIUNDreTEk4w6RDVGoQCq1+TcfhlBkM3h3ty+
SFdnyVsFWQ1kP7i2y/0yqfUYzE2ReEY1Dd+cfDxNgaqVu7JSspYS99BuJXvi7VluGtplUDVZUYA6
i7dJAYweTwjUeHNW5B/1mduWEu9sdjuj4pZ9omMOql2WOyt7+6uMujCKrIi18zQue7ozjDQbc4XU
o7SdVXdGiZCMlTSZ9pTOuMjvwlHVos4NSl+2d7WU9faX2x97bXXBJ4j0wREa/eLPXwUhiMb1yJmY
madmSfHb7h3pyew1099BUB+Pbx8LaSASBhGBgJC8HMuRkO2N/BpvzaAy3kVKnn8mNfJ9N5bbH7eH
WrsGhKQFrTq6HYSTl0NJeksogvC9l/uBMu6zqbWCA5yuLWuBtc8HwAskFcGxxpVzOU5Rm+qgt1bu
BaFt/KR3bWMq2eXIduR44d6e0+pYAiVOTUTI4yzeCcSvTIy5ncyzGyM9ob5TfMDZ2bJQjNC22HWr
Y3F7gtGm4XKVLwcdmnvQRlOvSnC/uk+SoTm2OVfEUYFc/t/tia0dP5U4jVjYYRsuK6loAYROYeBO
mvSxifOHbLg2rJFzMiA64nbj+KfWtfH+9qCrMwSWAuaSeB9drMuVg40wF13Kxq+TRn+Xtmn3ezLq
ftobLXjk/e3B1q40arUIVZGnQctZLp0AbSkyOz9O89Q61rmWTW6k1CA45FkNsP/O4czf3R50bYYk
6fStkJoVtJDLGTpoLkuRjgOrLddF5I4O8NZCm+zHMrC24A2rYwk+N6IS1AT0xViU/0zVn/3Mc4yB
NrQJN+xQGAO2UooWbjUE177miwogUwPpujzckW5Ftpma6DlSCM/uEB5KM6DAdX1Qsjq0H8iJ39iH
E4k5NHXAo/9vyMVusQFYl1iy5V7WoE7yLkq1/juOVXW1syu5+zhUNI1ur97qJIUOFJcy3ZolYCSu
2r4Z0rbwTBlfLpjn43tfipTY7fFzv5+UOP/0DwOSKHGJCdEkfdGEMuZmLhUnK7zQCrPjwHK6phnJ
uy6rm0eep3njOlud4KvxFltmMIIs1YO88IaKZ48ZsoiUHvU/xN75j1Qp7Y3apjhky1eesj3VRpAx
IBwXd/XUsF2Cpi48S87qbF+bowovrrCrjdBw7SwQIQjRcWR2+PfluSvHzukCCjj4DXfVt1TRpFMT
ZMVzOzlvw0++7EqBviWAwGSH9+5ypLkVLJe8Lzx8AWP1kILT+FGl4WYIuLZUQj9QSO1h93XVhQ7y
OMa/pvBiqw6es6LyP8Vz051g2X3Mq1rbCIq2hlss1ACKF8hoXHi1LRz4+ix33CJXpIL6vxqUe9Nq
/iHlhAkFxEDsftZuEZoQNztzp+q5VwNE0PdWbGl3pp/V1SejVpMtnbe1nUhNAtU0qOvCfeVy3UIp
r5IgHArE6Q3rQyx1EYJ2VWlsPHEriS2hOcElDUJukmWeN4x94jeTkXsdEvj+o62GcndMS7M6lmQu
71oDF4td7YeFDBGo3BJxXlvF16Mv3jzZakS4YhMazZr8HBRJ0NxlmVI4boJcgbx3ShyYbl9ha99V
fFABNhXNwcUVltcmAkSxkntjl8XDUZWUobrLe3kLObg+Dpkf3D3USpeNwKrNKOiTKniIw0rlLydS
hvKDQ/nnjdIsLwdcKLOgfCyEUZe+trE1TsUcdZyEKsqkY5jVD/qIzFKaW+/DovDzf3h02PwilCUN
osV6uTHrcvYlssDC00e/r9x08Iv9FKTzqa7aztyFhrMF9Vrdo4Af4BGAGaRddzliXmlJWTVS4UnS
UD/YxdzscnBaf2fagkdOa/OMXVh6P6q8fLc3y1rUabwaeXHk6zYftCFNSm9uYvsgjcN0SqUmc5Mm
D48zhpVfndKX9v8wKBBQAXuntr28ZxDVKQMsxQsPDTR0iLAXtN1ygKAcE8rsZa7xbmcP+taTtLph
LYzFcVYB+WIsEtwyGUo65QEXjk3v5Ch1iWUfBOZt4+lb/aavxlmspjPLVCRik6BlqA4wW6Nf2Acq
QnWKpvwhQqP8KQna9t3tj7r24CJLzvtkEn4C4bvcQxFqZSD4RP4wZ9J4jNGak+8qbSy1d6ilGtPG
tbo6nIZMpqjck7IsAheyhqYbayfx0EBRpZ+4WHXJk9wZpdm7olscf7s9vbXFQ9FLpv8CIwOY1OX0
Wn3k7Q3bHNJQTaFOUVICwqp2zC2H2LUbm/6AYGRRdEUh8HIgU6mMAvPq1LOSIvrZFmownwoohPld
CUkKWp6hdafbc1sdUmR+OlIFlAcXc5vVSZMnp808LLmy8OwYYNv/9oXSNg9Bi5HELkVFrd6IL5Yw
sJdrlRmCxYAke20lSg+9suTIkjAEnAPjRzOD2r0jmsqUP4reF/M+09NUPXY9cqfndEgVCzXQutUM
NPD0Iexcq4C7dayrJozeTQR7n29/lbUdRl4K+FoYElMEv1yIpjWDrkL819PLYP6Uw2ns3SlOp/sg
c5xPt8daO7L0hYASsQrUSxa7mey3zSNNSr0OLma9l8OwHD6prR77rkwlfuck8XfbnjNzY9y1XQ0W
jSPEBK8BFkgqtEQhHNq+7lLnCyTmVop2Cj6rW6i/tT0mQiCkhAXVdFniyse6leJyyrwG5St/r0b+
9BejZRlZXz//bjTKdLz9SdemJjRfqGkgkHRV8LbSAvTwFLGppawdn8N2rtNjXdj5sLs90No+EYdH
MwVA9gozwgtmzElOVtomqRa6vVJH3cmWp665a8JpsDdezNUPiWwkRxWUChjKy22ZlT128CYIt7wd
x2OEVNejPWPL5kZtZFm7OBxH/18+Jb7govlOKWtpPFQnAMtkVco9Jcb77DAXPt0QHcj5n9tfcnVq
uHmJgI49uaytJVmJNnBL8mtKbUT7pwtxX40QRx12ajuG5j4GT7dlnicijGVCKj6mENkXrJDF0csS
rUgm5NS80cI+xJDjvHN9c2721mxPsHPp/70DbuefsjgpP1BXLX/envXa2ScNoRhLskqmulhQXJW4
3ekYeDJm8pHrt7JSwr1tA5hMJXAruTErhDMjy/xye+C1zw3CmIkDyOWaW8Re8RTzTJL8e3YhyQeC
dXSpzb51zD3N4OZzA4Jt3ggSVudKwIXXpFDGWcbscllqvdVKmdfm1hDfJQ5s1QdJKrv6hxTPIZKH
dYvDlIvEXLIV5K6PzU0gsGzcCIvvXKWlMQgsqDdrVAQCI86sRxxJBDrHTvNvox02mttrIOk2umFr
FwRNBXr+EMGvOSOyOTXmJDVU3GMkJ3EBT5rx0Ta5+D7Cm4nDrRL1GoAFRBecKoBPHNslp6pskFu2
k5i6ez0oX4wxvNcHlaq73I3Bu9Cqk+913IcPsWzVX9Qkx63FULNPSjcZz7d32PUn5/2kesZHp/PP
A3N5VynRWFgzoEFP8psKf3DJerTbLA5hBaFv6ZZgSkDsO2Pz4fa41zubcV9EnXluYCssApoe9EXU
W3boaVZfHtVU9+MDB9dod2nUzWKpy2QjHl3BpYox4bDQGBSckcU9Is8jQlMIOZJpt4nl9tacnlSK
osNnR9Lq2qW1ZFoPY+Q06d3kJ79JExoncNV4LLdYg9dXGj+FBABnb5oGV3xIy4LrbnRW5MUVmc0M
ceVPOURz9JBVuNQc/NEc26OEXT0ZgpTZO6NNdOt4ewlWNiE/AukD2BqUbK8l1SkN5EZGQ9+KiWAR
0S7aX7nWGW6ZNObBirAVwF0T0BqbePIic+A/pgFS42QpzabGz3U0IHQ3hQoLupWAhsUZfdVhK9W5
RVB0DL15tE0EKvRSye6o5SEzeHveqwMJ+Ltom1IWXFyqxSSDW1KC0KtCaLYIDSfRcJdaab2Fq9kY
aPls1GptGlVcMZDmVKeIIgU6yihKlBsLuXaWQO2gZCeg7lwol1/OrmU5Sewx8poEjTeXSpcsH3W0
uYa7yoR4j0qhXG25vopk8fJRZtfACYVAA8cOZc3LQStatVIeqJEXoAcSPkIhHn86Shq8H4t8TI+g
KsLR1Ya5P+ZTZSYba7i6d5kIAYEgNZpLEVo1MjpFqyrcHfuu+GJp4fCuD9vAuBsD6kNu2oQoZgdF
bM6HmGqt7ipjP5g5zANb+ZOXclvtb++q6yeE70FEpInOI3+Li/bV9m11OfZ9p4y9eDDyL6k81/Ra
8KQ7mBnn6PZYaxsLEXZUTCkycaUtjkrYlEqjzHHitVCCxifUWVSkwut6dLaKP+sjCbMK4U56DbSM
0IBsw4ZZBbo57UuQs+1fjCHKra7K2ucjVqZ+B7SAfy5qE3GqNpUlJYB71PS9PIbFN6lvf03zZAUb
W2dtSkK2mBiWg0Al5HKhUh8hugyfZ4+fMaQHVFo7dMbpCzQbyLO1Ox6RP0xZeHCAhSyem8wEB5+j
ye5FYWhNH51iSKMf6ElFsYspYxm9T+yw9+EEylV37KU2OLeD6W+J6qw98K9/xeKBl7Uea4asir22
beRTb6cIBGYEzvt2qPUHIzXUR5AVXb+Rcq0NKy4HYTgErnAJ2Ihp4hpdGcaeFQ55sg+CQL9HLkf+
D5wVbnRzh5zEO8ir85as+9pGQlIdzJHQy7nqGUTdgEt8pcZeBD7+ETAl8YtqYRwl9ObNLUj56mjU
0V9KEMBxFxGrE07Q1Icx9tANSw/VNDqfnKicKOGN0afbh35tO3G7g9kS+Hz6S5f7tujzSjfKJIY3
FSLsiFFA2bqQQON4FzSBoe4aSwOEWyZJGrkBNNSdrIS6/fH2r1ibMCIhIiEhJQG3f/kraqXr5h5C
nGf7iCDt5DFSyuciiwbL1foC09vbw609bUg207t+oZIvXxkVilg7pDyhJYWeP70hfxk6XBBiRBM/
g+mON4Zbn93/DSfujleXeFDpkzJnGfa2ppbUB7zkLOe5nGfgFSS30dYrtnZIXkpKAjUuYp7L4bKm
tdVaKQLPxNwmfZepst8g/YjPTXSsY0f6bvnVYBxCqTbLu9sfdnWmlCgAdPB+XJXOeAanEVoUcH3D
HD5igiQcVaQy3ds5mo+3x1pdRFjJ8P8EO+GqMDsNYG9rxgorZdhhdmY8VmUnu8D0w31ojdabG9iC
biGD3Yabi7rJ4oaX9GhC7U0KvFnX83EfZmbg7KW5CzYu+LVvSPBOOZ3CBO/J4oK3hha8vdTFXtNW
0Tmu60wUXaQkq3atqnbqxrTWPiOlF5CFIHABbC2OnpP1md9VhOsj/SdMmmbd+CFNhXaw7SH+Mo/a
5tuxOsEXQKPNk0xkfrk/tYRiqAlIxMuzoL9L+9Apd1JStMiDIs6zv71LVgejsSy6ajyYSyIbNgJB
gfBi6IWqVmcHdA+LyVWRGGkRrkM86vZoqx8TCBXGbcLXaInWNBt86+vICr2BFsUTlgrlkwJicw8K
JzZ2kRwRK759RMqPIJuEBj1Z7+XHVGDnTHFHfoMkb47mTvvXqP3kOa+64aAMfbjxOdcm+Gq45ctU
m6bUFUg7ewWmVft8HknjkKg4kB9Hf2eqCX/+ZXqCC2cA0b5qUHYjPHuMilg+5BR/A4R7MiYT+7u8
MyfXL43+H65q2oNUjQkWhRnl5eesTD+qFBoLXm/myrQrpWr6r0la3zkS6Wv3tye3luxwBAxBikfY
Y1k5UFGGGgYqFl6qVPJBpeZ3KoHZP5qh7EiurTUFwtqy485Y9Py4PfTaOlL8hEgM5Z24dbFtMKdL
Zdy/Em9qtW+pNMqxawZN8qgrI56mgZx+vT3e2ptErZMPyw1DrXUxXpJkjZFLI/QMy6z+UFpt831W
JPmhNwvtRDjrnBy/VufD7WHXTj8lL/4SUrtXnGnEUmC2WR1Aym5U78eBQtSuNiEx5XEpZRtnY3Uw
0gzh0QwHfinf1lpF1ARymIJS6xsPBjQnxLD67lBbejfe/cPMwKKSCQCaAUJ8uVFTOcrb2EixrAmg
SiB8mj3bUkrDqDHCfwkoXvB3QGZA9y8ZjtkYZHOPgJg3Sl01nyxcfH6YZZh/QGPIcNsJFwNX7QN1
i/G8ukkR3AF8IXS3lh3RcbSsmJSYhDSu6m96YdvvCWTn4xyhmXrKKKxbG/tlMaIAT3LmqeNxKkiu
llCrhGDYKaWQClU7y49qYX9V9CbEzGJ+N2RlshF7Lw7F/45mEVMIhTZA2YunN4klkCdGmz2Z8oDv
bIAis+pOOPD4h1IJ6l0DWethrkyt29ip1wPDrmPTUJzlqEFjutw8VeinUaKP2VPsh9NDEBefOxa2
gWTjK6coGQk7ynR8W7OZ2VKZpI8ObIQFRY/pctAMzqpv5EH+FNj2BNgw1ZzmLo30kXfE8DXc/4am
2Hgd1yYKQA9pKuQ2gP4uJtpXga/GHJUnbnvlTksb5yRr2G4FWK99aCYz3SE+vzXo4h54mShaMbDJ
SaoIFxeDBmE/QRsq86dq0ppDH82KfgiCbn6KwZts8bh1vtqrghl1Xhoqmk4PmaOJ2cHiHmiqyAfM
YjiHQAFRI4TTfejAmTxuZfzLo8FADkhtWgvUojiLi1lVmuKnfdY4h9BHscWfdP0jXuS9K0y+zq3d
Fhsv8ep4xIdCyNkgL12MN8SqIg2l5RziorTumpydmZMJHoANjTso5BvDLRftZXoizhC1BWpSi92p
cIPaoaQ6h9Quq++R1FaHsjWjI4XqLZb/ypKBj2NeuKEQJi4LuEpjQMesdewSssLYF4Ha7v6Hs/NY
klNZwvATEYE3W2g7jJM3G0LnSAcPhSmgePr7oZWmp2M6dNdSTDVlsrIyf9OY419yW9gYtGZpa25l
TJCOlz1Vp5uLxGqWYL9gYB6mduvu7QxLBdNo6oOroebVwpM/IsJj3giir7+PkbebCbEKbvtL0U3c
CmszcadgPxVWcHCNWeLhl97iKd0a5WLjm2kASkOOwZ44ZsR0+NxD5uI08PY1+3oXbt+y7T/emIAY
tm3zx9O9nA1LNFYf7FGC3cwWZ5saCXICvjPKfT4OQfj2eNe+akM1UQfZGniX0jJw6rrexjJvP6xe
cchX3s+UE83D26Nc+6oNUezQsMJ84HIUPdFFP9apv+9X3z2VUPmysDcbjw6/pcjlQb/87XdhAQSI
H/SbsbndXeJcdG9N5DIa5WGd/PZhdFX3AOu62L39Xa8OMbkJZhjo3xCq2PIXq5WWhjtaJWZY3Wp2
ke5yhy59U+xBHN1SwnnliLY5fhFuuc1QKEEZ7WL/aa7QtMHEU2hIu+JTRV/26ARSW6PaML3vdi3H
Z+J/vrcGP8vCsXWSp9Ed3F9pPUjciJBetW/s1cvLbvtF8DHAjjHHiLpffL1YK+wGkrk8BNlQn2tr
aO4WsrQdDRc05d3VuFNofN8oH1yb8j8H3bbanwckT9teoEhzQM22P4xGn+wSDULBVODZ/ferS6+A
NzyiJZt6+cuhnJ7Z1TKGsrM2R/UG41N8uUfVUH8umlt6Q9c+zOHC2zxgaKdeak3KpJSaJSusP4Yc
QjdvE9+l9ukP7gGYfndLBvHVkWTxtofgJlVPB+ZSH33CckSNdVMeoEPnjzpKYXCTUH0p0Hs41IX3
l+AlY9sswIj4MmQXuWK3QPTHuoGCSCbb5BZQdmciTzove5Q8ml2XkpW9vW4Xz9xtKKgLUGlIwTa4
1MVJMTPbTJtgSvZ246X+pwm2bn1yyqztz3ZFIzmqsB4xJWbpDsY/UzfjRfb2L7iyljzJNoAq+4dW
5kWirRujlXqF1PZmMjs/k94tjN1SW+I5cfK2vRGErqwkpTs+UwcOC+TtooSgpyt8pFEnkyjbBUhN
k2O5M3ob3r6Q8xwgVtav4gao8vUcczB4eZLAAG2G5vZyOZuqRJXI3xAGc+1FZr2OOzGb8rBCxnlm
z8rdmPYZ4iUivfG5lyNv0iy/T8nWp4TDf5GnjYmLUxTImrjG3GE9bq4S3/PAGh5hicHnw/dyCCLX
rPu4KDNEE/9uZbeGO2++7XUIVxL0xcvv7gsv9RKsQmO99v0+woSy+xdXE2s/0ci9EV+3v/Vnqv17
LGDHuLTTLuFV+nKsHAQHZYxsitNhMrN9PyFWgpSw6s6VlZvjLujKonjvu+l8Hosm9e5JGYL0+PYH
XwZ5fgT4KVByBECeqpd5qpVpVVkGxRzDq2hPSWCm74JC+e8LMQTvgKKMB6c2g/dvD3q5pRkJnj3v
t21zbTydl18+8mtWTwBeyjoQor9gh1M+OgSQq8a9Vhjr+KMhjGR/V+CnBvdy1O1X/RGi/DKzTJSa
53jui7X8bKxe5exm4JXOF9uFTRzxrJ4/vv2ll5FiGxPQCkoJW1+ah+rLMXWtdSZzqFTcaMPq71E3
mqYd3milEfr5MN8yULgysYBlyPZ+G43x2n853CSoojZzoGI82Nzj5Izpp9Lm3p6UmYlIqiK/lSK9
3j+ArmleIJzoko1dBmPN0IPOz/I1NlYiRegYI/iwbhiNs57qmnuauA4eR8QIbnQ1LqEV22qSkIHv
5NEDMusSXYBnQu8kuZrjMTW0T36fSBnmde4Zu35tnk2/8yC0AUV8TobELQ69nRmfEg3NmDNQxfGW
JeXrqEXmRuQwkFan8HpJWggme2ybKVvirpDpN+jI6V3Z6r/k3GofOFTeE6rHxXuuq1s1rddBZEsZ
tx4nyjGbRczLFV8LWQ+d1s1xsjTLwcytdJeCnP4MRs24b7KseDfTTX+wk3V40gwXRbG3N/jVDwfQ
i7geoQw1i5fjJxMwZcdjGahrTR/QmA96pHMn1DNQ1HDXKEvz6nNnddUv0Ivt57cHv7L5aAzSpCBD
B1l/KbCVIZcpk4WPr7JV22NAUz70wWLCMlfTuJudccAIUO9vPO2vjsojbpMH2jD2F3fEgioSAhPe
HGdtlu+V7anYw5BgZ+ql6Cmzj82RmHnLA+wSF7htePS6N21re7uiXpW8DT1zRpwUAUKg2a820h24
rbyNDDcLnutkyfdTu6QHp3SetC3zM7CiO/4fEw5agSuLdywPo5erTfONqIn2faxlyfQjQFMry/SM
Wj9NxfdJlnfvRy0LDm8PuqWOL+9JPhwY9/YO2Zx3LgZF9GVcjdFfuPB796gh/SFC5DiTn28Pc21Z
SStp/CJ8wPReLCtM+E14ukKVe1h6openkKDTNV1Ei5l7aWQNpfGk8BgWN/KAK3fEVk70t3iGYvDl
EbZVtSRlXrOLPSEOST0mz3PXf2yGurmxc68dVsZxUe+hXAuO8eXy8UTUpTlMSyxwUPk4dEp9MtvS
P2lpZc4Hz1PyKTX7gLcXJOUbAfvKV3LXQ5JDCY9QebmKyYrHJTVbFZtIsoccoDk2p6Lt76zVMG75
i1+JilRnCQhwKahZeRdXvZVV/prmg4qNfjJ5gwhrl9mjeeaJDYgpr3+aum/95y7FR9sqxL9/vZF+
F8ERFkf4Ds3Tl7Ps8ohfJ8NbY3tKVHIgp4TBFuaiS9JoUTLI7pspl/rOA0p7S8Hkygqj5Qv0ht7Y
Zo91kVlJq4D+WC5cx7jUaCFWctl6b68qBy/tU1voC4yn9VHTu7DIp+YWw/W3a9LFWSUsQv3kVY3L
6eXES7tM5qrXWOXAnxipCRxtl1pwkx8aM1+baNZU1WZRRx+miZBUS/VzsxqF2FGAcE2Ebous29ub
+vx3vanyLi7zqt1Jc/b06cbVdSWu+CaHjt4sLPBXGcS6qS3mlrnEej+rr76d2JGnd8VfdtS3uE0H
GKaSxbkjD7zYDpNTjY6R1SqmtFB4e2PV671toSoAO6QumuPiSP3G6+3K9oeCstnH0z7kYb7tkj8y
XUSNRVGYao0DykIYM/bT9LgWnv7YoGv9NI5G2uCG4Fnduczc+Ufe6/iIvH0Irhx3eqRIlQADoQJx
2UewYflro1Po/IQJ/pJeyvxjgilgh1bgVFV/WTXa5pjISd4L6gu3vIsrooB0CL641uPKbdWDsCS+
0WqTwjw3aV3fgntduSl4r226KL9Hu7QOw5QhrxKk3GLfSudj4dvL+xwV48+6JfXT4i9TKINS3Xi9
XFtTpAhJscEp0gy+CGncmEtr1JkeF3hmREMf2HeDUFloCLPeA7ZDohCo8zvNz8VTYnXpjUv42jcj
6rN5X/0uXl8Mn81eBnTYMGKKkN6/tVy9ezpD2V0lDKONyLCzdueqzWvj7X20/d3LgEKqweGhGPG6
0OtrZpaW/WTErrDmJEc5Yq3kY89Njf5A4mujHZnCy5P/3h72WhxFRYvbg8DATXlxaBdLb3JT42Bm
WmntUL2xPvhK7yNDgz2GoHmx7xe6i1a1VDdIPtfyPFpvHFoajBTsL7u4jk63o5iHNZ4oX+WR3I7O
QF2gN7yPVVDKIiwmyOjfRlSdsnu69UAoSxj16Bsmxl8bkG1nmEYgLR88qtA8uqg+2Y3NAZrEGmdN
j59miQsZVKcsVLqYd2rux3DWp/6IImZwlgVCLElr6+FgZbeQQtcefAABN2HFrR4NZO5lUEN7Py18
h1/SaFP3Q0lX/FjKRYuGIc1PuVqsnae5LTgX2VNFX3PV3gUjZRRjTjmRb2+PK6cBnCAPbWAMSDxe
olwzbsDCn03WCC2yk0Nlbk+0WecdmpPi0Sx1WPlNk3U3DuGVXQnohSj3GzX4GhSeuW1Dd13FKtAG
HRJzq6aopLKT7lvXbxxUxAcMDf1kEbvCNqga3vjuK1GdGiQ9HprRyApdvvYtjcqdRIQxzpRuH0Sy
dmHvw1j1a8/4+1x1cy6h3Y0gG4aQFyfQbpd+ovXHHYa5b6yGAqobJ1KEMwHvwRywMg0HVZQ1khKW
1R3fXuCrpxBMAceQJI621sUVqjWtPWi6wQobUx5NtnIeDaMs29DHWv5u0dpuB/VBPDm1zRN7obYe
Ol0LF+3t33FtwjdnVd57oMjAdL3c9JXedoYzbJveNnDZa1S+S4UyMajPtRuffCUdopRDMWUTHicr
Ml8OZeFEI+Fh6TGPLfNd51bD3swN493bH3TlGnsxykU8SbseWMbIKKNbGV/GpUq+Np7pH4zeRw3S
kP4Hr0mqM6iufmdhyvHl7eEvDy68Y7Yof/C3bBSB+uVHkgnmzuKvKi77JHjwvar7WnZL8UVXdV5w
k5hBE6LjbN/ITy6/GoMrDH/ojPCswG7jsvlT0/PpTfQ+Y4CbK0h4kDpBaOWdOpb1KOROubmg0Cq6
D93oT/2uKql+3aDjXG6l7Tds6ScUD17Tr2JWYMxDoErDi5VfTBAr6JnaO6MvQHlU5eD9JciL3JNu
po9MEagBKvmXb80qQKIa1qAXp2T8n+q66KJ6SOrYXYP5ncLZFeqef0te/jJb+D0oVV7mmmV2L+Ny
6stC2E3jxyX4oygQvgJPNo7eh9Yu+0eUQL1h/7cbCrI1OsNguFlekv2XG6oTA0uXCT9WCSRvXY7y
XbbofexIbch3vTa0H/APaNYbN8Hrfcywv+mhlNxwB70YtpRO69hV5sdpYTpnw5LYapODBu9kJs1d
3SgvUom33ApHlzGC+d3AVltbePNDuATRtFblolYfsIeEK5G58bIg2NWujVnO29N6ZbMyEO0BwPj4
Ely+Y+1eJmOKwHhcexRgkGuXhy5xzHMN0flGSLg6FOAIggL2IK9kpoa2s/NgLvzYWWX2MPSOCSOu
E9Fspu2NzXJtKO4zHsZ0D32InS83ywCtzINpGcRCOt2DoVfzARiU82WevFsWb1dOAt+y9X83fAQN
npdD8SgMENevg1hq6fTUrx7HD9nveE7S7HkQS3B+e8Gu7QxUR8CqU13eUCAvx1uMFlU5rzfiIi9H
qAZr+W9iZtONCby27YFR0vSlALUhcF+OAlMImAlZXex7LZbiqh4GkCbe6JwF9OHkaDlJc5ys3L8F
z9hW5s9nyLbxN/G/DW/yu0z3cmAvGcCjytKKhTkaa4iBorqz8To7DY5mJBEARPNYu7q6l1h1a1Hi
1DdRs5fJ3++fgFESTDW0g15BXtqGvROkrhnPsrPhptleu+urtjr09TKhM+VWgiyhyKtwNSv6S2+v
77WZ9zaxRQqkwK4v6cgz4aCz7dSKvWzAJ3AR/WlqOCC5lvUfVK754YAT8I3H37VNtUXW7aPh/1+e
F7A3GuWszIgthOp3OW27f/Kx7b69/Wmvcj1mFs8vSsvOhpol6Xu5uHrT+hlAfTNumqC4a2jS7N1x
wFFNG809PXYPaJsmHrsUF/ZqVGu7G/LglnTzlQnGDdFmitlj6FFtseOPmo3pIJS21oERL4492eke
/+zBjpBMqY2oXqylHPcT/avUjODYcUaityfhyu7CIpy6MM1vx31F8sqtSU7uoNuxnNP0Ia9942Pa
jt4hQyBrjNS61L8sr9F2vi9vVaWvhCpqCltxn6i4LcTLL+c+aQdVdnac51AUTgjkSScaYPV8tYbF
Edm+G2fdTG+EkiuxGAEa1hxsDMP6F+ifJO0CfUYZKV4QBtsnzjq8h1nhQ7223NPbc3slePCO4S2z
UU234vvLD0TAIRWzEGasWUXTHsbenN3d1KfCdgDYIogZZTwonKfZ1pr8Q4cT9LmZRSD+/jShWMLi
MtUs9OU8Y13Rkx0FJt7IQRWEY25Xe98T9npjK11ZTyQ6WElsT5G2vzxOvppNf7BzKx7zIP2vpSDV
h6vTDft08OdQZtMtCvOVo7PRCSh50o7jAy420OqjyNSajRVPs77+qOaSNuCwvssn4R9BF8/3axHU
N8px1z6S86JzjW8DX+KdbHOSuAJnVlwNGGr782SDNwITazjS3vMwvgUCvzoeDV52EA9w6h8v9xA6
bmSvE+KseWHnOy+xF+hffRMh/VkdSWDk+e09eyUeUNyAoMxwVJKD7ff8EY5KboJCrsKNq2QyEdKh
Zhws37JM+XKP67SxpKdkCGj2InefacthRqvzFsjzSmCm6g++KoDHu0mnbQv/x49A/qQV2Vi5sd/Z
vhCRURuZ+DTX0iPF6PNOv3eKYprM/RgUTfER4AjagdFgtkqGVbKUt9Lf15PCswnTMR43VH5fCWou
Ab4equ3cuKHCXu3TdpB3ZeFMUWrZ5bsS3ad3/lAGn32r+T+uf8YG3k1DiYrIa/KKXCElsbniuVqn
JeIuQWcylW3pRZreiul+9sd8iii/GWk4gHX/9faGeB0v2ezI73Az0fdGN+zlWqzm2Bq5ltgx3uat
Ha5NPR+nenWLsNOt6kaoeh0xt8E2dUuAsOApth/z58IXJjeh3Tix1+Rq7xdZcyi7zDtZ8/CBBCT5
HODn9NRYWXNc5VQ0NyLY1eGZY8qdcH4g6L4cPpe5cLBzsmPGU/cg0uik1U7yfs4M1CVUIh4zCRx2
N3uVWEJ74AV8I926OtvIIm+zQKS+RLcEaJV53upxHTt1/VHp1fvBnNtzviy3Dvq1kaCzkvkAXSF7
vzjo/doWnZv5dqx12QnviOTfNLf1gz0t2V9W9MCHbIgJJC+xO2FlL0IY123XoGDkAFUJBvGMzhPa
XQdQA/XyXGcSd8gd/sTBV/CcehqvqP5+/vstvLkCcflhAvnKjCy3yqJyOteJy3W24r4alvd61skw
63CSenuo15nr1vAD0U3PZDO62/79jw1cqtKS7RQ4sZaiuhbBLAe6nbpW8+XtcV5fC0htUtGhLs6t
/upOX7HGELbovJj3cnYw/OUdKtBTFpaJboVtst4qZF3bLdTOkDkg/FHhuTiYqeAu7CTjJfaklnAY
LF5D49w0J3dqxI0N8/pe5+OgIW9FAC6hy86p1gmv45njxa1fuZ+hx899HODjUv9U/mL3P8wZpfSw
T8bWvnH7XZtWAgySj1sjnVL/y+XzRzk7epm4ca/TMg99R/Mj0TpOpNVVUYZGW/7z9+tIqkR8pVXK
Gdlunj/2S291pt+mvhsjjSTGk19ZVR/aY5U+TX0dzHvoUrdqZddmF2AN24e0GzjTxVJO3eRbk9Jc
Mn7RPXdTM50yr3OfHCGr05qn+hBVft7cqgteu0OJZ+TDFlnFK4sa4maJ+CI7yOttEY2gInmw9mV1
X+Si2BnOqNR+Rv3mwyL1v7Sa4NqmIgI2Ep8QUjcu05ezbLZ4guVZ7sdNoskoWyttn9dZfpg7Hcc+
3BBvbKMrpwX6hI8OwqbD+yrxl6beDobOeBR1nTMAPf8eHaj6+2z5xo3q7pUdy+7ZNAm3mX1V3fUW
HrF2p6jMucLa44qHEGMCJWStjAl2kXeLWHR1PCqPpGeom9GSejmVxVQlrpdQgGzGqYMJrQWPq1uL
f1ZdDY91Od2ChV+bSmrJaKFZMHKgur0cL/cmfLk15QKwbJrdsIzcxgXAz8VS2i14/6tWI+ndJrC4
5fbQ6VDZfjlY0dRiqII0iJFNdw5jnWsfa7/A7rXp1KFw+j6yNaskynpq2hkojaahlzjGF4qy1g3Y
1Ovjwk/ZOn6bFhTtl4vA4Obk2PRBAq4rBHUhH2VfGuUY037Nx+rsGsr6bNtd2h5QaWh+vB2ULpWV
tzQXUhcofCwpwJhaF7eY2fupidFtEFerqUOxbZohnL1g+DHo+VSFi11PZzuo5V5LWk2GTuvhXegE
o13tlD35XxrchZ48zb91jglTF/sPTTeSYZ4m29miZ3X5Hko7Icq211DBNEwAQq1TllZEeWwco6xM
ayt060SvdpNS3rve4aEfjr1a6B5KjPjQsZr7ZudogfyElbFj7WUGDiAKLMm7yqpap9+5BsJTCQoi
zn5FDMuKlsXGAhgBrGUH70Stn7c+z8kQlaZFs5MUlorQQTWXMSqKAKmcqLbNypDRgmxVKsN5rY1i
jaZhypPHYtWb8gvdrn76kepmlx8alxzhBH+lyIZQFK6TfNak2Y9mmNSWtyBIU2kqxffH7/v519Ru
k3xy1TRrLkqv9Tx/tO0+zR8W/KblIcNwWv9GaaFVTyJvm/xsCVsLvjpz5vmnRFc0EcOBK8CYwqCb
kuHYwg3E7spc06C+E301IYtdpG56dnVh41gz+Ynx7PgdiNdSyElEWZ4u7ho68LIEGoU6M7SW5fpL
5rqqZGjYayHOqjfhbgXK7/PjkM5dfa98MdlPWYqFQIyLs50fTXuofISpTfS+QqjO9akTgV6dGxin
yyegGUsdNUbVJ3szUK6NfGCvylPuU+rdW1huqBB9Ccc5aP2Q+HvMHIw6ov2TdnjCpObwbpaGuf5E
ssi0HrTZwTAaGnCFn1fgqLp/1BaodeHk0498lq6brT8drS/zg49JSvYwSpwaDkup6eM7L22q9Vi6
KELvoPJvbCqjhkQQg26b0uUM/HUNor6qFv8rHpDt8ou29mKg8e7yMryrXDSH/8WSoWnFbh5nlTv7
Gb61HbUddrRDaFhrV1WhnzVpVoegsyxpRgs9tk2TuYWz9cmUCOnhCZ1oY/sQVEokO5zKxnwMK6tN
tQJtJLS07le3ob2mtcs4n0xIQ/y3tcpbkUd0hNwsf0jW0esfcg0KGhaqrrIqY5d3jbGeFvpZmD73
4EG1x9TaGu6RNZZumkVirt3ui2oXo7orFtdODo1VAfjbr1Ir0pOzIL/R7cmle/RUKLP64xwaqpuz
GY7wCrJuV/cc0jpshkS4d03gQSZeaZK0ZyT3h+DZELlVuJEhsex9nJI0HX6myVrmEWoixWDsM7eW
wxBhxg3oxw46t0TfOdEITME8M8URfYkMiWejzejX7aSzGs3eKdZl3TcaiNRwkVrg/dDQP9rwiUb7
0E+qaMPEKMcg3OhG9edy0Ba5H4VAaSfgnUuBu+5F+ZmajK8h2J6M4rB2NPfMyDIz13z0aHGuu2Qa
bPNeOm7nnJXv8ZTaVS0AkqOpkrr7ntQ0Ce6a2vXXD3M1dUsWaWqQRljMa5n+FHkvgfXoRpIH5LNF
p696ZGq6Oxyh3zegnjSvxS9nXVc9IVb5MhWnQu88eYYaVlQPiz6Y6nlw1DDMoF3TJIiXPnXWsG4L
z/5ZtiZm5aFezFMR5lagbXDUydOTn4lda+qHJVrRf0ZrdBF3PUKK5fs0T1GQgYqTou5F1cmm7o7g
WNgFqx08J70u9bsMRuUaF5o7mOY5a5WXiHBoaR7szHRE0+NQOy54CeSSa/d7ZnVa+m8up94BIUTr
cp+ZspDHUgi9O5hyMtM7FrcX/wqkJvoH3H01pYeuXeqcBVSXsvkfmTbleoAa5hdVaEhnmk7pjCAF
14w/Gv9S39fTNEReUlfvtaTnP1l+npSn3lQo6pVU69InMXRyejSyTpvOuhjq5TMbxHMja146Gbm9
PYjj5BpLd8rMSc9OahTbdm/6ZfpHteiHrHE/prSe3KkyivM4tjPOuSoXE0FKaDSEzLTPjR8TAIbh
XPhdIw/LqCfLj0ZwoUQ+YCTUXN3W30Q3rbTfpLFn4Q/D5zVobYSFk86GuaGnma1/hxYqnLsmU0qN
h2pB3uorqlPIP8w+l4Jx4Nqp5TEQbiAG7L2AdO4zCBejF4m1KNqoSOZZnLgDu+4jwhjt8BWknK7a
vSvRUf6+KLYPl8UyNB6PHPBL4sk0ciw2Sh8I2qPnZtQ2od8jWk7fd2mCCPFStz3Xusy1M2N77od1
VnP+KUs51WedF+pyEpqZAzF3nFblYWUH+f00usnIy3Twqx+Oq7lzLOmDbBK9Y6mcz3QAyuqrqsTs
mvjXcmZOtQNUoeXSLAfjWHaOknOoqGm7RwnkZ3xPjdlud2TsLbXJXjjCFSEwNV4rQQdQ8FlR1272
TeEDPAhrp259nE7bHHsmQRb90BU4ke/LydesMQSxnOa7Gsq1FjWa7w4yHBfS0FAiLNKeMiV7LosO
+G7E2ppIcNS57Z5SvEvWcPNeCeKg0dtsX6Jzln1z3DZQd5a79Pa8X6zam+8AvvvBNzlMWv4+nQJT
Irc6yN469b2XBOEyjDCKwqpzhdntdM4pZvE4U3ySOojhe7naiXac1ibPsz2I4dwTKFO6+fqjHGZR
/Tf0nc4vbKl0B88Y0XTr57bI7LKIBC/mNVJ2jddctNgja4prWrA8rWNgqQPOJ3SX/rG0dersiHty
ST4kyBYcMF7pRuBlw5IdG3iJ5mOaq6yN6Z1BcN3B+UhQBjK2GalAUP4kKjXLfmzraoeuAaRMZa4o
VTfrWnXPRaexVGrGKzECXqM7oSYC578qK/MPXt9nEzc3Bkx3Uk4D+Vm6yLhcVPJvlw904TV8+rq9
yjxNRLgfO9+cwvfzRyEavzxWg983R9mUJOA6GhjwnFENOkDsxEhQisSkHorla8BvlUbzOPeJ4zEa
cOejaofECMU0Tj9zX6Im7ftp/r23kvRzbykdWGPqTcYhr2X1wbLSxHlaqnUu9oBAJKo65ai3wRGy
i10epPI6eb+UdZ+eDE2C3OxyrtG7umrmD4tlJctz1/la8C1pSiMP4Qy7720KyNp7DfXK+d+uxo7D
aI3Jikj7kme1OiznYk2OEet6LX+WEODKqLKF/WEYW+sZy+XVDoPGDLoY1cJypzYi0FlvdZQ5hLeM
xa42RpdMGC1OUjssKZdIpcpoj0Tb1DkJc1hsbGit4YOgC5BzKTBNv/rW7vrIM9Cz3fluItNda4vs
QzKxISPD0+oPeduJn6Xvj8nRDGSrvq+1Z1U/1YquaKS80mU3Z8LQlx2Co3gEZTOdy+8kmDJ4p5Vd
O38eTTTtQO6mS31akc1BnLPWivqePElQyR5Kkpmey7wjX0867x3XW67fzTQn7V3gK1uGCAj7+iFn
u651aKWF918CdovHWcDz8JiCXRHHriBbjmbVJiWYgMmWz2ZPC/FeGmKev9oabatQtHJu9hhepMGp
bGkakEStaXospJtazq6rTZft41iLtx/tzMOqS2EJFBiEwftpknp+NOxUc3PSu8BtQzk5+vuqrJZf
hd7U087hl3wsLS0Y91xhthm6/jSppzVRRsAryiZNwOd9VUG+WxE3EJFTdV25K9WEoj7t5TrbFZ2B
07Xmp544tfDLg29cn7WzL7iltCPNtGVNwlXXe203txDC6FX7dXMsLX9IHrO+tNIvpdd7zX4W+mAd
i9nW20hljtMfUK3J54dB9ZKOkmiG9gdVE1ntNa/kikstwtm3rlhb87xhAHNICvMSnFJrttovlj25
R/yie6A/taVkHdblUmb7YHbz+ZmXhTfvyBn9AqhmZ6xnU0Ac5bWISHOZxHrrFynH2iq8OyIIUNfQ
6f3ejYqyk4cUKP+0c+egFsyoOdL7Npc62eHgM3sRVLusO64QtcbQ9tOy/tL2ujUdat0S686Ti1S7
0m8T/HUwutHPC1517t6sehRDC1FCR7RKJ1Uf17n3dHz0qlZFTYv2uM4RIsVKT7yr1DJ+XKmiAqQA
oR3MQHsHY6xlqBVuWuWxkyye0T1rk8VVO0f4MxomhXmXfkQ1+fqdN1aGvUu6bvAXnsRZ6pHAQju/
79bJQI+LUITeoL2IX/lYWh2EQVOpB7dGAP+Rt3Nj/5OxovVO4i7AfpuMkTdcajPUEDTATI1Fuh9U
Avp0V0jJI2hBfuurD0ies9dr1ldlW/lyNrqkolljZrN1NlI59nfCtFJc33xVNmGuD8EHNBadTxiN
q+8OuaweLt2EjGUjlfDhphiq2nOKrT4qXZX6P3Cp04tIk/RcYKRWK+rlorTO1lrZ72reWxRKBiPo
zqrRMCXrjMZyQ4RDlL8TfTuMYb5oCJwmfrDUO21Rix+1op2eZGkAEzKyBWRDVSTmGJetrYgHUMTC
gvpksVOG1Wdhu1kJn5a8TK0oa4X9lYpHkB/a3B+tKK1F00Ud0jpiX6wCDJflZ56NTW6ZNWHj167C
QLDmmltreLLD0OhuaJuj/18wDem3JkPAPPTszP1P74P0H3f11jqaC6SorKAXBv+UqAdH25AJeuVM
HjlHUGh7EdhpFZoidb7ONIT/y5apnqIMXxAVucFUfy/xjefplBMGdoDGW14/omiS81roErfZFgSx
aVW5A+KTisputHOyfdzobSO00Fr4x1m0uQtLmsxL2KFw8dHteZyEubm4xX4pK08DIedVZTTDHoVz
O8tS7DRtHDRiqSffNXPdB1FCFeNem5DbC6daGsO+s1WKFjtJphZag9qkxW31P47OazluHAvDT8Qq
5nDL0N3KyZJl3bBsjwxmEiTAgKffr/dma6s842m1SOCcP5Y6G925r9Pe6MHJapaTKtvGOYlSEh2r
p2G3jzkNiT4055Ud5Clsq6vkvAz29YS5nqJs5gJ1T78W7tvd1+YTIzB731ZKAzogdyK1BTEhP7Tb
jGO2RX77l/VsxCVszcd82a/v3v1Kp4eTObKuKWBbE5zEybE4z7FnWuIR7GR9tny/1Xl9HFS6D8il
7jfSaB6wTXRTlnBAEpMolumfuzShXZQUUk1EK1njWfWc0TlqqWbJItoGuCx38lzTTrAWp9aewJya
ZCDFdQln959VU+ycOQsxKhlPWTdnK6myrz6fzCnQeomqUPaxm7yqDyL1WkCLKG1r3f+YBnff0nif
uB2qhYE+F2Ht/O09e19zPTpOkzcAj3wW0YRczQipnrW30881hFb1e3TV0GLrbW0rZaFF7R7obsuZ
KJU4GZaTB6RWoKAE6gYsdDuOh4LwqnAlF7bFMhJHKvy5jSzZKha7YO8N1Qc8+RCkXmA8l9PZeDtZ
eTb6yq1BGljuC1FlyaL4BTdLzIATm4qdwPEaXfIdXyc4l86CKh9V+F9kXS2qvXvUmdtGkk6Qg/fG
dj7aaomvm23wZ6ob52tv4y1P5oNYHbscmke9ArZwmpTxDymOuT7NXsiFW6H4kalEdwMGMhrvk3hU
p8NKEUys5WAHF16zweOglE6fLtuye2njST/KB9ccgr976wvCmSZc/h5JdSnCpWrLHSPGjm+HayJd
dscp8cH1Pp7e4QiZQSM6Lq6C+nBLS9mu+FCFs8o0mhpXECA49n3uDLH9GNaLsrmcbeIokUwnbibC
JvnP98YaLxsH32ftVkGdhmVE5mI0r+ML848iINujTzQ9QlqQU5dpYHtBvFgiEDj4WJI3V4KseB25
peqwGHqmSW5ZVHe7/xSWKHr5Rhz3hLsfhMvp7aDMg3qo/zAxuDhvpLb+28alDYq9m8O3gUu5z0Zd
TezXdlz9sxs1qgL46fjq3VGPea/Z2lJV4UzLDG0ryxvCZdE/VZHal8fR9uRttIb1W93MsU7Hymke
NJf0cDIxMt/bTkk+5KAjZ4Rd0OVUiKEvKfbcVJM1+9QFDPcezKPPHH9pAROjjIh3fHgYwsMy5dky
Y9YDSFQn5GzdePLBnY4T+CFLy0jVa0pzqOFeH9eyynwCqlUmAjy8BcPF3Nx14Mx1YcOoJD/s1ZTg
muHWsSgS/HxsVh0XkrxLdv5J9W3hart5CWvLt29c3pgtwxg76L+dZaOMHrvZ1/eOBOK/KTUehEtZ
G2pJE2aBKadkd36bPNMAu5DShMhicCWoMFuyyuSxROzok+s/HLDpTroPZDygtQ4D9yz2hfaJY9UV
/4iKfHHDLLLbWdxbZk9tj4SMDMIUrskZqGu6TDsJcVlcB/h0VOXzp53e1ol+o+3oHyzLDCpffZ83
2KVUy77YDSLAep7C9kz4etNAg6A5yrA82knGRr7WKQR7tZx7qQfWr2Tegs8oaKL1FC3gQVmndNOn
wKFK/Z3qPYBQsNg9s0bEUZ8PcUCGZmrioY55AOzRucLB/x+atPlh2Gnal9i42wfytXrKpinkPzUo
ijceqgZ0/TwIbb0pEF43lXM/1zBQ6xiN2WosBzPWWIb/fHfightIf+lTWSeswAPd2rz3SHusYmMr
2jPjLu7NlCgpzwOyiw+B5rLPVoGdW7rBaE5loOePuU1alR48aU3ese/1ZI9A6BTc9ECG3rhUUeFH
ffTU0zDDC1xtyj61Ycdpx3E/FVFSW20GtXC8utKKP21hxc1tLIx2nl0pe+Ybl+GtwJ28zCm3ivQe
rqitpHLwMOYmQpD1WuPZWPJtqZCMtj0v5ckxKwHnvNJ6y5KK3fcGE0r5LG0lZKGnwHnlzk1EXvb2
8LlsOpCpuca23NV0jvrF4EtWn2TzvNcOtLROJzqJ/7QRHR005nAIYKDWE3BELfhDMVWul+nQlzc0
PBqdCb/X//jdW99aJ8OUtswD/8i7ZLkZxsZ0qT37O1yEFPU1NwoO4ZQ0nWgK1a6JKJphG+Osi5bu
7+iZaSkmEk+4f82xPo4q8P7418UnXQzrw5lloBcQxd14O8Ts2vkRV26Zb9Oqf9X9GP4O4QP/lU49
/haJRSJgWVqzk9rGd/eCy4Wpqll6wLClJ5DlvqXjqaCUcBnzFjyAn5mtLp2C9njq1mXuM9UcwQu/
2+jgZfaHD19GY0viSXVNtq3W4KNn2XGyeDLaZ3wNI53x2frxJNphBTdcYq6vkpCOIR19U+2F5oR+
uL6V7wRglXMW4zbrixIqw5xCgJ43uUfXlIRge5/pLdrzuu2NvBzurt/QsQxV7s/KPMuFG66Ih1Gb
uxpQ+ChYs/h11QQ4JFm/WlBBLo18gq999ZssJAlhzlQpvS2bgEiGYqY9SKWJRkmWBntXsaoRicz3
XA1hnRnlm8deX+VePbPvzi+1SSRQwVJHeTTLOG+6ldCdkADGE1iCK06+vex/He70sBBHL25WYsLa
fNghRyDmFjJxtrIC/Wj8sTppf+AbHMitHdNR1tWbHkMwdZ7d4XN09p1ZaQu3NusJeZxSpcfh2cha
ypwU8eYdqt2uM1hu812uLEa56Lo5yKa2jt/2UcroLI0sv5LR6m43a1b6XoR+dVMH1RIy3jvbexNs
ys0alBU71JIajhxfEX3fqq6am9bIKDnFJZHQWQBzZLHZqeoWrGVTaQB1eyt9NOKpO5t5y1Z7qe5Q
IbVz1oVuOeUtF80t27AkcSCaPZX3Cy0z2XwgOMnkPFVX1C0ZbTwE4JpAqOsIlduKay2JNOJ9IahJ
FgG8E/MYk1iTt8JSb8zT45quHg2a6Va1LoZvLOf/vDLGIty6o3ngBzfVQxBY1XZbHyurvtsH4ndM
DpOVzisgdHYtAn6gIrvh7Kak+9d0xCDocb1TtdbITn+a+bDK9OhjWWYabOI4CcxzH/aOx9OGlftV
VqH17gu7/E1TwRIz97Rg1YdJMOoCv7YpDuHRvp09MVJ86VTBncdMumaefwzvZhblv50T+EhZotsn
Hx+pl4L7jzrdCVp1MmE71q9mt0hVbxNWwAwZtWkKiz42+D1v3N20L4e4y3ptXQV6rQv81E4JGUdr
yIOYbysuwsJXpmbUO6YgTEM9kc4zJiKqcyzkesljL4ZMZDXm/dibeYMZsYKhT7E8yTXf5oBdwJ6r
w7sNtLScbNULCNHkr8NzRG8Xjttd0SZGjFj/X7MnA5qkst8/o3XaxOkIEmvNwYvW8sYS8+A+WohH
u5MIAXu5ruvonmDszQXC6etPR5NhyODrjj1oAXsijQ7yWE+O3zlYu0Kbm3JaHd6NSB6SufPY65/e
xON3iqpKyXQ0Q/Udy9gQX+6omr9WRJWfW9Cl/Pu9u8WXmo0mPumgAkHbndo7J37VVWerg1w4z9Mw
rY8KN2mUusMGCAjvsbInz0yyBc4hGWdMs03N/sYZfUL3VW6X0lFaMoe4zo9mjypzBrtmkF36amvz
iOya/anGEMyb0/XAttcH/RWn00xWfrfNDpcEHeYdLzxFcyCBidm2VIThNp1rtbhFX/lSncZJU2N+
6HhqUxCExL6Efhf85Ezl4aSWouXp6zZxpF6oA4sLnqEEW/p83E3trEAoN0sdqQViVacKlg+cXjR7
Q4qgipNss8NaZm5TMT8mLMtdWg4JoXsjyPRPl7e1zPfZpeti3DXlYTx6/K8UTnvbN0vyZkaL1xnJ
G+jjOpirgcvfm98HFA5TzYBsoajE4TqXxpkPw1QXlL+9PiGU1ts7bXI7sqrbiPSdn6qqUDE78cye
gLok6Yom3NTEWI/kAp2bTQB3u661lcEsBB+Yc5s1I76gNbnWrv85SLETbiO9+IGARgZ329nme/iL
UZwhDZ3+No6Csn2w+mMRP3CZSeuC2IQr3zH+CvE/OcevpNYSTqwncuEukHWjfvJELG46B4rgjIbJ
AWy+dLcmG+JwhfDzeq8p6mqKOO6jeo1PYishuazAe03msnKLfR8s/uk2rG2iocXIgG7jRn24CuyO
xw0Apv/gNaz6Ni2TzT0eusFp+reNO/+jFG5/vBEfyFdOJFbcFx5ZD3/82Vv6Ex+LUlBKEUrvaVE4
+n61u6PkQ4msW583t1qKeGW6v4xDz5U4GaJSUn/2w6999BQx0j0v3WUkcd272Ns02G8+8gWTH0fv
L8UShzOHMrkxB8egMi923fcHFYUrvFFqnLkKzgPAlZPKAULn/phAHlKfkVVR9rTzvy3It2EpJ/Yp
uHFh1KPPLkKQgmMpWffnaVf8QncZuwq8tAnGt2aprD4zqyebO8rWEu800fGQPJs1XK2TCsd1KkhR
7Me7KqY8L/VcKNRLYAZ7hWr2apWNg7+N91Xd4Xq9fknb3ZCYIPyxEVW/Pzo8YYJZBjIveDPBQl1H
gfRxlk3h1yzGDJM0Oz20+3T8HY6ee2vl2rnMsVt+bOBOWI/WHS4M5j2OUqnnec3LVsx/9ArtV8CN
tV8GgVBV0ODWJfkaHgN+Y1V1j2sQHv2NsLTOgIPWTNrVCwv1zJnWPnHffJRhXGZJOM9/uk3PN5xo
wSdlwT4bJa2fXwbPnfXobD7L7oIDgDcm/k057PQRbcHPlpQOose66V2scZ3yiMjU6zUHV+6343Cu
Z9F9OGr3w5M9dQqooNq/In9PEu6qrtT/dZ7TPoY2veyoN8ZQp76UxrrVSR2PGbocsNBmngmuUWuQ
fButoCpwk9cXIYOEDsUd4KosRfRXer7wT9z+if86RsfkniqmtT3vG9ESvWi3YRqsdeheaCMzZ0hz
7w68C1zPH/tXFynqCXwjHlKrrta/vku6+YI0gvPGb1Qxx1OznrZhVPvJqxPXPDU9uUFVQERIAeM/
FHZQEcmGfSzIY7YSiJyoCX43QwUMEOvr8SLEUf6Bxp5+x83xhNA8GfI2oigi1XMycHm62OvSxRpQ
mFnSjYpZKMDRhaZznZtNrWcalf05C5XdK0ppuaPSipZWO+fRScaU03XuGCRZLdRuVpvX1mdZoHBC
v6zlttwsNQ5flqak/WJA6B9RutqsYOEcXGaeSY9tTHtoMyfRxqeuq6t/pHWFQN1sc7888pQc1rP4
+DsK3ArZVk71d1TxSwkCU6kX/KZRinyurSDf9PDYBHvUnejumr1PecTD9zbtLWCzrUCmI1UdP0nO
FawH5goABY5t3bd9MiefBwog77HxhvWzMrMeQBr73bqUne4ahDlzsnGsoF5JTWBtUd5Li7c/Vi58
4Yya+OyVJipP0o7q+UFa3RZC91XBdxWP9n9IYsWS4sa37deDqQj7jldvzdvR2Vgn+3iNvylg5M0p
96YthmFfqnOwRTCvM0PYPZKq9haNlUPeiUDN4fO7suAx9qVQQTtOrzyCLIBTv7fOyVb2smV1SOlI
sTH8yhxT0qi+1VTpFS2Oy2Vjcf47FwcfE5CmBGTLPdiS9f6Yd+nwn5MJ8nEuaHGum5hyeLYWVTGj
D8FyqpxAbBkCoSEZsg4JSJuXkUOnQpfsjPCzCflUYcn210XIzk46OXx2bXaO6WqqXpbcVO1kZU7j
TD/DDhFNutW+Jl9EmiZOVy1KxA2JBzrqEXSRMNz4XAaxVUVLOqP1Rwy2hW19K2Yn2dN9moJvS63D
8nhYK8Odb0iJRIpC81BLLOlfysjUmC3+vCv6zgTymS1GtJofg+qstDyaSd92xhzu6boZAH7ZPEXh
BuKecuv6ZaEObq802SOq7sRkZAHtgPIjUU2C5MjXNYOjBZBybXVC8dKgLmKRPiRUxkTl6nwbjpUJ
LxGeP5WrYBbHTSdavypqfpjgtO5+vEL6BEOVhkMTPFR7071M1T7/ZKEpWbgte3gVpRPccNcoO0+M
lmyiZrhC9bqzbubeiD7FaT02RVnPw+sBjfun2Y/k0Z+8aWOOmet/ipESwBkGdsyEhtAH6Dare4kO
j9kLedtTYx/rt23V7ZruiOe8tJdJf9eMjbqRAI0ksMB1XSdTh1rovnO/Wdp7hIee2/8Yo75t8lk6
UG/tIjonRcVlR5kTq/1XV/X7Dfe9uaNS1Ibb9CvR5ZxOL8LY/D+okw1LteXEeRd3BzHMW8UXH5U2
crbQGbcghf44kkLF/nzrNt324ZMSH2RjWY57UW9Hd7vDzI23JI52Ponclg4wNcrm2RVbu96tFDT+
qwdklCmufLJpXQgwjzplZ/443DE8Lbh8UBPQ1hOfBibqa9BV3bCaWHKJgEzaskuVSRjG3b2e3oO4
6b85DxGAtKKrnu3YrorrVW/yWHtx+R0jCTzFcQnR2jhBh1pElvNHSQoGZCyDcUzafhl0edsPnAXc
5IQUuhUCIl6azudC2w/uiN2fN01tA+5YxBhiO61o9u8Ts3O/gFZ3S0basakLJB7Qxta4qu61bZzh
l9+DUGSb7/TeTWt3qruPRtHDarl6mo68rtwKEg19ZQH3o7rzws+J5FQFQZ+CNg0D/D2PcRHMVT3l
XSh9+AWvYWnYDSnYZ8kaMTyqRNvbTQlYBElKXauUR/O6QJe3hapE0711ZYufqeHjMjv0/IiUE0GA
UHtq+xdVl6rlF0Ha5S1dNKPKAtP64IsWKoX7RbAq5dx/wjkbYufYtoPNQrLQDy54X2h19qVFdM/u
f5BYkymXuJxUNd2g8y5S6r+9bUXJh46pIAXmR66rWX7+hNFYuTkUcVBlSWd5dtbZZfQ7CHbCGHaI
63wXErP92CbVKaL6/L7zt/kv36r1bU/HNBWSJdS+eEMUQZ0hoYSdKgVDKGVPs0Zh2IzLHyTWbOwI
yN0HmuTNj4XXaczq0lrvDmbxvXCGxv5Drvl2f5C3VZ03y45fN8wmfup2nZ4voTZMs0GvWjfjRWk6
TLukFWZevxKMpVCRgmTJcmRQGIlpYkEoow8THMA2yl295OJP5VQ+L50v6psDQUeYRf669aRWRZ6m
sLAO3FNtTTYXgKa/NJeGXF1Y8y6xz0cYwvHNTrc8GuKCZNY65TLyhKLOD9LSjjbogjlJ1rNf7nt5
2dwZxZNqqLwOppiBpG3ixrthCcLKpnnbg4yzcrMwsgP/nUzXeI/khiIQcdypdnJ7MYCrgLE6SkWw
2xOz+LBXP6u6jq0vwwIlziOgWJfxhI6rQ9nbNGw3XJDBmqNRBc/bkR5FOTW3KLJ9sqmik47APLNt
C8LtspH302dh6xqubFRygmd64joZw97+nSBq/W4C5XZ8hHIJzg5LSHT9N7mbm4PX8Q0utdHZbJUx
/6YUnNQIbezXWoQbAmUsUE3qW3Are7T0n02JtuyB2FxRnbxt2H+2rZrrbKub0Dv57GbQNLQg67PW
884RkEStc7NY3NfntiZx957WvMk6sX9FdNlCZ0VnZixQzAYQz77gYbGsXG7rfOcpTanDUHIOxHHL
12tZ8r+1C0N9jmtV+kwgdWs4cCx/vg93fnlZL+v1RfWoOcGFgtlLk/kqs7egdYdTUJpGPJnOU0ke
as/Xp5A7IvrnRlP0gSW23E87HGZ02yTx8sfjvQb/6F0QuSmkHCu1AWzJyesFahUzD33G8DQ/OJPd
3DXO4p9aa90ekqlyCBfgSngcaTJ4RyK5hIXpsDQgCowX7wGBLzSZNXveyxT5RmSzJLv0ltpX/0cw
y+Sp9+XR5nD9PS2RazC8YQL0+juB/GMFW65s+LG4tC46kcAq4T66dhFBObLT+M3HoYUy730zhu3F
8BM/YgltCXILEcScrdad7vEDIXWRKw6Jq06kkVzbOHW51EMR5qg8N5H6m/KZdU3AYhx5C3Zzyyea
A2Wi38MkJaUCRSMKNSMUVfwjITI5zhGeoyNvEjP/RRWLFrgC21ZQG745bXixC6euylvicNVUrN5e
vx9LyLN2ZTNfj0Owt0OqXuXjolJ2pta6/rVbwL5pyD2M0LX86voluoeo3l+Qohz/4YmK8BkAc4PQ
IHIlvaRq+/F+rX10L8O2+oWug+ZDTw4wzMZNmNuIbo90gtl5RSej/+4rykkWgyZ69sJrNfdQEVF2
xfSnOy32+HapxuTHCGX8SDNM970kmm1qqXx128g2eK7ddX0aZ0d/2pOXMHQk6/Yk+XAA/VPQ/Wwk
Q71Rgd5TNc3+d294U5FtkfXWiqC/66Wxmbuw4eV+Yu8PsrehErlL+iCix3Y2fWj+OhrgfVqv4nwV
9J8qZvs5mo65poPyckVoZzL29+IKHBe1DuWp3YfpbJxo+J72zrtRZRDeLNoe3hdnce6Ev1jQqD4r
UTBMVZ6MUH3B4j4goNQFe/T2gvT0v2pYBd8HH2ZoSCayOofJgmQmlCx9aS5dlfzGf0fER3PlnyZ5
tqNJPaGDC9+vL/S5daH0rJ2PvRm/vgyeUOd4iO/FBADu+oefEuULwRzI7hdC3uQR7veUJN3L0MUu
9CZ3bTYm/qlZj+VOkPUw2PoLhcJ3rzekCMNxNyJRTPlTik69cL9fpmX8Uc4EZ2b1hBJne68ni/WK
tE+dqXhaxxylXPgeXzuwiiBavGxg13wIqjBCIz6p+b8wNG54ap0uejBLJ2+2JVwE0O8sUcLHI+KR
en3Et87TDWaA2jse9HIy4zrqomragzCbyYmyMG6DT+Ua68VgAP2YY0wh1Sjmp9EaxH8benFGK1Ic
foe9b//ULBRf1mz5Pward55gs8dne+n6WymsbcntqvVOgrvi3hnXvkgAou9g9ZmS9eH2/0Zklght
xr1KY38KC41yCP7dTR4PFVyVRqsqwFm7L6dFG5V2idPcdvDF5xiNNIQZaesf4XDEvxW3/q0LXfov
6VEcRY8OPIlEy6/BrJlz5AmlxP5AauXwLhzFFB9LeQdUhm29F2Z6c0tl/w5wnhSMAZC3qwSvS4z7
y5p9pKKmdQu9zP57zLtyabe1hs5YATLr9k1wbz87kcdfZc2R+6dOrqaLPRDo/YLjljO3gz10hwWp
e1I7J8i16CMRpr9nRKY0mLMrenZav/vJ5RxB3ZXurW0R+okI4ihHOulq+7xvcXdnDyizEQ5ZA/SK
0+9/PN+qXvYQX05XN9ZjNLT7q2lmd0+9RbqndXLrL2stvV/1Nssdw8V83DCsWSvWEb98Izug/7UT
54No2PHr77kqPf5+UdZAI3J1vwAE1CuGpAm1yhHyzO1jx9/TQJA/owCnRIAZWyQ3Tu9bYJEJBiaO
EUJrjlhgG1g33jcx4o+Zhr4utlF6D4gppzuFPPLORcCRqmgwTzu5YVWGPM+x8mAbEELGFUddxx5Z
ABWOz8nUHjD6IIjvpVjqlxbSG2mpbe3AzWIUX/ooB43fCgmRMtb4X6UXkS9I4+I0VEHC0hDUtFI4
TXVIFIN+8JAwRj5OlsKWFOL/+guvggLR82PzPg4Jnv4EhxfGsfDqxLoVluX+YbzqadhCLapuzOSX
V2LFuJW8MJQ4/oun7Nq9ZRsDKTKJZenvsZebnYKx2R9eJZcQ2TiO9l/lihj+0kqx9X9X7Uf6rPAf
tl9td/Q2C19czgV7iwmyWFvtD5SQQYc4pR2cvkBnQu2zXLrJsEwNoUMSkZlmbDm7Gdpg5IfbWvcW
u0d73LBrKIR811ZOPD+ADSQoSWxZE05bamrj11kenXq3wgq9XQaDX5tTHckyelY0rrsPokccXQSB
iG/wxJj/iMeu+6w6el1dKnaB8XnoGRpO6IL23T5Vs9PH5nG0QhlNp4U9oxHnJQKrq9NYrtOKGS+Z
jvpNSnS5K/eeMvGvAeohLIK6HtUP7fVXuUfnTceBayFAt7ycvRlVR42LztAkOh5wDwVC2RgZgzKl
xDVsIaWw77sRFSPNc1AybLej3bjLhMYbcklmO1K7XeTeFlbO4wDTFF/cflEl3ydkjvzLIecCpm5G
Oqu6cUsqO372i1mtM1K0Wuk0XtHyegzwpaY2y46X+FioImNntk9RXG/ih7YiLuZYEzv5iCxm1mAa
i2e3lINiIXgPnU4PNytOuwhShLn71kcykLDS7tuW+cItyT/vEGYWNaq/9r7yI1Xm/Nz1YsOiufH+
yW+kQoYfbvtvjeHW/nHMnJRfS2T3O/sBbd3sPWIRvf2LgGyX5BnD5Nq+hFo58+MEo+veYKUe3TMJ
GjNKeX+GnOFJaCeMUXvX14/hBKeHKHKxvcKHuonO3VgO6l8YDu0CU4MC+Q1XQzn8HD3twENvrgtC
4u2SeXWtJ6d+3HtcsADndMy4WY0RqTybPdxh2VjSuDo821IMvj3q01zExB3d2Sg3SoPfI/bqk+V6
tfdZqTqyHmA8D36982Itx2MJxRX/wNmCwcAeqpG8WzMmzXOHdDhCBzl45QU3ZVSmpMsf5qY/MOg9
LUm9lLD9kcd+YSz+o1XKtxWLixXrYz+yGqzMH06guWP9QlpP0DzR5sGBbGIbScUQTgEYEA1m8/xk
VStQSCos2YokU/AWQXDmB0yii2NHLUplnMm6u8HKrmGPoxkqPQ23UQiCndigg0+7i7Xz22/CEpPI
pvCsFDiLpxLKEzPUNTqonBN9HgVDUDHxCV0n79Tiq7N30LHp3XC2x0zZup7BigZ38ryvybZ4RKKl
tVyLDuqI3Tu18G7JleyskvkVn02w35cryG3KSWeNecmvM9Ko/65gSOZZw4QeA0i+dD4ae/Tkc4Bi
qHkqnRheXAJSzP/QfPbi1o/5a3ArVUi3Uw8MRdxOKtzWMxrGrfxNIvc2/5vlGCw3gwtgW6DyrUqe
WXHIs4701t+TtGAl5ygGuLiIaDRUiAxlWeZOhCA0Szbf879wnfpNQYz+tj036Jms0wIiiKd1wIad
HlEMRIYbGQa7GljKQQOFNIUl3CnkIXVJ3cntttrc3Gk6nv1TDOItfjIzKjnAf1u7Z98Giaz1duJ6
cSEQ5jqqrbvD6tG4qtq2ZojtlpR1ro9wQN/O0LNvHbvdoOc731+TCdJ1UY2fy8i3DgVaog7nzdqh
H2CZWMrfQoNPBPGt460PVnsM0Tno4ITet72nsQ1jA39+pYfRFewzvq+7DZnQepUlH01GSaCUv3Ab
N9uNGB0v4JTD1TqSTBc0mBuSSTXFwZeij0sZkGP7NsoResH1Rr+5G8vJRifsCRsGoIhBheWTipqm
+ZqcRvCqsuu7psvHCKtseWIA6l110o0zTtPNgM2on88dX8kxfYQKvP6XjXfFPQBpee2fxzhYuvDd
LT38zWlFOUOYO7WOazYqIbv4dpjE8G/lJEkyq1ub5BQItWJgRptvm3O5e+12T0Q5VljDRrU+R3hJ
cbaSS/MSbavDQuS1/Z5tHbE+vBmL5y5/RpLXHdyKASRDeKpHOkSedDLObZ+BiFrNfRS0lv8rMiNd
oJQc6eH0P47ObLltXYmiX8QqTuDwqlmy4ike88KynRxOIAlwAAl+/V26b6dOVRJbIoHu3XuvbpVg
ocNGcRQXLnF1InhnHYVpdm3iyEOTkKzUCy8O2Wu5DzgvOWjxNaZ3lgFAd8a6MDHA1n7b/dK+qutL
zD3LMGdm2NFtsBHMKQ/TOnuHqEWZPclgYdMi+Zigz98Dp867Expl6vgn41kVeK89O+ntTxEHXfHe
1pC8AvyoJGjHDXPHdcDNxO6qdmOGOsIdVI14hBY2NBR7YdAXfNrIeRgvQ5AiVO1ntjmpazt6BG5g
JNXxsB1gpJZPbcKgut3IZOkwHTMSlBvr9GX61QMNHHLEeacoC+CBMLMPYV+Fs78H2B8F5iERU7ue
SVir9pt8BAMPfovAeVIK1fPqJZipi51ycvq1Zl6m7Jng9sjCgRnVItuQFcbg3Pnsxr7j+QpqRkZr
LnLCopmzHHsq2L9ijfR4CccMGIVjoomJSaxT9Xt1i7T/KBxsBSHnWp2qCwOh0UGSZEDW9aQ/wow+
p+ZzKnZFMjPupODR0XbJk7o+0qwrYhBSNPJHAhIrHiOgF81/uCZ18V8w33Z6sswePDkOd8xsljqt
dDXBLS3IcJIhDHaOnzcCObY0+RsZB1mdJ2yq3UOEH6F4kh65q8NahXF7nm01UgitEKDkOSg7Qcsc
kyok4pmswmWEjNXuy7QjdxKovZHCx8yDasxBqtGpyI6PqTXHQrhe3u0qw6zgRIyToXx229p25051
1O5103v/bCtl/YRNXwwGjyrv3qXBz3WpfIRSSnXiwB/dlCbZDy71aXY2csJRvdO4wuJkF2UqVt/u
UmerPdk8j6c30cKzaDeFD9hpk0MtgfHCTAchPzF5LUD5ioR+a/GXKN7pJjfmoBi96s+mR2wnHel6
yzuWC9MStuD+8V4CLDbcTE5Ydv2uDbGf3SvfJky9rOfmRxc4GG6YUM0OWpJXZwcufw5Wg3jOtCrR
DiNGMzL9PEi/uhnHGJEGDNTdxT97/tJXx4x6aTp1MeV+RQVY1c7nitSBs7Us3fQ9nDoADlvkyWxc
NlMcVvIvJX6OcRf8LF2LYB6bXW0wxhpKB2LrMyOgKdhWeLcpuJihto85Biz7luMBg1nhcF3vusSJ
wh/uF+0eZzJmoFazEkHbFAAByk2gRaYPZVr6+p7YpVPuk9Gq8G8Wu7EZtqHbhPOhgt5VUZLgX174
AfOo/0K8YmlwCPmq2npOiCK0IXlHFtcK6ePzzksHnsCUMNFwXDMClhtao1hCnbWDuNXMuXp1YrNg
uhdTWTWHsR/j4r8x4zjDMZovcn4hfp3YI2c8XHMaoCUHOE596N0yZAQbMQvSl/ieCtpvu7bZ7O6U
NNQSU294QaLW2PgF7v1cXTHbkOquzM0f0MdT2ZzKbnLxoLBrA1rDONSBfQnH1IS3UUWk7ogV01I5
cWWrhRqSHNcf2CJ9f9SCHNppTBfZjTzJyll+g5hggndQdkCYscKQMjq2VD3Fjq2qvmcPzozD+Fgn
OQ0vX/Usjo2YItyUGJn8gFzZsGQY5DubE7SbM1+KK5/7au+npQjUIRyNSb/JpHJi7dxkHNmNkpe+
fVFsv/3EDRZ+qtBbuMUU5qLyWk0CMXCPzRQyg/Anr7jz/NYhAMZzXvX4R0Y0qB2Li+R6HYveH96p
Pgf97s/EsdkZzFU1XyXlQ36iEIv7nZ0Ij8szz3s7JDtLVUWq1sRcoA59lBmTF7cma5EctVNPOe7R
rFpZTCVbmOGJSpfhoOvBjr/9oBnnGXPpXLQhwweFe5OdPXiNhtNASqwawRatU/fgxbzZLTL/sPII
q74qlt948J3icaV9tn9qHCrOl4A0t3zXOQsbzx0Ha7niNHW99IuPtbNH20f4oQhPLlW+cxs1Ltjt
dEJL7bIAYf2BX0bUiWLNhD5vapziEWcYVpROsBHjiADAc6iNozcwMEInZfqIS5vbmws30tcVhPHQ
75Eb467F3zCYKNiFcCOa6hSaQFWv7FbocJbjdhDL33TNe/uDJOCOPwzuIv95IsEa/1dM9ez/cxc9
mHrDUDSU/i+Jk3oe9pnbmvao3XLg/R7m1MQJl1Q+j2LnLR1EiW2se0W6RbpjKY8SvR8sg0+m/cS0
vQyPi8nb5KnL4aLcgTjV43PdqkTc99rJ2ueeEWv1oTusXYdiXlN17zKNizaBE1bs4KG/L78E4n92
FtinuUe4Rb2dYYl2uXWLkNWMHiOg8HVF/4+eXUvNCv0kaG9/AzPu62JsEvQ3C6VlYVfPFcLAswtM
2NxlubvKdyGkSJ/JtJHfp02u/XbnKU7kU5pVkXfSKFzhPu44ge5Gngt9BP4U4PRRLhDhpGA/xc4u
ZM4vttTufIMMrPQgAizDwqFkdRg84stZw1PkgXwq+VCCaRqPfZLim2HsPa8keYSNy4vhAYuiHSGC
uDkzltL+Coc6RNmZ8rV09g3DGzFy5+Im0zu2dxTYvzqROP03vJhGTtuZ8CR0fqudJbxTs9cuzm5l
jvX/Tm0hjozftyKHSRp4FZXd4NYMnH9zQDmi2C0ZZcsRG+Vc3gtN9IY112tQHHI55OI0hkhXBRgK
eovLsKyEvMipd9PNnhoRxP7Ft+ZammKvUVgC5lz7Z5LYbXhoV6cZKT6aFQhAR4It+UUN1nqPhtSc
7ffE8YFL+Jys06+x0lF7KPQyCYWTJHWjL0r1Aq4YKWBasqGJWvpMPDLMq3FdOZ80EGLhica8tGzD
EGv7sMN6mUPvLglymOqaLkXZ0pu39Rh8OmhV4ZOuObDOxcKI467FC0xIkDvLQCqpPW83tFFSoCVW
eVtdJialFcyilcMMMItG4wYXo4vDyh9Mn0wR2f44gLwaXnoMJLfzrQvi6K2xdO//ACck6nWKWkmY
K/OXmPhdywj1jUCNC8kkwkv7Zro06A+a9rn7xDJgM3x40ErKn1m5Rj1hfHQo5Igo8hrjvvDNk2Mh
GTNH84p1h91SNk9JM90sLJ72KP/7ZCIxaSI5O/Em7XSmo2vRScz1fY6t47COlZmOFsxLuQ+BXggY
DT3+i2udx6SA03BZmt9dGKr0QdUr08d5nPhd54Tqzdux1G2aP+aCj1dR+wjO3mNTITNdJNp4vRd8
9mm6rZc8DY95nPSfww0GQMYztVhJTODNX8k0QnO8oPUxcKKXg+pCPc0SwWusSAL+yZKwRJunx1PU
/D5zh+pthU4wU7Fhnq0p7CMcnfjWMoKEeCWU8ylhm44vjKbG9pWZMfPRTTcNxfwLJ8K83v5hJNRu
Tkme+O2Iol16aWv7B6/o8zre27TzEKGzMWBVCHZWMi2mdQMy7dof7T33ZsdQyhnJd2C37OrBFAzb
i5CeoKrF0OAfDrARVOha5X2WhtrZEggd+6/FDqs64dvuym1eRgAQEsodnEZlPgMEZffMJESyQRSQ
DFp0miz9r7AIZPq6qC7F1RuqxA03HF+Fpv/wYfVskMYWQRYm0fzICSnTXUkGLnldW5L2RC3LjGNt
X3oVm5R60Y3EyTsdOwTMRO61665zM5mE97nnU3mc61CzuznSnW/VIx6cqRDPNFYBu6vZyhqHL1Xq
BvN56SUAahRbROi8sWmMzlSVwQFInus/yaYtxydhUcBfR9gJ3oebMAQ9ZIBK5B1ZYniuxjVdkm2i
QmQRaIVYJffzNNbNpS6HjohoXoZsdTkWNpxZptgHkPcrLLq2wGnb3TaWMhv3q4bWXrSyGv906aT4
MArPu8xJ6pQPJOIUrWDfUcrsWkIh7dExigHxBnMiIb8d0CWMAEzuCjgFDS6MgpBH3ce0rcQKsn7d
MwFGQ03w8NOHOWUU9nuYTiZ9QNltyhOnDRMp9D7HTz47RdX7YXvtoxry6eH7J4iIIkYK2AtfJ8dS
Lm+IsWPtAseIuMxIKHb5kWm9qrMhfBruKu4pXW3LvEXPjFnC5D/LDKfSuI3bKl8/R1AYgOHYEdXh
V8D0nfFoBWE7mX2q8ZhiDCwqz98DC8I117gmGR5XplLo/5hWUixozgT3MrY5ZnPIFLI8+eU4NsWv
G/am38t+tTiZBtqw9qFGFHDL83Sry0oKCUKB7W4yY4dHCe9mNCX5BZGK3u9ezSlxBRz3Ypz+oxMm
Lbll6nNzXrVRJZff/eyBBDuwkd1r7+j6rftvHXSqA1b59YXvHPxwqScWBk0dn+i6MoPYkdfN7JNU
hds8A3hJovkcr0Go5IXUyVjdE9CpDh3Nd/0PFd0kCEQ1JryRGCowEd+bXrw5mmhf1Tj/LATEuC/z
dX5Gl0jio9t15d8ix4+6WRcxBTGqqzs4zWbl+AoOzpSu7yEvxd/MgGxigxB4sQ0tZXBXh0s//0d5
7z3mYVsy0JyK1NuJibgSASjtPywDGtVBOllRn53Ebw+NtEVAUnMZnox3s3VgXDbxHw9JtYM0MoOU
wTmEsXImsFz97iEOtvcFt3D9bch1uh5deVoYRCd/COZXztk4CTZu1EX2rTeWCmNDq+TJQ4c0d7Ol
+tN6PyjyiSQW195svd4baHxCc+sIwk6wvZk8EG7aQmNe8hcy5viusc0fBq540BhxPsRPXDzut5QF
DnBCP8FlFnHRHXE705gb0GA+z2hHR7udap8EfEEGLEPsKRmtB41d/R0zu/af8VsY+DE2qReMOwFG
BzCo/sfQJKzZkB2+s5OYlK4vVdIGHvTztPH37TBU07XEyaifBCvRgncMuGP4njfh5D9kCWLGncOO
0/6uxHQAJUZGjd+/I2GG4gwfS17UoBfk9qhNU7w3YF6PaVYA0uWXdepzJbNsxJSad1HwjVOv7d1t
XwGGO+PJiatDEaxktyLPTZ37oZQGsbuxdDwbRr7J+lbUopl/YSQCCjH/nxYPZ7t4DLGKQpyQY7pe
0saJxk+H2zIZKRcRNVFV2oJ/g/033oTlDd6WwYLCqI6RgtE5TyDvylPtorWu1A5jWbaIsGkTL3u+
uCVtiEjgmmC818kmrbciXGvsX+DYUEix6WateQ8QTEPcZwnyvVcPTnhHGRW5dzlevOnOIQ4V4hOt
u3p6D4XQzsVNcekjv4vFxwWXDqY/+Wj44stJNTg4FiiI+TzWNalTlXb1A6bTpaXiCuJ674megoG6
ZuZUSeY1gvECRKbG8x6lnFOlx99MV4NBuWqWUO0T2S7RQVYprB0fCCIhwoqAq9rhExm/aJqXeZfQ
hRMorWb7e3GqCgXVnwNgSzlWyXtfz2t3C2lEj6wiN2Yvmzyf9wMjyOpxzuY02Lnc6MW9lfYWRpir
PyV5nfscayKJPA/78z6Swj7rCo/1NXAAct0tHJHMtOrev0iyTJTIFB1I5WtMZOoJkY40J8QmNzhq
n+Q0xnMU88c+qLOz5MgjmjThkn/g7imHTcJBlpxu9pdwA25CeTwJCcGxcIoiAk5xOY8PmGfr4GeG
L5GTHA1Z9+PgbLU9oS6jB0zHoNIKDag4lJhL+m1Kjy3QxBRVLwtKhqq3857tvSwoyF3afU7GOQRK
u616dzSQLBwnpb7uvP84TyXmJE2IrmkveYmZNTwSJCumnYcatu6HxeYhsqbffCeL9dWwXRLdfcL0
JEhcxlOT3HYdjk7KQ4qCQVqMoKvC2KgKc2EJo+RLz3zQKcdVtHEEyb0rnO60Lq60T0A8SFPRWw/2
1RZYjCHTtFVoH7quDv7TQdD9IxPqimMqkvw+yCgx91U5UVW5LT0KrTItIfbwgQ3LpMLK8UNgYzWH
nGLrHOclBOkxcyQAirUM+NmgKtw06yYa60OGh+UZW3xFeIsU8RWEYEd6HM+2d+D3CJ6JerVfnufX
5aniy2kOsu8FmgKERruJKVKcC3/5cqiceC1/K7H8P9JFOXbJXBbC7kAe4AiiaeXFRVeKGFbMxU8g
I/MSc8L9OH6Y2Gupx7i/HztXv/IbDeFn3tTD9C0KJCBE7bFuT15p+u5cyJ7BqO5Unu0ZIsNHydOB
XIJnCcMzFenqvYI2gQW9KJvpycfSbk8O0jQoE0/W+ZVHq/1mHbKMDmtfZs8TUmCwUyHV9b7BGGV4
CoheIheIItmBQ8VanbNhBDdLP7hu+2XrUeRbHm6qopLWUO991jHU33UrgUohbGWDJCDdCr/yd67D
mHCTpPgqSZxpaaITaOIcAEdSURaSJlC8SHbPprFObZnE6Ga3GDTyP04ZquXsa5Ahj66bZ/ZGiWLB
KlZuJWOgDdqjwFw1htZN5Q5M4DYpubtqP9WlgwMNLJy4z91h/Ide54i/E2TTj37wyuo3Y2CcIDHT
5nvmg4Bjk3X2z8zKuOVz7VrnhMqZ/EV6kpfUgdhFKiMs1D6M4/gJj/hYHaJhBs5C/tODvQweuAEg
wDLprezB2AFqIUyNj5a8xkNAyhUZMNMl8IF6dUjxiVH5W8OoX7+SHe2PGaK3pcSqwWsAKVTufQY3
pzp3qcBgnAX5Ki465fVnDO8lD7lr2m47LsxXLiiGRlJRKTB9pvOwOSoumh0xz1EBI7DzvY8702w7
EGAetqkk/j3TjqlDzwPznwNM9UYi6Cw9Kt5U95DWWZMdiyFxz42SOrwiWZKvHOob9oXWqnipkXxg
/tEt+FsgrMnRMmBE3hfSIwHusMLwl25j/eCyIFluWQfW/p15cJjJGpaIR6h4LI5gvu6wtKRhcLvx
ytaLUEQwg+zqNq7ZY2zSIT5RCTAYNXPtYjljfMRuq3ntnzkNMPOuZTEsO1hGK15LBs9BerSjXu/b
WKjHMZtDeYxuA/GIoU18jBY1QGxNyQaUdx0ru8Lg0PJF1SfGIDlNMr2Wt9fOIOL+kihkF+/NU44Y
9Z5wYYEVgKRJ82eeIq+61gPx3SNVWzOygDXK/lombHfZ5CXqOM4VtLuA4MFHgS+cQSk981sE14PW
j/KJHRkR94RzWoAKj19GEqU5Ummu7S6vBEchsjyR8LyOfF4xaufwLodj6O5XhC77BQqFmf631V1L
lNrNmkICHFSZy1pUYrlJjkdCJ3cufzJuXpi8KW6aWHNk4A/hBC+fvMk2jDO9ovRyvERdkS3W4mPO
8+ZNDul66gZvyj+ku2ZgFX0ASeZQ9rbtSVrg1N1NcwSQYvA9L9j4gUnvIexOTJM0LpEDNlxmRo7j
gBVKPN43XNg925RInNaEpbm+Vuz1yzh9lOBrFyhB3VLvAoBh6Z65P9TefvbB5/CEXFzimP3JsLvy
PrFlvOzixhoWyhRmKr1nVpGY+u+itWaCkCUKiA+wGS94x0TFCoS9T2vUnf0+BjU1tl36qZm8pHsk
OVTwUip/OqlmJCaeZPl0IYgmkp/Egn344Iy3xRXoRL9bUnzjTFOm5VzyUSKMNAm8aOwZ5V+/jlg8
zS0qLPMHPT/Qwy/ti4Q5998wkf8jl6wk+AFfrByTQzvUzU6XM55iEkI2v4ZYQZFzqhnkh99g0jn7
QOXhnpSNlce5ThdxsF0v7e/SZ2Eog9Q0URcN17TAJeRn+pj0jSBpq5B1N9WKpRYtGP5rjSTJROOk
5mLBj5UAl8ix0lcH/Dp0m/G8yKeIkbjalaNfq8NS+BNAFFlzd+ZJOk+/FlWpi+JZJ2sWr86xUbdl
elOr3adMV06yrwIxXVe9evjAV97sO4mzlMR0p6dzFRDF3+X+VBMAsCW20CzzGIFu2P2lMBqO8XBd
CKHTQa1Of21zTYauNRRsL73DzXj0DY3MJraiEn+akcTVpkbw/8sVmz8mAwn8I9Gx6smZnRAOwm1Y
hO7cLz2OJmbwzgaOB7Op2VvEnzi6JVZ4VujcSRlCW9EkTXfW08VjD6CAP29M/j6wTG7ekavw5B90
9inYYAxc76EajfkW9SjGb4pyB5dLCizkaeyHmHpHIkYHj0C22ibWOH+iwRkXgoweLdxUgXQjdj9+
L9YQ2LrhGjAkRexwY4OcuYdlT6/ssSXwdeniEQiIF2C1gmI8/4lQVssHWbn5RGTZAW7Ikdn042PX
9z6hd3JH1bFwI+rYyTHEEVjs1TJHWFk10i8DMYIlBSRN3K4pj30XqOmXptKdTrqe829TcQijrLrL
S27NHOwnu4JzKpne6R2CEDUNNG1XbyUbYU6Aww1qfVFNL2leiujQBPM8HeZq1j9FSqF9a4rH57Zy
BIDqCXMexJ0ogKyDjXYmS7yG7xKTv9zXtQ3qzVJUPMSh5OLf0MnPH2mu4nYn2zaodkAfDLMu5SfH
du1KAoGqvDa5la8jyAlMkm1b/8FomMs7BQv3zfPh6NyBLwqemPPLNxA7K9M8Px8uSWImEuYYcTC/
rXYmTJktayDvsacl/5io5vE5BPs2XzDZdfo+jUR7ngaFpxRgRPpK8BqoupHEqjFeVcreh01OxL6s
GcEVxlTBnqHCtMdXaMmH6Uki6bAESt2wXRnmXkBG6b/ImMbOh5B+3hwqJZg8ZD487oNiYUG2BUKR
XuoMI8uOnGI9n2oTRGcAieMRhOFI+GAuUpzbM8XJPdnKxt2XnXVIdSt2WRCGw5TuY7c9lkHB5pwR
qx2d32przp46dqMDYLL11csq3/lVdAyrbgj0nkwipABe4Axc9jyWn8xfXR5Zq0wa38uoypxnRlNM
j5JF9OPFjXQwnBedy/5QYgR3NpWTpn8WnYGikFR8wHcXnzhWNCy5eyIdSfebtgxEXnSdCIbuzhKL
D8LmVcLtMWCYcGuozbthir2sw0JuKwSiwMbMDde4bZudyiBrAx3Px+nT81PajU02FOOrYScY2q83
9rtpdOLyWd7MwpuxTR39UPfskDqOkmWFZyKhjj2OlRuDCTMa486qa/rZYUC72K747Ggc2XfVXyeT
tO3PAPHgYR7puq9ZDzIWCyo+fYSYEEz4ZhyqqL2i8AMWg3NnNK4Jl8N/tiQgd926Vk91GMufjN/x
91DR7JDx54NEtDTmBTzo2CM4ypX5b2yB7sM8ZzygBH7wQLUxUniu6nZXxmuiTpHFs8WxVqfepY/T
+LIMNngTSdncs74YsI6Hpe2tcH2IXGHsQypFxFx+W8on+C8EzIdfmCaZmecLBk5C6ZPX7bzCaeOv
dWZbxoXtg0lxLAd6crpMtOGdgl9HiNiBiggWheOmGolmbP0QtusmBofzyuyWL7iybca5UJhlPFBd
ymRXCxMANu6c6mMQ0fwKxhwNUYF8e8MrkdVXVts5w2eUxyzLc03RH9AspHsPgFn8agPGDUwqy+rH
unl7LXrZV/8GP3B7drQgS1PoJ9BOWfLA0Ip6GHilMXZkwjWHq/6YicYRZWn43k5Y96vXkaUJ9es4
rvpXwvS3+UpEKPQjfqj5vxFqX7WV3ur9oZpS7QVGdd/ghZjrbyWc+rEZ3BqDXuRDlrO1m2Jc90Y7
//KFS5aIjgblZEzdvn9KC8GwMebbvlpTlT9TkLnOt0tUlsBi3Nv4wGOR0cvQfsmd58fkghgRhqdl
QAo4Q7sx4RNzuNh9blYqEQ7fphPLnXQLP3mKyc0HOxz9S33xumb8a7zUVcdpTmV3x8JIySinFIwn
2xnf2UYnejGId3Zwd7MfoS5tRuGs+rdUYZM+4r/1F/7J1v3X1WUaXnyR+O4HedbpuRtlNl+GsjEx
kQjPG+C94s19pDeR2Ysin5BtDb71Zd+Dh31esAN2jBym4ZxWaO6/OwC97NoIJnGs2wEeOPU9xCXi
CRXOiE9sapH4lUDeLTcmwe/JVjGWLpzqFOclybsqrQ+Dm2AKSxnPbEM40Xug46zknMrQCR77mS2D
18z6I9YrXU/LlikYsmIzp8tTYXOWelG6j2Zrg1J81kvvdfm2y71m3jQqa/BnC7h3eFR0QdKHogAk
Yp8F/8IOyeCXi/PqHeJe5R4zBhMxFCF/fBYzl9QuKjp/ZbmIqsa/Ajgao74UZQY2LR/2vuF7xlwz
lB7Syjp0YldWjJmvhUbY80UzhR/xqKfgO6H6PA8sSEAGZEtN/ROENhi2FDodMQPeCOwQ2ZhekBo8
2vq1UddyZOXkjlhcBme1o6vaFi7zrA3UvP6zDb2CeX3XC0GSONbfad0CiejXsC+ZSI2Y/8H5rn+d
LKCDAAsd/l0b0hq/8nmyDLmSOmMG0NHS6GHyadVohbsNGz0o1yDx4howvXToWlsDnQ4MZ8yzJEM5
PLBrBcGGwW0eb0U9W0imA3see8znPaSkmj0jtFndDTqIGeqEHSJDFJtwTHgl/D1GTyoatuyubTUK
jue/UrFHkPiDFrJYXUNmCQoxbXyupf88i6kcOm7f/bAwIGdpBS0FR3GGTrdxTTY+kvqcuL25IAvA
kcn8MmMz+QH5Dq0hLc1saR1c+GDknnE6CyuWk0dxvGzQYUh7arhNTwP2VbyCEobKRuMYCnYwIafP
ol5hitYoV6xaCZuo+lWuMeiMmKQCtl5huo91YOB+sxfFwKXm5lmudjryxADkgXngPGk8MxkFW6Uv
QZq6xCqF40MLrqfwvyB1kTWcIJCH0tbON/Z6XF6iT6uHaVEcchkoL4X6K/s3nBYAYuOKXWRoof6w
rdVNM/YIO9ziIvBDd2mw+G/KL9zfQ2O6ds9AGv91PTU+34Qxy1+EkuZVEAQUILkY1Wz8JpjYwINy
QnYC8l4DBi4SxFSb9bOrtfxeI7+AJsqQhmV5TUiqLRvHDOWujiIUdLTVjRckzXMxx7iQ5Izhll/N
RD8WpuqJLy2y2wKKhyYHV5bOwS0ixX5wezPbNnWhHnWj/JyAZ4nggNVtLLaBTQHxsjF2lVuP9uxl
aiP9yNUpARQKTnTyjC2L7SNc12+NO+OZX4pufZ+aCBMgb2ZTbGMTJQ+lZygU6LQngpG+Y+Vm8nxM
opA2O3g7GSG7Q0byJdmy07nx6BAqFHC8/+rNDP76BUOgigls4p7OGRgClxem+O/WH4OsX93ldxzX
ApwbZivKOD5varYc7dO2rPkIu8kh52bJKbts1HjQfrzA2oXXm2xudssja2falIxtT7i9Qg0ptxXv
8xm+XaIvVjIO3hRwLcjLFgn+1pncy+fs1zMmeBCwT6b2mSvJNkt+JGFaGCYRwd9DrKLkzbMNwrmk
hn1G4+Q/cbLeFtiUAy+mM04q3q9dDOtjgLq37v0kk09l7hVfarqRB0ncOYeWa6fY9mrg6YKGk91H
XkOemOqBYSEfBLexzVKK6ThPl267lLdWpGlbqiTpR12+70wwIPpVpcZMwe6wV9ylTNsJwtyi2Dbt
z8bDGrIbMRr8c1Yn/8cmoN5nkp/45yxq1nfDOTht00HGH8vi9AVDp7J8JRw8f8hG+AkxsHB6SIAl
udsumGHvGZdba1PSyv5OBy9DwI0m2EGMsGn6gwrLOkIENkRyVbW4VPHQvacWVeuS8eH9YCOEIwJM
jhZ/rYv4EmNjLQ+yg46ACWCc9u2UxQ+RsM60H0RTXP1m4UgOlqwqYHUI9WCGNvmxJa/LgUBG6mzY
oeQ3e+CRDBgNYwp0aKa/rCOI6ENXtTB0msQyBzsheiCrDKO8v14Rezj6wkUMp3Iasqe6CcBiGAz+
xW6BXdxtu26coVL1pRvKzRz4Pg+LO4cXEmfOV4r8lFKDL/U9nyVz64GVkGdGX/wGpIDy6dCyzYke
a1jUXVehd++SNLD8H6T+30HGME1vGPF41IyA+gm7E6Qmn4IA1HjXoHAyQAoK5tZ7hTsqPiQDsH6i
QGgm/aPsscZu2KjE29uuGugEU+Y8uctFmXy7fo/pO+h6/d9scB6wIqSbRxZ/joA9f1YPMkq4aTzV
J/c3OgBuNB6rDtMbEnWAkx9HR+sfZ9je04ckA9ATRmbDwgKZCOcS+2Wy8oS3WqElYGIwI5tgXUrd
j1hYNPqDpYsUJ3CpjDSZqMEfZpLNlaOLZDkxbyZ01ZnenioWI1AbxnXB8q6UTLYoAv1V9lGf7JPC
k0CWdVR8Kw6mLyITrOzqxi4t6LALZLulHUms9uiTf9NURWu2bQodj91l7YMgOSMEK/K2KbZaPv5e
9FN4NVxEzT/W81i62nHw29tKqP7WyoBxa2gpVDqlf2IPw9gOUTYXhMwYyRx91RbXoMF2vL0VcxD7
5UIczRICINEp+6HariWawyQLj8x/kM1fzKRDrAeeaperBXCego732S3Ph9s1M7YhmK1GPwtSFjoi
2ROz66OkdCfInKPRnKe1719rt+LPsY7CqodyQRDZxNJJvtIMqhVVGRmDTYvnun6c83pgI0ud1d8x
kmt6muIxeXX6ZLb4DSPiNEHTTf9pG5IRa6BH8sU4oHnZEk1Xv4fTl/THdNDdC7bFXmwmyl6wFW38
P47Oa0lSXIuiX0QECBDwmqQ35W2/ENVm8E4gBHz9XXnfJiamp6syQTpm77VrsnJSNQfvIwmHbwZ2
N2ICNxqWozO7cK1TQnWWQ4Sxutv5bWPX2zEY3Qd2PnrkKGDuGm7wa5X9xTgqH3+nrFntfxZ6dcEt
MVTwdjB+H4w7y6fUMHH97HLD2rlw7c6c2jKsMYSDTmurmGFWXv1o9p3jsG0y/MbUFEuKHXfj4Pqz
rjQ3vFyopIO/kx5BAPKrWNU1b1Y3Aswy+KyTk6L3L0OIBJNQpTwpNqPnd0RLQXUaxGOY3MvAjgCA
FSBnJlHCuWVZIAExZolZu2XAuZCG1POus6tEQe0WpWseOVqy+p/PolsdPQa3BH9opvobKEJp84q/
vV1enEIuLwsSVkZV8xTygrcSeiHPam6gwq+FeF2Zvmdc49GUvcN2jubPbCim9mo7oxC3jChwjrui
8IAp4BdILhotH/FGNXa4XSCxJ+E+Lv+/gCrUI5OEAuJRV5Rq2xHlTanqs2HZMGtPhsdQq2U59lWr
LlzvXDX47cz0l5EY8UY++iNEB0uCwEw3Qr2nS9EEN1P6kb+1NT/xZ6WL1vvCVeoEzwFsVz5tJMmM
XSFlIR4iGUs/coi3lNYdbLodu6LE3hut0wPVeB7ElREs2nn8dLupUfIOP2jCGYTCOULzmCyG4R3Q
HiCSaTVP/TtuKUAYaagS/cBKoPV3rWbG/q1X3pGK7wyO7x5NQ5U/wxtjQ+JJXX0gmuzlZuwX85gN
BsJRs04rElF4rsHRrfxuvrDU7cVHO3TrtLV8RQzkhr03nm6T2E7xH8uC2T0pPBfj00AAXvfRupLH
hFkKYw8fRTYP/V/DXhc9UVAjx1idIYAmqtHaE5NpkOvQlDTEKwCj97DOsD7qLnSktF01Sh/vmXQK
Fb67wLpwviLFSL5DITP7BbbhBP6LLvcMlEYFDxoFynCtWNcemH00DSp8xAsnrCVAfFaHqeRvYJw+
2xyEz8I65ZMlizcKRoTygPkrZU9xXWBkeQsD1XhvmMBccILM4bDwIYS04gGABYZBLMk2rHMYAm85
Wgh5oNy3j0gjqvCN5R+ZXA66ynzbyUU8mTrPlqMP/OBqTOq8JVGJAdHCLbArdZOf/cZm9sbOIgWv
ktcUS9HIox/P7lRd5/7uKJGa3dlzbbFLP4/4b3D1YhfBazAt0HmQFY7WaUUTmeFitGETPrpDSnKk
uw5meWCNhFSThO/c/VU6bG2/eacKf4fQE8kHnYrPFa4rNJy/SI5HeBkwUiDLrQrUVBNavzCxoMgN
cEVsAo+7+SwYcvW3pmV7jzMsGW99ZEUoAm0gfAGOtAh7qmJ9jwMBrHQWsQ8eEUvdXDfq3xA5NT/0
sEHyE/Fr/uhgYKJZClGyScnX5j98bipkXlYJdkjzPGfZaW7T7BkV9ppuR/AHQ6zBvEIvYX1wY9qr
WMzxLeVV3Ivifhz5uLni3qrF1i+8vn5Jlm5w9t5a06eOM9pV8ClmXcj/soNHP6z9cF9GDYMCP8zY
RDTTDM4jqfto67FU4qnLc9NuJ+5j68NnpCu/xtF6T3HcYKZorYMXcFV4DZ/whmAIEd5IeFknRjdu
y7WuMBgJStaos4qH1ptXTMZjmbOeVD0btXAJ5usoiKmmTANlTghHVOtuxb4Qtre2stX70qvujnNb
HfupYFps3RSIdO8Jcn7pHTRvuzqEC2/cRysorzajA28O6Fw0lYdi9KPvLAuDfyESYgqCNZr+lrWs
CXsYdAeSAKD7qxplTfgm2TsNcpxm/qCvRdOx5JNz9RqkUiR8mYxipMeqdUyYYOK8Jq4kOzmdD1wI
hQQ20jUnfeGQY8H4CRAuLK93xsHyGCE6BXXas9Td1Uue5rFEWVgcKrvPifqs+z9VVNktfbbVIZy0
IuMeU4q1ducj8r/2EWv9LZN12zBU7IQBsYrbG51zWT1OS++zQYKUYn9AxIFKB62aFnAKarFe57UA
1uu4UaePtRy6fr/YDN0R5/Siikl9daxjiXebBt0tYHQJicIzJprRZiIY4HLaJqzBnn3qSIiisI+H
AfGqznkOF6tZPr3/p80U/ZxjtRXEvt2Q2M8nKiEvuwnRdl90pvVwEI70gSIMGkB7KrJhi02rw5UD
QW3vysbsrYCQkA1Zusu8r4dI5ac6R/MOCcWJmHjy0jDlkyaYDwn7pfrBoUJYL74vJ383JoG453zk
U9EehZ95T4mevO7bz4mRJjxkGfSBbW7wkRAiBo2tYt+JKzsEygZYnriCXFijoV0SAsZBQEXlyV5S
bkdZKrtnb3Gqkyer3AJz6w7r3mE41j3JaR3+ReheWWEsS+jUl6FNl60WdxY206V1O1kM6y9Ma1lv
WC0Gh6cJPD/BNxgunioRdvneoeC4J5m0hffVI5rHfD7n1o/j2vjb2PR49Q41nnbzeAI+UR1ZP6wv
q0j7aD4I7EgeBTYWfcHXYVw28+5qWRckTehD6jqh1EylxR4Wph62T1UWe44T6wkFY+fE7YjVOiLd
r5T1LpReMMVNxkoBdbVy6Ux1o38tQ1he/BmhVhwxe48OUruyh54E20dSSgZUuPFSS8UNjh0gONFM
OzPafslFYBpwxaxEVrADK/tMmUVoXxs5l9ZnhgbxonQVzLGEl7PsSRIkCLW30A1QUVIJAzZax88V
U1C9R4oHInnUIIrQD7fPHHD2KxEhyfqs+oACj91m21ArzXjOqu7OYPb92gKEUI1fBNch6nDQEaGI
bZL3BCXcL5aJouA7nBlgII4S7rGtw/rR6b32p23u9JC1h5ncR9HiXgtr4PIfVzHDVSpa+1J3zqJ/
13Yedc82BsY9BXNHT7/4snlzutpPzwGL7upsMyg7eLmrkFTMjbCfO9aHaD4cKX485/6k5KEw5P61
fgsHxQ2xeS7AD81OEk2SUJloh+G346Tddu1SKN8ERRIexA7BzV6XeUq8bY0cItjOfAvl7s5S9Tji
ifLc00EtDTf9qIoXtdiTffA0AZwbOBgMWdirAdKYhI1Rh5m5tpIDy2TJ4nBIk8A/JFOn78uQwV1f
vEzNf0m6kP96SqIrVMgMgYIgvfowqGBa3xGTU234zpz8VbpLx5tyrOSJAwdCFsLlEayYC7p1445U
+af/Z4R82WbhgkQDrxLxZwxSsp/tHkPJDlI5J2fdZY31Yw04e4VQZfhYZrn/gdmjtb9Zrjbhi2k4
J5FSchXaBCmvnR87vr2O3+482RZbo7v0YZtlfZigBsG6vDF0ACjk66xTpxwwb/CGRscDjcVS1Poe
Vs+7gLpaFADBwsEuFZUaCrn2XfjpNv8CnKqPWQeKVXM2TpCarUfJc0XqN6Q3vqLqG0tnSejG0AUT
cQ/tcNMDSE8Yt900XUYnI1Ruk7l1ygvNV978pMyF5JfXDYOgcWhKIroYuaJVpyfia9F8v1R4ILU8
zp6aHO6wHq0r5j+wMSNGll+wDqKQM8BOppNS4dwcqwC97t4LOHDPGRWef7RdP7lVdJLrk9etiD6G
YJ1TAkMykZ7oglFjb2wWlcm5v2dxP6EpWNeDnfud/ahdIOQ1sDSkAE4N10pVvaZKbfht8T+WkfCf
G7dU57tJdt219wUBsAz3SQKy+icWZmnbCZUUamFyxbc4AJ0ztmDJEq4N03R4KyczTH9Gqx6aEeGX
CpaXNswqa6fMfH/QhZC0DlRSb6koSYbeGB6kHzZylvi+KxzcHTTExH1yTK6jU9TRrN3qOpDnlWgL
/4q6kqlgyCs+fjLE1NUhqlxrjrMhGqHBLGrYgk6pxt3A0ILbNLzbYONKenL+WZJkgE/M4zuPaxwF
q3m3AHm7jz5YL9bP5Esz7t92i4UJ/t6z3VC1q/6BWaIc9i1NBSqMrKJxR9BYzj/j0mgGi6ozfwrT
JcuTP8095u1xigjO4bzF2uYbf3pmkuI46O/u+iqunOwBBmZQM4FjoMYyn1CtWPiLaZ4J7ByqQzax
UIwNGSJnux4leRdm5BQt86Jrt+D7gse7JZd2iXxGbyNnp7aeGjLJlo3vDkStjD38xb1tsINDACMQ
fmt8K30lA0Q4ZxS+Ab+GTqd6r8AIvM09gP0YgnpAfso8Zazf5ilIg32dO9aZJCU0K6KAyrNjFUo1
1Y2h08cF0Z64cAqkTQR0FIVTL1CEU1ttVzA6cu8ydfttR8WSsI6IhgfGQXdxJjTabYobe+XTmOH1
YfygAjGZBg/GwKJu9gxgWLFDGb+TzwQ5knEwwhp3+25WJNG4ndky1G2f0gI/dtwnA50CCndFLsI9
IXhxAM7F4WhNNlu90f8TdLVu30ec3+KRla8t4l6mDtJPgIU3dIflRUFbXOO1wFhGSlpdmDNBe8U/
BzRQuk9Bn13cQOUp3AO3n9+boreQN4+RdSlIVZLX3HbX6JznflsBzPLmf5HodP7JUTY911EetGd2
tXhlNwELsucicuY7qdg2TBLDCQ2pS6glQeZzR3NhWJkyiHIocxw94qAlx3rcJW3WfmFCXKtHvs2m
OeOhI6htycGhndghYirgMXeXvwUlD3eGlkMd4+sTJBUIRthbLhr281aXGGK6GyKJKKiTyid9pETX
3uG/DzeOxlsVAs61Ednm7bkCJg3Ch2nYMeiJoIAlyDBrq9FCkYDOwvRlRRkYHNkSyvm9GgNMKAPk
hqPyVJnGSNnvGZQE4bQvY4p+R0amtl7DGWslxxvLvifGB96z1TIXeEr5hIhLzxJGPB4G1kNgFYhU
OzZeP21N5PCmM0qjLQi8+WAtdX5jby+8Q8EJcjb2bDKkIcA4HyLP1ySncAAXLt5XP2weMc7aB0mq
DcjKtlHDfskQ9L+yrkzfCFJtumNThtbB1CNpJHYfqnMZMm98nll3Fj/Y5DWcu1Cu+V9VWASiwgXl
wWdB6vafE5KNc2D1NpmZM671qbfS+mpWXLmbWZUunOMAY30c4nruzouGjs0WLPKrfaCtGdLOQnwD
/8ZA1nH4PbcWGQ9MJSa2aeSq+OnjBAJvPkPyAcieQfv8D/ihRsvEXu+F7z/j9wuDPNiVLigC9ARj
pT+rKmnxUwfsDAUZxUwg2bc0O65D5R1Gbh2cOQQ7ORu1VIBIsVroa92wq3qyFS4oZhf4h0lEzdud
6Qu4gyxAVspfML6kWpohWXeJMaBzfUYywdWDZvqUTWTYxV2WlZ9jHRbuPiR2PiddffUfl8YZkx0+
pd7HrXiHcK+scp4R0bDgYKbrIoconOgXJiSAN4BExv6hZSgebNDVdL9g0mVMnpI76bCglGMxNuGg
sWRVENhX0OJt/AVMwnNkbLSEwi6655aqzD7SKIhPf9AO6+EiNEfyR5v1abZRZ6FBQ4uNm3q1L6iO
CB6bVRdGL1lQh2q3ikIxFh7Ff0xEDe0dT95fSmpzRiiKAtnmLAaNMin7v7v4mQRKYhXdcy87/RzC
M/JjyzLIf1Cn4RtdCP6607F7Mop0Wf11hhwFe0xlF+5BtnjJmw6H7OyAuKz+4V9y4c9hfxUo+fKh
B0homMwT2O3O9nTQ8CfmD49m1v6bOG6fH0P0TgwFMTCDzHeatynx0c+sXp7i/017skC3rMum8QIQ
I4Qsj51ot0Ljx6rQeMvrAAiESivKluibLMAAwo4ADAjZpMkeCFlYeKUXF/FRZgUiB1s55yQx5mhJ
L0mYF/8NgURjJsGfjQxlwsLBpHDP2sS8TlEUTCp9ndU6Xc3CsjhuCaVNYnusFyITMZo9Cu6a4c1v
wqTdDP3Y5IdmsjyQENGcPrBS4xcXShOu1zituEQjTMCNSlY8AwYFK+cUYpffVNg65S/2mLtvlCYD
8RhU0D6OerD6Q+vh0j8QU3CvDC0W7ae+7svjrFD4x0sVrJj6UkddAMvOv1H31BUBElRaD0uuvWSb
DW0Iu1ijf98CQ/Sxo0pgB4jsiXA42ipcUuIIvIRsPqcuk/8YF3FkwArR0ZaO2fpBF033mLU2KMfE
83T9US7JyprJx7r+Sl8POtUKaBljFBJox0QRiCMRenrZy7WV3dlUmd9eKfVm/kNh+f/B2BshVg0i
OCRRGBJwKGv0tyl2+v5EniCuuQXWWMIonQ/sIxxz9w3sesiGWOKrgkuTCngbBULBFReGOjLd6Mav
NOyCQF5cyuTlu1lnZZ1mojhvg6yxIjFp9D4kIhYZ54NH1BYMg5UQBmO1AxJAmXWIAsnCBARgR0oe
eH8y72CiEnZfgWjnbVDEkx1BoGfw6FShxT3awIMIaw8M9FjU0bSLqaQ1dCJdWpgdZn23DdnhzlP9
8ghKSHioY6Ph3ndhp96Jwk2mPYwDcmJQ4MPlbic7VBvCZWGScuHqK3GWd6AV6lx6k2W2gDS5xbpl
jaDVNjKL+pwMmU7UMAjSdkywcB+EgdDvsHRHcidpA761alkmd4iJOdYhrdkI+Ymt2iS0MxERy8P4
AtKKbAp6Ugvbmi26sxqMVFebZvhOWxwDc3Dspn/gNc3Wy1JO3q/CKunaSekY1mtZLPbPQDBRFydr
F7wPpmzoyvHyk0zKSZrF+KfrhQU/7cAOhqN8pzlOyVEoXKsnYcSOHubSHsPbUBkuaLAZzntm+uiB
SXWZc+dlFXPyxphrI1rCoeCmTHu1gka7lSbPH2fHhGnct4qsPavQTXbm4ikfa9pWoiCdIApvM2NW
rNru6P5XQN84OMFSoteHIblnCmLJM0TMmcNCJNkTl5ltNiyypbMza44GM2uBzQmUMDxOfW99YecX
f8KqJ14Tp3J/IA6o+tcJq/3djISnIUJKGMTTyRZFA3U2dZ588ishDHnCQooJX49mWCxMKeLBGdGh
J87AWjdxR5JbW6a314kwNxHzUkOBGrsVOd8m4OFdtum6+DruPKg9W8dY5b5lkOfGdZe73jNb9FLv
ZqKc7iv4SSW7dQX1jVrVqrsbRQOpf5uJRMNXHpiG5EOml3RRbjJ+yLKlFLMLYqWwfEeoRp2Jl2LX
hIjSt9APcIoPuHz/eWIK30vKWtKZ56z7DV0StYiYzaJvnWlF/+my8dsFqtI+I0OLxQkM9/GTSA8A
TRIt46PdZajWyWpGsQNa67MmCyqKsV5Ajsg57X02VdN49utwtrelcFmQlOQ4Py0ew+7jUIzzeDJD
Hr6ANGBu4DG1iPjRNYnDOZ85eUvgdDYEVNDlN1FChiKO0Cw8hr0fIOURuC5PRIUjRgZCJoj6I0Ly
w6WHsH6jMU7gchmlbrNv0vTZnQI01cztvhD6IPjxfWyVOyZPGUv2tPKa4dNvk2g90a3pCb5oG4FW
D5PVPio+aebfpAHad2qSX72QxLE8LjqgTckwnJ3wuKX1viMxs31g1RVeIPH6PHQS0w7IhRbu9Epu
TXWpQbM5h0T9n88+hyF40hYY/khG1i5aE08dcg+sxy9U+uLRzBSFW4dIDB0LBbmL6msBthEjAMkI
K5lNF1Rq00EcKA/4BCeMkL7lCC4vz6nIIXDX50m4AdPf0gzPNfw2Jsajj4frw7fJBfipQVTISwRn
FphYFKTa6Z7CzENTveVvaxaL67p0GF0w83RZhnIhGhhIYUX08QpngAc7n5jtO4hrXkEqmHZvZhM+
U1h67W5c5+bSDZU9bX3Hw7verhQkX7RFWXpgazAxCi/FcI5cqHlbig032lWjHN6bRdMedJltoA4t
uX9sA2bOO6GE/ItJWHM4aq6PTdc04rOYRHgBPVl8hS0hFxsiWjR5eUr2P62y6aj7lrgFonBRzGx8
FmR0OM7oPyHmTEjLC9oh3I1qaFpMj215chHZ6OPStrN3YDxDchAlJIvbuURpfSCxof1eyfC0vmx7
IWvdgopX0c8k05H00vkpwuSLwMLqy/bHspDpxhHYA2pY2SIlJITPYvSRqdr9Bct2LU8jgQK3AcDK
vBHJMv4H1aKQ29VzscuuEkf3kRwKI3dMz9r6PJn1bl0AwIRslRS4iPUeRna0bv7wJ3BS/3fW9Vi9
Q2usVux1xD9nU4NXApdqlZ2yxrGecbcrTGkhkosr+QyJfaE+T5BCL6I3/qElRCs9EdJbbWudINeI
IR8l9TGKAJJcjLuAoYFHgJDNY6Ad09HU2YXN7fKc5DykR+ycC3ezzEj8VD5XKJI+ODp7KnvkcWtg
ev8VWxyxnXWqM3eH/QgbAUJVY0BjeCQxQVajc8kH5ucQ0V2d5btgrCTpGXCKlvneQuAvAVOi1q9o
0sY/WXY15H/KssSiaNVKEL4Cjh8t34b6caWy58/B2duzYS2Vsy0wdLg7YqLI35OtR0Nb086tgCCw
B5Icxf94i7EKyT6AiHFHtR/908hIR+THPYug1qNd2Pi0/cxxVJV+pm7DSPNRsoZJXsmLw2cJpDHC
uMlLghDmslRD5/6jClmL/cQF9a8lC+e7GwnRPkVhD83KsKBZETYItiY8gU10xl6hzqQSpMm56wfn
dYxkzWvJtsLZV/ipzJnsiPk/UpntPw1ToOr+wlThDvONZAk6ht26VTaEbrSE1vAArs1Y72LCCpUs
OVMG5o2lS6Oc5ki2mI6V+q0GMGPfkpRZ9t+uJC7gsCBJ5DMFY+V98QBivogHSE/JMePLF7+VHG3n
tOSo+ZhvdbNVHYPAtUvMq8L7jya6R8A/8xWdk1mSJLu1HG9EH+kxhftr+QUFeMi7R1hCMij7BAEL
Q7GFlDc5OgsP5TnB7YqlQyAe5UQS0OgT3/a6gCRX5NaxTBjl6q2YocWCToFzwibOtXyuMe1yCdlJ
ZslbB5gZ3mhE0bNLI+DrO7AbUr44Ts/eGbvLlO/tiZ/4AXU04iwz+OokLUu6pzXwK2ZynsSqNUHq
cullLL/fp31QPfCcJiScTUzpgR6XAGiCsZa7HDqWx0fKMnk+2xkiPGbEfhi813gcAMVVKnBZELf6
y8478dOjnYneBtyJgPFZEJ4jM2jSdmURvHDOWyScLYZRK2yC5jp1HkGc/Vqj1YdgEx0HllTk2juj
e9Fgg+cDJSbNdmeFIdNFfC311g9nz98jMQiqT7dg9XHKDCX5W5SBMNnoMc3kjagJRNBwpWWOuqCo
ZfbKSNaneS8ZFMjD2EPxZrRb38EUkQ+fFXR6wO5mu6YWPesm6Ek1fUVg5dUPK5yqfM8kLfndtEBK
8SwiR9vXIxmZce0YFlK0SOT4zUE3f1nrNH9lgZHWsfO7wLsxU8PLh5Sy3CogJX8b3XnIGWXhwnMd
HMfa1Hi7DdpCyaBpRatQbpbJxjNfaD2bXU3wTUSuldc1x9Eix3Lnq5BMVxsIi3Vq5aT0mZvJmY6h
S/f1gpNmunsLa1rdMYXJnkcs6zcrTgNCyTybuJ3QTvxfFA+cKENDJXYQCwOLTYKgAWltRZzRoY48
YuYxeII6FaNvntBeh9V7wNjuHiGsxYVfYHE5GZGLbMskgrDpujB6o6pbqu8Io/oCYaDLJ+tFDg0y
l1wDWcHli17jA2CvBCWIcwfFvUEeIHdKF0N+Sch0RoRreVl5WTrjNd+rJLfvhx9KJT+dL/rA+WkG
dqdH3OhptG/dwX0YQ/oXLN9ZasVTCdTizH2zQp+kBOTvdGRjvRSwqhjPrF2/jq+mtdsS9beGOHDW
8MnkXvuMwM5sJvTyk4ly+rqTTEHNmHVi7pgk9hZMQ+YxsnHqNDvhog4sCMBdgAp0TCf7YilbhvFM
+mB3ldVEsmLECI4Bcu6ljSH8jLMTjAXkuSx2ShU+3LcuqJaKvIYsqQF6bRD2BpdCJCkZ4hBtkL2T
Hk5PjBgKwOu9e2mnNSgOc1gX3o70G14eOQB5gZzIg/DKnDmELbREnO3gSywTzymaNbSukcct1o5p
8gcLyxQ9d4qb91rOq+TzkfzZ6LGQehneyMJTxbNEn3NX52gnoWogJwf3MsvMUwP3ChQfZD689cWS
S4hWmJL3wRwJ2gXI9R2yvjxJDq3MgPVvnJnPCQtFDkV13dazqwQB4YHXfNLozs+2dBsHEG2OD4EB
mTzbLJIsmnjLQxgflOKV9O2VrC5TAe7YYV2sw63gWMVRk3ftQcu+D969KKerZBm57rFh43LoYf6M
yL7Z1LB9Mmzx80AE7xyvqMFxDkveJxVo4hAhbf0apkD8zcDJoSviqIRDGjEuQmZh258Zg1ciKVEM
Ek1ud/6vOS9JraYUIRmeLpOgyaQjiAe2CdflEyogkrxcp3Ef+0X6JKpBG6debIeAc2zTJxB8sJ0r
eA+ijHJ7tyBruoeeSN8+rABa31g0s0dp0FSXB8lIAxlY+v9IZKB9uEK0EvbZm0VUQJ+XhAiomkqG
BeFIQumoZu8XKhRoJWzM8BguIXN5SKu9X12iWvl7lyEFsS59JectpaPgZCWLDmW5LGaWbloj9OL8
6eCy445g+Mz1nMRQNdJ/+Wj3BC62E2jpaHX/6pwUvrRK8t/0QGAt0CD+hR5LtoODR/zk1ozKNgSQ
F9ZvzmGk/MnAQ7ijSCT6s7KcAElZBX3w2rYePDrP1X1zzGdUsYjgAJU/ZLTbv2pmVcU2UEHxZnfe
46znqHpUxSyuQaDLOV6U75IRswRgHKPFst1jL2cP1AfrQGbiYB9yjgi0mq/06aPcs1tdSTNYNWVO
VS0FlWg9UF9B+VtNg/2ypn+EUoQAEIJ9Uz4HnZjymxZr+cdZW8/Z1TXWBs1vZtH2xPTv6+9yQUN4
qFe3m2PUqURvp5qe8Oww+hviJnCKbmOVskXy0NT2p5pK89k7fdDv69A40U4VjuVe2jRKvngmpv4A
x9RPP6cKIHccWAMD8iBY5K1e6Cm2IXo/YqLnLiXmqU/Ewg2biLcoNITTddG4Th+qNyA4TeTb15aE
k3oLqIRkUAZf7rxtHS/7aBYb55VbgsnAasR+MdrOEXq72J6Hob7hLWmpaJsG1c7iLPbFXnzCqjuc
p8AxwlTbqN2Kmtrvzcb5Z79MWLDyCwFpXfOLsfkIF1plWKUWnsQ5qV7ofNMv8HsM17BiMdPSQZJ6
sZ/aFl7EtEbtW28HYgYQ2bUSjlysstYar2sT6C5e6Hvy18nvFYfYHPjRNkJihpFwYswH1gxPyozM
WPVJ5XGoaxtv3GBpfsa7xgRTCgNWUFA84JMzpIemHXC/dlXdRTDTYTN1rDH6tGB2VnT4d/rOMJxs
cqkR+hordJCHY8OjqagG12ntQ0agiVlvuI4zFrK9hd1ePYku7509nVfXfiyNvZLc5brdGO3LPBnw
kcsMj/Ig8Ti/1J2n+WAhywGdQGSscVuyzI6Ws1qRMe5n4nLqWx82Ul6LfOR8vDip15KsglI7nMDZ
cc55cA86Xx9Yy2v9mz3U7H8lbEiLD5XVaJmJQIGVEDsDobbbQnVrc7UZ1qMmq5ngggkLkxFcVB/g
jp8YoVcHp+GPv2YVficQa6wqEOp22rfOhWZOfVjtOsuf+gqt5oaGv+c/qo3JgNil5AWgeZ/UdXTm
av4u0lYQwGYtHjENdtXEUecNF7JovPXVhjPnnrupAg5lOcsUnDSN8LzJKUGJDyWPghlDIxfKXa8H
w3QwrA/+0P8YvAFl4CAyo4hEScUl3UABSsEG0UlBDz0rVqo6TrQrVvpjkNpbB8InJARpm2Y7tmiI
t5GwdPViF2T+qU0vCc+9qYWLC7nXCLDpxvpB6pdCuENzo5Bahg/f0P0y2yzTdOtbM65BFyEu7BLZ
jn9G312zB1zz4to4Wr0h87bro9sL6GASM4jNwKAlzmZxqQSrRjALap3GZhOU9+O1mDUc5MokM1qT
froTwVpAUd9NgToWG1AZ/i55v8wOsKisiGSh5NyMGSAxpKh2BAGdL8YLDm4foerOQfHK4xKtA+s2
EjOrGMUWYaigmnEjRZSBBMgGQPtYtRvT3eZW0KY3PTBponZntIMloSvRqRw9HX45jG0/W5S/aF4Q
4dyyqsjXB2ua7PoXiBGVPzUYLiHtgIlZkYOrKgpeNX1av4W1YH7awaJkb30qkyN6+OQLbXB3glaG
6h5dnM1LTzt1neoeFeN4L9SIdWTi9MbCoQ8uAHXxFdiIL53Y9LMzHzW6ArHra2eUTxkPL4awCsLH
g6XJdNjOXHu/Q4Wc/iCkrzMckAwXN8oJZbF1mq6KzjzRpFNA+LvnM5jum81Ipba+pBeAJDIs55nv
246Nz2D52qMrQLUBe3a8qK5LV3309erUf1c/XKwzf0NQv+ZOPz+R/DrbV0vY/ieVoVdXpDfPBbhN
6AxoS+KuGELnc669eSkPfBdlyiIa+6DPZJGI019d5upkX7lB8ZGzSiVmreTlw7Z3B6i/srCMMtbf
UTO+J0WaKiz2QmGiBIVXOXufCq26sX5Okl+8vKsLDJeFPtqFPkvtLR3m3bc/1oa4ZPxNKqjBAIii
+BlLgJ33s5IOqPCFuLNOSj8QWxFWDPZ0lQxoKHWee/2r4R+rU+lzCnOGMnn23tp1nM9ZVIBg6Llb
SLcpWizKnYQZDyTYvz9qZSF/aMO84bPGWHrmCTOo6KcQZ5boJI0gieoelN8UCPFvfFi+dwzCgoz6
DLJ991mxOelInOJbx8y/OAjNehCDe4FK/NMnLv4BKQNRgbCuBrMnaUyMiCySbmYUEtQjI6rQ+wAR
KYlsqybLfUej77UHg/DIOZV3AhDlFBlGL9LHz6PNOFXHCvh5tit8p8P3iTjuYrIujYhSwmWxcx2c
f5QuVnKyuxmP0bAW5e//cXQeS5LiUBT9IiIwAsQ2SVvem94QVdXVeCNhBHz9HGY7HT3RmQnSM/ee
y0uu/xhs7tBkA9v7YH9ELt0CFTE6ZYFLaDNbtO6jCROHCNupT99WVY8PYKaYXLe4HZC3ESyNw6MV
U/NNVRaZ39LyuF86n1jMfTrqfL7CXFI/NdEo/2XgRwyZ7K6RiGElZKwiG5oyRho+r2/hLNxLv+CV
jC2PrWU8MJHtWOFwFZ1YqCZIgZsRSkre+OK5lXopcVtBpNJOtVVMnVN7LC62SHU058XMuJCY0Ysc
JmQ1dTfV9TEf5kDvDZUZUZAQ2UkURmhM3u/csTbOorRFIqNzZpfgKREzUps5moSS0T2OxJRbh9L3
/Vu3tEY0H6tX3HO9sImfIteFJa9Dn8V9OwcqjHOL0+lIisosT8kcbmxw4NrF8J6UG22o0jLV6HZs
jJh9avqv0snBrkkAQhh+SUOY8B/0zE1dr35pEObwnlPIiZ3BqAI1Fnu02z+ZMUIOsENrv7q3E1bi
f2sOKjzWRlhlXC/MciAikIVTQ3VLnx3Xw1nFM7+8sdmjgoYBSDfOHKKHT5o7LRLe0Fi/faHya1G3
UXnVrmmXna0gbW6bkuBsTH9qmtzdnK8e2d2Cqc5+wlD2OeOQS6/yACLfG5VDcT3auik2C23U3hqS
I+yfxXdJnsKnm4DcsVz9wWMDlzvFpKBi5sc+eKOgSN88B3PNSdUuSssLYO96/pzwBiBfnf2oOo1M
zp4gBMq/EzI+dPhT7YhPkwzjfEvMD1Ge6GMBNsPibwkBGzDh72TmdmwaneYHl4W8JSoXAYOHy+M5
NC75w2gmhH0vLYZe6uKs9sp+EwDLeNc4/kBujK1r58Ff59w7+dxGEVJwS5S6O45TWRmFCJ3UhBF4
GAJCKvjGl/ZyHVH5hSDJnFBMO4jQpUWzwgqfdaGy5V9cUVLwjyD/+YweZwqJO0aau6vznvEDfkYD
DsfuF+zSudMDsm+WAIqUoFvCcVfjdqHynG+ijmTuozC2vIIskXxPIUjN/Vg5XvdBHTkVZNpzVny5
QDLewJiMxIKkzW+oJ3NqxOy9YckIfzNuZKIuHDoCPOIkcxF0fhehLTB7V8HCw5gyt//or6flPNsF
uL6OAJA3NNkc+hjquI1VYrMJCZXLlCYzgZ9cgwle/6BKWb+wZXp/wBrzYVzJWocJHpa6Y4iEaIvS
wXSXE+aynteRkiHGT4J1KaIU/CAi2ln55qNoPpPEMW5OQZrze+bGRfCAeqqxkblQcalbP3eD9QZa
obXscQuG+MmJUIH952zcLd3QJfFuh4ABNbqq+lt1gekvHYAm2AahV1TXCTwrCyAzsShPvs3fKnYJ
qkyGwWjtOT5BRji3AFxLbIWTDp/WbiBlA5l+ToL1iK+Nt4FE5Jwr9NXrbOsvRnjHO4fwyezHORsS
bm/UBISm4Etr99qr6+JuU7e/8paQJ9MX1RKDwSlcVrFLeXYdVYKsLhPiuX7wsiD+HBJXnEdiUViQ
FmK+CaKiF5eCUE6YbNT80OyxHJGukkes7ds3qypqGrGcrpksWwzxB2+qCdsR4+QOcNcy0/2ZtavD
vaecYT2xuC2XK8lci907xOXmLzriiC+i4P1uP+sAkOAJX4Fnjls40PLml9Y0xEW5sT+BW5AmwlpL
JdGTV/CeU7mKAM8Y9n4gSxKMgS470mp3BVqVnd1aZOemKeXUVRDVvQLEi+Y8OW7XOTCYiiQtVwyb
utVz3JeGdVnGFnTpm9gjaN2NVwI6p+eKSj47wtGyn9oU9ObO3n5lBpv1kJ+w95QRI46WE7VKB4OS
yNT2jW3L+kzsJFkVtEirOgPuQShQUNp/FkuImSHipD1PqFz5vMjPHgDSBMk37LEc70waKEqeRJMH
yHppuWV/QXJFkvkW7MvJh9QlOXJfjbsguhuFw750DjwNqXGwloPtesp7yJZp5bbByY8YCP30y5C5
C07ENVe3k831HLmdiY6ZcJhMsZBtVpS+lSDvFs2HfqKf0Jh48RH9ylp56pqMAUNWwZyPN7z3dYgu
1+5eEGYQ/I2eg/5FW6VJABIuY3YYW9+/L9gTrvAzMYzmWq3fLe97Snc1wjVmLO87uDZZ9AFCgWmb
QE3A+UpUQXjGc8MOHJAMzD1F+4fkyovc4uRx6jSXni5sOmhIy814ZHmSuwd+Vweze2Yku6Vq9NaD
Yr4T9XvdsmkJTqg6Bs5HOwdJ6Ty5ZUGXp7RvWaeh9RZ98t2eb8HN2SXwKKboQwprsV9H4ZuKZstC
idDZzJz2dp4n4e8M3yUhBYrUDoRmCnBeAwcbjZWZe14xJqvVE8LFZbkrOuxVPMtgbNtx6rhMSUq4
ZRk6MhAdOd1OABL8L5YcLkJY+urhpBqQ8xckkyis8hKiQuzj1HjZjGAZ97OlsEk0U39bWBS4ZDsu
7Has2R2YDacDVeNQuYj9CDlIcQqhZxiujMWFsccEw9FJ3lqTXgXk3wKr72V6z1QdBpDBp2MOoRTr
/DoVA5kplA0ZeLqUVMoPWdrVbZTCMSCRGecMhm2k4IMnYoalHOeJpeS3QFACEU+h4d33zMsZMTTZ
+LimPQknTB7kFckbpC92ZZJeO6Ulozdlj+O5IgOk3AVyQhpBEtiCmoyx/KYNMHoVdnOC2emaG7av
WfgE/AiCL1N6eVc7NkFVLd6035WUy2GPgNKI2N5sCuegzmaYRn5EF24hXTXoqjxx7rIFiuvokzZA
AdRIeaR+Gc19RyrSoaJBDw8pIA7vppeRVgdNkInYTSM4gmNZuFRcE3lqxWUGi/ar0hmFHXZEQJvk
Av7TK/lx5ywIwXpDbCFR5czyKV8vajIACfOCgp03WRCsDiZLp6eBzQ0r3VBxRd916ElCj1+j76Zz
Wfb9n76YBx9FE3nPW8o3OAfubT32eXeDd1bJ6RyQxtdflbZbOeh4uE4/HNXhPqgNzCEkWarmpzHu
zGZT4VmMEboDcNS0MV8q7MoJxcGilglhJniXz8Su2hM4sdp+E4jByyf4HYm+mwFhrZz71BZmhrkY
bEGpeYLNzmX1zGxxhbSAXg3P8E4xaCuegzpEfRCSqy1Z3GdUxAW1Oz6lMu2DOzwT5ACxAdgYLSvh
Qkvcuj1bhrKc+s23Updk2uUlA0Un8oPHJSd34BxmkjNrF1TMzkmyG4i6QaXL8c9mvFpYzSYHUcmG
NoqnUiTF0c0IuYTPMoIbfipr24k2AIvVz08REn1kFsrv6mFXEmG5pEcajEqo/bq00R/fqspsrxxr
7V87ktvKfYUi+Q7L2fycW0lhdvhdGfTMdPEy7iEX3zYMJJ9qTaHMbrI3V570UGn6GPefUivN6WYM
Ie1HQjOLS4hoejl1kGrFp0W3XpDRgvqniCerSMH7rXkFl7Kf+vVzFQYhbszLXQHStV3ToZ6FQ/Y9
5GO95V9FJlB3HuMt7kMGoGjYpV9WCetSJKXLsKuTDj2LHebw2ETGiPhuDJGXXEsocmwE6wR95J67
zhdHMrotSZoF8eTtHQdgIhB1pj77R4z0gLVizbEkyBcPU8gygKmgge7p39rR3bksHCG3o2PLqx/p
oULjtORcRodP1hYAtZLoRiSJ1AGZdWOp2V1uxyb1u78MA2emN4ljB5jXWzd3Tg34I1R6FYZ2DPKQ
n1c5HJDfl+lX68jIPYg5m9NrF9TKSLKlM2fJ+jFzXf3NUMPNlFG9XT0S7oIfYd+hEJkpdvvKuSvy
aPNO0fy+6Rqf3hN7R098dN5gAfFwxeTkN629av8wz+BcDsiFy/FX0EOIhKVqBhtDT1y+/h17W79G
y9gmcGypdLzsXhKP7qBoyguN2a5aJn2Hm3MqD5yDVXMPIEqgJQRxl97kPtKNB+3QYH8ncw/36eD0
Yk5YHiPrzPDKs6QJfnzKCXeT/ibVh8fNhsdjZIp1Fdkwlz8WrHlI4Ou+s3P2bi27ImNY7XV7F9N2
dKDIh33D/xHc8Fc0j2uQvgjsDSwVWbHk4alltTx990I6Gmdu1llH0+rAOUk1UDOvYAEzSEQhGRv7
HkVYRPiVTIyNabqmxIpdiwwV9txZ2N6gAo9SwtXyVbBwQdUypZfe0b4Nt0sFZvluiQ0OT5MIWJFC
5MWZ/FkW1M0IL90s3U+i7RbElSaqb+ZSuS256Rkd9JTAAPl2jA/HxjCKGhA+cAkk9zA/uB3w7Dms
sqLMhrrbdBP20z4HZRlOHVAXwMyyc09rser5DgZtKJi4QchB8GPP0evMyKM69HW0hKcRj01/7NBm
F3Nc+0NN4j2kG/uZ7CCSNRlOufpie11PrnAuyoozD0uPB8CkTSYGz6AmrZDk8JneDDPF6uaABBED
ocmPqG+g4cJjOEIVVE15roE8iBYDBoch6WlT6PDWEh1U2LuF3Xj3WQ7DELwECqEseUs6IJbIhKRe
xm1hMq/HSk5Hy/6YSVjU7cMCawn/kW3FdzMuZRPjtuvNbk4TW3yWMtNFds17E3rYokt0+S1eApD5
O+JCOKUZCdtk+KW2TqCWBSDidrJQARRMLchrYB02A3iCV4S3gI6548NoLu6PmdmHd8O+orR/gwZl
PVLc2QJfjFhaSMIkSqahUItJMw9sZPNgG0Nx9rp09JAYLqwUruqASevZCJlvbkfb41QnKoTMK8wz
aPAGZv6xj5TjT0UdN/1F38DYjwgjV46koSgoKQJCS8+VZ4z1NBCCQVclDA+9cFQQBPi/2avfhqDH
xYP0IOiMMHUBOuEEbbPxaaT8UtEV0+weUFyM6zMHv9Ng963yuxBikCnugBO2Rh5bIGtKHfD9ujWI
xcYObRmDzccnvZB9YFCvy2KdjmVThNVnQh0wXUuevOFkGk02RZ1GuWGN3vTReZqdwZw62yGBz+oF
uCLGFhhdjbMspCttlNEL4/5hQgacoePUfe2CBzNSkqieQvs61GMwXyp6K9SgfEn1vkavxiIZtQID
s6LKn1DKKub8/lSSbKRoG+IFH0S3bxpq/r1looHSiPkF3VrWkE6Hctrd9d4yZGcGNv5yDtn82XtW
WvaLywMUnW1Clb855Rky1kUgblpvIMTW1eu7qmx3PNh12Rhs4T3uLYFZhJmSn6AiwG3AXLSbs+lC
RFTy27ceccqdn8j+F3mI73/R2jgdPwkKuDhAxuKfCVdW5hH1HLE34+xBV2iLvg6PzPVgIJeqt+KW
aDXWfd5kTSzzOJH6fYenz2A0WaX4LqVpr9GGFAD1ypUuyqFqpyCq/BmTR+piZpMgSTGMqzK/7nvd
RtdAF6YWN3OFji0lxN49sJqiVAvTlMiSsMh5sEKrLVBvtrO/cihCbkTKK7MPa2jz9VyDbOx5tp0m
ueYUQCY1THL4ydg6vtiVPbPyxXGGUt5pqYcbgfyD2RR1AkNxGradLGXr72bsckAlloB3wAJ5SrxS
FER/HCAB/sPiUYgcqG4CBCg0KNkV6TLhdI9UvMgvfeQP9nU4V4t/IBkie+0nISXqX3rAW/jl6q2Q
iCu/giZlKtf44LT2ic9e4NiVjvUnlX71O+Aob/g1nP51tNYFSxWZf3VsUHp9A4vB4k8OLyuELtny
N6fAVk9Ykmv3spLc9lOlQdeCcoIwjp6vW3MSA1PjsuYrzHUPffN3mNCAQSONovWR3KzsvoX4tJyS
uvZVzIZ3C69p7bA9hKQ5EzKjw+aMyjgTe6drI8UMFJHj4+CyazoOmliq+3Vgsv/MtooUDr6frOW4
JR5px8LAP9EiQcvL+vINhIL3z2/z4oykGsw9xq38RagxVVdF4IG+IGcHLnogLftuSSecv0SL1k+T
Lab2WAeLI0lYigRReqBu1U4Eef+smrlkOM1hdCwQNzcnmbfpvRSsts+Tx7SL2J0qwpY6ERV5sHoV
AI8SWWLvvJAB9H3W1CYANT4KzA39IBnIpIUVB06OBYEMABFemLHMl9BycHqPJhS0CU2KuYcMaHUH
l5e4HSsIcZw6iIcIqcUaQwxFFFinRiekYpQoBUqmz0IT1aNz9tAEi1oPrZyBEsK1KbwdorQUVSZO
p+20xtR2VAGv8VeSYmTbh4nlP6E7Alo/NiZ9VLVd/BVWYd80jMkZxP0P6bIiH9l+ua7bgYj3HlFi
vQww2IeCURo43ubGB1OBPmzo7U0nPScRGUjgzMoNWjhcwxoIkZv1K7dNUNbmx3GogUOSDKBshG1+
mYgi2OZMuP+QAk6CbC5rrYe9HXRquUbbnnY3iNOwRMxF9knVtwSEeHXpy4jXw78yfkbiFc6G8r2x
hu67IDz+bwFl07nakpxfLI3kMmbL2FwpPlK+z7CSM65xyNt4aZ0+eks5R5/8uewq9F8cvjYafG2/
1CB1uwtpPNORvR/fskxCggi9zjdxiPi8p7gBHDsDf06+GVt5yDmglFUn2y8892wrmf+str3+lSyX
SFwc1+IUQbDFlWdVtjxT6i2sKSM+PQnVdopVlVcnosm1TbivEX8Q7ZX6/c0ASFCwHedJYW7S+pA7
RcnMjASm9cqMUwh/C6H9LVKrIb3wC3pAmx20z/vG9ksWHV1ERzdbZQKke6h653rAw5jvRm/GV8XN
29wtOjcT9gTjQCVynWbvrdB1btZVq7dRluMHPkdwOpEly/IQptSR8Tg4W4eYp90fxTAI5knOkO2z
sab+r15tjPfRYAhDQixSBPK6cptg+sZ5x3gW+HDwnZqFl3J0hZp3LPfsX2JPl182rc14o9YEOeYu
aJL0x0HCU8KpW3vvLHOSvnctwB1OU9Tw7hEZuWxuRyX95tjT1nmxFypfP4s6YRFOrF10RB44kvFB
lOv20urhxaRQWA6sUTeUICIKApKo20lQg/9Ct1s0mYfjCKFbbAaBYSLNMvczYB3s3/Skgc0vDe5p
oDZeVhPbi2gJs7M1gfXxEsu5yDGqiHMpNWVxMCR+c42sjIxQgBPtT2GtTKNzCvtn2YryAydZ+p3A
wTOHZuHuRs0R0ZkOU4izPRf6PumoEuM0m6Cmt4NOP0FrYz8C2xSwmmsTxTAoZYmH6NEH7IOucdz7
oUcWFkFVVR2XApc/AffhFkooLPGE+IeFY5ATxDwTzy0faifw/gIMmACdC+19VRl6kjN2Czpir0Xs
Q9jXEh4C4oyaew/bSMn9ndvlnWNj1LszufY3Cir8A0xUEnf5vvLleoG6PoMorGeQiXYddd4+nx38
Lp0pe0E1r0bQmOgLh7Oa2hmwGTQN5+REKAT5V9WEFw2gSPYZtmJ7h7tDjo9G0/LspMaqetX2fnFu
RrqE60VlCkC4ZgKwW2mA/ENmjUV45OxeLrQUAjEwUa6BdWcENozwbCc0PQcMpt70zlg0s+/rjj3C
P2w1+LQPY9gBGz1OiKnz9JblHyHSJxYNXj8cihBPKf2HO/kF33OZPluz7efAmKJk1DfN6HuvHOJh
ePCzrOjjJazSzx7HRP93XfBXiwOz3MGJA4N3m8Bu4dVfKquC63HAPoC9BClBTQgUGuN9uYhR3SLE
W/rjaJYWQSGSGGve+1RiCU+7a+GCVAmjuyd2vDgifFi5alculRvBaAhd/R7AeW1PuHC79m7BGWph
m0zgPccguJrsgeSv3GXyvTK0QXWzIB5mcQrVAX85iThQx4IqLi2xmmvDwZifVw5odF7EBqZ4kBEZ
XdCPDDSTIpy2oIEg4tDA8lbFq2/Pr9kaaYHbt6/1EVmRUx8cFIlPforJbB/W5AcxTrGq14KEAPc2
6QKKVwYSyE2Z7GvxylRu/I14gamVpT8RCTgHXMt4fwKbbSDBtTFPzXb8h62qT0HnT+G5cxgts9UC
YXNmueOmf4n3QgwJrlAEx7bLEHqHGHyzMwk6i8fiXGi7ufazcRj/csG7+S1QCL6vAsPeBtFpxbO7
1etPKCHS5BnK1LZRXFYBnKBaeKyPm2M8O5oV1Bd3XCrds/BTRJdUseN7uGRLfkpTTP871c+YyujI
kazTy9sMVjKH5iWgZIRME1SyjgtJzRs3KJScJ5+mnt1CTZR6cZ9JDKrcACCkyhWyM0UR1EfgDVL6
EjBRtzxQ9bjkAkioULfAHf3fHkDHcsMYQ/Yvk2MT+sZMXCEgCq3wUpdAkh5NTun70eGYCM5eynAI
CVVjsJ5n67RbUt8a37PMl+1VaxDUxkxWO5t4K6Wje6+de/vAoNLmbiCesv3nOqwEj8jXfBinWZMx
AvXgeD6jb5+qy5QZRmbMYyKkTynSTvHoIUD9HPGDebea1OLh6CQUGDAUXOw+S8nPdZxIbt9oEXo2
Ksbcl5GgrTWikx8mJPi+SQkQN4gBZwdYPFEGyFKtpMteulouX9QVy/SoIgKciSgyjn9CAediGbI6
IesdWvOmu03Tpi+uSWsIi7uuZfmzjwAYsrLG69Ew3AHa7WHYxAYIgN/1oKsyAJdwmNBjdSoiKgC3
Wn/TonwZ9ONc+0nxMpZTjr6fn4VDaylYxnPNRIn1kAdOqPULnYYhejR10poNlLUOBFEokQzBe4dB
ZQZiMeJZ50+kF70PMlr6v0VEG33GCDX650n6Tv7OledYD0zMTfIk0kL1Z8oYkgXNHHp4xj2HK6X2
e9E8zGizs8O283HOto/n7RDkKLfoqVlns2uyySBJBHbzpPYpTilzemJmIV1YGtGRODKbNlTYLmFG
8qpLMdwcAj/v6x+ABHAt5izMP5Qw6WUW2FgYKLnkYiEamV7dgEkHojll5oszFXjCRGqCn4S89T7W
DKZJHyotLtEwmtw7RuFEkZQFz+p+u8GCbeoavEcuaCEG3nCiWAC2YGmQCQHfbHpHn9fJHjdalcJQ
ZUfIPVnZLGUHVECCItWNXK+SECsTM68ZZqSapK0ABBryeHrmQmlcDghUdCXnP1aTV49LFmUZxqnM
R7GJFBtyM0y897njfsQSqdNXO4P5wnTeWLcWJgecSj0vVIwgj2oe0ZqYtgje/A299fAvNx1qJAsJ
PhvlLvf5KxAyGKhbOchyCsC/GK+xIPuoiRN2yHj99n4yYoVE/o00uTGrfC+Dsmj3Crn9B7p+lnt5
MBtyZvEZfqKpcQkMIkvlEvjE1x0mBuNvw7rteHq3Xu40D+ktTEMGm1XZyvEdrGj1ta5uvyHVTGLF
WTh6j6CCzJNxk+GTzMrmn9uL8jshb/bKdc0IxLFDmL+bucyxuSEt+mI4ivJKL0p3Bw2HwTpEdVV8
RGMDAs9B//yZ41N7ttDGZ8ibkZ/sDZbFuzojMGsX6Rb9FRA3/dOXVCvs2d3yESut9xbZnvuvzPP/
05rGMYxXWWvU2WOgbMiXTkk0IOpjtndp4+wDx+VcnJGelnu2yPW1RJkJ+YiYY7VDwQhT2YArbTj0
FP7FRSjSi7BHssgoEs41UlFYHNUywCTkioLzdi0WbBQqQ7y2k71NR0C3Z1U4+kT7T4uuD2LSNPUv
dVabH1zThDkFTAO1s2jc8HpAdGjjpBJswmXb8VkV4TY5bUUYVVeBVw0YizivRsKiEK5KG40KesUi
mU4cBvWvmZT4tgzn7QYEr62rsQvUT8iKL0LDVzckv0YM5A+pBfnqMK5C3Q2eI5+5c9LgTBIf8Q0L
ullgGA3f027kXKV7s/JQXzQjUPB+U1o9a9UTSulyX5Po27K0PTisXP6JfrReDIrg86o69x6m8kbX
AcvUszMrMwQnXO2xiQq3PuVJigltySp5ras1em2gYIzxCMcBdWPbYhvJXYoUVCDYeyM2gg8Wohl1
MbV0n6ZpyB5V4nAXpoIALaAD6Xzn9FMDmAMpubfLgJNdY+pbv+2J6jzOPLKud8FMF86G1cFRK6Z5
fjP2AieTZpS9JztrjTrba5gJZ1F98RE7TfGo/eGRtZp6KdKlvS0a4rF2aGYYnPl92D9WUB8Z06Th
/M8pC7QjbMKCk1cOVXscbPLJj5ZFAn2M7pwAS6nm9Q/2KfUs9ZQiIrE3b/AwOU19pG4i0Zz3vp1i
26KcOjR+vprY5BK8FWI6e8eMr3woSjv7xvYUMiMyrZ/v8TAWTxGNbUjVmNRfo2eFP1ExTMWeJ4GM
rI6W7CmC9sM/w8HHc2CJoK6jzaYQr2ltMWlbu/JVRws6ldoy/k3aOY17jKic1C7sCw7QVDNIIjaI
c3UXASf70PMcYj4O+P2pGhIeDS40BEKcDbDZxy53HshC5JwCyOV8peyJeKjaUZz6Zag+/NGtPgC3
NJ/D4CGsdOxF3LBwKF6SJoAFPTSM6y9TXdSnaob2t5/Za38iw6FDSkKFlN+siKCoHQrK3tBtIW+6
qM2zM5QHluM99tbpIhraZ5kg+AbvtLDn0ryM4Jm6jnKAYBtEVk5oQzOmdyRPslzDH7LctQFj5uuP
mm7z2QssQpcxgEjsQMp7XHALzQcLJ9afKsumeyMx6VFeuz5F21SLdRNiMQUDKVe9WjZKrx3WURtN
ZJpGZs+0py8ONiIghJw9c+BdP0Ybfp1tC9OcNnTeJO8vC/WgKUGPG5rdXarTcYgZDk0de3GUAAeE
E/CeyTUu332Cv+zdWhpizUvdS7ByU0YyhOoTWrAUbJg41hyVdzJc02uEMd28h39fpJ9Fn3n/cqRO
wQ4NV894vRowYdRZ+5WDari2c7PB/40DnZiuI5UEqyzNO9xfZ7lnWKuhf6DYus3m2a0vTjFDMgHa
UYMqchVkz4LGpT03utiElzAo4D4pbacHC/TydA2qkmWi0Cg8GVY4/t2kaut3RIx98rd/OrzW1GCd
I9H0J1hqB/X7uAnYvcnfJK+lhkkYFZ16Luc6/I50b7hFOQPxqcICOSy2K6AqMQq9EaMAs0mDBqpH
Ak2rTqQewo3jnlRmp123nok+ACCHPBQbIRwdVZ1ILG5xCKk0yc5+10IakYbq/ZDBH/M51H3zzyPB
KD04tEIDW+ze2kwJXX/Byul8AFhnhzsH3ERxzryafa4FBh0Y6RQ2DDxsP9lxo7EaAfbF9mHMZfSE
VI2rG9taestOmDWWbU/0drZjmveKcNwCun6bvCHUx9aZpMY7dQOLS34c/OQOuYRbZuYsN391Q+/m
dvWnruomu6aAEPf8/gpVeFdk31iQ29da1oyfu0Sk9VUKYYPBvGUzIchZJfVHPcn2OSEhh/K5TP1b
gcsJ/M4cmM80Hbil2XEIvc8cNw0PU0CO/c526w5dDxPrvWHTJXdTgUMSoX6v7z0aX7z5vqW+edPJ
wwiCpP034/ohTxaJBUJVMRZfMsJB7Y10ksfGzuBA4cwbHiPihhg1Fm1zQcDeTcyfQmLHtqKTYUc4
u+8VkHn2IeyKNy8zMTTgKmVzqdJsG//3JXrBEZMweQXsX7mNVIba1vNmnlICZpq7GeD2TwqniLCb
VeUqzoYyfeuRk868uM1wJ9t6tlhi8LLu3HLEvVJ5eiDhIEp+ecAZ50AabhiuF/YzJ2P9nK6Nbvb+
0C9/HKwXjywcBj9mvK5AfcPDukvWYXtiyKx7D8PFXEiqFXa89pG98agS4BlOOpUpYJJ5/XCQOt/i
BsRYYY+ANPj6bMZuoT916PQJmzZQRTMYj3wZdPvL7MDuslmsUrSUlt/uq8jybh0KMLJa8lpek/6N
VYmf0233nvZYHS6zRzE2EDBpx5bRLjtsqhOsQM4amYMurUAfEGnz7XMMhW+VyJnZZoh7mHuozjvz
/PPRutpR74Erad/qeWKOMSB4flzqzSpFcSv3DXj9Yhv0YItVlLT4hipBWzZiGjhrXDcEtuTT9Eqo
YfNM4z19z1lRYivqicmxGDV0ccPMst5lRIrbcbrWzskdCDukXt3Mu9pryjck6/qth7xXcDluTobc
WthYR8C84TEUBHp5Ux7+41CR4R7vSSEPphrMVwYV633t2L/uAo8p7oG4uDw4K4mx7JRSs973cqT1
Qh1eoP0yVf7mCdwLoDgJpr/Keqt5QleYodXBII9PK2nmz6yj1oqzhknlHlajc+HkoqHvEaFUewu5
gDljJUjvMHOx1fKYfEBlzLl2SCar/SLGaxhEePDzlDuAVTeQ9LQ133XFxueIM6o/OEQHsCVUiG0Y
d2pt7dniT9kT8+WUcqtrrf2ME9K+G+bCmfdRU6EzWyRr2stAwugLft7+DDDQZj24IndkXcuKlRW2
W4yHYlwT0As8Et4eEo/3OVoD3EhNAuVwySRm9uP2uPh8vbxFB7bZMDdoQKFVohvUZHJZYaCOFrZn
GijiwBdYgqSOz62ivKqkgA0hBeEGiJTIfWWz2tsgEKPWnKRj1BhTfHJ1YFNWTyFZZelROcH8p8/n
jfiiXQzDrFwFCgbkHsR2DWP7xaxVgC1wsaHsLOTGrwVAGygxDhl6O9UgvtyLsoTFY9s54hANURtM
Xd46X0MHZDrmCHfvV3hDyGR8Q3bUhGaLINZBLCzzow0r22elWS/OXOT9samD6l0uS+bvOihbCDCo
F6rz0HcRKdI4+ZITWV20IUwPQZVqWpt/xVjggXQH1FyX2gp7aIWUMswehRHJOWVUgrV9Jv8a3lB1
uy6TsLhe0ql5CULiT/bYJpLoruB8/jNmJmNX1Crp7FWTGNpX8ny/GQzAGhnnvmOoxC7Pe4QN0+k9
fsviIS+1Z5A18Id7DMsr7wVWEjK3JUXO3vOt7GMVNarvNPfSh2pqvOFAupM4TaFNptLsl+Mt9d6c
n1xaynwnuIhs3v4Rmk5vlc4PgKfiyxlhvcS6sxr9AqddPtb2yGbRrK62T/6IMhTdsqa5Y4eQw++G
QMWMx1XFF7bT5hdzudPGlZ3g2SB60lkPlggyC0cX7g6O9dxipkKfAmmP4i4j9XLac2FqKhnIXh9T
KQH16XEIvkSwSo03xnMQYqbZlk4djNM5GX2BEJIIu+YoqXh/PQaQ6b5AR06Bia3lAbsQF67fsrbD
hDX8SkY0mpGEGwJTwhWXnCYb1z1YCr9+QzHE6q7rB3FgoIIihIkejVwFaeGFeVt38x9p59Ujt5Ll
+a8y6OchlkEyaAY7+5CmsqxURlJSeiFkrui956ffH9UYbCVFZKJqG+hu4OpCJ4PhTpzzNyVFOThW
SZX1n1IEDa0NgBy6LWBzcFUGxqxRloysaJbrx3rUT2V4XasytVjF6YjoPeXW9tcEsira1xUQi50A
r+HGnO6/Mo6jlxEJ2nCbSXPa2zw50cfPfflFb6PsTq1xMtkZuU4XXZf5t9TSgdGgIVU8ImwWfJx0
24Bo0Cbjb6q0wz8qdJavpJPFrU29NdoVSPyhWmU06T5BbfRLwAQ/06QCKRS3lPbDIEe4vnQyA0x5
OlfanKKtB5o4KbZTkHniD+wwNI3Idbu+QPIda+f2F8kXNVQ2ZRElT4BmAhOMqp13GqUIjuedCMaW
Q0TVZOe8OHDRsqsm6Exro4mxj6HbVKrldZvUpg/dbicxjM19GGs5/WWAVvU3fAD4TFZMj5kCdx2q
+o2PTn9L6yYfS5BHlJXps2eTRsVrK5SUDnDI+pxtNBo9PDTYBQ70ukeVnVIK34kNbj2wsDezTIeO
63uJfEgTO/rwqAGbgUshOcHKR0+zNJo3aAuY+K9FZtL6XzRTqKm9bZlzGKBlJBH+RyMLGcuXCFNo
RPL7wmrvsK5zjCujHSN5MDE0zH7CadUs9CK0ou7RYCxyc4+wAyKJt7qDMiv5vy9aROeDRJiweCl6
Ds1DYLdWnV3bDp5L5h18fRoQ+zCwQz7IoBco7uzrGHaEsUeKcEBGJcC3bqNS31fn1wMvfDh9A6ma
o0yPCTr96QHIN607JDw5JFOj4cLnhqqt2wj/QGU7iCzHdQKwE4arEK1mLbAeofYI9/EJwRycgbdB
AGUdyQWN4wf2T3CMHBTGNlEFLpXMIswEHFpT6rzPyfV2BpalHyTQevzuK6AiSc35tIF/rXyrKLj9
Ng2j+kItt6q3EVIDJFQpRi3bJvTkkaY2Dj5trgkweBLT812YQ6DZqb6d6NuuM6vfM2QYD4DeiGbZ
k0rCwwfKjtd5rCM5igC5wXNsGH/bJkRrjLDTgY4QsH4yHygN8R4elnoNpFCTlCCK6qFoFTluUPt2
flhJP16h9E51HkuNBuRR21BFswwdVFzfNuHXAYj+Nx+jvHA/ZHpG3YnHGo5j9MXkNb+D3rvNo2G6
hjBFlo9AMElZMZRIuPuTbA3+V7EfjLRA+Jt3nQUIaGpgHA4m2eoWBVCv2qN4hEF8LnEVCbvMcams
A1+BCpuatyYtfCCVdQwA0mlS5Vk1DeozUo/K3wFF2HGbTlK2d3ZUaS/kfCC3fIfEeDOpOIfuewPM
y0ZKhJUMVdWjG7xP4JMUGQ2VLeRH0EehZuPhrhuKVd428xLZRdBmlIPaD1OIgpQAvOt5keVvMTCL
kPwQk/3Z5EVLMxUchYZ3XqdBBAP7iZdIGeOm3o/gwwbaWORwGkWfooAAzvGA/xmPYADeqBFkGIe0
QWWb13WVNbeRV/vmLuy0vtva0qMYgfwK/za6OnITZbn3AyRRfXRAhZKkQrL4R4pS/4VAWMcyMUdW
dqE1iMUP6NZuwgbx0h3UNuPoqFR/rzKq1E8AxqgvMbb4ugVj/4TE0vBDZnrxoJkY2l6F9HC8PVY1
hrOvMWHjxtRnaSO9om+9MzSIx1tZMsH4M5hVssVVg6oaWq6OukFpC80Cu/NGmqVR9CtLMrxZszpT
PiDqlKD9ZqnVbRZn6Ctbpl0e0hADxxsHyv2d2lSxawUcyHiEIiS4Q+8ADCLoZvBLojENa+NNYXoE
4yHg+SHG9SMI4/Fnj4Ix72vQJvVGjn4YbigM8/bhOYzoLJ+Dm7+mJvrZDLT+qzY1+aMnmSjqixmF
iExBtx4LMR253LFXv0epzGjTt+FzLOYKa5jqY4fIus16M/Ccg343ULXhtQeJgOQVQoDl99F3NUe0
VcRhB2dBQcgB3tMUHp1RWOYuAEvoXBU0qIsNCQGdAkSVJSQ9wWWNwHkfIBSBwRbMX+hzOLdZ/U8e
fyM2yeXQ3DGP0IYi4YXzq4tq3KblKELMstCkPWsqWF+lY8y05ClFjYa3VwYcDj+KjzyxBl7sSijb
ayqTVbltTSEfkfEZvsNfrL5HvFh+0sv1Wx580+AmcIuf6X82LrLd1cuARjkqQ4FAXkfoJiNGBJIP
8Z8w30BfkunvS/RJi+tStQKENSqnw4OrLWgE3Ybg+rGnMuERaPt//cf/+j//++fwX/4/+WOejLTZ
/yNr08c8zJr6v/9l/Os/6CrM//Tm13//y9KlqhrScEBVWhQ8waDy5z+/P4eZz78s/jNQw6CuahrN
hZ42Dx1S+IUXdI/ng1inQSQPBNUxHFtohnR007RPg0x2KG3EImK3ztXxkdMIx06l9J8qzza2+jiB
30cXJjicjzr/ra+G9u+opo5zi04LSuiLqDzdO7tFttR1LKt5SmRkvuh6pih7vMFCGF0joD07MdUD
uSNM6vPBzbXglo4ys2YxK8biuwIqoQABmtSN6mq8n/ll9hNplXePcquX3RRV1UNlOh9z9TPbGs8Z
lOYt3Zp/06u5FCk+v2ajJi4eWlClJ+p/v2iphl+7CWLaGIj+KusF9jfnw658Z6ESEudp1XGwZz8N
2wE0K2QZxq5ZDs+pR2G5s2NQOmR8dPAH3qTHWMwwJOC0ibM9H3yxfudJJrhNU9OGqCd0cRp81Eba
jFkdu4lWkojmMFxugWAn7fX5OCvfVqiGCTfE0hio6ZzGMSuem4RhkAoeN4oScK5zIVFY6bvmS4/C
4yHDcuHr+aiSv3WxhAWQT5I10zIMmBinUW26zYOXWZHLIp9lRyFljlgHFBGww7wpgofz4VY/JtuF
JWvAzbDmn/NqAUFywKBHKWIX5BDdTxHJY6AHaF+dD7OyN4TqqCZIc9s0LblcMGKqBxQtEtfLB/ie
+OlUGKrTO7O4bsBPlYHmXZ0PuTZ9QmV5gtYHcSvnP381MhzvdYm1auyGvaGFz70dk80pRBr3fl8Y
+Te79NUOBU8ex7fnQ699VFyW2CAcsRbIidPQfo0SPcLYjLYYqdNHyO6WSN363TtW6Os4ixVqd/Fk
i1DCEAFwB8G79F+AvJV7/M+gGgQh+rq5H/54x+AodmkmEssaN8jp4ERhT1SL9cS1nLzpPsZxqXVP
JlCm3Xvi6I4JYtXmOy4+Igw8Kx0g/roDzy+Ev2t18p/zCvzjhYWyOlumoLth6wilLQdEbx5QUZul
LgDk2fReDv4eQVPsF88PaHVBOppKI1QVlq0tZitJpEe5LchcExbVZxKIQOx1VXfQ4Ytqixee1GsB
ii4iWz0feW33Qab5n8i6ejplnGHwMcDEuYiHqx+FlaCtyNEjIJ0gDPyjbqhznY+4NlZN1RDvAb2u
sQ1OIyJoFeEhWWdu1ALq9Ug5HppqSJ9UhI0RbsxpZlIyii9EXTs7NZYkzX/ThA28iBqWxlT0dZa5
WKo4NFjUqfiBBmHhWvg2/Dw/wrVv+jrWYnnS2s0HSG7MZqg3XxylmUW1SpyJBwjETx188+f/v4CL
5eMApVf1Lsrc1E4qBqeYYbaHW1S8iFozvpYZjNZ3rBtOL0SIKVjwsFx8zwAPSa3A6s7N+8Q40DqT
zYMdYWy3nRJbop5mRWZ5d36Ya7tRs4XBtasJaSx3CdBw6K9Vm7g0g+tyW3mYy+4HmtcXPufqCv1/
cZZ7QmZRKSI7SdAlDb7TiR2hOQT6U2jH0v6EBWwf3mDha11K2FaX6Kuwi9OzQesj6Kw6cTu0qgTV
k9QDl1TS9DvgSW+EF862tXBcf7btWEJjKheLJmiQ1JjCMAW8p3pXMTypGzJDH4HpNPx0fuLWPqgu
2O3StE0VA5DTLc91WPjQXEl/NWP4OXMPbjMd6MEmsf0Dr9Vr3tnthUlc24QcL1KV/EcDG3Ea00wp
4MuAC7CnG2RtET8qbmA5WXd4dfkUELOyuj8/SjGflcv8TNfhKoJh0RzN1k5DjsgVNqZicC3ZTfDd
AndQdd2N0uWAMkBSzeUhiKvUgwa6hopdNFeyn401z/+M1Xk1AW2hmelYtpz//FVyMzlNJVPdjlzF
RxZjg3xGe4e6DlRsXhzUXM9HW51am2RYClp6zO1pNBkpGBKOQeR6QJNvIAUXgOshGT+bKRXAIint
4+CoxoUTdu0k0FEUnfM3Q4dgfRrVQDJtrsbOmXCgQiYYu3pXU0kcdudHt/YtSWTIgG0YUVIsFm4C
yxucSRe7BmZAd+3gFe3VEE+lAJlQeheOt/Vgkt1oa9qcDp8Oqst77C6cMXJRMzW+IwOt3Kq5byLV
qrb78+Na2xyGbqq88+kAOMYiVKOPYKwUnVkTqo2HPI2f7RCU4yN+H8DpIQiWF2ZsbZ1QzjIkKge2
qquL7VimuZpa0HPdtqkQaw7yof8x1iZlllaHTIyBXzVUB+oxaDKfH+vaZ2U7wKw3eHqr6iLDsWuv
5EIUJPtU7PH5DAuxnzKp9zsbtYcLwcRqNKlhwY3JMyt0MU5uRC8bQX65wFurbUGR/JMmLDQ+rFI/
KJCpdhwCLYxvc+xfDESUUYEMTPuxhiR4R99QoniExRqtLWq9X2KlNG/Ofw4x/4LlKUWeORdhKPCQ
Qp8uM5xX8wTD08SFPw9Q2zPxTlOq6Z8Ygjr4NRED2pX6U+fgV4n6p2iwKOHdp10FuGGc/y1r25jn
s2OxuUzqY4upafpeFSiYR26SY+OIoKCKMEneq3XwjrvudaDlrETaUMdFzlM2VetvU4FKy07rhBA3
bQ7y/MLumk+f5Re2WLoWoAVNQqs//cJqLcFo2iVVCPpC+RagrAL2qDIt2j7ovVGcw9YTkHb4ASGi
env+m64FRz5ovvLm5602b8RXx7+pUyHBZ8o+WmhHgZyO4Kc/4u5gKC9I647RoaTjGT2guRo3nwIL
UNvh/A9Y2QGk96x/ak+wY8Ri9G3RB1XN7zpKDYUqVGeT1rw2Gpl9AUIV6G8fLsc/zX1uOsoiy/d0
0qHvQAnNgYvTVi+IXiK9JkoURq4kiP9wZ2U1CjeZ31f3SgVa7x33n2aRY5Bo0KGlQH76ubUBAmFc
Gs5RgLK354o1RysF/NJ5GgWeNZ4BivlZ4vKXXbib1o4a1Gg0w7RA8dDkWmzkGR1WRnQ+jmZn0mfr
Wk1wxPiT81ikgIyvqBn72TPsITCHttMrR7JnKBMqxnl7xXMQ7dabrh/ufRR7cBopxlZ/GAe4DO75
BbH+Q+359GWfc9otlqROqxCOqeYdHRSX8gMVOrypVdmNj+h5qMibjDTFRGfTQbObYWpvPHWGfgRh
ONA5LzrpHfyS6woTaye2DqwG+yASNbqQv60tXKpBDrevxu6Vi+9ZQUzsvUK1j70CaxOn+/Y+xILi
JwIq7fT2tEkjFWZG/pzBy9pajCKmr+KkfdQ7JJBpg030DIuyF3dKl/klyqJ1HxjbohVO+PH8dMzD
WJxO8+6U7Ezd4CG8GCZmDYNGBuIcwbOjqtA2+E30ieDFb2RgYD7Wlcx/w/ZPvtWFSJ4HdMej6/M/
YSUZoDgk+daQaxA0WBzHWNJLCOKecwTdRo8WzRi4xUVufG69CVqM1kX2N3S7Y3lzPu5K2kNWjKSV
1HU2zTJZxTm7heInvCPcmB6sCXduNkvIoX3tT3F4QCw4zC6MdT7ulp8bpWEhuApsOg+LVGsyYtRe
Cs87xsgqh7dFR48tinPNwfEPOiysxraivwSHGgW2oPt6fsRraxo7PZoADlVqIRfR0UbLBBwx5Ril
ijbuYNglAGo1u9Sj685oqvHC1Sfmv3AxXGR8+MqmbnIg2ou93nesHszWPUrFtahBEtjWzeTFufji
R4P63JX5+BI14yzXH5ag6gYturaVDPnDFDNhPk2Wq3vF9tQLxey1tIeMhxKzKnT970sZpxJMpwpd
OUo0N7741dQ9xHwbWqvIN0a7ru5SJPoaE0HCLIFkStvbeUwC9JuQNpo/1/mJWVmKXMSqNT9eBNWZ
xb3hWZSpcKJUjolHy4BHoYyMf6YkBCtHVarakbgP2oXlv7IUeYULHY0ZWlDQQ0/vqtQyVRwYfefY
lpZ+m2Mbj7UtJtf2zjHLGJgaVlf1geKH7wH8DBPvy/kxr6R7DJc6KpVvVRjGvFhfpSYiwbkOQIZ1
VPo4xY3UKeAcjx14qfNx1r4tXQuJVBV9cV1bHC8C5F4JNcI5JmEKbiobhXpvBR2+HDXSqEj/5133
dD7kyommc6ZQvSEute/F0AbROXmAo8ERLFV9F/V6HxyaUIuBw2E4uAU8RYs593tOnfOBV8f6p3cC
s5/TZZ7zV99UtkBYnL53jjUi07dp4ZXAojQUiy3Vsj53wkd64B0RKb1znOlCmPZiFXW0r0c0Lbwj
2sfOrRJq/ldotDBoKNqiRYzpqbg6H3HlEOOm4gk+9724NBbzWbU5oF2vcY4xh+mVj+j0XayFn+Jq
aD+fj7S2QskkObnYkpr8k8m8+pr058uGDM4+jpUR7mAi4Sui9OOkvWPWoKmC8VXpVP51SiLjSZ09
VeyjUdbNQW2MMtjCLTCfdQWd1qssV8S38yNb+4ZsCEARf5qyyyvXHEQbwh5gnczKeJB96CFuFWBW
MNg6DKXeXsvQpXD4jNQX50rU6bIcgiCMMNem+AOoDTBlPoEkCnoETlQbSsr5sa3NGje6CR6DLJOE
4jRYhFwzOtihc7RZjHtJk2YGHyFG+Y5Zex1HO42jd+WgJ93kHFFz6p8TB8u7q1yHgIJEz6yfYGtN
+uv80Fambe622I7kOwpyttOQYrQ7bEd0+6ho2nfDi53jpE/HKi7Np/OB1oqXRLItXqHc3Cjkn0ZK
swEZD2S6j46NlWTaVOoD7k++ha5vlR0QR8HuVToQbXMltI+yB1ev1UXyz/mfsXKcGVQDyFYkSai1
LNY0POXwehpYNw1y9Hpkis89bo5b4qUfBP6nF4a98n15JFMopVKjwuZbHGY5tqhh6znKEUV9EvDJ
9p9iLxDI2WhO+/ZlOuedUvIAx5dPXcRy4tJLM83wjsqUoaSO/deIY244V0zf/BEldnSCQhsJJ3WI
06lExA/zsUgoR8OuQd+iKA+ms0qlUl9jq5fVn0UE/PrCs2IlueDImLe7DlqA1t5pUMg+nl81k09D
CIOqlyDz7b3QBrxKZI9i/Q7bEi14KAI/xJ96KC8tnLX8jvgWqA+awkCBF+sXx02zKgfPdyG8iO5K
YyE5cAO62YoArN+TkL52Q1kiBIuZYQYUD0n2FRI0stLQwrF4ePsc8FNoHDskiqqx2Lgm6BAtsxTf
hXYCY1CgH0tTNUN9IgY7H8lJfDofUFvZOuBfQCqTDXBNGvOfv7q7gL8VqElZTICtoARMXUS6KY+g
8nrsRWAhOoilpP8IhFPHS7woIsPtkq6bsE3DYelKRXszuvbxUkGRwJ5E+AGFU0Roe7ph1ZVjGog3
idTwUfafuP3748AN+hDZtSI+2vVMt+JmUWOgm0kPLNUrDGtfAOnw7xEEa6of50e7ttooZalUDlC6
4KY+HayP/FXdG61yxJbcs2IQmaUzfEzFmH0ausx6SoWV3gyJad13GCXtzwdfOzR43qBziK4fC26x
1MoatHnoRL6LDHz9xQsR78HSLas3MVXOC7Hmv2vxngLJZJHaWVS4eLycDhQRCFj8cvSOiEjwRERp
wauQokC5CAHm/gG3QmjuEnpwjTh4r/Yb5OCN6MJiXslu6fByanF6aZTjF3VaXavbamzmRx0iZTi4
YnXlv3hZoD5zkCf9roWU/jA2ckh/v/1Lc6fPDRg+AOXE09H7Vgo7x2q8o4fK296sIdBi6woXTQ3k
dDgfa+0GlJYDFonCPbjjZWGkLCXwYlgz5PDBhFRDkXr3qgJ4EsGdaHgUOU5QV7bdaGiMSShRmBSC
W4YlWQ3FhVLU2jNa2lRIaDnRnP0LFJVhlCpw6uLdbtrhfYs926NWOObBHgXOhJ6SvVgYNGCpYaLs
kkr9i5lgSVpXysTWQ1trEw5+7ly4V9aWAZNhUjWgv0kieTobrUPBoO1s71hoKQLZJoBn9TrHtl3d
YKtQiI2KDiKaOpb1jvVnG46kIE8OayzBG77llKLAcPkYJjb0Pase2o9qMHu0+ZTvt5MC2mqP8zQ2
zufXxNqZaoOAkzjKSrAji5s0CHrpow/oHPUYZUcbWaKN2ibhxywSN8ir9xemfTUciqPkYbN8z/L5
oU45LOcmYLk7VfrZHCiAbopI0baDhYLJLTdf2H04P8K184UDlMyZJi7ArcXWRmWhL5yoZU47rJs3
oWfikooyRPyhoBUHo640UshgcZt8row6uzKCxn45/xPWjlNGi24uuQrK3XN6/+riyiFk1dVgOscQ
y4frjiSpQcrU+tVGQZdfSOHX7o35uiBBoD4gl2WXMKaSbg4MV6KLcg2ND14Ol+DwK1WBsQh8r5Un
c2rQpLYLUJ7vOGJMij7SpEYABtlcvCBGJUfjvOXm6CuqOwGWuM+mbxrR3sBx0Nibcc/eaUbPHXX7
yg8AwV/JHGznzZu/OAVJMB9UJU0uscVGrgUAhQpV8mMzU8MGrbDKg+yb751SluGFL74yu7w6VUpO
1B8p/yxmN40npLGwDXCntApvYrRwUJzEavNKSqMvL5xQKxto7jKQedB1o9o6//mrpdR26oCtTRi6
HdT7pxmCthm9NHnoYMZh7JVf6qOv7J4/jVTQFrBr/kJ8wIeL4GOWodvqsQ7ROQoHFKmrpkruTX/8
o6Y3mj/UdDJuYQEEwd2gthjavn0252LMXLNAI/4vNCS+4TEeHOAGlLm1Dvgt/9QD+HSNWtUvnFB/
+lmLfMR8HWyxdJoOalA7aKGLqp7zMwSTrB7SSLSHakQ2n1Qb9YcNqQQCIpI3+EuTdyjHbwbIXTAt
4OVQfdal+d1W8knbQtEdqwtrYG3B0b+ZrylAG46pn64BPTaA9Qf8wlE1BmSWqsA2DqneoBtOERwV
pfNff3XJgXVXOUFpQ+qLcPjjSYB2DuEqqNFXiYb91NWAJDWqkQB9gnvDbH+cD7k+CY6JOLdFA4WU
/3SIXhD4PigU3800B2TVBraY+YwpzoiuAPLU+XWnIuNz0yAzdJ+ljok1jmPFVrBpEW+9UcldKGuV
MWAkfKuKX3Zr9OICznltFqjFzBcnRTsKhac/MWP8WK+CVQ8QXoiQ5DJwc8B14FqpEOe5MAerweb+
L8jOGYm0+B5IPltpbSqhK/Dn9D/Wk9I0VxN2p81hQtLt9/nPP59Yyy0wNxD0ORMGYrZICspOjhZG
A5GbllmQ7GQNXvEZtbjp4nWhrUViEQMlkQLczCISqHSJrEqK0mepoMEZU+r+jmgD/DEN4+NyC+IJ
1QcN0CzF5mi48fSo2INnzTFklOU1gvLd1fmxr612Ceiam5NqEc/t02lNmqIN9F6NXPtbFFbdrcyU
8oPwgtDDIMKoL53nazk5dyUgtn/Hk4vydm3Uvo5ORegaRiS6G/y22vSq1QdY36oZ3JVUWbxH/C38
rWk2+APxAoKJngZlHrzjlDXBnlLmB+nG/J+OfL5LyKAQKNOytBw32NhGuynr9F+SBur27V+ZS9Mw
KZ2q5IKL9Tw1vTNBFI2g7kjk/+vBSvGJbIH1bdSuxLCA1Ey9kJusZEYUULlFdIpG89FyOr4BEy5N
5GnoprxtswfHG+LmIJA8fEAn1Y+vwrL3x0NbIHqJXcqQoT1/ftBrdykbmOojXWEH8+7TH1CgAExK
QG6k1M1crUi7AnkkGjzbRlegiqoBP3s/UHT8jBFLuLGUzHgHBBc+GqOnDkoRVJ8Pmlf5g6KYraey
u109V7ovfTFi0pw43FNpl7rnh7t2ZlGCId+UpKJi2YuuyO5BEtaBG6AHFt2ayPDt8ZDQr9Isb9Xr
88HWqmOAY3jHwECjmvBnn70aWD8ULfQrSoK4NOCkUKXie0XdQT+INOfWyHR1ug2aBGEFhFZC50dL
9oIOdOQ0/JOaQVzII9bOEda3DikYTB5eIqcfOtTbzMq90UfuT7Fu/YksqS0NK9wXI+IfO/ow6eP5
TzCv3+WpTbmG3UTmS+jF8pJDbUSRzp2Zeg1qxZqndcYtippmvi8U6W9Lxe7QRkBh1L9wcqxHpjn4
78h/Cnevvr3qxSpGoTYZsG23+p7OruyeITI7QNgHxXpInRSglkNClO3fMWbbkqTdYKRAtpx+ZQPX
F4XLxXdHiExPIA69W7tGffN7xx9tOnA/9q01qeU/bw/7B+M5JyiaZS0mV4BcpBDZBKBzRXPVoQa2
CTnGrwNUML50RT80CCtE8fSO0dq0CNlPsPK05dsOrVvZDj4l1xzl/xcPB5uXGoe921JFF+0qTvE/
2viJgl/e+eGuFWs4LLjl5yMbmNO81V9NMGpGkts3VI4tMl3jnY3w+A0iD0jb+Gpj4dYIGT6xw8q6
A2KLhbFl7ZSSxbAVVTshEKAW2ucGaLX/jhyMTg6tcNa9xovz9HfpqBjN+DDfbYYAJh3eEf03JAib
X3bceF/Pf4S1DU15ULdA88yHzCKWiYQLq9jwXT9BLG6bd9bQ7coK9pDViXaXILj0nuk2WNdUDSBh
m3Oa9uqrU/SCt6QmoTt74DwPE/azdlgMv7U07hDxpaqwU5WLvcbVcRpUZAFXzsf3Ym2jqxCiWR0E
bjSFk0s/p1Ufe6fUp2cPWFO1M5CUvdRxn9fP8ugiu6UeROGCq3HxbREcQkBYdqGLxEj9tYrqWW1y
soutpad2e+EaXjuteDkTyiDz5LI4/ay5lmZhBXUQCm1Qo+2BfcoTrwZ8HvJBr5KrxIqR/6jCHCmr
ty+hGQpMJYhSAaXP08j6FDU82Lh8A+R+vndxYN+jT9Uhpq4F38qRJsKFNGvtu1Ls5UaccapM52lA
T0k0xBT0wMUcAdy1hveMehvXsmj2yMZE4QUI0kqGRUMT/XweiXQPlh0qFMSKWaCHpzPP9Pq+xqaq
4DDwR+TO0qkeP7RtjEGIlcxaRyF2qMXV+Q+8Ml4LyOFMMKQtRUv8dLw6Ys35hHWWiwKZtiu0grdD
I+1fIyjHl/OhVrYJbyOW0Izqhg2zuHmwLEL7yEgjdzAyHGKnyRDFrUItCGtBewD+2TvZWF5YQCtL
l8qC6cwkSsrTy71pthiJZLUR8lzqxM5xqsBBIlFYv9F7k3eVnyQHT4BzvbCM5oNmsT15CkmbBwD/
oXZ7+lktZHc6BevVI8Da2YlMDbviKW1LuFTnP+rq+Nj+jJD3EETR00Cj6WmmXw1gnQ0M3rdJYuE7
EVNO9nY2OtfJU53rZr2lXw+6/3zotflkX87UJkoOwl4ctkagYfAyJkAs/D6/RwTMuOqiokHY39B2
jVDGC6fQ2jcFPjKzbnhssmlOhwpPq0ywyQJo0CHxeyNkDEjWKpL+Ak5lrZSCQAIAC1pMOs/axbMO
7a9McdDCO4JH7G8i5NGRz1P6m9EalS0CPPEnLUUO6eBXOQLGvfKLUg9iM77ZmOjlSRNVr8lqSjxc
9e7Culo7L+A56uAgSLD/aj6U6YS+fFvbR9BCjnpbYhDqX2tW07efIpwZlE2pGO0zQAq9PBh0p/yb
t885WQPVOIhW/P9izq2uk8jugZbF5AXvl6AedyOQvatxMOUWk5V3EIMt4D+gIjk5NPo9p3POmyTQ
sRfzjjXs8h9qoWs5RlwmVgy7sJiUcGM2VI/vhglP7KfzQ11bbmAWuNbnmwfY4GloD7loOhSpcvQs
EFlbXSnbDrl7q/75jjjccRDXZhTIEo7rYVmUogRKP2kKh+u4qKxka1Cgu4QAWTvp6fMi2kCdyhLL
AmGOoC8aG8AR0R9stshhpXegdjGpbfPw8/khrYeiEEmayfty2bPK0kZBeJlQuhLH112q/oi9qv9c
1Nyl74gErgEYFOksZZjTSdLQq8JpN/SOaRg0uzjL8actOvWeNexduKrXBkXFjUrEPFV/CRmUseym
lHbzUYRog49pnWLtHmJZu/ELp79wV64d62QhoFV5mUKPnX/Mq0QWfepaR4dYOZqBj8NUqPZ4vltF
N2GEgPf5jUPbcbp19Cm/MHXzhlpeXM58njsq6bOxrLjoCfVYCSDY5WlSfWd/FC+Jpf4oWs25F1Hg
IdBuztr4YVHeN3FTXUhHVsZtq+QjiH5QCfir36548GEbv+N5kjrZi1Knw7gdO6e402SXfDNLJ3yp
HOQfLxyrK1cZjzUulrmLzVW6KATEyBOOvh0HbmLZ2df5ngZ6WaPFbCqx8UzWEF04XFYDsmTnI5wX
8XLdNmiVd4WMyGuxyvmCBrb3ONT+i0jbWHCRJP6FAf59mIGDokg5I92JuIR5l7Owbo4w1nFEUO0Z
1UXuK5Iw/fv57fjX9EEdYebAg1CfpZ06D/vVstUjNc0UHGvdGrGyFycTdrPpBqsINtaoNwjO6XaI
SqZ8s1bGIu4iNUClIxoEXhIu/G4uBc+ST8gY5gd873sslkIVoffRe+tdOAelfiOEw3EAgv50sMnA
wgywNXE7ZnPH08/YxRVSuzhaac+IXOZvPeuIx/OSJjF82fkMP40n4EBSKUWewoTD3sGTKHR1g/1r
oXwMARwlb92Kc7i5LkhpzObmXaSwmGXkmtXHJcLpNnI0QZ/vcPrJruNKVoe8MMwtBr7WhX3x9wJi
+/N653wG8wlS6HSM45AXqSGH3J3LJzeD5tzFXojysNlT7U7LiMpj0FcXYIp/new6QXlFmzz7OG3l
YtX2Xl4FKLfmrsDEydoFVKiekzFSx13ZXHwFrQYDtMtUwvSg2X46wriQI2ofSeGW5Dtf2jwvnqyC
Dj+y3+rw1ox5HtirWItsrQvtqtfGrHCTERuXPdrlyPACNkSr9Py+/+s4mwPNAAYStbnPunhFalMR
0ZbqUU4pCvupj1FjxX063nqWryECarcXUvS1ZQIL3aamx2MAEPTpRxy4DSogi5nbQLm+aVgcN0i/
j/0Gf1F5Z+W18lSGzf78IP/KvRnk66CLZSJkiJGmHuVuWuXTPStDwfA1HLDttrF7+dKWif8jwCZz
02HXdOFgXVs1SA6BbQRkqJvW4gNjC2MP6DXkgAqyGjxXYne7oUNBe0drezieH+hfl8U8UNJttPhm
pYylpphnJxYI9iZ3keUvn2KsmlFDz7PsUhF89YPCwIeJb8HCWm52TdEtZarbzJ1G2pNOirWU70z/
VKr3Y8gtdUSjVQa01YosuXB0/5Xl/Bnh/0Smn3a6fsqp03zs9TIXdXn7S2FTPDMnAK9a62Ol0XbO
p0kvBizssOTyZrC08un8J17bMMLiA4MUFWgCLM45o0V+vcAN0QUUcadphfFBw3oaywNMDLtBy76d
D7eyX8DZIOXImUoDcVlmKhwObfY+Ske50VCNGFKMMm2Kkhwe8SdkQu37HlOGq/NRVwYJr44XALGh
zy7LhjFqJpnT2pkLXN+6C9XcO0Cuy24hPWJ5GCMJUr41zQG+xEUMuhrUhcUdspjXoq/qOXN0s6KJ
90NQaeV1hfZt8+ar+DTO4vzJ0WgZEHbNXESoPWx54JkfurbTLDylKX6c/4wri5XHNvPGZIAsXuaK
bRqSEIR56tZ6UQo43U57I9qq/jkjqd0yjqAmYxvAY2xTzU4vzxEWks7h/I9YnUsJDYrsg9t5WYit
2lKEFH+ZS4TVKS3F08FvPPuahGQ6TA24+fPxVg48cGi2AJFHzL+SnVYosJ07PXOLGCsQpeGU29S0
Xa+nycmyC8tmdXBgilE0VCGwLTM5TZbYqnp+zkEUtphP5dMzPXX1pqoD8QH3S//CdlwdHC+sGY/G
DlmKAgnLx2t2YnB53FX3Q2so9aZo+yDbKeHg6Be24drmR3uS8iCNH5rK8+hfJeVmoVlVUoe5y+7A
GTfCgWXyLPVJ2G37yKU+7T29tn6/ff5Q/QMNg5YHxZtF9uibahbj0s4OMYT94BQCmhfK+d8yK72k
GLI2e3Aq4M7TY1I5aE7HJ3KEqfsRh5+mQd/8PtWjULnNcfMaH8iRB++b2ir0Fi+smdWvCmsVfBfF
SP57GhXpf8rVsHfcqFDVTyDJbP3QqEP8Q5Sa/an04odcDZCIPv9ZV65MgRov5/if2sqy3Gs1BpBJ
vU5d1avDzw5upJum1Qp7Z/ehwJE0k06wCUZby68DDKyDC3ne6qBhgyETMAs7LbGq9HpyTyiIdiUJ
Ouie5wWbzik9e6M0ldi3wYTYddKhbn1+1GszLCHO/KFFcvYsjnWEC5oAd93/y9mZ9UathOv6F1ny
PNzaPaSTECAESHJjJQE8z3aV7V9/HnPO2Zt2t9LKkljiAi1VV7mGb3gHLgPZFiCa3Dngjayv0mYR
WAcv8x+muRArgHNx3ZHHHn9bGG1GiTchYn2anj9hW9FsWvjJX2a1FwerB1EaZHpUX4Bdn/u27OFF
/YE+BV2Z41FxWQoNkKpIhekhutYTukCEQdFPTcVUcZSDsh0Ms3/L+jj79v76nvushNEu1Tqbv9TV
XsYbBp/IDpGyRvTOJyTL8XXDhKDw67qeNnpb1BvPqi9po51517hdFjQAo9K01Y7n2woVAY8kYr4E
e1eWYct7iUvvppxgVG6SrsaIJcMlGVcvL7Tu41Y4r+/Pe9k3R8WuRV0WUABQTTY0Hb/jXzBnQlPD
hl9Q6rObXieiiD/TP3HH3fvjnLnvGWfJU+haaCdIGz2NzbZxkBpqMCjBDC2fhuHQzm1W4diGL8HV
fxgOBiPl5EXeYA3IowajU46300dkL9hJFfwt/dYOzXCGa1blCPp9/FZi3/7vgKvLfpazTb6MevfA
TYvhj6OM/qB43c+6JQnEyg27tzEpX7NGzhcgPGeuBoYGSEMbdaEDrY6q01Z6ljnoKhkRdkG+PWAu
v8O1Y/jReNL7laEwf2HTnDksjLiAqlHSAzK/GhGV8rE3MTJ9bJs2/qwasQNIa8T9FJ+m9g9u9R5G
Xjb+Nu9/1HOn5d9hV2s8CPz9NFPJHr2ofanqyrkpzT7DS6YSzUsdtjcAiT7jKzZc45VaNdv3Rz+7
zJSjgVUgZEagdHxSunICHNXzhWdRR49gD2+aIppeetWc9mbvyI/H16QLwHZI0fiz3sFIdmdKKrP8
0R76166t8IYyIu1REZp1SWr6zK0LrI+CPmJjSHOtkxRtGMLSU2M04HP1Omzq4tpow3HwOyUa9kmf
9BgDx+HiUPxxPPRy/fwz9OqTYgWYJegv549am0KrcRrP2XqKaf3sCQMvrOi5Xcs7CTIcGAc33uoJ
BY9O7z8z08eqGASmKLPei2u9yQWWforjbTJFx8BMNHg+Xb2/dc5dfhS6aOPBhwBHuto65RB5fa6A
+gbdOt2MFnQ0F2LAmzl0w4U44exQxIBkgX8hX6uhQlTBBy1W0kcgyO3BbebuICqYnzlq4vf/YVa0
UZkStCxesOMDoVSTlU14cz5iipvuXcwB/TEbzLvE4SH5D0PhpbxoJFLEX5MXnJmNqy3eCO3cYJYo
ssnc2bGJM1ScO9V44Z45dx4Qffmf0VYbpZ+yEflHpBF1DOpwbKuBdn3SQmkGSY5HQIPrUegjIezs
a6srL4RAp9hujgTgQIREUDdgv6yWdQZ8qUaC0YuBgBAzdJmj4qnrEj0FaGIOGOtRv6UMZ30rcPHG
ogOU/3WO2/clDse5vYQwGVcezCxymFVsoDfDhCljWjwWspM7EWfODY35dmtbuEL7H//C4NmRiIG9
zElZXQQYSsO20pScJwXLh6QYUi2okw5QddPTen5/sHNrDA7HXLQo0fukgXG8dXOrq5WprNJH+qb9
BM5Xy+R2UudhK/IWI17D1gYZdPi/TtcaTmt3HuZq9QbUV/P1/Z9y5lIiP+TuxQAD14Q1QDDy0njs
csTlkip3bstEGl7gKNK3wrewyJZvXuiX9veZl4zmN/aBaMcsWLbVWtMJs/GfBeDVgDl9tYDmaTsH
r1znSaZtgzBA4pbZx19PunwgZFCqXiL8VcjQ6xWqq/OYPLpDmV6H81jhM+3J8QqaqXoXCVX5sBQ3
CJ8lNbUYblHJWd2ESDqomHiGCP5OiuNDGnYPGHHmX6CuuoGdRvLSgGdCaTAzfEhCBKQz1s0pQ/aV
6ggGTLXUDoZeH6ttpklNvbCU57YMytQkwCTdPGirzdtpkT1GmstSCiX7qqcd3t9FZcroRtLijPZN
7VJbDNGYGD86MieG1tSCX6NMBKrh+NgkCWgJXYPiU0qPxFpQN4+RbzLqHCBvFqFHAo62DSyvdH59
8Jgs+4ZnjRQNcUcEHY5HRnxIRWrYGx4jjfZ44GCPNdCZtmMo3Yk9GoFWzv1uEtqlq+LkDmTgpWoE
KAWIItWV44HT0nWTaiwkgvh9+6mqxHU0oEOMFXwhP1oSW4LKRZGXJodGs3G1YXF5wmrai53HzOym
n/hFjvcJplKBJybno7ftMhQtYW4cAA6ckuNZNa20RqGlzuNA61NuKwU8wNaIrfGmKLGBe//bnVw3
y7SoghE1g7sBN3U8WJ0aRFSpmT+5sNS3URfNf0xpTz/jTq2+L/vsUjx7ckCWyekU1aj2Q3VcS7jP
tZF3bZ+VTzK2iq3Zdm2Mc5ZX3ORePT8jQjYekNr0/sM0yeOBpeGiBCVq9fnCsLfLEYL6U+O19qYs
VUX14Z6AfPTs4goX3F77TyNa2KXwlRA6XbVwak5iSjM8fyrqWfojHN9PhTNEn2JMDnd15coL453E
RawrcbO7KG4sErqrGU6GXUtldIunET7QdhoSZdur1vidbsuww7o1bvwiG1MSBy/8oIURDwZZPAxb
8Mjc6ycpZ1GmMdbJU/qt1lpsMOegv2RetCYDEeIQc1Gi4FmEWEjQc7xPkRNRBrsztBdtbKZd1db9
E6U+qAGzCkHZiJ/qsVN2GSyB79Qdutt06L4Ch+of3j8ufyWB/inJ8DuA+/3VI1wAjty3x7+jrHqQ
IurcPFt6biu1byj5KG7wWB7QWh88hKb8Ck5BskULQ4UnkaWR0fkONvXy85ybs3kVDW41vPU9mhyb
ovfcHw7Oea9OBrALfgu24MjvJxVABrCtnrhrpd39Bqtr/cTAWO18zSzEnVHbQ/J2YWrLvXI8NazN
QMZApluuuvW909u9rJNQS55HCdz5DqRD/4yxLTbRhL1g6ydHjbYZKtHWVWI0prFt7FHNjW2ZlPl8
M6m1pn1xEiXO/Tl2ZLyZyjSaYHomc71XpioL7zQg1dUhjSh6YFiJxs6hLvRC+5pl/KNjC8O6gJxY
3W689QAnOPAL0XxRrFyKFv+0FmYAfaHjNNMLUOPqXh+8ZPA9DWuFXveinV2KCxQxyKvrRUS4FOAE
UD8KpASP6/s0kaWSw8R7tvKktvZKN5GI+QDjG/t6LkYn2jYCqevAARajfWoHiGMeGkfT1gorrcRG
2zGLXZtG7rMax4q2Cb2pSH3gX8INmsSuY5zq47a8L7C/zHxZzdFna4D7cWu5vYF9fO/Jch+7jVb+
7MwwjG5aVI3m5vM89nXTf8IWttibBj2W+zlFVPIqqwbMIbElUGocfs12FHu6Me21mpZFh+XvqCVf
Zi2Sn0q71V0IjEP6ancxpoeV2c4PZokGz6ZTBGcyd/Jml07TKK5w5czCfZUKvQvGPKqwj8ubNN0N
tTcO16M7t1TgpDGF9l0livwtoywmfEcP22brGDgJvkzmhKB8l+VOGuRFZkX+iBanme7sXIbJN3gg
+ZM3sWQ3JY1yJ2isIk8/1Q163QPFApPWvN9bjaXcGE3oPDuER/HWaLz8c9POQ4/EAjbkewsJtWjb
eVNuHkacX+tNr4Ob3M6ilfUWx9m89/t89O6RV9VrX5VW5+1B6mWhP1lQ1YMx6gyMhGtj6ndweobk
0CrUaVA2mJX7jscsvKpQHih84Fdj/OA1sna3pWbH7qYbQLfelqpa50hu24Untih7qEkAFnd0boRZ
aQ7NA9TlgqYJU+hB0+j+MCiT2jfOpHvNA9mTOdxZlVWaYADm7Fof0BH4Vsec2du2bMc71WqHwc+t
OPHQqp3b6NAIffR4ANvG2ppGpRV7ZfCc9JOa6Zl9Vye9DboXaf35qkvc1PN7NwbFXswlBH1zVG6S
gYZcINRUls8RymhDMPLMv7p250xBY1f1F67PZdVSMxox99bj6cZAWyK/cyo5/4rmPkYru6+cGnNh
ZFQQf8jVNnR0vxaJdAPeLHvaR5jHFHezVBUt942My7XeKAUSAp9MApPwAasbbTg0TeRpn0y1VcpD
iC/1WAXG0JTFA172SrQb0T6MXzRhN+XnTnXyvtp0fR7qWxnqNVpUTpGo6Y9QiYdY96XWOZUeFDIp
rG8q0EP7pqiAWB2cpooqmkZkDwFHb+gfVFfRy2inz4ZR41OfKI7wZWGb4bWU9ohbSZtEWQu7W+Ru
2vvYiSDz2IZ6Fm90ewqprGOs9FhPcaR+j6NWvZ9pDkZ+y72QHhKuZm2H5L/+O8Qz7MbUUArYwBbH
d1QXrWo8zLEyyRfNqA3gKEId0u+yFtadqRhxc2sNvE0+NxTCya4b4a/ahNIbg8jS+3YjPBtwjtSr
Qr3Htzj9PQB1te5UlbxoorJn+6OSFnOAW6u1n5F51ny1dexXey6Nnw1yGBrbO8Y5255mnIfD2pA5
JFCn6/wKlaMo0JsIc9LG6aoOxS0XaQmzqEcAR3OiIZs7D28uxthF0GVK8aUDuOj6sV2541VJs2Xy
RReFWPM6ZVVcN1hSdTs17uPDbOSGtml7nMx9b+qnHiU8JR3ULUFVVWxQqHU/C2VWGr8z7VLbmKFV
xXvDTHUTq2MLF+JdC2M0OwiYSx1YBEwcrSeESYq3UJic63zIu3iDKK0wP8PH64frvEWP9hZF+lQU
u1SdTfs6acP4p5WnU7fJZ8OKEevX8Qx3msh6gIaeyo0yTw4mseg+iiryG5c8OtDRzf4cmVnYP+Ye
yKWANpGe4hCoLrOraqFs6O3r9Y4oAJGueuCK+loJXVypstRJ2lq4JEExxsV808k8HD7Dv0YwIYeh
+9jSPPrD82ZG36NymnajhrrVW+/YkR5Y3QzUC6X/vNtb9Vx+Ub3Ms4LKblNra4zmUO8mWk4iqO3G
HHcKzU0Q3BlOmP6UgXy8yumSxJsyNJ2fuLMm043sF7axm1vmcBh6b7FBrZLKl3Pfl7dtBuZrW9vJ
aB9KTbKfYWnrtk8fsWrvzaRM6j1YJmFvQ7UEk97VjqLdCoHekLbpkKzSXqcCmao7FZopVHprTHP9
NloKqaABItYTFvg4BCHZTP1zSGVdJXt46ng0b/I6novg/Who1c6g8bf4IQFnoeZFNWotdk/zPBy8
KZtf0sjqxFUV9flDg8r08Dk0Qs64yzOCqzVTHHdV3xu1X5SD+0GZnOVXUOEjbqFaglTLmu2H14GG
ObWtvYRGjpcxl/6j1ntZCcXkkhjlSajEUOTuVMBha5JRm8ehEuSFNI76Wn/hViwfu6mPbpw4aZ/7
ep7Evtac7JLBySpjYXI2NVIgwQgxksevywYZUlkZgW386uVmbPmKU8s7TRTaba8gkxbVOAo4VY2D
wthr9YXPu6ocLH1dqosUK/7mhNYaYFdaks5Qq6SvfV+PTZBNdvJUUJLa2GOeX8oZlqU7CqxdgMJ/
e3IAhWBbr0p6XRu5Fv2p9CWKe+U+hRPVf+LtqKqNBp/B3VgRhdx9aQnL+1wU0L+3jdo3YttGM0FZ
ZqQwC+CUNYcQUP6DCRpYUObtPfEnlLFbmRuo+kPyQyqxqu7gmRTqIfHa7ldT2nbOvekW1c0MyFFc
EeuVxgWs68nGgayPxAipGYeRZHdVdxLpaHdISlkvM9Fyu7zmWvQl0+P2RiqiZdM2Q9VeqHWdfD7G
XOjrC3NyEZ5bZWHtULqTTsH3ZXm1Bh9+hEyuB4XSiV950XBJBddap0YsDqWRpe4PC5ats5pjJJEb
neNEfRlTnNB2da2Vw5dR6XAqt0hk5NZqtRlWD1/P2pR67j6DzhB6QHMGttSE9MeY+ymMzvxb3CDC
Z+9hks7tnV6Xg3aF2bXt3c+4e9f4lS/uyqVfG0Zc/06mOrQIzwXshNGvEPpIvte8ZNE2RIejuPPc
vCgCHehittUHXXtCY1Jqvm02DdjJmi4aSU6ddtdVEc/xg9nWVvslKvVqwEvdGIdqA8pbjQIFN2/F
DZDrDNNDYQIq9ask1DE8hrSpbB09s1IR9LbQnB1qwDiQB6PZOWjncFlQIN8WwhKLuXjVlzTRwrQW
3b0584T99MKoKF+duLW6D9auuKsWoiDpnQothtrV6spChThNZCunJ/oF0TaZSxyL4sS9c2bjFYtH
5UKfa/0k2LDfSJDhclFI1WlpHd+QfRuPmox79UmpyBV29pRFu0nJ9C9qbuXRXnVnsdHd3Ej9LEa0
w+/sKjMvbPz1YeM3oMzLFU0JhHbbWtVURqoS5V6pP0V2ZASOm2UPpaxinwq+ScgBle1CMfKk8PJ3
RA426An0A6gMHM86q7XBatJOf3JMooqkh7yfx22yk1UY+oq05z3qHFpQJv0PJVHSG20wo8Bt8kuC
+mdmzspz6BGsoNCkr+pphRUXHPDceAr7JDmoMK+2pminrwCv1JuhH+TV+wHAX9/4f29tJr6QWHmg
FnVVXovjibeTM0hL2ubTlHrdL6fP7TuPvMe+gU7jqH4ypK636ftszvfYfymkuK3Sbgdd1PMmlODT
dmAtwgsFjVX1lGYJPwpNWXgM1GvNNbEgwoJngOpmPgEDigMdraWtWzWD6s+ilM9FhRbBbm6NUP15
YTWW5V2vBh1M6Da8mqdypl02gW/jZnyKYzf8AcakLTaIa9ZXTdwb3jau4mneZGEaP2Ve1f6ke5pu
Id6q2gdfm2UBIP5xCwM0hsixvAz/VHRML6lSS47W09AJ90va6k4QerHdEwQ2DkGnW2XD/v25n1lz
HH+o/FPRWSi1q8ufbqSqzKjWPtVJ8ieVZnWjmhXuUwW0qw3luv4HTkT6x3BDy4dGIARGsYmS8CKi
cTxPoVGSUIvBfhKjVK9MNcaXQ87zeE+B2/RdK4sukXHOXG+IWC2LitgDsJbVynrE2LmoS+upbLu5
3ZZTO9/g9+LMPrLc4R34rD4LjNQSMoAPVAVqa0wX2uvriHCZNFOlgE1jYBF3PZ70YDS9mndMWkUN
YN8D/rgmRq+CkSRro2ZQD4vEKDfTaF1yPDqp2y1DgxsFoQV+Fe+j5fr5Z18NBgU27Avdp2QMM/kp
LdkR93FuWqBBMksftuiHZe0dVG8jmOzBNbaCDF4GKTrldxWSd/GhSKVyJexwmP9gPq8Pia/SdUh2
Xedo49toyn5IccqJtfsZeoUb1JC5bqEGdfWHHwkqkLSq0NOnewRA/XguTVshUFXlLGPNE55aQ5/6
8WjmoCW8LLvTQBRdCKdP9w4jAm6jj+TSg1gL6duRGWo9NeonISEdzabSP45KP+36uCiuPeyrrjpD
nfY1T9s+5yG9cCksW/P4cuLrcTE6BGnLeVm9UTgS9ia5sf3kiXjY627Vb6LYG1GjHefd+5fBmfeQ
y5cjiQYtQEkaHseLG1NNncKxtp9s2aLoNqDfdOg9bYj9qrHNfiPcIaeKNWifMJQvvaue47bV6WsB
u0vqKvrw5cTP4ZkCwq66Szf9+OcgimSKfNLsp2bSxdfYDpttXE/5zolrzZ9hlu6d3PygXCmXE4Oy
4NCwkHhHfO540NFVYF/Wvf1EiOjs7UqVr6njAArp4O98rPH6/8ZCw4MCPsJ56+SJErHRtWlmP2mV
nv6QqCn6Jar/h66qygvf9vT6WeaFsMby4oMfX925jQcsS+HLP+W2wN6KF9gXkd4GU1YdEitSgmhG
yVG3ouTC/j0/MCpcAOfhta3nGBvUhExh2U+K7LzNmIjyCm8KXKBKDzHtodoK2b6EllZcuG/XSiIs
LqI6DEoCTkyJ5Onxh7TEkFhm3OTP5ohSyQP4Yk/zDTfSaP0Oau5XFt2e3VQY0tw1hdk4G/ZWpmGO
U8vixoy1ng0va6rInTDSrYHjyiWzzDMHjp4iEf6CoYXQvO78JVVfZVUxGs9x3T+HYZ7tLJHGgZHn
+iaLsCAEi2kGZjfXfhONedCNkbdPKd1t3j/5p5cMVlWgMDHqQPDAXgegfaJ2QxwL9wmxrhjgkRi/
dI1QXiZpKZeqT6chBwhI1CLIrE26+2tIHQDzurDJwJ4yOhA3oWa0hzC2UkD3qvJj1voMfc320qle
Tu3xLUqfCLw7tR968wQBx5shnSMnn22RPLe6QfOCJvzTgE9FR1JlDugvDuOv91f03IDozy02CUvZ
ae3vRFlCxpGpps+is6afAHi7rdfq6h5Cw/Q49Orr+8P9DY7XEyS+gJqyuLnRsj6eINxbpx4cJ3pu
Ere2v1VFptcB9bROvcljNfGVmtIoAlu/ujEOb1oDa0V/cnptXxPzboXdZSApZTLkO0viRP9YQ3W9
sCRnPjxCZh73ODEI5MtVBDR542QkYec+ha1ZbyqLwCsd+5xqWCbfzGJw/TZOeWDeX5kzWxvBVvhl
5BZQvtb0aKXLmxl7bUZF4wW4Uqbfzt5oPapK2l2SKz2969hbf2UliTYJTpbf8k+gpeRWmsfopj2r
TpIGTVeJfdF2uV8Svt/YsTrcT9pQB1EGqeSjs2Q0iBQAz3BTPKEd1JgUdHKI82ckxRzDB6VUBrLD
EcTPCvOS9O6ZzcZooOmAZkJRRg95NU/8toZJdtkztpmqHpR9M+JcaCLE+0VJMXbcmn1lTZsoR+1r
m2fSdV6gao+fa3qwoW/pofpHRQjRuZlq0UxbdCjd9CHrO/bpB5eFXApstYMJEoXmk/pdgi0mbiV9
/JpMPDpBhd3ohih5CrcIU1/CT5x8/SVSQdaTFJYMFjDH8arMWdFi8+TFr4UeZrfCzvK9WxT0yVke
X1SK8b21k1ujE+2FJ/bkrlnKRBQQiE+Rp4KRcTxwXI5UyijsvaS8Dy+U6OYbIerxa5034wvUkEv2
H+fHA8RFHE516qRYVDpGZY6Z/hJ2RXml59h1ibHMtyWCeY0focp8oTp1bkAyGLTjac7wVK4m6IS5
TJJwNF8AYrgvsxjtL2VOd0zF93BjCPOilfNJTZTrCdsmzvDfrM1Zf0pNjdvB0pU3t2gHe1PJpifj
0WNa4KGXlDdGG+fiNdcmx1IOMYTn6h5EdN9/K42piXaJMYumvSq0ceoufGvicb7m0U2/cIDhSvCI
OtppXNOpUdr2qDG/gQqIEQ/WvS4mkgLLmziBHEvXCm9dajf7SHHz+bPZ0g2iLdiR3CmpFXt3daQX
G0RoSmczalYh7/p6QBqmdEy1u2pLR5aHUYkQGsohWiPACCjKupq7xEyuWqw7xU6qolAe+3AA/kih
0si37tDHbwaxQoxNT090LoWWlPdZjgx8HMAALad0a9dG2zR+Sef4O/1bZXr04t55MiwS40+amZhP
xOZp/jabIhq2qVfmcQBgIX+N+95J/Lp0sN2rcQzde1GDyr4U4xR/afSWUkVfG/yvgaWSjKC+RxdU
HqrItpJ7J02He7Qqw/FKKcPimwmeafKVBce0mVKHNqCSjfXNpPf6w+x1vfY8FTOWW1WWFelnQQvg
xkYTMvFnOor5YgliF987c1TVgzt2YN38uQM3velsI731oLy612bkGoPvREqLcUreZjgoJ7XXH+iU
xM3vrqByFHSN1tKRmfXqPoWPbNKkT7L8Fj8hQ+XzeeF3yxnwd+m0arJ9y85M5INkrGySCmrAHqlm
5TYsitELEulU7YPdTLEqt4PZ1Fm5tUM0eWO8gKLY3Y1A2h9nJVXNtywWqdwlBVXendcoxh8zCeeq
gMjkehTMbQkkSl54gE+uxaWctQC+iW/hra7LepoXqUlRq9MbV0S/j3M57BKzj3ZLVu234O8Q38Vy
W01kdiEFOBnZgSQGiJY+KiUXnoHje7GykQYoJmH+sqVatAhMwCvagKDTvtJfqr63oHOwn6D6WXn7
Htt4GgfvPz8npQMCD0RZUJoCN7gQ5Y5/wFSMiVUUZfSnR6Mv+mq4vfuoSG0mECvaz3DO0/RmbsJ2
m8ZD8Z3XaboQ15+EXOBsqR3QiiTzotu8Ckhot2kliUv2Sniv7RM8baJNXU6l4aNfcqdgKOfSTPfq
S6DJ9YVNNZFKJgE3IfcSdK9yr9xt+rFuVft1QsJ918xTc6h1t97nqI+ikNjggPH+SpurS5E2NqoT
yDTQ/QR/u/ZyHPIIvWFn9F5RbHNmMEQi95Xljb4AgltHkwvqHaQtrxB6HjYlxeMvqipKPfPKeq9U
ihLfHDvxYFVR8RvQjfVBYTTknxAoWOJJohd98YI6HkufzHBKdBm+qrhCXaXd3F93SaOii4s8SyMu
Sin/DcD/fVn+DggsCfIfh4Uw5nhAJLHzPPEqj6a1FX91hCc+hy4kZKHK/jBh/Bb5YU3NoGhr82A0
9Yve18rV+x/yJCX++yPgdBFHsXPBBhz/iFZoNY3t3HstmkFvN6E9u35ChPc97sV0LSfX3MZ2mr3J
MQp/6/EsP+dWqRa+Vaju7v3fsr4//u9PoVRNf4ia8ZoknZeDOs698F5rzx3sgydE2fpiwJTU9yQq
NhtDa2baj1X6VRum6Ov7o59uaT4/Oir/f/TVQiDEZVoDcp+vjSyTjd25UxQY8WW33tOzyjguYRUU
dGoQa7LVZOij9PqOBc/17Jvpwcmx597a8zTKGzvx5gttnnPjgV2B/4wlEJDc1Z1UCdeePG9yX0dp
Gai5jtidT5MMcMgxn/umTS68P+eOLOQNImMOLfD4ZZ3/ScrEguQdi8h7zaPW+qKPbfRUxu54mM00
v0QmOzc3OumUGhayEdHj8VhZS0TY4nz8ilG9M+6rwc5vKiNxZ1/JFQ/b3twyvn94m4AV0MhuKNsg
ZrRaTlMrpaukVfiqhNoQBR3dq2inZjzlF67YM6dhsS3go9GppFG7SvpqvD8mHArC106tq6AqQw9U
RK1sbQx7r/R2yoOmCtuHNG27/ftTPPMFlywD+j5UA+rSqy+o9whwmk3rvWrYuHv7WZ1TXKtMc96q
I/C7C1HD+s3k1CNHSQKPiCKKX2tWu53ovZJrkfKam4rZLQXZKfc73Y7fwlrJiSL6wo8ML3x8f5Jn
tg6XPAIQVMbYpSd1Z9xUqDBbLG/YRghNVOKKVHE8KBgZbK1suGTvcm48uCoQY0jhGHOJXf45FjQD
21xTJ+V1wUdcK7ByNqKCRbVV3CS9NVmFS+32c59x0cEiDlooMvrqM9J2Sr0QCZPXCM3NaAOrNgwU
3U7LoIzT8MJuPXN7MhaZEkf/b//reHq5JeOujkX4Wpr1oNNINoGXaeOsXrhdzu0W4g7yfbr3bJfV
ifdE2xjZ7ISvThENh1mX0zbLs+SavnV46zRzfminObzwSJ4bdDEgp6gNDw/MxvHkxiqsvKwbojeF
TCEw81Zu8ZHG0CPWmquhHsxPtZ6kF07h6aDopVHM1Gmgoqax5hvIUKhJqNrR25DE0GMLqxF0iCCl
7dwxam5LvfVqHxa4uXn/YJx+ScZdIiDqWtCA1sY8VKzbMYodzkTWG63f8CEISSgZ/Xl/nNPtyQWK
RhPLCd6GPu3xouKKZhddNcRvo3S8W2MqJj+Vjn1v6oq3/fhQC4sCvAe5AT/4eKgiSrIU48GEoWRx
Oyl6+oC3JNhmpCw+fK38NWCE/cKbu8BqjoeKmi7uoHUwK88oPxVKpxzGSeMoiPjWjbtq9/7MzmwS
tDl4HLhDFzGb1a1ihrVTDAn8nU7trE3ijP2jpxj5ofDSBMycoaNAW10SZl+nWSwiHRR0wmldUOZb
zxF8S1uaZZW8qaqUe0NPw42BS6qfTJlxR4W5h2c46j8AeYxbL1PtC1fNuY1DaLGUwhb21lqLP0ya
yWkMJXmjOicOPJNpYDplfu/MIjm8v7ynlzZZAZVspNE5C+zW469pVa6wZrsp3roxN5qtWiRV9sVF
Ml//ToWq/xrVkK4vCU+dG5RaGAeNZJLQZvVNizrLgLBX1ZsmIfmq+Bh/pS5k3E5jGV8hsjFeuN3O
jEedgMQZA09SuXWgUXr23AJ/qt6M1rF8oMwJ2qKy6zdykuaflDLxhRf/9AMuryANKTT2KGqu65kA
g9IyGsb8TZ30eedWkfNdJAbGQJqYP+gdw+eDZIdkMd0IULpUi4+/IGFEFUtZZ29KSKfgYcpa0v/Q
CwvlUEEXeHh/v5zMbMnjYL8vwla0f9dLicpkVEsj6d8WmafnHu0jXyNA5fFVDPEfxiIzAyGxlDoo
hh3PDPRYbatzMrwZamWBEkDWasubCMGjU5JLLYiTe4YknNrskhsxM/LE48GECWe5CfXxzRu77tYI
Eztoaml9HkV6EF66TfQyu3D2Tt4h0HKAgcGn6RwDb43IrGo3LPMo1d/UTCV8wROvUbc6tcILed/p
N1tIfZiN06mnSmcsx+OfwMzLRCfI0/S3nh4F7Fo8Rq7jMRR9kKvepShwWaejlJ/vtWDt4J+iv0wP
+HgwrbPgvAxe/iu3BgPwY2l9hxeaBvOYOwBAkzKAyOZto0wvf72/NU+qDciEIrGwqFyjP6uCUDoe
2hhtoxha0f6hZGq/JAid3ZBZTfdNCtsobyP5q0Y88CE1tfEat0n3h15M8sJar63CFryzY6BVSiGd
uIb/jn9EUipjWM1W/9swwHZvZzsNW99KhqihLjYNyJskKtpHiP2b3xWziAHFTYZ2VUirzagZF/pL
n4F+P+SqVqm7Cyu03nELRYPnDKFasmQELFY/zkgQEOlzS/+NWJFxL8zQeFFAWj1S8W5xMNOgs41U
j7YNmehNk5bCCTxL0RZOY7UEE6b40c7Z+BMWxnBJkeEEQrr8OACki8MaOxX48PHKaa2b90Kb9d9q
23ufEjpPjxo+kI2vd67xWcIRlL7XI6vkS8r1hU93Io43oq3lVW/GUGhjs4mtC99z/XQsP4pEmEiA
rGZhax//KEcQJ4rM1n7PUz7+thqt+mPlVFVNvto9YmWXPM/O7B8OKDXqxQqT7NtcR+IQi4pYG53f
adWquFHIskcV0Sl6//+wd169dWNrmv4rhbqnmzk0+jQw5M6SrGBbkuuGkOVt5pz56+eh7Oqjze0W
R3MwFwM0qsooQ2FtLq7whTcUfuVdZ1WeipeGP4i2GoeNucq4qu/cVG1t+IHJ93Qgntn4cp2Eq7cX
z/lMUPqdknUSIDDd87zEjDN0JRrJ/R412pMQ6S7t/rTtLl0D7cYkLI9vDzc/j6n00luHm89SIyGZ
1ypdq6mgQsje0eMSsEcRj5hKKISLMq/qfaek7UHtTH/99qDzw+tlULy7qPCD26Xye/q2ocv5cMwY
NBuBrNaKr25peVkQAjPppkH3dNujMbOvPBi9b4/8m9nljKauTaF7AivPXns3+oWmNYJ3RKeo+5rX
Zrbyw0C5UJs+WvWmv3t7uLPZhUGE5iinNLcdGiSzByVSEoMgDMMjG6dKbAVhredeaYYKiY6ks6lr
odCrqe1Snjm/ipACYVanggiggvOCsIRrTYNrRHQsY7YOlJts5Vmlq+H1y7333hXLYLQ2YZYTik3a
1advMy8NuTXTJjoCrQgGu4DTKqxjheoH+HthjXBHmb8zcuf5qONDPVPABRFLzM4wSJIhjfI2OWqe
l+5K1zQvYAO7+zEAwvr2K/zNVDIUAFwuGkRs5py7EVJ3Hol5cvRjOVgnliRsel+WU2iJFAgWnuts
eU7PhePIlGFijjHXIaEKGUoCtmNH0Iu+E0S9smtoRm2HoRVuEjzn/m/GQ6jGJMgEmDt3zBFrUE2h
FGTHINQ8FCHyrKj3otxrF16ZZoKd56qyAJ082/vTI7IbpuMGfOj81UU+PXkhMpKjHob9rRsW+brM
Qt0umwjAjVjJ9WWhapNNct4tBU2/eZdcL+ggsXamxG/6+qsIbdBIGDyonke/6TPoTG2R7aqiCwM6
3Yl+8/bC+c27ZDDSEs5xYvk5VSNNlSCJlSo7jmmkrDPc69dACvttiyqj00G9WzhrfjseNyet0wlL
Np/YRJYbP0/67NiUob6jIBHhFlgmN1xc6a7iml9oB5xPJupKEnVd8NGT+dBsMos+MbwukaLjaHTi
XeE1xYoC83BDIX8JO34echJEwW0icX7RPRNn56iUg+8kWIqPnlnkmPCMcozmgqk/WJUc3uIYD2cs
FAuQU61yrcM53FTtWCy0EM8nmA9Bg4DbAx0SKlunq4eq5CCGQ8bmNMZwq0VZiNxEqnw3+jzaVVb2
XrQOI+HRBRyWogGlpnk9G13jNq+FMT1Wg/pUNUW98xQurnw0VgGp0ubt5Xr+OoGG0YmlLDlZl89l
q6AINZHiCs1RiVT3YyCOCNeEVrBXlfb4/pFAEhJ20NynvT2L9QILm8xaKNuj28n55Shb/rprvWCD
2Xy5fXuo2f0LrAtJS9CxQBgkZMDmdjzDWCHVISTyDy/NVPjClbymqubd516l7xNT81auL1ZLpJXf
jjpByjjnFALsaSG9OmY6gJpd7dfSDwgPqrquzUK+r9W62YLQUZ6VXI4fGkRWpPcd5tPDUgyhxUMy
z/U/zz/pzIKIlmr5xyAPEi5cqavceWhy3/pJ5Up2GJXtws0/XbOvktCfIyLSR+t5OgPm5VC9xz9G
9lLlh9/TRfKabLyXQ0NYqPLM9t3PUaanIsaA0juH5yU1hck0lZQfNTiePYIrwCQ7AepnFqW4TA4y
vqHvw60x5Et1niuKFJN4e3a2mX3TW0KiKj+KDJft9fRnsi2GAApH0ACSGgk43l6ps+33c0ROb7gL
VAnJbU/XTF6kqATKsfoDCGKwrqxQ3wc+aqVCqwrrt4c6n0+SLfoAtMn4h7bc6VBNZwWTM5fv2aI3
lAMIsTFYaVXmIiIuJlAnlObbu0dEWY2EWFGBbvDf6YiSZ2adBnLGs9Wwsg6Nad2GZL3WKixViL4V
Bm4LK/N8CyI5xjxyzXPhw2E4HXFwMSCNVKQ77EZCV+2qgYiCEIgw/Kji3lzjd+Y9KaDh0qe3n3S6
iE53BONNqoPksFCz50BiK9J83YpLhFVBfYpXXt/4e1TCTFspcu/BSyLpBq0bHE+MSr3QB9FYcp0+
X0foVsJ14qZEaIIpOH3wWrZavRaz0LMjTQV8gqXjNbMMhVvNlhgiZ9t/0kEF5jKNRdlrbvaZp1kn
CJXRevRb0E8BsY2KT5snXv7et8lAkGxYP9Co2I/T2351oBpd0Q9lK/asWDcZo7WF7r68imtEvG5T
jkTdBlFXe4dGRoFj4fR5AeGevFIGJ46bKof0KTjnTgd3C93v8lFhKbnQl4bNSBVRvvDj3LsJEgUh
stg0ahFsOGDD1SAUonWQXKTJYCGNmVOEnp7aRZoNtS1HXUIW2EvEKqGNMEKg3mQJumoOUgu1aoOU
1THHReUjeNLCJhNu9TL304MWCq0I0R6zPFvRxYG4WOoRS8ptF25o0Duq4pnfUCpKH/3ER41RH41S
adbuWJpKtqIINMIXKlHreHx7tZ/tMi6byRuJaJqyMTLLp1NDRblQ4l6RPFu3kmqfVm5ypahF4vh+
nv5FItg/VqZZLjEDZikEXSNUMjjD2OGk16QRp8O2GkIzapXInu1DIar2XZENpdO1KPFdxHlrxAe4
Ut0Fim55si5ogizlEWcnKBSYSXF46szBTZ0jb3RoXtB7OsVHiUq2Bhvga00dGyy/6GRW2nzTVU9b
OLXPHpoxkbZEs4PIaSr7nj40SHGEdFr0lGxVy75nWLldp+iT07jtrIPc9+pWA92/0ftRX9gBv3la
om7Mqrl6JzrG7CwlPYo0K0JL0R7KYGfUXhHtPFkevbs6UCr1MiMKThZi7bOVRY+cYtQkAArRCtLJ
6dNKntqEDYXCEASuqto1SoS1I5WalNhJ5+WOkAvWVQmAxV04al7qayfbnYwGDOTE7ANJAuX3dGTE
kjIrURQoJrXY1umhJ52sSidvFCl+qOH6gzBWG6nemTgCBrVjmMB3Lns9SJsrI+24wjdk1GhclOg+
XjfNKPi2VMrA0BMhafKVadXq1idYhceXV+hHE2Qj+GZD5fWM734U681KJTwW94ZCsorYEj0798Kq
2c2yLaSGFOCXJVTjWk0SMfioRxRZVuhTl/kqBuT4TklvojvOPFzgyXrQuaSQfzofEfGzSN4jP3RW
s9LkL1bs28nw6X0HyXyQ2aRHTVcro+TLD8on5DIEux/s4NpaWFPzdTwfZJZE1j7u35rgyQ+kbrYi
OZ5wKIO9uaT/O1+6s2GU2emkG1Cyc+HlWbydcSd+GvZLTzKPMuZDzDKozNM0kgjeCUID/qVU28Kw
0p+9z/UX+e7tFzM/deYjzU6dAgq5IZaMJF1HB1S4tLV25R+wY3l7mKU5m10kMlj/DN6d/OBepatw
JX7Cqf7mXxtidooFnVq7ghvIDxzUjrpybX8tbN4e4sXF5PXZMZ+tWfAVYEGk5AWPUTwVH4vtJoB1
YDdfWnD63wPBDh6tvbcS9kjFaUsV0blWwHyfzrO/JBCKqO54vtDbluqucp0huRGr2i4F7SDJNnow
HzVz7Sl7SRFsQSsA5OwF8WKsNnzmVYdmh/4ZcbYKgvHb0zIPSeezMjtBRMD7YdyzhnzjW9LdVunX
plw4P367IbgupvozvZM5aVP2ifzQ4GD9RPbn5CD9Zf3lrbxNtnv7SX67TF8NM9sN2RAGlh8xTPYj
2mXPw6OwH7b/2hCznSDoea0ktCsfmrW3npbpYL83mn55H6+eYrYTagU6+RhPQxzyS+8g74t9tLQT
phPobCe8GmO2E0pfzY1SZQzpOrXs9hJMFq5r5be8tBvFib6L3/61aZvFC5VniUKdsPqzH+OFcK8c
0u3Sy5/z0n/usFfPNFvHRiT5uYCo9IP7V34pb7O/9JuOe/vQlpv63v+ijnb96C+YsyytuNnFWEdZ
X/oBYw6DIzzoxUrIHeuz/uVfm73ZzZjmXozCI7PXrfvdz0Wn7N8e4reXL0VT4mXEu9imp2EEDjsj
IL1IfjDKQyZ8MtVPWjfaSvf1XxtmtrbFzHPjcGSY3F9b2jaMDnnuBOrCJn1pR79e3qT40I1IfXS8
BcACzS7g2oB3Xsbi+NWqTD+1paBvbl3gjS00cYjpmyzNUCZECSvYCZh1pKsIrcYfQVSqhB1YISxU
HeaTCyAD3NUEYgXqQut4di4NXV8qYe1KX80oxv5N7NPrkgiZcK1QbNLQfiGSmmbx9PEnMRw63IgB
UVSds5NQWuPjRJb/l6cllmq7YRDj6uwaS2Hh/OYg+ifpIQ8AtwpwZi5X3/Qustyq7H5tK9ksfAes
WyMeSIxHU3JoVlXvdOwCUANMjhgXpPzEdX+5ZF8VGmLgqoFXxvlfSpFoDvsuFR1TwM3K0EYsgMM6
XxINnG9w8maurKlOjOiFgrvM6b6oqVOBvVKCp0oWgovRj4JrHU/DKwSNzesxG7PLGMD+QrHx7P1N
/mCSyaQiTENrZbYZEyUWewHhZRQ8ZVAoVB22GAPIztt78eztoYo/ddoBclODA+11+mhCbiK4nkjp
UykUVu4gwZ19siZL5S0Qk2Thxjl/JJgwk8cm+EPS1LkoqZlTD8T4JnnK9bS5LLFtvE0LbWniprdx
svABwE8wMglBISgNc6ix4CJVpEa6/iXws3aTC7p21RqBtAu95L4zW30nYFuR24Igtc7YtN1CJj7v
gwEMoZFokpfCwWHzzR2wNTGOCsH3zC+Fz7UA1bU3yyejFwGOp5nfoGxrlkEA1nqExfsZRcpUtmzd
8yLhGMV828KkvwAsZ/NB3R8NPiCm/M8c4s116CLMrnr3tYD2MVIgUWWkW62pW+82QbrDuCjrVJVW
dKDLyvEQQrZsUWX1fSpRW8iPePg2g+tUqOdFta1DyNYL24orvTokcqXlK9Lduk2cwaO4tRvUKlTf
aW3ElNIXgesIIor1w5yertIitrA16CL1y9DqwkdQwogKt3RnH0ozkdoNIjgZIKi3d8bZpjdp6lGa
YgvSJAL4dDpmyQL2TT0xv+QSk0bR07WRwjAOaMwrexec8JWaGcXCDXy+dtnzwIp4WjJ58Ping7py
18ZjXrlf/Mqn8VWGahXjpFkpcMSb2jS2cadIwz5IWjGFGSCn7kru4DAvnArzjPLFcRhuL2AQdiQ4
ydOP0U5pmArF+os+etX4EUUVr1zhQK4rex/UWbEaS+p5ayo0OYlgmLjaQrBzdixNqiJTh4VqGiSM
eWlJDHNVC0Q5ux+jIehoCoR9v9EKd/DttNG9pYPpbDjmGrwdiwsEEIDX2QFveqWB24YR3cdjHFPz
qVIY8EIIrdyOmPfPb6+ss9mdCC3cmICVuZuBh57ObhdBItP8RviC3dRwGzdK4+Sxkm7zyOtsc6S2
NMRhv6JgZy6s6fOz6aVAiHfO9A9QvtmipkqloQ8Tl/eKXwofy8SyLtU2tD5mQ6M5PLR6oUSJfCu5
qv9RlfwfslQnC3HZ2b7iRpv4ghNhkP+ZMwYtLYlUwSuIxrlswkmXL1rnchd97zotPaiF9zVAt2z9
vilH25s2PRgo4iDMu+eYHU3tpoii0e7LPEtvKrqgt13Sqe0t0uHjj042an2VaGMRfnT90V3q98xf
OOVn+tssLPg1XLdzJ06U0YuoNbv+Xs8M89KNKUN+q3LZip1ACUu6BqB5ku2g1t02GxDFfe9bfyl/
cx3SBODPM5SL23qUPvVguO9IjiTHD2XzkEZmEx2UFhMaOwO7/jGt5PxTWFT6IW2H4JuSub22cLrN
Q+DpcwDNh1wxIRkpVZ8ufEGTOmtoCvG+qGp3sAkS8nLbyXVcIoTneSCLmiRfQMCcjwnwGJkAhv3Z
cDsds+kTXB6Q6r+3sEZZ1WprXY+FhfRIJKxA+SwJPs9XN7gwnH7QNSHpEBGdm50kkVaPclXl5X04
Ihjit3V3hbjHuBEsy5PtgoWOxm9SfX97ec8DKwUWAjcU8qqsLu762bb2Ik3JQcxr90qDrfQkcxk+
aOqgLN2JvxuHzYNqIIPRT5rdC0nTmUGJ7g/nZCsEh9EVYsNJ5LJUF5bs/EDmgUBkchaDDJloMdPX
X8X4VT1YyLQ10r0X9ZUdSW627hDutn3RXbIwPN+cDEVUDyEAqCtw09OhrAbqJCZL0j0C59mlMpbG
RdOpLq1ZlihshHBV+9n4LW6ROHr7rZ0vTRh3kw8dABje2RxFLFWWgWapLN5jnmZs0rg0xENBxGHa
BeHrZ6XBRundI0L9pxXMEiUgnEMmuigVo6oVvXvDj6qNqxv1xpJSa20ib2IbECoXIBpnuwHAKcwt
NBhBvWDzNZtbL6V7P6TNeB9mcrwtB8pKKfBeR2SP7L1E1Nd51jy+/YxnaxTM8IRfUKfrfNLaPH2f
UhtBQC/T8T7KLOE6ihV1o1RDtnCh/HYUEzQWRHQIcnNCsevhatBgGXhvSX29GopYxXLI7xcOTD46
n/Z18I7g1ISpw40Xj0RYK7MsUGvTsUEqI/jiCqWAoF85YFiqK1kRfev1IqhE249gR2g2QLTCCm0l
DPz0cSxbLZkU4UFQfwdnUQ07vYtNbFbq2MflNkxxm3FiQFfWN1ohxhDZFmIM7qNihW5bOIKvd6Vl
A7huBK7oXtdHRxk7N7mulKyBTpz2Va1vaXw3FLpCGCiS0w2lr0UrF2PXoUd418iTCy938Q2w6cxT
+d1WFYvEd8J6VHSq7SaWQXucXcDy23CzYxPwR5m09OOVWM1bbddgAoxJx5DJhaTbPgjpyKAyifKk
3XaQNC6tEIeaj3A4lLJbISjUF9FaKyozukCXzM8eg1DOsk/ow/lBuMfgTYUN3emii6vSkPaD59u5
JGPjY/tI2RSCLct5jDmNpGQteY5Q6/QDO60o9lQ2pPBhDGU87W3fRbFCtscu9/WGTIl6xS4RtWG8
riukkLZkdWb0A5yXhfmE6qH0eO1qQ0PZE8vCcFNijBU8w6lK03WAWwyJKf6FYExEQOftoeMGcTck
33r4I+vrSNwUqPp0jlaMrX6vIJ5U2IoWycmmD7JRvDE91a8vZS/WAlxslLyJPDtW/EkmLqyxE7UN
NWrij7XkxgBe+gZv5x0UakPYeZ5St3cqOJgE7WLO+7XVW7F2E5V4tHwVRQotvSOFCTIcDqwlVSlZ
JGnm7SVZyI6oZueTcq3cB2s3Vjpto3k4vGwtKxXE1SBXffUJX8Eq3Q6Euv42py4/7H09j9tV3itu
uGpT36tWhil4qtO5XdxdNJ5SqltsWqzOKQsF2yXVbfPygNWkbn6KTKExHwd3sMrRCVvgLuteiDPP
CcrG17aItyQ+7ATdbDfEY3AWNLPCZDcezbK1B353sGol8CmRYwU4liAwA8zZGGxZ78yoZLFjobVG
0KLAnA+nw3q4EXxBGA90pLz6umsbOfjaypWqbTsXNMmXsY0V3OK9uO/sBB2+8ckL8dhb44XSJClB
XTUZuFF8q8TP0HGATxu64uvmWjVydDhRJ1WVja5jOX8F0FKdiK16i3CL7VVaJaZwWgbo4rbZICNl
K7FblZ/5CGa378la411YtJa4blSlT+4yIKj5sSDNjzDYQdrkZjClQhOdAFUsoHByh8SXzPLDdKcY
1SFz8sjQhtQRY6ms0KknKk5WvDolwAluxDzlY676Bh7KceC27l8FHwljHgFrNVdbxZWKCEdXpG7/
pLZ970LNUTxEm5OUg+AqjNzE20PvDEzdyfI6rCcXKTGVPpuJj06mCmKAMChIvXDUbFioDTerlHqC
tGtbIO3fU8ATQb2L5JD5WMkFGdF3uBJmsE5hIFnf3r4vzm5hJDd+GnySjVEtncU0PEyIxVssfJbi
KgUDJgIpdOKy7K/0OODAEdM8WLgW59ENVGVgtRzb5IDQR+flDFA+wINKIfka+kZRr1xPtspNIwRK
/4ycimb8ePsJ5xGOOsWFQLIIusFpACY8vRHTEGMEq4xKhussy2ncvPSP0BZS8yIqW84cOQqNNuXF
j3W19WWtl76+/QnOHhjE02R+bgG0hbk+R6cA6c9zDp74Ice27cHyFf97L5rVrawW2Pm9e6wXZZ9J
rxF47/xmViqMDIfaCB8aVFt3Wa718oq6dN3aflKYxUIMdza3uHqQS1P2VtHGQrbqdG5ldRBwbmui
B6nLcEsD9Gbd4U9b33RBkmwxJJS/EuZG8io34uzh7Sc963CABKeQgHYD0H4UAeb5VKBqAubJSf2A
nrz7OddDyhebyuvzHP9kIVWbdexhbe/goSk/Z+Xg9dCb4B80hiOPai/dtoYr9At165fGwuuQBeVE
UgOmA4IMy20+JVUSwJD0SvEezblWCbY+ClLoxqcmkckNZ1bfx5sa8LNKQSccDWqJoV+aj15qJEDx
qjauMuTARZxvHKtITW9HQTDVvRUWbJwxSt4tKmCeLU9yYqr6SHNN6q6A1U5foiVkg6e4qfzYIwio
bxOjiORdl1tEQkRI/lLGcVaFmZTmiRyJioHyTxyX0/GCgpUYDJr4mISjqnyk/C73K9dUqnwT9EUC
fqrzOB62sizUoWQbHEHejZdrnbIpNQP3ybfX0dkaBvJLsAx4EuHo6SOdfpy+EGWvVo3gsapcYy3F
UQ9kDnVdLZSqlTz67cYdtcLphShd6FGdT/ykBcK/yAEBHNVm0S0vXwhyboVH0jLiTWX0kU/OXUtF
0hX+dvLOWgD6zYTRE39Cn/hF8+Q8qbtqTAh9H43RiPbwyYK9XlnCXeDX4V5v5PidcBbGQ/hL4rh/
cR6Zm02lglTWbtxXj1KduVgd6W1yXweJW67qIpNLuxo1WHdK4qoLPYjzeSUFmrT2p/0HOH5Wheho
405Hff+oBRjPHIrQEtIrP0jHcGWkyHUvzOtvFvR0pSGAD8sd1fG5iEVKgyzp2q58FCA+iZ+DsCJu
rwozxfFk8NTwQIUAWb0M+41kBQq47lc+KpGBY2ZBtFSkmF/opH6TWDMfBfFkkM/T5LyqHSRRYvpR
2/mPEzx1NWi6u6+Uj6WhOB41rd3be+d8pskuoAFSOSZuYcTTwXpXRuG7GqxHE8mEL1AQpJsw19HZ
FlG/vHt7rJfO0cnJOgmsE7vCPkABEVzv6WCuntaW3pTCY1KnHnkV+rhGFTjIz1p0QrM8TobbjNg+
uUTSShRwf0V84D4vaOdd5orgeTXNn8nkAhuYsnO/iGHRT7bTGMaau7JuK+kqGnI/PiRA1xBSxyRM
++L3Zvfp7Qc5mzQg/wQEVEORBqFLPb3BV2+o9nCUNVJReqCRY/gH1kbx1SQp9NEoiHRh9d7RkLJA
dxSp6pdexmzWlKQU0clN9AdViLQHDG2BlemCti7y3FzYCNO+OnlBk2oGumawbCbFzHkvfEDDDUta
XZswqNKUjXmroBirXYJM+opWimqHvNY912649kY1e29cOQkqT0LseEGAA553PhsN1FAUFOaDSz4S
0DGy0mgTe3ipXHieaAkLsc/ZRoNeN8kkw2Kaxp1TCxq0Tyn5iOg4a03tqO2oOGHjeQemoALSnYYL
OJv5eKwaAM70qmnCU8ydA8iiAEtrqxPlb62s35hm6x3KSG8+d1nyQEa05Mh9NhqtialiD1caqRyw
xqeLNK+6OqKn0D9DHKD3PpYiPrhGZgVb2ciDfD2gTrxUEZxXe4Cr6FOUPhFiOFHn/L64rcuuiUbx
2bLc9AaaRXrRhEaxsCF+82RUpyf5k+nGJ+U5fTLsVoNUNTPxWWjc9l5rtX6NlUG8ygZEG21ZKI7v
24D4MokAtSnAU/MHvjEbr8EvnJDUjZ6xMhftwvLjddsOid2GxbgQUJw/Gl0WXhrbnfIx4dzpo1GI
Ym7LuH5Oe73civnYbUlKrnICyCsUldp35hov6HfwPBPPYWK9zYYjiA2LQR8H1Da7yVnDrDee6sWO
nulLPlPTr3p9tGgE+dSnpz3A0Ymc6OmT9eGEaTDQ5KmMJsOnPRn3AeoMlz42yfdvv6+zSeRFYT+A
tBmXKBnjLDxFhVYflFFrnofaih9NdFpMzwhyfB9rf1d6+sK1NoWXp082bS+qm9SjuUjni14TR/AJ
MGSePSM3HrVQ1Kih9WKHsXVj9OkanQ0grxP0yHvneUkTElkC2mJsOa6jeTdU7XJxGM00ebYybjmb
KM61R7Jgp29xhV5YK+ezynlCL5tOM6cXi/P0BZZ60WIcqw2cJ7q187Ko/WHAPHgwY7rnjZctnV9n
YGPoL/RZJ3UJEClgl2ZZDSUuP4bkJHxD4Mbsv+lA3Ma9YISBKzlmXLpp5RjjEOXyesRGo9vnfYDR
RFoEmb8fXA1FQrsNWIx23ph1sqrbIExrTMG6NKwvQu4F2ZbEQBQa3IYUN5HsBiEhw4lDZI4FnEfL
hgYKMjT5khbWfCYnLAjaRtwAtLBh0s2yBrGSkmTQEf4eXGm4y6hg7mJrKNaIOUVfNWnoFt7cfOvB
IKJk8eLcwzlG3nb65sQmF1y5KJW/EDMKHXAhvY3PfbSN6H4tJc/zG2ASbOLqnnBmnCiQ2U7HygL2
gEoq/A2px1Y/5qIVIivmDV4jxKsGn51s440FZWQ51LgNnTYABNnbQTGRRR2rnqwiHOhqoRKuKjBd
Kn4satnYHL/4FSxMzFkBQke2BGgMif5ExgVudfppuTn9Nnbz+LlRrbo7ygVGsxBU26jDp5tarrBW
/EqMjq0n4Dnf1yjT33o4FKeOZ6YBFKWQDliRLcQlswOFYsykzgMnic2NRdA8TmjIjEZBEOs7IyMQ
kZXW2kD3oM4mmt46QippW+VZsn770JznQC+jQmK1DNjBWJzNiwiJV4auHmv1HaJgYHPCzt/FqVUc
MpniR6l17QUBRLtRObUdHZreNTaoS8D02c6YPgNgJQJPoIPskLkiXWOOZeaqVnGXd1EeOmicSaaT
NIO5NcrK/Fh7gb/E8/vNZFPVm1QQgGWRdc0WLDjeLu8zqbiLmkG5Sbs+3wq40Tz6nlWvTJMjZ3RV
efv2ZP92UFCRdN4ANJypiQoBAKE66cq7BCuevU+vYitKRXCFpJrrQGZsbSELu4U3PDsGXiYXyTCN
RUWFC2jU6WIvNDOn+lJXd1Da4ZqFJYecAoQZLuV7ddp/jqVTTqR7hGPwPI6JQ6GkyyGXd34m6Om+
oYAg4u2Rqe7FOFaVt0khltHbkc1QuiulUB1WviuXoa2aglzDZZO84n2XJboeHH5EAxOWEITUHNY4
QnTr6Ypkd10TKvDezHhXWyLNFLePFjbw7BD8OdQUDDAi9bG5iAeyOrXciSm2L3HgXQmW1K6bzF8K
tmfJ2sso0L85bLn/CQBm10gtBeQaRZ7e9dngXzVZ9TwmQv8JrJuPEJNWrhXkPHDwCosdEMq/3l7B
88U0zSZ1Y3WSgYCgOofChoJnhK2nBnfCaIW33NKCY2Vje0AdL1vYLL+ZzQlNOAUCZE6ggE7XLQ2o
Pha0JLsTWlQIvaqvr3EAiJ7efqDfzOaECqE2AeIVp7RZ0BgnkYthkJDfRRJsPVzRSid0XX2lWL6x
bhu12LWDSpu6mHzNMWBfEoubH32TGgrscy4kkL9TWnP6lHERdYrRdBz6Yulfi25Ol1pUAjFeocGf
/5Vqnrt0V08b/lXgygKa4KHk3MjATcpa0yn1qowBqiOP/EJu7vAuRYytkkR5JacjNj3gflJvFdM7
/Zi6dfNsFXVyAMVSPzeWnzxLCPp9i3mOX45c//bc/zs6azc/B6/+8z/4+3OWw+T1/Hr21/+8Cp7L
rMp+1P8x/dh/fdvpD/3ndX5MP9Xl8VhfPeXz7zz5QX7/r/FXT/XTyV/WKbK3w21zLIe7Y9XE9csg
fNLpO/9Pv/jH8eW3fB7y4z/+fMY/vp5+mxdk6Z+/vrT//o8/CV7/7fVv//Wlj08JP/W/yuYby/Xn
L/r13cenqv7Hn4JufXhhgAMjmiTWiOL+/KM7vnzJED8ADscGg/OcOi1I8T//SLOy9hlN/kBKgBoG
QHUgSEDW//wDdepfX6IsALv9pVeIEJj159+f6+T9/PN9/ZE2yU0WpHX1jz9fUPz/XENUvskcOYKA
D09mhiSup2tIMMN6MJDaWqWdlNxqYhfp9jh6O9wbNIyBpS7Z67SSPje0yQ/SUDTjVkuM1MmFMfoc
VHl7wP8Hl79SXBdqTJ5EA0G6zoMwb1bUarUDAQH8Y4zj7uTOTD+1ZmVmG1kvf6mU/b9Yeu2xrJvy
+Acrr/pj06Tfn2re9v8Pi5C388YqRMYYD5fThchP/L0S5Q9AoLjViE6hBtAt/K+VqCsfqPrQhca5
kYIZNJN/rkTzA9cTJXXScJCrHDX/XInmB/CUKFBOgseUceiqvmMlzmJ5PtFEF4IyYXGkTQQKlvzr
02xM2rSp8GNeZQqHJpqIDx4YvPWQZ8+ZVX8zA/O2KQZph594fqjaxrMHleLxqxn7tT9e74dZFD19
CnTY8IVADYbiPeny6adQ4wnX0ZnqquEGvWjM9kB+fqzC8HMvVBdBKKSOSdJgQ966pJnTLdyVM3bw
z/GxOwINiAArOM7ZZWkhgyhVTaGuEiKpYMVlozi5GhXXeaJhBOeKIwYViiCNkT2Qy+WrwCwEDZey
qNt0cSrYhKXgk7BQs5ARiEJ/pRcNRbUyK3dxnOfZ6mXC/mfbvT7NiSX++21nP5Xfnr5n1cn5z0/8
2naa9WGSwON+Vth+nOTsrV8XAF8ixCb8o6eCTok2QT/+vgCUDxz/0uSxRR8JtAbhxN8XgPJh0low
qVZxBqMAbLxn2704pL6+APhQiLvSPUMDFMrleevMqlI5VwUn1KRLep5evQpVL1iP4E+bNZItarmm
/EA5yhqCkWZPJciC46taWduJLpcHvx6qH9rYNrIjwyw8UrmC11Rmqrf2NaOQ7FqRuu+Sa4K1qXL9
S4YEyVWpx6Pyc+/8z1J8tRSnJfLfL0XnaUie0j/2VfyUfj9ZkNPP/VqQhvXBwMWBNh5g7Skg+eeC
NKVprdKxxW0IZdgXRZW/FyQ/ReOPipeJrCF3AT/194K0uD0m6NKkGE3aT7DyjnvgRXXr9YKcyIBT
IxNjFz4FAcrpCZz2bZemuS9tWuhe21D2smuZkLYfJWMjoVC5YT0FX5Fy/252sndjiP2wLcdqJRbS
CKysdVcWJgY7sR4ytHOHULHzwJTXbTK6NxVwMUdCRb7R26+xGEnPlj9Ie71Xl5rAs+one3PqE8lc
mYCbYBzMRb6wJo+CUinFzagQI3vRFyMfclsuusi39d5vPg7DsPWLoWbbIISU2SGoRCejDrvzozK4
zuQRRz2p1y+BKCkHUaR5Shuh12wpbptPpRnld/2YP4hx6LxaM7+5A19IXidvgKMKcAJYKYkS57mL
AYzkwuO63lRAj/21pJafTVA9X3HZaWGWl5LogDnKnujXpHd50X3xi0C8SlHY+xgkaaIgNZWGN62Y
5Pd0WGIQjpWFQrWuN6LtWUl39OXW2qd+/XXISmWfiH77JCilXNnmkKS3tdlk/5u981qS3Eiy9hNh
DVrcAplAia7uarYa9g2sBQmtNZ5+v6jZ2alEYhNW89/+NKMZyaaZZwQiPFwcP8eDT6bsTrNs3bdO
pVquAzKDV7cPK3CJZe0vcQLzORLEJ2ZnQ+otC+KnLmII6c///8Btkxsx3nbDq2ySG/F//8uX6P/F
2AD1YgqO/woc/+dxs/X/IpKj5U2VjBIoL8v/Pm4q4SbdHUFEyWQ8tVKc0799CbPp6ACDkZGpe2tv
cSWXhQeo84RbolwmWu+YMTDzOqKsGnRyu74fAX7bi99CQXZiWnv9ZwR0kfK+DhkvKyn/tEIITNGT
4iPP+CZuraXKqiczZ6q/HjV3bqrMU5U4PSWS9jZloWtT+ODXC0pTus+WUowBrv2X0SsOoK1Q96I2
kw+KbZfVlBdLIriAAhmcEtH9xpJtT7lOgWAIqgpVVfD90rtinLoGVqm4DkbHqYOikzuf0Kb7c3Ja
jazkf0/Yjg/a+XQg4VAwo11Ku2r76RQVJeZcmoYAVJTpyhKTBVYITd1tKzufDgfNASbzFYIcYhde
FVAg6+2UMGuGQKkpoKxpkzxEhYpubX840bq3IEBunEM6YgyUbvIK8mhbWuVyCLp5pBquAXQLY0dz
by9oxwqFdw4jKDoKblvW3FIb6si2wj5Q5dD5kOu99Ynsrjx4IPasCBVRAep1iAY2h2Ow0OvOa53a
pN3rj0s1hx8XpzuauRYFu9evELeX7yJoTsV+cZEvP07Vq/ZUTWofRGrZ3jeKDrdCI9v3eZ9bDxH5
qjdYsXMqEshB376LPN0i630JQzaW5VRC4qHs+2AYlsGTKqiqp8RczretXB++F9UlmkQOPxbi3cv1
WatcJU2h1kEZKiguzo30TplRumHcoT2ABe2ZUnCGoBhJ4QnwLk2FjrHIXU1npFEK62GFdPK+qMz2
fWMZ5f3bV0X+yqQnLRmDw35pqi/HGBKXpOaIyxSVOqRMKhTQfGkla7ht6voYUpt/ZWoTKGrwfep9
kWOq77S7Ss+MxzkqjhZ0ZGXziNCIH+q6laqg4LlyEQlRnpIqyu5ur2XvCwkmWIGLEapOG0+UFOlS
NFHEWtZouTNi5hMcyUhOKSJgp9umdhf0b1NbTzSGcR92EQsKF8u+tyJjDVDF/Ou2kYP1bB9Fc4DK
tlqdKqjTwg7icLDceJKUU9eN/YHPE5/50k9wDMiGX0jmSWmEH3nlxOlzhAud1SpIO4AbUV8Yd4nc
Fz562L/whvnBl9rdPjpDIj0Bt7yFDMcR7B0QIVRBbiWSL/Vx6WWSdURNfG0F0STSBoMAio7CtoXM
zJZVFtRZgyzuvw7zyIi6o0/+Gz+SqDsIfRsmQECgb+c/qz5Vk7Cnd9nb4+iZStz/1qBX8JnPYD7u
tq2rBb3YggaI7jMcvVsWWF6rsCJSzIN6NOcfYUTIThKSVAdmrupnvOYCyk0qCjbqepqmotBSMHxG
P9bO4veU55N35dJN5ykzindrWw4fFDOenyRtat6RoqkfMqoj34YBaLKnSHYFbCBenywmxgg45vSR
F6D7VGpLfdC8uTq14ney6eSI4E+v+LVDlSnCpE/yYIgG5zswbeO9YlZNwDCaBaPFeMSosbP/VGqh
8aHjIAqsGwejq8lYMuWbB6oifV3kSTvlsjWf3vyRecoEggTOILodm8AgQ13FyOQmD7Iwb32raMZz
aIzDwda9PFcXNx7AM3ZAV0PEQClj4/jzhtqsNEhZ0PGZftR5rMFsKWml6gIrrN26S+vRq6dW9miG
zf/QNGSFG6Aun/HkjHCrXf3JViL13bQ01jvBc2S5jTQCoCtGGFOpSlQ+FNFKxUTkWH986xbRTofR
BKClIOHYRjWqhgwFjwjgnXyx3YJhubtWWt6mbU74Tj8HjgNgGAwGiczs0idKMN0NdjNkQdjW4Z9L
nSpeNS2RD31N8tiObfsunJa/rDXuP91e3mb45n8sAxLkptOjouR5aVnQAEi22acBemDp7M5zqn0y
1sX4UdXtknjTYFmjS21h/rikcoYiR700mVd3WbS+q22Haxf2nfMdzqLmexSbTPJmDCMyKXv7d15f
P3IL4jtQFAIEbm8ejcGgszUj1BqsZo6GYZ5+N+JSc8u+WLxl1d5GwPHPXaFUKxQNZbKNLQI1FxWp
FmHrIBtCxHVLoz8bIvXwzD4JAzOr9e8D+mVBDazsy+2VXl98WnuOCMUEFxVe/vKDxIAyli4e0mAO
4Q1HccL0aH1kwW0rL1f78k4KxDnkSETr9E1e/PKrV7hMKtqEbZ4GTdq2pYti3uIybjL/gaiM/mBR
CntYFiX+IiZsvGqNdAi5R9SEx7Kf72Fpcd76TAPQBidCwVr4CggFL5fNaLKiVLWZBF0BRgQOeiZ6
k+HoGO1sLp1+ACnUKniuX4rrr1bdrsu8Dkw+B0MszedILeqzAsXVwWE9srL5hEoSLkPNcxFMi1Wc
M95zFwHMQ2Laq5iNLaMdQa0E9B8OXPz5q8WElPfsYdHjYBmLDzYasJ9ieO4K14iNJneZFB06r24W
3XThNEs+55U8eHqlVjFgM1O+TxyzErgzR/2tcqn+rmcrsd/8wPATAa2IuhHB1xaE3FeJpEShHQfp
MC13xWqvz3qupefbh3lvI2iLc5R1cnW243IjMojRopReR8Bs0PRgOE3jSs4AV6SqHgG4RfawvTZw
XDHcLgSVOUmXpuIp79TM7uOA6srfc2p96BI9dfPe+gJg3U9t9eftpV11WWWqA5RUwDZRq2diSJy1
Vx85tlG9bZH2DaS+yQJEU5YISQGaPg0p/Ac04aZAas3+cU7lyl2NqPTrSouf+ZTGt9s/5XqXuTlc
HGrI9FmZFrn8JYpayYuTJUzmQzn22QRIdortuaeGaxYHzuDa21+a2uRwlQCOpyOmVMJq33KK7M5Q
hiWYEyd6Z9Jt/X+0t3ldFB2OkybEHkXszDerWvudZBkSDLI5uzAhav7trRTB2+UpesFYUzChi8hu
bhxESqwDFK6KAy0Olbsmgz3PTSCpjL1wGZUnqWwzb7Lq8hSGvf1nnobK37d/wN6xYouBKfPW2Mwh
bM+xlklNp3COo0ZtPjJEUn21gN0w6x1qjxNf+dxYRR7ki549IBgangc7djK3Ht9afsAdA6mBvuel
PrXlGoznynKivI2DeVKo43HtvGEcWjcyc/nAF+2dX+pf4nGnUErB7fL8hvMIyLGK4qBtjcxblyRz
s2WxvVytF/f29u6dX7DYotnPfaGAeGmqr9LZhowkCho5jh+0eJ7ORWuE53SBMHyJ8yOZr+sHh5Kr
6ALS7WOGcxvEZWMrOU2iRUG2xtVj2Y7K37JVlgdVqWvfhxViBqrMAmS6FeZuZjC0XSMjOl6F47c6
l1QXkgzFVxF69WbyslPdpkcl392lcUIJDl5U4jauIKLWSKhZRkGuyfWntRqmj7GiTQcOYCccAuwI
WgaOBZ1odgtmkSSbKXMJlvU114uPGSyCvyLcwgPtyPC9OjXWQ7dYQHdpvVMfgxZmLK35GVBr4VpV
eYiTFw5g6yAEokVoxlJK3cafcbPiQNKCrdac6kNGBPe1jFeJF7RrPCdFf1i2SwNt5EVr/qpSRUN8
ftHvsjBNn2o1iu61MouP3r69TwHmh1QdRV9Rb7081YWMQBeE9DDR1472lyyXo8eE8pQfXJ4rSA9P
nhiNQutUQIt4bi7tLJO2dGYfR8FAV+pnpdbOGXqN+tEpVuOxHszqHkaX+N6JOulcF3X9cZ2X+ShS
3P8VzFUA7YGSgHrL5a/gLDhDaEmSry3p+o9yanUvrcoBcq+88xq4NSkBO9mpX9P0PdRtJcSETvWP
235kZ8cpOdDUpTACmmubOI8WLqsGV+QXspV9lGhan20naw8O/463ooGHa4X1msVux7fEtYvNcpIY
FOm/Sv3cPSVx4cMON+O/nE+3l7RnjOslBqhexow291lLam3Nxh691TQbfFJS60w8YTwbOewieP3s
j9v29rYQrw8E02LKG37Qy88YOynDpvnA4jRnPU1KNnlSYmUHk6a7VuicAgliDykTXFoZyonAiUFr
n1m73IVYg1gwnI/KNTsOGM4D0l+TvwB3bKoENDnitYUHxh9bI32OFrs4O524+3LUeUPVTI8AfZOD
pYmfvnFFF0Y39yDKF+idVrIXaLj0p76e+scGtr1g7Cr9p6VN4R1qUGMQ1qHlv/nTActgUgjFHqrs
224fOoDUc5JI8p0ohuVpxOuvY70Gt63shAVigPaFToIvuJ2cSNAnRz5+dnylEAru7Rp5RuWobpUo
R0CNnVMi2NlEm4yWwZWy4hi2Sj7FLRLj8Wh/sWFWemzrfjoIqTZT/yK+EVS4UM1RbCM13LZ0VEY/
2rXNHd9stdmHBzwuzgyeVm6ZzPIvwF2lD9d78ttMmfDyZmOMfgnxo/cqQuGBZWbjaeHNfe6Y10bx
DtUxxa1xhB7qq/VTXBr2aRmG6WAQ92WccXPOwHIyLgf3vMjkNjGTTFITWmHi+EaW1+/1fOrCYFW0
FkYyuxiK4i6VhnhxqWYujHkgzuU6cpz8yqQqQ0veCJ/jxVITt1fktXVzPnntmnqlld4yRUP0/OZD
I0JnUY2i3H9F8N5kzmBKymCj5FgqZ/jHEneZpPxstW128BzunM/XprZtR3lyIrPtZ9u3u2T+wDPR
3avqPD018xoefIMjU5urvoxTGFpVb/txZnefy6yV7yx6J++aeHjbiOQ/zyhj1zRNDPAK8lY5Yqiy
KHXoDvuD3LbDSavTePAyrXX+CO3iaNRj594xMExPmoYqj+m26iNR8RnRGrT9Hq48uArt9exM1lHQ
tm/FEuRZglp1qzGWY35JW84ElfvBdcoOpe24PBpC2otLWMy/zWwaA5ltrPKcN7avjU3ztZkZORog
336n1PLfaR8pP7TQGKgJJOjCD2YxuKbZHSnB7C6VGBAQqvDL27hkspgT1uWO498WDLUZ2uKGy2R4
ty/ZrhXUUxnfVZh42rIerauTKUlWc/KZvAr4t5hdLaKD6GffCvVWSDiYddqqQ9hLuoRIhto+RXIk
b5vIV8pmPGiB7N4sEm3RASFR22qlDhRxyDc57kkz6O/jWMq/TpJtMFcaHpXcjkxtLnHVFjYj91xi
lKOKRxS+naDXJwgQ57o43f5Ae6aAhInHk9SJu3UZ9ajmGAvQj+3DEFvdLX3aPcxLmZycqT/i4977
SoJzV0z30Xzbhj4QcDvUNrnCFYLJRHBVeybqUA987U6A9UK3DRaUwcUrJQgm3PusHFM+0zQaD0gD
Jw85aLU7aD00N1Ht9hEOyvrb7V3cNUqED6wJngYgu5e7OA6KVI5QNfjpONVn0QFDClWfHqu+Xz9Q
Nu5pNWjJgavfCcNth6FhFB5I6LB7abRuHWu0F059nWbm+2KCKUy1pfps5IP1ZMVa/vZYzhGoWp5K
0Glod1/aGzNjreWeu9xXbXkaEqg6jWo6kvDc2Urq4PDLgB5EDmF7l3VNkRd5xIoiZ+N5imT7VJJT
nBSUmL0265svjTMcPdB7tQP6NVSeGUahArM9m2lV1O3ITjMlpacFrUm1+6hGSVn55lDafw45PlKv
tfI5Ak7v14noqE2moj+WWaTeS8QtB8d4514KfjRGhwSqDEGGy83W5EFfFkhIfIdZrlOxDK0ny2Hj
647zn3xXoNOgyUH9oSe5idp0QJotDFGWX4OB/jhOBkqm0WgfhLQ7t5+6HbE57Q5IWrY04qZUTXKH
A/J7izM6ICBxSoYufvt7A8cNZSYCOsEHtkmvomHt0jDFSg1u3k+t4cfajmVw+7bvLcWEbpqURvD1
bL9NZo0ytFtA45MuXc/akttuazDN8R9YEZMBIFFEDi0uyquuge2sKpNnk+VrTtt6jlrZ7mTHw8Fn
2TtnoFFQp2IKTPStL61oipS3ZtxZftct9t0kRQrct3HxEZ6r9nR7QXumyAEBB4nuHVf80tQalVAG
L7Hlt1ZpnszITM4SWYhfxvKRDtieKWYmUICg5QxTwaZikMXKaK3ItkKwmtWnNe+Lu1qxilOEvtHB
Z9orw9NGIpqj6wnOZlsoVpQUnLUgc1da4z7JpMxVK+lMkfofltTDnxtZX0rHHrwGYnR36tTvU9/8
fPvOksoISi6oVuk4X+5sOCVhltELxHsNpV8ZsGojuFGe28aZDj6iCE03KZ6IgQQhHS6asb1LUwZ0
R1khL6aPloX0GFUGLKcRBN9VqChPRqKW7jyVzZmJ2/Gj3UBacHule1eP9xUREdJvQvTt/XZ6CFgK
xfRzG/Z1Sy97b8RXHjjf62/q6BxR9KN5VpEOUTcBeiU55ZKMjelLFTJqU5mEpcsstPVbUhr10VgV
/YRgj3luq7T6gnLA6CPv0T3r6aoeUdterZifgtMEKgN6iead+PNXbmBtFHXO5sH0e1suHnUzyR/M
Uf52e1vVqwtDdY1ReuqUpO+8NpvPCp2HpI3g2n3drIblvDaD0rhTWwC/lMdh9u1SWX6HWkY01ciS
MlNNmOL3i7PWlmtpcd66k54o86mHmG0Oxl52xmA0uvJv2LYzAw5xi1e1DWsIUQbG9t1pUbLx09yq
8hero213HuHS1d3SUOAklkCpHLi5bVTBZA0tAfHE0yvjhdjckAgOudpuxjGw7KZ66sgWvBJyWp3T
usp39UhYgZSy9Nftbd3u6otVikSCIgGg3RYmWRsRwjoKwxBm23TnNMuZnOmhWCrbrjvfNiX89Ot7
iSm8EI8RVf0XZoLLY8LERWjABDOCBSkcf9TV+HlddcubI1V6jmtd9rNIt3/0q50djC1st5aqKDET
Q5agi/E9Yurt9QF1Yik2YEAYwQfoy9/UZX+vMD+fijZq7jITKt957eYft1e73dgXmxBcCeIdDG+1
m2JrKVt15HMia6RCsjinrhxXtge8bjnw7+Lkv95YwccCS66gFJJx8GIW+/XyDBvaDq00myDkGfVz
haUNlcz9B/HowtPiHGzn1sEKe5TyOaqQXDHvvNlONamWYhyHJphLrQuqWV3vxwjOTndIsvmsxELZ
FFd/P/NuP9Jij/WDBW8dzssPIBFU8Ta4hC3eA0GJ3IbUqAmWvrPgsueBcwt5hnnm9je8Pjdi9J0G
giD24lZuIg97gF8Sz1sHjp1EkBuU6vhrNpEhcyGmR/5bQdSmAEca3DZ7fXQwS91dTEPxbG+nbPQQ
/T6TlkyQjfn33LZTr62bzww6Hs0o7ewj5SIGrgQDiwxq8vLgaLU9SY2yVAHDlcZ90ZiVu0TScvfm
5UAlA5xVdMNJXTYP4hpNslmPbRXAwTt9m7RQuif2Lk9yCcHEwRe7XhFjZdCssB7GKEC3Xa5oVbLW
CZe0DGKp6Fzd6hSXYkx+ur2i6wsHZg9iFTIO4oureRq5WuSEIkIRNNGQnhyl1z2aa8GkK5HXSeGR
wvneosh8qPiR9xHLq5eLmtO2zkoyvUCqRscDNBT5kGEfQYF3FkXiCvsmvGliQG/7mZQshSPGqILB
zL6ZhWBNzdAC74vUnSR1PNjCnTXxkRk0RmpARMCb8BcCF8sgMquCdpbXj2hqLP7kyG+F1YoES5A2
MOUnyEu3BP96KBmj0ihV0NS5/m5ibvarVslHZPvX91XwXFBug5iJ4GRLsZYv5QK3p86owSqHPhNQ
lOmVUQ/mQuvefr5BUQJ1w/1Sn9qGWpBQNlkmyVUw1i3SLOD/6NMPq3/7fO99HE43ABaVhBgyqssD
J1HINvI5Z0xjmhRPrdeegQPpqPG2d+AEsYcuqiiCXfDSijMzwFvWThlMWWP/I1465TwsjnnOnDHz
WqsJDwKsvVW9zKXxalCf32JRke0qskZdy2BI6VrZlhR7RSz9B5eVgyDklOEgpom68UDzUE9qCeVG
UIEtOpddDm4ffb2DF3DnyNEQYmCCQQEe460KKNpdUaskGoyr01jckWQU55VtA3DaOwemrloBXCIS
RwjUhVQh1YTNiuocbngp5ZWgQgtFd2oDUta+0av92cb530U+PsZD+alanMc6aQ/awjvfTDwdIHYx
LgYyL8/I1IYoizq8Hc4QLV6qjDWI0/JoiXu7SSWMaWSSY4NX99KKilvsQr3CStUBCIZqzU+7/GMC
Y9/p9s26Dp0o/kPpQb4ExRsDyJeWnLUxJYYhqgAYeuyHzWC4dqcNQYi84nttjVSvAt9xB+wz+gPx
ru7gKd7bTnr6dDsE8yr9jkvzjPRadTMkVWBVzuK1kmr4NEP7gxOzc7HpQPAEg8VF1XH7XhFooDs1
MqUU90b3nK4SIO9k1RsymQztvzKTxwOL14EaYhuUmBmXZFKONOpyXZlSlNKIHw7ybmkeyQ/J/qJK
f4KCcI1dhHpUF4BB0x54492rQVYjSMahSQE3e2nXmKOulMIYFzavNKeGRPqCUlD2YLeq/muu9MQd
hlh77pOyfVCJFL8OoHwOfsTO2g1QcjwHBIv0H8XXeJV9J3oxKYPsFIHSO9JDOqf5ky5T8+6MnvnR
VB2fQAS8FWOATwCjJ14HGNZx3xufwMA7lOA1EVALcuxuySBZsKSof/txNYjxxXCSoMm/Ak3grW0D
Ye5Abpbo4xrX/UmisnC+fSfFO3OZPsF6RWoqzqr4jpv0KbascijzqQjQiINgY63VD8yrlqe56+MT
rNOTmzaxhKbYEB14gx2/A98WuQUHiLx4ixXti0FNtbYpgqJWG1cmUXIzban8VZWng5ztpdV9tUoS
J24/8yYEQ5fHhP8KeGiqi0AyzV9KXb4zpP6pT5xTmrfPaj/emVOBwPZg3zdLc8qk9Nxo0R26tN9u
7/aOCxICUzhbOIqgF9uEmWrZRGXPoxUMQ4sHhBjE7bNsPTg5OzvLDDDZvsikgD9v/Gxm2GWtRGse
IFjX3oUTnrScxm+SVCwH33DH2bGhZB0C50wRfLOv/ZJLZVYCYp5LeBM7a7BPoFjcJZnRHXtzS5x7
JwbpOKwEGMQxm93TwlkZ+trKgqSt5VPelO2f+jitBzotOy5FJFGC/U+QZGyjzMKKpkRTsiwwnGz+
Hs9qd17WsXWrOXUe8mZUHiAJRQ7o9sl4eX02R1TE6EhXwodAYLjxZDGUo2XM3EYAJLWaXGnI8qBg
YufOyk0of9JoOofFon5clUI5MZNAy1lqc3/qdHq1hp17EYqOgRE21kEUctV7Y9t5zej5isxbtDou
L88iQYYO0jULKqHBmEqhhVxuGQH9cd7ZOurMYZL4qhx9sOLiXVpO75H0UuEkn3/f3qKdywPmgzoh
ASaB8xZzlbalPhoN82mS2SsPQ+c0/rIM44FD3LUC8JbWHmeA5/RytZQa58EopTTQm6kDEW22D2Fv
/Lq9lJ0bykCj+NSgoQVZzKWRrsztWl/MNAhB253mOF49p2NGanCGA0s7N5SWDgeZLiWXZwu61mbg
t2u6pIE5o74YJbg4NLv4egT/67c1yo7ywavaPMeFcSlEEYgI+IdtB6IrpywfE6be7DWJHgwNeUq3
iKTk09RHRlBDfHuS5qQ9dbntuPOyxI/tUqXeaibFwcnd+5RCRVhwTomelvjzV8GBCJZmJSzSQJHH
9rxWheRJgCsPIPt735LKPETbtD0QS91cD9uKozyu5JTJ2yryh2JsTg6ImhNEUPKBa7pe0EsBl8qB
81KC3DhAeYn1yQrRsGMGS7rXw/lnN+ny/cHZFAnupSfCCvx64mGmub1dUNmEmjOUcRHUJQwf3rTU
SfNRJ5ZbzsyZhR1ywXBOnVHWtSN3GuuucXlS1Q8CUQ9GNpzWn5R/89HrQI6r1IRoiJ1ifW4/yl3W
zTiPqv5pVFb0O4sZKQbrX4T942p2w3JyCFdNrwBu/3vuteTzVLTz/VIVy3mU1fZDlk6t5kqK1uk+
TY2yCCZrWSPmo/KxupPwgF/lvpuQtTWWFr4s0zmhR6B9bzQAJzASaMW5Nhv5R4K06V/SosvLyeon
OMbs1pF/xg3avOc+H8I7XTLW5qxCSb+6Y2aB3lT1CJqtsrWSA4ezE0ez36ReuAIBxd0WWhe5SdNe
1ZgQT+v129g65p9NakierUjtx7qIlScF4ksfiKL6gEJTeFLs7K0NWSJZfoNQERfT0dTrLq8KKWiu
LqnBk2OukT+r4+rOtdG5vW4dpSt7h1gcLBpaGFS3rAfDhAxW58B6oDYQqVVLmJ3Iwd+e7DkU6umb
Q27AgP8Lx++ru+/UmlE2TpsHcRZqdwZKaO9zRusO7v7eWognGasVjEw06S+3TY8ytnSdGOKqq8/y
yDxFGBbSQfR67WAgjnllZPNtYnVJ4mzBSIbYh9uldhbUiRl79M6Phpx2TZFI0jGiuns1f1hG61BZ
7ZgHYyR3DIg1oR8CWHWHeekPVnX9MLEq0DovNV2aFBu3uYLWWSCr4wO1dfnQ1b3KPG1VyF4+IGHt
5uV8NPRyHdhhkTedgo5IqbbhYxq2idOmWDSaTnuyqPp7xjJZp9auVE+Qs/gjCiregTfdcaaMWmNN
tFFggbg8IVmWUst04jwwx2R6GCsNgQAGNHiEl6OGzc5hZMCEA08+R4d4O01jz9O4lqWTBUtSTE95
oZo/ssaS3l6FpQstmmC0TSlcaptHyOoK8IGthhlDnd6rXdX9CbF6cfAK7XwsbhRRBLkFo5NbOFJX
FMT/jJIEaZVHXlw3yj2EisrsMVatPE1jYp7G1rIPIHu7Vg0ec5ImgP3b2J+pyMFcmiULIqbT/EbX
Gk/p5/S9GaL5XSGa+NVcHSO4fUT2vhtrpAGEWAtlzU3BGTZyVRSmsqCvlfEucfrQbazkrQRleHh0
o2j/Em+KSY+NF2ErdaWr+iyY1iZ6N9dhXriVMVYHHlFc203wcGFGLPaV31362NRnyPcCo7fR7yTO
tdCYKX7BK5P5TtKZQY7wpeQtRWw/aH2oH+RRO18QNRDawADzyH+32C94e5cwbsI0WEu9fz9C8uXN
6L2jHjWop7HT23upKKKvt7/gTopEF5HaKRUh2MQI6C9XnXRLkdZNA5eFMSbNmYfGeZ/UreXHYaf9
PaF+8mtsZeuRsGp0VTmd71AxVwMo4MsnGZWGgxO148ZpAgKOQYmJaHyL/EdONVdnqU6RJFMmj5nL
/FwuinxqEHk+uKc7hxdOQsFswuEForvxBoUdLmo+k5QRVSBEFTfZuUyHoxhpb0GWqE+hE8vEoiX+
/NWp0hO5lUMmL4Mwi5noXtfaL+XUftKM6agTuLsg0bAVfMCifnJpyqrkUGkMTMWN8z0y7RIy//ho
4GvvlAKMYKCYNxCs1uYyDnPM0IutpoFmhwmw8WY+1+USvdPjBR7pyDTvgXweZWZ7K6NKTMRFGZ5O
9CZYScOiQnySRKUew8lVbHX6Yx6r5svtuyD2Z+MAaAfyyL4USZFMvNw/qM2QFipIOC0jmT5kUdQ+
l4iOeIhMOL3Xh5px4HH2luUwyUo3jblp0IQbg0tT90jUUzhRKjswJL3zpUU+Yibci9LJJCE3Y+tA
426rD7kkF6OejWng5OP0IMfTfD8VSvJOQ2j8GSXPSAQy+T2I8uRHh4iwH8XFeqSitXMP2Fo41mDI
ogyyJVrr0g608xrhZ+xV/+pIaeI2MsQVbTgejVPsbCuXDd1UQZ4A6fHmyg3TMM12sSRBWcnlDyfR
OZ2dU55un5Y9K0RjNM9Q+4ANaPP2peoEhnvJIIuRlO9NATBTa2AquG1kb9eAeoixJB4GSpWbEwL7
YpSVcRLMWSR5lPVGr1TMxS1UrT9Yz64p4j0kxCkGXM3TFOtUmm1txYESS382iDOdkkl9ltAqentc
KfiLyNPZNFFpuVwTr189LhbENJVlRl61dPJZm5PYRc/mrXMhRA6Yeim90Q+/4mPRYVyBWEGFA0dv
qP+1QFh1KbLPtz/STuAA+RTlVou+u4CvXi4obY2xUIH8BfQBoY1geiJMfMR8zO7MN53PE9IOixcC
gFndKWfIg2RcMg5miK6cF7mPUBYQ7zgzsdvcVEBI+6jjfkGiWX1IxrTzRsC7LpGihUZ2GR5U6q+O
v7AH2F6UVsUM1sYlO73SQnlVpsFoWYXvyNPg2ujxHZz/HSv0AzBFn4wS+lZbVjdh1SXhTgLFmX41
0jCeZOVfWjP/J+XzlWiCICCi5kdeQJ0R9JHoNL16o+W5pYScNEkgUUuo6QF0YEIk6O7yuNP+sBMn
e29OaXhS9VYKrFQZErdo1eLJUqEZjLouKzxHGQd/7aLOzRtYX1ttms8zYEI/NyTp1Cax4cWo7Uie
pTXLs7Qk5tfbh/Dq+oo1OKIMQxQHAfLGUxQwS7Zqz07paDx1p6ZB0s2tbDNP3JmA9sBZqFfNN4VR
ZS4ULXGLpvF2qkVP9CyNpAlmFlWF4yFamvRsh5RIH2RqJ+FDZwnQbd6igzqFc/O7XZfovVNNFcw1
SyW5QkrwgaHt8ndsalJQLepcuF1kVE9JaY3v4wy9iWEIk6dqnSxQrUPpjpAHeqW26vd9n9pBOcrt
XTHp2n0TSj9AVR/N01+fPZYItQPjlIxe4eUvT0WiyKUCMgIypyo33i9Zl7qZXicH92hHWQCmNeIO
obfAfm7LPWaqRUqeDnEQqonjDqvqy7X6R9z0AN+dr92gPupW+AwTX+7qhe6TFd876Nq4IaqBcbk8
I0P8ORzpbEzyJLvt1PpNPmjuAl1Ppc0HpY/rPREVKTGbQoAJ8HBzU5j+diSdZqOvl+MyumWlF43L
pMWRyPq1N8OOSAAAkDDduQ1ZIlTnSwgMbL8IV+1TYqXlz4qyf0GvPi/+WKniHhzovYWJsQ6am6DB
+PvyY2edNbcDT4MfOqN076TkXdoc528N+MDNCbSDmK0T3ePNkTKchKlEmh2MOLTTvT70yUkw7f0n
awErQoAuqgHbmXBTq/q1LlgLYmDxUyQ3k1sXWXKQPl07HIIs8MQibSTi3g4mxrZaIczKZEjf1M3J
bGJ3tKu/SgAqB8vZOQsimgOgB8kZ5cpNxtFrUV/FnW36ZRQtj1OTk4JrFrnHaExfmsU8uvf79nhr
BP4QBPjmZUt0oy8aoiy/YLrn+zRAtGkWkED1EG+ep0oxDjz3ztETg3gAUnm3mUHf3Kk1K3sFXi/T
t9VefQxjIz1TM5r9t74PLwmoQLQzvAZ1+OUBZ3jfgb5MrEoDPRSDSbnrtGWGI8g8Gqjf20DeIhyn
QLoBV7o0pS021IPayogL1d+HdW20D+NMv2N9Z7RpfXAMr3dPvN7QANFZx4lukVl9YlSVFiaa36qL
6cZty4eaJO0gxLs+7KINR0uVYiiP3ctz+CpCqFJjnTGj+nbj/FzNTPHQqHf8lpGTgzre3noAQOhE
xySFoOQvN69vxhyPoKp+60g5QHljOBVRHr7ZEbEewK/0pPlMPG+XVhYtQhA90lTa0Ckif9mgfJE6
Zfj81jMHDIj2DKg1iqHMgV5acaCgjKtwUn20ckIfLprET2tD/tSpRnhgamfbeDvFkC34AwWl8ktT
qy60rO1ZJe5u7rtRNx6HwjoiAtw1wscB5I8cEH2NSyNzE8pQFGPEzMuFar9lPySTdNRlui7JiaiD
E03oIWAV26pqOeZwvBaF4iMm335u4z6HaEWGVvKjpBPYPyvh1HVuJtcZc2phWSOpzmx1dF+t3QrR
1Art53k1jfHIMV4vnyjoBR4IoFPMH1wuX46KfkqYrfD/m70za44TSff+V+no68GHfYk4PRdAVWm3
ZMnrDSHLMjskkCTLpz8/3MtYJYf1+vKNmIvpabdcooDMJ5/lv9ipWz5WgC6Z/+vdC5Pi59GDtrlO
J3ujvzL2P2qKBPVSD5XT6Dxk5mu+vyAzn1YXKutE5NRV/8LO/uHloHMymd60zI+VtKFmwXSpU33P
hllPG2Gb+9xFmylVm0uVXr+ky/rsIW4cHBIAchsCMnj9pw9RJbnd243t7G3l4nDkGc1OX+2X1Ayf
3RVXASbKqUxpBtvwKIoIfUWAbvSd/bDkX2wlvagfFhv5APmgYd77Qu35o3uiSUEp4OI+jEzP03ua
8Qcdul539rOwqwgVerFLMXt8IdL/6J7AnZF0Ap2mQbF9i+9icAdTMReabe+DzE0Pc8AUwFbrdDoI
D9ionb0kw/lMfP4b8RbHVvbiN1GJo5WYj4xtRvRS90WXMEkUq5IJ/iFD1UdrZwMHsG0hMlrTJvru
w1qZTtj16fQOMw6niJGea0VkKdMcIz+bpLGrWkOzODi6VoZYCwPKriaxvDTk2kL3ky4mowMKF7Ds
EEIYzh/t0rEgkyqMzt73aTW/bwBd7JZGwzlZQGVDN8m/mIENhD+P9M9j1rerojJMB2Qjkx4dKOPs
r7qXUp+ka1ZdtYsKzgPEPs79yscBrcM+IizddoqdVOC5uZHw9jQC2yu7LZLPynLHk59/oR8sSRob
4NEgTm9izkfbLEXnQdkFRP2gyeyrBRWhUK+W4VePUe4aQS1ETuirbt4lT5ck7TKJvYxEHUPay4U9
CZculmf++vYCYsF5YGxK3M8s9HrLzBH/KO095qlr5CgUsEebFfbzJ/ajdYOKAiBFSnvIUUdPzGz0
0rMm39pj7NAmUe1Xc2wEEKXC3l36E0oi+5SO3i+PfrfWNwQzSDGbHeExwXwuvcWoLPI3jUFiCBgB
wq4M+hce4Q9uzjeZYRPhiYYE3qcvamrsUe9G3dzbm7J3YHCdHWJrRpxMnOdhTlDEV9CV737+TLcw
e7QXUT9ghYBKIqM+Fv5zl8pGb3MhYTDmNByXuborptnbGWLxaWnhyNn6iX6T+MvXn194e1nPL7wN
S2B/bKqcT++3Mzx0y4k9ZMXjsJOqHq9KtOlPl9E1XthpzzynCZOMTLbZ1iYxi3rF02uV/ZiLcVyM
fZPr8Kz7TFQRCmwDdz0LrYwTWm4PmV04MYhtf8eQGiPSwivsyF5buUNSrj/jyPCiQtL0GQrbOO+t
rj+r0gzvF08i96sxNQvGNj/v2CVhtph1NOaGGF7oTP8gaDB4BaVL4GCCf0w7C1Do0nk/xj5wevdE
m8siShicvLDRfngVZERMrrCRSY6e11DbOl0Uaew1t3/dD4l3LZPCeGHlbb/kaAFwRG7hnytwFhwl
AO1AQ3PWR2OfaytRN1efA1GbSI6p02WgVv/5cvvhLZETekwF6QYcg8Ob3MrGZBDGXmKEEurS8k7L
FYOqn1/lm03c8U3RYudEJhbSzz+6qQZvoL6ahb7XG6dxIhjS/UeMxWgL0g3xP2tlnb1rM7PIo9lC
y41+4jwN+0rRqAzTYtShRvrG8LWz5kSEPbKfj5Y3rPdT0qsynPHJtHdQIvo80nrbqaIenHV+QMyP
w6uyx1UguB24904tgiC2rQVdM/4B+ba1DJWThCdWE+aF3Xyqp8T/EjDZezSoge+U7U9vZ6nlNrAd
y/6IdUM5h7C8nfd2OkAhgAYjjVCHtQe61fSBsFV2qs9RjdTtG79Uuh9hacJ4BH5ne1vlU/kx7bs5
jSy7NlWk9HbtI0P4c7ORZioZ8sUXZ/cvv/W8zB8a3FeTqnBDNwUkHOqt33x+4dU8W25gZwmwNJ04
bGFXP40BgV+JFfCTvqc083bmXIlw1nKBQdT8korTc0YElSS9UlD7m9ow9htPr6U7Y18Oa7fuM4qh
LqLuW08p2xvO3rrO+9O5L5SGWmBWjHE1pu47zEfEZ7Od6vMxb5IxWqqJLqldNu3DLz+FTeSJAQxS
RyzUo/U5z50oWqhL4DU7MwogRcYMEI3QFN1LDfjnAZ6zejMCAWNDkD9WzCL2pUHvZOu+T4xph1qu
vdd0fwIzqF564M/PTi61FfCcZBsg+SgNHnWpSb91FqQ3E+pOo0vEjbHa+PHadqpdI96FDU+6WOhY
/fxxPo8qdCZQjmNYiO4EgK2nL9qRTpUl9rzslylYz8o2+Ro4k/5CZsCqeb52ObS2nHWjZsA4fnoZ
sTayn41g2CftVAYnXSAXbVfbeLLvrGSZP9lOB35Yb1OrDV0ZuO9U7hc6z2FyQd92Q5LEWTtXRqyc
ujBDhG81O8yl1eWhYUxGtpsD4Zg7Dv/ZxkN77u7mYG2zaEryuQCjjC7DCdaB9Ky6Opi7fVoN8NEd
dIh3TZUs1sk6ZaKM5oF2a0jARxEFz4AijfKExteVqGuMUJa18oqodsz0Q7coX4uErzI/DhrhXwBD
S+0TN+1Ak3p9G4SinMw7fRy7NFRTrZGFJEWqdsrt63KXpHV+44Iirpm4pL6Mvgm7x8mop9tN91MZ
bfKr25zTSKrYMhYXI+TErD/ki0xuwepXN8pP3S9dMmq3oNL0EtEzYdx6nWG8H63R18K596sRO6eW
GrsbWscFGGxOl3ZlmCCGnTl43Yx9m4RB6RVOtCytN+8HPJgRM/a0tb2oUQpirrq2kFlUro0pUzef
gqwTfpBfUX/VGDUrQ17Tux7gfKyZ/rZTfpVHpbBUiezFWtfhmjt1EuYWUhuHzhVZDYvLTIqYeaDx
xp763NpNlTmIkzrrx3eWk1n3DEMlAh0b6jvvXXXlalpWhX7Krnmb5GI4z7PVXHedHUzZRgxrrYNs
RdNEvl66ceHPtR/aTmp/DfrEdRDAcRawZXaWWriELcZrNRFiwzKf9Hd4sdj9nhwkDXYslf6majXV
oqlvYJ9krKakL+JmgQy9pdBOho4JZIioo5YQ5dflYzmUHQ/N19in2agtuGmJgXpMBYI9nOeMk4LE
Gh/8xLE/a6MrEceovfxs5dOfVdotvJneJ2mb1nK4oEOyWnsxKOtOqaAaycH0TLLr0ymIXHM2XYy2
xuxrY7X2helM+TWzQ5QctMrPryvS0Td+2lXkhYHXqFh2Pl17vTDEQ79O+BiNXjVxa9qQtBHBbkJa
fLTUWZuVzucSWADDLZp/3FkdrPYuLdLlq+hL59aclOshrW4aTKGku0zx5JHpR5im0nXEAicjSLX+
uJ6AsxnqKJGpfq1cDZ66y8ies2NK810Lpf209v0Z5EuRi69m6ySfUPvpPjY+DMNwoCq6GWh4W5EZ
UEoC6Df6y8F97an0ostFcjeJTvtKwTSUUafGoYkQXvUeJ4gDH4tiNI1DH1T2sjeVVdfnlWvzsKe8
6B9gJzkNRnWZn+3NMSvzsPdVcdWAsC0iz178e9F16jGnw3LDw0mgC7CG5khH+/SxDbLRiyCZa004
4Z55j/b8eLcsky4OLYLJ/FcvUDK2asNqoxEl5yRcRVnc0T7Mq0hnvmWEDcT6z0NAr2OH5bbpxOOS
sEDKykk+8LEcXNc4uWGZTkUW5U7n7QD+uaTkjua9kdqCapxTlH5oGYO8riyBQBfOmh6rcsg28fY8
4BUMjZeJ0AKOeh5MZtKdJsiRqz07KnjtpraPS9i8MBu3jbZPw8E1GSrmiN95Ia2x6Y5UaO1D3uBU
kD8Z1rnfussbqy70aCosiLmTvthn3RoYrFkj86ezwZwEzFZKIBkhrJrWITc4YRbnucO55rj5TeLK
uYnLpnIwVFG6fZtkSX3jZt3g8gpbAy8vVxonDk3/6zZwYf54DEpIr5Cu6XaDjdeAFsgGANyYX6yI
oN51tmmse9cTTnfWYDfXgdTR4IX0E6E0ylWZXWz2LawNe3LnfctuU/t1lm1zUGMhGppZjd+clKJX
wEbyGszn3A4fKrr4Q5QxVTz4SWoTcEWDnns9TM6FP/ZQsiuzM650UE5uNNXFeGl0A5peNcaHB6ws
iaINjnr5GZ7IqcRoJJuMg+MqYmYHU+SuL4vqITO1KT04uT+ne6mKJj9UiFdRB5HXWofcmQJyVJER
moo0F5+4wEzbMiM9gX4aGLc4YJRMpHuNTKAnE2tArmpLGaHHbr5fa/xCD/2oPP0Eg1czCx3eYsmL
yeHYzEE9O6E1Jn4bwm2UH2o/15EqKHTIMY1nrx+wqMblbK2leeObZXVqjQz8w3zq2jm0LBj4u8JL
8+EkIRjrsZmOnoaiWuvdpiiAu2HAmXXZs+m8M88Tmo5GuF1VoVk01WOVjz1CXagEfWTi3Z+36Lcm
YK2Mnjam8MjDl1Us10mwago7mKYmhveJM4deUUCdLjS76aIBTerTak6csKUaOIydp0drKi+gHQ3X
irfPWUQuV4Qmhl/D3hFC8QhQfMD3K908KhkKj9d2PqdFCNor/Tg4Wj1GTq8AwDOSKs700RFfWlps
FHDO6BRhYetk2OTBmoiroiELTpalM8JUuG0eL4unXYw18p40VZzso2VL93Jduik/ECitORaayXmW
GYUWekGBSeJY2x3xsivma2csho91m1RtZLVevhBLnRKy1GSIJF7BaZRhO02OitkwVbBLayXvV8YP
BySlF/9syvLypOs5OuLCI0m9L53SXXd5OaXGadZo2SdPV7aIxaSMMWIwlZ+0bjHu5Jy3+yEXcK9s
q+yMqFlEfcGzLKjD8nZoo3zVUhGZaNVdrRV008/2MtNgHUvp3onesR6zwIXh6g7VpO8q6aMJ33Cz
Y1gYHNeh7veEB9m6w+uy77tH2XHQHRATBLFlDclCcUfYHR7TafQ5lXT6sk2iL+8Na64f1WqYZAdd
v9h3pdKmB9l/yaq9UdTrF4yY/Y9ztTZkdILu75xI0BkmMAI/1JTndjHvzWH8iTHkTTf68kGOlXrf
omldhR2c3Xf57Kkv1Cekd8I1xBQu5kB6Z6MSWN1u6clNNi5adlBVhgRkgPuVCkH0w8foHTlOESIY
cxat8wrHRg9yddf3pvde+I78UPr5MF5B8W8eYP6WbuQPhteHdaL1V9485F8d2ZgfTMsWfZTaSfKV
wMbRPJg2bRdcVOs05Pc0b0a7Md6Weu3dqm7RAcLUGorsTP6rLp5zUrCY3VgFp2RR7rwrW2M+dVeW
EyjabfWU0ARQG8lgjPqp9G5wzyqrcM5EBnsSkawbva2sNJ402XwUSek8lvDxSKILFbzVHDOzYPE7
9eOQBNrrpl+ay2Iy5l2ujHLZNUZfb+YF+Xhf1233sHQSSladJGK9m2CksSTyObttp4Ck3UtLw8Ow
EKJgqBIEBbmHcoEQ3LTlWx5Yqc4UyijvslbLKwgNrSau1q43tFjpNChjj3gvQvpWHEhFmTveQRgG
fUt0FVInrlJp5hQqQ1281id3ad8OOUEjGnrLXuNy1oE6EgnkDULivYiawFtkWLNUr5q+12+gpLs4
S+gT4Y3Mq1lCQSe0Do0Mj9TQH4tgCcsA4b+QIZyTnpgBtm7Yvc19HjLQFeOulH76DsPY4EvLjAnU
nDdnayjBvt2WnYsLjnR17VONA8lKJl1lbyaTUzTMczpRc28na2hmoGTCuU3bNtQSXifbsUmbM0ca
c4ZPhLKuagRyzcPgjvnXWTYjlbVZJnFQzLUHxWveao/CMmSES4QYox5NTe1swn8qR5TBz+4Kr1I2
8W/R5nc4+C7qJPBXuexqqkDsEHW3YyCNxyjHTGBqDh1MdxR7N1nz5qQDz39h9lIucWkVtIvXKij3
SW62A0JylvN1c1kmFZ0a3zltx3b+AtDSE2e1baV9OGheQmvGTOuohGbwwbJadlIpPQ6Sth/n4bWJ
Z299kvZjFUT95ORlbMzr/K6x5HifAEFMo3JU2RCZkxT3eZD3aQRC0XtoihXb07FpVjf0K95flGNj
7YS2Jvv3Umc4BlSq9u+rdkRuDy4p/aa6dtILZNc7badL1yh21iAyjN04ma1wBhaexpVb6Gmsrani
8az5ps+Xlmt9UGYNY8H0VJHjS4KUx8H1KuQoJnek65oWrTVdoRvRTNdq8Ny3mod0TGRMkqit67l3
oqQ1DqGe+HSt0I5FsA5+yAJelD5Y5KSq00+6obLMjxVmIeOVNgzCj5Apai6zJe3a06BcsquaPMEN
x7Kxm5A6VH5Edkde9wYW5OG8tk4RBRrJaMTOhq62OuaYRA1lRkvCwiA59LulIGsvqvIWxaXKCkfV
BJhiDuMwhS5Cyw0ziGCYDpLX7R/yAKeLyE8zlZ2bjRUs52RGOCl4wvBPq07ooNEaNFWjqvD628oo
x69NSUSMp3Lp3kxMiG7qsSTnL1LKw/MiGSpiB6wCLLpEK7MLTWj9HPpLLxT+kHWJKnY+s+PmbGr7
EPUd+x4q+JDFpeuI63nGY+REIw04lCUTxF2r9OTTUvKk457Urox82ek3YuxIGq1Jb4udGpXWb4/G
G2/oP7dBLMtRDqG/Bp0VFo3Fg5OWmQrySb0dyWFmFhI9HsbggN8c47zMCTxnmeplSwaSiveepsv8
tIS489HXURmI1zXt17gOGgy5q2lB55AMSh7kSPcT4eAEc025ePNjjVbB2aAcile14pkVwg1DfEcX
XZ0QrvxahVDb08sBzua1nwn3xtR8QrbRpbW+W/wuMUPlkj3TRi1Kj0ZJngVcayxFFGR+QEdgnfQH
X/XIq5lill+6grnTCQyxZN/Oa5DEbjM0D+Ng9Xr8LytTrcA+bNqXW0HclibJY6fNuhP9S7iU7F3N
IJ72vEfKLifrzhN0nlIHUbUIJVnstZBTCLKQJnRq896s6pbvHLykX/m86YZgJ5hQpP9R1YIE87RT
5OInrXyzoiGVMsQlcnAWuK0/ABJzXtK2et78YrYI15jWHhSlZ0O/EaTJZBRi2eet4mwe7eB1NmXV
l19tsdHvYpTug66mmXo8FzNytbTW0sz7XtmX6Gm65BcDHeNf7uR5HoA69I5dWPm0SJ8+uGIZNSUM
fdrrcEpBAEN9avTlJan95zMPDIsxVoRDx7yULfT0KpwiQ5YiBo8j1Fhc1kVWX/d1UJ0ZiWPtu9a3
XhBp+MHQe0P8A4jdBBQQWTvqjK55Z62Ok077ycbpzyEy1b3ivLbmdxoCKKHfdHbUIeQcOivlSF3c
FC51Qf+rLogO5CFr4+9Z2/QKiN/TG++lIkdJTYkAUTGdTALfpgalg19+iVwFxRywytyxcSyuUJoQ
a1JrknuImvCqe28g4cFB5ucr8tkeQzGToRVYfH1DMRyDV+n0VXmbKrTGk0ldFhU2MvSXnQMFQhX9
/FLPthjO1iBKmQ1t8pz07Z8+NjlLka6qqved9Iaoz5r8epjz6YUttjX9nw6tYNQAlkIJjx4zIglP
r8KXt+uB98LLqZjrKJJXt3iYE0UHUfsI4wx890ug8mcPEW0v3d/YcrCGaAkf7bdqxO9R6g6vqinK
yKgLLfbAw0Xo9P8yNQ+uAeuC5IotQIp29BDNdXDWxJHL3satJswpvg4rEt0vrIpnr+rbVaB6QNBg
oH3s0VQVdTONdscMQmjrjopgDVej/WVdr+0q/G8zVyf2HuOY0tqbPEM2C6OU2Q0d+nL7XOLxuA7a
X9rP//OEdDL8+3/580Mrlh53Xnn0x39f5g847rVf5f9uH/vnrz390L9fq8dejv3jb5f3YvhtPzZf
7mXeNsefefIruNJf3yS+l/dP/rDDp1cuN+Njv7x5hBUkv10ufWy3v/n/+sPfHr/9lrtFPP7x+wP8
R7n9tpSv9ftfPzr98sfvGzf0f77/9X/97Oq+5mNxW+dN/nB//InH+0H+8bvmGq9ozm8oOciCxJwN
VjA9/v0jVKYQzdvUuzb9LuJd01Kq//G74bxiLIw4B5gcIHBoQ/7+29COf/1oA4DAJWdkuOlSBr//
/d2u/9yvf74fHsVff/6tGevrNm/k8Mfv32bN329riF6oSNOgYCQG0fBYlZTDrMhkbnSxKbdhQ+HD
1q5sUwsTDVJxVI8WA2hPII8a2igcBiFaO0PsGIkbd2XtiXCSuv9YNsWZrRatozMuro1mNg/j4Lq4
19GephGtYUCAJM8sQmf26KmYAc1YdjKDBldbuigDlXPR+9N4UfhqeS/wbzd3ma3qd+5omG+brh4P
uKmtZ0GXz+fJLNou7EXPiLvDmRiG0nolDNmN+29v8r+r+/vVTdB9eXU3v715FOPnKn94ss757N/r
3H8F4J6Fygon+kAP+Wede+YrNgB8XSbrmxDytgX+XufBq40NCuYM0QxwJFvi9vc6914BfDM3GIu9
gVqhsvzCOmfXHJ1faDiwn5AkIMsBaH8M0BJaZRaLVU075rG+d17Qc172rUSUa1+WVXFnMqObdsjg
0EFek6FQ+wHMTheOQ1edD4bemrGllWl7NjjVwl8MdHUYDfreUT5m+f06mgy/1qq1vjBWw4SsBGlR
h0LY49um4CiIvAl4TGjKVCtoA+V9c8pMuHXjig3xNm+MllkGqk3Ur9KSS5g3vl0i6Fd0GDF4Cz1U
iJh+edlU9ZCGvZoCttToJUUEVGNJD0NbeBpIi9K6Kk3pvDPcQooI90Zk6Y16Rm24XwdP7JLWU4/B
6Hj0YLVmvuuppOuT0ve3hqrt2uqqy2qkJhM1iC7SggxVpiBIvmzaeGMIK8+0Y0Xj4BY0c+VeNsYg
gqik0LucAhWMZxiomku4iMGnJ9TPdc1RsJpQhSYiDTJkCDVEBg2mfi8NP6+viMZyigcEdm/rgi7z
iaFX49bxUcCKGZ9eKwcJ93jCgvjemNE6DD2XT0egj+dhh9Yj+lWWm2hmNOl5M8XtLMfsUyYb/TWN
H12E+eq3DBpIbdUVpaQ9HYZ86t8PtaMYtQawVtROyyFEnHRClHd0o0o7UnlQX1h5puaQ8XZ9mXhK
v588v3iNWYf3GT10ewgTijzCJW7dc2ikAL6gkC3F68oO5DvRBaUfWcLX87CZ4Z/GWaJZn1dvTpdw
mIv1bQoKYGK2lczMo13QZ/sOmgGjCW3V8mhpBxAxvUD9GlPfzvFuCo82Xog9qXIOq9Z21pltZ5lJ
Y2BKVNTCcsWVyzGGN4hNeN0eXcXkUjhKmjFdUe9xg7ZUV3RrzTdSYVZ/UdjKdE/EaJllvNqrj+X2
nJR17NdzhcJ7Ah/2vEU/aDptNDrNkTIXc6KLkwwyHuQs0qiSKRI6hYFuaWSoLrD3CKVmWjzWTlXG
orSq5KB1vn1pu3Uho1QOwHt6HAGtw2wwV92X+QISNGuH8c1gZB69gsSbHox6mlXoakhrhMw+MnXR
SIaYINxRBs3oJsxRwDBFhJ7Z+06klWo9He1hQELInXTUhFxLGbE0GoQdGPB0Qez3ZXuLKlrCYK3R
0iBC4NGAIFuBdvw4OlriM/ZFtp/TqdTeywFh6XBwZu1dn6tpivPac97506S/D8AZJCF1fePxxjfv
F5ry/c7IGe1a/tw9BG2Hsp9d6Bx4TZEvzJt69dlrSnWtzfOMMrtaLObe8CK+0u9FT38pAXoh9LSN
n2T9uCRgfA+zuy5ztOZlYoQq8NHPyzHUIYj2dVRVs1NGZZYODxJElYymavUvRApOJ2yLjm3jZfl8
l42lc2WD/KAP3wSdEYN6q/ceqj70qtPFY/rXivS0rrjb2JASwvCI8GIdt6LUuphcW7Sx6fQBkFZD
0g+pCdSYNdk9fj8wN5lwBniJLTsa5t4lAzxDRJrnMHcMZiYYUaPyeQbGVU/WuZk6SJ/Uuv5Qm8l4
3/Q2sxRnwlcRsnVl2+HirqNxmCFIvrWLoqEzic/NrcMiFFCWs5wpXeqM73WXfnqYSsR1QLUtM1JV
yCaIOFcs3XCyM3Arvj3RI815BQYo7TT9nCaZfanL0plCfTQtjdhZBnWUzq7ehX6rIRloK8zD9v5o
lcULWL/np44F2hkNDizeUb46lk1xIf2tqyNRDl2FsUvMJAjp879kpPGNTPJ9Fofsy0YvpXTxgJS5
x5IfZq9n4zD3IKgQ4JJMMHvNjXTJZhjHtbjMCr0H3lAkn6Yyc86NFUBAbMOu/DNfelIMfJ9NHtdr
LncJtQauJqrb9EeOiqhssLqpc61u57a1cUanX310RDG87fLGJrH4Jw35QeK6QdKf3jFqtwCuoRZB
zQK9/rQcbZokMIYqF7ARxryOlD07w640Jt5yIIVvXPRdBbwxq01QonSh9DEaijb/S7z5vxnidxni
pu7/z6vZyqsn9c+hf2zuvzwpf7YP/J0WGq+QFcHqGoQjGR7w8X/SQiojZjA0SMjGPOCWG2H077TQ
fIX6l40KxPaSyf+ojP5OC41X4Jrxc93cfzitgMH9Qlp4vGBpesF2oNO29b/gaW0//46Ls+CJ1Qiv
K2Kr0IposDt3pxlqOHFm6cXfPZUfLNhnUgPbtfi65p8CVdzx02sZgMSMGZ39uHMC7bKiix4mie3G
wbB8MsttGlNW2W6j5eHlLa4rur/4ejLQ9ReOQ9BWRYS352EaVyYHjCs2EO1AC1cbD1Pd7mvVFpy5
fcDYlXF645dDiL8V1jAVo1g3E5wcQbuSP0rr5ue3dtwa4s5oZtCqhDSz2SQe0Uc83EeDMuHyq2ZU
e0kFEBnz0O44PbrQguoUVmPghit5wQsB5zi8/nllupbbEqMe3n7+3fsjeYdkgXoHcsxNukO/hNGB
bi8vdG2+Sd19H2y4DDxYpNmpR/i3YxoCM1cjH4MgjyenUH3cO7rYlWM2xnoAMYkj3upjs/CTCnec
NHkAB59+XFAS7aZi8SKj1Nxb8H5nHmf9AZwjM2mHQuFrNvn5DSBK2YQGOL2Rc6xNgWOMY3E++0bx
qehnL4bux+AGMKB1bgGMOx0nZ37/7QX+N4p9H8UoLX8Sxcb7L48cFeLx+/p2azj+J5Bhywl6FyaW
/k3L5Wkg20j2tEVZHwDo/hPI3FcsF9qKdGoglgCS/k8gc175qABs/FB6nAbR7FcCGV/syXFI5xc2
ELxFpKbpXh5TClwqt2Cx1BjPtfE+6c01bPEBiqeZEgdU1Asb4gddI0DU9JvZFZjMPGNEU3sBOqDM
jHsiGOAbx5c74sL0KcWH92ydBrQaQBfjguikXvYFw0TRnIjeMk71cpV66Bq5noW5N5ofe7MCodAk
2huU0IAwFMZi35gNmVrcWNQRUcEtH+Ab9AdGsjqFSefDdOqAeC4M9KvKNO8yuAwimvGeyQMFH3Gu
9dNlWechcp1EjvHiUBCl7pKl0IoXIHWYoZc3U5b5gGYCVbwQD78ZnT+JF7wNl8Y/LQc8ulAXehqW
tASdfIpeHk9QdZ+avhZv3YnzcedqkDfMjkMndGfl4XfWaJ/4Nzvdm3YFvEej1KHSLzLQxmvBI/Bm
nYq3dJkAB0Obvi1EzQwbl8khQiUHlYC1WY3QZYQI1rBQI0BiEMM7o3WNL4NSRbEfib0AF4qF8XLh
dKFs3JNZl+CiPbfwz/UcZPC0WNpFC71qv3orv8mbzAqQYG2kN1aalR8AmYVrggbgC4fiN43Zoye1
9apJFU3Yh2ixP31S69pXAjbWAFh59UOlKiN0gNbUmMLifI6PVSEuEIvVDgYNQ2mMDqdIupMZKrVm
bpjnjTHPt3LSnQNDemDgAxhyvdTfwaFJD/UwV7vvosIPTvFn2upsNLhV2NdQ+QZkNEdnXZV6kyjN
SsZkoOAYVj85UXPwIe8T0HQ2es34cwJjmfUsbvJV7utNrbQqe/XC0O7Zybd9D1InYJPeNss6WmKy
cqgOnVTGq5TWjhLWAqc5vJS0PBsNfrvdTe8fXhxJ3LGeTFF0nV+VhYyREdxq4n6OfWDlTMzsIRqk
NZ8ETDJ3G3U7xD8oOUNeyIycFkU0o0ral57+8zBnoUcBFQyXBguXKcLp9+c9OPfGM1sI+8CQuwuz
rcQpdAZzirKtl5JkU32jWwkshaYG2VKY69lCyXI+ln3z2jPlwVL+2uwLfnsWTqpJLqex714SPtjW
7NM1DfEU/SoEKaipSW6ffslZAu/pE32I18k14yrIL1ejOZP0Js5G/7VcpfnnY/ml4/u1eGxuZf/4
KJmvHA9Vnoxl/v8dxNAm/m63PqtETu5zmX9/fH/7+3+d357xinEbhfg2MiFh/Of09mz6zLSsOceY
gnAYs6P/KkNM/RXDGdRYTNg77IRt9f9dhvivUFnyWNZ0vHE/gmb8C2XIFjS+XzEc2BiOQNzxgc3x
f3y775f16veWhnM5RBlFvynMWyyycoTNT9slt5MwNYMWtWylPYLMl6/duU9fYk1vV3j+DehS0EVA
fObYScosurIF7ertUhCE/8feeS3FsWXr+lXWC6QivblNU1VA4Y2QbjJAEum9z6ff30StXlCoodXn
5pzTO2JdrJAE6aYZ8x+/2bSNpnl6XCoBlLg/1ZqLOAixfooDF+/v4OBuNK0UFrAKgwLGoS/Xq+HH
YNofbCxv3yjvlEQump9IVDEUfP1GYzsHsB90PZDGTD5vSczsYDBU+NqlwCL6Ri3yfoe5nHRmEjby
GYq6mmxeDL7fbBWHy4CQe4kzLBo63Olhjby+BRQisH5TFS2miDauzc48zZfQ8TkDFgB8CCY0OZR2
71/0p4v06y+J2IzNFPMvGivcwsFl1SJscrk1Arms08it4iSWjyQ9R0KwxmrtBM6stNFR3yoT0KvT
gGSGsgGO69RZdR71kn5br/K0uCPiiX1Zm5Cj5NFsHrKkdxAoVVEE5gsseNIoK4zNOsWom42wxDbC
0dY5c5M4XE3UTiVnGe5U6betHes3si2CrxNjVi23tdJE/57GHR1DGyeFaYP8L7yNtSS952OlV1au
6Y921mTjZmFH6HdFquDJYTaOeRUtTvIVIN0wL3uYX8WtDg1Scx0D876dPUjml8hYQv1My1GW3Gb6
km+xZ1hHIrozRfWUZxBR7ovxMwndQIvKrDv1GY5s6nVkWoCPi8Ah12dIEqCT4ysQJFBl9QxblgLB
hNypfIPoJhOuKADO6hnsDJ+BT1xQ4Pk3z4CorozWKbodYFJS8YBMrRQpoDukvUGla+c5sCqDQtuU
z3Ar/QegV5F/U9CPFZBsUU1N7PcCqS1bMHoO/QLABQksNoltsRPrw7JObh4OxpktcN8I8jYgY7Gu
ZLsIZNiaUJN6xDXa34pn6JiNCxiZ8kn30ZqkW/kZZgaCBXI2mSjgCXn9Q4Ldcr0+g9PjnCKPUgVm
3WBDG6OXElA2r3O8KIG3q2egO08rfUD4Y1Bl6wILD/uw8Fb8mHatNI1WEHIiucx7K947nenct9EY
/0CdhrxKk2QhALNXDZ3I2GzrLu+3li7ZJ0W2WONJKjn6l4YW3oXaaBUtHYjdx5AeLVrT9FZO59mx
EQWtinM5YnrU+lClIQNiVgCNNKsSQG3V6oKQBgLiklLWV28EJz6blXhoPL0gO8t3wBET11Cl+K7O
xviyzrNcChK9doYdoStm4uVdHgXkT87pXTHy0ko3IsvbPEYgAc5R46VSHs96Gq57YqvSwq/VwrlK
LKcZvBgmZupVXbZugWmxWlIX22j8ISwBedZBWle/iyuz2ulTHj3SSTdxIHDyVCgSa9v0+rHX3cap
0m+1VWHTSVNeJkiF7k7lqYUpaecpjKbQW4iS64MM8OUM/XY/ewnGg1d0paovNn25b1jQJdBaGym8
JPHHPo+z1EJvbNTRbTNYjHEI6d0PC2H1hYMLguzR7E8vl0TpoyAN5RyYIynSbmMbknGnY8j8tVXn
8okmGioBp8nHrx0V8aOC6JumPkImynn8eEkD1LOCFHnQlfB8zNtFRlkAv9HDbGUYvDSvZsVlLc8J
KJfnif5mlTFPFCt1Lkzonb2vjiUH2yLU4AGVA9JBui8VlPSkVM/kPtUy17Q5H/jZsPT8fwP1xY9V
qjsXnpaCGZJc1bqvTsCOorm3fmkkU8LrL+/LByOqUJyrcV+lm7IY4Mw4moTnSjWCpDFZiVP0E1uL
ieMb2kXhyNU5tBGkNY/OtRpLaE/LitH2Tbsmxm8YNdIzpElGU0N/KYdIVM9t7vbMHYQ4ShMjh1Gw
cwGWTlQWl9GeH+ahlSCFVlYtBzL0hsLrLU1aOZ3qURQ0aatNPinZcnysh9T9Xo1iTHCC7fLBjvTi
YmX0Ij/Dw0dztbZaz81FKhUP15rwG8L/VNjojMOXPJLkm0aiscKMwLXKnQ0LP9BWVtGkdSmZdT5s
ltam/4I3oe+0beb4U1caNwQC9daurLS09UvTHqvjaegZmXPWmrcDSEHq1nJpo000u+wjb47Dsp9A
CY47AmgwdQDjQzM5u2IFQsFoBFIzGJd5d1nBhTxO17y+0i3e1ft76O+uJvTsnNwpyKgKX++ga4Ug
1+xSI0iQql4gLVj9aZLszajlOq2U/sf7l3sWnr/csU3BDqLpiXkM6nTyh15fr23LtWUJ0YNxjYbL
2E7K2I2NwUIf2Trr4BpwqltvilP4CSnG6uUt6iEp9On+9fCgHTjufqOb9YIgtaPVNZQdGq5Ii3B5
GstlOtUcuOI+hpPd4kEVSPofJTvfR9nnb5tQuAujQGdHh0lHlO3B4Uwx7QGaGbbU+TBJ6H46y1Ee
9Xjs2IjWzDFPqJVm9ahJC85GNIC7FlmakEbA6TGHnwXgH52J/n8nppHN8mKovTkPnT60JLsmzcCA
/El0E2y25x/6BWrKn6gSBZ5JMQ4Dx2Aq/E1O47jEeLQAFCHiCK7zr+6M/kkgNnBpZLyzOYb/fSrS
P7Eg8VccsgBIOAb/yanoOXbr5cQQJuSwgIWbHQc3RtfriZF3A3qDKi45IDSIfhzLCncpLO/BNUH3
boox1lFRZtZmnrTVj6Nh+myunf6jMOPwoZas3aAvBKmqdergsTarDSo4aVsSKorbwyxd6z0uYiu1
7E2SkjNjTWm+HdSJEj2ry6/N0Mk3FU6BP7rauIwiqzHdRZNHH6fi5iQd1fgcDkl4jKQh9syqtTRX
XTr9zBaKf6tAVYv8xVa+m8Vg3IPdthfLqLH2A0teR7XaIRzrC4N44ETrr1OpVAFL6/wJ5gwq1WZR
egMOkC7fKdQ839cUma07scxewqkZ3Eire8Sfs65TAKAgQUlnwN3O+9GoNtrYoSWplCUItWi9N80Q
Mxs7r04rqtKvYdFYrtNOyFWJRbI2w2JBSckgnR9VTqZ+z6sx2jaZs0FrcVGHk3KLxKH+roFm3WkS
1YcQack7SyUHe15r9sa8RrnAEt0cQVXIZQS5q36MbwNC+WUeJjdGEf5B+1ccnl4PDXB2MWrhLoKA
HRqqI4lRdM4XpW+YneMjYJOP5EWy/4NF5L8CWBHG1P+6OXJawR390bYP/euFhB/6tZCon6C6i54t
0T9kYIs14ddCon5SNc75zyCiDhv5b3xFMT9BEwDGY3uH3C3MnX7BK+Ynmhkc7PhD2m6Qgf5kIXnj
gEgEHKa66DY0dBUqLMDXC8loTx07Tzb7g6l1tyly7i9xNm8HPZdRZ+mTcjxJk3ZZNGb1A6GceYHb
1Hxc0hQ+5jQ1fDGjTEW1lA0nKoZGR0ui5lekq+fpz77K/25aL/YfjLbfG2sXMLr76q+r5Fv1crA9
/9SvwWZ8UlHFUAwysATA82LXsj7xnUVgCtvWP7p0v3Yt+xP/FIkQsifZAAN8MdqsT+wxyEkNaPmC
EWD9yWh7Jtu8XJuoGmGsgk/DZ6Ut/cb3NhkjrG+7AjsaUwrqdZh8vcOTBKUjKQYEUFGuQQk/XlTr
2pYHpNFZGdRaGtPMWmXM+c1kZyWcXOLepieSSvbezOPHBW3ncRw3jteVzYkyYL2VSKNzHtFfPG7y
pQ9evPd/A78CviYZiWUWpI7klsOie6p1JQmVpIBhE5LkuQydX4TJhUH15hEqgXo3VaafE+DfJhCB
f1I0gO9DJaaFdugphxsH0mmAoyCs5czXnPxJtcqvjlz8qbf84YUOULLBmdeEfn0U6Hr+tU2R0tqF
c/P+C2TNe7VHiWvwNJT0YnSx/LxedfpBo5LvkyhAkmm77dTBnuzb+oPP9KYjxWXAOgmQB/YD3Hh2
m3vJgYhrbNPqgnQOe3B8SLknVeF8DhNj6wzt/dgOt22nBFaGU1+6KpeFPV+8/5yiDHs53p9vAEKO
CeQIjn6Y6mhWo+LUKdp5J6v2Ofr/U1ocjZuNWPsAZ3+kKHxzzni+Hgs5uwPCJ/VQJoaoWsMgWthV
Dc3iQaV+jOFz4pJnr26YW+elQxuuNfRLPCCeQC6v339cVBtvH9ghogR0WcMojhb+6w+rlbOkr5zD
g8Spj/FJOculVQ10M32Khnq9RFh7iVFEuS3GWgPqzB+xuXoiIHdfq33qxkXd+dlCSEYlr/EGfxP9
YtDtsyZB2msVe1syz9Y0e5KpJcvERjS7gG4uk4S6e0BUrmQUnQXyxotMgcRK2+L7mMMYbmVBGw61
y1XLNLdck2tDab5moXnT2fpl1RqXtsyVdYsmsjaBpRrpo1VbndusLf1XrgaCVLriNmzHhGZZWjcT
pvRuPSuX+hA9hhz84HzKX+wlddxR/JWRqca1HM59YKr4eeWx3e7MblYRdHCpvCtrDpzwizm1rpd6
W9k++YOdW4/FPknVy7SzkbyKJ1NT/XQZm+VEb8Sal0iE2EkTKSxWk50mWXePyx1PhW8BDKa18KZ5
sn0J08SAhKazRptAGg3zi2R15efemUIffxvHq7BkdaUCdwYjGzWeqHO2KkQlF0HJo5lbZxToZ0ba
V7usgxqVZ4OzWQz7xgzNGWgoXU/tWh89K47x7NaiBGtQbJ/Yec4UoxTlvkONL2HbvFraZZ0Vj9mi
3amJqvqO1d2HRZwHBUg2PlXlciu+a2iVe3AU283nPD4fnDBA5q14Q213NE0L2R9rXQr0uNVcvVup
r8VLfn6Nsw5Ok9oY8MWwrm8tTO/xcuMlLCiwN6VSOtsllh3PTqwzwk6drdEuy5ZYCRuzzORRL3Fi
0rK+3sjIJNwI/6Kgk/Ddmzpt3VWVcVnlpgHfm6FABWScTLyGGIbZpsVMLEhXZzkNI3rcjaRlvpHh
CwgYBzm+ZItrmvzJnup7NbaOnu+dLnm5lUvrqCxWqOkz3pSj+gRJ/wb363qD2qfCEomHHJv4yVwi
JBjRpBJBtODCpaBPGJKxB2pdml025peFST/MrmY1SDTuOwNH2zhhd48sXvaN1Mz8RHFmN8fOzVeQ
ertOnEQbLS2XLScXRk3Z368GA0Aykicp0ktyetr7frayYLbRtU8SODwnthLX15nt1UlquHLKpaNg
7AMDXPWktOGnw3IvJo0MqAINj38U1vyxmO54XgFmcLxzR9LvUEmE/OqBnvhSZE/GyCTL1+IRq7Wz
eFJO1XA6b2TnpoDo5QLWZqcN0hIRj+5sk1Dt3GHSL9cQcnjTzTbe8eZZWWKPWOaJBX3DOVMW7RIf
zM5VzehRc3gxS6VwjbC9N9Rqr0v1vSTxphYr+Wx1Ejy1iQ+mgJfh/BVLNymp4qexFS+unkGSN0Yx
Ra3120iupjfb9o28rhjeFtINtf7sij/RIgSAXf5YRkxZHFRvuliRArH49r2V+U3X3qeFetkmNZMW
YwM8jxj4cohtFklXAQAxHiXqZGCwgs+XprNkrFY7H9dJPx/PBWntAsbGOEjugX31+AyvijX08BVN
XYvUO9fouEmZHLdTmd4PAWQ2U7TOH40eaN4o8GRB6RFtpAa4vR2r4luxxkeZbieeUzPju7S9b60Y
j+7hvi3ae7hgIgeJ3GHLbFmULcaJHXPflR0/5Qm2nM/zVKqtmyKX1y0oMCx91PleW7XVDltCZgWm
MD6KcNWzR+lmXjIGl+QcO1leb2wy9a6w7s7vRivEBUAO02WbO+EPGSM6X501KZB0fiqU1cs8KzSX
LTN8AHUEBRBlX+iIpbGZlb1mYeKCU42hbLVuIhLdsKZzpedbAhfOF7bGIghsnwX05LQjcSp2p5ah
HTZ9t7h8FGkXJWju8lZ6WOYovtDsQiV1pqp2g8qCnxnVvQnSwLThDLfXMcDdKNGqXilrgmBilJb2
ZLQWVlotkwq3jyUZz4DY4CeVQdoVOreMad6yjZDCB+0ystIX2mUbA2is8zB6iAcyExlN2n1u8zg+
z6QyD4zWeEADnvm6UnT+5HSIAmNNvgfRME5wW62xcZLrL4pkz1u7DJdTKQdDxWwvfuwiKbtKZOlB
afCpQP4kvl8q46OPV44UqJOiBuPU6N9pp2FJqWijl0VMljEHpiB8Jw9mnIl8Oo72xmpG+R7c53Ge
2Z7F4oTb/XyssWHDcwHTHtv7522RuvVymVqYJcDkXieLfTEL2xPsXvBssY0zgmIShFpMg5oFQ8Nh
wVcLoz3RlV7yum46p1mTfK1KVvDnNSJLzDO5q8trqUwfo7wOOWrSLulFI5olXuwp+U0+VvRkTAtP
IdbjGZGZRzvraajVi1obTtvK+qbH+ZfSyk4yrJVogbGXdjOeXlVZgOCMsortFBNOZYnbDAlATyXn
aIIxLXNpWiwncyNn+2W2OKiEdutXMnxWJt2Rmo3XaTcWGzWXB7+fjfmCpEiaBFPHyZgMAY+K8t4u
xWOqcsdFmY951qxfh8RBcBs/JvgGu1mbPAl1uqc0YtKKAuO5XMDt6H4xs8cm5W1i7gSFiZ7CB0D+
IS+ZuvgZoASU5lSIIPqgTis46pXzGge5zVplWtLNxJVYNNOnKWlV9DXEL8H9SD647rOW8FVFbCLm
xSUC2aNMaX5YIM5L2Q2Yn6JWt8bzOLH8vo+PNX28DDPMAGsFNl2Ey7grt7lPPXJq9tKdYjX3KWmS
VlYSfqKzn6+6RsmGebfcNli8NJu0Xa+jKUvdiIObF3fdUdjL3+BeSjjXSJ/BVq6NuqUvb9ebZjZA
JqNbpRu+p2q+UyKLtizDeszDp7pFjhUXyTFmqpRp+TifGVKfHRcLc7kMWbg1yzyaRO0+JUwaMeaM
lI56yaqTasJXNmeF7PrsfLFhCLgtFjMeFFeqRvhOXjJ1qzfZS+EWdTZ7Ur1qwSCpH4S4HRIsfpIG
Aa45YyN8OYyCqmoLUkViS76pUoRggECRpphHqxU9pTWrJxvr0/ul/3OG1cGHJTUOkQ0ABEPqkK6o
DlrZN2Eu+aV4U3wcnRA7SlstdrB879Yvg23R4GBXKXJ9O4b2mSgn1ZUFvYCZ6uEBRAEPk9ITNZM8
UQKJr9xSDCxa9kjSYuYXrCFYKIIyjX6HCdBRpeZPTd3eazWVzrByrkm1y9lmnXc6dFlJUlMFse2r
cZIHYw97Vqd0FOWmtFI5FBThnczsxF40C+hhL25M54iqjUPLc003tkg4V9W+sTumiMT+lGWttFOg
AYA1GGf1yr/kIHU/p0p3Uzkqlm3dJBipkdAOhmzjP3dGzlzRxMYwLbIUzHOMNYrTtVAHppqFFUdE
PJPYFRxnkURhB0OOh0a0l8GSUy61pLnHZK8PKJ7D44isqq/Pn++P4LWbquC/dwly/17baPujEgYA
3eGvEnfzTw+E/zsMDDiQvBjnb/pE1w94A/x1kvR999dD+f2vsx9j0r0G3/j5X+Ab0hxBbqT7wymQ
XuwrpJdgZEX4eIvAI4Rof7eMEHMrqH3Q+9AaRF0KhvAL6rU+wVjnL+GTC9hM/iM/A/UNGMHVcTYS
Hu4GmqPDNPS0ThaYLpHsk2eSnpqVnl1ppSYvTKtIvUjx6yOSvYqPjSpRokAzqhFKWBdi90+gZ9lx
FuhnColJ+VYh697Is5LdJXCZKqSCxnKmkhfL+FbXhrXNKKQTfPy/2tE4PxJfYCK7IX7dw/uj/YGp
wz96mv8SHXvDxsVxCO6xyKXRhc7vMKvQMZGHlNO8+hHerw/Y1ylPs2JK+xRdAgQuCYI1gmblSCJl
7toB0VIEJSu5X5vxSCdSpP+50f3RhPpv6I9gGfDxBNoP35KHV9NG/NSvaUOn1RJ0R6xfBNNTYEq/
GiTKJ9w3ALNQrVIsMIP+njb6JwAmWAGyCBFFAsxk+zVttE8WvAFsO2i6k/XOtf6AgPpW0KGKnr0Q
4zFL4T0wdV8yUNvF6MMaLzk/WbQNUujECbpZAi1gqjjUEt9wQ26uocH1+1zBUpBOaJdvs6U6ofdW
YkBr6Hi59dZyWa4ovl2j0NcHXBzjfT9N5X415RSiU9U0+P2F8XCuzu1eKxz9IpNU5wGldnIRLVCV
pCRRvAgOWXPaLTGCdpvjnduRTrHi/7PIm0IalzLojWa8I1YOnE0eOFzlYbGb+3/46PzR8P73NoP/
dznVNPnfG9o3mO/+3BW8B1oy3V9HXc4e8Xp7EL/iH+McmrUCCk2nDUCa+CXBpv7HOMcGhOFlsgeg
VsDqS4yxX0RrRJ2IluEboCNkdxA9wn+McxX/HIpo8tLQE+NQQ2zPH4zzwxMBdFgMkC2YPSylwl3n
9TBfpEUK4x6YQJ2y/m4pELQrYJy+mQuvjT55Gkn2vNOUion+z37pb3opdEZfQeTP12WGy2Tm6cJF
6/V118UqJzybSWDVZQyxcQu8SjnkeolcDn/sMcUz4ukjjP3EyzbEO3jRD+BVDuM4kvaa2xH2jQVQ
GFbkH0nOxR2/rITFE0G4oLpFuoM51wFpqet0qzAVkSlrW0XQd8W0sUIl24FglLgnz8VeqkI0Ydu2
m4qj99/mYeHPheE4GzqKegf43zr4igb+baudc+0Z/7zAirEOktZTLD6TjdomStDWsCLev+RvPiAL
LVsuR0p2A0G8eflSNSMEJZbxxZjCJvHCUtZ4vSkpZo0Rf0CQ/82bpXeMFR5qBcFAE0//8vs5cd1O
kgQ+1NXJhYo9iO+sZXIUGpzyoXB9NTL5xMbwbZf35ofNlcOmlXi3bDjiKYldRFT4+uqm1GVc2wAO
GCvbi2tr3coLKCdkG5uYcqX1NXW14P4uwyZJV07T/Sj5ij0h/8nuKUn4ITkxPngnv3v99FrIt2Rc
i4DU13e1KkbcAYUDjeu5szGbNfegJ9cQcDkWv/+ln9NcD0Y2bWDRW6bUAvI6mD9Kk05JrifxZoyc
CmZ3aDzGlZ1/hfVj3AIXjb5jTl4tp+XRkO0lbC08bN/TICEsYYMemQaQEiqr+/5tvSls+TAOgJiC
JB6SBbXA61dA27WO+k4IBWeNarXNrYJcz8Wu/KR2lIqdMrdvONwpZ9q4avhdT0vsYR+9EFevTceT
OkmfB3Pmpwiqi/0OCw4vKssaGdWA5LzULBiFReTjmqrvk0h6LLJZ8+I45vwvYVq4S83JuKbVQ1H5
/qO9oWdQFuHyx7ijAoJO9saR0apinCX4ui3n340xrsMJfu4FoFIl4/ERVrH8NIcVnsSYLc8+PvDC
AmYZVRd7lxo1ASfNUyyOqG/rsXY+F0VnLn4TRTFWz9rykQrtWeP3eoSweVHHMT9ZYynDXn8K8nON
pZqNEMQ+rPy+TSGRV2WJFzLE+hPSUpSrLo+VisW3HE5X5GYXqTpMo5suIc7nJA+hvdS1Hq/gGT8o
d8q63oP5zR/0qoMkYlbJcsDJJLomKXG6SBo5vmw5qieuVM0W4SyZcQHikl8luQFFu9xEZA30sJN7
fQu9WD2mZWxcJWZoz57SzYB+CuYwE1LR2wzvzdsUQeG3Xu+HjTK06QdL5dsVxAH5YqPG2w4MTD+Y
q9pojEak6SHks2S8zetF3pZ2Y/jvD5rfX8WGfwhrw0ac+Pob1GuchpIjh4ET2eDH6vKjqk37g0cR
v+T1h+ZRcGpgLaT6NgRL6uVSjMlSsjbGFAaoT3s6Tat136pa4UZRSaVMrJA71FPrLW2pfrDF/ebK
IiZTyGOwdqfD8/rKadc7sIw6JxgNLc2Iqcm8eMqgj7cdsgPrFo+b+E6yS+uDJ37O7T14ZNYYhjcV
BJa6h4LPNjYTKU41J9AqmaAobbbDO21suwe8/DOMf1pD8gtFlvBumgoqbxq7u4r+jeENqVp39Iqs
eh9n8vKdU/W+mQD3VeTQvUtGSXsTqql0MsaWdiNSEAr86sv4SsrK4puZSzpkeie9mIcs3L4/WN5u
qT8XThT6gA8Mztdvc661Zqlr2Qni2hk3+mQ717TtrxDTscATMLyBoH0Gwh9vHdIS/6NXyoSD5y3j
NCLoSi9HUYYJhwSp3gmqrB62favHXiiVrVfSXNqmWTOe59jsuvVC21pKK3ZYxcg2ay5rF9glLUFT
2neZFVZYeIerr6srSmPZQk9f6WaAs3jjFe2k+rVc/4g0A8FC0T7gjBOe9SpuR++/yTdsE6EOBKcR
6lt0xwRpv36YaJ6VMR4tK2gi1bpaWU7cUHeSk7jolZ5ePrA6CKpzlPSh7udG4xzNRVtdhG0X3f0H
t0J0nsoZmHM1FrGvb2Uu4b0mWcUcaXE5r+WhfRgH0lZMbeiO7FWRzq0YPlWjk5tDf1Ikn1h7RWv7
qw9uRKxoB3NGlMAi4M2El3I4vBy+Jq3nmBtp2j3OBUdYPslHuOEkeyo04pFBvTyCIfZLJ+k7FCPO
Vkmr3K8T1fhgsP1mpGuMcAYbMJhwPHz9TmKCvwqJwi4gjky7Rbpvn5rM1JNOKRtE05GFiYLy4GCt
egJXovkghO43i7LGF2G15AwHA+6gRqkaMq7ShqvPThiehp1jb7RCb3+Owf89lr9kSQq63T9PmP8C
sr1Lym8Q+59B2z7+8ddPK6ak/NG9gqHEr/oFQ3E8hwQJR0sMVIK1WQn/hqEYhtCp4Nw+H8H5uL+o
k9on2Pyw8IniVh3cpv95OldAgyE5Ci0AABWtsj8z6TwcPxANadgpJp0igGW2n9ejl1iU1pbWjriK
saRhOxUl4I/pjMTm1A4+nCC1mYrcU9PuUrg3satOnX0x9nl3K/eNK6PVoclVqeFGN9omhetjpNAS
LBkLxrnagw33MTFlanRjm2Qgodwcrpe+KpZgQKm1Szt1/+KrXPxcA14aoqniXPhyaeCJcHzizM1x
ROY/8cQvDnOJIxHTlJaZT+ex86PFLi70GkvzNNViz1g6TCS7DjKFQxyfvFT5qdZ2+uVg19kWtgZZ
H1o/klyoXKS5Ph0jscTkMCbCxowMLOW6ZdeXbbd7/6YPj9fcMxxajF0gE2p41xycdQkYkg1SrzKo
Rbh39tM6B9FU3FE+jugJCQzow276YN1SfvOiaOJhmk5fTYP4ebBJ8pEcDbfJ1MeORb3N0uWuxg7R
VQas/ipLJ9KkNTcpAdUePMRkUw+l88Hi9UwuPfhW7Gm0TsUgFOjV629lNRyZrJFbqEuE8KYW49ao
K+X9rGiDlxuxdSp3tMhjzBm3ipRKQbao4hzS01vGW+YkhmrganX2rS4myU0RtX7wkn5jIQZvmaUV
7Arog5bn6ztcrZJErdLiJWl3yXg60DFvafhDtHRHMkSallCS9JymqLfK8zHC0H2ufYfujKcoWTGh
4S/qVoqKLfWGtw62r1klJNsvi53i6/i5ni32SWmTONftoH9QOIjvd/ByoRNjlQCoQHvm8NabOC3L
gs6730l4nK5ziyaXOD2sbFAvjwRjf1BAvznG0/qHHU5XA0WdMF8UO+WLmWcbo+4MyJspmKRlM9n5
ibzU6bbCwTPIiyw8pZn7OPQp4XxwVgM7WzEUnfDm7WC1uDbu1ds+HPMPbuvta+Cu8EMCobMV3NkP
KlEoYS18Cu7KaefRW/VY9aq6b3essZW/SHCsn+fyH+2V/xUdGuHw8K/3y9vrv+5IMUrK3+LX4md/
bZD6J1xb2Hlw7MJa51V708ANxMCx3UKoib+1ODr92iBt2psaPRwaKLah4nH99w5poWTRkSlBkEZF
Z5h/pGQ53CChPtMgJRaEdUBs0gcLgIScZopwIIBqPW7UZNkudhi8eDG/2bLECHw5UQ8vcVBBYqeu
OLAsQ3+OiVKpcWyoWd9G5/r9yxxOhJ+XoXDgmEnnSz0oFXt8OaJelkM/zKdNpRf7qiIMy3DupGr4
YM69WdjFtXAwEnHrArU59Cd0DKxN5HUJfXscT2Klh+YqyGtY0oZQZEsiHLXxpMJDW4+z46RYzvpF
3y2RthNv15mWrYyB3/uPL97i4VumPS2LvjekFEd7vTopmEWT9z0jw46lq1rLd/EUYV86nETiw2II
HuXz2f/ZJQ+2N12NFlB1zpiFHH0uFy6LbfNckl88pBBcI9eYnQ/Kn98N15dPebDa9Tbc2LbhKes8
9VLE67GefVCsvDmQio/L+U+4zZKag/r49ZtMrQWgOur5uGF1scrlV3zTdxLXAqE6NQv9dDSHk64n
xquvLmRd/+j6rBVvviQQkcBlVVPEh7y+fqsbgwpdhiCo8Wutt+drX/hLl++y0tnbYXKM3vo4NZyr
ycl3TWHfxl3/ATj+fOY+HExCcCRkbuCSh0QoJ1zsSBsLSO8F/Zg1/aK2xb4GncJ48Baunl8lkSsP
U6BFmIYrEIxt8v1sdEiDAjUXwmxEzFnKxGMo7HNnOMkg3I5ythvriYi76uL9kSi23rf3yzej4KMu
PhRINW1dmkQa88kW87TvUi+XEOKog6dNzjUpbSfYLZ2Wcvf4/mV/t7LZAEA0ETmuvMnJKUKLCTeV
jMZyeiSQ8KKuxqA146v3LyOOQ28ejyoNABQpE9vCwYjQIlsJ2z4N/Qz9cFZflDpBVAUUuLqvSI7C
uGAk5jeKNnIm7cUSg8Y5gBK1R0+wn8r8si7XLRCCKyWrP1vRpZlNQYEcuJdwt9Og9csLpNgUsnOV
75y6OYdh6WPfgkl+gZGedixjac/FSULevv9sKDl/93CcH5G4UcaBT74e7mts25nUW45fKs5NbBUX
6jyeRIZzanahn5MKQmslc1WNTOCkP5rNOnL77GHoogAHlONU04Gwky/zjGUNEHENZD/N5w3DD02N
Vy+gc6HhwTnGzAK7A6sl/ZR84bzVWCHN3bqmV0vLuGyJesskVE3YOivLFmXdblbHYEYHHnXRtiwM
fATHQLxJGdZqqLKyEpugdNOj1WGT3Ri7ljca8eexM50ZTXMeFl/hqJ7FWndEBuQeF93NMMdXywSh
33BWP6zQXWcjLrxRsXesMQg7w3Oa9AtUPPzmSEksqgtm+X5YIs9CThORttyb+Zdm6U8Ky/4+adKm
6+Ztk+COFKfH66weoylwQ9xfZE3diZaaIbcPcHmOk7S8GBNkaVLcngPXntrRsh3NeGtMuPJDvbCi
8JrAvQepxqqrbuczdWLa6vZdoSRXUHPPkyY3/HrNbsalrty2zC9SR99hJxJIURwMUX9u2xIdrOS7
DR2VzWhbkSGe12OQWOrnJOWLmvZdKvYFA9x3cYLe8swhDYytoZ1mre2OLB5iIanMp5h3K9Zd8a7r
pd5oZaA3X1m4oSeW/JFmfJ8jnSBbOh9sezvLrK9Ind23Ye4Xq3UtTdNJnkibtpT24ndV47qN1u7c
yeJjKw6Drs/3ZEkeF5OIDDSW7SDpN2QVBWMUHwuzUSFjKKT1NtSMU9Ng4EnrEe2H0z4aPMyv9rUz
b0tCN8l63DWScylWHSmRt5Gindp5vEVIgcuK8T/kncty29h2hl+FdSZJqkIfXkASHORUmReJoihZ
FmV3tycsSIIBkCBA4kISTKUqkzxExhmdQWYZZtZvkifJt0HB5gZpSjJ22n06rjpJ27IXNhb2Xntd
/vWvAXOLO1rMQFGPGfWko70ujfL3CVP7GEwj/teBrYprM4wvpm57TB7uA6We/iZi5uKqwgZZV+ej
6bJyvoCqkjlMsJyFFyGsQ5WJRmxmD8vR+sybTYfNhtVft1aXdR9sdJj0FpPowl0xh3ANFVCEYgHg
OlZ8O9GmXX0ZvKMY1Pe1pMc48Z61nPe8Nf/GYhO21lEXeNFD6M0ZaVyBPa4WXMShNhSf2nb5PbWw
mV7+WF5FF2tt3Qc1P6hYzNteiqEhjCO0Nmek5PVOCIbVW8UX0dq6xTkezpItledJugdA4QwTzfqc
wGC0rNG2ZG97rZo1blJi01xuFy7WZu1Or8Y0XU2HDbpVLNQaiE8DCqEaOL+EFBK1+RqwvDZYMdWY
GUIf5rXNMxbqmJEHS0KMzHRDAq2c8d0GDBvWqaL16nrwrsV0BMuj0btRe+baP0jsCLdDpMLIZZNL
I2Ul28HpRHMXSzrNaV2YfbY5xUHTAvzs37iNpBdWtaGTzAexyF8lftxflr0bZob8LO7USmPyk71i
J4Wb+S2kRT8xKm4EBRsz2JPeaXOdjgrM37SUsAGdMWSKek7OzYxoKvbmE73dK1cZ48roQreTtLcP
64Y2mNbqww3/v9yuDmnfuN/Co6U1NuctslUdy3+uKniIXRQKa7eIxXGUQLkJP2ovHq813LVbd5vt
XrK2b51Iv9O87X08S86j+bzXbMEfXI8uvfXScFpRd9nCWNAJd1odR/fG3hJy2tis5uV52GIJjfrm
urVkTrntwxJK/u30c45tDgCwGqVJspnskdwmXLlLp1yL6u3edu3+sqhoV/Qe0D7TGETbdnpGvNWk
32olvRgztKzbPyfBO61dPqtjhdqT4KJcWZ0F7fbID5zhPObY2vFzyS5xT+d2Bvc3WC0gJm3+I6eL
ppWAIAiq7V7sM9QjWfVtBq6GoE6mjO9uuqsz0bUVl5lbbdHVxpDfzmkdHYn/RH8+RHUNisT1/Nyx
8rRVt5ebSpti4qdNaPf1Se3BwQ9yvefCvyOhFiV6EovQVOOW5ZPK5QUUUTOXKTC16QXjzPrNaa03
nei9RS05ry80LPIOZv5NmC61n2PK5fADg8YCNfKVKbcJR0vk8Ei6R/szLo640ejqAZAsHN2gWrM7
LcYlix+KqFO0rcV1fQHqeDYQOwIWt662bAyT+rqfaCs4hGuDRuIOmk13BJ3wMNwGF2Fk/bx1NrQr
Vc7j+aq/XK/60+a8t+HfzDerfgsvKLCsKxLdo7lT/kiD+Hgzs/vTZfiumkzhv2uPnBmXn90YRgGJ
XasBd68zDOeAbILpe2YxdVqrxmDZnH6CcuoTLUIfK+5yFLBo8e+jDcyMU7sfLeoDYClD0NFMwIn7
DGEZljf2z8Ibi3kenTCXjaXdX7jRxcqzrjbTKUOpondaMumv8AITqGKq9NfphNnilMRtfh4G7ypY
zLarDYSztF7H3Xhm/WxpZXp+RTPhdEhp6/NKnw3qxMpavLldtrc3sccopRmTu5oLXEQnvKjiBwtP
q8VlG61W3G7uYGKX+3alfKvPrPNG1TrnthtqyeZBq0WXW2tzLex3EmjDSe2Ts5zcbhcuucHyZdhm
otFkQXcVrshkpY/qU+vC3Vw1be9TNbbOJzRfL/3Jx0qIC97UR6QhuskKdAbfYbKNuuGCXdB23lt4
n0u83pZPw0jUHiUtpiME9nANP6fQ4SpavqvMrds2ZIzVWvtc/Dtni2PIjVrZNAarTf2q3OZ/6/KY
aeSfmd889Kfx5Vy/C1YJkV6jS97zLKrQhcOFX5slNGjM3s8oN1Leud222v0gwn9y3d66kpwLR0ab
tj/q2rzWaU7qV2F5Q1tH68OEeGTSjt61vOR65awutRkX/pRvyl6zmItZmc1HjSZ9Q/N329b0dhrg
dIefgPF0qfnfiJyRPsGtaqzPq4v6cD1fXSwSeqC4hSJmyNvO7P02cbqWv770CE79xuy9R8A6bdOo
WA5QG//Yhr18uF3YY5ELEXukuaHJEDO1WmOe2IPiiqUR/iJp0cIWbs+1ypz9uu63teiiiXWNJuxP
wMi1YHse2I2u+DZBOYZDs0lPd3nc8lFQmbATdBOTnwbVAE9ufceR/nDa2B1eflCOUDKn4AaZBon7
XEmFwtA05t3bqLY8FvFATYsvt3iVYht4U23gzKxxC6ydoyXn4QQ3sN5+Jiw9MLgsgaQlIAQGdQgW
ZPn+9SvLSlCpb9o9wWK58iJacTQmmLmDZP7UFnDCAIoLTrpdRDIGbE6tAnSFFHzufelGLzPF3NJ7
WmM6LNM8DoKFqReMHb9tVba9+hY3HkrI91Bn9ZfY4emy+nFpbz4xAe12kSwh+KrXhpNFebSy12cE
MiDQ1vdNzenqG6anaz4hJ7ahShGNrms8dbgcR9OZM1xtmVEX6cLNEcolSFssrPPYYapcQlDg0MVR
W5+vm3FXJLu28BhCTbc5by5o6F7DtMxQg8FkEl8CUxv6rfoVnAPDRp38Ucu5Jf64DTk6gC2u25SA
AvAaULSsO9Cy4vwn2pXvWl7PsZsd2F621Omsn6b61u40m9trr5pAryAiUBcbVa9FdFV7WMHtfKQF
zat1ZP/s1Z335Zl/EwVzr6NvJv2gQVCxwF4yKBMby171CBxrk9ugOhlXaKn11uU+djh9+4g5X65X
Hpe5bKEEtW+ZR1jrJBV3oGnRfTmwzWTTpFldrw+a3uJGb8YXK45vmVQE/bS3s+msSSvzZOw3G91q
nS9gLcuj+cz6KaoTERI5eiuP4YHLVR9LMLSc+TndoMMJRKFRg6AOHOzQJlirecTA/urMWq423dCy
bpdRhTbUs/qMuy7SR6D9xzOeScrsfXUSnVW27mhZqQ+Bhl/pxNNuud0X5yIEDVj3tMGmmvTYZsOE
YJ+p3gNaGAZxY3UWLezhgmHEs8C6FWYWIosP1TWd6VHcXQVB0NEW5V4qvD0dOBt3xggap9sCbNdY
uoOoxqW4FVQV/CAOmdGuR+PaoiGuYLgi6u3HVpNuglhvXFTtsEzP87I+AJeqd2ChoD3hc+wy+TQE
hNbRJtD2lGcQSGyu63rSa0QNuu08YzbTx04QQ0Lsvm9iW1qRPxKB9xSjvCWQWlSieztwdegpykFn
Vt4mw0XivqeZ/iNjgW/Dmn67xDj32/Ecg0XZ2AonH0SIbU+ZibGhcbUcAN/DotU2VrfcnNG/a/Wb
LjelDxZrTUVrQWztl/sgJC8qxMlQd3xq0tch/G232qawjs2EhmFy6VfrQ1L+Q7fVvGOMHkPytpvr
WQuCOL/V8rpwH7jc7dNf2t4KvhKYbWNKJJfipg886xnf+YjlAFaEzww4H+8pn6uPSG/Nk5DBZXp7
jXeEMrl4QfRchpo3mpGdOG2ZDx8naIbw+cEzAZfJA/MrTtPe1KFU6JXd+FL4JzZRs+55htjpi836
mccduQhonoMMTQCLNdFPL1vhhHFmdE+sWz0fo+8SYAdOC2DStkLfb9R1qrNPlcQer/XZyLHnAyeM
u5v203iSV9UEX9bWUqRZUiznd9YHKXYU1+K3y4S7Tsgdb2bp788CA3zNP+xjaZ4kZMXC2huKgeJK
h1QTSkyByc7QNPU3IJbFjU+Gm1kVopT/tVgItxVobujtyBsAtf1aLNTf0AEjhlnRWgFOkf7jVzS7
HIS7TZCxdNyQHmw0G6Si5L022wAr3lQq9V6yrdYG/nKude36toJddTbPRHOHES/PghIJ6Be5lxZc
avKz6g2YxDfTdr03DbfrAVzb8wAYD2PNtG7d33StdSvpeCtGmAVNSBsXEf7Axj3T6RsHy1jXzqPP
DhMeB9Fsy7RODeBHxbF7WuCNWrPKs0PDhKsjeyepJyRo4EAw0s0hL7amR61wxcfrhX7rozXbzjqb
le6OdN2+8tvrzmYB+Hq50D9AfU8L/3JQYS7v+XQDGcY81CudRhlGiUU8q3aWdf1+5izvWpzi7gKe
h3lrKTiV43qvpk+Xvem2DKfzrH62wRc/t+zWEGu06cDPAgHG2tN7UxpKQ6/rWYu+pTNjdQ0lAWQm
vnNWrU2HemV6GQCZqDvOo61PbutLspiTRvlOX06GjYnf2FmnVxmG/xdgAVEh+7YVgBvDcAJz/9wD
WvkKEdDfwBRIvwLEbvxHXdj47NSDAxClfggAmehbJTf49dTX3vA3MUBf+9iyFjdAdPRF00tFzxzA
Wv7xa079QSsn8L26AMSCPCOxc3DF+EltSlvIvNpbAMn9yW66fncTaRuIZ+GPoHqxYYpAu7HttgN3
+ZEWh8o40LTJReg09ctGe7noQGjw82StQaOznOlxt1INJ3QGVqrM0bS3oGfWbnXeWTfq9lm4Kq9h
U9/G/a1XiQihZ3CBx9bC7awhUvpl5nr6lTXXmmbZsaYu9OT68mKzqU2BMs90vN6k2TxLGPjeSeK5
fYZioI1b++vJL62wuh3vfcOb3fHeh+Ll00BCLWSFsbtVrl7AjPKhD1xrW21MatVeuFpOqHHU/Z7r
rRb9Rlhf9jaMPbkIYTLoz8uN+Xn65Fcdq5fdt3/DbaQtjOy3j9TYuDfk88Rfz27R+huBKKcmC6Pv
DkP65TzxI6bGf2Gn3ofcgKthkiY4HZocAQyK1HbWGs2PmIZL1zTzQTlQr6PzFE3b+duiDUs2bNbi
OuXMyxuHCWTN1nai15i01S6fJ7PWoL702h09Xn+ubbcQYdxR5AyhRVk/hFb1glGRzFvZLiBLmes9
fxuM2Ga1Kwjnyf7VtatG9Mvf7vZ6OhMCr0wWDhT5e+hck1szjN0ILoxdBkH89MaHc+LO/76/dFrQ
E4oajiHzn/704MdeJFbAGHlvfwcKqy3t13RF6XJPCXAN3ip+RHK51ngDKFjgxKo05olffyq5vgd9
fvpz8v5vNHw8QZDOVoTjeP+zntLB6dfbKfP03zn1Bmb6XQQTfOPAGX61DlrtNzQAk1tnFkj6Cx9z
TwcV7jxGPXHv7X7K5fd7U4KYzVhsH1R5y/SXeLm9ly83sF7pe4tuZfHrd/fywO0Lvj3vCF6b1qj6
7gi0sZ77OqA/gH4YutqFORa/fnc6YHJbsQ1QZ8araKUA/fmkA0kF1QpMHYSCnIPf294H51/03dvM
twXzBhPW7vPyjvufv91+A8QRvGymm90D966Jb10Ef0l5lSzTP2Upv1wpXaitHtPLxDHDY3fOt/5C
ZkcPf/5kQ4WhpBWcYSbSXxW3y+7pO3sqfv8X6bJJ17/3Q3H57f1W+rs7Eqm9n2Yvny7r6VlPSjtc
qbSwvjDvKCH7w4FjBkbwYCfpD5KntxLMVf/0p66Rn9wuchFfl3FwfX4xlKek0oVkeoIkJBMlVCg2
f1HBV+YmxwqftokUFbtL+tygp8BMW6muHEamsIuzFadbQNyVRZ/0wWO0zmNpHBmRGWbiUuniIBaV
3kUAjZ2lt3MzcB5y7jaO9YknsJgXfdquETj396YhqYa7HaC8IAD55hvs5B/bwF+O+eG2lh2d1//8
aTmpfgEAfMXd7x+qE4fy4ADvr///7Ex24ErayrkHFXvDDyOjxFAFaVs0FEjuu6Wx4a6MRz/INoDQ
eJovST1NoanvNCQx52RuuNKahZf9zX32wm088L1HmoGlI0i7e3HB1yg4MKxYWjEtT8Ul32Cq57JY
MfL5tCb2N2z/y71w7E/3rszs4ih04GgQB6gviXo6Mb+/A2fYAQSImS7F5hVgpNOa3QWyp27BbrII
YmmHCVKrolLPja3B/QGLdiYrXa/wqouKvqDakUlJhYo2msJCw8Aw3UzOTqwC5bLWpSRUwNCLrnXo
B485FQgSnqJiL+M1c6kzOakK6grEjsx7w5N9FFoNssd8v9F9N8/poKngknhPxke6Hkh0F1/q2Igf
ndLbwLjP8S4KAoain22cBDmpgnSqqNQnD1CsudRn7O6BIyiajos+5CczjEodw5tlosSmY9Z29tvv
3xy/mHNTMhIUOYpLvfZLbLq/C0v5oIH8bnHp5z5iS+P4/tEJMZwP0lGkWqPCLN/F3v2xzlKcCmhw
RVm46Dd9ex+XruLQyCSldmQnXYGO/vm2P+7ffuz3/qUkNo8ZoLD8/m/VGuTTybTXKCmLxlhRQTn9
Wsc8jd/G4YehgK6yov7HCV/lB0Xsb12svmyXFNwlbz2890DaW6TxTn/b5z2gt7E4b5JU0aRfVCwB
Eqx+80xQatsUHLCOH6LYNP4fmMHWtBjZ7kmLF8UnBYs3cm5hSp5aMFLqxK5FaC4tt65guT3TmxuB
dI+oMPgXgZk39YJlsahy+2Hk5w6HAJ4WFdvdmg+2rFtBm1NU7JlzkCQTfSKFxRqBbx67i8Q45sLC
iREezEyOOHpgFQpLPXfuyVvlPMS2gi93TvHRC80kW6JY8PNR8/OW7dwMcFhksSr0QOJU1q6ophT9
ZswjomYpmQbavovLpXkNmyMpAYaj4nIvHg6MA+VFBXIjw5VXm9KzF7S8QzPIbTBIaosvdojLemUk
srOdMo4U3Q4jI1rldoOmQLsjJ7LjvGuSdvYXXfCYedPGLL9kBToeOdh1Rt3j7+bSP6IkWHTZo3hj
zu/9OLAyWanLrikw8fQRPKITSW5KYVNwLzPm2ZCn7tKrmT3l+4PGK2HbMzGpEpoKvt61CeNdINyI
UJItZmIU/XbXfrA2ZFuh4moGpJarigEALr7aGz+IYsuQs2wq6m23PrecfPDAMxRfsDjRZl6wwOMU
/W7j1GoGjiePjlYRdYwXuRwxUE4FC14ZBHTBYyZJnA4m12S//f4zN16bj/LlkTIsFVbw2om2u1OX
rXG3ZAUH+sNMpOEl5xL6lOwx36+Kp5TbpeNZj74cNgr0S1GVfMS5emDfdQG7ZdJSnTQU6ASLzAVl
WoG8oVVENWMzyKdNxRyFoupgPIhZ8j/jvEh5QsEorcYwRzayH8zHfKSX0mQXXz/cKf5K0jac+5Ct
KXBsf/03Yf6PhWbAZwDJ0C5eBaEM0FR7/nE/LrUGqJz995LUGu6Ix346qKPLaTX/ATzBM3/n9wCW
efs5j6qA1i+/4Z5e+YV16LceQe+DsB+ZnJ17dFjjfqXcMHdr0yiePSEzpK+T2I8DfyHZ5l2GNWcv
XicUN4vTfAyukuKtCslOk4+wnEuaBS1+eLJet+axHx9fM6PV2gcW7nWy34mTIK8YTjddzOTSYESG
OZ6+jgOv43XPuKESZ+VtJx2HsHCIgSc1pvXQoyJYc755E+BvvwgsxJ4xchsR0kp6OERrCpBg2jBg
KlfwoA4BhvNwBFYlCEZEJwxQ7EY6svBkDeyl73Vlhv7Cj4y5/Kmoj8D/LjjtwHy3mNByMuH24ocZ
lh2Y95mWhH0AUE7TIduBrlXISMWohuzH2eGOv2LeX/qgL9Auxj8ejaxoaYLviMbFuuhiYrDXSQdn
99gfd0sJ2/ySO2pPU38Ld5Brge2TbJqCvONbzyIyzfaQ2GIHt8Weml54+jt+FK4BLe2LFe1w3zQr
L5VL5Ci5lqKztrDQOIi9RycTJFQg2uqKiu3ahhTaqQhnbs1FfO9i7nCyBec/g4UsyV8VE7uKLrxn
zv0HwAk85vnnKdiBXeDIgS+jWZ4vLz+fqO/6cz/wsUU7hYjvKia3FVXPF6Rt6hJ6X3SUSU6fc+pm
e+Fe7xoLs/TRDB4lz+vk5fxCyb2pQ24yknY8zNSFNdO3kkWUiRFqoPeuuNAlQFCozsA2Q9XimZJN
EYwNRb9nP3CiQBarIhbuR7bjL2RzLajAii73Toz6MOa58F2MiCoq+dy4lw+hGD5YWKiduwYOffD4
q7/ywg18uBGAoRdfa/fX/4rM0uPfXaz8XAc4cymKi780vUTavUcCs9frYuTc570CRlgUX+0IRzey
pcuFVIgCuc59TgvphBoCmSg54sG+cEdcGY+GZYQAsLMVCvtD+2H22yKiEz+KJCMMuYcKua6xlmxw
VZB0FD1wFFxyQhWc4isu0od8dUiJbmOsryNDpatNBWf5yhCS8xE1M3EVaNjfCvtLm1AmK91rKkAs
1w4uviRVxZWRSpVvoqoKEMvODJchbguNWFr1YTLk9Ybt9te/xl6+b1sFJuKWyORRMsQ1wYdX9OCN
zeTBNl3XlDxOOPAUiN7lnQ5ykHAjKBAuagxyAZGObQVyRU+dURqZfq6uI9hmCyub6mQ+v6eiZWEc
57oA0hnmRVd758tRGmwSClTw63/4JTi6fv1rilu8CX79T+/BkfO0NUGMUXj1HMNcKo8qhQK5hrfN
G+iUTbfogj9YBwdcBcqlEwczUKGlMyOU3KKaCsQIPblOzqevKenQIw9DJUZyCaABLf71Ph3EIIzc
UiDWmd8b92vpaq2p6ELZ5e4Pz7cKyEjHCUp3OHMSCoN8fXF1vL1PTOnbtWoMn4IrR9NhXBPUGs/H
Uz8wD3skK140L7v/NsKpp9d9/4/6IpDIaABO/EhhfzFVhvYfMd18tD6Z0sacNtDHPsdv8yVgtP9D
fonPFlkUGphkWIUCa/sWPM+94UxlwQ0FdiugV0wOORSEobS1Wa7xaIZ2tkIReamA3F4lhmh2kMSq
WLAd5z+aAsepQ71CvhXEWIPTh/IF6XIudP9R/mYq3KZx4JRG9CNKEZeKDBU96nKFSYUfBjuAVboU
/2f89jZTahrfq4gRL+i1YkCzrOSqmGpX9OshOS9VgX0YGgvZNFRV9MFeJoGVbPPmDK+muBp2qJJL
P5fQr4ph5EVVvPMgj8hWcKQvae2fMfwvp20V53pkyDUwYGbFdQEKz/APjohgRyyqZVCPFKRze1lF
JERi9NFZydmZdHJT4RVDUpLkz7SK0te1uZDzMlUooQsr+MYIgFC6x6CIVV2J/NmBq8KQIQULh+bL
WSwOJtyfRMC8sH4wBiBsLDAb2TJTx6KqwBO6sw0nj/yv1RTc13fG1DnUNOFh9grfX/K4MxxypJmc
nY+lYsUkUIRbmDdzNRUW6cP23jyiDhUtNx8dM4KAR9KHClP3jhZpf1W6iACgLEp/LvWpc/tR/HQy
9x/HCPOKgg/w9MDL2DNCm5zFn0vZfzrHHiqmymar+P7NNF6AJXGTY/YGgJ4K3+fKeXwEeN43wihb
rtizOxqib9vL8IW24UlrY8YSAfzz0NqX/wTwnmvqEVPuWiqoWLiujMTgAwWO+z//+u/hTPyOsTIU
OlnBgFr93Mi+Gm+yu8TEawNzbTLgNvuj7/9wdw74mTJ1YLn4CVczZM0qNoZJUDDLtnv4555j+Anx
klN6Dx7LkHKsbeaopeNoi17WPX/26KPAO2NGGOnIrFoQsIMVVVBTuTRiJ3Ck1vlqBT6QVluBr3hj
lJmG+kBXOtOQ4+w7i0//9AwF355mKuuIZAU2aGQsIjvn1uxU8+zF9eMSS19YDn/b7OUuaO/u05tm
CzjFPvY2iGXCdQVuOd0KDJzdUWR0jOCeOtn+/lBQzwKIGjuuDEVV4YCJ1UJQKNlIFc3fAojVMWyI
+STRKgLkrpHQfHnsxlThznRzu0MF6qTnzykyya0sKpyHTO5xmKWYu1v0QoCwNs+Dq6Iv9zwmT+n6
sVyPVYGLGEAoJ5WE4JguroYh+zj3/ZhTVFzubpzSAVhGBRBX9EeGAmMgeX3Vk20eL3T5buAOiXxB
mSp5IUy8L66RHePwpRNFYVq4vzYZRpqJTWMtFa7+7imj+EHOpDDvKHtUAceQJmvn0XhMl3/n39NT
lAlN16+CK+mOWHGnny770g+PGcPaYWNb/Gos6U5RHx2obbwofSMBrN9ZhYNUgwqoYkcg3kK79NEJ
LOeokYdrLdPn93+kD+OTT1Cwkb85KakglrNL6xjZxUwF6ZZSAYM7Poam4GJJHEWlPmRnoCxi+Rir
gNjtdicuTGT/+lfXnCf7WmmogWnxAlcGT5ApA8AYqMhh7l5gdwucHKp38jv8OM9/1zWaed2pKy7O
5N88+//RFlkVNBxUYD777uxIPkmMIoQqvt1s0lSv67T5PhtO/rjvvuvo/QN+98ASHrNcOFWRhOtQ
tMlxS6kgfegExlbGVanATopzLKX6VeTLur7r5/tyVKSJ+w/EEjLBflNBiueMwOfBFk1VuQ4dFYi4
M8OdfZPwQkGC7TwGsCFlIMh9ZXfj9ztNY7KtZPqlrVE92cr90oCCohvpE+n6TkePFg1fb8xATgE+
b1Sfh4J8COL8YhlNWly9H4Gab5muIn04msqfk/zjroFjFAx/wEthNzQG3mdj7ksfR4WH2YEwM58u
VBDgjIW59Y8GUCqQJF1fRJ1/f2kyksWz/uFY/KkiGkwBK4JyGxdZGOJjz1FB79f1/cwnk6IUFRx/
Z87UyY6wiNZUoBTOoDATBPnZwKSUVsp5CA7hUydnD73QPD/dhWKQ7AE8S8UAlyf5KYJIfGyKhqUv
/D8CHSfzGIqZ1EUvBhKQUsX6kDsmfnWuZGBCV/e0Q9N3uHroQRvpZn8m7Sw4goq/xSVltHtC60yS
2F7ptNei6unaATgEcvdHApWqCvbsa3Nd6hruEa4yFQRu106u+1BFy/pHw6PXXnYnxGTforq+phdT
lqrizAoFfzKpksuz5uBSK77iGyd6YAr40csF5iIFDzAWFNPEKxzpZVdTJHbzPZkKjiOXVEjx9jh4
7JC47PUWZpcuGpguRZl/LL0NScqG9IDuMs3ixFIWAwDRjT1b8lMglCr+Ue78Gb6ptFNrKlyJOyCN
8mpVwFHvYvhDc4tVsDN/4vM6u8z7WRyBFMr0muZhVdQKD5zMmgrIRVdgA0XVJju0++tuQFrVasFg
1YDQsQLIQwWj74f9gY6lK4hng9K7GKgT/uJRN45x5GIwudbQyYLB6fY8e8kPDHyOkLUVDXz23+Yp
ibr/R32RAv7auvWd4Idz06euIu1aFajW2zjMQXwZPJ9tse9PONz9+t80lSZmJik9ZM+7H8fU9tu0
WB1jC/xt98Wxd1c9wfAYd+Af8C2PcAn+8d7yGHXh7+wtn9nSTy2uDy7h11/+FwAA//8=</cx:binary>
              </cx:geoCache>
            </cx:geography>
          </cx:layoutPr>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Retail Store Sales'!A1"/><Relationship Id="rId7" Type="http://schemas.openxmlformats.org/officeDocument/2006/relationships/hyperlink" Target="#sales_form!A1"/><Relationship Id="rId2" Type="http://schemas.openxmlformats.org/officeDocument/2006/relationships/image" Target="../media/image1.gif"/><Relationship Id="rId1" Type="http://schemas.openxmlformats.org/officeDocument/2006/relationships/hyperlink" Target="#'summary statstics'!A1"/><Relationship Id="rId6" Type="http://schemas.openxmlformats.org/officeDocument/2006/relationships/image" Target="../media/image3.gif"/><Relationship Id="rId5" Type="http://schemas.openxmlformats.org/officeDocument/2006/relationships/hyperlink" Target="#Dashboard!A1"/><Relationship Id="rId4" Type="http://schemas.openxmlformats.org/officeDocument/2006/relationships/image" Target="../media/image2.gif"/><Relationship Id="rId9" Type="http://schemas.openxmlformats.org/officeDocument/2006/relationships/image" Target="../media/image5.gif"/></Relationships>
</file>

<file path=xl/drawings/_rels/drawing2.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Retail Store Sales'!A1"/><Relationship Id="rId7" Type="http://schemas.openxmlformats.org/officeDocument/2006/relationships/hyperlink" Target="#sales_form!A1"/><Relationship Id="rId2" Type="http://schemas.openxmlformats.org/officeDocument/2006/relationships/image" Target="../media/image1.gif"/><Relationship Id="rId1" Type="http://schemas.openxmlformats.org/officeDocument/2006/relationships/hyperlink" Target="#'summary statstics'!A1"/><Relationship Id="rId6" Type="http://schemas.openxmlformats.org/officeDocument/2006/relationships/image" Target="../media/image3.gif"/><Relationship Id="rId5" Type="http://schemas.openxmlformats.org/officeDocument/2006/relationships/hyperlink" Target="#Dashboard!A1"/><Relationship Id="rId4" Type="http://schemas.openxmlformats.org/officeDocument/2006/relationships/image" Target="../media/image2.gif"/><Relationship Id="rId9" Type="http://schemas.openxmlformats.org/officeDocument/2006/relationships/image" Target="../media/image5.gi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gif"/><Relationship Id="rId18" Type="http://schemas.openxmlformats.org/officeDocument/2006/relationships/image" Target="../media/image5.gif"/><Relationship Id="rId3" Type="http://schemas.openxmlformats.org/officeDocument/2006/relationships/image" Target="../media/image8.png"/><Relationship Id="rId21" Type="http://schemas.openxmlformats.org/officeDocument/2006/relationships/chart" Target="../charts/chart9.xml"/><Relationship Id="rId7" Type="http://schemas.openxmlformats.org/officeDocument/2006/relationships/image" Target="../media/image10.emf"/><Relationship Id="rId12" Type="http://schemas.openxmlformats.org/officeDocument/2006/relationships/hyperlink" Target="#'Retail Store Sales'!A1"/><Relationship Id="rId17" Type="http://schemas.openxmlformats.org/officeDocument/2006/relationships/image" Target="../media/image4.gif"/><Relationship Id="rId2" Type="http://schemas.openxmlformats.org/officeDocument/2006/relationships/image" Target="../media/image7.png"/><Relationship Id="rId16" Type="http://schemas.openxmlformats.org/officeDocument/2006/relationships/hyperlink" Target="#sales_form!A1"/><Relationship Id="rId20" Type="http://schemas.openxmlformats.org/officeDocument/2006/relationships/chart" Target="../charts/chart8.xml"/><Relationship Id="rId1" Type="http://schemas.openxmlformats.org/officeDocument/2006/relationships/image" Target="../media/image6.png"/><Relationship Id="rId6" Type="http://schemas.openxmlformats.org/officeDocument/2006/relationships/chart" Target="../charts/chart6.xml"/><Relationship Id="rId11" Type="http://schemas.openxmlformats.org/officeDocument/2006/relationships/image" Target="../media/image1.gif"/><Relationship Id="rId5" Type="http://schemas.openxmlformats.org/officeDocument/2006/relationships/chart" Target="../charts/chart5.xml"/><Relationship Id="rId15" Type="http://schemas.openxmlformats.org/officeDocument/2006/relationships/image" Target="../media/image3.gif"/><Relationship Id="rId23" Type="http://schemas.microsoft.com/office/2014/relationships/chartEx" Target="../charts/chartEx2.xml"/><Relationship Id="rId10" Type="http://schemas.openxmlformats.org/officeDocument/2006/relationships/hyperlink" Target="#'summary statstics'!A1"/><Relationship Id="rId19" Type="http://schemas.openxmlformats.org/officeDocument/2006/relationships/chart" Target="../charts/chart7.xml"/><Relationship Id="rId4" Type="http://schemas.openxmlformats.org/officeDocument/2006/relationships/image" Target="../media/image9.png"/><Relationship Id="rId9" Type="http://schemas.openxmlformats.org/officeDocument/2006/relationships/image" Target="../media/image12.emf"/><Relationship Id="rId14" Type="http://schemas.openxmlformats.org/officeDocument/2006/relationships/hyperlink" Target="#Dashboard!A1"/><Relationship Id="rId22" Type="http://schemas.openxmlformats.org/officeDocument/2006/relationships/chart" Target="../charts/chart10.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107496</xdr:colOff>
      <xdr:row>45</xdr:row>
      <xdr:rowOff>62594</xdr:rowOff>
    </xdr:to>
    <xdr:sp macro="" textlink="">
      <xdr:nvSpPr>
        <xdr:cNvPr id="3" name="Rectangle 2">
          <a:extLst>
            <a:ext uri="{FF2B5EF4-FFF2-40B4-BE49-F238E27FC236}">
              <a16:creationId xmlns:a16="http://schemas.microsoft.com/office/drawing/2014/main" id="{52D6DCF4-7290-428C-986A-74B0026A9D64}"/>
            </a:ext>
          </a:extLst>
        </xdr:cNvPr>
        <xdr:cNvSpPr/>
      </xdr:nvSpPr>
      <xdr:spPr>
        <a:xfrm>
          <a:off x="0" y="0"/>
          <a:ext cx="717096" cy="903514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12</xdr:row>
      <xdr:rowOff>163446</xdr:rowOff>
    </xdr:from>
    <xdr:to>
      <xdr:col>1</xdr:col>
      <xdr:colOff>97969</xdr:colOff>
      <xdr:row>16</xdr:row>
      <xdr:rowOff>106294</xdr:rowOff>
    </xdr:to>
    <xdr:pic>
      <xdr:nvPicPr>
        <xdr:cNvPr id="4" name="Picture 3">
          <a:hlinkClick xmlns:r="http://schemas.openxmlformats.org/officeDocument/2006/relationships" r:id="rId1"/>
          <a:extLst>
            <a:ext uri="{FF2B5EF4-FFF2-40B4-BE49-F238E27FC236}">
              <a16:creationId xmlns:a16="http://schemas.microsoft.com/office/drawing/2014/main" id="{C15BB8DA-72F3-4173-AEE3-1038BBDADA5C}"/>
            </a:ext>
          </a:extLst>
        </xdr:cNvPr>
        <xdr:cNvPicPr>
          <a:picLocks noChangeAspect="1"/>
        </xdr:cNvPicPr>
      </xdr:nvPicPr>
      <xdr:blipFill>
        <a:blip xmlns:r="http://schemas.openxmlformats.org/officeDocument/2006/relationships" r:embed="rId2"/>
        <a:stretch>
          <a:fillRect/>
        </a:stretch>
      </xdr:blipFill>
      <xdr:spPr>
        <a:xfrm flipH="1">
          <a:off x="0" y="2449446"/>
          <a:ext cx="707569" cy="704848"/>
        </a:xfrm>
        <a:prstGeom prst="rect">
          <a:avLst/>
        </a:prstGeom>
      </xdr:spPr>
    </xdr:pic>
    <xdr:clientData/>
  </xdr:twoCellAnchor>
  <xdr:twoCellAnchor editAs="oneCell">
    <xdr:from>
      <xdr:col>0</xdr:col>
      <xdr:colOff>3562</xdr:colOff>
      <xdr:row>27</xdr:row>
      <xdr:rowOff>126546</xdr:rowOff>
    </xdr:from>
    <xdr:to>
      <xdr:col>1</xdr:col>
      <xdr:colOff>63431</xdr:colOff>
      <xdr:row>31</xdr:row>
      <xdr:rowOff>31294</xdr:rowOff>
    </xdr:to>
    <xdr:pic>
      <xdr:nvPicPr>
        <xdr:cNvPr id="5" name="Picture 4">
          <a:hlinkClick xmlns:r="http://schemas.openxmlformats.org/officeDocument/2006/relationships" r:id="rId3"/>
          <a:extLst>
            <a:ext uri="{FF2B5EF4-FFF2-40B4-BE49-F238E27FC236}">
              <a16:creationId xmlns:a16="http://schemas.microsoft.com/office/drawing/2014/main" id="{F986FC49-E94B-45A8-83BD-FD67A232AE99}"/>
            </a:ext>
          </a:extLst>
        </xdr:cNvPr>
        <xdr:cNvPicPr>
          <a:picLocks noChangeAspect="1"/>
        </xdr:cNvPicPr>
      </xdr:nvPicPr>
      <xdr:blipFill>
        <a:blip xmlns:r="http://schemas.openxmlformats.org/officeDocument/2006/relationships" r:embed="rId4"/>
        <a:stretch>
          <a:fillRect/>
        </a:stretch>
      </xdr:blipFill>
      <xdr:spPr>
        <a:xfrm flipH="1">
          <a:off x="3562" y="5289096"/>
          <a:ext cx="669469" cy="666748"/>
        </a:xfrm>
        <a:prstGeom prst="rect">
          <a:avLst/>
        </a:prstGeom>
      </xdr:spPr>
    </xdr:pic>
    <xdr:clientData/>
  </xdr:twoCellAnchor>
  <xdr:twoCellAnchor editAs="oneCell">
    <xdr:from>
      <xdr:col>0</xdr:col>
      <xdr:colOff>0</xdr:colOff>
      <xdr:row>6</xdr:row>
      <xdr:rowOff>24413</xdr:rowOff>
    </xdr:from>
    <xdr:to>
      <xdr:col>1</xdr:col>
      <xdr:colOff>29936</xdr:colOff>
      <xdr:row>9</xdr:row>
      <xdr:rowOff>164885</xdr:rowOff>
    </xdr:to>
    <xdr:pic>
      <xdr:nvPicPr>
        <xdr:cNvPr id="6" name="Picture 5">
          <a:hlinkClick xmlns:r="http://schemas.openxmlformats.org/officeDocument/2006/relationships" r:id="rId5"/>
          <a:extLst>
            <a:ext uri="{FF2B5EF4-FFF2-40B4-BE49-F238E27FC236}">
              <a16:creationId xmlns:a16="http://schemas.microsoft.com/office/drawing/2014/main" id="{F250C9E9-2876-4961-96B2-20B88444C4B1}"/>
            </a:ext>
          </a:extLst>
        </xdr:cNvPr>
        <xdr:cNvPicPr>
          <a:picLocks noChangeAspect="1"/>
        </xdr:cNvPicPr>
      </xdr:nvPicPr>
      <xdr:blipFill>
        <a:blip xmlns:r="http://schemas.openxmlformats.org/officeDocument/2006/relationships" r:embed="rId6"/>
        <a:stretch>
          <a:fillRect/>
        </a:stretch>
      </xdr:blipFill>
      <xdr:spPr>
        <a:xfrm>
          <a:off x="0" y="1167413"/>
          <a:ext cx="639536" cy="711972"/>
        </a:xfrm>
        <a:prstGeom prst="rect">
          <a:avLst/>
        </a:prstGeom>
      </xdr:spPr>
    </xdr:pic>
    <xdr:clientData/>
  </xdr:twoCellAnchor>
  <xdr:twoCellAnchor editAs="oneCell">
    <xdr:from>
      <xdr:col>0</xdr:col>
      <xdr:colOff>0</xdr:colOff>
      <xdr:row>20</xdr:row>
      <xdr:rowOff>167447</xdr:rowOff>
    </xdr:from>
    <xdr:to>
      <xdr:col>1</xdr:col>
      <xdr:colOff>88445</xdr:colOff>
      <xdr:row>24</xdr:row>
      <xdr:rowOff>100770</xdr:rowOff>
    </xdr:to>
    <xdr:pic>
      <xdr:nvPicPr>
        <xdr:cNvPr id="7" name="Picture 6">
          <a:hlinkClick xmlns:r="http://schemas.openxmlformats.org/officeDocument/2006/relationships" r:id="rId7"/>
          <a:extLst>
            <a:ext uri="{FF2B5EF4-FFF2-40B4-BE49-F238E27FC236}">
              <a16:creationId xmlns:a16="http://schemas.microsoft.com/office/drawing/2014/main" id="{5934FD90-80DF-4FBC-8DC5-A336752915B9}"/>
            </a:ext>
          </a:extLst>
        </xdr:cNvPr>
        <xdr:cNvPicPr>
          <a:picLocks noChangeAspect="1"/>
        </xdr:cNvPicPr>
      </xdr:nvPicPr>
      <xdr:blipFill>
        <a:blip xmlns:r="http://schemas.openxmlformats.org/officeDocument/2006/relationships" r:embed="rId8"/>
        <a:stretch>
          <a:fillRect/>
        </a:stretch>
      </xdr:blipFill>
      <xdr:spPr>
        <a:xfrm>
          <a:off x="0" y="3996497"/>
          <a:ext cx="698045" cy="695323"/>
        </a:xfrm>
        <a:prstGeom prst="rect">
          <a:avLst/>
        </a:prstGeom>
      </xdr:spPr>
    </xdr:pic>
    <xdr:clientData/>
  </xdr:twoCellAnchor>
  <xdr:twoCellAnchor editAs="oneCell">
    <xdr:from>
      <xdr:col>0</xdr:col>
      <xdr:colOff>13607</xdr:colOff>
      <xdr:row>0</xdr:row>
      <xdr:rowOff>68037</xdr:rowOff>
    </xdr:from>
    <xdr:to>
      <xdr:col>1</xdr:col>
      <xdr:colOff>35377</xdr:colOff>
      <xdr:row>3</xdr:row>
      <xdr:rowOff>134712</xdr:rowOff>
    </xdr:to>
    <xdr:pic macro="[0]!Refresh">
      <xdr:nvPicPr>
        <xdr:cNvPr id="8" name="Picture 7">
          <a:extLst>
            <a:ext uri="{FF2B5EF4-FFF2-40B4-BE49-F238E27FC236}">
              <a16:creationId xmlns:a16="http://schemas.microsoft.com/office/drawing/2014/main" id="{76273507-3C8A-4C82-B199-6B7410D7D5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3607" y="68037"/>
          <a:ext cx="631370"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1762125</xdr:colOff>
          <xdr:row>15</xdr:row>
          <xdr:rowOff>85725</xdr:rowOff>
        </xdr:from>
        <xdr:to>
          <xdr:col>4</xdr:col>
          <xdr:colOff>1695450</xdr:colOff>
          <xdr:row>17</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Submit</a:t>
              </a:r>
            </a:p>
          </xdr:txBody>
        </xdr:sp>
        <xdr:clientData fPrintsWithSheet="0"/>
      </xdr:twoCellAnchor>
    </mc:Choice>
    <mc:Fallback/>
  </mc:AlternateContent>
  <xdr:twoCellAnchor>
    <xdr:from>
      <xdr:col>0</xdr:col>
      <xdr:colOff>0</xdr:colOff>
      <xdr:row>0</xdr:row>
      <xdr:rowOff>0</xdr:rowOff>
    </xdr:from>
    <xdr:to>
      <xdr:col>0</xdr:col>
      <xdr:colOff>717096</xdr:colOff>
      <xdr:row>42</xdr:row>
      <xdr:rowOff>14969</xdr:rowOff>
    </xdr:to>
    <xdr:sp macro="" textlink="">
      <xdr:nvSpPr>
        <xdr:cNvPr id="2" name="Rectangle 1">
          <a:extLst>
            <a:ext uri="{FF2B5EF4-FFF2-40B4-BE49-F238E27FC236}">
              <a16:creationId xmlns:a16="http://schemas.microsoft.com/office/drawing/2014/main" id="{2990D7E8-8ABF-434F-8BDF-F811D8E9C5F6}"/>
            </a:ext>
          </a:extLst>
        </xdr:cNvPr>
        <xdr:cNvSpPr/>
      </xdr:nvSpPr>
      <xdr:spPr>
        <a:xfrm>
          <a:off x="0" y="0"/>
          <a:ext cx="717096" cy="903514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8</xdr:row>
      <xdr:rowOff>192021</xdr:rowOff>
    </xdr:from>
    <xdr:to>
      <xdr:col>0</xdr:col>
      <xdr:colOff>707569</xdr:colOff>
      <xdr:row>11</xdr:row>
      <xdr:rowOff>182494</xdr:rowOff>
    </xdr:to>
    <xdr:pic>
      <xdr:nvPicPr>
        <xdr:cNvPr id="3" name="Picture 2">
          <a:hlinkClick xmlns:r="http://schemas.openxmlformats.org/officeDocument/2006/relationships" r:id="rId1"/>
          <a:extLst>
            <a:ext uri="{FF2B5EF4-FFF2-40B4-BE49-F238E27FC236}">
              <a16:creationId xmlns:a16="http://schemas.microsoft.com/office/drawing/2014/main" id="{3AF54A94-1BC3-41CF-B8FB-CB8CE3C324FE}"/>
            </a:ext>
          </a:extLst>
        </xdr:cNvPr>
        <xdr:cNvPicPr>
          <a:picLocks noChangeAspect="1"/>
        </xdr:cNvPicPr>
      </xdr:nvPicPr>
      <xdr:blipFill>
        <a:blip xmlns:r="http://schemas.openxmlformats.org/officeDocument/2006/relationships" r:embed="rId2"/>
        <a:stretch>
          <a:fillRect/>
        </a:stretch>
      </xdr:blipFill>
      <xdr:spPr>
        <a:xfrm flipH="1">
          <a:off x="0" y="2449446"/>
          <a:ext cx="707569" cy="704848"/>
        </a:xfrm>
        <a:prstGeom prst="rect">
          <a:avLst/>
        </a:prstGeom>
      </xdr:spPr>
    </xdr:pic>
    <xdr:clientData/>
  </xdr:twoCellAnchor>
  <xdr:twoCellAnchor editAs="oneCell">
    <xdr:from>
      <xdr:col>0</xdr:col>
      <xdr:colOff>3562</xdr:colOff>
      <xdr:row>22</xdr:row>
      <xdr:rowOff>78921</xdr:rowOff>
    </xdr:from>
    <xdr:to>
      <xdr:col>0</xdr:col>
      <xdr:colOff>673031</xdr:colOff>
      <xdr:row>25</xdr:row>
      <xdr:rowOff>174169</xdr:rowOff>
    </xdr:to>
    <xdr:pic>
      <xdr:nvPicPr>
        <xdr:cNvPr id="4" name="Picture 3">
          <a:hlinkClick xmlns:r="http://schemas.openxmlformats.org/officeDocument/2006/relationships" r:id="rId3"/>
          <a:extLst>
            <a:ext uri="{FF2B5EF4-FFF2-40B4-BE49-F238E27FC236}">
              <a16:creationId xmlns:a16="http://schemas.microsoft.com/office/drawing/2014/main" id="{572FB830-761D-4AB5-BBF8-F97FF2B83D12}"/>
            </a:ext>
          </a:extLst>
        </xdr:cNvPr>
        <xdr:cNvPicPr>
          <a:picLocks noChangeAspect="1"/>
        </xdr:cNvPicPr>
      </xdr:nvPicPr>
      <xdr:blipFill>
        <a:blip xmlns:r="http://schemas.openxmlformats.org/officeDocument/2006/relationships" r:embed="rId4"/>
        <a:stretch>
          <a:fillRect/>
        </a:stretch>
      </xdr:blipFill>
      <xdr:spPr>
        <a:xfrm flipH="1">
          <a:off x="3562" y="5289096"/>
          <a:ext cx="669469" cy="666748"/>
        </a:xfrm>
        <a:prstGeom prst="rect">
          <a:avLst/>
        </a:prstGeom>
      </xdr:spPr>
    </xdr:pic>
    <xdr:clientData/>
  </xdr:twoCellAnchor>
  <xdr:twoCellAnchor editAs="oneCell">
    <xdr:from>
      <xdr:col>0</xdr:col>
      <xdr:colOff>0</xdr:colOff>
      <xdr:row>3</xdr:row>
      <xdr:rowOff>595913</xdr:rowOff>
    </xdr:from>
    <xdr:to>
      <xdr:col>0</xdr:col>
      <xdr:colOff>639536</xdr:colOff>
      <xdr:row>6</xdr:row>
      <xdr:rowOff>98210</xdr:rowOff>
    </xdr:to>
    <xdr:pic>
      <xdr:nvPicPr>
        <xdr:cNvPr id="5" name="Picture 4">
          <a:hlinkClick xmlns:r="http://schemas.openxmlformats.org/officeDocument/2006/relationships" r:id="rId5"/>
          <a:extLst>
            <a:ext uri="{FF2B5EF4-FFF2-40B4-BE49-F238E27FC236}">
              <a16:creationId xmlns:a16="http://schemas.microsoft.com/office/drawing/2014/main" id="{316303F8-4A7B-450A-9642-D14EFE1708EB}"/>
            </a:ext>
          </a:extLst>
        </xdr:cNvPr>
        <xdr:cNvPicPr>
          <a:picLocks noChangeAspect="1"/>
        </xdr:cNvPicPr>
      </xdr:nvPicPr>
      <xdr:blipFill>
        <a:blip xmlns:r="http://schemas.openxmlformats.org/officeDocument/2006/relationships" r:embed="rId6"/>
        <a:stretch>
          <a:fillRect/>
        </a:stretch>
      </xdr:blipFill>
      <xdr:spPr>
        <a:xfrm>
          <a:off x="0" y="1167413"/>
          <a:ext cx="639536" cy="711972"/>
        </a:xfrm>
        <a:prstGeom prst="rect">
          <a:avLst/>
        </a:prstGeom>
      </xdr:spPr>
    </xdr:pic>
    <xdr:clientData/>
  </xdr:twoCellAnchor>
  <xdr:twoCellAnchor editAs="oneCell">
    <xdr:from>
      <xdr:col>0</xdr:col>
      <xdr:colOff>0</xdr:colOff>
      <xdr:row>15</xdr:row>
      <xdr:rowOff>119822</xdr:rowOff>
    </xdr:from>
    <xdr:to>
      <xdr:col>0</xdr:col>
      <xdr:colOff>698045</xdr:colOff>
      <xdr:row>19</xdr:row>
      <xdr:rowOff>53145</xdr:rowOff>
    </xdr:to>
    <xdr:pic>
      <xdr:nvPicPr>
        <xdr:cNvPr id="6" name="Picture 5">
          <a:hlinkClick xmlns:r="http://schemas.openxmlformats.org/officeDocument/2006/relationships" r:id="rId7"/>
          <a:extLst>
            <a:ext uri="{FF2B5EF4-FFF2-40B4-BE49-F238E27FC236}">
              <a16:creationId xmlns:a16="http://schemas.microsoft.com/office/drawing/2014/main" id="{A02E8F99-36A6-410B-B187-FFB3700540CA}"/>
            </a:ext>
          </a:extLst>
        </xdr:cNvPr>
        <xdr:cNvPicPr>
          <a:picLocks noChangeAspect="1"/>
        </xdr:cNvPicPr>
      </xdr:nvPicPr>
      <xdr:blipFill>
        <a:blip xmlns:r="http://schemas.openxmlformats.org/officeDocument/2006/relationships" r:embed="rId8"/>
        <a:stretch>
          <a:fillRect/>
        </a:stretch>
      </xdr:blipFill>
      <xdr:spPr>
        <a:xfrm>
          <a:off x="0" y="3996497"/>
          <a:ext cx="698045" cy="695323"/>
        </a:xfrm>
        <a:prstGeom prst="rect">
          <a:avLst/>
        </a:prstGeom>
      </xdr:spPr>
    </xdr:pic>
    <xdr:clientData/>
  </xdr:twoCellAnchor>
  <xdr:twoCellAnchor editAs="oneCell">
    <xdr:from>
      <xdr:col>0</xdr:col>
      <xdr:colOff>13607</xdr:colOff>
      <xdr:row>0</xdr:row>
      <xdr:rowOff>68037</xdr:rowOff>
    </xdr:from>
    <xdr:to>
      <xdr:col>0</xdr:col>
      <xdr:colOff>644977</xdr:colOff>
      <xdr:row>3</xdr:row>
      <xdr:rowOff>134712</xdr:rowOff>
    </xdr:to>
    <xdr:pic macro="[0]!Refresh">
      <xdr:nvPicPr>
        <xdr:cNvPr id="7" name="Picture 6">
          <a:extLst>
            <a:ext uri="{FF2B5EF4-FFF2-40B4-BE49-F238E27FC236}">
              <a16:creationId xmlns:a16="http://schemas.microsoft.com/office/drawing/2014/main" id="{63AEDAE0-7DB6-4FB9-B36D-1BDD388F87A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3607" y="68037"/>
          <a:ext cx="63137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21</xdr:row>
      <xdr:rowOff>180975</xdr:rowOff>
    </xdr:from>
    <xdr:to>
      <xdr:col>6</xdr:col>
      <xdr:colOff>314326</xdr:colOff>
      <xdr:row>35</xdr:row>
      <xdr:rowOff>0</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B82F4505-ACDB-14AB-734B-A8D33D5F8CA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448300" y="4181475"/>
              <a:ext cx="1771650" cy="2486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447675</xdr:colOff>
      <xdr:row>21</xdr:row>
      <xdr:rowOff>142875</xdr:rowOff>
    </xdr:from>
    <xdr:to>
      <xdr:col>7</xdr:col>
      <xdr:colOff>1270747</xdr:colOff>
      <xdr:row>35</xdr:row>
      <xdr:rowOff>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D7D0FFEF-F1B2-D690-4A28-8D796F75C54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353300" y="414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28575</xdr:colOff>
      <xdr:row>29</xdr:row>
      <xdr:rowOff>38100</xdr:rowOff>
    </xdr:from>
    <xdr:to>
      <xdr:col>6</xdr:col>
      <xdr:colOff>277346</xdr:colOff>
      <xdr:row>42</xdr:row>
      <xdr:rowOff>7284</xdr:rowOff>
    </xdr:to>
    <mc:AlternateContent xmlns:mc="http://schemas.openxmlformats.org/markup-compatibility/2006" xmlns:a14="http://schemas.microsoft.com/office/drawing/2010/main">
      <mc:Choice Requires="a14">
        <xdr:graphicFrame macro="">
          <xdr:nvGraphicFramePr>
            <xdr:cNvPr id="4" name="Product Category">
              <a:extLst>
                <a:ext uri="{FF2B5EF4-FFF2-40B4-BE49-F238E27FC236}">
                  <a16:creationId xmlns:a16="http://schemas.microsoft.com/office/drawing/2014/main" id="{CBCCE269-B98E-7C9B-8729-41A0CEC7FF4C}"/>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4398869" y="5562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516031</xdr:colOff>
      <xdr:row>27</xdr:row>
      <xdr:rowOff>133350</xdr:rowOff>
    </xdr:from>
    <xdr:to>
      <xdr:col>7</xdr:col>
      <xdr:colOff>1336302</xdr:colOff>
      <xdr:row>40</xdr:row>
      <xdr:rowOff>102534</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CAC012CC-500D-02BC-D94A-552428DD5FF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466355" y="5276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100852</xdr:colOff>
      <xdr:row>74</xdr:row>
      <xdr:rowOff>68355</xdr:rowOff>
    </xdr:from>
    <xdr:to>
      <xdr:col>7</xdr:col>
      <xdr:colOff>672353</xdr:colOff>
      <xdr:row>86</xdr:row>
      <xdr:rowOff>67235</xdr:rowOff>
    </xdr:to>
    <xdr:graphicFrame macro="">
      <xdr:nvGraphicFramePr>
        <xdr:cNvPr id="6" name="Chart 5">
          <a:extLst>
            <a:ext uri="{FF2B5EF4-FFF2-40B4-BE49-F238E27FC236}">
              <a16:creationId xmlns:a16="http://schemas.microsoft.com/office/drawing/2014/main" id="{DFACFA06-96D2-FC82-0BF2-F241F49C1D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128866</xdr:colOff>
      <xdr:row>90</xdr:row>
      <xdr:rowOff>45942</xdr:rowOff>
    </xdr:from>
    <xdr:to>
      <xdr:col>7</xdr:col>
      <xdr:colOff>717176</xdr:colOff>
      <xdr:row>104</xdr:row>
      <xdr:rowOff>145676</xdr:rowOff>
    </xdr:to>
    <xdr:graphicFrame macro="">
      <xdr:nvGraphicFramePr>
        <xdr:cNvPr id="7" name="Chart 6">
          <a:extLst>
            <a:ext uri="{FF2B5EF4-FFF2-40B4-BE49-F238E27FC236}">
              <a16:creationId xmlns:a16="http://schemas.microsoft.com/office/drawing/2014/main" id="{F906EDC5-A62D-FA89-123B-6BB5CC9769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16809</xdr:colOff>
      <xdr:row>107</xdr:row>
      <xdr:rowOff>44824</xdr:rowOff>
    </xdr:from>
    <xdr:to>
      <xdr:col>5</xdr:col>
      <xdr:colOff>1540809</xdr:colOff>
      <xdr:row>119</xdr:row>
      <xdr:rowOff>112060</xdr:rowOff>
    </xdr:to>
    <xdr:graphicFrame macro="">
      <xdr:nvGraphicFramePr>
        <xdr:cNvPr id="8" name="Chart 7">
          <a:extLst>
            <a:ext uri="{FF2B5EF4-FFF2-40B4-BE49-F238E27FC236}">
              <a16:creationId xmlns:a16="http://schemas.microsoft.com/office/drawing/2014/main" id="{F99E8978-E385-9787-E82A-5F7383BF9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106456</xdr:colOff>
      <xdr:row>121</xdr:row>
      <xdr:rowOff>23532</xdr:rowOff>
    </xdr:from>
    <xdr:to>
      <xdr:col>6</xdr:col>
      <xdr:colOff>50426</xdr:colOff>
      <xdr:row>135</xdr:row>
      <xdr:rowOff>99732</xdr:rowOff>
    </xdr:to>
    <xdr:graphicFrame macro="">
      <xdr:nvGraphicFramePr>
        <xdr:cNvPr id="9" name="Chart 8">
          <a:extLst>
            <a:ext uri="{FF2B5EF4-FFF2-40B4-BE49-F238E27FC236}">
              <a16:creationId xmlns:a16="http://schemas.microsoft.com/office/drawing/2014/main" id="{614F3B86-D456-01A9-700D-093B079B35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246529</xdr:colOff>
      <xdr:row>147</xdr:row>
      <xdr:rowOff>57149</xdr:rowOff>
    </xdr:from>
    <xdr:to>
      <xdr:col>5</xdr:col>
      <xdr:colOff>1367117</xdr:colOff>
      <xdr:row>161</xdr:row>
      <xdr:rowOff>133349</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7BE94D40-B148-EADF-22D6-A548A8AFDB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689411" y="28374414"/>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104775</xdr:colOff>
      <xdr:row>47</xdr:row>
      <xdr:rowOff>81644</xdr:rowOff>
    </xdr:to>
    <xdr:sp macro="" textlink="">
      <xdr:nvSpPr>
        <xdr:cNvPr id="2" name="Rectangle 1">
          <a:extLst>
            <a:ext uri="{FF2B5EF4-FFF2-40B4-BE49-F238E27FC236}">
              <a16:creationId xmlns:a16="http://schemas.microsoft.com/office/drawing/2014/main" id="{D8215AE8-66AE-76BD-A8C9-81B9C96F1B68}"/>
            </a:ext>
          </a:extLst>
        </xdr:cNvPr>
        <xdr:cNvSpPr/>
      </xdr:nvSpPr>
      <xdr:spPr>
        <a:xfrm>
          <a:off x="0" y="0"/>
          <a:ext cx="717096" cy="903514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285748</xdr:colOff>
      <xdr:row>0</xdr:row>
      <xdr:rowOff>0</xdr:rowOff>
    </xdr:from>
    <xdr:to>
      <xdr:col>32</xdr:col>
      <xdr:colOff>68034</xdr:colOff>
      <xdr:row>2</xdr:row>
      <xdr:rowOff>81643</xdr:rowOff>
    </xdr:to>
    <xdr:sp macro="" textlink="">
      <xdr:nvSpPr>
        <xdr:cNvPr id="3" name="Rectangle 2">
          <a:extLst>
            <a:ext uri="{FF2B5EF4-FFF2-40B4-BE49-F238E27FC236}">
              <a16:creationId xmlns:a16="http://schemas.microsoft.com/office/drawing/2014/main" id="{64487FFC-BB0C-4256-B1D2-D4BE06E7F00F}"/>
            </a:ext>
          </a:extLst>
        </xdr:cNvPr>
        <xdr:cNvSpPr/>
      </xdr:nvSpPr>
      <xdr:spPr>
        <a:xfrm>
          <a:off x="898069" y="0"/>
          <a:ext cx="18764251" cy="46264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276223</xdr:colOff>
      <xdr:row>3</xdr:row>
      <xdr:rowOff>68036</xdr:rowOff>
    </xdr:from>
    <xdr:to>
      <xdr:col>17</xdr:col>
      <xdr:colOff>394607</xdr:colOff>
      <xdr:row>9</xdr:row>
      <xdr:rowOff>68036</xdr:rowOff>
    </xdr:to>
    <xdr:sp macro="" textlink="">
      <xdr:nvSpPr>
        <xdr:cNvPr id="4" name="Rectangle: Rounded Corners 3">
          <a:extLst>
            <a:ext uri="{FF2B5EF4-FFF2-40B4-BE49-F238E27FC236}">
              <a16:creationId xmlns:a16="http://schemas.microsoft.com/office/drawing/2014/main" id="{AD58E04B-EFC1-FFFB-2A3B-E31D7C968451}"/>
            </a:ext>
          </a:extLst>
        </xdr:cNvPr>
        <xdr:cNvSpPr/>
      </xdr:nvSpPr>
      <xdr:spPr>
        <a:xfrm>
          <a:off x="888544" y="639536"/>
          <a:ext cx="9915527" cy="1143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149678</xdr:colOff>
      <xdr:row>3</xdr:row>
      <xdr:rowOff>54429</xdr:rowOff>
    </xdr:from>
    <xdr:to>
      <xdr:col>29</xdr:col>
      <xdr:colOff>175534</xdr:colOff>
      <xdr:row>9</xdr:row>
      <xdr:rowOff>95250</xdr:rowOff>
    </xdr:to>
    <xdr:sp macro="" textlink="">
      <xdr:nvSpPr>
        <xdr:cNvPr id="5" name="Rectangle: Rounded Corners 4">
          <a:extLst>
            <a:ext uri="{FF2B5EF4-FFF2-40B4-BE49-F238E27FC236}">
              <a16:creationId xmlns:a16="http://schemas.microsoft.com/office/drawing/2014/main" id="{0E1DC15D-0B77-425A-8F7C-7F21CA3A347A}"/>
            </a:ext>
          </a:extLst>
        </xdr:cNvPr>
        <xdr:cNvSpPr/>
      </xdr:nvSpPr>
      <xdr:spPr>
        <a:xfrm>
          <a:off x="11171464" y="625929"/>
          <a:ext cx="6761391" cy="1183821"/>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217715</xdr:colOff>
      <xdr:row>3</xdr:row>
      <xdr:rowOff>81643</xdr:rowOff>
    </xdr:from>
    <xdr:to>
      <xdr:col>4</xdr:col>
      <xdr:colOff>548507</xdr:colOff>
      <xdr:row>9</xdr:row>
      <xdr:rowOff>54428</xdr:rowOff>
    </xdr:to>
    <xdr:sp macro="" textlink="">
      <xdr:nvSpPr>
        <xdr:cNvPr id="6" name="Rectangle: Rounded Corners 5">
          <a:extLst>
            <a:ext uri="{FF2B5EF4-FFF2-40B4-BE49-F238E27FC236}">
              <a16:creationId xmlns:a16="http://schemas.microsoft.com/office/drawing/2014/main" id="{8455A0D3-25E6-4086-9AEE-809060255C83}"/>
            </a:ext>
          </a:extLst>
        </xdr:cNvPr>
        <xdr:cNvSpPr/>
      </xdr:nvSpPr>
      <xdr:spPr>
        <a:xfrm>
          <a:off x="830036" y="653143"/>
          <a:ext cx="2167757" cy="1115785"/>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503464</xdr:colOff>
      <xdr:row>3</xdr:row>
      <xdr:rowOff>122464</xdr:rowOff>
    </xdr:from>
    <xdr:to>
      <xdr:col>9</xdr:col>
      <xdr:colOff>340178</xdr:colOff>
      <xdr:row>9</xdr:row>
      <xdr:rowOff>108857</xdr:rowOff>
    </xdr:to>
    <xdr:sp macro="" textlink="">
      <xdr:nvSpPr>
        <xdr:cNvPr id="8" name="Rectangle: Rounded Corners 7">
          <a:extLst>
            <a:ext uri="{FF2B5EF4-FFF2-40B4-BE49-F238E27FC236}">
              <a16:creationId xmlns:a16="http://schemas.microsoft.com/office/drawing/2014/main" id="{2F66EEB2-912D-47E6-8842-640B443E34A2}"/>
            </a:ext>
          </a:extLst>
        </xdr:cNvPr>
        <xdr:cNvSpPr/>
      </xdr:nvSpPr>
      <xdr:spPr>
        <a:xfrm>
          <a:off x="3565071" y="693964"/>
          <a:ext cx="2286000" cy="1129393"/>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81643</xdr:colOff>
      <xdr:row>3</xdr:row>
      <xdr:rowOff>108856</xdr:rowOff>
    </xdr:from>
    <xdr:to>
      <xdr:col>13</xdr:col>
      <xdr:colOff>418537</xdr:colOff>
      <xdr:row>9</xdr:row>
      <xdr:rowOff>95249</xdr:rowOff>
    </xdr:to>
    <xdr:sp macro="" textlink="">
      <xdr:nvSpPr>
        <xdr:cNvPr id="9" name="Rectangle: Rounded Corners 8">
          <a:extLst>
            <a:ext uri="{FF2B5EF4-FFF2-40B4-BE49-F238E27FC236}">
              <a16:creationId xmlns:a16="http://schemas.microsoft.com/office/drawing/2014/main" id="{7469B414-FF9E-4DC4-AEB5-F92C47FE0A82}"/>
            </a:ext>
          </a:extLst>
        </xdr:cNvPr>
        <xdr:cNvSpPr/>
      </xdr:nvSpPr>
      <xdr:spPr>
        <a:xfrm>
          <a:off x="6204857" y="680356"/>
          <a:ext cx="2173859" cy="1129393"/>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108857</xdr:colOff>
      <xdr:row>3</xdr:row>
      <xdr:rowOff>95250</xdr:rowOff>
    </xdr:from>
    <xdr:to>
      <xdr:col>18</xdr:col>
      <xdr:colOff>27214</xdr:colOff>
      <xdr:row>9</xdr:row>
      <xdr:rowOff>108857</xdr:rowOff>
    </xdr:to>
    <xdr:sp macro="" textlink="">
      <xdr:nvSpPr>
        <xdr:cNvPr id="10" name="Rectangle: Rounded Corners 9">
          <a:extLst>
            <a:ext uri="{FF2B5EF4-FFF2-40B4-BE49-F238E27FC236}">
              <a16:creationId xmlns:a16="http://schemas.microsoft.com/office/drawing/2014/main" id="{44F5E5B5-55E3-4938-ACD9-DDA5D67F6F4D}"/>
            </a:ext>
          </a:extLst>
        </xdr:cNvPr>
        <xdr:cNvSpPr/>
      </xdr:nvSpPr>
      <xdr:spPr>
        <a:xfrm>
          <a:off x="8681357" y="666750"/>
          <a:ext cx="2367643" cy="1156607"/>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272143</xdr:colOff>
      <xdr:row>3</xdr:row>
      <xdr:rowOff>27214</xdr:rowOff>
    </xdr:from>
    <xdr:to>
      <xdr:col>3</xdr:col>
      <xdr:colOff>449036</xdr:colOff>
      <xdr:row>4</xdr:row>
      <xdr:rowOff>176893</xdr:rowOff>
    </xdr:to>
    <xdr:sp macro="" textlink="">
      <xdr:nvSpPr>
        <xdr:cNvPr id="11" name="Oval 10">
          <a:extLst>
            <a:ext uri="{FF2B5EF4-FFF2-40B4-BE49-F238E27FC236}">
              <a16:creationId xmlns:a16="http://schemas.microsoft.com/office/drawing/2014/main" id="{8C067E88-8450-5439-4AB0-075315B63E53}"/>
            </a:ext>
          </a:extLst>
        </xdr:cNvPr>
        <xdr:cNvSpPr/>
      </xdr:nvSpPr>
      <xdr:spPr>
        <a:xfrm>
          <a:off x="1496786" y="598714"/>
          <a:ext cx="789214" cy="340179"/>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122466</xdr:colOff>
      <xdr:row>3</xdr:row>
      <xdr:rowOff>68036</xdr:rowOff>
    </xdr:from>
    <xdr:to>
      <xdr:col>16</xdr:col>
      <xdr:colOff>571500</xdr:colOff>
      <xdr:row>5</xdr:row>
      <xdr:rowOff>95250</xdr:rowOff>
    </xdr:to>
    <xdr:sp macro="" textlink="">
      <xdr:nvSpPr>
        <xdr:cNvPr id="12" name="Oval 11">
          <a:extLst>
            <a:ext uri="{FF2B5EF4-FFF2-40B4-BE49-F238E27FC236}">
              <a16:creationId xmlns:a16="http://schemas.microsoft.com/office/drawing/2014/main" id="{E1810B0F-E040-4C10-9D42-224F7482C73C}"/>
            </a:ext>
          </a:extLst>
        </xdr:cNvPr>
        <xdr:cNvSpPr/>
      </xdr:nvSpPr>
      <xdr:spPr>
        <a:xfrm>
          <a:off x="9307287" y="639536"/>
          <a:ext cx="1061356" cy="408214"/>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3</xdr:row>
      <xdr:rowOff>81643</xdr:rowOff>
    </xdr:from>
    <xdr:to>
      <xdr:col>12</xdr:col>
      <xdr:colOff>394606</xdr:colOff>
      <xdr:row>5</xdr:row>
      <xdr:rowOff>68036</xdr:rowOff>
    </xdr:to>
    <xdr:sp macro="" textlink="">
      <xdr:nvSpPr>
        <xdr:cNvPr id="13" name="Oval 12">
          <a:extLst>
            <a:ext uri="{FF2B5EF4-FFF2-40B4-BE49-F238E27FC236}">
              <a16:creationId xmlns:a16="http://schemas.microsoft.com/office/drawing/2014/main" id="{815A31EE-B382-4F1C-9082-46EF6B279D57}"/>
            </a:ext>
          </a:extLst>
        </xdr:cNvPr>
        <xdr:cNvSpPr/>
      </xdr:nvSpPr>
      <xdr:spPr>
        <a:xfrm>
          <a:off x="6735536" y="653143"/>
          <a:ext cx="1006927" cy="367393"/>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571500</xdr:colOff>
      <xdr:row>3</xdr:row>
      <xdr:rowOff>54429</xdr:rowOff>
    </xdr:from>
    <xdr:to>
      <xdr:col>8</xdr:col>
      <xdr:colOff>176894</xdr:colOff>
      <xdr:row>5</xdr:row>
      <xdr:rowOff>54429</xdr:rowOff>
    </xdr:to>
    <xdr:sp macro="" textlink="">
      <xdr:nvSpPr>
        <xdr:cNvPr id="14" name="Oval 13">
          <a:extLst>
            <a:ext uri="{FF2B5EF4-FFF2-40B4-BE49-F238E27FC236}">
              <a16:creationId xmlns:a16="http://schemas.microsoft.com/office/drawing/2014/main" id="{56BEC407-F9E9-426F-93D9-34DDF16244AF}"/>
            </a:ext>
          </a:extLst>
        </xdr:cNvPr>
        <xdr:cNvSpPr/>
      </xdr:nvSpPr>
      <xdr:spPr>
        <a:xfrm>
          <a:off x="4245429" y="625929"/>
          <a:ext cx="830036" cy="381000"/>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195331</xdr:colOff>
      <xdr:row>3</xdr:row>
      <xdr:rowOff>78922</xdr:rowOff>
    </xdr:from>
    <xdr:to>
      <xdr:col>7</xdr:col>
      <xdr:colOff>571501</xdr:colOff>
      <xdr:row>5</xdr:row>
      <xdr:rowOff>69679</xdr:rowOff>
    </xdr:to>
    <xdr:pic>
      <xdr:nvPicPr>
        <xdr:cNvPr id="15" name="Picture 14">
          <a:extLst>
            <a:ext uri="{FF2B5EF4-FFF2-40B4-BE49-F238E27FC236}">
              <a16:creationId xmlns:a16="http://schemas.microsoft.com/office/drawing/2014/main" id="{9115A09A-22B8-B7FB-8CAB-1E7B9BFAB20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481581" y="650422"/>
          <a:ext cx="376170" cy="371757"/>
        </a:xfrm>
        <a:prstGeom prst="rect">
          <a:avLst/>
        </a:prstGeom>
      </xdr:spPr>
    </xdr:pic>
    <xdr:clientData/>
  </xdr:twoCellAnchor>
  <xdr:twoCellAnchor editAs="oneCell">
    <xdr:from>
      <xdr:col>11</xdr:col>
      <xdr:colOff>287417</xdr:colOff>
      <xdr:row>3</xdr:row>
      <xdr:rowOff>99002</xdr:rowOff>
    </xdr:from>
    <xdr:to>
      <xdr:col>12</xdr:col>
      <xdr:colOff>109147</xdr:colOff>
      <xdr:row>5</xdr:row>
      <xdr:rowOff>14077</xdr:rowOff>
    </xdr:to>
    <xdr:pic>
      <xdr:nvPicPr>
        <xdr:cNvPr id="17" name="Picture 16">
          <a:extLst>
            <a:ext uri="{FF2B5EF4-FFF2-40B4-BE49-F238E27FC236}">
              <a16:creationId xmlns:a16="http://schemas.microsoft.com/office/drawing/2014/main" id="{97540CC9-646A-2EFE-7609-CBCD9058C52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21411362">
          <a:off x="7022953" y="670502"/>
          <a:ext cx="434051" cy="296075"/>
        </a:xfrm>
        <a:prstGeom prst="rect">
          <a:avLst/>
        </a:prstGeom>
      </xdr:spPr>
    </xdr:pic>
    <xdr:clientData/>
  </xdr:twoCellAnchor>
  <xdr:twoCellAnchor editAs="oneCell">
    <xdr:from>
      <xdr:col>2</xdr:col>
      <xdr:colOff>497406</xdr:colOff>
      <xdr:row>3</xdr:row>
      <xdr:rowOff>38098</xdr:rowOff>
    </xdr:from>
    <xdr:to>
      <xdr:col>3</xdr:col>
      <xdr:colOff>231321</xdr:colOff>
      <xdr:row>5</xdr:row>
      <xdr:rowOff>3334</xdr:rowOff>
    </xdr:to>
    <xdr:pic>
      <xdr:nvPicPr>
        <xdr:cNvPr id="19" name="Picture 18">
          <a:extLst>
            <a:ext uri="{FF2B5EF4-FFF2-40B4-BE49-F238E27FC236}">
              <a16:creationId xmlns:a16="http://schemas.microsoft.com/office/drawing/2014/main" id="{374A47E8-8805-856C-FCA2-A454596E8A8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1722049" y="609598"/>
          <a:ext cx="346236" cy="346236"/>
        </a:xfrm>
        <a:prstGeom prst="rect">
          <a:avLst/>
        </a:prstGeom>
      </xdr:spPr>
    </xdr:pic>
    <xdr:clientData/>
  </xdr:twoCellAnchor>
  <xdr:twoCellAnchor editAs="oneCell">
    <xdr:from>
      <xdr:col>15</xdr:col>
      <xdr:colOff>435429</xdr:colOff>
      <xdr:row>3</xdr:row>
      <xdr:rowOff>108857</xdr:rowOff>
    </xdr:from>
    <xdr:to>
      <xdr:col>16</xdr:col>
      <xdr:colOff>190499</xdr:colOff>
      <xdr:row>5</xdr:row>
      <xdr:rowOff>21025</xdr:rowOff>
    </xdr:to>
    <xdr:pic>
      <xdr:nvPicPr>
        <xdr:cNvPr id="21" name="Picture 20">
          <a:extLst>
            <a:ext uri="{FF2B5EF4-FFF2-40B4-BE49-F238E27FC236}">
              <a16:creationId xmlns:a16="http://schemas.microsoft.com/office/drawing/2014/main" id="{C8912438-30A8-595D-10C9-4C92D7E047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9620250" y="680357"/>
          <a:ext cx="367392" cy="293168"/>
        </a:xfrm>
        <a:prstGeom prst="rect">
          <a:avLst/>
        </a:prstGeom>
      </xdr:spPr>
    </xdr:pic>
    <xdr:clientData/>
  </xdr:twoCellAnchor>
  <xdr:twoCellAnchor>
    <xdr:from>
      <xdr:col>2</xdr:col>
      <xdr:colOff>4081</xdr:colOff>
      <xdr:row>4</xdr:row>
      <xdr:rowOff>151720</xdr:rowOff>
    </xdr:from>
    <xdr:to>
      <xdr:col>4</xdr:col>
      <xdr:colOff>32656</xdr:colOff>
      <xdr:row>6</xdr:row>
      <xdr:rowOff>27895</xdr:rowOff>
    </xdr:to>
    <xdr:sp macro="" textlink="">
      <xdr:nvSpPr>
        <xdr:cNvPr id="22" name="TextBox 21">
          <a:extLst>
            <a:ext uri="{FF2B5EF4-FFF2-40B4-BE49-F238E27FC236}">
              <a16:creationId xmlns:a16="http://schemas.microsoft.com/office/drawing/2014/main" id="{22176710-AC3E-BBD1-2FBC-634944A6009A}"/>
            </a:ext>
          </a:extLst>
        </xdr:cNvPr>
        <xdr:cNvSpPr txBox="1"/>
      </xdr:nvSpPr>
      <xdr:spPr>
        <a:xfrm>
          <a:off x="1228724" y="913720"/>
          <a:ext cx="125321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cap="none" spc="0">
              <a:ln w="0"/>
              <a:solidFill>
                <a:srgbClr val="002060"/>
              </a:solidFill>
              <a:effectLst>
                <a:outerShdw blurRad="38100" dist="25400" dir="5400000" algn="ctr" rotWithShape="0">
                  <a:srgbClr val="6E747A">
                    <a:alpha val="43000"/>
                  </a:srgbClr>
                </a:outerShdw>
              </a:effectLst>
            </a:rPr>
            <a:t>Sales Revenue</a:t>
          </a:r>
        </a:p>
      </xdr:txBody>
    </xdr:sp>
    <xdr:clientData/>
  </xdr:twoCellAnchor>
  <xdr:twoCellAnchor>
    <xdr:from>
      <xdr:col>14</xdr:col>
      <xdr:colOff>598714</xdr:colOff>
      <xdr:row>5</xdr:row>
      <xdr:rowOff>42863</xdr:rowOff>
    </xdr:from>
    <xdr:to>
      <xdr:col>17</xdr:col>
      <xdr:colOff>14968</xdr:colOff>
      <xdr:row>6</xdr:row>
      <xdr:rowOff>109538</xdr:rowOff>
    </xdr:to>
    <xdr:sp macro="" textlink="">
      <xdr:nvSpPr>
        <xdr:cNvPr id="23" name="TextBox 22">
          <a:extLst>
            <a:ext uri="{FF2B5EF4-FFF2-40B4-BE49-F238E27FC236}">
              <a16:creationId xmlns:a16="http://schemas.microsoft.com/office/drawing/2014/main" id="{288FCBD8-134A-4428-B051-AAD34A3152DD}"/>
            </a:ext>
          </a:extLst>
        </xdr:cNvPr>
        <xdr:cNvSpPr txBox="1"/>
      </xdr:nvSpPr>
      <xdr:spPr>
        <a:xfrm>
          <a:off x="9171214" y="995363"/>
          <a:ext cx="125321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cap="none" spc="0">
              <a:ln w="0"/>
              <a:solidFill>
                <a:srgbClr val="002060"/>
              </a:solidFill>
              <a:effectLst>
                <a:outerShdw blurRad="38100" dist="25400" dir="5400000" algn="ctr" rotWithShape="0">
                  <a:srgbClr val="6E747A">
                    <a:alpha val="43000"/>
                  </a:srgbClr>
                </a:outerShdw>
              </a:effectLst>
            </a:rPr>
            <a:t>Total</a:t>
          </a:r>
          <a:r>
            <a:rPr lang="en-US" sz="1200" b="0" cap="none" spc="0" baseline="0">
              <a:ln w="0"/>
              <a:solidFill>
                <a:srgbClr val="002060"/>
              </a:solidFill>
              <a:effectLst>
                <a:outerShdw blurRad="38100" dist="25400" dir="5400000" algn="ctr" rotWithShape="0">
                  <a:srgbClr val="6E747A">
                    <a:alpha val="43000"/>
                  </a:srgbClr>
                </a:outerShdw>
              </a:effectLst>
            </a:rPr>
            <a:t> Orders</a:t>
          </a:r>
          <a:endParaRPr lang="en-US" sz="12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10</xdr:col>
      <xdr:colOff>485775</xdr:colOff>
      <xdr:row>5</xdr:row>
      <xdr:rowOff>29255</xdr:rowOff>
    </xdr:from>
    <xdr:to>
      <xdr:col>12</xdr:col>
      <xdr:colOff>514349</xdr:colOff>
      <xdr:row>6</xdr:row>
      <xdr:rowOff>95930</xdr:rowOff>
    </xdr:to>
    <xdr:sp macro="" textlink="">
      <xdr:nvSpPr>
        <xdr:cNvPr id="24" name="TextBox 23">
          <a:extLst>
            <a:ext uri="{FF2B5EF4-FFF2-40B4-BE49-F238E27FC236}">
              <a16:creationId xmlns:a16="http://schemas.microsoft.com/office/drawing/2014/main" id="{2F7ABC3B-FE6E-4DAE-86D8-E7ED5504E7B4}"/>
            </a:ext>
          </a:extLst>
        </xdr:cNvPr>
        <xdr:cNvSpPr txBox="1"/>
      </xdr:nvSpPr>
      <xdr:spPr>
        <a:xfrm>
          <a:off x="6608989" y="981755"/>
          <a:ext cx="1253217"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cap="none" spc="0">
              <a:ln w="0"/>
              <a:solidFill>
                <a:srgbClr val="002060"/>
              </a:solidFill>
              <a:effectLst>
                <a:outerShdw blurRad="38100" dist="25400" dir="5400000" algn="ctr" rotWithShape="0">
                  <a:srgbClr val="6E747A">
                    <a:alpha val="43000"/>
                  </a:srgbClr>
                </a:outerShdw>
              </a:effectLst>
            </a:rPr>
            <a:t>Net</a:t>
          </a:r>
          <a:r>
            <a:rPr lang="en-US" sz="1200" b="0" cap="none" spc="0" baseline="0">
              <a:ln w="0"/>
              <a:solidFill>
                <a:srgbClr val="002060"/>
              </a:solidFill>
              <a:effectLst>
                <a:outerShdw blurRad="38100" dist="25400" dir="5400000" algn="ctr" rotWithShape="0">
                  <a:srgbClr val="6E747A">
                    <a:alpha val="43000"/>
                  </a:srgbClr>
                </a:outerShdw>
              </a:effectLst>
            </a:rPr>
            <a:t> Profit</a:t>
          </a:r>
          <a:endParaRPr lang="en-US" sz="12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6</xdr:col>
      <xdr:colOff>318405</xdr:colOff>
      <xdr:row>5</xdr:row>
      <xdr:rowOff>2042</xdr:rowOff>
    </xdr:from>
    <xdr:to>
      <xdr:col>8</xdr:col>
      <xdr:colOff>349703</xdr:colOff>
      <xdr:row>6</xdr:row>
      <xdr:rowOff>68717</xdr:rowOff>
    </xdr:to>
    <xdr:sp macro="" textlink="">
      <xdr:nvSpPr>
        <xdr:cNvPr id="25" name="TextBox 24">
          <a:extLst>
            <a:ext uri="{FF2B5EF4-FFF2-40B4-BE49-F238E27FC236}">
              <a16:creationId xmlns:a16="http://schemas.microsoft.com/office/drawing/2014/main" id="{7DFEB0EB-B359-47D1-95F3-03C0986765AF}"/>
            </a:ext>
          </a:extLst>
        </xdr:cNvPr>
        <xdr:cNvSpPr txBox="1"/>
      </xdr:nvSpPr>
      <xdr:spPr>
        <a:xfrm>
          <a:off x="3992334" y="954542"/>
          <a:ext cx="125594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cap="none" spc="0">
              <a:ln w="0"/>
              <a:solidFill>
                <a:srgbClr val="002060"/>
              </a:solidFill>
              <a:effectLst>
                <a:outerShdw blurRad="38100" dist="25400" dir="5400000" algn="ctr" rotWithShape="0">
                  <a:srgbClr val="6E747A">
                    <a:alpha val="43000"/>
                  </a:srgbClr>
                </a:outerShdw>
              </a:effectLst>
            </a:rPr>
            <a:t>Total</a:t>
          </a:r>
          <a:r>
            <a:rPr lang="en-US" sz="1200" b="0" cap="none" spc="0" baseline="0">
              <a:ln w="0"/>
              <a:solidFill>
                <a:srgbClr val="002060"/>
              </a:solidFill>
              <a:effectLst>
                <a:outerShdw blurRad="38100" dist="25400" dir="5400000" algn="ctr" rotWithShape="0">
                  <a:srgbClr val="6E747A">
                    <a:alpha val="43000"/>
                  </a:srgbClr>
                </a:outerShdw>
              </a:effectLst>
            </a:rPr>
            <a:t> Cost</a:t>
          </a:r>
          <a:endParaRPr lang="en-US" sz="12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1</xdr:col>
      <xdr:colOff>593270</xdr:colOff>
      <xdr:row>6</xdr:row>
      <xdr:rowOff>55789</xdr:rowOff>
    </xdr:from>
    <xdr:to>
      <xdr:col>4</xdr:col>
      <xdr:colOff>9523</xdr:colOff>
      <xdr:row>7</xdr:row>
      <xdr:rowOff>122464</xdr:rowOff>
    </xdr:to>
    <xdr:sp macro="" textlink="KPI!B6">
      <xdr:nvSpPr>
        <xdr:cNvPr id="26" name="TextBox 25">
          <a:extLst>
            <a:ext uri="{FF2B5EF4-FFF2-40B4-BE49-F238E27FC236}">
              <a16:creationId xmlns:a16="http://schemas.microsoft.com/office/drawing/2014/main" id="{C472A3C7-60EE-4E66-B87A-70A532D5B8AE}"/>
            </a:ext>
          </a:extLst>
        </xdr:cNvPr>
        <xdr:cNvSpPr txBox="1"/>
      </xdr:nvSpPr>
      <xdr:spPr>
        <a:xfrm>
          <a:off x="1205591" y="1198789"/>
          <a:ext cx="125321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D53EEF-4DD6-4F60-9E8F-DF8F05206663}" type="TxLink">
            <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cs typeface="Calibri"/>
            </a:rPr>
            <a:pPr algn="ctr"/>
            <a:t>$775,590</a:t>
          </a:fld>
          <a:endParaRPr lang="en-US" sz="2400" b="0" cap="none" spc="0">
            <a:ln w="0"/>
            <a:solidFill>
              <a:schemeClr val="accent2"/>
            </a:solidFill>
            <a:effectLst>
              <a:outerShdw blurRad="38100" dist="25400" dir="5400000" algn="ctr" rotWithShape="0">
                <a:srgbClr val="6E747A">
                  <a:alpha val="43000"/>
                </a:srgbClr>
              </a:outerShdw>
            </a:effectLst>
          </a:endParaRPr>
        </a:p>
      </xdr:txBody>
    </xdr:sp>
    <xdr:clientData/>
  </xdr:twoCellAnchor>
  <xdr:twoCellAnchor>
    <xdr:from>
      <xdr:col>10</xdr:col>
      <xdr:colOff>492579</xdr:colOff>
      <xdr:row>6</xdr:row>
      <xdr:rowOff>55790</xdr:rowOff>
    </xdr:from>
    <xdr:to>
      <xdr:col>12</xdr:col>
      <xdr:colOff>521153</xdr:colOff>
      <xdr:row>7</xdr:row>
      <xdr:rowOff>122465</xdr:rowOff>
    </xdr:to>
    <xdr:sp macro="" textlink="KPI!C6">
      <xdr:nvSpPr>
        <xdr:cNvPr id="28" name="TextBox 27">
          <a:extLst>
            <a:ext uri="{FF2B5EF4-FFF2-40B4-BE49-F238E27FC236}">
              <a16:creationId xmlns:a16="http://schemas.microsoft.com/office/drawing/2014/main" id="{6509D28D-F469-49E1-9652-CDCFCF5A6D13}"/>
            </a:ext>
          </a:extLst>
        </xdr:cNvPr>
        <xdr:cNvSpPr txBox="1"/>
      </xdr:nvSpPr>
      <xdr:spPr>
        <a:xfrm>
          <a:off x="6615793" y="1198790"/>
          <a:ext cx="1253217"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C6FE24-707B-4FB6-AD37-A9F690ABC336}" type="TxLink">
            <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rPr>
            <a:pPr marL="0" indent="0" algn="ctr"/>
            <a:t>$271,772</a:t>
          </a:fld>
          <a:endPar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6</xdr:col>
      <xdr:colOff>357866</xdr:colOff>
      <xdr:row>6</xdr:row>
      <xdr:rowOff>42183</xdr:rowOff>
    </xdr:from>
    <xdr:to>
      <xdr:col>8</xdr:col>
      <xdr:colOff>386442</xdr:colOff>
      <xdr:row>7</xdr:row>
      <xdr:rowOff>108858</xdr:rowOff>
    </xdr:to>
    <xdr:sp macro="" textlink="KPI!A6">
      <xdr:nvSpPr>
        <xdr:cNvPr id="29" name="TextBox 28">
          <a:extLst>
            <a:ext uri="{FF2B5EF4-FFF2-40B4-BE49-F238E27FC236}">
              <a16:creationId xmlns:a16="http://schemas.microsoft.com/office/drawing/2014/main" id="{A98CBB2B-AFDF-4D55-846F-74A1702B5FC9}"/>
            </a:ext>
          </a:extLst>
        </xdr:cNvPr>
        <xdr:cNvSpPr txBox="1"/>
      </xdr:nvSpPr>
      <xdr:spPr>
        <a:xfrm>
          <a:off x="4031795" y="1185183"/>
          <a:ext cx="125321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BB61905-FD8C-452B-A784-543990E251FD}" type="TxLink">
            <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rPr>
            <a:pPr marL="0" indent="0" algn="ctr"/>
            <a:t>$503,818</a:t>
          </a:fld>
          <a:endPar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15</xdr:col>
      <xdr:colOff>14968</xdr:colOff>
      <xdr:row>6</xdr:row>
      <xdr:rowOff>55790</xdr:rowOff>
    </xdr:from>
    <xdr:to>
      <xdr:col>17</xdr:col>
      <xdr:colOff>43543</xdr:colOff>
      <xdr:row>7</xdr:row>
      <xdr:rowOff>122465</xdr:rowOff>
    </xdr:to>
    <xdr:sp macro="" textlink="KPI!F6">
      <xdr:nvSpPr>
        <xdr:cNvPr id="30" name="TextBox 29">
          <a:extLst>
            <a:ext uri="{FF2B5EF4-FFF2-40B4-BE49-F238E27FC236}">
              <a16:creationId xmlns:a16="http://schemas.microsoft.com/office/drawing/2014/main" id="{DE85A06B-5284-42EA-BC1A-0F57986AAE52}"/>
            </a:ext>
          </a:extLst>
        </xdr:cNvPr>
        <xdr:cNvSpPr txBox="1"/>
      </xdr:nvSpPr>
      <xdr:spPr>
        <a:xfrm>
          <a:off x="9199789" y="1198790"/>
          <a:ext cx="125321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3F19D46-A2E5-4899-9DAF-37891D5295F3}" type="TxLink">
            <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rPr>
            <a:pPr marL="0" indent="0" algn="ctr"/>
            <a:t>561</a:t>
          </a:fld>
          <a:endPar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1</xdr:col>
      <xdr:colOff>462643</xdr:colOff>
      <xdr:row>7</xdr:row>
      <xdr:rowOff>163286</xdr:rowOff>
    </xdr:from>
    <xdr:to>
      <xdr:col>4</xdr:col>
      <xdr:colOff>285750</xdr:colOff>
      <xdr:row>7</xdr:row>
      <xdr:rowOff>163286</xdr:rowOff>
    </xdr:to>
    <xdr:cxnSp macro="">
      <xdr:nvCxnSpPr>
        <xdr:cNvPr id="34" name="Straight Connector 33">
          <a:extLst>
            <a:ext uri="{FF2B5EF4-FFF2-40B4-BE49-F238E27FC236}">
              <a16:creationId xmlns:a16="http://schemas.microsoft.com/office/drawing/2014/main" id="{009D859C-6B2C-F3FE-9579-37FB2BAD721C}"/>
            </a:ext>
          </a:extLst>
        </xdr:cNvPr>
        <xdr:cNvCxnSpPr/>
      </xdr:nvCxnSpPr>
      <xdr:spPr>
        <a:xfrm>
          <a:off x="1074964" y="1496786"/>
          <a:ext cx="1660072"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55789</xdr:colOff>
      <xdr:row>7</xdr:row>
      <xdr:rowOff>122464</xdr:rowOff>
    </xdr:from>
    <xdr:to>
      <xdr:col>17</xdr:col>
      <xdr:colOff>530679</xdr:colOff>
      <xdr:row>7</xdr:row>
      <xdr:rowOff>124505</xdr:rowOff>
    </xdr:to>
    <xdr:cxnSp macro="">
      <xdr:nvCxnSpPr>
        <xdr:cNvPr id="37" name="Straight Connector 36">
          <a:extLst>
            <a:ext uri="{FF2B5EF4-FFF2-40B4-BE49-F238E27FC236}">
              <a16:creationId xmlns:a16="http://schemas.microsoft.com/office/drawing/2014/main" id="{6AAB4080-706B-428E-B454-898937BEEDEE}"/>
            </a:ext>
          </a:extLst>
        </xdr:cNvPr>
        <xdr:cNvCxnSpPr/>
      </xdr:nvCxnSpPr>
      <xdr:spPr>
        <a:xfrm flipV="1">
          <a:off x="8628289" y="1455964"/>
          <a:ext cx="2311854" cy="204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272143</xdr:colOff>
      <xdr:row>7</xdr:row>
      <xdr:rowOff>149679</xdr:rowOff>
    </xdr:from>
    <xdr:to>
      <xdr:col>13</xdr:col>
      <xdr:colOff>312964</xdr:colOff>
      <xdr:row>7</xdr:row>
      <xdr:rowOff>149679</xdr:rowOff>
    </xdr:to>
    <xdr:cxnSp macro="">
      <xdr:nvCxnSpPr>
        <xdr:cNvPr id="38" name="Straight Connector 37">
          <a:extLst>
            <a:ext uri="{FF2B5EF4-FFF2-40B4-BE49-F238E27FC236}">
              <a16:creationId xmlns:a16="http://schemas.microsoft.com/office/drawing/2014/main" id="{9A93C188-B20B-41D8-8E5C-59327C7660EE}"/>
            </a:ext>
          </a:extLst>
        </xdr:cNvPr>
        <xdr:cNvCxnSpPr/>
      </xdr:nvCxnSpPr>
      <xdr:spPr>
        <a:xfrm>
          <a:off x="6395357" y="1483179"/>
          <a:ext cx="187778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244928</xdr:colOff>
      <xdr:row>7</xdr:row>
      <xdr:rowOff>149679</xdr:rowOff>
    </xdr:from>
    <xdr:to>
      <xdr:col>9</xdr:col>
      <xdr:colOff>108857</xdr:colOff>
      <xdr:row>7</xdr:row>
      <xdr:rowOff>149679</xdr:rowOff>
    </xdr:to>
    <xdr:cxnSp macro="">
      <xdr:nvCxnSpPr>
        <xdr:cNvPr id="39" name="Straight Connector 38">
          <a:extLst>
            <a:ext uri="{FF2B5EF4-FFF2-40B4-BE49-F238E27FC236}">
              <a16:creationId xmlns:a16="http://schemas.microsoft.com/office/drawing/2014/main" id="{35F21EF1-1DDB-499D-BAC0-22DE7D0AE91D}"/>
            </a:ext>
          </a:extLst>
        </xdr:cNvPr>
        <xdr:cNvCxnSpPr/>
      </xdr:nvCxnSpPr>
      <xdr:spPr>
        <a:xfrm>
          <a:off x="3918857" y="1483179"/>
          <a:ext cx="1700893"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489857</xdr:colOff>
      <xdr:row>2</xdr:row>
      <xdr:rowOff>172269</xdr:rowOff>
    </xdr:from>
    <xdr:to>
      <xdr:col>22</xdr:col>
      <xdr:colOff>517071</xdr:colOff>
      <xdr:row>8</xdr:row>
      <xdr:rowOff>176893</xdr:rowOff>
    </xdr:to>
    <xdr:graphicFrame macro="">
      <xdr:nvGraphicFramePr>
        <xdr:cNvPr id="40" name="Chart 39">
          <a:extLst>
            <a:ext uri="{FF2B5EF4-FFF2-40B4-BE49-F238E27FC236}">
              <a16:creationId xmlns:a16="http://schemas.microsoft.com/office/drawing/2014/main" id="{9E927B97-E2CD-4C39-A49D-C9CA7EF1A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324097</xdr:colOff>
      <xdr:row>5</xdr:row>
      <xdr:rowOff>68963</xdr:rowOff>
    </xdr:from>
    <xdr:to>
      <xdr:col>20</xdr:col>
      <xdr:colOff>382359</xdr:colOff>
      <xdr:row>6</xdr:row>
      <xdr:rowOff>66675</xdr:rowOff>
    </xdr:to>
    <xdr:sp macro="" textlink="KPI!C15">
      <xdr:nvSpPr>
        <xdr:cNvPr id="41" name="TextBox 40">
          <a:extLst>
            <a:ext uri="{FF2B5EF4-FFF2-40B4-BE49-F238E27FC236}">
              <a16:creationId xmlns:a16="http://schemas.microsoft.com/office/drawing/2014/main" id="{8D1B4F05-5AC8-4D4E-8345-CDCD2CB61323}"/>
            </a:ext>
          </a:extLst>
        </xdr:cNvPr>
        <xdr:cNvSpPr txBox="1"/>
      </xdr:nvSpPr>
      <xdr:spPr>
        <a:xfrm>
          <a:off x="11958204" y="1021463"/>
          <a:ext cx="670584" cy="188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40603AF-AC02-4342-85C8-3BC1CC4A1E62}" type="TxLink">
            <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rPr>
            <a:pPr marL="0" indent="0" algn="l"/>
            <a:t>52%</a:t>
          </a:fld>
          <a:endPar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18</xdr:col>
      <xdr:colOff>604982</xdr:colOff>
      <xdr:row>8</xdr:row>
      <xdr:rowOff>2161</xdr:rowOff>
    </xdr:from>
    <xdr:to>
      <xdr:col>21</xdr:col>
      <xdr:colOff>21236</xdr:colOff>
      <xdr:row>9</xdr:row>
      <xdr:rowOff>68836</xdr:rowOff>
    </xdr:to>
    <xdr:sp macro="" textlink="">
      <xdr:nvSpPr>
        <xdr:cNvPr id="42" name="TextBox 41">
          <a:extLst>
            <a:ext uri="{FF2B5EF4-FFF2-40B4-BE49-F238E27FC236}">
              <a16:creationId xmlns:a16="http://schemas.microsoft.com/office/drawing/2014/main" id="{053CD744-79B4-47D3-84FD-81E28C4F0545}"/>
            </a:ext>
          </a:extLst>
        </xdr:cNvPr>
        <xdr:cNvSpPr txBox="1"/>
      </xdr:nvSpPr>
      <xdr:spPr>
        <a:xfrm>
          <a:off x="11626768" y="1526161"/>
          <a:ext cx="125321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cap="none" spc="0">
              <a:ln w="0"/>
              <a:solidFill>
                <a:srgbClr val="002060"/>
              </a:solidFill>
              <a:effectLst>
                <a:outerShdw blurRad="38100" dist="25400" dir="5400000" algn="ctr" rotWithShape="0">
                  <a:srgbClr val="6E747A">
                    <a:alpha val="43000"/>
                  </a:srgbClr>
                </a:outerShdw>
              </a:effectLst>
            </a:rPr>
            <a:t>Completed</a:t>
          </a:r>
        </a:p>
      </xdr:txBody>
    </xdr:sp>
    <xdr:clientData/>
  </xdr:twoCellAnchor>
  <xdr:twoCellAnchor>
    <xdr:from>
      <xdr:col>24</xdr:col>
      <xdr:colOff>394608</xdr:colOff>
      <xdr:row>3</xdr:row>
      <xdr:rowOff>27213</xdr:rowOff>
    </xdr:from>
    <xdr:to>
      <xdr:col>28</xdr:col>
      <xdr:colOff>544286</xdr:colOff>
      <xdr:row>8</xdr:row>
      <xdr:rowOff>54428</xdr:rowOff>
    </xdr:to>
    <xdr:graphicFrame macro="">
      <xdr:nvGraphicFramePr>
        <xdr:cNvPr id="43" name="Chart 42">
          <a:extLst>
            <a:ext uri="{FF2B5EF4-FFF2-40B4-BE49-F238E27FC236}">
              <a16:creationId xmlns:a16="http://schemas.microsoft.com/office/drawing/2014/main" id="{674B0E88-91D5-4D09-AE4D-2CF5DF2BFA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434067</xdr:colOff>
      <xdr:row>7</xdr:row>
      <xdr:rowOff>176894</xdr:rowOff>
    </xdr:from>
    <xdr:to>
      <xdr:col>28</xdr:col>
      <xdr:colOff>54428</xdr:colOff>
      <xdr:row>9</xdr:row>
      <xdr:rowOff>112058</xdr:rowOff>
    </xdr:to>
    <xdr:sp macro="" textlink="">
      <xdr:nvSpPr>
        <xdr:cNvPr id="45" name="TextBox 44">
          <a:extLst>
            <a:ext uri="{FF2B5EF4-FFF2-40B4-BE49-F238E27FC236}">
              <a16:creationId xmlns:a16="http://schemas.microsoft.com/office/drawing/2014/main" id="{1E8281F0-5534-41B1-A767-D83CB3804DC7}"/>
            </a:ext>
          </a:extLst>
        </xdr:cNvPr>
        <xdr:cNvSpPr txBox="1"/>
      </xdr:nvSpPr>
      <xdr:spPr>
        <a:xfrm>
          <a:off x="15742103" y="1510394"/>
          <a:ext cx="1457325" cy="316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cap="none" spc="0">
              <a:ln w="0"/>
              <a:solidFill>
                <a:srgbClr val="002060"/>
              </a:solidFill>
              <a:effectLst>
                <a:outerShdw blurRad="38100" dist="25400" dir="5400000" algn="ctr" rotWithShape="0">
                  <a:srgbClr val="6E747A">
                    <a:alpha val="43000"/>
                  </a:srgbClr>
                </a:outerShdw>
              </a:effectLst>
            </a:rPr>
            <a:t>Returned</a:t>
          </a:r>
        </a:p>
      </xdr:txBody>
    </xdr:sp>
    <xdr:clientData/>
  </xdr:twoCellAnchor>
  <xdr:twoCellAnchor>
    <xdr:from>
      <xdr:col>26</xdr:col>
      <xdr:colOff>231571</xdr:colOff>
      <xdr:row>5</xdr:row>
      <xdr:rowOff>14534</xdr:rowOff>
    </xdr:from>
    <xdr:to>
      <xdr:col>27</xdr:col>
      <xdr:colOff>287111</xdr:colOff>
      <xdr:row>6</xdr:row>
      <xdr:rowOff>107496</xdr:rowOff>
    </xdr:to>
    <xdr:sp macro="" textlink="KPI!F15">
      <xdr:nvSpPr>
        <xdr:cNvPr id="46" name="TextBox 45">
          <a:extLst>
            <a:ext uri="{FF2B5EF4-FFF2-40B4-BE49-F238E27FC236}">
              <a16:creationId xmlns:a16="http://schemas.microsoft.com/office/drawing/2014/main" id="{C7201279-433C-4CBF-ADB5-314D68793A4B}"/>
            </a:ext>
          </a:extLst>
        </xdr:cNvPr>
        <xdr:cNvSpPr txBox="1"/>
      </xdr:nvSpPr>
      <xdr:spPr>
        <a:xfrm>
          <a:off x="16151928" y="967034"/>
          <a:ext cx="667862" cy="283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97F46A-A834-49EA-AA8B-8A24887AD549}" type="TxLink">
            <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rPr>
            <a:pPr marL="0" indent="0" algn="ctr"/>
            <a:t>48%</a:t>
          </a:fld>
          <a:endParaRPr lang="en-US" sz="2000" b="0" i="0" u="none" strike="noStrike" cap="none" spc="0">
            <a:ln w="0"/>
            <a:solidFill>
              <a:schemeClr val="accent2"/>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21</xdr:col>
      <xdr:colOff>526597</xdr:colOff>
      <xdr:row>4</xdr:row>
      <xdr:rowOff>125187</xdr:rowOff>
    </xdr:from>
    <xdr:to>
      <xdr:col>25</xdr:col>
      <xdr:colOff>278946</xdr:colOff>
      <xdr:row>8</xdr:row>
      <xdr:rowOff>106136</xdr:rowOff>
    </xdr:to>
    <xdr:sp macro="" textlink="">
      <xdr:nvSpPr>
        <xdr:cNvPr id="48" name="TextBox 47">
          <a:extLst>
            <a:ext uri="{FF2B5EF4-FFF2-40B4-BE49-F238E27FC236}">
              <a16:creationId xmlns:a16="http://schemas.microsoft.com/office/drawing/2014/main" id="{1B0D292B-0F69-4CD8-86CB-FC2974165DA6}"/>
            </a:ext>
          </a:extLst>
        </xdr:cNvPr>
        <xdr:cNvSpPr txBox="1"/>
      </xdr:nvSpPr>
      <xdr:spPr>
        <a:xfrm>
          <a:off x="13385347" y="887187"/>
          <a:ext cx="2201635" cy="74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cap="none" spc="0">
              <a:ln w="0"/>
              <a:solidFill>
                <a:srgbClr val="002060"/>
              </a:solidFill>
              <a:effectLst>
                <a:outerShdw blurRad="38100" dist="25400" dir="5400000" algn="ctr" rotWithShape="0">
                  <a:srgbClr val="6E747A">
                    <a:alpha val="43000"/>
                  </a:srgbClr>
                </a:outerShdw>
              </a:effectLst>
            </a:rPr>
            <a:t>Orders</a:t>
          </a:r>
          <a:r>
            <a:rPr lang="en-US" sz="1600" b="0" cap="none" spc="0" baseline="0">
              <a:ln w="0"/>
              <a:solidFill>
                <a:srgbClr val="002060"/>
              </a:solidFill>
              <a:effectLst>
                <a:outerShdw blurRad="38100" dist="25400" dir="5400000" algn="ctr" rotWithShape="0">
                  <a:srgbClr val="6E747A">
                    <a:alpha val="43000"/>
                  </a:srgbClr>
                </a:outerShdw>
              </a:effectLst>
            </a:rPr>
            <a:t> By </a:t>
          </a:r>
        </a:p>
        <a:p>
          <a:pPr algn="ctr"/>
          <a:r>
            <a:rPr lang="en-US" sz="1600" b="0" cap="none" spc="0" baseline="0">
              <a:ln w="0"/>
              <a:solidFill>
                <a:srgbClr val="002060"/>
              </a:solidFill>
              <a:effectLst>
                <a:outerShdw blurRad="38100" dist="25400" dir="5400000" algn="ctr" rotWithShape="0">
                  <a:srgbClr val="6E747A">
                    <a:alpha val="43000"/>
                  </a:srgbClr>
                </a:outerShdw>
              </a:effectLst>
            </a:rPr>
            <a:t>Status</a:t>
          </a:r>
          <a:endParaRPr lang="en-US" sz="16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1</xdr:col>
      <xdr:colOff>156882</xdr:colOff>
      <xdr:row>0</xdr:row>
      <xdr:rowOff>23131</xdr:rowOff>
    </xdr:from>
    <xdr:to>
      <xdr:col>8</xdr:col>
      <xdr:colOff>476250</xdr:colOff>
      <xdr:row>2</xdr:row>
      <xdr:rowOff>54429</xdr:rowOff>
    </xdr:to>
    <xdr:sp macro="" textlink="">
      <xdr:nvSpPr>
        <xdr:cNvPr id="49" name="TextBox 48">
          <a:extLst>
            <a:ext uri="{FF2B5EF4-FFF2-40B4-BE49-F238E27FC236}">
              <a16:creationId xmlns:a16="http://schemas.microsoft.com/office/drawing/2014/main" id="{451CE755-9C82-48AD-9DE4-15A07041DF10}"/>
            </a:ext>
          </a:extLst>
        </xdr:cNvPr>
        <xdr:cNvSpPr txBox="1"/>
      </xdr:nvSpPr>
      <xdr:spPr>
        <a:xfrm>
          <a:off x="769203" y="23131"/>
          <a:ext cx="4605618" cy="412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cap="none" spc="0">
              <a:ln w="0"/>
              <a:solidFill>
                <a:srgbClr val="002060"/>
              </a:solidFill>
              <a:effectLst>
                <a:outerShdw blurRad="38100" dist="25400" dir="5400000" algn="ctr" rotWithShape="0">
                  <a:srgbClr val="6E747A">
                    <a:alpha val="43000"/>
                  </a:srgbClr>
                </a:outerShdw>
              </a:effectLst>
            </a:rPr>
            <a:t>Sales</a:t>
          </a:r>
          <a:r>
            <a:rPr lang="en-US" sz="2800" b="0" cap="none" spc="0" baseline="0">
              <a:ln w="0"/>
              <a:solidFill>
                <a:srgbClr val="002060"/>
              </a:solidFill>
              <a:effectLst>
                <a:outerShdw blurRad="38100" dist="25400" dir="5400000" algn="ctr" rotWithShape="0">
                  <a:srgbClr val="6E747A">
                    <a:alpha val="43000"/>
                  </a:srgbClr>
                </a:outerShdw>
              </a:effectLst>
            </a:rPr>
            <a:t> Analytics Dashboard</a:t>
          </a:r>
          <a:endParaRPr lang="en-US" sz="2800" b="0" cap="none" spc="0">
            <a:ln w="0"/>
            <a:solidFill>
              <a:srgbClr val="002060"/>
            </a:solidFill>
            <a:effectLst>
              <a:outerShdw blurRad="38100" dist="25400" dir="5400000" algn="ctr" rotWithShape="0">
                <a:srgbClr val="6E747A">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299356</xdr:colOff>
          <xdr:row>7</xdr:row>
          <xdr:rowOff>176893</xdr:rowOff>
        </xdr:from>
        <xdr:to>
          <xdr:col>4</xdr:col>
          <xdr:colOff>524434</xdr:colOff>
          <xdr:row>9</xdr:row>
          <xdr:rowOff>54429</xdr:rowOff>
        </xdr:to>
        <xdr:pic>
          <xdr:nvPicPr>
            <xdr:cNvPr id="35" name="Picture 34">
              <a:extLst>
                <a:ext uri="{FF2B5EF4-FFF2-40B4-BE49-F238E27FC236}">
                  <a16:creationId xmlns:a16="http://schemas.microsoft.com/office/drawing/2014/main" id="{F774BE70-1423-FE2D-9277-6D18BE86338F}"/>
                </a:ext>
              </a:extLst>
            </xdr:cNvPr>
            <xdr:cNvPicPr>
              <a:picLocks noChangeAspect="1" noChangeArrowheads="1"/>
              <a:extLst>
                <a:ext uri="{84589F7E-364E-4C9E-8A38-B11213B215E9}">
                  <a14:cameraTool cellRange="KPI!$I$43" spid="_x0000_s3368"/>
                </a:ext>
              </a:extLst>
            </xdr:cNvPicPr>
          </xdr:nvPicPr>
          <xdr:blipFill>
            <a:blip xmlns:r="http://schemas.openxmlformats.org/officeDocument/2006/relationships" r:embed="rId7"/>
            <a:srcRect/>
            <a:stretch>
              <a:fillRect/>
            </a:stretch>
          </xdr:blipFill>
          <xdr:spPr bwMode="auto">
            <a:xfrm>
              <a:off x="911677" y="1510393"/>
              <a:ext cx="2062043" cy="25853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564833</xdr:colOff>
          <xdr:row>7</xdr:row>
          <xdr:rowOff>176894</xdr:rowOff>
        </xdr:from>
        <xdr:to>
          <xdr:col>9</xdr:col>
          <xdr:colOff>326570</xdr:colOff>
          <xdr:row>9</xdr:row>
          <xdr:rowOff>53504</xdr:rowOff>
        </xdr:to>
        <xdr:pic>
          <xdr:nvPicPr>
            <xdr:cNvPr id="44" name="Picture 43">
              <a:extLst>
                <a:ext uri="{FF2B5EF4-FFF2-40B4-BE49-F238E27FC236}">
                  <a16:creationId xmlns:a16="http://schemas.microsoft.com/office/drawing/2014/main" id="{CC9960B5-5B23-0A7E-002F-5952FCDDFBE4}"/>
                </a:ext>
              </a:extLst>
            </xdr:cNvPr>
            <xdr:cNvPicPr>
              <a:picLocks noChangeAspect="1" noChangeArrowheads="1"/>
              <a:extLst>
                <a:ext uri="{84589F7E-364E-4C9E-8A38-B11213B215E9}">
                  <a14:cameraTool cellRange="KPI!$I$47" spid="_x0000_s3369"/>
                </a:ext>
              </a:extLst>
            </xdr:cNvPicPr>
          </xdr:nvPicPr>
          <xdr:blipFill>
            <a:blip xmlns:r="http://schemas.openxmlformats.org/officeDocument/2006/relationships" r:embed="rId8"/>
            <a:srcRect/>
            <a:stretch>
              <a:fillRect/>
            </a:stretch>
          </xdr:blipFill>
          <xdr:spPr bwMode="auto">
            <a:xfrm>
              <a:off x="3626440" y="1510394"/>
              <a:ext cx="2211023" cy="25761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68037</xdr:colOff>
          <xdr:row>8</xdr:row>
          <xdr:rowOff>0</xdr:rowOff>
        </xdr:from>
        <xdr:to>
          <xdr:col>13</xdr:col>
          <xdr:colOff>394608</xdr:colOff>
          <xdr:row>9</xdr:row>
          <xdr:rowOff>63369</xdr:rowOff>
        </xdr:to>
        <xdr:pic>
          <xdr:nvPicPr>
            <xdr:cNvPr id="50" name="Picture 49">
              <a:extLst>
                <a:ext uri="{FF2B5EF4-FFF2-40B4-BE49-F238E27FC236}">
                  <a16:creationId xmlns:a16="http://schemas.microsoft.com/office/drawing/2014/main" id="{53BED38B-45AF-4F80-BD73-C8EC2A87345E}"/>
                </a:ext>
              </a:extLst>
            </xdr:cNvPr>
            <xdr:cNvPicPr>
              <a:picLocks noChangeAspect="1" noChangeArrowheads="1"/>
              <a:extLst>
                <a:ext uri="{84589F7E-364E-4C9E-8A38-B11213B215E9}">
                  <a14:cameraTool cellRange="KPI!$I$51" spid="_x0000_s3370"/>
                </a:ext>
              </a:extLst>
            </xdr:cNvPicPr>
          </xdr:nvPicPr>
          <xdr:blipFill>
            <a:blip xmlns:r="http://schemas.openxmlformats.org/officeDocument/2006/relationships" r:embed="rId7"/>
            <a:srcRect/>
            <a:stretch>
              <a:fillRect/>
            </a:stretch>
          </xdr:blipFill>
          <xdr:spPr bwMode="auto">
            <a:xfrm>
              <a:off x="6191251" y="1524000"/>
              <a:ext cx="2163536" cy="25386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106671</xdr:colOff>
          <xdr:row>7</xdr:row>
          <xdr:rowOff>163285</xdr:rowOff>
        </xdr:from>
        <xdr:to>
          <xdr:col>17</xdr:col>
          <xdr:colOff>517072</xdr:colOff>
          <xdr:row>9</xdr:row>
          <xdr:rowOff>40821</xdr:rowOff>
        </xdr:to>
        <xdr:pic>
          <xdr:nvPicPr>
            <xdr:cNvPr id="52" name="Picture 51">
              <a:extLst>
                <a:ext uri="{FF2B5EF4-FFF2-40B4-BE49-F238E27FC236}">
                  <a16:creationId xmlns:a16="http://schemas.microsoft.com/office/drawing/2014/main" id="{ABE0C114-5B39-9E44-9841-6F378E57361B}"/>
                </a:ext>
              </a:extLst>
            </xdr:cNvPr>
            <xdr:cNvPicPr>
              <a:picLocks noChangeAspect="1" noChangeArrowheads="1"/>
              <a:extLst>
                <a:ext uri="{84589F7E-364E-4C9E-8A38-B11213B215E9}">
                  <a14:cameraTool cellRange="KPI!$I$55" spid="_x0000_s3371"/>
                </a:ext>
              </a:extLst>
            </xdr:cNvPicPr>
          </xdr:nvPicPr>
          <xdr:blipFill>
            <a:blip xmlns:r="http://schemas.openxmlformats.org/officeDocument/2006/relationships" r:embed="rId9"/>
            <a:srcRect/>
            <a:stretch>
              <a:fillRect/>
            </a:stretch>
          </xdr:blipFill>
          <xdr:spPr bwMode="auto">
            <a:xfrm>
              <a:off x="8679171" y="1496785"/>
              <a:ext cx="2247365" cy="25853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381001</xdr:colOff>
      <xdr:row>8</xdr:row>
      <xdr:rowOff>34907</xdr:rowOff>
    </xdr:from>
    <xdr:to>
      <xdr:col>5</xdr:col>
      <xdr:colOff>101167</xdr:colOff>
      <xdr:row>9</xdr:row>
      <xdr:rowOff>1</xdr:rowOff>
    </xdr:to>
    <xdr:sp macro="" textlink="">
      <xdr:nvSpPr>
        <xdr:cNvPr id="53" name="TextBox 52">
          <a:extLst>
            <a:ext uri="{FF2B5EF4-FFF2-40B4-BE49-F238E27FC236}">
              <a16:creationId xmlns:a16="http://schemas.microsoft.com/office/drawing/2014/main" id="{FAD22B14-FE85-4BD6-AAA3-A635EF29A9EB}"/>
            </a:ext>
          </a:extLst>
        </xdr:cNvPr>
        <xdr:cNvSpPr txBox="1"/>
      </xdr:nvSpPr>
      <xdr:spPr>
        <a:xfrm>
          <a:off x="2217965" y="1558907"/>
          <a:ext cx="944809" cy="155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VS</a:t>
          </a:r>
          <a:r>
            <a:rPr lang="en-US" sz="1800" b="0" cap="none" spc="0" baseline="0">
              <a:ln w="0"/>
              <a:solidFill>
                <a:srgbClr val="002060"/>
              </a:solidFill>
              <a:effectLst>
                <a:outerShdw blurRad="38100" dist="25400" dir="5400000" algn="ctr" rotWithShape="0">
                  <a:srgbClr val="6E747A">
                    <a:alpha val="43000"/>
                  </a:srgbClr>
                </a:outerShdw>
              </a:effectLst>
            </a:rPr>
            <a:t> LM</a:t>
          </a:r>
        </a:p>
      </xdr:txBody>
    </xdr:sp>
    <xdr:clientData/>
  </xdr:twoCellAnchor>
  <xdr:twoCellAnchor>
    <xdr:from>
      <xdr:col>8</xdr:col>
      <xdr:colOff>149679</xdr:colOff>
      <xdr:row>8</xdr:row>
      <xdr:rowOff>21744</xdr:rowOff>
    </xdr:from>
    <xdr:to>
      <xdr:col>9</xdr:col>
      <xdr:colOff>534720</xdr:colOff>
      <xdr:row>9</xdr:row>
      <xdr:rowOff>40821</xdr:rowOff>
    </xdr:to>
    <xdr:sp macro="" textlink="">
      <xdr:nvSpPr>
        <xdr:cNvPr id="55" name="TextBox 54">
          <a:extLst>
            <a:ext uri="{FF2B5EF4-FFF2-40B4-BE49-F238E27FC236}">
              <a16:creationId xmlns:a16="http://schemas.microsoft.com/office/drawing/2014/main" id="{2FAED301-7874-4D8F-A2EC-02D4F04FD374}"/>
            </a:ext>
          </a:extLst>
        </xdr:cNvPr>
        <xdr:cNvSpPr txBox="1"/>
      </xdr:nvSpPr>
      <xdr:spPr>
        <a:xfrm>
          <a:off x="5048250" y="1545744"/>
          <a:ext cx="997363" cy="209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VS</a:t>
          </a:r>
          <a:r>
            <a:rPr lang="en-US" sz="1800" b="0" cap="none" spc="0" baseline="0">
              <a:ln w="0"/>
              <a:solidFill>
                <a:srgbClr val="002060"/>
              </a:solidFill>
              <a:effectLst>
                <a:outerShdw blurRad="38100" dist="25400" dir="5400000" algn="ctr" rotWithShape="0">
                  <a:srgbClr val="6E747A">
                    <a:alpha val="43000"/>
                  </a:srgbClr>
                </a:outerShdw>
              </a:effectLst>
            </a:rPr>
            <a:t> LM</a:t>
          </a:r>
        </a:p>
      </xdr:txBody>
    </xdr:sp>
    <xdr:clientData/>
  </xdr:twoCellAnchor>
  <xdr:twoCellAnchor>
    <xdr:from>
      <xdr:col>16</xdr:col>
      <xdr:colOff>394607</xdr:colOff>
      <xdr:row>7</xdr:row>
      <xdr:rowOff>163286</xdr:rowOff>
    </xdr:from>
    <xdr:to>
      <xdr:col>18</xdr:col>
      <xdr:colOff>81641</xdr:colOff>
      <xdr:row>9</xdr:row>
      <xdr:rowOff>27214</xdr:rowOff>
    </xdr:to>
    <xdr:sp macro="" textlink="">
      <xdr:nvSpPr>
        <xdr:cNvPr id="57" name="TextBox 56">
          <a:extLst>
            <a:ext uri="{FF2B5EF4-FFF2-40B4-BE49-F238E27FC236}">
              <a16:creationId xmlns:a16="http://schemas.microsoft.com/office/drawing/2014/main" id="{BA85D159-C827-48C7-82D5-F199D4C356DC}"/>
            </a:ext>
          </a:extLst>
        </xdr:cNvPr>
        <xdr:cNvSpPr txBox="1"/>
      </xdr:nvSpPr>
      <xdr:spPr>
        <a:xfrm>
          <a:off x="10191750" y="1496786"/>
          <a:ext cx="911677" cy="244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VS</a:t>
          </a:r>
          <a:r>
            <a:rPr lang="en-US" sz="1800" b="0" cap="none" spc="0" baseline="0">
              <a:ln w="0"/>
              <a:solidFill>
                <a:srgbClr val="002060"/>
              </a:solidFill>
              <a:effectLst>
                <a:outerShdw blurRad="38100" dist="25400" dir="5400000" algn="ctr" rotWithShape="0">
                  <a:srgbClr val="6E747A">
                    <a:alpha val="43000"/>
                  </a:srgbClr>
                </a:outerShdw>
              </a:effectLst>
            </a:rPr>
            <a:t> LM</a:t>
          </a:r>
        </a:p>
      </xdr:txBody>
    </xdr:sp>
    <xdr:clientData/>
  </xdr:twoCellAnchor>
  <xdr:twoCellAnchor editAs="oneCell">
    <xdr:from>
      <xdr:col>12</xdr:col>
      <xdr:colOff>476248</xdr:colOff>
      <xdr:row>0</xdr:row>
      <xdr:rowOff>0</xdr:rowOff>
    </xdr:from>
    <xdr:to>
      <xdr:col>29</xdr:col>
      <xdr:colOff>68036</xdr:colOff>
      <xdr:row>2</xdr:row>
      <xdr:rowOff>38100</xdr:rowOff>
    </xdr:to>
    <mc:AlternateContent xmlns:mc="http://schemas.openxmlformats.org/markup-compatibility/2006" xmlns:a14="http://schemas.microsoft.com/office/drawing/2010/main">
      <mc:Choice Requires="a14">
        <xdr:graphicFrame macro="">
          <xdr:nvGraphicFramePr>
            <xdr:cNvPr id="58" name="Month 1">
              <a:extLst>
                <a:ext uri="{FF2B5EF4-FFF2-40B4-BE49-F238E27FC236}">
                  <a16:creationId xmlns:a16="http://schemas.microsoft.com/office/drawing/2014/main" id="{364DF333-A549-474C-8242-95BCC93A6684}"/>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824105" y="0"/>
              <a:ext cx="10001252"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381241</xdr:colOff>
      <xdr:row>0</xdr:row>
      <xdr:rowOff>13607</xdr:rowOff>
    </xdr:from>
    <xdr:to>
      <xdr:col>12</xdr:col>
      <xdr:colOff>394606</xdr:colOff>
      <xdr:row>2</xdr:row>
      <xdr:rowOff>42182</xdr:rowOff>
    </xdr:to>
    <mc:AlternateContent xmlns:mc="http://schemas.openxmlformats.org/markup-compatibility/2006" xmlns:a14="http://schemas.microsoft.com/office/drawing/2010/main">
      <mc:Choice Requires="a14">
        <xdr:graphicFrame macro="">
          <xdr:nvGraphicFramePr>
            <xdr:cNvPr id="59" name="Year 1">
              <a:extLst>
                <a:ext uri="{FF2B5EF4-FFF2-40B4-BE49-F238E27FC236}">
                  <a16:creationId xmlns:a16="http://schemas.microsoft.com/office/drawing/2014/main" id="{42FBD9AD-6D71-4BA3-80E2-09A01B267C4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279812" y="13607"/>
              <a:ext cx="2462651"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163446</xdr:rowOff>
    </xdr:from>
    <xdr:to>
      <xdr:col>1</xdr:col>
      <xdr:colOff>95248</xdr:colOff>
      <xdr:row>16</xdr:row>
      <xdr:rowOff>106294</xdr:rowOff>
    </xdr:to>
    <xdr:pic>
      <xdr:nvPicPr>
        <xdr:cNvPr id="7" name="Picture 6">
          <a:hlinkClick xmlns:r="http://schemas.openxmlformats.org/officeDocument/2006/relationships" r:id="rId10"/>
          <a:extLst>
            <a:ext uri="{FF2B5EF4-FFF2-40B4-BE49-F238E27FC236}">
              <a16:creationId xmlns:a16="http://schemas.microsoft.com/office/drawing/2014/main" id="{C3E3C44D-99BB-7BB9-4AF7-D43B112D7602}"/>
            </a:ext>
          </a:extLst>
        </xdr:cNvPr>
        <xdr:cNvPicPr>
          <a:picLocks noChangeAspect="1"/>
        </xdr:cNvPicPr>
      </xdr:nvPicPr>
      <xdr:blipFill>
        <a:blip xmlns:r="http://schemas.openxmlformats.org/officeDocument/2006/relationships" r:embed="rId11"/>
        <a:stretch>
          <a:fillRect/>
        </a:stretch>
      </xdr:blipFill>
      <xdr:spPr>
        <a:xfrm flipH="1">
          <a:off x="0" y="2449446"/>
          <a:ext cx="707569" cy="704848"/>
        </a:xfrm>
        <a:prstGeom prst="rect">
          <a:avLst/>
        </a:prstGeom>
      </xdr:spPr>
    </xdr:pic>
    <xdr:clientData/>
  </xdr:twoCellAnchor>
  <xdr:twoCellAnchor editAs="oneCell">
    <xdr:from>
      <xdr:col>0</xdr:col>
      <xdr:colOff>3562</xdr:colOff>
      <xdr:row>27</xdr:row>
      <xdr:rowOff>145596</xdr:rowOff>
    </xdr:from>
    <xdr:to>
      <xdr:col>1</xdr:col>
      <xdr:colOff>60710</xdr:colOff>
      <xdr:row>31</xdr:row>
      <xdr:rowOff>50344</xdr:rowOff>
    </xdr:to>
    <xdr:pic>
      <xdr:nvPicPr>
        <xdr:cNvPr id="16" name="Picture 15">
          <a:hlinkClick xmlns:r="http://schemas.openxmlformats.org/officeDocument/2006/relationships" r:id="rId12"/>
          <a:extLst>
            <a:ext uri="{FF2B5EF4-FFF2-40B4-BE49-F238E27FC236}">
              <a16:creationId xmlns:a16="http://schemas.microsoft.com/office/drawing/2014/main" id="{AD2544FD-1450-B0BA-5C1C-6625501A306C}"/>
            </a:ext>
          </a:extLst>
        </xdr:cNvPr>
        <xdr:cNvPicPr>
          <a:picLocks noChangeAspect="1"/>
        </xdr:cNvPicPr>
      </xdr:nvPicPr>
      <xdr:blipFill>
        <a:blip xmlns:r="http://schemas.openxmlformats.org/officeDocument/2006/relationships" r:embed="rId13"/>
        <a:stretch>
          <a:fillRect/>
        </a:stretch>
      </xdr:blipFill>
      <xdr:spPr>
        <a:xfrm flipH="1">
          <a:off x="3562" y="5289096"/>
          <a:ext cx="669469" cy="666748"/>
        </a:xfrm>
        <a:prstGeom prst="rect">
          <a:avLst/>
        </a:prstGeom>
      </xdr:spPr>
    </xdr:pic>
    <xdr:clientData/>
  </xdr:twoCellAnchor>
  <xdr:twoCellAnchor editAs="oneCell">
    <xdr:from>
      <xdr:col>0</xdr:col>
      <xdr:colOff>0</xdr:colOff>
      <xdr:row>6</xdr:row>
      <xdr:rowOff>24413</xdr:rowOff>
    </xdr:from>
    <xdr:to>
      <xdr:col>1</xdr:col>
      <xdr:colOff>27215</xdr:colOff>
      <xdr:row>9</xdr:row>
      <xdr:rowOff>164885</xdr:rowOff>
    </xdr:to>
    <xdr:pic>
      <xdr:nvPicPr>
        <xdr:cNvPr id="18" name="Picture 17">
          <a:hlinkClick xmlns:r="http://schemas.openxmlformats.org/officeDocument/2006/relationships" r:id="rId14"/>
          <a:extLst>
            <a:ext uri="{FF2B5EF4-FFF2-40B4-BE49-F238E27FC236}">
              <a16:creationId xmlns:a16="http://schemas.microsoft.com/office/drawing/2014/main" id="{3F6EF412-99B6-1E6A-E3D7-E3F80FE60850}"/>
            </a:ext>
          </a:extLst>
        </xdr:cNvPr>
        <xdr:cNvPicPr>
          <a:picLocks noChangeAspect="1"/>
        </xdr:cNvPicPr>
      </xdr:nvPicPr>
      <xdr:blipFill>
        <a:blip xmlns:r="http://schemas.openxmlformats.org/officeDocument/2006/relationships" r:embed="rId15"/>
        <a:stretch>
          <a:fillRect/>
        </a:stretch>
      </xdr:blipFill>
      <xdr:spPr>
        <a:xfrm>
          <a:off x="0" y="1167413"/>
          <a:ext cx="639536" cy="711972"/>
        </a:xfrm>
        <a:prstGeom prst="rect">
          <a:avLst/>
        </a:prstGeom>
      </xdr:spPr>
    </xdr:pic>
    <xdr:clientData/>
  </xdr:twoCellAnchor>
  <xdr:twoCellAnchor editAs="oneCell">
    <xdr:from>
      <xdr:col>0</xdr:col>
      <xdr:colOff>0</xdr:colOff>
      <xdr:row>20</xdr:row>
      <xdr:rowOff>186497</xdr:rowOff>
    </xdr:from>
    <xdr:to>
      <xdr:col>1</xdr:col>
      <xdr:colOff>85724</xdr:colOff>
      <xdr:row>24</xdr:row>
      <xdr:rowOff>119820</xdr:rowOff>
    </xdr:to>
    <xdr:pic>
      <xdr:nvPicPr>
        <xdr:cNvPr id="20" name="Picture 19">
          <a:hlinkClick xmlns:r="http://schemas.openxmlformats.org/officeDocument/2006/relationships" r:id="rId16"/>
          <a:extLst>
            <a:ext uri="{FF2B5EF4-FFF2-40B4-BE49-F238E27FC236}">
              <a16:creationId xmlns:a16="http://schemas.microsoft.com/office/drawing/2014/main" id="{76AC596D-5427-FF36-DEFD-B764D66EF112}"/>
            </a:ext>
          </a:extLst>
        </xdr:cNvPr>
        <xdr:cNvPicPr>
          <a:picLocks noChangeAspect="1"/>
        </xdr:cNvPicPr>
      </xdr:nvPicPr>
      <xdr:blipFill>
        <a:blip xmlns:r="http://schemas.openxmlformats.org/officeDocument/2006/relationships" r:embed="rId17"/>
        <a:stretch>
          <a:fillRect/>
        </a:stretch>
      </xdr:blipFill>
      <xdr:spPr>
        <a:xfrm>
          <a:off x="0" y="3996497"/>
          <a:ext cx="698045" cy="695323"/>
        </a:xfrm>
        <a:prstGeom prst="rect">
          <a:avLst/>
        </a:prstGeom>
      </xdr:spPr>
    </xdr:pic>
    <xdr:clientData/>
  </xdr:twoCellAnchor>
  <xdr:twoCellAnchor editAs="oneCell">
    <xdr:from>
      <xdr:col>0</xdr:col>
      <xdr:colOff>13607</xdr:colOff>
      <xdr:row>0</xdr:row>
      <xdr:rowOff>68037</xdr:rowOff>
    </xdr:from>
    <xdr:to>
      <xdr:col>1</xdr:col>
      <xdr:colOff>32656</xdr:colOff>
      <xdr:row>3</xdr:row>
      <xdr:rowOff>134712</xdr:rowOff>
    </xdr:to>
    <xdr:pic macro="[0]!Refresh">
      <xdr:nvPicPr>
        <xdr:cNvPr id="31" name="Picture 30">
          <a:extLst>
            <a:ext uri="{FF2B5EF4-FFF2-40B4-BE49-F238E27FC236}">
              <a16:creationId xmlns:a16="http://schemas.microsoft.com/office/drawing/2014/main" id="{E0801B8B-DBEE-D25B-06E9-DCD32AAAF73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flipH="1">
          <a:off x="13607" y="68037"/>
          <a:ext cx="631370" cy="638175"/>
        </a:xfrm>
        <a:prstGeom prst="rect">
          <a:avLst/>
        </a:prstGeom>
      </xdr:spPr>
    </xdr:pic>
    <xdr:clientData/>
  </xdr:twoCellAnchor>
  <xdr:twoCellAnchor>
    <xdr:from>
      <xdr:col>26</xdr:col>
      <xdr:colOff>360589</xdr:colOff>
      <xdr:row>10</xdr:row>
      <xdr:rowOff>13607</xdr:rowOff>
    </xdr:from>
    <xdr:to>
      <xdr:col>29</xdr:col>
      <xdr:colOff>217716</xdr:colOff>
      <xdr:row>30</xdr:row>
      <xdr:rowOff>163285</xdr:rowOff>
    </xdr:to>
    <xdr:sp macro="" textlink="">
      <xdr:nvSpPr>
        <xdr:cNvPr id="32" name="Rectangle: Rounded Corners 31">
          <a:extLst>
            <a:ext uri="{FF2B5EF4-FFF2-40B4-BE49-F238E27FC236}">
              <a16:creationId xmlns:a16="http://schemas.microsoft.com/office/drawing/2014/main" id="{9A448FEF-F816-4218-BB73-1E55FAFB2805}"/>
            </a:ext>
          </a:extLst>
        </xdr:cNvPr>
        <xdr:cNvSpPr/>
      </xdr:nvSpPr>
      <xdr:spPr>
        <a:xfrm>
          <a:off x="16280946" y="1918607"/>
          <a:ext cx="1694091" cy="3959678"/>
        </a:xfrm>
        <a:prstGeom prst="roundRect">
          <a:avLst>
            <a:gd name="adj" fmla="val 427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375557</xdr:colOff>
      <xdr:row>22</xdr:row>
      <xdr:rowOff>127906</xdr:rowOff>
    </xdr:from>
    <xdr:to>
      <xdr:col>29</xdr:col>
      <xdr:colOff>99334</xdr:colOff>
      <xdr:row>33</xdr:row>
      <xdr:rowOff>95250</xdr:rowOff>
    </xdr:to>
    <mc:AlternateContent xmlns:mc="http://schemas.openxmlformats.org/markup-compatibility/2006" xmlns:a14="http://schemas.microsoft.com/office/drawing/2010/main">
      <mc:Choice Requires="a14">
        <xdr:graphicFrame macro="">
          <xdr:nvGraphicFramePr>
            <xdr:cNvPr id="27" name="Product Category 1">
              <a:extLst>
                <a:ext uri="{FF2B5EF4-FFF2-40B4-BE49-F238E27FC236}">
                  <a16:creationId xmlns:a16="http://schemas.microsoft.com/office/drawing/2014/main" id="{2C121EC2-4941-4264-A2F9-C0E989A51804}"/>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6295914" y="4318906"/>
              <a:ext cx="1560741" cy="20628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374195</xdr:colOff>
      <xdr:row>9</xdr:row>
      <xdr:rowOff>163286</xdr:rowOff>
    </xdr:from>
    <xdr:to>
      <xdr:col>29</xdr:col>
      <xdr:colOff>193221</xdr:colOff>
      <xdr:row>21</xdr:row>
      <xdr:rowOff>163286</xdr:rowOff>
    </xdr:to>
    <mc:AlternateContent xmlns:mc="http://schemas.openxmlformats.org/markup-compatibility/2006" xmlns:a14="http://schemas.microsoft.com/office/drawing/2010/main">
      <mc:Choice Requires="a14">
        <xdr:graphicFrame macro="">
          <xdr:nvGraphicFramePr>
            <xdr:cNvPr id="33" name="Country 1">
              <a:extLst>
                <a:ext uri="{FF2B5EF4-FFF2-40B4-BE49-F238E27FC236}">
                  <a16:creationId xmlns:a16="http://schemas.microsoft.com/office/drawing/2014/main" id="{53AAAC67-28CA-483E-B649-BCEB18222817}"/>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6294552" y="1877786"/>
              <a:ext cx="1655990"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272143</xdr:colOff>
      <xdr:row>9</xdr:row>
      <xdr:rowOff>126544</xdr:rowOff>
    </xdr:from>
    <xdr:to>
      <xdr:col>6</xdr:col>
      <xdr:colOff>530678</xdr:colOff>
      <xdr:row>31</xdr:row>
      <xdr:rowOff>68033</xdr:rowOff>
    </xdr:to>
    <xdr:sp macro="" textlink="">
      <xdr:nvSpPr>
        <xdr:cNvPr id="129" name="Rectangle: Rounded Corners 128">
          <a:extLst>
            <a:ext uri="{FF2B5EF4-FFF2-40B4-BE49-F238E27FC236}">
              <a16:creationId xmlns:a16="http://schemas.microsoft.com/office/drawing/2014/main" id="{C1460DB5-5F97-4E2E-85D1-843551C68272}"/>
            </a:ext>
          </a:extLst>
        </xdr:cNvPr>
        <xdr:cNvSpPr/>
      </xdr:nvSpPr>
      <xdr:spPr>
        <a:xfrm>
          <a:off x="884464" y="1841044"/>
          <a:ext cx="3320143" cy="413248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588789</xdr:colOff>
      <xdr:row>9</xdr:row>
      <xdr:rowOff>122466</xdr:rowOff>
    </xdr:from>
    <xdr:to>
      <xdr:col>16</xdr:col>
      <xdr:colOff>244929</xdr:colOff>
      <xdr:row>20</xdr:row>
      <xdr:rowOff>54430</xdr:rowOff>
    </xdr:to>
    <xdr:sp macro="" textlink="">
      <xdr:nvSpPr>
        <xdr:cNvPr id="130" name="Rectangle: Rounded Corners 129">
          <a:extLst>
            <a:ext uri="{FF2B5EF4-FFF2-40B4-BE49-F238E27FC236}">
              <a16:creationId xmlns:a16="http://schemas.microsoft.com/office/drawing/2014/main" id="{C8D2E83F-1CF6-4180-B994-1E458A5984D4}"/>
            </a:ext>
          </a:extLst>
        </xdr:cNvPr>
        <xdr:cNvSpPr/>
      </xdr:nvSpPr>
      <xdr:spPr>
        <a:xfrm>
          <a:off x="4262718" y="1836966"/>
          <a:ext cx="5779354" cy="2027464"/>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93245</xdr:colOff>
      <xdr:row>11</xdr:row>
      <xdr:rowOff>27214</xdr:rowOff>
    </xdr:from>
    <xdr:to>
      <xdr:col>16</xdr:col>
      <xdr:colOff>40821</xdr:colOff>
      <xdr:row>20</xdr:row>
      <xdr:rowOff>68036</xdr:rowOff>
    </xdr:to>
    <xdr:graphicFrame macro="">
      <xdr:nvGraphicFramePr>
        <xdr:cNvPr id="134" name="Chart 133">
          <a:extLst>
            <a:ext uri="{FF2B5EF4-FFF2-40B4-BE49-F238E27FC236}">
              <a16:creationId xmlns:a16="http://schemas.microsoft.com/office/drawing/2014/main" id="{C857BD85-34F9-4E27-8A3D-2C4EF2C56B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13607</xdr:colOff>
      <xdr:row>9</xdr:row>
      <xdr:rowOff>13608</xdr:rowOff>
    </xdr:from>
    <xdr:to>
      <xdr:col>13</xdr:col>
      <xdr:colOff>27214</xdr:colOff>
      <xdr:row>12</xdr:row>
      <xdr:rowOff>13608</xdr:rowOff>
    </xdr:to>
    <xdr:sp macro="" textlink="">
      <xdr:nvSpPr>
        <xdr:cNvPr id="136" name="TextBox 135">
          <a:extLst>
            <a:ext uri="{FF2B5EF4-FFF2-40B4-BE49-F238E27FC236}">
              <a16:creationId xmlns:a16="http://schemas.microsoft.com/office/drawing/2014/main" id="{50A10BCD-2DF4-403C-87AA-5931750FEF20}"/>
            </a:ext>
          </a:extLst>
        </xdr:cNvPr>
        <xdr:cNvSpPr txBox="1"/>
      </xdr:nvSpPr>
      <xdr:spPr>
        <a:xfrm>
          <a:off x="4299857" y="1728108"/>
          <a:ext cx="3687536"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Revenue, Cost, &amp; profit</a:t>
          </a:r>
          <a:r>
            <a:rPr lang="en-US" sz="1800" b="0" cap="none" spc="0" baseline="0">
              <a:ln w="0"/>
              <a:solidFill>
                <a:srgbClr val="002060"/>
              </a:solidFill>
              <a:effectLst>
                <a:outerShdw blurRad="38100" dist="25400" dir="5400000" algn="ctr" rotWithShape="0">
                  <a:srgbClr val="6E747A">
                    <a:alpha val="43000"/>
                  </a:srgbClr>
                </a:outerShdw>
              </a:effectLst>
            </a:rPr>
            <a:t> by category</a:t>
          </a:r>
          <a:endParaRPr lang="en-US" sz="18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7</xdr:col>
      <xdr:colOff>6403</xdr:colOff>
      <xdr:row>20</xdr:row>
      <xdr:rowOff>179615</xdr:rowOff>
    </xdr:from>
    <xdr:to>
      <xdr:col>16</xdr:col>
      <xdr:colOff>312964</xdr:colOff>
      <xdr:row>31</xdr:row>
      <xdr:rowOff>125186</xdr:rowOff>
    </xdr:to>
    <xdr:sp macro="" textlink="">
      <xdr:nvSpPr>
        <xdr:cNvPr id="142" name="Rectangle: Rounded Corners 141">
          <a:extLst>
            <a:ext uri="{FF2B5EF4-FFF2-40B4-BE49-F238E27FC236}">
              <a16:creationId xmlns:a16="http://schemas.microsoft.com/office/drawing/2014/main" id="{7AB23D56-C33E-4032-BCE2-FFE870ADC18A}"/>
            </a:ext>
          </a:extLst>
        </xdr:cNvPr>
        <xdr:cNvSpPr/>
      </xdr:nvSpPr>
      <xdr:spPr>
        <a:xfrm>
          <a:off x="4292653" y="3989615"/>
          <a:ext cx="5817454" cy="2041071"/>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523473</xdr:colOff>
      <xdr:row>9</xdr:row>
      <xdr:rowOff>138794</xdr:rowOff>
    </xdr:from>
    <xdr:to>
      <xdr:col>26</xdr:col>
      <xdr:colOff>217715</xdr:colOff>
      <xdr:row>20</xdr:row>
      <xdr:rowOff>95250</xdr:rowOff>
    </xdr:to>
    <xdr:sp macro="" textlink="">
      <xdr:nvSpPr>
        <xdr:cNvPr id="143" name="Rectangle: Rounded Corners 142">
          <a:extLst>
            <a:ext uri="{FF2B5EF4-FFF2-40B4-BE49-F238E27FC236}">
              <a16:creationId xmlns:a16="http://schemas.microsoft.com/office/drawing/2014/main" id="{500CC130-7136-4E4D-9F35-ACD95BECFC02}"/>
            </a:ext>
          </a:extLst>
        </xdr:cNvPr>
        <xdr:cNvSpPr/>
      </xdr:nvSpPr>
      <xdr:spPr>
        <a:xfrm>
          <a:off x="10320616" y="1853294"/>
          <a:ext cx="5817456" cy="205195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567017</xdr:colOff>
      <xdr:row>20</xdr:row>
      <xdr:rowOff>168730</xdr:rowOff>
    </xdr:from>
    <xdr:to>
      <xdr:col>26</xdr:col>
      <xdr:colOff>261257</xdr:colOff>
      <xdr:row>31</xdr:row>
      <xdr:rowOff>114301</xdr:rowOff>
    </xdr:to>
    <xdr:sp macro="" textlink="">
      <xdr:nvSpPr>
        <xdr:cNvPr id="144" name="Rectangle: Rounded Corners 143">
          <a:extLst>
            <a:ext uri="{FF2B5EF4-FFF2-40B4-BE49-F238E27FC236}">
              <a16:creationId xmlns:a16="http://schemas.microsoft.com/office/drawing/2014/main" id="{168D6326-FB25-4313-8546-14E24E98439C}"/>
            </a:ext>
          </a:extLst>
        </xdr:cNvPr>
        <xdr:cNvSpPr/>
      </xdr:nvSpPr>
      <xdr:spPr>
        <a:xfrm>
          <a:off x="10364160" y="3978730"/>
          <a:ext cx="5817454" cy="2041071"/>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176893</xdr:colOff>
      <xdr:row>7</xdr:row>
      <xdr:rowOff>122464</xdr:rowOff>
    </xdr:from>
    <xdr:to>
      <xdr:col>13</xdr:col>
      <xdr:colOff>551326</xdr:colOff>
      <xdr:row>9</xdr:row>
      <xdr:rowOff>108857</xdr:rowOff>
    </xdr:to>
    <xdr:sp macro="" textlink="">
      <xdr:nvSpPr>
        <xdr:cNvPr id="148" name="TextBox 147">
          <a:extLst>
            <a:ext uri="{FF2B5EF4-FFF2-40B4-BE49-F238E27FC236}">
              <a16:creationId xmlns:a16="http://schemas.microsoft.com/office/drawing/2014/main" id="{1605A752-AAB0-4F57-BC09-C828685FAC22}"/>
            </a:ext>
          </a:extLst>
        </xdr:cNvPr>
        <xdr:cNvSpPr txBox="1"/>
      </xdr:nvSpPr>
      <xdr:spPr>
        <a:xfrm>
          <a:off x="7524750" y="1455964"/>
          <a:ext cx="986755" cy="367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VS</a:t>
          </a:r>
          <a:r>
            <a:rPr lang="en-US" sz="1800" b="0" cap="none" spc="0" baseline="0">
              <a:ln w="0"/>
              <a:solidFill>
                <a:srgbClr val="002060"/>
              </a:solidFill>
              <a:effectLst>
                <a:outerShdw blurRad="38100" dist="25400" dir="5400000" algn="ctr" rotWithShape="0">
                  <a:srgbClr val="6E747A">
                    <a:alpha val="43000"/>
                  </a:srgbClr>
                </a:outerShdw>
              </a:effectLst>
            </a:rPr>
            <a:t> LM</a:t>
          </a:r>
        </a:p>
      </xdr:txBody>
    </xdr:sp>
    <xdr:clientData/>
  </xdr:twoCellAnchor>
  <xdr:twoCellAnchor>
    <xdr:from>
      <xdr:col>7</xdr:col>
      <xdr:colOff>176894</xdr:colOff>
      <xdr:row>22</xdr:row>
      <xdr:rowOff>13607</xdr:rowOff>
    </xdr:from>
    <xdr:to>
      <xdr:col>16</xdr:col>
      <xdr:colOff>81643</xdr:colOff>
      <xdr:row>31</xdr:row>
      <xdr:rowOff>40821</xdr:rowOff>
    </xdr:to>
    <xdr:graphicFrame macro="">
      <xdr:nvGraphicFramePr>
        <xdr:cNvPr id="36" name="Chart 35">
          <a:extLst>
            <a:ext uri="{FF2B5EF4-FFF2-40B4-BE49-F238E27FC236}">
              <a16:creationId xmlns:a16="http://schemas.microsoft.com/office/drawing/2014/main" id="{22BC96CD-EFF4-4314-AB12-868F2CBB14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84364</xdr:colOff>
      <xdr:row>20</xdr:row>
      <xdr:rowOff>29936</xdr:rowOff>
    </xdr:from>
    <xdr:to>
      <xdr:col>13</xdr:col>
      <xdr:colOff>326571</xdr:colOff>
      <xdr:row>23</xdr:row>
      <xdr:rowOff>29936</xdr:rowOff>
    </xdr:to>
    <xdr:sp macro="" textlink="">
      <xdr:nvSpPr>
        <xdr:cNvPr id="47" name="TextBox 46">
          <a:extLst>
            <a:ext uri="{FF2B5EF4-FFF2-40B4-BE49-F238E27FC236}">
              <a16:creationId xmlns:a16="http://schemas.microsoft.com/office/drawing/2014/main" id="{B1DAA993-E78A-477A-8D73-B3FB5F33AD15}"/>
            </a:ext>
          </a:extLst>
        </xdr:cNvPr>
        <xdr:cNvSpPr txBox="1"/>
      </xdr:nvSpPr>
      <xdr:spPr>
        <a:xfrm>
          <a:off x="4370614" y="3839936"/>
          <a:ext cx="3916136"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Monthly Revenue, Cost, &amp; profit</a:t>
          </a:r>
          <a:r>
            <a:rPr lang="en-US" sz="1800" b="0" cap="none" spc="0" baseline="0">
              <a:ln w="0"/>
              <a:solidFill>
                <a:srgbClr val="002060"/>
              </a:solidFill>
              <a:effectLst>
                <a:outerShdw blurRad="38100" dist="25400" dir="5400000" algn="ctr" rotWithShape="0">
                  <a:srgbClr val="6E747A">
                    <a:alpha val="43000"/>
                  </a:srgbClr>
                </a:outerShdw>
              </a:effectLst>
            </a:rPr>
            <a:t> Trends</a:t>
          </a:r>
          <a:endParaRPr lang="en-US" sz="18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17</xdr:col>
      <xdr:colOff>217713</xdr:colOff>
      <xdr:row>22</xdr:row>
      <xdr:rowOff>95249</xdr:rowOff>
    </xdr:from>
    <xdr:to>
      <xdr:col>26</xdr:col>
      <xdr:colOff>13605</xdr:colOff>
      <xdr:row>31</xdr:row>
      <xdr:rowOff>81642</xdr:rowOff>
    </xdr:to>
    <xdr:graphicFrame macro="">
      <xdr:nvGraphicFramePr>
        <xdr:cNvPr id="51" name="Chart 50">
          <a:extLst>
            <a:ext uri="{FF2B5EF4-FFF2-40B4-BE49-F238E27FC236}">
              <a16:creationId xmlns:a16="http://schemas.microsoft.com/office/drawing/2014/main" id="{7C85AD43-AAA5-441C-8082-31B3536BD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xdr:col>
      <xdr:colOff>440871</xdr:colOff>
      <xdr:row>20</xdr:row>
      <xdr:rowOff>5443</xdr:rowOff>
    </xdr:from>
    <xdr:to>
      <xdr:col>22</xdr:col>
      <xdr:colOff>70757</xdr:colOff>
      <xdr:row>23</xdr:row>
      <xdr:rowOff>5443</xdr:rowOff>
    </xdr:to>
    <xdr:sp macro="" textlink="">
      <xdr:nvSpPr>
        <xdr:cNvPr id="54" name="TextBox 53">
          <a:extLst>
            <a:ext uri="{FF2B5EF4-FFF2-40B4-BE49-F238E27FC236}">
              <a16:creationId xmlns:a16="http://schemas.microsoft.com/office/drawing/2014/main" id="{B7416435-7BF9-4FF5-A026-BF834FD9125D}"/>
            </a:ext>
          </a:extLst>
        </xdr:cNvPr>
        <xdr:cNvSpPr txBox="1"/>
      </xdr:nvSpPr>
      <xdr:spPr>
        <a:xfrm>
          <a:off x="9625692" y="3815443"/>
          <a:ext cx="3916136"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Daily Revenue</a:t>
          </a:r>
          <a:r>
            <a:rPr lang="en-US" sz="1800" b="0" cap="none" spc="0" baseline="0">
              <a:ln w="0"/>
              <a:solidFill>
                <a:srgbClr val="002060"/>
              </a:solidFill>
              <a:effectLst>
                <a:outerShdw blurRad="38100" dist="25400" dir="5400000" algn="ctr" rotWithShape="0">
                  <a:srgbClr val="6E747A">
                    <a:alpha val="43000"/>
                  </a:srgbClr>
                </a:outerShdw>
              </a:effectLst>
            </a:rPr>
            <a:t> Trends</a:t>
          </a:r>
          <a:endParaRPr lang="en-US" sz="18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17</xdr:col>
      <xdr:colOff>258534</xdr:colOff>
      <xdr:row>11</xdr:row>
      <xdr:rowOff>68036</xdr:rowOff>
    </xdr:from>
    <xdr:to>
      <xdr:col>25</xdr:col>
      <xdr:colOff>435428</xdr:colOff>
      <xdr:row>20</xdr:row>
      <xdr:rowOff>13608</xdr:rowOff>
    </xdr:to>
    <xdr:graphicFrame macro="">
      <xdr:nvGraphicFramePr>
        <xdr:cNvPr id="56" name="Chart 55">
          <a:extLst>
            <a:ext uri="{FF2B5EF4-FFF2-40B4-BE49-F238E27FC236}">
              <a16:creationId xmlns:a16="http://schemas.microsoft.com/office/drawing/2014/main" id="{76BD162C-E839-4187-9CCD-382B39327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16</xdr:col>
      <xdr:colOff>21771</xdr:colOff>
      <xdr:row>9</xdr:row>
      <xdr:rowOff>76200</xdr:rowOff>
    </xdr:from>
    <xdr:to>
      <xdr:col>22</xdr:col>
      <xdr:colOff>263979</xdr:colOff>
      <xdr:row>12</xdr:row>
      <xdr:rowOff>76200</xdr:rowOff>
    </xdr:to>
    <xdr:sp macro="" textlink="">
      <xdr:nvSpPr>
        <xdr:cNvPr id="60" name="TextBox 59">
          <a:extLst>
            <a:ext uri="{FF2B5EF4-FFF2-40B4-BE49-F238E27FC236}">
              <a16:creationId xmlns:a16="http://schemas.microsoft.com/office/drawing/2014/main" id="{B624D069-763F-472E-B1C0-C221ADDCBACD}"/>
            </a:ext>
          </a:extLst>
        </xdr:cNvPr>
        <xdr:cNvSpPr txBox="1"/>
      </xdr:nvSpPr>
      <xdr:spPr>
        <a:xfrm>
          <a:off x="9818914" y="1790700"/>
          <a:ext cx="3916136"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Orders</a:t>
          </a:r>
          <a:r>
            <a:rPr lang="en-US" sz="1800" b="0" cap="none" spc="0" baseline="0">
              <a:ln w="0"/>
              <a:solidFill>
                <a:srgbClr val="002060"/>
              </a:solidFill>
              <a:effectLst>
                <a:outerShdw blurRad="38100" dist="25400" dir="5400000" algn="ctr" rotWithShape="0">
                  <a:srgbClr val="6E747A">
                    <a:alpha val="43000"/>
                  </a:srgbClr>
                </a:outerShdw>
              </a:effectLst>
            </a:rPr>
            <a:t> by Payment Method</a:t>
          </a:r>
          <a:endParaRPr lang="en-US" sz="18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0</xdr:col>
      <xdr:colOff>130628</xdr:colOff>
      <xdr:row>9</xdr:row>
      <xdr:rowOff>76200</xdr:rowOff>
    </xdr:from>
    <xdr:to>
      <xdr:col>6</xdr:col>
      <xdr:colOff>372835</xdr:colOff>
      <xdr:row>12</xdr:row>
      <xdr:rowOff>76200</xdr:rowOff>
    </xdr:to>
    <xdr:sp macro="" textlink="">
      <xdr:nvSpPr>
        <xdr:cNvPr id="62" name="TextBox 61">
          <a:extLst>
            <a:ext uri="{FF2B5EF4-FFF2-40B4-BE49-F238E27FC236}">
              <a16:creationId xmlns:a16="http://schemas.microsoft.com/office/drawing/2014/main" id="{E1969CB9-F488-40B0-A99A-2507DCCD62C2}"/>
            </a:ext>
          </a:extLst>
        </xdr:cNvPr>
        <xdr:cNvSpPr txBox="1"/>
      </xdr:nvSpPr>
      <xdr:spPr>
        <a:xfrm>
          <a:off x="130628" y="1790700"/>
          <a:ext cx="3916136"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cap="none" spc="0">
              <a:ln w="0"/>
              <a:solidFill>
                <a:srgbClr val="002060"/>
              </a:solidFill>
              <a:effectLst>
                <a:outerShdw blurRad="38100" dist="25400" dir="5400000" algn="ctr" rotWithShape="0">
                  <a:srgbClr val="6E747A">
                    <a:alpha val="43000"/>
                  </a:srgbClr>
                </a:outerShdw>
              </a:effectLst>
            </a:rPr>
            <a:t>Revenue</a:t>
          </a:r>
          <a:r>
            <a:rPr lang="en-US" sz="1800" b="0" cap="none" spc="0" baseline="0">
              <a:ln w="0"/>
              <a:solidFill>
                <a:srgbClr val="002060"/>
              </a:solidFill>
              <a:effectLst>
                <a:outerShdw blurRad="38100" dist="25400" dir="5400000" algn="ctr" rotWithShape="0">
                  <a:srgbClr val="6E747A">
                    <a:alpha val="43000"/>
                  </a:srgbClr>
                </a:outerShdw>
              </a:effectLst>
            </a:rPr>
            <a:t> by Country</a:t>
          </a:r>
          <a:endParaRPr lang="en-US" sz="1800" b="0" cap="none" spc="0">
            <a:ln w="0"/>
            <a:solidFill>
              <a:srgbClr val="002060"/>
            </a:solidFill>
            <a:effectLst>
              <a:outerShdw blurRad="38100" dist="25400" dir="5400000" algn="ctr" rotWithShape="0">
                <a:srgbClr val="6E747A">
                  <a:alpha val="43000"/>
                </a:srgbClr>
              </a:outerShdw>
            </a:effectLst>
          </a:endParaRPr>
        </a:p>
      </xdr:txBody>
    </xdr:sp>
    <xdr:clientData/>
  </xdr:twoCellAnchor>
  <xdr:twoCellAnchor>
    <xdr:from>
      <xdr:col>1</xdr:col>
      <xdr:colOff>435430</xdr:colOff>
      <xdr:row>11</xdr:row>
      <xdr:rowOff>95251</xdr:rowOff>
    </xdr:from>
    <xdr:to>
      <xdr:col>6</xdr:col>
      <xdr:colOff>367392</xdr:colOff>
      <xdr:row>30</xdr:row>
      <xdr:rowOff>163287</xdr:rowOff>
    </xdr:to>
    <mc:AlternateContent xmlns:mc="http://schemas.openxmlformats.org/markup-compatibility/2006">
      <mc:Choice xmlns:cx4="http://schemas.microsoft.com/office/drawing/2016/5/10/chartex" Requires="cx4">
        <xdr:graphicFrame macro="">
          <xdr:nvGraphicFramePr>
            <xdr:cNvPr id="63" name="Chart 62">
              <a:extLst>
                <a:ext uri="{FF2B5EF4-FFF2-40B4-BE49-F238E27FC236}">
                  <a16:creationId xmlns:a16="http://schemas.microsoft.com/office/drawing/2014/main" id="{0076AEE5-0165-4F16-B42A-8E197B4648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1047751" y="2190751"/>
              <a:ext cx="2993570" cy="36875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stafa" refreshedDate="46045.874028472223" createdVersion="8" refreshedVersion="8" minRefreshableVersion="3" recordCount="561" xr:uid="{51E5A214-F20A-43F0-8492-14322BABA3A0}">
  <cacheSource type="worksheet">
    <worksheetSource name="Table1"/>
  </cacheSource>
  <cacheFields count="17">
    <cacheField name="Customer Name" numFmtId="0">
      <sharedItems/>
    </cacheField>
    <cacheField name="Product Category" numFmtId="0">
      <sharedItems count="5">
        <s v="Electronics"/>
        <s v="Books"/>
        <s v="Apparel"/>
        <s v="Groceries"/>
        <s v="Home Decor"/>
      </sharedItems>
    </cacheField>
    <cacheField name="Product Name" numFmtId="0">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3-13T00:00:00"/>
    </cacheField>
    <cacheField name="Quantity" numFmtId="0">
      <sharedItems containsSemiMixedTypes="0" containsString="0" containsNumber="1" containsInteger="1" minValue="1" maxValue="30"/>
    </cacheField>
    <cacheField name="Unit Price" numFmtId="0">
      <sharedItems containsSemiMixedTypes="0" containsString="0" containsNumber="1" containsInteger="1" minValue="1" maxValue="998"/>
    </cacheField>
    <cacheField name="Status" numFmtId="0">
      <sharedItems count="2">
        <s v="Completed"/>
        <s v="Returned"/>
      </sharedItems>
    </cacheField>
    <cacheField name="Country" numFmtId="0">
      <sharedItems count="7">
        <s v="Australia"/>
        <s v="United Kingdom"/>
        <s v="China"/>
        <s v="Nigeria"/>
        <s v="United States"/>
        <s v="Brazil"/>
        <s v="Antarctica"/>
      </sharedItems>
    </cacheField>
    <cacheField name="Payment Method" numFmtId="0">
      <sharedItems count="4">
        <s v="Mobile Money"/>
        <s v="Credit Card"/>
        <s v="Cash"/>
        <s v="Bank Transfer"/>
      </sharedItems>
    </cacheField>
    <cacheField name="Year" numFmtId="0">
      <sharedItems count="3">
        <s v="2024"/>
        <s v="2025"/>
        <s v="21/1/2025" u="1"/>
      </sharedItems>
    </cacheField>
    <cacheField name="Month" numFmtId="0">
      <sharedItems count="13">
        <s v="May"/>
        <s v="Oct"/>
        <s v="Jul"/>
        <s v="Mar"/>
        <s v="Nov"/>
        <s v="Jun"/>
        <s v="Dec"/>
        <s v="Feb"/>
        <s v="Sep"/>
        <s v="Aug"/>
        <s v="Jan"/>
        <s v="Apr"/>
        <s v="21/1/2025" u="1"/>
      </sharedItems>
    </cacheField>
    <cacheField name="Day" numFmtId="0">
      <sharedItems count="7">
        <s v="Mon"/>
        <s v="Tue"/>
        <s v="Wed"/>
        <s v="Thu"/>
        <s v="Sun"/>
        <s v="Sat"/>
        <s v="Fri"/>
      </sharedItems>
    </cacheField>
    <cacheField name="Delivery Time" numFmtId="0">
      <sharedItems containsMixedTypes="1" containsNumber="1" containsInteger="1" minValue="1" maxValue="368"/>
    </cacheField>
    <cacheField name="Total costs" numFmtId="0">
      <sharedItems containsSemiMixedTypes="0" containsString="0" containsNumber="1" containsInteger="1" minValue="2" maxValue="7305"/>
    </cacheField>
    <cacheField name="Sales Revenue" numFmtId="0">
      <sharedItems containsSemiMixedTypes="0" containsString="0" containsNumber="1" containsInteger="1" minValue="3" maxValue="9740"/>
    </cacheField>
    <cacheField name="Net profit" numFmtId="0">
      <sharedItems containsSemiMixedTypes="0" containsString="0" containsNumber="1" containsInteger="1" minValue="1" maxValue="4615"/>
    </cacheField>
  </cacheFields>
  <extLst>
    <ext xmlns:x14="http://schemas.microsoft.com/office/spreadsheetml/2009/9/main" uri="{725AE2AE-9491-48be-B2B4-4EB974FC3084}">
      <x14:pivotCacheDefinition pivotCacheId="3775893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1">
  <r>
    <s v="Allison Hill"/>
    <x v="0"/>
    <s v="Smartphone"/>
    <d v="2024-05-20T00:00:00"/>
    <d v="2024-05-24T00:00:00"/>
    <n v="4"/>
    <n v="238"/>
    <x v="0"/>
    <x v="0"/>
    <x v="0"/>
    <x v="0"/>
    <x v="0"/>
    <x v="0"/>
    <n v="4"/>
    <n v="714"/>
    <n v="952"/>
    <n v="238"/>
  </r>
  <r>
    <s v="Lance Hoffman"/>
    <x v="1"/>
    <s v="Fiction"/>
    <d v="2024-10-29T00:00:00"/>
    <d v="2024-11-04T00:00:00"/>
    <n v="7"/>
    <n v="42"/>
    <x v="0"/>
    <x v="0"/>
    <x v="1"/>
    <x v="0"/>
    <x v="1"/>
    <x v="1"/>
    <n v="6"/>
    <n v="147"/>
    <n v="294"/>
    <n v="147"/>
  </r>
  <r>
    <s v="Brent Abbott"/>
    <x v="2"/>
    <s v="Sneakers"/>
    <d v="2024-10-28T00:00:00"/>
    <d v="2024-11-07T00:00:00"/>
    <n v="5"/>
    <n v="838"/>
    <x v="0"/>
    <x v="1"/>
    <x v="1"/>
    <x v="0"/>
    <x v="1"/>
    <x v="0"/>
    <n v="10"/>
    <n v="3143"/>
    <n v="4190"/>
    <n v="1047"/>
  </r>
  <r>
    <s v="Edward Fuller"/>
    <x v="3"/>
    <s v="Cereal"/>
    <d v="2024-05-22T00:00:00"/>
    <d v="2024-05-27T00:00:00"/>
    <n v="3"/>
    <n v="230"/>
    <x v="0"/>
    <x v="1"/>
    <x v="1"/>
    <x v="0"/>
    <x v="0"/>
    <x v="2"/>
    <n v="5"/>
    <n v="380"/>
    <n v="690"/>
    <n v="310"/>
  </r>
  <r>
    <s v="Melinda Jones"/>
    <x v="0"/>
    <s v="Headphones"/>
    <d v="2024-10-01T00:00:00"/>
    <d v="2024-10-17T00:00:00"/>
    <n v="2"/>
    <n v="954"/>
    <x v="1"/>
    <x v="2"/>
    <x v="2"/>
    <x v="0"/>
    <x v="1"/>
    <x v="1"/>
    <n v="16"/>
    <n v="1240"/>
    <n v="1908"/>
    <n v="668"/>
  </r>
  <r>
    <s v="Andrew Stewart"/>
    <x v="4"/>
    <s v="Vase"/>
    <d v="2024-07-04T00:00:00"/>
    <d v="2024-07-10T00:00:00"/>
    <n v="10"/>
    <n v="206"/>
    <x v="0"/>
    <x v="3"/>
    <x v="2"/>
    <x v="0"/>
    <x v="2"/>
    <x v="3"/>
    <n v="6"/>
    <n v="1545"/>
    <n v="2060"/>
    <n v="515"/>
  </r>
  <r>
    <s v="Nicole Patterson"/>
    <x v="3"/>
    <s v="Cereal"/>
    <d v="2024-03-24T00:00:00"/>
    <d v="2024-04-05T00:00:00"/>
    <n v="6"/>
    <n v="373"/>
    <x v="1"/>
    <x v="0"/>
    <x v="2"/>
    <x v="0"/>
    <x v="3"/>
    <x v="4"/>
    <n v="12"/>
    <n v="1231"/>
    <n v="2238"/>
    <n v="1007"/>
  </r>
  <r>
    <s v="Anthony Rodriguez"/>
    <x v="0"/>
    <s v="Camera"/>
    <d v="2024-11-21T00:00:00"/>
    <d v="2024-12-01T00:00:00"/>
    <n v="3"/>
    <n v="556"/>
    <x v="0"/>
    <x v="3"/>
    <x v="1"/>
    <x v="0"/>
    <x v="4"/>
    <x v="3"/>
    <n v="10"/>
    <n v="1334"/>
    <n v="1668"/>
    <n v="334"/>
  </r>
  <r>
    <s v="Shannon Smith"/>
    <x v="3"/>
    <s v="Milk"/>
    <d v="2024-05-18T00:00:00"/>
    <d v="2024-05-22T00:00:00"/>
    <n v="9"/>
    <n v="234"/>
    <x v="0"/>
    <x v="3"/>
    <x v="1"/>
    <x v="0"/>
    <x v="0"/>
    <x v="5"/>
    <n v="4"/>
    <n v="1053"/>
    <n v="2106"/>
    <n v="1053"/>
  </r>
  <r>
    <s v="Pamela Romero"/>
    <x v="2"/>
    <s v="T-Shirt"/>
    <d v="2024-06-10T00:00:00"/>
    <d v="2024-06-25T00:00:00"/>
    <n v="7"/>
    <n v="284"/>
    <x v="1"/>
    <x v="0"/>
    <x v="1"/>
    <x v="0"/>
    <x v="5"/>
    <x v="0"/>
    <n v="15"/>
    <n v="1292"/>
    <n v="1988"/>
    <n v="696"/>
  </r>
  <r>
    <s v="Tammy Sellers"/>
    <x v="4"/>
    <s v="Curtains"/>
    <d v="2024-12-01T00:00:00"/>
    <d v="2024-12-10T00:00:00"/>
    <n v="8"/>
    <n v="415"/>
    <x v="0"/>
    <x v="3"/>
    <x v="2"/>
    <x v="0"/>
    <x v="6"/>
    <x v="4"/>
    <n v="9"/>
    <n v="2158"/>
    <n v="3320"/>
    <n v="1162"/>
  </r>
  <r>
    <s v="Joseph Obrien"/>
    <x v="1"/>
    <s v="Children's Book"/>
    <d v="2024-07-04T00:00:00"/>
    <d v="2024-07-07T00:00:00"/>
    <n v="4"/>
    <n v="151"/>
    <x v="0"/>
    <x v="3"/>
    <x v="1"/>
    <x v="0"/>
    <x v="2"/>
    <x v="3"/>
    <n v="3"/>
    <n v="362"/>
    <n v="604"/>
    <n v="242"/>
  </r>
  <r>
    <s v="Austin Smith"/>
    <x v="0"/>
    <s v="Smartphone"/>
    <d v="2024-03-19T00:00:00"/>
    <d v="2024-03-29T00:00:00"/>
    <n v="3"/>
    <n v="821"/>
    <x v="1"/>
    <x v="3"/>
    <x v="3"/>
    <x v="0"/>
    <x v="3"/>
    <x v="1"/>
    <n v="10"/>
    <n v="1847"/>
    <n v="2463"/>
    <n v="616"/>
  </r>
  <r>
    <s v="David Caldwell"/>
    <x v="0"/>
    <s v="Headphones"/>
    <d v="2024-07-14T00:00:00"/>
    <d v="2024-07-28T00:00:00"/>
    <n v="10"/>
    <n v="489"/>
    <x v="1"/>
    <x v="3"/>
    <x v="2"/>
    <x v="0"/>
    <x v="2"/>
    <x v="4"/>
    <n v="14"/>
    <n v="3179"/>
    <n v="4890"/>
    <n v="1711"/>
  </r>
  <r>
    <s v="Matthew Gomez"/>
    <x v="0"/>
    <s v="Smartphone"/>
    <d v="2024-12-15T00:00:00"/>
    <d v="2024-12-24T00:00:00"/>
    <n v="9"/>
    <n v="778"/>
    <x v="0"/>
    <x v="4"/>
    <x v="2"/>
    <x v="0"/>
    <x v="6"/>
    <x v="4"/>
    <n v="9"/>
    <n v="5252"/>
    <n v="7002"/>
    <n v="1750"/>
  </r>
  <r>
    <s v="Maria Brown"/>
    <x v="4"/>
    <s v="Wall Art"/>
    <d v="2024-03-21T00:00:00"/>
    <d v="2024-03-29T00:00:00"/>
    <n v="8"/>
    <n v="13"/>
    <x v="1"/>
    <x v="3"/>
    <x v="3"/>
    <x v="0"/>
    <x v="3"/>
    <x v="3"/>
    <n v="8"/>
    <n v="73"/>
    <n v="104"/>
    <n v="31"/>
  </r>
  <r>
    <s v="Clifford Ford"/>
    <x v="2"/>
    <s v="Dress"/>
    <d v="2024-02-24T00:00:00"/>
    <d v="2024-03-03T00:00:00"/>
    <n v="5"/>
    <n v="871"/>
    <x v="1"/>
    <x v="3"/>
    <x v="0"/>
    <x v="0"/>
    <x v="7"/>
    <x v="5"/>
    <n v="8"/>
    <n v="3049"/>
    <n v="4355"/>
    <n v="1306"/>
  </r>
  <r>
    <s v="Tammy Allison"/>
    <x v="2"/>
    <s v="Jeans"/>
    <d v="2024-07-10T00:00:00"/>
    <d v="2024-07-19T00:00:00"/>
    <n v="3"/>
    <n v="562"/>
    <x v="0"/>
    <x v="1"/>
    <x v="3"/>
    <x v="0"/>
    <x v="2"/>
    <x v="2"/>
    <n v="9"/>
    <n v="1180"/>
    <n v="1686"/>
    <n v="506"/>
  </r>
  <r>
    <s v="Rachel Gibson"/>
    <x v="1"/>
    <s v="Biography"/>
    <d v="2024-09-07T00:00:00"/>
    <d v="2024-09-17T00:00:00"/>
    <n v="1"/>
    <n v="124"/>
    <x v="0"/>
    <x v="4"/>
    <x v="0"/>
    <x v="0"/>
    <x v="8"/>
    <x v="5"/>
    <n v="10"/>
    <n v="68"/>
    <n v="124"/>
    <n v="56"/>
  </r>
  <r>
    <s v="Lauren Daniels"/>
    <x v="0"/>
    <s v="Laptop"/>
    <d v="2024-10-17T00:00:00"/>
    <d v="2024-10-23T00:00:00"/>
    <n v="2"/>
    <n v="97"/>
    <x v="0"/>
    <x v="3"/>
    <x v="3"/>
    <x v="0"/>
    <x v="1"/>
    <x v="3"/>
    <n v="6"/>
    <n v="165"/>
    <n v="194"/>
    <n v="29"/>
  </r>
  <r>
    <s v="Joseph Obrien"/>
    <x v="1"/>
    <s v="Children's Book"/>
    <d v="2024-07-04T00:00:00"/>
    <d v="2024-07-07T00:00:00"/>
    <n v="4"/>
    <n v="151"/>
    <x v="0"/>
    <x v="3"/>
    <x v="0"/>
    <x v="0"/>
    <x v="2"/>
    <x v="3"/>
    <n v="3"/>
    <n v="362"/>
    <n v="604"/>
    <n v="242"/>
  </r>
  <r>
    <s v="Amanda Miller"/>
    <x v="1"/>
    <s v="Cookbook"/>
    <d v="2024-08-04T00:00:00"/>
    <d v="2024-08-16T00:00:00"/>
    <n v="4"/>
    <n v="961"/>
    <x v="1"/>
    <x v="3"/>
    <x v="0"/>
    <x v="0"/>
    <x v="9"/>
    <x v="4"/>
    <n v="12"/>
    <n v="2499"/>
    <n v="3844"/>
    <n v="1345"/>
  </r>
  <r>
    <s v="Michael Evans"/>
    <x v="4"/>
    <s v="Wall Art"/>
    <d v="2024-12-09T00:00:00"/>
    <d v="2024-12-12T00:00:00"/>
    <n v="6"/>
    <n v="458"/>
    <x v="0"/>
    <x v="3"/>
    <x v="1"/>
    <x v="0"/>
    <x v="6"/>
    <x v="0"/>
    <n v="3"/>
    <n v="1924"/>
    <n v="2748"/>
    <n v="824"/>
  </r>
  <r>
    <s v="Angel Lewis MD"/>
    <x v="2"/>
    <s v="Jeans"/>
    <d v="2024-02-02T00:00:00"/>
    <d v="2024-02-12T00:00:00"/>
    <n v="6"/>
    <n v="31"/>
    <x v="0"/>
    <x v="3"/>
    <x v="2"/>
    <x v="0"/>
    <x v="7"/>
    <x v="6"/>
    <n v="10"/>
    <n v="130"/>
    <n v="186"/>
    <n v="56"/>
  </r>
  <r>
    <s v="Joshua Turner"/>
    <x v="1"/>
    <s v="Non-Fiction"/>
    <d v="2024-01-04T00:00:00"/>
    <d v="2024-01-15T00:00:00"/>
    <n v="2"/>
    <n v="734"/>
    <x v="0"/>
    <x v="3"/>
    <x v="3"/>
    <x v="0"/>
    <x v="10"/>
    <x v="3"/>
    <n v="11"/>
    <n v="734"/>
    <n v="1468"/>
    <n v="734"/>
  </r>
  <r>
    <s v="Douglas Clark"/>
    <x v="0"/>
    <s v="Smartphone"/>
    <d v="2024-06-18T00:00:00"/>
    <d v="2024-06-29T00:00:00"/>
    <n v="2"/>
    <n v="536"/>
    <x v="1"/>
    <x v="0"/>
    <x v="0"/>
    <x v="0"/>
    <x v="5"/>
    <x v="1"/>
    <n v="11"/>
    <n v="804"/>
    <n v="1072"/>
    <n v="268"/>
  </r>
  <r>
    <s v="Kimberly Davenport"/>
    <x v="3"/>
    <s v="Milk"/>
    <d v="2024-08-27T00:00:00"/>
    <d v="2024-08-30T00:00:00"/>
    <n v="1"/>
    <n v="200"/>
    <x v="0"/>
    <x v="3"/>
    <x v="3"/>
    <x v="0"/>
    <x v="9"/>
    <x v="1"/>
    <n v="3"/>
    <n v="100"/>
    <n v="200"/>
    <n v="100"/>
  </r>
  <r>
    <s v="Richard Rodriguez"/>
    <x v="1"/>
    <s v="Fiction"/>
    <d v="2024-01-26T00:00:00"/>
    <d v="2024-02-07T00:00:00"/>
    <n v="9"/>
    <n v="866"/>
    <x v="0"/>
    <x v="0"/>
    <x v="2"/>
    <x v="0"/>
    <x v="10"/>
    <x v="6"/>
    <n v="12"/>
    <n v="3897"/>
    <n v="7794"/>
    <n v="3897"/>
  </r>
  <r>
    <s v="Matthew Ross"/>
    <x v="2"/>
    <s v="Sneakers"/>
    <d v="2024-09-05T00:00:00"/>
    <d v="2024-09-19T00:00:00"/>
    <n v="8"/>
    <n v="228"/>
    <x v="0"/>
    <x v="1"/>
    <x v="2"/>
    <x v="0"/>
    <x v="8"/>
    <x v="3"/>
    <n v="14"/>
    <n v="1368"/>
    <n v="1824"/>
    <n v="456"/>
  </r>
  <r>
    <s v="Victoria Johnson"/>
    <x v="3"/>
    <s v="Juice"/>
    <d v="2024-12-04T00:00:00"/>
    <d v="2024-12-11T00:00:00"/>
    <n v="8"/>
    <n v="168"/>
    <x v="0"/>
    <x v="0"/>
    <x v="1"/>
    <x v="0"/>
    <x v="6"/>
    <x v="2"/>
    <n v="7"/>
    <n v="739"/>
    <n v="1344"/>
    <n v="605"/>
  </r>
  <r>
    <s v="Stephanie Lee"/>
    <x v="0"/>
    <s v="Camera"/>
    <d v="2024-10-04T00:00:00"/>
    <d v="2024-10-07T00:00:00"/>
    <n v="1"/>
    <n v="775"/>
    <x v="0"/>
    <x v="4"/>
    <x v="1"/>
    <x v="0"/>
    <x v="1"/>
    <x v="6"/>
    <n v="3"/>
    <n v="620"/>
    <n v="775"/>
    <n v="155"/>
  </r>
  <r>
    <s v="Benjamin Beck"/>
    <x v="1"/>
    <s v="Children's Book"/>
    <d v="2024-09-14T00:00:00"/>
    <d v="2024-09-19T00:00:00"/>
    <n v="9"/>
    <n v="171"/>
    <x v="0"/>
    <x v="0"/>
    <x v="2"/>
    <x v="0"/>
    <x v="8"/>
    <x v="5"/>
    <n v="5"/>
    <n v="923"/>
    <n v="1539"/>
    <n v="616"/>
  </r>
  <r>
    <s v="Stephanie Gilbert"/>
    <x v="0"/>
    <s v="Camera"/>
    <d v="2024-05-06T00:00:00"/>
    <d v="2024-05-19T00:00:00"/>
    <n v="10"/>
    <n v="618"/>
    <x v="0"/>
    <x v="0"/>
    <x v="3"/>
    <x v="0"/>
    <x v="0"/>
    <x v="0"/>
    <n v="13"/>
    <n v="4944"/>
    <n v="6180"/>
    <n v="1236"/>
  </r>
  <r>
    <s v="Jeffrey Carpenter"/>
    <x v="3"/>
    <s v="Juice"/>
    <d v="2024-10-16T00:00:00"/>
    <d v="2024-10-21T00:00:00"/>
    <n v="9"/>
    <n v="333"/>
    <x v="1"/>
    <x v="4"/>
    <x v="3"/>
    <x v="0"/>
    <x v="1"/>
    <x v="2"/>
    <n v="5"/>
    <n v="1648"/>
    <n v="2997"/>
    <n v="1349"/>
  </r>
  <r>
    <s v="Curtis Johnson"/>
    <x v="4"/>
    <s v="Table Lamp"/>
    <d v="2024-01-05T00:00:00"/>
    <d v="2024-01-10T00:00:00"/>
    <n v="8"/>
    <n v="646"/>
    <x v="0"/>
    <x v="3"/>
    <x v="3"/>
    <x v="0"/>
    <x v="10"/>
    <x v="6"/>
    <n v="5"/>
    <n v="3876"/>
    <n v="5168"/>
    <n v="1292"/>
  </r>
  <r>
    <s v="Michael Snyder"/>
    <x v="1"/>
    <s v="Non-Fiction"/>
    <d v="2024-09-16T00:00:00"/>
    <d v="2024-09-21T00:00:00"/>
    <n v="5"/>
    <n v="496"/>
    <x v="0"/>
    <x v="4"/>
    <x v="0"/>
    <x v="0"/>
    <x v="8"/>
    <x v="0"/>
    <n v="5"/>
    <n v="1240"/>
    <n v="2480"/>
    <n v="1240"/>
  </r>
  <r>
    <s v="Melissa Marshall"/>
    <x v="4"/>
    <s v="Cushion"/>
    <d v="2024-03-21T00:00:00"/>
    <d v="2024-04-04T00:00:00"/>
    <n v="8"/>
    <n v="863"/>
    <x v="1"/>
    <x v="3"/>
    <x v="3"/>
    <x v="0"/>
    <x v="3"/>
    <x v="3"/>
    <n v="14"/>
    <n v="4488"/>
    <n v="6904"/>
    <n v="2416"/>
  </r>
  <r>
    <s v="Michelle Wagner"/>
    <x v="1"/>
    <s v="Fiction"/>
    <d v="2024-12-07T00:00:00"/>
    <d v="2024-12-19T00:00:00"/>
    <n v="9"/>
    <n v="316"/>
    <x v="0"/>
    <x v="3"/>
    <x v="0"/>
    <x v="0"/>
    <x v="6"/>
    <x v="5"/>
    <n v="12"/>
    <n v="1422"/>
    <n v="2844"/>
    <n v="1422"/>
  </r>
  <r>
    <s v="Sara Ramirez"/>
    <x v="4"/>
    <s v="Table Lamp"/>
    <d v="2024-02-24T00:00:00"/>
    <d v="2024-02-29T00:00:00"/>
    <n v="9"/>
    <n v="169"/>
    <x v="1"/>
    <x v="4"/>
    <x v="2"/>
    <x v="0"/>
    <x v="7"/>
    <x v="5"/>
    <n v="5"/>
    <n v="1141"/>
    <n v="1521"/>
    <n v="380"/>
  </r>
  <r>
    <s v="George Orozco"/>
    <x v="2"/>
    <s v="Jacket"/>
    <d v="2024-04-14T00:00:00"/>
    <d v="2024-04-28T00:00:00"/>
    <n v="5"/>
    <n v="527"/>
    <x v="0"/>
    <x v="2"/>
    <x v="1"/>
    <x v="0"/>
    <x v="11"/>
    <x v="4"/>
    <n v="14"/>
    <n v="2108"/>
    <n v="2635"/>
    <n v="527"/>
  </r>
  <r>
    <s v="Joshua Perry"/>
    <x v="0"/>
    <s v="Headphones"/>
    <d v="2024-05-21T00:00:00"/>
    <d v="2024-05-25T00:00:00"/>
    <n v="1"/>
    <n v="13"/>
    <x v="1"/>
    <x v="4"/>
    <x v="2"/>
    <x v="0"/>
    <x v="0"/>
    <x v="1"/>
    <n v="4"/>
    <n v="8"/>
    <n v="13"/>
    <n v="5"/>
  </r>
  <r>
    <s v="Aaron Bell"/>
    <x v="4"/>
    <s v="Curtains"/>
    <d v="2024-08-14T00:00:00"/>
    <d v="2024-08-21T00:00:00"/>
    <n v="9"/>
    <n v="732"/>
    <x v="0"/>
    <x v="2"/>
    <x v="2"/>
    <x v="0"/>
    <x v="9"/>
    <x v="2"/>
    <n v="7"/>
    <n v="4282"/>
    <n v="6588"/>
    <n v="2306"/>
  </r>
  <r>
    <s v="Stephanie Freeman"/>
    <x v="0"/>
    <s v="Smartphone"/>
    <d v="2024-12-19T00:00:00"/>
    <d v="2024-12-25T00:00:00"/>
    <n v="3"/>
    <n v="568"/>
    <x v="1"/>
    <x v="0"/>
    <x v="3"/>
    <x v="0"/>
    <x v="6"/>
    <x v="3"/>
    <n v="6"/>
    <n v="1278"/>
    <n v="1704"/>
    <n v="426"/>
  </r>
  <r>
    <s v="Rebecca Ramsey"/>
    <x v="1"/>
    <s v="Non-Fiction"/>
    <d v="2024-08-08T00:00:00"/>
    <d v="2024-08-12T00:00:00"/>
    <n v="3"/>
    <n v="52"/>
    <x v="0"/>
    <x v="4"/>
    <x v="3"/>
    <x v="0"/>
    <x v="9"/>
    <x v="3"/>
    <n v="4"/>
    <n v="78"/>
    <n v="156"/>
    <n v="78"/>
  </r>
  <r>
    <s v="Mary Miller"/>
    <x v="4"/>
    <s v="Curtains"/>
    <d v="2024-12-15T00:00:00"/>
    <d v="2024-12-26T00:00:00"/>
    <n v="4"/>
    <n v="692"/>
    <x v="1"/>
    <x v="0"/>
    <x v="1"/>
    <x v="0"/>
    <x v="6"/>
    <x v="4"/>
    <n v="11"/>
    <n v="1799"/>
    <n v="2768"/>
    <n v="969"/>
  </r>
  <r>
    <s v="Andre Wright"/>
    <x v="2"/>
    <s v="T-Shirt"/>
    <d v="2024-07-14T00:00:00"/>
    <d v="2024-07-22T00:00:00"/>
    <n v="1"/>
    <n v="889"/>
    <x v="0"/>
    <x v="2"/>
    <x v="0"/>
    <x v="0"/>
    <x v="2"/>
    <x v="4"/>
    <n v="8"/>
    <n v="578"/>
    <n v="889"/>
    <n v="311"/>
  </r>
  <r>
    <s v="Jeffrey Wood"/>
    <x v="1"/>
    <s v="Biography"/>
    <d v="2024-01-15T00:00:00"/>
    <d v="2024-01-18T00:00:00"/>
    <n v="2"/>
    <n v="908"/>
    <x v="1"/>
    <x v="4"/>
    <x v="3"/>
    <x v="0"/>
    <x v="10"/>
    <x v="0"/>
    <n v="3"/>
    <n v="999"/>
    <n v="1816"/>
    <n v="817"/>
  </r>
  <r>
    <s v="Samuel Rivas"/>
    <x v="0"/>
    <s v="Headphones"/>
    <d v="2024-01-01T00:00:00"/>
    <d v="2024-01-15T00:00:00"/>
    <n v="9"/>
    <n v="957"/>
    <x v="1"/>
    <x v="1"/>
    <x v="3"/>
    <x v="0"/>
    <x v="10"/>
    <x v="0"/>
    <n v="14"/>
    <n v="5598"/>
    <n v="8613"/>
    <n v="3015"/>
  </r>
  <r>
    <s v="Daniel Salinas"/>
    <x v="2"/>
    <s v="Jacket"/>
    <d v="2024-08-08T00:00:00"/>
    <d v="2024-08-15T00:00:00"/>
    <n v="2"/>
    <n v="981"/>
    <x v="1"/>
    <x v="3"/>
    <x v="1"/>
    <x v="0"/>
    <x v="9"/>
    <x v="3"/>
    <n v="7"/>
    <n v="1570"/>
    <n v="1962"/>
    <n v="392"/>
  </r>
  <r>
    <s v="Michael West"/>
    <x v="3"/>
    <s v="Cereal"/>
    <d v="2024-10-10T00:00:00"/>
    <d v="2024-10-13T00:00:00"/>
    <n v="3"/>
    <n v="206"/>
    <x v="1"/>
    <x v="2"/>
    <x v="1"/>
    <x v="0"/>
    <x v="1"/>
    <x v="3"/>
    <n v="3"/>
    <n v="340"/>
    <n v="618"/>
    <n v="278"/>
  </r>
  <r>
    <s v="Elizabeth Ward"/>
    <x v="3"/>
    <s v="Milk"/>
    <d v="2024-12-11T00:00:00"/>
    <d v="2024-12-21T00:00:00"/>
    <n v="4"/>
    <n v="533"/>
    <x v="1"/>
    <x v="2"/>
    <x v="3"/>
    <x v="0"/>
    <x v="6"/>
    <x v="2"/>
    <n v="10"/>
    <n v="1066"/>
    <n v="2132"/>
    <n v="1066"/>
  </r>
  <r>
    <s v="Kristen Terry"/>
    <x v="0"/>
    <s v="Tablet"/>
    <d v="2024-09-20T00:00:00"/>
    <d v="2024-09-27T00:00:00"/>
    <n v="10"/>
    <n v="353"/>
    <x v="1"/>
    <x v="0"/>
    <x v="3"/>
    <x v="0"/>
    <x v="8"/>
    <x v="6"/>
    <n v="7"/>
    <n v="2471"/>
    <n v="3530"/>
    <n v="1059"/>
  </r>
  <r>
    <s v="David Grant"/>
    <x v="1"/>
    <s v="Fiction"/>
    <d v="2024-08-21T00:00:00"/>
    <d v="2024-09-01T00:00:00"/>
    <n v="7"/>
    <n v="917"/>
    <x v="0"/>
    <x v="3"/>
    <x v="0"/>
    <x v="0"/>
    <x v="9"/>
    <x v="2"/>
    <n v="11"/>
    <n v="3210"/>
    <n v="6419"/>
    <n v="3209"/>
  </r>
  <r>
    <s v="Kevin Patterson"/>
    <x v="3"/>
    <s v="Milk"/>
    <d v="2024-07-23T00:00:00"/>
    <d v="2024-07-29T00:00:00"/>
    <n v="4"/>
    <n v="161"/>
    <x v="0"/>
    <x v="3"/>
    <x v="3"/>
    <x v="0"/>
    <x v="2"/>
    <x v="1"/>
    <n v="6"/>
    <n v="322"/>
    <n v="644"/>
    <n v="322"/>
  </r>
  <r>
    <s v="Juan Moore"/>
    <x v="3"/>
    <s v="Pasta"/>
    <d v="2024-03-31T00:00:00"/>
    <d v="2024-04-05T00:00:00"/>
    <n v="9"/>
    <n v="485"/>
    <x v="0"/>
    <x v="0"/>
    <x v="1"/>
    <x v="0"/>
    <x v="3"/>
    <x v="4"/>
    <n v="5"/>
    <n v="2619"/>
    <n v="4365"/>
    <n v="1746"/>
  </r>
  <r>
    <s v="Dwayne Campbell"/>
    <x v="0"/>
    <s v="Headphones"/>
    <d v="2024-03-09T00:00:00"/>
    <d v="2024-03-13T00:00:00"/>
    <n v="8"/>
    <n v="693"/>
    <x v="1"/>
    <x v="3"/>
    <x v="0"/>
    <x v="0"/>
    <x v="3"/>
    <x v="5"/>
    <n v="4"/>
    <n v="3604"/>
    <n v="5544"/>
    <n v="1940"/>
  </r>
  <r>
    <s v="Samantha Morse"/>
    <x v="2"/>
    <s v="Sneakers"/>
    <d v="2024-08-18T00:00:00"/>
    <d v="2024-08-28T00:00:00"/>
    <n v="5"/>
    <n v="779"/>
    <x v="1"/>
    <x v="0"/>
    <x v="2"/>
    <x v="0"/>
    <x v="9"/>
    <x v="4"/>
    <n v="10"/>
    <n v="2921"/>
    <n v="3895"/>
    <n v="974"/>
  </r>
  <r>
    <s v="Kathryn Snyder"/>
    <x v="3"/>
    <s v="Pasta"/>
    <d v="2024-05-20T00:00:00"/>
    <d v="2024-05-31T00:00:00"/>
    <n v="8"/>
    <n v="89"/>
    <x v="0"/>
    <x v="3"/>
    <x v="1"/>
    <x v="0"/>
    <x v="0"/>
    <x v="0"/>
    <n v="11"/>
    <n v="427"/>
    <n v="712"/>
    <n v="285"/>
  </r>
  <r>
    <s v="Alicia Hubbard"/>
    <x v="4"/>
    <s v="Cushion"/>
    <d v="2024-06-12T00:00:00"/>
    <d v="2024-06-16T00:00:00"/>
    <n v="9"/>
    <n v="92"/>
    <x v="0"/>
    <x v="0"/>
    <x v="1"/>
    <x v="0"/>
    <x v="5"/>
    <x v="2"/>
    <n v="4"/>
    <n v="538"/>
    <n v="828"/>
    <n v="290"/>
  </r>
  <r>
    <s v="Tanya Kim"/>
    <x v="2"/>
    <s v="Jacket"/>
    <d v="2024-08-11T00:00:00"/>
    <d v="2024-08-25T00:00:00"/>
    <n v="8"/>
    <n v="39"/>
    <x v="1"/>
    <x v="2"/>
    <x v="1"/>
    <x v="0"/>
    <x v="9"/>
    <x v="4"/>
    <n v="14"/>
    <n v="250"/>
    <n v="312"/>
    <n v="62"/>
  </r>
  <r>
    <s v="Bruce Collier"/>
    <x v="1"/>
    <s v="Cookbook"/>
    <d v="2024-12-05T00:00:00"/>
    <d v="2024-12-12T00:00:00"/>
    <n v="1"/>
    <n v="95"/>
    <x v="0"/>
    <x v="3"/>
    <x v="0"/>
    <x v="0"/>
    <x v="6"/>
    <x v="3"/>
    <n v="7"/>
    <n v="62"/>
    <n v="95"/>
    <n v="33"/>
  </r>
  <r>
    <s v="Kimberly Gibson"/>
    <x v="0"/>
    <s v="Headphones"/>
    <d v="2024-01-10T00:00:00"/>
    <d v="2024-01-14T00:00:00"/>
    <n v="9"/>
    <n v="63"/>
    <x v="1"/>
    <x v="4"/>
    <x v="0"/>
    <x v="0"/>
    <x v="10"/>
    <x v="2"/>
    <n v="4"/>
    <n v="369"/>
    <n v="567"/>
    <n v="198"/>
  </r>
  <r>
    <s v="Reginald Williams"/>
    <x v="0"/>
    <s v="Smartphone"/>
    <d v="2024-01-16T00:00:00"/>
    <d v="2024-01-29T00:00:00"/>
    <n v="4"/>
    <n v="214"/>
    <x v="1"/>
    <x v="1"/>
    <x v="0"/>
    <x v="0"/>
    <x v="10"/>
    <x v="1"/>
    <n v="13"/>
    <n v="642"/>
    <n v="856"/>
    <n v="214"/>
  </r>
  <r>
    <s v="Amanda Shaw"/>
    <x v="2"/>
    <s v="Jeans"/>
    <d v="2024-03-05T00:00:00"/>
    <d v="2024-03-14T00:00:00"/>
    <n v="8"/>
    <n v="695"/>
    <x v="0"/>
    <x v="0"/>
    <x v="1"/>
    <x v="0"/>
    <x v="3"/>
    <x v="1"/>
    <n v="9"/>
    <n v="3892"/>
    <n v="5560"/>
    <n v="1668"/>
  </r>
  <r>
    <s v="Alexis Thomas"/>
    <x v="3"/>
    <s v="Cereal"/>
    <d v="2024-07-07T00:00:00"/>
    <d v="2024-07-15T00:00:00"/>
    <n v="3"/>
    <n v="630"/>
    <x v="0"/>
    <x v="3"/>
    <x v="0"/>
    <x v="0"/>
    <x v="2"/>
    <x v="4"/>
    <n v="8"/>
    <n v="1040"/>
    <n v="1890"/>
    <n v="850"/>
  </r>
  <r>
    <s v="Sarah Villarreal"/>
    <x v="4"/>
    <s v="Table Lamp"/>
    <d v="2024-10-23T00:00:00"/>
    <d v="2024-11-04T00:00:00"/>
    <n v="1"/>
    <n v="961"/>
    <x v="1"/>
    <x v="4"/>
    <x v="0"/>
    <x v="0"/>
    <x v="1"/>
    <x v="2"/>
    <n v="12"/>
    <n v="721"/>
    <n v="961"/>
    <n v="240"/>
  </r>
  <r>
    <s v="Cynthia Cohen"/>
    <x v="3"/>
    <s v="Milk"/>
    <d v="2024-04-11T00:00:00"/>
    <d v="2024-04-24T00:00:00"/>
    <n v="2"/>
    <n v="616"/>
    <x v="0"/>
    <x v="3"/>
    <x v="0"/>
    <x v="0"/>
    <x v="11"/>
    <x v="3"/>
    <n v="13"/>
    <n v="616"/>
    <n v="1232"/>
    <n v="616"/>
  </r>
  <r>
    <s v="Michele Garcia"/>
    <x v="4"/>
    <s v="Vase"/>
    <d v="2024-03-02T00:00:00"/>
    <d v="2024-03-13T00:00:00"/>
    <n v="10"/>
    <n v="811"/>
    <x v="1"/>
    <x v="0"/>
    <x v="0"/>
    <x v="0"/>
    <x v="3"/>
    <x v="5"/>
    <n v="11"/>
    <n v="6083"/>
    <n v="8110"/>
    <n v="2027"/>
  </r>
  <r>
    <s v="Joel King"/>
    <x v="3"/>
    <s v="Rice"/>
    <d v="2024-08-09T00:00:00"/>
    <d v="2024-08-15T00:00:00"/>
    <n v="6"/>
    <n v="660"/>
    <x v="1"/>
    <x v="1"/>
    <x v="1"/>
    <x v="0"/>
    <x v="9"/>
    <x v="6"/>
    <n v="6"/>
    <n v="2376"/>
    <n v="3960"/>
    <n v="1584"/>
  </r>
  <r>
    <s v="Brooke Alexander"/>
    <x v="2"/>
    <s v="Sneakers"/>
    <d v="2024-03-31T00:00:00"/>
    <d v="2024-04-13T00:00:00"/>
    <n v="9"/>
    <n v="998"/>
    <x v="1"/>
    <x v="3"/>
    <x v="2"/>
    <x v="0"/>
    <x v="3"/>
    <x v="4"/>
    <n v="13"/>
    <n v="6737"/>
    <n v="8982"/>
    <n v="2245"/>
  </r>
  <r>
    <s v="Ann Phillips"/>
    <x v="1"/>
    <s v="Biography"/>
    <d v="2024-10-11T00:00:00"/>
    <d v="2024-10-17T00:00:00"/>
    <n v="1"/>
    <n v="539"/>
    <x v="0"/>
    <x v="0"/>
    <x v="3"/>
    <x v="0"/>
    <x v="1"/>
    <x v="6"/>
    <n v="6"/>
    <n v="296"/>
    <n v="539"/>
    <n v="243"/>
  </r>
  <r>
    <s v="Richard Smith"/>
    <x v="1"/>
    <s v="Biography"/>
    <d v="2024-08-30T00:00:00"/>
    <d v="2024-09-12T00:00:00"/>
    <n v="9"/>
    <n v="553"/>
    <x v="1"/>
    <x v="4"/>
    <x v="3"/>
    <x v="0"/>
    <x v="9"/>
    <x v="6"/>
    <n v="13"/>
    <n v="2737"/>
    <n v="4977"/>
    <n v="2240"/>
  </r>
  <r>
    <s v="David Johnson"/>
    <x v="1"/>
    <s v="Biography"/>
    <d v="2024-06-29T00:00:00"/>
    <d v="2024-07-13T00:00:00"/>
    <n v="8"/>
    <n v="287"/>
    <x v="0"/>
    <x v="4"/>
    <x v="2"/>
    <x v="0"/>
    <x v="5"/>
    <x v="5"/>
    <n v="14"/>
    <n v="1263"/>
    <n v="2296"/>
    <n v="1033"/>
  </r>
  <r>
    <s v="Elizabeth Ortiz"/>
    <x v="0"/>
    <s v="Laptop"/>
    <d v="2024-06-10T00:00:00"/>
    <d v="2024-06-19T00:00:00"/>
    <n v="2"/>
    <n v="770"/>
    <x v="0"/>
    <x v="3"/>
    <x v="3"/>
    <x v="0"/>
    <x v="5"/>
    <x v="0"/>
    <n v="9"/>
    <n v="1309"/>
    <n v="1540"/>
    <n v="231"/>
  </r>
  <r>
    <s v="Teresa Ramirez"/>
    <x v="0"/>
    <s v="Laptop"/>
    <d v="2024-05-31T00:00:00"/>
    <d v="2024-06-14T00:00:00"/>
    <n v="4"/>
    <n v="379"/>
    <x v="0"/>
    <x v="0"/>
    <x v="2"/>
    <x v="0"/>
    <x v="0"/>
    <x v="6"/>
    <n v="14"/>
    <n v="1289"/>
    <n v="1516"/>
    <n v="227"/>
  </r>
  <r>
    <s v="Michael Stephens"/>
    <x v="1"/>
    <s v="Non-Fiction"/>
    <d v="2024-05-20T00:00:00"/>
    <d v="2024-05-26T00:00:00"/>
    <n v="1"/>
    <n v="65"/>
    <x v="1"/>
    <x v="3"/>
    <x v="2"/>
    <x v="0"/>
    <x v="0"/>
    <x v="0"/>
    <n v="6"/>
    <n v="33"/>
    <n v="65"/>
    <n v="32"/>
  </r>
  <r>
    <s v="Kristen Willis"/>
    <x v="3"/>
    <s v="Cereal"/>
    <d v="2024-04-04T00:00:00"/>
    <d v="2024-04-15T00:00:00"/>
    <n v="1"/>
    <n v="268"/>
    <x v="0"/>
    <x v="1"/>
    <x v="0"/>
    <x v="0"/>
    <x v="11"/>
    <x v="3"/>
    <n v="11"/>
    <n v="147"/>
    <n v="268"/>
    <n v="121"/>
  </r>
  <r>
    <s v="Rebecca Rodriguez"/>
    <x v="0"/>
    <s v="Headphones"/>
    <d v="2024-09-08T00:00:00"/>
    <d v="2024-09-21T00:00:00"/>
    <n v="2"/>
    <n v="600"/>
    <x v="0"/>
    <x v="3"/>
    <x v="2"/>
    <x v="0"/>
    <x v="8"/>
    <x v="4"/>
    <n v="13"/>
    <n v="780"/>
    <n v="1200"/>
    <n v="420"/>
  </r>
  <r>
    <s v="Jessica Rodriguez DDS"/>
    <x v="3"/>
    <s v="Cereal"/>
    <d v="2024-10-28T00:00:00"/>
    <d v="2024-11-04T00:00:00"/>
    <n v="7"/>
    <n v="322"/>
    <x v="0"/>
    <x v="3"/>
    <x v="2"/>
    <x v="0"/>
    <x v="1"/>
    <x v="0"/>
    <n v="7"/>
    <n v="1240"/>
    <n v="2254"/>
    <n v="1014"/>
  </r>
  <r>
    <s v="Donald Schultz"/>
    <x v="1"/>
    <s v="Fiction"/>
    <d v="2024-04-16T00:00:00"/>
    <d v="2024-04-22T00:00:00"/>
    <n v="4"/>
    <n v="280"/>
    <x v="0"/>
    <x v="3"/>
    <x v="1"/>
    <x v="0"/>
    <x v="11"/>
    <x v="1"/>
    <n v="6"/>
    <n v="560"/>
    <n v="1120"/>
    <n v="560"/>
  </r>
  <r>
    <s v="Emily Edwards"/>
    <x v="1"/>
    <s v="Children's Book"/>
    <d v="2024-05-29T00:00:00"/>
    <d v="2024-06-12T00:00:00"/>
    <n v="1"/>
    <n v="247"/>
    <x v="1"/>
    <x v="4"/>
    <x v="2"/>
    <x v="0"/>
    <x v="0"/>
    <x v="2"/>
    <n v="14"/>
    <n v="148"/>
    <n v="247"/>
    <n v="99"/>
  </r>
  <r>
    <s v="Anna Davis"/>
    <x v="3"/>
    <s v="Rice"/>
    <d v="2024-12-17T00:00:00"/>
    <d v="2024-12-30T00:00:00"/>
    <n v="4"/>
    <n v="956"/>
    <x v="1"/>
    <x v="4"/>
    <x v="1"/>
    <x v="0"/>
    <x v="6"/>
    <x v="1"/>
    <n v="13"/>
    <n v="2294"/>
    <n v="3824"/>
    <n v="1530"/>
  </r>
  <r>
    <s v="Jordan Moore"/>
    <x v="2"/>
    <s v="T-Shirt"/>
    <d v="2024-01-31T00:00:00"/>
    <d v="2024-02-14T00:00:00"/>
    <n v="3"/>
    <n v="821"/>
    <x v="1"/>
    <x v="4"/>
    <x v="0"/>
    <x v="0"/>
    <x v="10"/>
    <x v="2"/>
    <n v="14"/>
    <n v="1601"/>
    <n v="2463"/>
    <n v="862"/>
  </r>
  <r>
    <s v="Phillip Andrews"/>
    <x v="1"/>
    <s v="Biography"/>
    <d v="2024-08-12T00:00:00"/>
    <d v="2024-08-17T00:00:00"/>
    <n v="2"/>
    <n v="489"/>
    <x v="1"/>
    <x v="3"/>
    <x v="2"/>
    <x v="0"/>
    <x v="9"/>
    <x v="0"/>
    <n v="5"/>
    <n v="538"/>
    <n v="978"/>
    <n v="440"/>
  </r>
  <r>
    <s v="Christopher Park"/>
    <x v="3"/>
    <s v="Cereal"/>
    <d v="2024-09-13T00:00:00"/>
    <d v="2024-09-25T00:00:00"/>
    <n v="9"/>
    <n v="515"/>
    <x v="1"/>
    <x v="2"/>
    <x v="0"/>
    <x v="0"/>
    <x v="8"/>
    <x v="6"/>
    <n v="12"/>
    <n v="2549"/>
    <n v="4635"/>
    <n v="2086"/>
  </r>
  <r>
    <s v="Andrea Figueroa"/>
    <x v="0"/>
    <s v="Headphones"/>
    <d v="2024-06-14T00:00:00"/>
    <d v="2024-06-19T00:00:00"/>
    <n v="10"/>
    <n v="266"/>
    <x v="0"/>
    <x v="0"/>
    <x v="0"/>
    <x v="0"/>
    <x v="5"/>
    <x v="6"/>
    <n v="5"/>
    <n v="1729"/>
    <n v="2660"/>
    <n v="931"/>
  </r>
  <r>
    <s v="Karla Ramos"/>
    <x v="1"/>
    <s v="Children's Book"/>
    <d v="2024-05-22T00:00:00"/>
    <d v="2024-06-01T00:00:00"/>
    <n v="3"/>
    <n v="609"/>
    <x v="0"/>
    <x v="2"/>
    <x v="0"/>
    <x v="0"/>
    <x v="0"/>
    <x v="2"/>
    <n v="10"/>
    <n v="1096"/>
    <n v="1827"/>
    <n v="731"/>
  </r>
  <r>
    <s v="Michael Watkins"/>
    <x v="3"/>
    <s v="Cereal"/>
    <d v="2024-07-28T00:00:00"/>
    <d v="2024-08-01T00:00:00"/>
    <n v="6"/>
    <n v="338"/>
    <x v="0"/>
    <x v="3"/>
    <x v="0"/>
    <x v="0"/>
    <x v="2"/>
    <x v="4"/>
    <n v="4"/>
    <n v="1115"/>
    <n v="2028"/>
    <n v="913"/>
  </r>
  <r>
    <s v="Eric Clark"/>
    <x v="4"/>
    <s v="Wall Art"/>
    <d v="2024-12-21T00:00:00"/>
    <d v="2024-12-24T00:00:00"/>
    <n v="8"/>
    <n v="305"/>
    <x v="1"/>
    <x v="3"/>
    <x v="1"/>
    <x v="0"/>
    <x v="6"/>
    <x v="5"/>
    <n v="3"/>
    <n v="1708"/>
    <n v="2440"/>
    <n v="732"/>
  </r>
  <r>
    <s v="Thomas Atkins"/>
    <x v="1"/>
    <s v="Fiction"/>
    <d v="2024-12-02T00:00:00"/>
    <d v="2024-12-15T00:00:00"/>
    <n v="9"/>
    <n v="483"/>
    <x v="0"/>
    <x v="2"/>
    <x v="1"/>
    <x v="0"/>
    <x v="6"/>
    <x v="0"/>
    <n v="13"/>
    <n v="2174"/>
    <n v="4347"/>
    <n v="2173"/>
  </r>
  <r>
    <s v="Alex Nguyen"/>
    <x v="1"/>
    <s v="Biography"/>
    <d v="2024-11-14T00:00:00"/>
    <d v="2024-11-18T00:00:00"/>
    <n v="8"/>
    <n v="650"/>
    <x v="0"/>
    <x v="2"/>
    <x v="2"/>
    <x v="0"/>
    <x v="4"/>
    <x v="3"/>
    <n v="4"/>
    <n v="2860"/>
    <n v="5200"/>
    <n v="2340"/>
  </r>
  <r>
    <s v="Kelly Foster"/>
    <x v="4"/>
    <s v="Vase"/>
    <d v="2024-03-08T00:00:00"/>
    <d v="2024-03-22T00:00:00"/>
    <n v="5"/>
    <n v="458"/>
    <x v="0"/>
    <x v="3"/>
    <x v="0"/>
    <x v="0"/>
    <x v="3"/>
    <x v="6"/>
    <n v="14"/>
    <n v="1718"/>
    <n v="2290"/>
    <n v="572"/>
  </r>
  <r>
    <s v="Kerry Lee"/>
    <x v="0"/>
    <s v="Camera"/>
    <d v="2024-05-02T00:00:00"/>
    <d v="2024-05-13T00:00:00"/>
    <n v="3"/>
    <n v="328"/>
    <x v="1"/>
    <x v="3"/>
    <x v="0"/>
    <x v="0"/>
    <x v="0"/>
    <x v="3"/>
    <n v="11"/>
    <n v="787"/>
    <n v="984"/>
    <n v="197"/>
  </r>
  <r>
    <s v="Rebecca Vargas"/>
    <x v="2"/>
    <s v="Sneakers"/>
    <d v="2024-10-09T00:00:00"/>
    <d v="2024-10-16T00:00:00"/>
    <n v="3"/>
    <n v="402"/>
    <x v="1"/>
    <x v="0"/>
    <x v="3"/>
    <x v="0"/>
    <x v="1"/>
    <x v="2"/>
    <n v="7"/>
    <n v="905"/>
    <n v="1206"/>
    <n v="301"/>
  </r>
  <r>
    <s v="John Hernandez"/>
    <x v="0"/>
    <s v="Tablet"/>
    <d v="2024-06-01T00:00:00"/>
    <d v="2024-06-13T00:00:00"/>
    <n v="10"/>
    <n v="603"/>
    <x v="0"/>
    <x v="3"/>
    <x v="3"/>
    <x v="0"/>
    <x v="5"/>
    <x v="5"/>
    <n v="12"/>
    <n v="4221"/>
    <n v="6030"/>
    <n v="1809"/>
  </r>
  <r>
    <s v="Katelyn Perez"/>
    <x v="0"/>
    <s v="Camera"/>
    <d v="2024-08-21T00:00:00"/>
    <d v="2024-09-02T00:00:00"/>
    <n v="1"/>
    <n v="749"/>
    <x v="1"/>
    <x v="0"/>
    <x v="0"/>
    <x v="0"/>
    <x v="9"/>
    <x v="2"/>
    <n v="12"/>
    <n v="599"/>
    <n v="749"/>
    <n v="150"/>
  </r>
  <r>
    <s v="George Miranda"/>
    <x v="2"/>
    <s v="T-Shirt"/>
    <d v="2024-08-28T00:00:00"/>
    <d v="2024-09-04T00:00:00"/>
    <n v="5"/>
    <n v="356"/>
    <x v="1"/>
    <x v="3"/>
    <x v="0"/>
    <x v="0"/>
    <x v="9"/>
    <x v="2"/>
    <n v="7"/>
    <n v="1157"/>
    <n v="1780"/>
    <n v="623"/>
  </r>
  <r>
    <s v="Jackson Ball"/>
    <x v="0"/>
    <s v="Tablet"/>
    <d v="2024-12-11T00:00:00"/>
    <d v="2024-12-23T00:00:00"/>
    <n v="9"/>
    <n v="399"/>
    <x v="1"/>
    <x v="4"/>
    <x v="0"/>
    <x v="0"/>
    <x v="6"/>
    <x v="2"/>
    <n v="12"/>
    <n v="2514"/>
    <n v="3591"/>
    <n v="1077"/>
  </r>
  <r>
    <s v="Vincent Mueller"/>
    <x v="0"/>
    <s v="Camera"/>
    <d v="2024-02-05T00:00:00"/>
    <d v="2024-02-09T00:00:00"/>
    <n v="4"/>
    <n v="656"/>
    <x v="0"/>
    <x v="3"/>
    <x v="2"/>
    <x v="0"/>
    <x v="7"/>
    <x v="0"/>
    <n v="4"/>
    <n v="2099"/>
    <n v="2624"/>
    <n v="525"/>
  </r>
  <r>
    <s v="Tracy Montoya"/>
    <x v="0"/>
    <s v="Headphones"/>
    <d v="2024-02-20T00:00:00"/>
    <d v="2024-02-24T00:00:00"/>
    <n v="2"/>
    <n v="464"/>
    <x v="0"/>
    <x v="0"/>
    <x v="1"/>
    <x v="0"/>
    <x v="7"/>
    <x v="1"/>
    <n v="4"/>
    <n v="603"/>
    <n v="928"/>
    <n v="325"/>
  </r>
  <r>
    <s v="Phillip Nelson"/>
    <x v="0"/>
    <s v="Tablet"/>
    <d v="2024-01-29T00:00:00"/>
    <d v="2024-02-05T00:00:00"/>
    <n v="5"/>
    <n v="377"/>
    <x v="0"/>
    <x v="4"/>
    <x v="1"/>
    <x v="0"/>
    <x v="10"/>
    <x v="0"/>
    <n v="7"/>
    <n v="1320"/>
    <n v="1885"/>
    <n v="565"/>
  </r>
  <r>
    <s v="Jonathan Young"/>
    <x v="2"/>
    <s v="Dress"/>
    <d v="2024-07-29T00:00:00"/>
    <d v="2024-08-09T00:00:00"/>
    <n v="10"/>
    <n v="708"/>
    <x v="0"/>
    <x v="1"/>
    <x v="2"/>
    <x v="0"/>
    <x v="2"/>
    <x v="0"/>
    <n v="11"/>
    <n v="4956"/>
    <n v="7080"/>
    <n v="2124"/>
  </r>
  <r>
    <s v="Howard Norman"/>
    <x v="2"/>
    <s v="T-Shirt"/>
    <d v="2024-11-17T00:00:00"/>
    <d v="2024-11-23T00:00:00"/>
    <n v="1"/>
    <n v="326"/>
    <x v="0"/>
    <x v="1"/>
    <x v="3"/>
    <x v="0"/>
    <x v="4"/>
    <x v="4"/>
    <n v="6"/>
    <n v="212"/>
    <n v="326"/>
    <n v="114"/>
  </r>
  <r>
    <s v="Stephanie Hughes"/>
    <x v="1"/>
    <s v="Biography"/>
    <d v="2024-03-08T00:00:00"/>
    <d v="2024-03-18T00:00:00"/>
    <n v="2"/>
    <n v="941"/>
    <x v="1"/>
    <x v="4"/>
    <x v="2"/>
    <x v="0"/>
    <x v="3"/>
    <x v="6"/>
    <n v="10"/>
    <n v="1035"/>
    <n v="1882"/>
    <n v="847"/>
  </r>
  <r>
    <s v="Samantha Gardner"/>
    <x v="3"/>
    <s v="Pasta"/>
    <d v="2024-04-12T00:00:00"/>
    <d v="2024-04-21T00:00:00"/>
    <n v="3"/>
    <n v="815"/>
    <x v="1"/>
    <x v="3"/>
    <x v="2"/>
    <x v="0"/>
    <x v="11"/>
    <x v="6"/>
    <n v="9"/>
    <n v="1467"/>
    <n v="2445"/>
    <n v="978"/>
  </r>
  <r>
    <s v="William Gould"/>
    <x v="4"/>
    <s v="Table Lamp"/>
    <d v="2024-08-27T00:00:00"/>
    <d v="2024-09-03T00:00:00"/>
    <n v="2"/>
    <n v="154"/>
    <x v="1"/>
    <x v="1"/>
    <x v="2"/>
    <x v="0"/>
    <x v="9"/>
    <x v="1"/>
    <n v="7"/>
    <n v="231"/>
    <n v="308"/>
    <n v="77"/>
  </r>
  <r>
    <s v="Laura Moreno"/>
    <x v="1"/>
    <s v="Fiction"/>
    <d v="2024-08-20T00:00:00"/>
    <d v="2024-08-30T00:00:00"/>
    <n v="6"/>
    <n v="698"/>
    <x v="1"/>
    <x v="3"/>
    <x v="2"/>
    <x v="0"/>
    <x v="9"/>
    <x v="1"/>
    <n v="10"/>
    <n v="2094"/>
    <n v="4188"/>
    <n v="2094"/>
  </r>
  <r>
    <s v="Kathryn Hughes"/>
    <x v="3"/>
    <s v="Cereal"/>
    <d v="2024-02-25T00:00:00"/>
    <d v="2024-03-02T00:00:00"/>
    <n v="4"/>
    <n v="492"/>
    <x v="1"/>
    <x v="0"/>
    <x v="0"/>
    <x v="0"/>
    <x v="7"/>
    <x v="4"/>
    <n v="6"/>
    <n v="1082"/>
    <n v="1968"/>
    <n v="886"/>
  </r>
  <r>
    <s v="Benjamin Thompson"/>
    <x v="4"/>
    <s v="Vase"/>
    <d v="2024-04-23T00:00:00"/>
    <d v="2024-04-28T00:00:00"/>
    <n v="2"/>
    <n v="660"/>
    <x v="1"/>
    <x v="1"/>
    <x v="3"/>
    <x v="0"/>
    <x v="11"/>
    <x v="1"/>
    <n v="5"/>
    <n v="990"/>
    <n v="1320"/>
    <n v="330"/>
  </r>
  <r>
    <s v="Betty Shaw"/>
    <x v="3"/>
    <s v="Pasta"/>
    <d v="2024-07-04T00:00:00"/>
    <d v="2024-07-11T00:00:00"/>
    <n v="2"/>
    <n v="712"/>
    <x v="1"/>
    <x v="4"/>
    <x v="0"/>
    <x v="0"/>
    <x v="2"/>
    <x v="3"/>
    <n v="7"/>
    <n v="854"/>
    <n v="1424"/>
    <n v="570"/>
  </r>
  <r>
    <s v="Todd Jacobson"/>
    <x v="4"/>
    <s v="Table Lamp"/>
    <d v="2024-07-22T00:00:00"/>
    <d v="2024-07-26T00:00:00"/>
    <n v="5"/>
    <n v="204"/>
    <x v="0"/>
    <x v="0"/>
    <x v="3"/>
    <x v="0"/>
    <x v="2"/>
    <x v="0"/>
    <n v="4"/>
    <n v="765"/>
    <n v="1020"/>
    <n v="255"/>
  </r>
  <r>
    <s v="Martin Vargas"/>
    <x v="2"/>
    <s v="Dress"/>
    <d v="2024-01-11T00:00:00"/>
    <d v="2024-01-17T00:00:00"/>
    <n v="1"/>
    <n v="815"/>
    <x v="0"/>
    <x v="4"/>
    <x v="0"/>
    <x v="0"/>
    <x v="10"/>
    <x v="3"/>
    <n v="6"/>
    <n v="571"/>
    <n v="815"/>
    <n v="244"/>
  </r>
  <r>
    <s v="Travis Wise"/>
    <x v="1"/>
    <s v="Non-Fiction"/>
    <d v="2024-02-05T00:00:00"/>
    <d v="2024-02-13T00:00:00"/>
    <n v="9"/>
    <n v="222"/>
    <x v="0"/>
    <x v="3"/>
    <x v="1"/>
    <x v="0"/>
    <x v="7"/>
    <x v="0"/>
    <n v="8"/>
    <n v="999"/>
    <n v="1998"/>
    <n v="999"/>
  </r>
  <r>
    <s v="Stephen Gardner"/>
    <x v="4"/>
    <s v="Curtains"/>
    <d v="2024-11-01T00:00:00"/>
    <d v="2024-11-09T00:00:00"/>
    <n v="1"/>
    <n v="293"/>
    <x v="0"/>
    <x v="1"/>
    <x v="2"/>
    <x v="0"/>
    <x v="4"/>
    <x v="6"/>
    <n v="8"/>
    <n v="190"/>
    <n v="293"/>
    <n v="103"/>
  </r>
  <r>
    <s v="Jesse Barker"/>
    <x v="1"/>
    <s v="Biography"/>
    <d v="2024-03-30T00:00:00"/>
    <d v="2024-04-05T00:00:00"/>
    <n v="2"/>
    <n v="686"/>
    <x v="0"/>
    <x v="1"/>
    <x v="0"/>
    <x v="0"/>
    <x v="3"/>
    <x v="5"/>
    <n v="6"/>
    <n v="755"/>
    <n v="1372"/>
    <n v="617"/>
  </r>
  <r>
    <s v="James Gilbert"/>
    <x v="3"/>
    <s v="Cereal"/>
    <d v="2024-09-19T00:00:00"/>
    <d v="2024-09-29T00:00:00"/>
    <n v="10"/>
    <n v="121"/>
    <x v="0"/>
    <x v="2"/>
    <x v="2"/>
    <x v="0"/>
    <x v="8"/>
    <x v="3"/>
    <n v="10"/>
    <n v="666"/>
    <n v="1210"/>
    <n v="544"/>
  </r>
  <r>
    <s v="Shawn Jimenez"/>
    <x v="1"/>
    <s v="Fiction"/>
    <d v="2024-12-03T00:00:00"/>
    <d v="2024-12-07T00:00:00"/>
    <n v="9"/>
    <n v="318"/>
    <x v="0"/>
    <x v="2"/>
    <x v="1"/>
    <x v="0"/>
    <x v="6"/>
    <x v="1"/>
    <n v="4"/>
    <n v="1431"/>
    <n v="2862"/>
    <n v="1431"/>
  </r>
  <r>
    <s v="Kyle Cameron"/>
    <x v="3"/>
    <s v="Milk"/>
    <d v="2024-08-06T00:00:00"/>
    <d v="2024-08-17T00:00:00"/>
    <n v="2"/>
    <n v="512"/>
    <x v="0"/>
    <x v="3"/>
    <x v="0"/>
    <x v="0"/>
    <x v="9"/>
    <x v="1"/>
    <n v="11"/>
    <n v="512"/>
    <n v="1024"/>
    <n v="512"/>
  </r>
  <r>
    <s v="Monica Gallagher"/>
    <x v="0"/>
    <s v="Tablet"/>
    <d v="2024-11-07T00:00:00"/>
    <d v="2024-11-12T00:00:00"/>
    <n v="3"/>
    <n v="77"/>
    <x v="1"/>
    <x v="0"/>
    <x v="2"/>
    <x v="0"/>
    <x v="4"/>
    <x v="3"/>
    <n v="5"/>
    <n v="162"/>
    <n v="231"/>
    <n v="69"/>
  </r>
  <r>
    <s v="Brent Brooks"/>
    <x v="3"/>
    <s v="Juice"/>
    <d v="2024-11-05T00:00:00"/>
    <d v="2024-11-09T00:00:00"/>
    <n v="7"/>
    <n v="111"/>
    <x v="1"/>
    <x v="1"/>
    <x v="3"/>
    <x v="0"/>
    <x v="4"/>
    <x v="1"/>
    <n v="4"/>
    <n v="427"/>
    <n v="777"/>
    <n v="350"/>
  </r>
  <r>
    <s v="Brenda Velazquez"/>
    <x v="3"/>
    <s v="Milk"/>
    <d v="2024-07-31T00:00:00"/>
    <d v="2024-08-05T00:00:00"/>
    <n v="2"/>
    <n v="330"/>
    <x v="1"/>
    <x v="2"/>
    <x v="3"/>
    <x v="0"/>
    <x v="2"/>
    <x v="2"/>
    <n v="5"/>
    <n v="330"/>
    <n v="660"/>
    <n v="330"/>
  </r>
  <r>
    <s v="Katie Hicks"/>
    <x v="4"/>
    <s v="Cushion"/>
    <d v="2024-03-19T00:00:00"/>
    <d v="2024-03-23T00:00:00"/>
    <n v="8"/>
    <n v="78"/>
    <x v="0"/>
    <x v="0"/>
    <x v="1"/>
    <x v="0"/>
    <x v="3"/>
    <x v="1"/>
    <n v="4"/>
    <n v="406"/>
    <n v="624"/>
    <n v="218"/>
  </r>
  <r>
    <s v="Veronica Silva"/>
    <x v="3"/>
    <s v="Rice"/>
    <d v="2024-07-09T00:00:00"/>
    <d v="2024-07-13T00:00:00"/>
    <n v="3"/>
    <n v="579"/>
    <x v="1"/>
    <x v="0"/>
    <x v="1"/>
    <x v="0"/>
    <x v="2"/>
    <x v="1"/>
    <n v="4"/>
    <n v="1042"/>
    <n v="1737"/>
    <n v="695"/>
  </r>
  <r>
    <s v="Michelle Hampton"/>
    <x v="1"/>
    <s v="Biography"/>
    <d v="2024-12-09T00:00:00"/>
    <d v="2024-12-23T00:00:00"/>
    <n v="2"/>
    <n v="430"/>
    <x v="1"/>
    <x v="4"/>
    <x v="3"/>
    <x v="0"/>
    <x v="6"/>
    <x v="0"/>
    <n v="14"/>
    <n v="473"/>
    <n v="860"/>
    <n v="387"/>
  </r>
  <r>
    <s v="Ashley Smith"/>
    <x v="0"/>
    <s v="Tablet"/>
    <d v="2024-11-03T00:00:00"/>
    <d v="2024-11-24T00:00:00"/>
    <n v="5"/>
    <n v="370"/>
    <x v="1"/>
    <x v="0"/>
    <x v="0"/>
    <x v="0"/>
    <x v="4"/>
    <x v="4"/>
    <n v="21"/>
    <n v="1295"/>
    <n v="1850"/>
    <n v="555"/>
  </r>
  <r>
    <s v="Gloria Gomez"/>
    <x v="1"/>
    <s v="Biography"/>
    <d v="2024-02-28T00:00:00"/>
    <d v="2024-03-03T00:00:00"/>
    <n v="5"/>
    <n v="597"/>
    <x v="1"/>
    <x v="0"/>
    <x v="3"/>
    <x v="0"/>
    <x v="7"/>
    <x v="2"/>
    <n v="4"/>
    <n v="1642"/>
    <n v="2985"/>
    <n v="1343"/>
  </r>
  <r>
    <s v="Courtney Dudley"/>
    <x v="1"/>
    <s v="Cookbook"/>
    <d v="2024-12-11T00:00:00"/>
    <d v="2024-12-19T00:00:00"/>
    <n v="9"/>
    <n v="36"/>
    <x v="0"/>
    <x v="3"/>
    <x v="3"/>
    <x v="0"/>
    <x v="6"/>
    <x v="2"/>
    <n v="8"/>
    <n v="211"/>
    <n v="324"/>
    <n v="113"/>
  </r>
  <r>
    <s v="Timothy Pope"/>
    <x v="2"/>
    <s v="Jacket"/>
    <d v="2024-12-25T00:00:00"/>
    <d v="2025-01-03T00:00:00"/>
    <n v="5"/>
    <n v="953"/>
    <x v="0"/>
    <x v="4"/>
    <x v="0"/>
    <x v="0"/>
    <x v="6"/>
    <x v="2"/>
    <n v="9"/>
    <n v="3812"/>
    <n v="4765"/>
    <n v="953"/>
  </r>
  <r>
    <s v="Tina Ballard"/>
    <x v="2"/>
    <s v="Jeans"/>
    <d v="2024-10-16T00:00:00"/>
    <d v="2024-10-19T00:00:00"/>
    <n v="7"/>
    <n v="81"/>
    <x v="0"/>
    <x v="0"/>
    <x v="1"/>
    <x v="0"/>
    <x v="1"/>
    <x v="2"/>
    <n v="3"/>
    <n v="397"/>
    <n v="567"/>
    <n v="170"/>
  </r>
  <r>
    <s v="Anthony Stein"/>
    <x v="4"/>
    <s v="Cushion"/>
    <d v="2024-10-17T00:00:00"/>
    <d v="2024-10-29T00:00:00"/>
    <n v="10"/>
    <n v="96"/>
    <x v="0"/>
    <x v="0"/>
    <x v="2"/>
    <x v="0"/>
    <x v="1"/>
    <x v="3"/>
    <n v="12"/>
    <n v="624"/>
    <n v="960"/>
    <n v="336"/>
  </r>
  <r>
    <s v="Matthew Velez"/>
    <x v="1"/>
    <s v="Children's Book"/>
    <d v="2024-07-31T00:00:00"/>
    <d v="2024-08-03T00:00:00"/>
    <n v="5"/>
    <n v="230"/>
    <x v="0"/>
    <x v="1"/>
    <x v="1"/>
    <x v="0"/>
    <x v="2"/>
    <x v="2"/>
    <n v="3"/>
    <n v="690"/>
    <n v="1150"/>
    <n v="460"/>
  </r>
  <r>
    <s v="Alexandra Bradley"/>
    <x v="1"/>
    <s v="Biography"/>
    <d v="2024-01-24T00:00:00"/>
    <d v="2024-02-07T00:00:00"/>
    <n v="4"/>
    <n v="414"/>
    <x v="0"/>
    <x v="3"/>
    <x v="0"/>
    <x v="0"/>
    <x v="10"/>
    <x v="2"/>
    <n v="14"/>
    <n v="911"/>
    <n v="1656"/>
    <n v="745"/>
  </r>
  <r>
    <s v="Nicole Thompson"/>
    <x v="0"/>
    <s v="Smartphone"/>
    <d v="2024-09-11T00:00:00"/>
    <d v="2024-09-24T00:00:00"/>
    <n v="7"/>
    <n v="189"/>
    <x v="1"/>
    <x v="0"/>
    <x v="1"/>
    <x v="0"/>
    <x v="8"/>
    <x v="2"/>
    <n v="13"/>
    <n v="992"/>
    <n v="1323"/>
    <n v="331"/>
  </r>
  <r>
    <s v="Stacy Carrillo"/>
    <x v="3"/>
    <s v="Cereal"/>
    <d v="2024-02-28T00:00:00"/>
    <d v="2024-03-05T00:00:00"/>
    <n v="7"/>
    <n v="31"/>
    <x v="1"/>
    <x v="4"/>
    <x v="1"/>
    <x v="0"/>
    <x v="7"/>
    <x v="2"/>
    <n v="6"/>
    <n v="119"/>
    <n v="217"/>
    <n v="98"/>
  </r>
  <r>
    <s v="Justin Brown"/>
    <x v="1"/>
    <s v="Children's Book"/>
    <d v="2024-09-25T00:00:00"/>
    <d v="2024-10-07T00:00:00"/>
    <n v="2"/>
    <n v="415"/>
    <x v="1"/>
    <x v="1"/>
    <x v="2"/>
    <x v="0"/>
    <x v="8"/>
    <x v="2"/>
    <n v="12"/>
    <n v="498"/>
    <n v="830"/>
    <n v="332"/>
  </r>
  <r>
    <s v="Steven Griffin Jr."/>
    <x v="4"/>
    <s v="Curtains"/>
    <d v="2024-06-19T00:00:00"/>
    <d v="2024-06-26T00:00:00"/>
    <n v="3"/>
    <n v="88"/>
    <x v="1"/>
    <x v="3"/>
    <x v="0"/>
    <x v="0"/>
    <x v="5"/>
    <x v="2"/>
    <n v="7"/>
    <n v="172"/>
    <n v="264"/>
    <n v="92"/>
  </r>
  <r>
    <s v="Aaron Robinson"/>
    <x v="1"/>
    <s v="Non-Fiction"/>
    <d v="2024-06-27T00:00:00"/>
    <d v="2024-07-05T00:00:00"/>
    <n v="6"/>
    <n v="754"/>
    <x v="0"/>
    <x v="1"/>
    <x v="0"/>
    <x v="0"/>
    <x v="5"/>
    <x v="3"/>
    <n v="8"/>
    <n v="2262"/>
    <n v="4524"/>
    <n v="2262"/>
  </r>
  <r>
    <s v="Jason Mack"/>
    <x v="0"/>
    <s v="Laptop"/>
    <d v="2024-05-11T00:00:00"/>
    <d v="2024-05-23T00:00:00"/>
    <n v="4"/>
    <n v="187"/>
    <x v="1"/>
    <x v="3"/>
    <x v="0"/>
    <x v="0"/>
    <x v="0"/>
    <x v="5"/>
    <n v="12"/>
    <n v="636"/>
    <n v="748"/>
    <n v="112"/>
  </r>
  <r>
    <s v="Michael Stanley"/>
    <x v="0"/>
    <s v="Laptop"/>
    <d v="2024-11-17T00:00:00"/>
    <d v="2024-11-27T00:00:00"/>
    <n v="8"/>
    <n v="485"/>
    <x v="1"/>
    <x v="1"/>
    <x v="3"/>
    <x v="0"/>
    <x v="4"/>
    <x v="4"/>
    <n v="10"/>
    <n v="3298"/>
    <n v="3880"/>
    <n v="582"/>
  </r>
  <r>
    <s v="Julie Ball"/>
    <x v="3"/>
    <s v="Juice"/>
    <d v="2024-11-25T00:00:00"/>
    <d v="2024-11-28T00:00:00"/>
    <n v="10"/>
    <n v="340"/>
    <x v="0"/>
    <x v="1"/>
    <x v="2"/>
    <x v="0"/>
    <x v="4"/>
    <x v="0"/>
    <n v="3"/>
    <n v="1870"/>
    <n v="3400"/>
    <n v="1530"/>
  </r>
  <r>
    <s v="Donald Pineda"/>
    <x v="3"/>
    <s v="Rice"/>
    <d v="2024-08-28T00:00:00"/>
    <d v="2024-09-08T00:00:00"/>
    <n v="8"/>
    <n v="656"/>
    <x v="1"/>
    <x v="4"/>
    <x v="0"/>
    <x v="0"/>
    <x v="9"/>
    <x v="2"/>
    <n v="11"/>
    <n v="3149"/>
    <n v="5248"/>
    <n v="2099"/>
  </r>
  <r>
    <s v="Jill Powers"/>
    <x v="0"/>
    <s v="Tablet"/>
    <d v="2024-09-16T00:00:00"/>
    <d v="2024-09-20T00:00:00"/>
    <n v="2"/>
    <n v="327"/>
    <x v="0"/>
    <x v="2"/>
    <x v="3"/>
    <x v="0"/>
    <x v="8"/>
    <x v="0"/>
    <n v="4"/>
    <n v="458"/>
    <n v="654"/>
    <n v="196"/>
  </r>
  <r>
    <s v="Donna Cabrera"/>
    <x v="0"/>
    <s v="Tablet"/>
    <d v="2024-05-26T00:00:00"/>
    <d v="2024-06-01T00:00:00"/>
    <n v="2"/>
    <n v="670"/>
    <x v="1"/>
    <x v="1"/>
    <x v="1"/>
    <x v="0"/>
    <x v="0"/>
    <x v="4"/>
    <n v="6"/>
    <n v="938"/>
    <n v="1340"/>
    <n v="402"/>
  </r>
  <r>
    <s v="Jason Hernandez"/>
    <x v="1"/>
    <s v="Non-Fiction"/>
    <d v="2024-06-13T00:00:00"/>
    <d v="2024-06-18T00:00:00"/>
    <n v="10"/>
    <n v="497"/>
    <x v="0"/>
    <x v="3"/>
    <x v="3"/>
    <x v="0"/>
    <x v="5"/>
    <x v="3"/>
    <n v="5"/>
    <n v="2485"/>
    <n v="4970"/>
    <n v="2485"/>
  </r>
  <r>
    <s v="Michael Shaffer"/>
    <x v="3"/>
    <s v="Rice"/>
    <d v="2024-06-24T00:00:00"/>
    <d v="2024-07-03T00:00:00"/>
    <n v="2"/>
    <n v="526"/>
    <x v="0"/>
    <x v="3"/>
    <x v="2"/>
    <x v="0"/>
    <x v="5"/>
    <x v="0"/>
    <n v="9"/>
    <n v="631"/>
    <n v="1052"/>
    <n v="421"/>
  </r>
  <r>
    <s v="Kristin Mendoza"/>
    <x v="4"/>
    <s v="Cushion"/>
    <d v="2024-07-17T00:00:00"/>
    <d v="2024-07-31T00:00:00"/>
    <n v="7"/>
    <n v="803"/>
    <x v="0"/>
    <x v="4"/>
    <x v="0"/>
    <x v="0"/>
    <x v="2"/>
    <x v="2"/>
    <n v="14"/>
    <n v="3654"/>
    <n v="5621"/>
    <n v="1967"/>
  </r>
  <r>
    <s v="Jose Crawford"/>
    <x v="4"/>
    <s v="Wall Art"/>
    <d v="2024-03-07T00:00:00"/>
    <d v="2024-03-13T00:00:00"/>
    <n v="10"/>
    <n v="735"/>
    <x v="1"/>
    <x v="0"/>
    <x v="1"/>
    <x v="0"/>
    <x v="3"/>
    <x v="3"/>
    <n v="6"/>
    <n v="5145"/>
    <n v="7350"/>
    <n v="2205"/>
  </r>
  <r>
    <s v="Connie Thomas"/>
    <x v="3"/>
    <s v="Cereal"/>
    <d v="2024-03-06T00:00:00"/>
    <d v="2024-03-11T00:00:00"/>
    <n v="9"/>
    <n v="105"/>
    <x v="1"/>
    <x v="3"/>
    <x v="3"/>
    <x v="0"/>
    <x v="3"/>
    <x v="2"/>
    <n v="5"/>
    <n v="520"/>
    <n v="945"/>
    <n v="425"/>
  </r>
  <r>
    <s v="Robert Jackson"/>
    <x v="2"/>
    <s v="Jeans"/>
    <d v="2024-03-11T00:00:00"/>
    <d v="2024-03-16T00:00:00"/>
    <n v="3"/>
    <n v="89"/>
    <x v="1"/>
    <x v="4"/>
    <x v="3"/>
    <x v="0"/>
    <x v="3"/>
    <x v="0"/>
    <n v="5"/>
    <n v="187"/>
    <n v="267"/>
    <n v="80"/>
  </r>
  <r>
    <s v="Kelly Combs"/>
    <x v="1"/>
    <s v="Cookbook"/>
    <d v="2024-01-20T00:00:00"/>
    <d v="2024-01-25T00:00:00"/>
    <n v="6"/>
    <n v="907"/>
    <x v="0"/>
    <x v="1"/>
    <x v="0"/>
    <x v="0"/>
    <x v="10"/>
    <x v="5"/>
    <n v="5"/>
    <n v="3537"/>
    <n v="5442"/>
    <n v="1905"/>
  </r>
  <r>
    <s v="Antonio Little"/>
    <x v="1"/>
    <s v="Children's Book"/>
    <d v="2024-03-19T00:00:00"/>
    <d v="2024-03-25T00:00:00"/>
    <n v="3"/>
    <n v="195"/>
    <x v="0"/>
    <x v="1"/>
    <x v="0"/>
    <x v="0"/>
    <x v="3"/>
    <x v="1"/>
    <n v="6"/>
    <n v="351"/>
    <n v="585"/>
    <n v="234"/>
  </r>
  <r>
    <s v="James Tran"/>
    <x v="1"/>
    <s v="Cookbook"/>
    <d v="2024-08-02T00:00:00"/>
    <d v="2024-08-11T00:00:00"/>
    <n v="3"/>
    <n v="846"/>
    <x v="0"/>
    <x v="0"/>
    <x v="3"/>
    <x v="0"/>
    <x v="9"/>
    <x v="6"/>
    <n v="9"/>
    <n v="1650"/>
    <n v="2538"/>
    <n v="888"/>
  </r>
  <r>
    <s v="Tamara Hall"/>
    <x v="4"/>
    <s v="Table Lamp"/>
    <d v="2024-11-24T00:00:00"/>
    <d v="2024-12-02T00:00:00"/>
    <n v="8"/>
    <n v="905"/>
    <x v="0"/>
    <x v="4"/>
    <x v="3"/>
    <x v="0"/>
    <x v="4"/>
    <x v="4"/>
    <n v="8"/>
    <n v="5430"/>
    <n v="7240"/>
    <n v="1810"/>
  </r>
  <r>
    <s v="Jennifer Ayala"/>
    <x v="0"/>
    <s v="Tablet"/>
    <d v="2024-04-24T00:00:00"/>
    <d v="2024-05-06T00:00:00"/>
    <n v="1"/>
    <n v="336"/>
    <x v="0"/>
    <x v="0"/>
    <x v="1"/>
    <x v="0"/>
    <x v="11"/>
    <x v="2"/>
    <n v="12"/>
    <n v="235"/>
    <n v="336"/>
    <n v="101"/>
  </r>
  <r>
    <s v="Kevin James"/>
    <x v="2"/>
    <s v="T-Shirt"/>
    <d v="2024-05-26T00:00:00"/>
    <d v="2024-06-09T00:00:00"/>
    <n v="8"/>
    <n v="722"/>
    <x v="1"/>
    <x v="1"/>
    <x v="2"/>
    <x v="0"/>
    <x v="0"/>
    <x v="4"/>
    <n v="14"/>
    <n v="3754"/>
    <n v="5776"/>
    <n v="2022"/>
  </r>
  <r>
    <s v="Derrick Adams"/>
    <x v="0"/>
    <s v="Smartphone"/>
    <d v="2024-09-12T00:00:00"/>
    <d v="2024-09-23T00:00:00"/>
    <n v="10"/>
    <n v="558"/>
    <x v="1"/>
    <x v="0"/>
    <x v="0"/>
    <x v="0"/>
    <x v="8"/>
    <x v="3"/>
    <n v="11"/>
    <n v="4185"/>
    <n v="5580"/>
    <n v="1395"/>
  </r>
  <r>
    <s v="Michelle Simpson"/>
    <x v="2"/>
    <s v="Jeans"/>
    <d v="2024-05-29T00:00:00"/>
    <d v="2024-06-03T00:00:00"/>
    <n v="7"/>
    <n v="11"/>
    <x v="0"/>
    <x v="3"/>
    <x v="0"/>
    <x v="0"/>
    <x v="0"/>
    <x v="2"/>
    <n v="5"/>
    <n v="54"/>
    <n v="77"/>
    <n v="23"/>
  </r>
  <r>
    <s v="Scott Alexander"/>
    <x v="1"/>
    <s v="Children's Book"/>
    <d v="2024-04-05T00:00:00"/>
    <d v="2024-04-14T00:00:00"/>
    <n v="2"/>
    <n v="546"/>
    <x v="1"/>
    <x v="4"/>
    <x v="2"/>
    <x v="0"/>
    <x v="11"/>
    <x v="6"/>
    <n v="9"/>
    <n v="655"/>
    <n v="1092"/>
    <n v="437"/>
  </r>
  <r>
    <s v="Ernest Oconnell"/>
    <x v="1"/>
    <s v="Cookbook"/>
    <d v="2024-09-16T00:00:00"/>
    <d v="2024-09-23T00:00:00"/>
    <n v="9"/>
    <n v="30"/>
    <x v="0"/>
    <x v="2"/>
    <x v="0"/>
    <x v="0"/>
    <x v="8"/>
    <x v="0"/>
    <n v="7"/>
    <n v="176"/>
    <n v="270"/>
    <n v="94"/>
  </r>
  <r>
    <s v="Randall Johnson"/>
    <x v="2"/>
    <s v="T-Shirt"/>
    <d v="2024-10-24T00:00:00"/>
    <d v="2024-11-12T00:00:00"/>
    <n v="6"/>
    <n v="146"/>
    <x v="1"/>
    <x v="0"/>
    <x v="1"/>
    <x v="0"/>
    <x v="1"/>
    <x v="3"/>
    <n v="19"/>
    <n v="569"/>
    <n v="876"/>
    <n v="307"/>
  </r>
  <r>
    <s v="Ryan Pope"/>
    <x v="4"/>
    <s v="Curtains"/>
    <d v="2024-12-16T00:00:00"/>
    <d v="2024-12-20T00:00:00"/>
    <n v="8"/>
    <n v="722"/>
    <x v="0"/>
    <x v="2"/>
    <x v="3"/>
    <x v="0"/>
    <x v="6"/>
    <x v="0"/>
    <n v="4"/>
    <n v="3754"/>
    <n v="5776"/>
    <n v="2022"/>
  </r>
  <r>
    <s v="Jay Bennett"/>
    <x v="0"/>
    <s v="Headphones"/>
    <d v="2024-01-19T00:00:00"/>
    <d v="2024-02-02T00:00:00"/>
    <n v="5"/>
    <n v="216"/>
    <x v="0"/>
    <x v="0"/>
    <x v="3"/>
    <x v="0"/>
    <x v="10"/>
    <x v="6"/>
    <n v="14"/>
    <n v="702"/>
    <n v="1080"/>
    <n v="378"/>
  </r>
  <r>
    <s v="Lonnie Hart"/>
    <x v="0"/>
    <s v="Laptop"/>
    <d v="2024-05-26T00:00:00"/>
    <d v="2024-06-02T00:00:00"/>
    <n v="6"/>
    <n v="892"/>
    <x v="1"/>
    <x v="1"/>
    <x v="1"/>
    <x v="0"/>
    <x v="0"/>
    <x v="4"/>
    <n v="7"/>
    <n v="4549"/>
    <n v="5352"/>
    <n v="803"/>
  </r>
  <r>
    <s v="Eric Patrick"/>
    <x v="0"/>
    <s v="Headphones"/>
    <d v="2024-02-10T00:00:00"/>
    <d v="2024-02-18T00:00:00"/>
    <n v="7"/>
    <n v="626"/>
    <x v="1"/>
    <x v="1"/>
    <x v="2"/>
    <x v="0"/>
    <x v="7"/>
    <x v="5"/>
    <n v="8"/>
    <n v="2848"/>
    <n v="4382"/>
    <n v="1534"/>
  </r>
  <r>
    <s v="Rhonda Brown"/>
    <x v="0"/>
    <s v="Tablet"/>
    <d v="2024-11-10T00:00:00"/>
    <d v="2024-11-24T00:00:00"/>
    <n v="7"/>
    <n v="291"/>
    <x v="0"/>
    <x v="3"/>
    <x v="1"/>
    <x v="0"/>
    <x v="4"/>
    <x v="4"/>
    <n v="14"/>
    <n v="1426"/>
    <n v="2037"/>
    <n v="611"/>
  </r>
  <r>
    <s v="Emily Price"/>
    <x v="3"/>
    <s v="Cereal"/>
    <d v="2024-09-19T00:00:00"/>
    <d v="2024-10-09T00:00:00"/>
    <n v="3"/>
    <n v="985"/>
    <x v="1"/>
    <x v="0"/>
    <x v="2"/>
    <x v="0"/>
    <x v="8"/>
    <x v="3"/>
    <n v="20"/>
    <n v="1625"/>
    <n v="2955"/>
    <n v="1330"/>
  </r>
  <r>
    <s v="Jill Jackson"/>
    <x v="1"/>
    <s v="Children's Book"/>
    <d v="2024-10-14T00:00:00"/>
    <d v="2024-10-27T00:00:00"/>
    <n v="2"/>
    <n v="278"/>
    <x v="1"/>
    <x v="1"/>
    <x v="0"/>
    <x v="0"/>
    <x v="1"/>
    <x v="0"/>
    <n v="13"/>
    <n v="334"/>
    <n v="556"/>
    <n v="222"/>
  </r>
  <r>
    <s v="Ashley Wilson"/>
    <x v="3"/>
    <s v="Pasta"/>
    <d v="2024-11-09T00:00:00"/>
    <d v="2024-11-16T00:00:00"/>
    <n v="5"/>
    <n v="720"/>
    <x v="0"/>
    <x v="2"/>
    <x v="1"/>
    <x v="0"/>
    <x v="4"/>
    <x v="5"/>
    <n v="7"/>
    <n v="2160"/>
    <n v="3600"/>
    <n v="1440"/>
  </r>
  <r>
    <s v="Ashley Greer PhD"/>
    <x v="2"/>
    <s v="T-Shirt"/>
    <d v="2024-08-19T00:00:00"/>
    <d v="2024-09-01T00:00:00"/>
    <n v="3"/>
    <n v="930"/>
    <x v="0"/>
    <x v="3"/>
    <x v="2"/>
    <x v="0"/>
    <x v="9"/>
    <x v="0"/>
    <n v="13"/>
    <n v="1814"/>
    <n v="2790"/>
    <n v="976"/>
  </r>
  <r>
    <s v="Charles Clark"/>
    <x v="2"/>
    <s v="Jeans"/>
    <d v="2024-07-04T00:00:00"/>
    <d v="2024-07-17T00:00:00"/>
    <n v="9"/>
    <n v="239"/>
    <x v="0"/>
    <x v="0"/>
    <x v="2"/>
    <x v="0"/>
    <x v="2"/>
    <x v="3"/>
    <n v="13"/>
    <n v="1506"/>
    <n v="2151"/>
    <n v="645"/>
  </r>
  <r>
    <s v="Brandi Thomas"/>
    <x v="1"/>
    <s v="Non-Fiction"/>
    <d v="2024-11-09T00:00:00"/>
    <d v="2024-11-22T00:00:00"/>
    <n v="2"/>
    <n v="77"/>
    <x v="1"/>
    <x v="4"/>
    <x v="1"/>
    <x v="0"/>
    <x v="4"/>
    <x v="5"/>
    <n v="13"/>
    <n v="77"/>
    <n v="154"/>
    <n v="77"/>
  </r>
  <r>
    <s v="Mark Burton"/>
    <x v="3"/>
    <s v="Juice"/>
    <d v="2024-07-29T00:00:00"/>
    <d v="2024-08-08T00:00:00"/>
    <n v="7"/>
    <n v="853"/>
    <x v="0"/>
    <x v="3"/>
    <x v="0"/>
    <x v="0"/>
    <x v="2"/>
    <x v="0"/>
    <n v="10"/>
    <n v="3284"/>
    <n v="5971"/>
    <n v="2687"/>
  </r>
  <r>
    <s v="Paul Neal"/>
    <x v="4"/>
    <s v="Table Lamp"/>
    <d v="2024-08-18T00:00:00"/>
    <d v="2024-08-25T00:00:00"/>
    <n v="8"/>
    <n v="706"/>
    <x v="0"/>
    <x v="3"/>
    <x v="0"/>
    <x v="0"/>
    <x v="9"/>
    <x v="4"/>
    <n v="7"/>
    <n v="4236"/>
    <n v="5648"/>
    <n v="1412"/>
  </r>
  <r>
    <s v="Raymond Oconnor"/>
    <x v="1"/>
    <s v="Cookbook"/>
    <d v="2024-04-03T00:00:00"/>
    <d v="2024-04-11T00:00:00"/>
    <n v="3"/>
    <n v="453"/>
    <x v="0"/>
    <x v="3"/>
    <x v="2"/>
    <x v="0"/>
    <x v="11"/>
    <x v="2"/>
    <n v="8"/>
    <n v="883"/>
    <n v="1359"/>
    <n v="476"/>
  </r>
  <r>
    <s v="Aaron Rubio"/>
    <x v="2"/>
    <s v="Jacket"/>
    <d v="2024-11-10T00:00:00"/>
    <d v="2024-11-18T00:00:00"/>
    <n v="9"/>
    <n v="105"/>
    <x v="1"/>
    <x v="3"/>
    <x v="2"/>
    <x v="0"/>
    <x v="4"/>
    <x v="4"/>
    <n v="8"/>
    <n v="756"/>
    <n v="945"/>
    <n v="189"/>
  </r>
  <r>
    <s v="Steven Martin"/>
    <x v="1"/>
    <s v="Non-Fiction"/>
    <d v="2024-03-28T00:00:00"/>
    <d v="2024-04-08T00:00:00"/>
    <n v="10"/>
    <n v="747"/>
    <x v="1"/>
    <x v="3"/>
    <x v="2"/>
    <x v="0"/>
    <x v="3"/>
    <x v="3"/>
    <n v="11"/>
    <n v="3735"/>
    <n v="7470"/>
    <n v="3735"/>
  </r>
  <r>
    <s v="Jennifer Anderson MD"/>
    <x v="2"/>
    <s v="Dress"/>
    <d v="2024-08-01T00:00:00"/>
    <d v="2024-08-11T00:00:00"/>
    <n v="10"/>
    <n v="664"/>
    <x v="1"/>
    <x v="0"/>
    <x v="3"/>
    <x v="0"/>
    <x v="9"/>
    <x v="3"/>
    <n v="10"/>
    <n v="4648"/>
    <n v="6640"/>
    <n v="1992"/>
  </r>
  <r>
    <s v="Emily Taylor"/>
    <x v="3"/>
    <s v="Pasta"/>
    <d v="2024-06-23T00:00:00"/>
    <d v="2024-06-27T00:00:00"/>
    <n v="10"/>
    <n v="157"/>
    <x v="1"/>
    <x v="4"/>
    <x v="3"/>
    <x v="0"/>
    <x v="5"/>
    <x v="4"/>
    <n v="4"/>
    <n v="942"/>
    <n v="1570"/>
    <n v="628"/>
  </r>
  <r>
    <s v="Matthew Bowers"/>
    <x v="2"/>
    <s v="Sneakers"/>
    <d v="2024-03-03T00:00:00"/>
    <d v="2024-03-15T00:00:00"/>
    <n v="5"/>
    <n v="470"/>
    <x v="0"/>
    <x v="0"/>
    <x v="3"/>
    <x v="0"/>
    <x v="3"/>
    <x v="4"/>
    <n v="12"/>
    <n v="1763"/>
    <n v="2350"/>
    <n v="587"/>
  </r>
  <r>
    <s v="Samantha Green"/>
    <x v="2"/>
    <s v="Jacket"/>
    <d v="2024-07-06T00:00:00"/>
    <d v="2024-07-16T00:00:00"/>
    <n v="7"/>
    <n v="384"/>
    <x v="0"/>
    <x v="0"/>
    <x v="0"/>
    <x v="0"/>
    <x v="2"/>
    <x v="5"/>
    <n v="10"/>
    <n v="2150"/>
    <n v="2688"/>
    <n v="538"/>
  </r>
  <r>
    <s v="Jesse Ward"/>
    <x v="1"/>
    <s v="Children's Book"/>
    <d v="2024-10-08T00:00:00"/>
    <d v="2024-10-12T00:00:00"/>
    <n v="5"/>
    <n v="855"/>
    <x v="0"/>
    <x v="3"/>
    <x v="2"/>
    <x v="0"/>
    <x v="1"/>
    <x v="1"/>
    <n v="4"/>
    <n v="2565"/>
    <n v="4275"/>
    <n v="1710"/>
  </r>
  <r>
    <s v="Tyler Johnson"/>
    <x v="2"/>
    <s v="Jeans"/>
    <d v="2024-11-04T00:00:00"/>
    <d v="2024-11-16T00:00:00"/>
    <n v="9"/>
    <n v="421"/>
    <x v="0"/>
    <x v="3"/>
    <x v="0"/>
    <x v="0"/>
    <x v="4"/>
    <x v="0"/>
    <n v="12"/>
    <n v="2652"/>
    <n v="3789"/>
    <n v="1137"/>
  </r>
  <r>
    <s v="Patricia Collins"/>
    <x v="2"/>
    <s v="Dress"/>
    <d v="2024-09-20T00:00:00"/>
    <d v="2024-09-27T00:00:00"/>
    <n v="3"/>
    <n v="345"/>
    <x v="0"/>
    <x v="3"/>
    <x v="3"/>
    <x v="0"/>
    <x v="8"/>
    <x v="6"/>
    <n v="7"/>
    <n v="725"/>
    <n v="1035"/>
    <n v="310"/>
  </r>
  <r>
    <s v="Jacob Bonilla"/>
    <x v="3"/>
    <s v="Juice"/>
    <d v="2024-06-02T00:00:00"/>
    <d v="2024-06-15T00:00:00"/>
    <n v="10"/>
    <n v="354"/>
    <x v="1"/>
    <x v="3"/>
    <x v="3"/>
    <x v="0"/>
    <x v="5"/>
    <x v="4"/>
    <n v="13"/>
    <n v="1947"/>
    <n v="3540"/>
    <n v="1593"/>
  </r>
  <r>
    <s v="Anthony Shea DDS"/>
    <x v="0"/>
    <s v="Headphones"/>
    <d v="2024-10-25T00:00:00"/>
    <d v="2024-11-06T00:00:00"/>
    <n v="5"/>
    <n v="825"/>
    <x v="1"/>
    <x v="3"/>
    <x v="0"/>
    <x v="0"/>
    <x v="1"/>
    <x v="6"/>
    <n v="12"/>
    <n v="2681"/>
    <n v="4125"/>
    <n v="1444"/>
  </r>
  <r>
    <s v="Kathy Walsh"/>
    <x v="3"/>
    <s v="Cereal"/>
    <d v="2024-12-01T00:00:00"/>
    <d v="2024-12-04T00:00:00"/>
    <n v="10"/>
    <n v="601"/>
    <x v="1"/>
    <x v="0"/>
    <x v="0"/>
    <x v="0"/>
    <x v="6"/>
    <x v="4"/>
    <n v="3"/>
    <n v="3306"/>
    <n v="6010"/>
    <n v="2704"/>
  </r>
  <r>
    <s v="Cynthia Green"/>
    <x v="3"/>
    <s v="Pasta"/>
    <d v="2024-09-25T00:00:00"/>
    <d v="2024-10-07T00:00:00"/>
    <n v="10"/>
    <n v="803"/>
    <x v="0"/>
    <x v="1"/>
    <x v="3"/>
    <x v="0"/>
    <x v="8"/>
    <x v="2"/>
    <n v="12"/>
    <n v="4818"/>
    <n v="8030"/>
    <n v="3212"/>
  </r>
  <r>
    <s v="Melissa Williams"/>
    <x v="0"/>
    <s v="Laptop"/>
    <d v="2024-09-22T00:00:00"/>
    <d v="2024-10-07T00:00:00"/>
    <n v="4"/>
    <n v="584"/>
    <x v="1"/>
    <x v="4"/>
    <x v="0"/>
    <x v="0"/>
    <x v="8"/>
    <x v="4"/>
    <n v="15"/>
    <n v="1986"/>
    <n v="2336"/>
    <n v="350"/>
  </r>
  <r>
    <s v="Anthony Evans"/>
    <x v="3"/>
    <s v="Cereal"/>
    <d v="2024-03-29T00:00:00"/>
    <d v="2024-04-03T00:00:00"/>
    <n v="8"/>
    <n v="944"/>
    <x v="1"/>
    <x v="3"/>
    <x v="1"/>
    <x v="0"/>
    <x v="3"/>
    <x v="6"/>
    <n v="5"/>
    <n v="4154"/>
    <n v="7552"/>
    <n v="3398"/>
  </r>
  <r>
    <s v="Antonio Norman"/>
    <x v="4"/>
    <s v="Cushion"/>
    <d v="2024-11-08T00:00:00"/>
    <d v="2024-11-20T00:00:00"/>
    <n v="8"/>
    <n v="206"/>
    <x v="1"/>
    <x v="0"/>
    <x v="2"/>
    <x v="0"/>
    <x v="4"/>
    <x v="6"/>
    <n v="12"/>
    <n v="1071"/>
    <n v="1648"/>
    <n v="577"/>
  </r>
  <r>
    <s v="Kenneth Underwood"/>
    <x v="3"/>
    <s v="Cereal"/>
    <d v="2024-10-13T00:00:00"/>
    <d v="2024-10-21T00:00:00"/>
    <n v="5"/>
    <n v="304"/>
    <x v="1"/>
    <x v="0"/>
    <x v="3"/>
    <x v="0"/>
    <x v="1"/>
    <x v="4"/>
    <n v="8"/>
    <n v="836"/>
    <n v="1520"/>
    <n v="684"/>
  </r>
  <r>
    <s v="Danielle Phillips"/>
    <x v="0"/>
    <s v="Tablet"/>
    <d v="2024-12-31T00:00:00"/>
    <d v="2025-01-14T00:00:00"/>
    <n v="2"/>
    <n v="364"/>
    <x v="1"/>
    <x v="2"/>
    <x v="2"/>
    <x v="0"/>
    <x v="6"/>
    <x v="1"/>
    <n v="14"/>
    <n v="510"/>
    <n v="728"/>
    <n v="218"/>
  </r>
  <r>
    <s v="Curtis Wilkerson"/>
    <x v="3"/>
    <s v="Pasta"/>
    <d v="2024-04-13T00:00:00"/>
    <d v="2024-04-26T00:00:00"/>
    <n v="9"/>
    <n v="287"/>
    <x v="0"/>
    <x v="3"/>
    <x v="1"/>
    <x v="0"/>
    <x v="11"/>
    <x v="5"/>
    <n v="13"/>
    <n v="1550"/>
    <n v="2583"/>
    <n v="1033"/>
  </r>
  <r>
    <s v="Kathryn Price"/>
    <x v="0"/>
    <s v="Camera"/>
    <d v="2024-10-27T00:00:00"/>
    <d v="2024-11-03T00:00:00"/>
    <n v="4"/>
    <n v="258"/>
    <x v="0"/>
    <x v="0"/>
    <x v="1"/>
    <x v="0"/>
    <x v="1"/>
    <x v="4"/>
    <n v="7"/>
    <n v="826"/>
    <n v="1032"/>
    <n v="206"/>
  </r>
  <r>
    <s v="Kevin Hall"/>
    <x v="2"/>
    <s v="T-Shirt"/>
    <d v="2024-02-21T00:00:00"/>
    <d v="2024-03-06T00:00:00"/>
    <n v="7"/>
    <n v="348"/>
    <x v="0"/>
    <x v="3"/>
    <x v="1"/>
    <x v="0"/>
    <x v="7"/>
    <x v="2"/>
    <n v="14"/>
    <n v="1583"/>
    <n v="2436"/>
    <n v="853"/>
  </r>
  <r>
    <s v="Kristy Hart"/>
    <x v="2"/>
    <s v="Jacket"/>
    <d v="2024-06-13T00:00:00"/>
    <d v="2024-06-17T00:00:00"/>
    <n v="5"/>
    <n v="671"/>
    <x v="1"/>
    <x v="0"/>
    <x v="0"/>
    <x v="0"/>
    <x v="5"/>
    <x v="3"/>
    <n v="4"/>
    <n v="2684"/>
    <n v="3355"/>
    <n v="671"/>
  </r>
  <r>
    <s v="Joseph Smith"/>
    <x v="1"/>
    <s v="Non-Fiction"/>
    <d v="2024-09-30T00:00:00"/>
    <d v="2024-10-06T00:00:00"/>
    <n v="1"/>
    <n v="945"/>
    <x v="0"/>
    <x v="0"/>
    <x v="3"/>
    <x v="0"/>
    <x v="8"/>
    <x v="0"/>
    <n v="6"/>
    <n v="473"/>
    <n v="945"/>
    <n v="472"/>
  </r>
  <r>
    <s v="Sarah Valencia"/>
    <x v="0"/>
    <s v="Headphones"/>
    <d v="2024-09-10T00:00:00"/>
    <d v="2024-09-21T00:00:00"/>
    <n v="3"/>
    <n v="969"/>
    <x v="0"/>
    <x v="3"/>
    <x v="2"/>
    <x v="0"/>
    <x v="8"/>
    <x v="1"/>
    <n v="11"/>
    <n v="1890"/>
    <n v="2907"/>
    <n v="1017"/>
  </r>
  <r>
    <s v="Patricia Bradley"/>
    <x v="2"/>
    <s v="T-Shirt"/>
    <d v="2024-06-18T00:00:00"/>
    <d v="2024-06-24T00:00:00"/>
    <n v="3"/>
    <n v="758"/>
    <x v="1"/>
    <x v="2"/>
    <x v="2"/>
    <x v="0"/>
    <x v="5"/>
    <x v="1"/>
    <n v="6"/>
    <n v="1478"/>
    <n v="2274"/>
    <n v="796"/>
  </r>
  <r>
    <s v="William Jackson"/>
    <x v="2"/>
    <s v="T-Shirt"/>
    <d v="2024-06-21T00:00:00"/>
    <d v="2024-06-25T00:00:00"/>
    <n v="5"/>
    <n v="591"/>
    <x v="0"/>
    <x v="3"/>
    <x v="0"/>
    <x v="0"/>
    <x v="5"/>
    <x v="6"/>
    <n v="4"/>
    <n v="1921"/>
    <n v="2955"/>
    <n v="1034"/>
  </r>
  <r>
    <s v="Michelle Williams"/>
    <x v="1"/>
    <s v="Children's Book"/>
    <d v="2024-08-06T00:00:00"/>
    <d v="2024-08-18T00:00:00"/>
    <n v="9"/>
    <n v="345"/>
    <x v="1"/>
    <x v="0"/>
    <x v="3"/>
    <x v="0"/>
    <x v="9"/>
    <x v="1"/>
    <n v="12"/>
    <n v="1863"/>
    <n v="3105"/>
    <n v="1242"/>
  </r>
  <r>
    <s v="Fernando Lynn"/>
    <x v="3"/>
    <s v="Pasta"/>
    <d v="2024-08-16T00:00:00"/>
    <d v="2024-08-29T00:00:00"/>
    <n v="5"/>
    <n v="986"/>
    <x v="1"/>
    <x v="4"/>
    <x v="0"/>
    <x v="0"/>
    <x v="9"/>
    <x v="6"/>
    <n v="13"/>
    <n v="2958"/>
    <n v="4930"/>
    <n v="1972"/>
  </r>
  <r>
    <s v="Lisa Webb"/>
    <x v="1"/>
    <s v="Fiction"/>
    <d v="2024-05-13T00:00:00"/>
    <d v="2024-05-20T00:00:00"/>
    <n v="6"/>
    <n v="719"/>
    <x v="1"/>
    <x v="0"/>
    <x v="3"/>
    <x v="0"/>
    <x v="0"/>
    <x v="0"/>
    <n v="7"/>
    <n v="2157"/>
    <n v="4314"/>
    <n v="2157"/>
  </r>
  <r>
    <s v="Jennifer Spencer"/>
    <x v="0"/>
    <s v="Headphones"/>
    <d v="2024-06-06T00:00:00"/>
    <d v="2024-06-18T00:00:00"/>
    <n v="3"/>
    <n v="425"/>
    <x v="1"/>
    <x v="3"/>
    <x v="3"/>
    <x v="0"/>
    <x v="5"/>
    <x v="3"/>
    <n v="12"/>
    <n v="829"/>
    <n v="1275"/>
    <n v="446"/>
  </r>
  <r>
    <s v="Sara Hernandez"/>
    <x v="4"/>
    <s v="Table Lamp"/>
    <d v="2024-11-23T00:00:00"/>
    <d v="2024-11-29T00:00:00"/>
    <n v="5"/>
    <n v="386"/>
    <x v="0"/>
    <x v="3"/>
    <x v="3"/>
    <x v="0"/>
    <x v="4"/>
    <x v="5"/>
    <n v="6"/>
    <n v="1448"/>
    <n v="1930"/>
    <n v="482"/>
  </r>
  <r>
    <s v="Steven Baker"/>
    <x v="1"/>
    <s v="Children's Book"/>
    <d v="2024-10-02T00:00:00"/>
    <d v="2024-10-09T00:00:00"/>
    <n v="4"/>
    <n v="790"/>
    <x v="0"/>
    <x v="0"/>
    <x v="1"/>
    <x v="0"/>
    <x v="1"/>
    <x v="2"/>
    <n v="7"/>
    <n v="1896"/>
    <n v="3160"/>
    <n v="1264"/>
  </r>
  <r>
    <s v="Dennis Marshall"/>
    <x v="1"/>
    <s v="Children's Book"/>
    <d v="2024-09-27T00:00:00"/>
    <d v="2024-10-07T00:00:00"/>
    <n v="6"/>
    <n v="89"/>
    <x v="0"/>
    <x v="3"/>
    <x v="1"/>
    <x v="0"/>
    <x v="8"/>
    <x v="6"/>
    <n v="10"/>
    <n v="320"/>
    <n v="534"/>
    <n v="214"/>
  </r>
  <r>
    <s v="Cynthia Evans"/>
    <x v="1"/>
    <s v="Children's Book"/>
    <d v="2024-02-29T00:00:00"/>
    <d v="2024-03-08T00:00:00"/>
    <n v="4"/>
    <n v="744"/>
    <x v="0"/>
    <x v="3"/>
    <x v="1"/>
    <x v="0"/>
    <x v="7"/>
    <x v="3"/>
    <n v="8"/>
    <n v="1786"/>
    <n v="2976"/>
    <n v="1190"/>
  </r>
  <r>
    <s v="Beth Henderson"/>
    <x v="1"/>
    <s v="Fiction"/>
    <d v="2024-10-13T00:00:00"/>
    <d v="2024-10-25T00:00:00"/>
    <n v="8"/>
    <n v="698"/>
    <x v="1"/>
    <x v="1"/>
    <x v="3"/>
    <x v="0"/>
    <x v="1"/>
    <x v="4"/>
    <n v="12"/>
    <n v="2792"/>
    <n v="5584"/>
    <n v="2792"/>
  </r>
  <r>
    <s v="Thomas Sloan"/>
    <x v="0"/>
    <s v="Headphones"/>
    <d v="2024-05-10T00:00:00"/>
    <d v="2024-05-13T00:00:00"/>
    <n v="1"/>
    <n v="773"/>
    <x v="0"/>
    <x v="0"/>
    <x v="3"/>
    <x v="0"/>
    <x v="0"/>
    <x v="6"/>
    <n v="3"/>
    <n v="502"/>
    <n v="773"/>
    <n v="271"/>
  </r>
  <r>
    <s v="Kara Jackson"/>
    <x v="3"/>
    <s v="Milk"/>
    <d v="2024-07-12T00:00:00"/>
    <d v="2024-07-17T00:00:00"/>
    <n v="7"/>
    <n v="92"/>
    <x v="0"/>
    <x v="3"/>
    <x v="0"/>
    <x v="0"/>
    <x v="2"/>
    <x v="6"/>
    <n v="5"/>
    <n v="322"/>
    <n v="644"/>
    <n v="322"/>
  </r>
  <r>
    <s v="Steve Rivera"/>
    <x v="4"/>
    <s v="Table Lamp"/>
    <d v="2024-04-01T00:00:00"/>
    <d v="2024-04-12T00:00:00"/>
    <n v="9"/>
    <n v="412"/>
    <x v="1"/>
    <x v="3"/>
    <x v="1"/>
    <x v="0"/>
    <x v="11"/>
    <x v="0"/>
    <n v="11"/>
    <n v="2781"/>
    <n v="3708"/>
    <n v="927"/>
  </r>
  <r>
    <s v="Caitlin Collins"/>
    <x v="2"/>
    <s v="T-Shirt"/>
    <d v="2024-01-17T00:00:00"/>
    <d v="2024-01-27T00:00:00"/>
    <n v="7"/>
    <n v="639"/>
    <x v="0"/>
    <x v="1"/>
    <x v="1"/>
    <x v="0"/>
    <x v="10"/>
    <x v="2"/>
    <n v="10"/>
    <n v="2907"/>
    <n v="4473"/>
    <n v="1566"/>
  </r>
  <r>
    <s v="Corey Whitaker"/>
    <x v="2"/>
    <s v="T-Shirt"/>
    <d v="2024-02-21T00:00:00"/>
    <d v="2024-03-05T00:00:00"/>
    <n v="10"/>
    <n v="44"/>
    <x v="1"/>
    <x v="2"/>
    <x v="2"/>
    <x v="0"/>
    <x v="7"/>
    <x v="2"/>
    <n v="13"/>
    <n v="286"/>
    <n v="440"/>
    <n v="154"/>
  </r>
  <r>
    <s v="Madison Martinez"/>
    <x v="0"/>
    <s v="Laptop"/>
    <d v="2024-01-23T00:00:00"/>
    <d v="2024-02-05T00:00:00"/>
    <n v="7"/>
    <n v="459"/>
    <x v="0"/>
    <x v="0"/>
    <x v="1"/>
    <x v="0"/>
    <x v="10"/>
    <x v="1"/>
    <n v="13"/>
    <n v="2731"/>
    <n v="3213"/>
    <n v="482"/>
  </r>
  <r>
    <s v="Penny Lewis"/>
    <x v="1"/>
    <s v="Cookbook"/>
    <d v="2024-12-10T00:00:00"/>
    <d v="2024-12-19T00:00:00"/>
    <n v="6"/>
    <n v="252"/>
    <x v="1"/>
    <x v="4"/>
    <x v="2"/>
    <x v="0"/>
    <x v="6"/>
    <x v="1"/>
    <n v="9"/>
    <n v="983"/>
    <n v="1512"/>
    <n v="529"/>
  </r>
  <r>
    <s v="Carlos Thompson"/>
    <x v="1"/>
    <s v="Non-Fiction"/>
    <d v="2024-07-30T00:00:00"/>
    <d v="2024-08-06T00:00:00"/>
    <n v="5"/>
    <n v="291"/>
    <x v="1"/>
    <x v="0"/>
    <x v="2"/>
    <x v="0"/>
    <x v="2"/>
    <x v="1"/>
    <n v="7"/>
    <n v="728"/>
    <n v="1455"/>
    <n v="727"/>
  </r>
  <r>
    <s v="James Bailey"/>
    <x v="2"/>
    <s v="Sneakers"/>
    <d v="2024-10-11T00:00:00"/>
    <d v="2024-10-19T00:00:00"/>
    <n v="8"/>
    <n v="58"/>
    <x v="1"/>
    <x v="4"/>
    <x v="3"/>
    <x v="0"/>
    <x v="1"/>
    <x v="6"/>
    <n v="8"/>
    <n v="348"/>
    <n v="464"/>
    <n v="116"/>
  </r>
  <r>
    <s v="Brian Hunt"/>
    <x v="4"/>
    <s v="Wall Art"/>
    <d v="2024-07-28T00:00:00"/>
    <d v="2024-08-09T00:00:00"/>
    <n v="3"/>
    <n v="317"/>
    <x v="1"/>
    <x v="2"/>
    <x v="2"/>
    <x v="0"/>
    <x v="2"/>
    <x v="4"/>
    <n v="12"/>
    <n v="666"/>
    <n v="951"/>
    <n v="285"/>
  </r>
  <r>
    <s v="Sarah Pittman"/>
    <x v="0"/>
    <s v="Camera"/>
    <d v="2024-04-07T00:00:00"/>
    <d v="2024-04-19T00:00:00"/>
    <n v="1"/>
    <n v="284"/>
    <x v="1"/>
    <x v="2"/>
    <x v="0"/>
    <x v="0"/>
    <x v="11"/>
    <x v="4"/>
    <n v="12"/>
    <n v="227"/>
    <n v="284"/>
    <n v="57"/>
  </r>
  <r>
    <s v="Courtney Walker"/>
    <x v="0"/>
    <s v="Smartphone"/>
    <d v="2024-04-06T00:00:00"/>
    <d v="2024-04-09T00:00:00"/>
    <n v="10"/>
    <n v="751"/>
    <x v="0"/>
    <x v="3"/>
    <x v="2"/>
    <x v="0"/>
    <x v="11"/>
    <x v="5"/>
    <n v="3"/>
    <n v="5633"/>
    <n v="7510"/>
    <n v="1877"/>
  </r>
  <r>
    <s v="Edward York"/>
    <x v="3"/>
    <s v="Pasta"/>
    <d v="2024-06-19T00:00:00"/>
    <d v="2024-07-03T00:00:00"/>
    <n v="5"/>
    <n v="989"/>
    <x v="0"/>
    <x v="0"/>
    <x v="0"/>
    <x v="0"/>
    <x v="5"/>
    <x v="2"/>
    <n v="14"/>
    <n v="2967"/>
    <n v="4945"/>
    <n v="1978"/>
  </r>
  <r>
    <s v="Steve Mason"/>
    <x v="0"/>
    <s v="Headphones"/>
    <d v="2024-05-04T00:00:00"/>
    <d v="2024-05-17T00:00:00"/>
    <n v="10"/>
    <n v="730"/>
    <x v="0"/>
    <x v="0"/>
    <x v="0"/>
    <x v="0"/>
    <x v="0"/>
    <x v="5"/>
    <n v="13"/>
    <n v="4745"/>
    <n v="7300"/>
    <n v="2555"/>
  </r>
  <r>
    <s v="Penny Anderson"/>
    <x v="2"/>
    <s v="Jacket"/>
    <d v="2024-06-09T00:00:00"/>
    <d v="2024-06-19T00:00:00"/>
    <n v="7"/>
    <n v="56"/>
    <x v="1"/>
    <x v="3"/>
    <x v="2"/>
    <x v="0"/>
    <x v="5"/>
    <x v="4"/>
    <n v="10"/>
    <n v="314"/>
    <n v="392"/>
    <n v="78"/>
  </r>
  <r>
    <s v="Joseph Cross"/>
    <x v="2"/>
    <s v="T-Shirt"/>
    <d v="2024-05-13T00:00:00"/>
    <d v="2024-05-16T00:00:00"/>
    <n v="9"/>
    <n v="967"/>
    <x v="1"/>
    <x v="3"/>
    <x v="0"/>
    <x v="0"/>
    <x v="0"/>
    <x v="0"/>
    <n v="3"/>
    <n v="5657"/>
    <n v="8703"/>
    <n v="3046"/>
  </r>
  <r>
    <s v="Shawn Collins"/>
    <x v="3"/>
    <s v="Cereal"/>
    <d v="2024-03-19T00:00:00"/>
    <d v="2024-04-08T00:00:00"/>
    <n v="4"/>
    <n v="347"/>
    <x v="1"/>
    <x v="0"/>
    <x v="1"/>
    <x v="0"/>
    <x v="3"/>
    <x v="1"/>
    <n v="20"/>
    <n v="763"/>
    <n v="1388"/>
    <n v="625"/>
  </r>
  <r>
    <s v="Joy Meyer"/>
    <x v="2"/>
    <s v="Sneakers"/>
    <d v="2024-10-08T00:00:00"/>
    <d v="2024-10-17T00:00:00"/>
    <n v="6"/>
    <n v="273"/>
    <x v="1"/>
    <x v="1"/>
    <x v="3"/>
    <x v="0"/>
    <x v="1"/>
    <x v="1"/>
    <n v="9"/>
    <n v="1229"/>
    <n v="1638"/>
    <n v="409"/>
  </r>
  <r>
    <s v="Alex Wagner"/>
    <x v="2"/>
    <s v="Dress"/>
    <d v="2024-11-24T00:00:00"/>
    <d v="2024-11-27T00:00:00"/>
    <n v="1"/>
    <n v="546"/>
    <x v="1"/>
    <x v="0"/>
    <x v="2"/>
    <x v="0"/>
    <x v="4"/>
    <x v="4"/>
    <n v="3"/>
    <n v="382"/>
    <n v="546"/>
    <n v="164"/>
  </r>
  <r>
    <s v="Martha Smith"/>
    <x v="0"/>
    <s v="Smartphone"/>
    <d v="2024-07-30T00:00:00"/>
    <d v="2024-08-10T00:00:00"/>
    <n v="3"/>
    <n v="872"/>
    <x v="0"/>
    <x v="3"/>
    <x v="2"/>
    <x v="0"/>
    <x v="2"/>
    <x v="1"/>
    <n v="11"/>
    <n v="1962"/>
    <n v="2616"/>
    <n v="654"/>
  </r>
  <r>
    <s v="Matthew Bates"/>
    <x v="2"/>
    <s v="T-Shirt"/>
    <d v="2024-04-21T00:00:00"/>
    <d v="2024-04-28T00:00:00"/>
    <n v="9"/>
    <n v="476"/>
    <x v="1"/>
    <x v="4"/>
    <x v="3"/>
    <x v="0"/>
    <x v="11"/>
    <x v="4"/>
    <n v="7"/>
    <n v="2785"/>
    <n v="4284"/>
    <n v="1499"/>
  </r>
  <r>
    <s v="Autumn Wilson"/>
    <x v="1"/>
    <s v="Children's Book"/>
    <d v="2024-12-03T00:00:00"/>
    <d v="2024-12-12T00:00:00"/>
    <n v="8"/>
    <n v="26"/>
    <x v="1"/>
    <x v="0"/>
    <x v="2"/>
    <x v="0"/>
    <x v="6"/>
    <x v="1"/>
    <n v="9"/>
    <n v="125"/>
    <n v="208"/>
    <n v="83"/>
  </r>
  <r>
    <s v="Michael Meadows"/>
    <x v="0"/>
    <s v="Camera"/>
    <d v="2024-12-23T00:00:00"/>
    <d v="2025-01-05T00:00:00"/>
    <n v="7"/>
    <n v="835"/>
    <x v="0"/>
    <x v="0"/>
    <x v="3"/>
    <x v="0"/>
    <x v="6"/>
    <x v="0"/>
    <n v="13"/>
    <n v="4676"/>
    <n v="5845"/>
    <n v="1169"/>
  </r>
  <r>
    <s v="Sarah Ward"/>
    <x v="4"/>
    <s v="Wall Art"/>
    <d v="2024-02-10T00:00:00"/>
    <d v="2024-02-23T00:00:00"/>
    <n v="6"/>
    <n v="992"/>
    <x v="1"/>
    <x v="2"/>
    <x v="0"/>
    <x v="0"/>
    <x v="7"/>
    <x v="5"/>
    <n v="13"/>
    <n v="4166"/>
    <n v="5952"/>
    <n v="1786"/>
  </r>
  <r>
    <s v="Charles Holland"/>
    <x v="2"/>
    <s v="Jeans"/>
    <d v="2024-06-02T00:00:00"/>
    <d v="2024-06-11T00:00:00"/>
    <n v="2"/>
    <n v="679"/>
    <x v="0"/>
    <x v="1"/>
    <x v="0"/>
    <x v="0"/>
    <x v="5"/>
    <x v="4"/>
    <n v="9"/>
    <n v="951"/>
    <n v="1358"/>
    <n v="407"/>
  </r>
  <r>
    <s v="Robert White"/>
    <x v="3"/>
    <s v="Milk"/>
    <d v="2024-07-12T00:00:00"/>
    <d v="2024-07-25T00:00:00"/>
    <n v="9"/>
    <n v="497"/>
    <x v="1"/>
    <x v="0"/>
    <x v="3"/>
    <x v="0"/>
    <x v="2"/>
    <x v="6"/>
    <n v="13"/>
    <n v="2237"/>
    <n v="4473"/>
    <n v="2236"/>
  </r>
  <r>
    <s v="Karen Fisher"/>
    <x v="2"/>
    <s v="T-Shirt"/>
    <d v="2024-09-12T00:00:00"/>
    <d v="2024-09-20T00:00:00"/>
    <n v="7"/>
    <n v="670"/>
    <x v="1"/>
    <x v="1"/>
    <x v="3"/>
    <x v="0"/>
    <x v="8"/>
    <x v="3"/>
    <n v="8"/>
    <n v="3049"/>
    <n v="4690"/>
    <n v="1641"/>
  </r>
  <r>
    <s v="Jason Williams"/>
    <x v="4"/>
    <s v="Table Lamp"/>
    <d v="2024-02-08T00:00:00"/>
    <d v="2024-02-21T00:00:00"/>
    <n v="5"/>
    <n v="930"/>
    <x v="1"/>
    <x v="3"/>
    <x v="1"/>
    <x v="0"/>
    <x v="7"/>
    <x v="3"/>
    <n v="13"/>
    <n v="3488"/>
    <n v="4650"/>
    <n v="1162"/>
  </r>
  <r>
    <s v="Vanessa Santiago"/>
    <x v="0"/>
    <s v="Laptop"/>
    <d v="2024-06-10T00:00:00"/>
    <d v="2024-06-19T00:00:00"/>
    <n v="1"/>
    <n v="994"/>
    <x v="0"/>
    <x v="0"/>
    <x v="0"/>
    <x v="0"/>
    <x v="5"/>
    <x v="0"/>
    <n v="9"/>
    <n v="845"/>
    <n v="994"/>
    <n v="149"/>
  </r>
  <r>
    <s v="Erica Rivera"/>
    <x v="1"/>
    <s v="Biography"/>
    <d v="2024-07-15T00:00:00"/>
    <d v="2024-07-28T00:00:00"/>
    <n v="3"/>
    <n v="819"/>
    <x v="1"/>
    <x v="3"/>
    <x v="0"/>
    <x v="0"/>
    <x v="2"/>
    <x v="0"/>
    <n v="13"/>
    <n v="1351"/>
    <n v="2457"/>
    <n v="1106"/>
  </r>
  <r>
    <s v="Alicia Powell"/>
    <x v="1"/>
    <s v="Cookbook"/>
    <d v="2024-10-31T00:00:00"/>
    <d v="2024-11-14T00:00:00"/>
    <n v="7"/>
    <n v="802"/>
    <x v="1"/>
    <x v="4"/>
    <x v="1"/>
    <x v="0"/>
    <x v="1"/>
    <x v="3"/>
    <n v="14"/>
    <n v="3649"/>
    <n v="5614"/>
    <n v="1965"/>
  </r>
  <r>
    <s v="Brian Prince"/>
    <x v="2"/>
    <s v="T-Shirt"/>
    <d v="2024-02-12T00:00:00"/>
    <d v="2024-02-23T00:00:00"/>
    <n v="5"/>
    <n v="167"/>
    <x v="1"/>
    <x v="2"/>
    <x v="2"/>
    <x v="0"/>
    <x v="7"/>
    <x v="0"/>
    <n v="11"/>
    <n v="543"/>
    <n v="835"/>
    <n v="292"/>
  </r>
  <r>
    <s v="Janice Petty"/>
    <x v="1"/>
    <s v="Fiction"/>
    <d v="2024-11-01T00:00:00"/>
    <d v="2024-11-06T00:00:00"/>
    <n v="10"/>
    <n v="813"/>
    <x v="0"/>
    <x v="4"/>
    <x v="0"/>
    <x v="0"/>
    <x v="4"/>
    <x v="6"/>
    <n v="5"/>
    <n v="4065"/>
    <n v="8130"/>
    <n v="4065"/>
  </r>
  <r>
    <s v="Nicole Evans"/>
    <x v="4"/>
    <s v="Wall Art"/>
    <d v="2024-07-17T00:00:00"/>
    <d v="2024-07-23T00:00:00"/>
    <n v="2"/>
    <n v="752"/>
    <x v="1"/>
    <x v="3"/>
    <x v="1"/>
    <x v="0"/>
    <x v="2"/>
    <x v="2"/>
    <n v="6"/>
    <n v="1053"/>
    <n v="1504"/>
    <n v="451"/>
  </r>
  <r>
    <s v="Anthony Adams"/>
    <x v="4"/>
    <s v="Wall Art"/>
    <d v="2024-02-09T00:00:00"/>
    <d v="2024-02-13T00:00:00"/>
    <n v="6"/>
    <n v="267"/>
    <x v="1"/>
    <x v="5"/>
    <x v="2"/>
    <x v="0"/>
    <x v="7"/>
    <x v="6"/>
    <n v="4"/>
    <n v="1121"/>
    <n v="1602"/>
    <n v="481"/>
  </r>
  <r>
    <s v="Richard Jennings"/>
    <x v="4"/>
    <s v="Vase"/>
    <d v="2024-07-13T00:00:00"/>
    <d v="2024-07-19T00:00:00"/>
    <n v="6"/>
    <n v="460"/>
    <x v="1"/>
    <x v="4"/>
    <x v="0"/>
    <x v="0"/>
    <x v="2"/>
    <x v="5"/>
    <n v="6"/>
    <n v="2070"/>
    <n v="2760"/>
    <n v="690"/>
  </r>
  <r>
    <s v="Douglas Baker"/>
    <x v="4"/>
    <s v="Curtains"/>
    <d v="2024-07-22T00:00:00"/>
    <d v="2024-07-25T00:00:00"/>
    <n v="6"/>
    <n v="308"/>
    <x v="1"/>
    <x v="6"/>
    <x v="2"/>
    <x v="0"/>
    <x v="2"/>
    <x v="0"/>
    <n v="3"/>
    <n v="1201"/>
    <n v="1848"/>
    <n v="647"/>
  </r>
  <r>
    <s v="Michael Fox"/>
    <x v="0"/>
    <s v="Camera"/>
    <d v="2024-04-12T00:00:00"/>
    <d v="2024-04-21T00:00:00"/>
    <n v="10"/>
    <n v="568"/>
    <x v="0"/>
    <x v="5"/>
    <x v="3"/>
    <x v="0"/>
    <x v="11"/>
    <x v="6"/>
    <n v="9"/>
    <n v="4544"/>
    <n v="5680"/>
    <n v="1136"/>
  </r>
  <r>
    <s v="Lisa Oliver"/>
    <x v="3"/>
    <s v="Pasta"/>
    <d v="2024-11-20T00:00:00"/>
    <d v="2024-12-12T00:00:00"/>
    <n v="5"/>
    <n v="257"/>
    <x v="1"/>
    <x v="4"/>
    <x v="3"/>
    <x v="0"/>
    <x v="4"/>
    <x v="2"/>
    <n v="22"/>
    <n v="771"/>
    <n v="1285"/>
    <n v="514"/>
  </r>
  <r>
    <s v="Bradley Davis"/>
    <x v="1"/>
    <s v="Cookbook"/>
    <d v="2024-12-20T00:00:00"/>
    <d v="2024-12-28T00:00:00"/>
    <n v="7"/>
    <n v="566"/>
    <x v="1"/>
    <x v="5"/>
    <x v="0"/>
    <x v="0"/>
    <x v="6"/>
    <x v="6"/>
    <n v="8"/>
    <n v="2575"/>
    <n v="3962"/>
    <n v="1387"/>
  </r>
  <r>
    <s v="Ronald Johns"/>
    <x v="1"/>
    <s v="Cookbook"/>
    <d v="2024-11-22T00:00:00"/>
    <d v="2024-12-05T00:00:00"/>
    <n v="2"/>
    <n v="121"/>
    <x v="1"/>
    <x v="1"/>
    <x v="3"/>
    <x v="0"/>
    <x v="4"/>
    <x v="6"/>
    <n v="13"/>
    <n v="157"/>
    <n v="242"/>
    <n v="85"/>
  </r>
  <r>
    <s v="Alan Nunez"/>
    <x v="3"/>
    <s v="Rice"/>
    <d v="2024-01-06T00:00:00"/>
    <d v="2024-01-14T00:00:00"/>
    <n v="2"/>
    <n v="274"/>
    <x v="1"/>
    <x v="5"/>
    <x v="1"/>
    <x v="0"/>
    <x v="10"/>
    <x v="5"/>
    <n v="8"/>
    <n v="329"/>
    <n v="548"/>
    <n v="219"/>
  </r>
  <r>
    <s v="Daniel Davenport"/>
    <x v="0"/>
    <s v="Headphones"/>
    <d v="2024-12-22T00:00:00"/>
    <d v="2024-12-30T00:00:00"/>
    <n v="8"/>
    <n v="336"/>
    <x v="0"/>
    <x v="5"/>
    <x v="1"/>
    <x v="0"/>
    <x v="6"/>
    <x v="4"/>
    <n v="8"/>
    <n v="1747"/>
    <n v="2688"/>
    <n v="941"/>
  </r>
  <r>
    <s v="Angel Powers"/>
    <x v="0"/>
    <s v="Smartphone"/>
    <d v="2024-06-24T00:00:00"/>
    <d v="2024-06-29T00:00:00"/>
    <n v="2"/>
    <n v="703"/>
    <x v="1"/>
    <x v="1"/>
    <x v="2"/>
    <x v="0"/>
    <x v="5"/>
    <x v="0"/>
    <n v="5"/>
    <n v="1055"/>
    <n v="1406"/>
    <n v="351"/>
  </r>
  <r>
    <s v="Ian Frazier"/>
    <x v="0"/>
    <s v="Camera"/>
    <d v="2024-04-11T00:00:00"/>
    <d v="2024-04-21T00:00:00"/>
    <n v="8"/>
    <n v="616"/>
    <x v="0"/>
    <x v="2"/>
    <x v="2"/>
    <x v="0"/>
    <x v="11"/>
    <x v="3"/>
    <n v="10"/>
    <n v="3942"/>
    <n v="4928"/>
    <n v="986"/>
  </r>
  <r>
    <s v="Matthew Miller"/>
    <x v="2"/>
    <s v="Jeans"/>
    <d v="2024-05-22T00:00:00"/>
    <d v="2024-06-05T00:00:00"/>
    <n v="2"/>
    <n v="601"/>
    <x v="0"/>
    <x v="5"/>
    <x v="1"/>
    <x v="0"/>
    <x v="0"/>
    <x v="2"/>
    <n v="14"/>
    <n v="841"/>
    <n v="1202"/>
    <n v="361"/>
  </r>
  <r>
    <s v="Angela Jones"/>
    <x v="4"/>
    <s v="Cushion"/>
    <d v="2024-04-10T00:00:00"/>
    <d v="2024-04-20T00:00:00"/>
    <n v="8"/>
    <n v="126"/>
    <x v="1"/>
    <x v="4"/>
    <x v="0"/>
    <x v="0"/>
    <x v="11"/>
    <x v="2"/>
    <n v="10"/>
    <n v="655"/>
    <n v="1008"/>
    <n v="353"/>
  </r>
  <r>
    <s v="Sarah Drake"/>
    <x v="4"/>
    <s v="Wall Art"/>
    <d v="2024-11-12T00:00:00"/>
    <d v="2024-11-24T00:00:00"/>
    <n v="3"/>
    <n v="843"/>
    <x v="1"/>
    <x v="6"/>
    <x v="1"/>
    <x v="0"/>
    <x v="4"/>
    <x v="1"/>
    <n v="12"/>
    <n v="1770"/>
    <n v="2529"/>
    <n v="759"/>
  </r>
  <r>
    <s v="Sierra Williams"/>
    <x v="0"/>
    <s v="Laptop"/>
    <d v="2024-07-10T00:00:00"/>
    <d v="2024-07-14T00:00:00"/>
    <n v="3"/>
    <n v="533"/>
    <x v="1"/>
    <x v="2"/>
    <x v="1"/>
    <x v="0"/>
    <x v="2"/>
    <x v="2"/>
    <n v="4"/>
    <n v="1359"/>
    <n v="1599"/>
    <n v="240"/>
  </r>
  <r>
    <s v="Deborah Stephens"/>
    <x v="2"/>
    <s v="Dress"/>
    <d v="2024-07-15T00:00:00"/>
    <d v="2024-07-27T00:00:00"/>
    <n v="7"/>
    <n v="200"/>
    <x v="1"/>
    <x v="2"/>
    <x v="3"/>
    <x v="0"/>
    <x v="2"/>
    <x v="0"/>
    <n v="12"/>
    <n v="980"/>
    <n v="1400"/>
    <n v="420"/>
  </r>
  <r>
    <s v="Brenda Martin"/>
    <x v="3"/>
    <s v="Juice"/>
    <d v="2024-01-28T00:00:00"/>
    <d v="2024-02-07T00:00:00"/>
    <n v="6"/>
    <n v="984"/>
    <x v="0"/>
    <x v="5"/>
    <x v="3"/>
    <x v="0"/>
    <x v="10"/>
    <x v="4"/>
    <n v="10"/>
    <n v="3247"/>
    <n v="5904"/>
    <n v="2657"/>
  </r>
  <r>
    <s v="Gary Wilson"/>
    <x v="2"/>
    <s v="Sneakers"/>
    <d v="2024-10-14T00:00:00"/>
    <d v="2024-10-28T00:00:00"/>
    <n v="9"/>
    <n v="678"/>
    <x v="1"/>
    <x v="2"/>
    <x v="3"/>
    <x v="0"/>
    <x v="1"/>
    <x v="0"/>
    <n v="14"/>
    <n v="4577"/>
    <n v="6102"/>
    <n v="1525"/>
  </r>
  <r>
    <s v="Alison Williams"/>
    <x v="3"/>
    <s v="Milk"/>
    <d v="2024-12-29T00:00:00"/>
    <d v="2025-01-02T00:00:00"/>
    <n v="8"/>
    <n v="510"/>
    <x v="1"/>
    <x v="5"/>
    <x v="0"/>
    <x v="0"/>
    <x v="6"/>
    <x v="4"/>
    <n v="4"/>
    <n v="2040"/>
    <n v="4080"/>
    <n v="2040"/>
  </r>
  <r>
    <s v="Rebecca Hoover"/>
    <x v="2"/>
    <s v="Sneakers"/>
    <d v="2024-10-16T00:00:00"/>
    <d v="2024-10-29T00:00:00"/>
    <n v="8"/>
    <n v="572"/>
    <x v="1"/>
    <x v="6"/>
    <x v="3"/>
    <x v="0"/>
    <x v="1"/>
    <x v="2"/>
    <n v="13"/>
    <n v="3432"/>
    <n v="4576"/>
    <n v="1144"/>
  </r>
  <r>
    <s v="Joseph Blankenship"/>
    <x v="0"/>
    <s v="Tablet"/>
    <d v="2024-10-05T00:00:00"/>
    <d v="2024-10-09T00:00:00"/>
    <n v="6"/>
    <n v="565"/>
    <x v="1"/>
    <x v="1"/>
    <x v="3"/>
    <x v="0"/>
    <x v="1"/>
    <x v="5"/>
    <n v="4"/>
    <n v="2373"/>
    <n v="3390"/>
    <n v="1017"/>
  </r>
  <r>
    <s v="Robert Velez"/>
    <x v="0"/>
    <s v="Laptop"/>
    <d v="2024-04-17T00:00:00"/>
    <d v="2024-04-24T00:00:00"/>
    <n v="10"/>
    <n v="715"/>
    <x v="1"/>
    <x v="4"/>
    <x v="2"/>
    <x v="0"/>
    <x v="11"/>
    <x v="2"/>
    <n v="7"/>
    <n v="6078"/>
    <n v="7150"/>
    <n v="1072"/>
  </r>
  <r>
    <s v="Kimberly Scott"/>
    <x v="3"/>
    <s v="Pasta"/>
    <d v="2024-11-11T00:00:00"/>
    <d v="2024-11-24T00:00:00"/>
    <n v="3"/>
    <n v="813"/>
    <x v="0"/>
    <x v="5"/>
    <x v="0"/>
    <x v="0"/>
    <x v="4"/>
    <x v="0"/>
    <n v="13"/>
    <n v="1463"/>
    <n v="2439"/>
    <n v="976"/>
  </r>
  <r>
    <s v="Wendy Sanders"/>
    <x v="4"/>
    <s v="Cushion"/>
    <d v="2024-10-20T00:00:00"/>
    <d v="2024-10-31T00:00:00"/>
    <n v="5"/>
    <n v="985"/>
    <x v="1"/>
    <x v="1"/>
    <x v="3"/>
    <x v="0"/>
    <x v="1"/>
    <x v="4"/>
    <n v="11"/>
    <n v="3201"/>
    <n v="4925"/>
    <n v="1724"/>
  </r>
  <r>
    <s v="Eric Cooper"/>
    <x v="0"/>
    <s v="Laptop"/>
    <d v="2024-07-29T00:00:00"/>
    <d v="2024-08-04T00:00:00"/>
    <n v="1"/>
    <n v="293"/>
    <x v="1"/>
    <x v="1"/>
    <x v="1"/>
    <x v="0"/>
    <x v="2"/>
    <x v="0"/>
    <n v="6"/>
    <n v="249"/>
    <n v="293"/>
    <n v="44"/>
  </r>
  <r>
    <s v="Jessica Harris"/>
    <x v="3"/>
    <s v="Cereal"/>
    <d v="2024-10-24T00:00:00"/>
    <d v="2024-10-30T00:00:00"/>
    <n v="1"/>
    <n v="899"/>
    <x v="1"/>
    <x v="1"/>
    <x v="3"/>
    <x v="0"/>
    <x v="1"/>
    <x v="3"/>
    <n v="6"/>
    <n v="494"/>
    <n v="899"/>
    <n v="405"/>
  </r>
  <r>
    <s v="Lisa Craig"/>
    <x v="3"/>
    <s v="Cereal"/>
    <d v="2024-02-02T00:00:00"/>
    <d v="2024-02-11T00:00:00"/>
    <n v="9"/>
    <n v="417"/>
    <x v="0"/>
    <x v="5"/>
    <x v="3"/>
    <x v="0"/>
    <x v="7"/>
    <x v="6"/>
    <n v="9"/>
    <n v="2064"/>
    <n v="3753"/>
    <n v="1689"/>
  </r>
  <r>
    <s v="Penny Gomez MD"/>
    <x v="3"/>
    <s v="Cereal"/>
    <d v="2024-06-14T00:00:00"/>
    <d v="2024-06-18T00:00:00"/>
    <n v="5"/>
    <n v="355"/>
    <x v="0"/>
    <x v="6"/>
    <x v="3"/>
    <x v="0"/>
    <x v="5"/>
    <x v="6"/>
    <n v="4"/>
    <n v="976"/>
    <n v="1775"/>
    <n v="799"/>
  </r>
  <r>
    <s v="Hannah Richmond"/>
    <x v="1"/>
    <s v="Children's Book"/>
    <d v="2024-06-24T00:00:00"/>
    <d v="2024-06-28T00:00:00"/>
    <n v="1"/>
    <n v="57"/>
    <x v="0"/>
    <x v="5"/>
    <x v="2"/>
    <x v="0"/>
    <x v="5"/>
    <x v="0"/>
    <n v="4"/>
    <n v="34"/>
    <n v="57"/>
    <n v="23"/>
  </r>
  <r>
    <s v="Debbie Russell"/>
    <x v="0"/>
    <s v="Laptop"/>
    <d v="2024-08-13T00:00:00"/>
    <d v="2024-08-25T00:00:00"/>
    <n v="8"/>
    <n v="10"/>
    <x v="1"/>
    <x v="2"/>
    <x v="1"/>
    <x v="0"/>
    <x v="9"/>
    <x v="1"/>
    <n v="12"/>
    <n v="68"/>
    <n v="80"/>
    <n v="12"/>
  </r>
  <r>
    <s v="Judy Murray"/>
    <x v="0"/>
    <s v="Tablet"/>
    <d v="2024-12-06T00:00:00"/>
    <d v="2024-12-13T00:00:00"/>
    <n v="3"/>
    <n v="63"/>
    <x v="1"/>
    <x v="2"/>
    <x v="1"/>
    <x v="0"/>
    <x v="6"/>
    <x v="6"/>
    <n v="7"/>
    <n v="132"/>
    <n v="189"/>
    <n v="57"/>
  </r>
  <r>
    <s v="Jennifer Gomez"/>
    <x v="2"/>
    <s v="Sneakers"/>
    <d v="2024-12-01T00:00:00"/>
    <d v="2024-12-10T00:00:00"/>
    <n v="2"/>
    <n v="730"/>
    <x v="0"/>
    <x v="5"/>
    <x v="1"/>
    <x v="0"/>
    <x v="6"/>
    <x v="4"/>
    <n v="9"/>
    <n v="1095"/>
    <n v="1460"/>
    <n v="365"/>
  </r>
  <r>
    <s v="Hayden Shannon"/>
    <x v="3"/>
    <s v="Rice"/>
    <d v="2024-03-08T00:00:00"/>
    <d v="2024-03-15T00:00:00"/>
    <n v="10"/>
    <n v="241"/>
    <x v="0"/>
    <x v="6"/>
    <x v="1"/>
    <x v="0"/>
    <x v="3"/>
    <x v="6"/>
    <n v="7"/>
    <n v="1446"/>
    <n v="2410"/>
    <n v="964"/>
  </r>
  <r>
    <s v="Nicolas Salas II"/>
    <x v="0"/>
    <s v="Tablet"/>
    <d v="2024-03-02T00:00:00"/>
    <d v="2024-03-15T00:00:00"/>
    <n v="7"/>
    <n v="720"/>
    <x v="0"/>
    <x v="5"/>
    <x v="1"/>
    <x v="0"/>
    <x v="3"/>
    <x v="5"/>
    <n v="13"/>
    <n v="3528"/>
    <n v="5040"/>
    <n v="1512"/>
  </r>
  <r>
    <s v="Katherine Joyce"/>
    <x v="2"/>
    <s v="Sneakers"/>
    <d v="2024-03-09T00:00:00"/>
    <d v="2024-03-20T00:00:00"/>
    <n v="3"/>
    <n v="80"/>
    <x v="0"/>
    <x v="6"/>
    <x v="3"/>
    <x v="0"/>
    <x v="3"/>
    <x v="5"/>
    <n v="11"/>
    <n v="180"/>
    <n v="240"/>
    <n v="60"/>
  </r>
  <r>
    <s v="Alexandra Clark"/>
    <x v="1"/>
    <s v="Children's Book"/>
    <d v="2024-04-21T00:00:00"/>
    <d v="2024-04-27T00:00:00"/>
    <n v="2"/>
    <n v="928"/>
    <x v="0"/>
    <x v="5"/>
    <x v="0"/>
    <x v="0"/>
    <x v="11"/>
    <x v="4"/>
    <n v="6"/>
    <n v="1114"/>
    <n v="1856"/>
    <n v="742"/>
  </r>
  <r>
    <s v="Jonathan Clark"/>
    <x v="1"/>
    <s v="Children's Book"/>
    <d v="2024-06-28T00:00:00"/>
    <d v="2024-07-11T00:00:00"/>
    <n v="7"/>
    <n v="332"/>
    <x v="0"/>
    <x v="1"/>
    <x v="3"/>
    <x v="0"/>
    <x v="5"/>
    <x v="6"/>
    <n v="13"/>
    <n v="1394"/>
    <n v="2324"/>
    <n v="930"/>
  </r>
  <r>
    <s v="Adam Fisher"/>
    <x v="0"/>
    <s v="Tablet"/>
    <d v="2024-04-15T00:00:00"/>
    <d v="2024-04-18T00:00:00"/>
    <n v="9"/>
    <n v="631"/>
    <x v="1"/>
    <x v="6"/>
    <x v="1"/>
    <x v="0"/>
    <x v="11"/>
    <x v="0"/>
    <n v="3"/>
    <n v="3975"/>
    <n v="5679"/>
    <n v="1704"/>
  </r>
  <r>
    <s v="Jason Bell"/>
    <x v="3"/>
    <s v="Rice"/>
    <d v="2024-05-03T00:00:00"/>
    <d v="2024-05-07T00:00:00"/>
    <n v="8"/>
    <n v="663"/>
    <x v="1"/>
    <x v="6"/>
    <x v="2"/>
    <x v="0"/>
    <x v="0"/>
    <x v="6"/>
    <n v="4"/>
    <n v="3182"/>
    <n v="5304"/>
    <n v="2122"/>
  </r>
  <r>
    <s v="Greg Edwards"/>
    <x v="4"/>
    <s v="Vase"/>
    <d v="2024-12-15T00:00:00"/>
    <d v="2024-12-20T00:00:00"/>
    <n v="3"/>
    <n v="791"/>
    <x v="0"/>
    <x v="2"/>
    <x v="0"/>
    <x v="0"/>
    <x v="6"/>
    <x v="4"/>
    <n v="5"/>
    <n v="1780"/>
    <n v="2373"/>
    <n v="593"/>
  </r>
  <r>
    <s v="Mary Shepard"/>
    <x v="1"/>
    <s v="Biography"/>
    <d v="2024-11-17T00:00:00"/>
    <d v="2024-11-20T00:00:00"/>
    <n v="9"/>
    <n v="795"/>
    <x v="1"/>
    <x v="2"/>
    <x v="3"/>
    <x v="0"/>
    <x v="4"/>
    <x v="4"/>
    <n v="3"/>
    <n v="3935"/>
    <n v="7155"/>
    <n v="3220"/>
  </r>
  <r>
    <s v="Cameron Rose"/>
    <x v="0"/>
    <s v="Tablet"/>
    <d v="2024-02-10T00:00:00"/>
    <d v="2024-02-24T00:00:00"/>
    <n v="9"/>
    <n v="953"/>
    <x v="1"/>
    <x v="5"/>
    <x v="2"/>
    <x v="0"/>
    <x v="7"/>
    <x v="5"/>
    <n v="14"/>
    <n v="6004"/>
    <n v="8577"/>
    <n v="2573"/>
  </r>
  <r>
    <s v="Kimberly Taylor"/>
    <x v="4"/>
    <s v="Wall Art"/>
    <d v="2024-10-27T00:00:00"/>
    <d v="2024-11-10T00:00:00"/>
    <n v="2"/>
    <n v="327"/>
    <x v="1"/>
    <x v="6"/>
    <x v="2"/>
    <x v="0"/>
    <x v="1"/>
    <x v="4"/>
    <n v="14"/>
    <n v="458"/>
    <n v="654"/>
    <n v="196"/>
  </r>
  <r>
    <s v="Sarah Cooper"/>
    <x v="1"/>
    <s v="Cookbook"/>
    <d v="2024-01-29T00:00:00"/>
    <d v="2024-02-02T00:00:00"/>
    <n v="5"/>
    <n v="692"/>
    <x v="0"/>
    <x v="6"/>
    <x v="1"/>
    <x v="0"/>
    <x v="10"/>
    <x v="0"/>
    <n v="4"/>
    <n v="2249"/>
    <n v="3460"/>
    <n v="1211"/>
  </r>
  <r>
    <s v="Ralph Yates"/>
    <x v="0"/>
    <s v="Laptop"/>
    <d v="2024-12-25T00:00:00"/>
    <d v="2025-01-01T00:00:00"/>
    <n v="1"/>
    <n v="177"/>
    <x v="1"/>
    <x v="2"/>
    <x v="1"/>
    <x v="0"/>
    <x v="6"/>
    <x v="2"/>
    <n v="7"/>
    <n v="150"/>
    <n v="177"/>
    <n v="27"/>
  </r>
  <r>
    <s v="Connie Miller"/>
    <x v="1"/>
    <s v="Biography"/>
    <d v="2024-03-26T00:00:00"/>
    <d v="2024-04-08T00:00:00"/>
    <n v="6"/>
    <n v="139"/>
    <x v="1"/>
    <x v="6"/>
    <x v="3"/>
    <x v="0"/>
    <x v="3"/>
    <x v="1"/>
    <n v="13"/>
    <n v="459"/>
    <n v="834"/>
    <n v="375"/>
  </r>
  <r>
    <s v="Jason Floyd"/>
    <x v="1"/>
    <s v="Non-Fiction"/>
    <d v="2024-07-07T00:00:00"/>
    <d v="2024-07-17T00:00:00"/>
    <n v="3"/>
    <n v="271"/>
    <x v="1"/>
    <x v="1"/>
    <x v="0"/>
    <x v="0"/>
    <x v="2"/>
    <x v="4"/>
    <n v="10"/>
    <n v="407"/>
    <n v="813"/>
    <n v="406"/>
  </r>
  <r>
    <s v="Tiffany Brown"/>
    <x v="0"/>
    <s v="Laptop"/>
    <d v="2024-09-17T00:00:00"/>
    <d v="2024-09-20T00:00:00"/>
    <n v="1"/>
    <n v="55"/>
    <x v="0"/>
    <x v="1"/>
    <x v="3"/>
    <x v="0"/>
    <x v="8"/>
    <x v="1"/>
    <n v="3"/>
    <n v="47"/>
    <n v="55"/>
    <n v="8"/>
  </r>
  <r>
    <s v="Sandra Martinez"/>
    <x v="0"/>
    <s v="Headphones"/>
    <d v="2024-07-05T00:00:00"/>
    <d v="2024-07-18T00:00:00"/>
    <n v="7"/>
    <n v="952"/>
    <x v="0"/>
    <x v="5"/>
    <x v="0"/>
    <x v="0"/>
    <x v="2"/>
    <x v="6"/>
    <n v="13"/>
    <n v="4332"/>
    <n v="6664"/>
    <n v="2332"/>
  </r>
  <r>
    <s v="Dawn Little"/>
    <x v="0"/>
    <s v="Camera"/>
    <d v="2024-07-09T00:00:00"/>
    <d v="2024-07-15T00:00:00"/>
    <n v="2"/>
    <n v="524"/>
    <x v="0"/>
    <x v="6"/>
    <x v="1"/>
    <x v="0"/>
    <x v="2"/>
    <x v="1"/>
    <n v="6"/>
    <n v="838"/>
    <n v="1048"/>
    <n v="210"/>
  </r>
  <r>
    <s v="Heather Taylor"/>
    <x v="2"/>
    <s v="Dress"/>
    <d v="2024-05-05T00:00:00"/>
    <d v="2024-05-09T00:00:00"/>
    <n v="3"/>
    <n v="16"/>
    <x v="0"/>
    <x v="2"/>
    <x v="2"/>
    <x v="0"/>
    <x v="0"/>
    <x v="4"/>
    <n v="4"/>
    <n v="34"/>
    <n v="48"/>
    <n v="14"/>
  </r>
  <r>
    <s v="Gregory Oconnor"/>
    <x v="1"/>
    <s v="Biography"/>
    <d v="2024-11-21T00:00:00"/>
    <d v="2024-11-25T00:00:00"/>
    <n v="1"/>
    <n v="983"/>
    <x v="1"/>
    <x v="4"/>
    <x v="1"/>
    <x v="0"/>
    <x v="4"/>
    <x v="3"/>
    <n v="4"/>
    <n v="541"/>
    <n v="983"/>
    <n v="442"/>
  </r>
  <r>
    <s v="Cynthia Le"/>
    <x v="0"/>
    <s v="Laptop"/>
    <d v="2024-12-20T00:00:00"/>
    <d v="2024-12-31T00:00:00"/>
    <n v="5"/>
    <n v="105"/>
    <x v="1"/>
    <x v="5"/>
    <x v="2"/>
    <x v="0"/>
    <x v="6"/>
    <x v="6"/>
    <n v="11"/>
    <n v="446"/>
    <n v="525"/>
    <n v="79"/>
  </r>
  <r>
    <s v="Douglas Ortiz"/>
    <x v="3"/>
    <s v="Cereal"/>
    <d v="2024-08-22T00:00:00"/>
    <d v="2024-09-05T00:00:00"/>
    <n v="2"/>
    <n v="604"/>
    <x v="0"/>
    <x v="5"/>
    <x v="0"/>
    <x v="0"/>
    <x v="9"/>
    <x v="3"/>
    <n v="14"/>
    <n v="664"/>
    <n v="1208"/>
    <n v="544"/>
  </r>
  <r>
    <s v="Beverly Russo"/>
    <x v="3"/>
    <s v="Rice"/>
    <d v="2024-10-30T00:00:00"/>
    <d v="2024-11-09T00:00:00"/>
    <n v="10"/>
    <n v="73"/>
    <x v="0"/>
    <x v="2"/>
    <x v="1"/>
    <x v="0"/>
    <x v="1"/>
    <x v="2"/>
    <n v="10"/>
    <n v="438"/>
    <n v="730"/>
    <n v="292"/>
  </r>
  <r>
    <s v="Amy Grant"/>
    <x v="3"/>
    <s v="Cereal"/>
    <d v="2024-04-29T00:00:00"/>
    <d v="2024-05-14T00:00:00"/>
    <n v="2"/>
    <n v="976"/>
    <x v="1"/>
    <x v="5"/>
    <x v="3"/>
    <x v="0"/>
    <x v="11"/>
    <x v="0"/>
    <n v="15"/>
    <n v="1074"/>
    <n v="1952"/>
    <n v="878"/>
  </r>
  <r>
    <s v="Maurice Andrade"/>
    <x v="0"/>
    <s v="Smartphone"/>
    <d v="2024-03-21T00:00:00"/>
    <d v="2024-03-24T00:00:00"/>
    <n v="5"/>
    <n v="856"/>
    <x v="0"/>
    <x v="6"/>
    <x v="1"/>
    <x v="0"/>
    <x v="3"/>
    <x v="3"/>
    <n v="3"/>
    <n v="3210"/>
    <n v="4280"/>
    <n v="1070"/>
  </r>
  <r>
    <s v="David Gardner"/>
    <x v="1"/>
    <s v="Fiction"/>
    <d v="2024-12-12T00:00:00"/>
    <d v="2024-12-25T00:00:00"/>
    <n v="5"/>
    <n v="276"/>
    <x v="0"/>
    <x v="1"/>
    <x v="3"/>
    <x v="0"/>
    <x v="6"/>
    <x v="3"/>
    <n v="13"/>
    <n v="690"/>
    <n v="1380"/>
    <n v="690"/>
  </r>
  <r>
    <s v="Andrew Mitchell"/>
    <x v="3"/>
    <s v="Milk"/>
    <d v="2024-10-11T00:00:00"/>
    <d v="2024-10-23T00:00:00"/>
    <n v="9"/>
    <n v="265"/>
    <x v="0"/>
    <x v="5"/>
    <x v="2"/>
    <x v="0"/>
    <x v="1"/>
    <x v="6"/>
    <n v="12"/>
    <n v="1193"/>
    <n v="2385"/>
    <n v="1192"/>
  </r>
  <r>
    <s v="Rodney Norris"/>
    <x v="2"/>
    <s v="T-Shirt"/>
    <d v="2024-01-07T00:00:00"/>
    <d v="2024-01-12T00:00:00"/>
    <n v="1"/>
    <n v="860"/>
    <x v="0"/>
    <x v="1"/>
    <x v="1"/>
    <x v="0"/>
    <x v="10"/>
    <x v="4"/>
    <n v="5"/>
    <n v="559"/>
    <n v="860"/>
    <n v="301"/>
  </r>
  <r>
    <s v="Jacob Perkins"/>
    <x v="2"/>
    <s v="Sneakers"/>
    <d v="2024-07-09T00:00:00"/>
    <d v="2024-07-20T00:00:00"/>
    <n v="2"/>
    <n v="606"/>
    <x v="0"/>
    <x v="6"/>
    <x v="0"/>
    <x v="0"/>
    <x v="2"/>
    <x v="1"/>
    <n v="11"/>
    <n v="909"/>
    <n v="1212"/>
    <n v="303"/>
  </r>
  <r>
    <s v="Jessica Conrad"/>
    <x v="0"/>
    <s v="Smartphone"/>
    <d v="2024-08-24T00:00:00"/>
    <d v="2024-08-30T00:00:00"/>
    <n v="1"/>
    <n v="182"/>
    <x v="1"/>
    <x v="6"/>
    <x v="1"/>
    <x v="0"/>
    <x v="9"/>
    <x v="5"/>
    <n v="6"/>
    <n v="137"/>
    <n v="182"/>
    <n v="45"/>
  </r>
  <r>
    <s v="Caitlin Henderson"/>
    <x v="3"/>
    <s v="Cereal"/>
    <d v="2025-06-18T00:00:00"/>
    <d v="2025-06-28T00:00:00"/>
    <n v="6"/>
    <n v="973"/>
    <x v="0"/>
    <x v="1"/>
    <x v="0"/>
    <x v="1"/>
    <x v="5"/>
    <x v="2"/>
    <n v="10"/>
    <n v="3211"/>
    <n v="5838"/>
    <n v="2627"/>
  </r>
  <r>
    <s v="Victoria Wyatt"/>
    <x v="3"/>
    <s v="Cereal"/>
    <d v="2025-02-02T00:00:00"/>
    <d v="2025-02-08T00:00:00"/>
    <n v="2"/>
    <n v="947"/>
    <x v="0"/>
    <x v="2"/>
    <x v="0"/>
    <x v="1"/>
    <x v="7"/>
    <x v="4"/>
    <n v="6"/>
    <n v="1042"/>
    <n v="1894"/>
    <n v="852"/>
  </r>
  <r>
    <s v="Matthew Foster"/>
    <x v="2"/>
    <s v="Sneakers"/>
    <d v="2025-01-08T00:00:00"/>
    <d v="2025-01-21T00:00:00"/>
    <n v="1"/>
    <n v="713"/>
    <x v="1"/>
    <x v="2"/>
    <x v="1"/>
    <x v="1"/>
    <x v="10"/>
    <x v="2"/>
    <n v="13"/>
    <n v="535"/>
    <n v="713"/>
    <n v="178"/>
  </r>
  <r>
    <s v="David Bradley"/>
    <x v="4"/>
    <s v="Curtains"/>
    <d v="2025-06-03T00:00:00"/>
    <d v="2025-06-11T00:00:00"/>
    <n v="9"/>
    <n v="692"/>
    <x v="1"/>
    <x v="1"/>
    <x v="3"/>
    <x v="1"/>
    <x v="5"/>
    <x v="1"/>
    <n v="8"/>
    <n v="4048"/>
    <n v="6228"/>
    <n v="2180"/>
  </r>
  <r>
    <s v="Tyler Miller"/>
    <x v="1"/>
    <s v="Children's Book"/>
    <d v="2025-05-26T00:00:00"/>
    <d v="2025-06-06T00:00:00"/>
    <n v="7"/>
    <n v="305"/>
    <x v="1"/>
    <x v="3"/>
    <x v="0"/>
    <x v="1"/>
    <x v="0"/>
    <x v="0"/>
    <n v="11"/>
    <n v="1281"/>
    <n v="2135"/>
    <n v="854"/>
  </r>
  <r>
    <s v="Taylor Mathis Jr."/>
    <x v="0"/>
    <s v="Smartphone"/>
    <d v="2025-08-13T00:00:00"/>
    <d v="2025-08-18T00:00:00"/>
    <n v="7"/>
    <n v="501"/>
    <x v="1"/>
    <x v="2"/>
    <x v="3"/>
    <x v="1"/>
    <x v="9"/>
    <x v="2"/>
    <n v="5"/>
    <n v="2630"/>
    <n v="3507"/>
    <n v="877"/>
  </r>
  <r>
    <s v="Candice Ramos"/>
    <x v="3"/>
    <s v="Milk"/>
    <d v="2025-06-07T00:00:00"/>
    <d v="2025-06-11T00:00:00"/>
    <n v="8"/>
    <n v="329"/>
    <x v="0"/>
    <x v="2"/>
    <x v="0"/>
    <x v="1"/>
    <x v="5"/>
    <x v="5"/>
    <n v="4"/>
    <n v="1316"/>
    <n v="2632"/>
    <n v="1316"/>
  </r>
  <r>
    <s v="Christine Wright"/>
    <x v="2"/>
    <s v="Sneakers"/>
    <d v="2025-01-08T00:00:00"/>
    <d v="2025-01-15T00:00:00"/>
    <n v="9"/>
    <n v="785"/>
    <x v="0"/>
    <x v="4"/>
    <x v="3"/>
    <x v="1"/>
    <x v="10"/>
    <x v="2"/>
    <n v="7"/>
    <n v="5299"/>
    <n v="7065"/>
    <n v="1766"/>
  </r>
  <r>
    <s v="Allison Doyle"/>
    <x v="4"/>
    <s v="Table Lamp"/>
    <d v="2025-09-02T00:00:00"/>
    <d v="2025-09-16T00:00:00"/>
    <n v="2"/>
    <n v="530"/>
    <x v="1"/>
    <x v="2"/>
    <x v="1"/>
    <x v="1"/>
    <x v="8"/>
    <x v="1"/>
    <n v="14"/>
    <n v="795"/>
    <n v="1060"/>
    <n v="265"/>
  </r>
  <r>
    <s v="Meghan Anthony"/>
    <x v="4"/>
    <s v="Curtains"/>
    <d v="2025-12-04T00:00:00"/>
    <d v="2025-12-13T00:00:00"/>
    <n v="3"/>
    <n v="799"/>
    <x v="0"/>
    <x v="1"/>
    <x v="3"/>
    <x v="1"/>
    <x v="6"/>
    <x v="3"/>
    <n v="9"/>
    <n v="1558"/>
    <n v="2397"/>
    <n v="839"/>
  </r>
  <r>
    <s v="Jason Powell"/>
    <x v="4"/>
    <s v="Table Lamp"/>
    <d v="2025-07-13T00:00:00"/>
    <d v="2025-07-18T00:00:00"/>
    <n v="10"/>
    <n v="974"/>
    <x v="0"/>
    <x v="2"/>
    <x v="1"/>
    <x v="1"/>
    <x v="2"/>
    <x v="4"/>
    <n v="5"/>
    <n v="7305"/>
    <n v="9740"/>
    <n v="2435"/>
  </r>
  <r>
    <s v="Rebecca Moyer"/>
    <x v="1"/>
    <s v="Non-Fiction"/>
    <d v="2025-06-27T00:00:00"/>
    <d v="2025-07-02T00:00:00"/>
    <n v="3"/>
    <n v="179"/>
    <x v="0"/>
    <x v="1"/>
    <x v="3"/>
    <x v="1"/>
    <x v="5"/>
    <x v="6"/>
    <n v="5"/>
    <n v="269"/>
    <n v="537"/>
    <n v="268"/>
  </r>
  <r>
    <s v="Daniel Murphy"/>
    <x v="1"/>
    <s v="Non-Fiction"/>
    <d v="2025-03-09T00:00:00"/>
    <d v="2025-03-14T00:00:00"/>
    <n v="4"/>
    <n v="49"/>
    <x v="1"/>
    <x v="4"/>
    <x v="1"/>
    <x v="1"/>
    <x v="3"/>
    <x v="4"/>
    <n v="5"/>
    <n v="98"/>
    <n v="196"/>
    <n v="98"/>
  </r>
  <r>
    <s v="Paul Williams"/>
    <x v="3"/>
    <s v="Milk"/>
    <d v="2025-06-19T00:00:00"/>
    <d v="2025-06-25T00:00:00"/>
    <n v="7"/>
    <n v="409"/>
    <x v="0"/>
    <x v="3"/>
    <x v="2"/>
    <x v="1"/>
    <x v="5"/>
    <x v="3"/>
    <n v="6"/>
    <n v="1432"/>
    <n v="2863"/>
    <n v="1431"/>
  </r>
  <r>
    <s v="Pamela Jackson"/>
    <x v="4"/>
    <s v="Curtains"/>
    <d v="2025-11-17T00:00:00"/>
    <d v="2025-11-23T00:00:00"/>
    <n v="4"/>
    <n v="149"/>
    <x v="0"/>
    <x v="1"/>
    <x v="2"/>
    <x v="1"/>
    <x v="4"/>
    <x v="0"/>
    <n v="6"/>
    <n v="387"/>
    <n v="596"/>
    <n v="209"/>
  </r>
  <r>
    <s v="Miguel Jones"/>
    <x v="2"/>
    <s v="Jeans"/>
    <d v="2025-08-06T00:00:00"/>
    <d v="2025-08-12T00:00:00"/>
    <n v="5"/>
    <n v="285"/>
    <x v="0"/>
    <x v="0"/>
    <x v="3"/>
    <x v="1"/>
    <x v="9"/>
    <x v="2"/>
    <n v="6"/>
    <n v="998"/>
    <n v="1425"/>
    <n v="427"/>
  </r>
  <r>
    <s v="Jack Snow"/>
    <x v="2"/>
    <s v="Jeans"/>
    <d v="2025-05-16T00:00:00"/>
    <d v="2025-05-22T00:00:00"/>
    <n v="10"/>
    <n v="434"/>
    <x v="0"/>
    <x v="2"/>
    <x v="0"/>
    <x v="1"/>
    <x v="0"/>
    <x v="6"/>
    <n v="6"/>
    <n v="3038"/>
    <n v="4340"/>
    <n v="1302"/>
  </r>
  <r>
    <s v="Robert Medina"/>
    <x v="2"/>
    <s v="T-Shirt"/>
    <d v="2025-07-01T00:00:00"/>
    <d v="2025-07-07T00:00:00"/>
    <n v="7"/>
    <n v="195"/>
    <x v="0"/>
    <x v="3"/>
    <x v="3"/>
    <x v="1"/>
    <x v="2"/>
    <x v="1"/>
    <n v="6"/>
    <n v="887"/>
    <n v="1365"/>
    <n v="478"/>
  </r>
  <r>
    <s v="Cheryl Allen"/>
    <x v="4"/>
    <s v="Wall Art"/>
    <d v="2025-07-17T00:00:00"/>
    <d v="2025-07-26T00:00:00"/>
    <n v="4"/>
    <n v="432"/>
    <x v="0"/>
    <x v="2"/>
    <x v="0"/>
    <x v="1"/>
    <x v="2"/>
    <x v="3"/>
    <n v="9"/>
    <n v="1210"/>
    <n v="1728"/>
    <n v="518"/>
  </r>
  <r>
    <s v="Joseph Coleman"/>
    <x v="0"/>
    <s v="Smartphone"/>
    <d v="2025-07-27T00:00:00"/>
    <d v="2025-08-02T00:00:00"/>
    <n v="2"/>
    <n v="708"/>
    <x v="1"/>
    <x v="3"/>
    <x v="0"/>
    <x v="1"/>
    <x v="2"/>
    <x v="4"/>
    <n v="6"/>
    <n v="1062"/>
    <n v="1416"/>
    <n v="354"/>
  </r>
  <r>
    <s v="Nathan Stewart"/>
    <x v="1"/>
    <s v="Children's Book"/>
    <d v="2025-12-17T00:00:00"/>
    <d v="2025-12-26T00:00:00"/>
    <n v="3"/>
    <n v="868"/>
    <x v="0"/>
    <x v="1"/>
    <x v="1"/>
    <x v="1"/>
    <x v="6"/>
    <x v="2"/>
    <n v="9"/>
    <n v="1562"/>
    <n v="2604"/>
    <n v="1042"/>
  </r>
  <r>
    <s v="Scott Wilson"/>
    <x v="2"/>
    <s v="Jacket"/>
    <d v="2025-12-16T00:00:00"/>
    <d v="2025-12-27T00:00:00"/>
    <n v="1"/>
    <n v="130"/>
    <x v="1"/>
    <x v="0"/>
    <x v="0"/>
    <x v="1"/>
    <x v="6"/>
    <x v="1"/>
    <n v="11"/>
    <n v="104"/>
    <n v="130"/>
    <n v="26"/>
  </r>
  <r>
    <s v="Regina Gonzalez"/>
    <x v="2"/>
    <s v="T-Shirt"/>
    <d v="2025-12-13T00:00:00"/>
    <d v="2025-12-28T00:00:00"/>
    <n v="3"/>
    <n v="744"/>
    <x v="1"/>
    <x v="4"/>
    <x v="3"/>
    <x v="1"/>
    <x v="6"/>
    <x v="5"/>
    <n v="15"/>
    <n v="1451"/>
    <n v="2232"/>
    <n v="781"/>
  </r>
  <r>
    <s v="Sydney White"/>
    <x v="1"/>
    <s v="Biography"/>
    <d v="2025-04-13T00:00:00"/>
    <d v="2025-04-17T00:00:00"/>
    <n v="1"/>
    <n v="62"/>
    <x v="1"/>
    <x v="3"/>
    <x v="0"/>
    <x v="1"/>
    <x v="11"/>
    <x v="4"/>
    <n v="4"/>
    <n v="34"/>
    <n v="62"/>
    <n v="28"/>
  </r>
  <r>
    <s v="Frank Garcia"/>
    <x v="4"/>
    <s v="Curtains"/>
    <d v="2025-08-18T00:00:00"/>
    <d v="2025-08-27T00:00:00"/>
    <n v="9"/>
    <n v="385"/>
    <x v="1"/>
    <x v="3"/>
    <x v="2"/>
    <x v="1"/>
    <x v="9"/>
    <x v="0"/>
    <n v="9"/>
    <n v="2252"/>
    <n v="3465"/>
    <n v="1213"/>
  </r>
  <r>
    <s v="David Wilson"/>
    <x v="2"/>
    <s v="T-Shirt"/>
    <d v="2025-12-12T00:00:00"/>
    <d v="2025-12-13T00:00:00"/>
    <n v="5"/>
    <n v="465"/>
    <x v="0"/>
    <x v="3"/>
    <x v="0"/>
    <x v="1"/>
    <x v="6"/>
    <x v="6"/>
    <n v="1"/>
    <n v="1511"/>
    <n v="2325"/>
    <n v="814"/>
  </r>
  <r>
    <s v="Joseph Dean"/>
    <x v="0"/>
    <s v="Camera"/>
    <d v="2025-04-15T00:00:00"/>
    <d v="2025-04-20T00:00:00"/>
    <n v="2"/>
    <n v="280"/>
    <x v="0"/>
    <x v="3"/>
    <x v="1"/>
    <x v="1"/>
    <x v="11"/>
    <x v="1"/>
    <n v="5"/>
    <n v="448"/>
    <n v="560"/>
    <n v="112"/>
  </r>
  <r>
    <s v="Emily Smith"/>
    <x v="1"/>
    <s v="Non-Fiction"/>
    <d v="2025-03-06T00:00:00"/>
    <d v="2025-03-16T00:00:00"/>
    <n v="5"/>
    <n v="536"/>
    <x v="1"/>
    <x v="4"/>
    <x v="3"/>
    <x v="1"/>
    <x v="3"/>
    <x v="3"/>
    <n v="10"/>
    <n v="1340"/>
    <n v="2680"/>
    <n v="1340"/>
  </r>
  <r>
    <s v="Kristen Reyes"/>
    <x v="2"/>
    <s v="Jacket"/>
    <d v="2025-10-15T00:00:00"/>
    <d v="2025-10-19T00:00:00"/>
    <n v="9"/>
    <n v="754"/>
    <x v="0"/>
    <x v="2"/>
    <x v="2"/>
    <x v="1"/>
    <x v="1"/>
    <x v="2"/>
    <n v="4"/>
    <n v="5429"/>
    <n v="6786"/>
    <n v="1357"/>
  </r>
  <r>
    <s v="Diane Evans"/>
    <x v="3"/>
    <s v="Milk"/>
    <d v="2025-08-09T00:00:00"/>
    <d v="2025-08-14T00:00:00"/>
    <n v="5"/>
    <n v="292"/>
    <x v="1"/>
    <x v="3"/>
    <x v="2"/>
    <x v="1"/>
    <x v="9"/>
    <x v="5"/>
    <n v="5"/>
    <n v="730"/>
    <n v="1460"/>
    <n v="730"/>
  </r>
  <r>
    <s v="Joseph Knight"/>
    <x v="4"/>
    <s v="Table Lamp"/>
    <d v="2025-08-12T00:00:00"/>
    <d v="2025-08-21T00:00:00"/>
    <n v="1"/>
    <n v="521"/>
    <x v="1"/>
    <x v="4"/>
    <x v="3"/>
    <x v="1"/>
    <x v="9"/>
    <x v="1"/>
    <n v="9"/>
    <n v="391"/>
    <n v="521"/>
    <n v="130"/>
  </r>
  <r>
    <s v="Christina Cruz"/>
    <x v="1"/>
    <s v="Biography"/>
    <d v="2025-12-09T00:00:00"/>
    <d v="2025-12-10T00:00:00"/>
    <n v="5"/>
    <n v="630"/>
    <x v="0"/>
    <x v="0"/>
    <x v="3"/>
    <x v="1"/>
    <x v="6"/>
    <x v="1"/>
    <n v="1"/>
    <n v="1733"/>
    <n v="3150"/>
    <n v="1417"/>
  </r>
  <r>
    <s v="Michael Johnson"/>
    <x v="1"/>
    <s v="Non-Fiction"/>
    <d v="2025-04-28T00:00:00"/>
    <d v="2025-05-01T00:00:00"/>
    <n v="10"/>
    <n v="678"/>
    <x v="0"/>
    <x v="2"/>
    <x v="3"/>
    <x v="1"/>
    <x v="11"/>
    <x v="0"/>
    <n v="3"/>
    <n v="3390"/>
    <n v="6780"/>
    <n v="3390"/>
  </r>
  <r>
    <s v="Tanner Mitchell DDS"/>
    <x v="1"/>
    <s v="Non-Fiction"/>
    <d v="2025-06-26T00:00:00"/>
    <d v="2025-07-04T00:00:00"/>
    <n v="7"/>
    <n v="569"/>
    <x v="0"/>
    <x v="2"/>
    <x v="3"/>
    <x v="1"/>
    <x v="5"/>
    <x v="3"/>
    <n v="8"/>
    <n v="1992"/>
    <n v="3983"/>
    <n v="1991"/>
  </r>
  <r>
    <s v="Patricia Becker"/>
    <x v="3"/>
    <s v="Milk"/>
    <d v="2025-11-27T00:00:00"/>
    <d v="2025-12-03T00:00:00"/>
    <n v="9"/>
    <n v="185"/>
    <x v="1"/>
    <x v="0"/>
    <x v="0"/>
    <x v="1"/>
    <x v="4"/>
    <x v="3"/>
    <n v="6"/>
    <n v="833"/>
    <n v="1665"/>
    <n v="832"/>
  </r>
  <r>
    <s v="Susan Rivas"/>
    <x v="2"/>
    <s v="Jacket"/>
    <d v="2025-02-22T00:00:00"/>
    <d v="2025-02-24T00:00:00"/>
    <n v="8"/>
    <n v="405"/>
    <x v="0"/>
    <x v="4"/>
    <x v="1"/>
    <x v="1"/>
    <x v="7"/>
    <x v="5"/>
    <n v="2"/>
    <n v="2592"/>
    <n v="3240"/>
    <n v="648"/>
  </r>
  <r>
    <s v="Regina Mcdonald"/>
    <x v="3"/>
    <s v="Milk"/>
    <d v="2025-04-10T00:00:00"/>
    <d v="2025-04-18T00:00:00"/>
    <n v="10"/>
    <n v="923"/>
    <x v="0"/>
    <x v="1"/>
    <x v="2"/>
    <x v="1"/>
    <x v="11"/>
    <x v="3"/>
    <n v="8"/>
    <n v="4615"/>
    <n v="9230"/>
    <n v="4615"/>
  </r>
  <r>
    <s v="Jesse Santiago"/>
    <x v="3"/>
    <s v="Cereal"/>
    <d v="2025-06-03T00:00:00"/>
    <d v="2025-06-07T00:00:00"/>
    <n v="10"/>
    <n v="325"/>
    <x v="1"/>
    <x v="3"/>
    <x v="3"/>
    <x v="1"/>
    <x v="5"/>
    <x v="1"/>
    <n v="4"/>
    <n v="1788"/>
    <n v="3250"/>
    <n v="1462"/>
  </r>
  <r>
    <s v="Samantha Davis"/>
    <x v="3"/>
    <s v="Juice"/>
    <d v="2025-10-06T00:00:00"/>
    <d v="2025-10-11T00:00:00"/>
    <n v="6"/>
    <n v="564"/>
    <x v="0"/>
    <x v="0"/>
    <x v="1"/>
    <x v="1"/>
    <x v="1"/>
    <x v="0"/>
    <n v="5"/>
    <n v="1861"/>
    <n v="3384"/>
    <n v="1523"/>
  </r>
  <r>
    <s v="Cameron Fisher"/>
    <x v="2"/>
    <s v="Jeans"/>
    <d v="2025-06-21T00:00:00"/>
    <d v="2025-06-28T00:00:00"/>
    <n v="2"/>
    <n v="236"/>
    <x v="1"/>
    <x v="0"/>
    <x v="0"/>
    <x v="1"/>
    <x v="5"/>
    <x v="5"/>
    <n v="7"/>
    <n v="330"/>
    <n v="472"/>
    <n v="142"/>
  </r>
  <r>
    <s v="Richard Camacho"/>
    <x v="2"/>
    <s v="T-Shirt"/>
    <d v="2025-11-03T00:00:00"/>
    <d v="2025-11-10T00:00:00"/>
    <n v="1"/>
    <n v="741"/>
    <x v="0"/>
    <x v="1"/>
    <x v="2"/>
    <x v="1"/>
    <x v="4"/>
    <x v="0"/>
    <n v="7"/>
    <n v="482"/>
    <n v="741"/>
    <n v="259"/>
  </r>
  <r>
    <s v="Larry Garcia"/>
    <x v="0"/>
    <s v="Headphones"/>
    <d v="2025-09-11T00:00:00"/>
    <d v="2025-09-17T00:00:00"/>
    <n v="6"/>
    <n v="992"/>
    <x v="1"/>
    <x v="1"/>
    <x v="0"/>
    <x v="1"/>
    <x v="8"/>
    <x v="3"/>
    <n v="6"/>
    <n v="3869"/>
    <n v="5952"/>
    <n v="2083"/>
  </r>
  <r>
    <s v="Meagan Jenkins"/>
    <x v="3"/>
    <s v="Cereal"/>
    <d v="2025-09-20T00:00:00"/>
    <d v="2025-09-21T00:00:00"/>
    <n v="5"/>
    <n v="55"/>
    <x v="0"/>
    <x v="0"/>
    <x v="3"/>
    <x v="1"/>
    <x v="8"/>
    <x v="5"/>
    <n v="1"/>
    <n v="151"/>
    <n v="275"/>
    <n v="124"/>
  </r>
  <r>
    <s v="Paula Bradley"/>
    <x v="1"/>
    <s v="Biography"/>
    <d v="2025-03-26T00:00:00"/>
    <d v="2025-04-04T00:00:00"/>
    <n v="7"/>
    <n v="216"/>
    <x v="1"/>
    <x v="2"/>
    <x v="1"/>
    <x v="1"/>
    <x v="3"/>
    <x v="2"/>
    <n v="9"/>
    <n v="832"/>
    <n v="1512"/>
    <n v="680"/>
  </r>
  <r>
    <s v="Crystal Hansen"/>
    <x v="2"/>
    <s v="Jacket"/>
    <d v="2025-12-20T00:00:00"/>
    <d v="2025-12-22T00:00:00"/>
    <n v="3"/>
    <n v="375"/>
    <x v="1"/>
    <x v="4"/>
    <x v="2"/>
    <x v="1"/>
    <x v="6"/>
    <x v="5"/>
    <n v="2"/>
    <n v="900"/>
    <n v="1125"/>
    <n v="225"/>
  </r>
  <r>
    <s v="Craig Morrison"/>
    <x v="2"/>
    <s v="T-Shirt"/>
    <d v="2025-02-14T00:00:00"/>
    <d v="2025-02-24T00:00:00"/>
    <n v="10"/>
    <n v="503"/>
    <x v="1"/>
    <x v="2"/>
    <x v="3"/>
    <x v="1"/>
    <x v="7"/>
    <x v="6"/>
    <n v="10"/>
    <n v="3270"/>
    <n v="5030"/>
    <n v="1760"/>
  </r>
  <r>
    <s v="Sonia Day"/>
    <x v="3"/>
    <s v="Juice"/>
    <d v="2025-06-02T00:00:00"/>
    <d v="2025-06-09T00:00:00"/>
    <n v="6"/>
    <n v="974"/>
    <x v="0"/>
    <x v="1"/>
    <x v="1"/>
    <x v="1"/>
    <x v="5"/>
    <x v="0"/>
    <n v="7"/>
    <n v="3214"/>
    <n v="5844"/>
    <n v="2630"/>
  </r>
  <r>
    <s v="Dustin Newman"/>
    <x v="3"/>
    <s v="Cereal"/>
    <d v="2025-07-25T00:00:00"/>
    <d v="2025-08-01T00:00:00"/>
    <n v="3"/>
    <n v="486"/>
    <x v="0"/>
    <x v="1"/>
    <x v="3"/>
    <x v="1"/>
    <x v="2"/>
    <x v="6"/>
    <n v="7"/>
    <n v="802"/>
    <n v="1458"/>
    <n v="656"/>
  </r>
  <r>
    <s v="Kelly Bishop MD"/>
    <x v="0"/>
    <s v="Laptop"/>
    <d v="2025-10-17T00:00:00"/>
    <d v="2025-10-22T00:00:00"/>
    <n v="5"/>
    <n v="803"/>
    <x v="0"/>
    <x v="3"/>
    <x v="1"/>
    <x v="1"/>
    <x v="1"/>
    <x v="6"/>
    <n v="5"/>
    <n v="3413"/>
    <n v="4015"/>
    <n v="602"/>
  </r>
  <r>
    <s v="Rachel Holland"/>
    <x v="3"/>
    <s v="Cereal"/>
    <d v="2025-07-25T00:00:00"/>
    <d v="2025-07-30T00:00:00"/>
    <n v="4"/>
    <n v="176"/>
    <x v="1"/>
    <x v="0"/>
    <x v="2"/>
    <x v="1"/>
    <x v="2"/>
    <x v="6"/>
    <n v="5"/>
    <n v="387"/>
    <n v="704"/>
    <n v="317"/>
  </r>
  <r>
    <s v="Felicia Aguilar"/>
    <x v="3"/>
    <s v="Milk"/>
    <d v="2025-03-16T00:00:00"/>
    <d v="2025-03-29T00:00:00"/>
    <n v="4"/>
    <n v="468"/>
    <x v="1"/>
    <x v="1"/>
    <x v="0"/>
    <x v="1"/>
    <x v="3"/>
    <x v="4"/>
    <n v="13"/>
    <n v="936"/>
    <n v="1872"/>
    <n v="936"/>
  </r>
  <r>
    <s v="Meagan Calderon"/>
    <x v="4"/>
    <s v="Table Lamp"/>
    <d v="2025-04-28T00:00:00"/>
    <d v="2025-05-03T00:00:00"/>
    <n v="3"/>
    <n v="788"/>
    <x v="0"/>
    <x v="1"/>
    <x v="1"/>
    <x v="1"/>
    <x v="11"/>
    <x v="0"/>
    <n v="5"/>
    <n v="1773"/>
    <n v="2364"/>
    <n v="591"/>
  </r>
  <r>
    <s v="Kaitlyn Guerra"/>
    <x v="2"/>
    <s v="Jacket"/>
    <d v="2025-02-12T00:00:00"/>
    <d v="2025-02-13T00:00:00"/>
    <n v="8"/>
    <n v="509"/>
    <x v="0"/>
    <x v="3"/>
    <x v="1"/>
    <x v="1"/>
    <x v="7"/>
    <x v="2"/>
    <n v="1"/>
    <n v="3258"/>
    <n v="4072"/>
    <n v="814"/>
  </r>
  <r>
    <s v="Ruben Dunn"/>
    <x v="4"/>
    <s v="Curtains"/>
    <d v="2025-02-04T00:00:00"/>
    <d v="2025-02-19T00:00:00"/>
    <n v="2"/>
    <n v="530"/>
    <x v="1"/>
    <x v="0"/>
    <x v="3"/>
    <x v="1"/>
    <x v="7"/>
    <x v="1"/>
    <n v="15"/>
    <n v="689"/>
    <n v="1060"/>
    <n v="371"/>
  </r>
  <r>
    <s v="Jason Bauer"/>
    <x v="4"/>
    <s v="Table Lamp"/>
    <d v="2025-04-12T00:00:00"/>
    <d v="2025-04-20T00:00:00"/>
    <n v="7"/>
    <n v="744"/>
    <x v="0"/>
    <x v="2"/>
    <x v="1"/>
    <x v="1"/>
    <x v="11"/>
    <x v="5"/>
    <n v="8"/>
    <n v="3906"/>
    <n v="5208"/>
    <n v="1302"/>
  </r>
  <r>
    <s v="Lynn Andrews"/>
    <x v="3"/>
    <s v="Milk"/>
    <d v="2025-08-23T00:00:00"/>
    <d v="2025-09-03T00:00:00"/>
    <n v="4"/>
    <n v="444"/>
    <x v="1"/>
    <x v="3"/>
    <x v="0"/>
    <x v="1"/>
    <x v="9"/>
    <x v="5"/>
    <n v="11"/>
    <n v="888"/>
    <n v="1776"/>
    <n v="888"/>
  </r>
  <r>
    <s v="Heather Ashley"/>
    <x v="3"/>
    <s v="Juice"/>
    <d v="2025-07-20T00:00:00"/>
    <d v="2025-07-28T00:00:00"/>
    <n v="7"/>
    <n v="474"/>
    <x v="0"/>
    <x v="2"/>
    <x v="0"/>
    <x v="1"/>
    <x v="2"/>
    <x v="4"/>
    <n v="8"/>
    <n v="1825"/>
    <n v="3318"/>
    <n v="1493"/>
  </r>
  <r>
    <s v="Haley Quinn"/>
    <x v="0"/>
    <s v="Headphones"/>
    <d v="2025-10-01T00:00:00"/>
    <d v="2025-10-06T00:00:00"/>
    <n v="8"/>
    <n v="731"/>
    <x v="0"/>
    <x v="4"/>
    <x v="3"/>
    <x v="1"/>
    <x v="1"/>
    <x v="2"/>
    <n v="5"/>
    <n v="3801"/>
    <n v="5848"/>
    <n v="2047"/>
  </r>
  <r>
    <s v="Catherine Taylor"/>
    <x v="1"/>
    <s v="Fiction"/>
    <d v="2025-05-27T00:00:00"/>
    <d v="2025-06-03T00:00:00"/>
    <n v="2"/>
    <n v="288"/>
    <x v="0"/>
    <x v="4"/>
    <x v="3"/>
    <x v="1"/>
    <x v="0"/>
    <x v="1"/>
    <n v="7"/>
    <n v="288"/>
    <n v="576"/>
    <n v="288"/>
  </r>
  <r>
    <s v="Emily Collins"/>
    <x v="2"/>
    <s v="Jacket"/>
    <d v="2025-12-16T00:00:00"/>
    <d v="2025-12-31T00:00:00"/>
    <n v="8"/>
    <n v="179"/>
    <x v="1"/>
    <x v="3"/>
    <x v="2"/>
    <x v="1"/>
    <x v="6"/>
    <x v="1"/>
    <n v="15"/>
    <n v="1146"/>
    <n v="1432"/>
    <n v="286"/>
  </r>
  <r>
    <s v="Mitchell Jackson"/>
    <x v="1"/>
    <s v="Biography"/>
    <d v="2025-03-09T00:00:00"/>
    <d v="2025-03-14T00:00:00"/>
    <n v="6"/>
    <n v="788"/>
    <x v="0"/>
    <x v="1"/>
    <x v="3"/>
    <x v="1"/>
    <x v="3"/>
    <x v="4"/>
    <n v="5"/>
    <n v="2600"/>
    <n v="4728"/>
    <n v="2128"/>
  </r>
  <r>
    <s v="Jessica Martinez"/>
    <x v="2"/>
    <s v="T-Shirt"/>
    <d v="2025-08-14T00:00:00"/>
    <d v="2025-08-16T00:00:00"/>
    <n v="3"/>
    <n v="949"/>
    <x v="0"/>
    <x v="3"/>
    <x v="2"/>
    <x v="1"/>
    <x v="9"/>
    <x v="3"/>
    <n v="2"/>
    <n v="1851"/>
    <n v="2847"/>
    <n v="996"/>
  </r>
  <r>
    <s v="Michelle Pierce"/>
    <x v="1"/>
    <s v="Non-Fiction"/>
    <d v="2025-11-16T00:00:00"/>
    <d v="2025-11-25T00:00:00"/>
    <n v="8"/>
    <n v="137"/>
    <x v="0"/>
    <x v="2"/>
    <x v="0"/>
    <x v="1"/>
    <x v="4"/>
    <x v="4"/>
    <n v="9"/>
    <n v="548"/>
    <n v="1096"/>
    <n v="548"/>
  </r>
  <r>
    <s v="William Conner"/>
    <x v="0"/>
    <s v="Headphones"/>
    <d v="2025-08-26T00:00:00"/>
    <d v="2025-08-29T00:00:00"/>
    <n v="2"/>
    <n v="968"/>
    <x v="1"/>
    <x v="0"/>
    <x v="3"/>
    <x v="1"/>
    <x v="9"/>
    <x v="1"/>
    <n v="3"/>
    <n v="1258"/>
    <n v="1936"/>
    <n v="678"/>
  </r>
  <r>
    <s v="Ana Sanders"/>
    <x v="3"/>
    <s v="Juice"/>
    <d v="2025-09-13T00:00:00"/>
    <d v="2025-09-22T00:00:00"/>
    <n v="9"/>
    <n v="605"/>
    <x v="1"/>
    <x v="2"/>
    <x v="3"/>
    <x v="1"/>
    <x v="8"/>
    <x v="5"/>
    <n v="9"/>
    <n v="2995"/>
    <n v="5445"/>
    <n v="2450"/>
  </r>
  <r>
    <s v="Evan Jones"/>
    <x v="3"/>
    <s v="Cereal"/>
    <d v="2025-10-02T00:00:00"/>
    <d v="2025-10-12T00:00:00"/>
    <n v="5"/>
    <n v="50"/>
    <x v="1"/>
    <x v="4"/>
    <x v="1"/>
    <x v="1"/>
    <x v="1"/>
    <x v="3"/>
    <n v="10"/>
    <n v="138"/>
    <n v="250"/>
    <n v="112"/>
  </r>
  <r>
    <s v="Emma Travis"/>
    <x v="0"/>
    <s v="Smartphone"/>
    <d v="2025-12-12T00:00:00"/>
    <d v="2025-12-23T00:00:00"/>
    <n v="9"/>
    <n v="647"/>
    <x v="0"/>
    <x v="1"/>
    <x v="2"/>
    <x v="1"/>
    <x v="6"/>
    <x v="6"/>
    <n v="11"/>
    <n v="4367"/>
    <n v="5823"/>
    <n v="1456"/>
  </r>
  <r>
    <s v="Emma Owens"/>
    <x v="2"/>
    <s v="Jacket"/>
    <d v="2025-05-13T00:00:00"/>
    <d v="2025-05-16T00:00:00"/>
    <n v="10"/>
    <n v="253"/>
    <x v="0"/>
    <x v="1"/>
    <x v="1"/>
    <x v="1"/>
    <x v="0"/>
    <x v="1"/>
    <n v="3"/>
    <n v="2024"/>
    <n v="2530"/>
    <n v="506"/>
  </r>
  <r>
    <s v="Dylan Hughes"/>
    <x v="1"/>
    <s v="Children's Book"/>
    <d v="2025-06-13T00:00:00"/>
    <d v="2025-06-20T00:00:00"/>
    <n v="10"/>
    <n v="525"/>
    <x v="1"/>
    <x v="1"/>
    <x v="3"/>
    <x v="1"/>
    <x v="5"/>
    <x v="6"/>
    <n v="7"/>
    <n v="3150"/>
    <n v="5250"/>
    <n v="2100"/>
  </r>
  <r>
    <s v="Andrew Williams"/>
    <x v="2"/>
    <s v="Jeans"/>
    <d v="2025-02-16T00:00:00"/>
    <d v="2025-02-22T00:00:00"/>
    <n v="6"/>
    <n v="678"/>
    <x v="1"/>
    <x v="0"/>
    <x v="3"/>
    <x v="1"/>
    <x v="7"/>
    <x v="4"/>
    <n v="6"/>
    <n v="2848"/>
    <n v="4068"/>
    <n v="1220"/>
  </r>
  <r>
    <s v="Reginald Knapp"/>
    <x v="2"/>
    <s v="Jeans"/>
    <d v="2025-09-05T00:00:00"/>
    <d v="2025-09-07T00:00:00"/>
    <n v="6"/>
    <n v="117"/>
    <x v="0"/>
    <x v="4"/>
    <x v="0"/>
    <x v="1"/>
    <x v="8"/>
    <x v="6"/>
    <n v="2"/>
    <n v="491"/>
    <n v="702"/>
    <n v="211"/>
  </r>
  <r>
    <s v="Mary Burgess"/>
    <x v="2"/>
    <s v="Jeans"/>
    <d v="2025-02-13T00:00:00"/>
    <d v="2025-02-27T00:00:00"/>
    <n v="3"/>
    <n v="262"/>
    <x v="1"/>
    <x v="2"/>
    <x v="1"/>
    <x v="1"/>
    <x v="7"/>
    <x v="3"/>
    <n v="14"/>
    <n v="550"/>
    <n v="786"/>
    <n v="236"/>
  </r>
  <r>
    <s v="Brooke Delgado"/>
    <x v="3"/>
    <s v="Juice"/>
    <d v="2025-07-10T00:00:00"/>
    <d v="2025-07-18T00:00:00"/>
    <n v="8"/>
    <n v="360"/>
    <x v="1"/>
    <x v="2"/>
    <x v="2"/>
    <x v="1"/>
    <x v="2"/>
    <x v="3"/>
    <n v="8"/>
    <n v="1584"/>
    <n v="2880"/>
    <n v="1296"/>
  </r>
  <r>
    <s v="Casey Gillespie"/>
    <x v="3"/>
    <s v="Milk"/>
    <d v="2025-10-22T00:00:00"/>
    <d v="2025-10-23T00:00:00"/>
    <n v="10"/>
    <n v="279"/>
    <x v="0"/>
    <x v="1"/>
    <x v="3"/>
    <x v="1"/>
    <x v="1"/>
    <x v="2"/>
    <n v="1"/>
    <n v="1395"/>
    <n v="2790"/>
    <n v="1395"/>
  </r>
  <r>
    <s v="Corey Rodriguez"/>
    <x v="1"/>
    <s v="Non-Fiction"/>
    <d v="2025-01-18T00:00:00"/>
    <d v="2025-01-21T00:00:00"/>
    <n v="4"/>
    <n v="801"/>
    <x v="0"/>
    <x v="2"/>
    <x v="0"/>
    <x v="1"/>
    <x v="10"/>
    <x v="5"/>
    <n v="3"/>
    <n v="1602"/>
    <n v="3204"/>
    <n v="1602"/>
  </r>
  <r>
    <s v="Cathy Taylor"/>
    <x v="4"/>
    <s v="Table Lamp"/>
    <d v="2025-11-28T00:00:00"/>
    <d v="2025-12-02T00:00:00"/>
    <n v="4"/>
    <n v="346"/>
    <x v="1"/>
    <x v="0"/>
    <x v="2"/>
    <x v="1"/>
    <x v="4"/>
    <x v="6"/>
    <n v="4"/>
    <n v="1038"/>
    <n v="1384"/>
    <n v="346"/>
  </r>
  <r>
    <s v="Tiffany Turner"/>
    <x v="2"/>
    <s v="Jeans"/>
    <d v="2025-02-07T00:00:00"/>
    <d v="2025-02-18T00:00:00"/>
    <n v="5"/>
    <n v="215"/>
    <x v="1"/>
    <x v="3"/>
    <x v="1"/>
    <x v="1"/>
    <x v="7"/>
    <x v="6"/>
    <n v="11"/>
    <n v="753"/>
    <n v="1075"/>
    <n v="322"/>
  </r>
  <r>
    <s v="Michael Durham"/>
    <x v="0"/>
    <s v="Laptop"/>
    <d v="2025-04-17T00:00:00"/>
    <d v="2025-04-22T00:00:00"/>
    <n v="9"/>
    <n v="860"/>
    <x v="0"/>
    <x v="4"/>
    <x v="3"/>
    <x v="1"/>
    <x v="11"/>
    <x v="3"/>
    <n v="5"/>
    <n v="6579"/>
    <n v="7740"/>
    <n v="1161"/>
  </r>
  <r>
    <s v="Donald Hawkins"/>
    <x v="2"/>
    <s v="Sneakers"/>
    <d v="2025-02-07T00:00:00"/>
    <d v="2025-02-16T00:00:00"/>
    <n v="2"/>
    <n v="461"/>
    <x v="1"/>
    <x v="1"/>
    <x v="1"/>
    <x v="1"/>
    <x v="7"/>
    <x v="6"/>
    <n v="9"/>
    <n v="692"/>
    <n v="922"/>
    <n v="230"/>
  </r>
  <r>
    <s v="Sarah Davis"/>
    <x v="3"/>
    <s v="Cereal"/>
    <d v="2025-11-27T00:00:00"/>
    <d v="2025-12-06T00:00:00"/>
    <n v="7"/>
    <n v="579"/>
    <x v="0"/>
    <x v="0"/>
    <x v="3"/>
    <x v="1"/>
    <x v="4"/>
    <x v="3"/>
    <n v="9"/>
    <n v="2229"/>
    <n v="4053"/>
    <n v="1824"/>
  </r>
  <r>
    <s v="Autumn Key"/>
    <x v="0"/>
    <s v="Smartphone"/>
    <d v="2025-10-19T00:00:00"/>
    <d v="2025-10-23T00:00:00"/>
    <n v="3"/>
    <n v="982"/>
    <x v="1"/>
    <x v="0"/>
    <x v="3"/>
    <x v="1"/>
    <x v="1"/>
    <x v="4"/>
    <n v="4"/>
    <n v="2210"/>
    <n v="2946"/>
    <n v="736"/>
  </r>
  <r>
    <s v="Kristen Rowe"/>
    <x v="3"/>
    <s v="Juice"/>
    <d v="2025-07-04T00:00:00"/>
    <d v="2025-07-11T00:00:00"/>
    <n v="2"/>
    <n v="969"/>
    <x v="0"/>
    <x v="3"/>
    <x v="3"/>
    <x v="1"/>
    <x v="2"/>
    <x v="6"/>
    <n v="7"/>
    <n v="1066"/>
    <n v="1938"/>
    <n v="872"/>
  </r>
  <r>
    <s v="Kelly Sanchez"/>
    <x v="1"/>
    <s v="Fiction"/>
    <d v="2025-01-22T00:00:00"/>
    <d v="2025-01-29T00:00:00"/>
    <n v="6"/>
    <n v="563"/>
    <x v="0"/>
    <x v="0"/>
    <x v="3"/>
    <x v="1"/>
    <x v="10"/>
    <x v="2"/>
    <n v="7"/>
    <n v="1689"/>
    <n v="3378"/>
    <n v="1689"/>
  </r>
  <r>
    <s v="Alan Bowen"/>
    <x v="2"/>
    <s v="Jeans"/>
    <d v="2025-08-12T00:00:00"/>
    <d v="2025-08-22T00:00:00"/>
    <n v="7"/>
    <n v="894"/>
    <x v="0"/>
    <x v="2"/>
    <x v="0"/>
    <x v="1"/>
    <x v="9"/>
    <x v="1"/>
    <n v="10"/>
    <n v="4381"/>
    <n v="6258"/>
    <n v="1877"/>
  </r>
  <r>
    <s v="Susan Rodriguez"/>
    <x v="4"/>
    <s v="Table Lamp"/>
    <d v="2025-08-12T00:00:00"/>
    <d v="2025-08-13T00:00:00"/>
    <n v="8"/>
    <n v="177"/>
    <x v="0"/>
    <x v="0"/>
    <x v="0"/>
    <x v="1"/>
    <x v="9"/>
    <x v="1"/>
    <n v="1"/>
    <n v="1062"/>
    <n v="1416"/>
    <n v="354"/>
  </r>
  <r>
    <s v="Tyler Stevens"/>
    <x v="1"/>
    <s v="Children's Book"/>
    <d v="2025-12-28T00:00:00"/>
    <d v="2025-12-30T00:00:00"/>
    <n v="9"/>
    <n v="455"/>
    <x v="0"/>
    <x v="4"/>
    <x v="2"/>
    <x v="1"/>
    <x v="6"/>
    <x v="4"/>
    <n v="2"/>
    <n v="2457"/>
    <n v="4095"/>
    <n v="1638"/>
  </r>
  <r>
    <s v="Amanda Mcfarland"/>
    <x v="2"/>
    <s v="Jeans"/>
    <d v="2025-03-21T00:00:00"/>
    <d v="2025-03-30T00:00:00"/>
    <n v="6"/>
    <n v="565"/>
    <x v="0"/>
    <x v="1"/>
    <x v="3"/>
    <x v="1"/>
    <x v="3"/>
    <x v="6"/>
    <n v="9"/>
    <n v="2373"/>
    <n v="3390"/>
    <n v="1017"/>
  </r>
  <r>
    <s v="Tanya Evans"/>
    <x v="0"/>
    <s v="Headphones"/>
    <d v="2025-09-24T00:00:00"/>
    <d v="2025-10-01T00:00:00"/>
    <n v="3"/>
    <n v="565"/>
    <x v="0"/>
    <x v="3"/>
    <x v="0"/>
    <x v="1"/>
    <x v="8"/>
    <x v="2"/>
    <n v="7"/>
    <n v="1102"/>
    <n v="1695"/>
    <n v="593"/>
  </r>
  <r>
    <s v="Valerie Brown"/>
    <x v="2"/>
    <s v="Sneakers"/>
    <d v="2025-08-26T00:00:00"/>
    <d v="2025-08-27T00:00:00"/>
    <n v="10"/>
    <n v="572"/>
    <x v="0"/>
    <x v="3"/>
    <x v="1"/>
    <x v="1"/>
    <x v="9"/>
    <x v="1"/>
    <n v="1"/>
    <n v="4290"/>
    <n v="5720"/>
    <n v="1430"/>
  </r>
  <r>
    <s v="Richard Moore"/>
    <x v="1"/>
    <s v="Children's Book"/>
    <d v="2025-03-02T00:00:00"/>
    <d v="2025-03-09T00:00:00"/>
    <n v="9"/>
    <n v="616"/>
    <x v="1"/>
    <x v="1"/>
    <x v="3"/>
    <x v="1"/>
    <x v="3"/>
    <x v="4"/>
    <n v="7"/>
    <n v="3326"/>
    <n v="5544"/>
    <n v="2218"/>
  </r>
  <r>
    <s v="Philip Garcia"/>
    <x v="1"/>
    <s v="Biography"/>
    <d v="2025-04-27T00:00:00"/>
    <d v="2025-05-04T00:00:00"/>
    <n v="1"/>
    <n v="692"/>
    <x v="1"/>
    <x v="2"/>
    <x v="1"/>
    <x v="1"/>
    <x v="11"/>
    <x v="4"/>
    <n v="7"/>
    <n v="381"/>
    <n v="692"/>
    <n v="311"/>
  </r>
  <r>
    <s v="Rachel Shields"/>
    <x v="1"/>
    <s v="Non-Fiction"/>
    <d v="2025-07-23T00:00:00"/>
    <d v="2025-07-31T00:00:00"/>
    <n v="6"/>
    <n v="366"/>
    <x v="0"/>
    <x v="0"/>
    <x v="3"/>
    <x v="1"/>
    <x v="2"/>
    <x v="2"/>
    <n v="8"/>
    <n v="1098"/>
    <n v="2196"/>
    <n v="1098"/>
  </r>
  <r>
    <s v="Douglas Hartman"/>
    <x v="1"/>
    <s v="Fiction"/>
    <d v="2025-01-04T00:00:00"/>
    <d v="2025-01-11T00:00:00"/>
    <n v="2"/>
    <n v="132"/>
    <x v="1"/>
    <x v="2"/>
    <x v="2"/>
    <x v="1"/>
    <x v="10"/>
    <x v="5"/>
    <n v="7"/>
    <n v="132"/>
    <n v="264"/>
    <n v="132"/>
  </r>
  <r>
    <s v="Sheila Barnes"/>
    <x v="0"/>
    <s v="Smartphone"/>
    <d v="2025-01-21T00:00:00"/>
    <d v="2025-02-05T00:00:00"/>
    <n v="1"/>
    <n v="102"/>
    <x v="1"/>
    <x v="0"/>
    <x v="1"/>
    <x v="1"/>
    <x v="10"/>
    <x v="1"/>
    <n v="15"/>
    <n v="77"/>
    <n v="102"/>
    <n v="25"/>
  </r>
  <r>
    <s v="Daniel Burgess"/>
    <x v="2"/>
    <s v="Sneakers"/>
    <d v="2025-10-09T00:00:00"/>
    <d v="2025-10-19T00:00:00"/>
    <n v="5"/>
    <n v="644"/>
    <x v="0"/>
    <x v="3"/>
    <x v="2"/>
    <x v="1"/>
    <x v="1"/>
    <x v="3"/>
    <n v="10"/>
    <n v="2415"/>
    <n v="3220"/>
    <n v="805"/>
  </r>
  <r>
    <s v="Thomas Miller"/>
    <x v="4"/>
    <s v="Vase"/>
    <d v="2025-03-12T00:00:00"/>
    <d v="2025-03-18T00:00:00"/>
    <n v="7"/>
    <n v="171"/>
    <x v="1"/>
    <x v="1"/>
    <x v="0"/>
    <x v="1"/>
    <x v="3"/>
    <x v="2"/>
    <n v="6"/>
    <n v="898"/>
    <n v="1197"/>
    <n v="299"/>
  </r>
  <r>
    <s v="Christopher Castro"/>
    <x v="2"/>
    <s v="Jacket"/>
    <d v="2025-09-01T00:00:00"/>
    <d v="2025-09-03T00:00:00"/>
    <n v="8"/>
    <n v="204"/>
    <x v="1"/>
    <x v="3"/>
    <x v="0"/>
    <x v="1"/>
    <x v="8"/>
    <x v="0"/>
    <n v="2"/>
    <n v="1306"/>
    <n v="1632"/>
    <n v="326"/>
  </r>
  <r>
    <s v="Jessica Johnson"/>
    <x v="3"/>
    <s v="Juice"/>
    <d v="2025-11-14T00:00:00"/>
    <d v="2025-11-24T00:00:00"/>
    <n v="1"/>
    <n v="410"/>
    <x v="1"/>
    <x v="1"/>
    <x v="1"/>
    <x v="1"/>
    <x v="4"/>
    <x v="6"/>
    <n v="10"/>
    <n v="226"/>
    <n v="410"/>
    <n v="184"/>
  </r>
  <r>
    <s v="Michael Mcbride"/>
    <x v="3"/>
    <s v="Milk"/>
    <d v="2025-05-05T00:00:00"/>
    <d v="2025-05-08T00:00:00"/>
    <n v="2"/>
    <n v="874"/>
    <x v="0"/>
    <x v="0"/>
    <x v="2"/>
    <x v="1"/>
    <x v="0"/>
    <x v="0"/>
    <n v="3"/>
    <n v="874"/>
    <n v="1748"/>
    <n v="874"/>
  </r>
  <r>
    <s v="Jennifer Taylor"/>
    <x v="1"/>
    <s v="Non-Fiction"/>
    <d v="2025-02-19T00:00:00"/>
    <d v="2025-02-23T00:00:00"/>
    <n v="7"/>
    <n v="855"/>
    <x v="1"/>
    <x v="2"/>
    <x v="0"/>
    <x v="1"/>
    <x v="7"/>
    <x v="2"/>
    <n v="4"/>
    <n v="2993"/>
    <n v="5985"/>
    <n v="2992"/>
  </r>
  <r>
    <s v="Maria Cooke"/>
    <x v="4"/>
    <s v="Wall Art"/>
    <d v="2025-04-06T00:00:00"/>
    <d v="2025-04-13T00:00:00"/>
    <n v="1"/>
    <n v="386"/>
    <x v="0"/>
    <x v="0"/>
    <x v="1"/>
    <x v="1"/>
    <x v="11"/>
    <x v="4"/>
    <n v="7"/>
    <n v="270"/>
    <n v="386"/>
    <n v="116"/>
  </r>
  <r>
    <s v="Kari Lee"/>
    <x v="1"/>
    <s v="Biography"/>
    <d v="2025-03-16T00:00:00"/>
    <d v="2025-03-27T00:00:00"/>
    <n v="9"/>
    <n v="309"/>
    <x v="1"/>
    <x v="4"/>
    <x v="3"/>
    <x v="1"/>
    <x v="3"/>
    <x v="4"/>
    <n v="11"/>
    <n v="1530"/>
    <n v="2781"/>
    <n v="1251"/>
  </r>
  <r>
    <s v="Xavier Rowe"/>
    <x v="4"/>
    <s v="Vase"/>
    <d v="2025-02-21T00:00:00"/>
    <d v="2025-03-03T00:00:00"/>
    <n v="3"/>
    <n v="97"/>
    <x v="0"/>
    <x v="2"/>
    <x v="0"/>
    <x v="1"/>
    <x v="7"/>
    <x v="6"/>
    <n v="10"/>
    <n v="218"/>
    <n v="291"/>
    <n v="73"/>
  </r>
  <r>
    <s v="Tiffany Robertson"/>
    <x v="1"/>
    <s v="Biography"/>
    <d v="2025-11-09T00:00:00"/>
    <d v="2025-11-20T00:00:00"/>
    <n v="4"/>
    <n v="180"/>
    <x v="1"/>
    <x v="1"/>
    <x v="3"/>
    <x v="1"/>
    <x v="4"/>
    <x v="4"/>
    <n v="11"/>
    <n v="396"/>
    <n v="720"/>
    <n v="324"/>
  </r>
  <r>
    <s v="Samantha Simpson"/>
    <x v="2"/>
    <s v="Sneakers"/>
    <d v="2025-06-28T00:00:00"/>
    <d v="2025-07-04T00:00:00"/>
    <n v="1"/>
    <n v="187"/>
    <x v="1"/>
    <x v="0"/>
    <x v="1"/>
    <x v="1"/>
    <x v="5"/>
    <x v="5"/>
    <n v="6"/>
    <n v="140"/>
    <n v="187"/>
    <n v="47"/>
  </r>
  <r>
    <s v="Rachel Shannon"/>
    <x v="4"/>
    <s v="Table Lamp"/>
    <d v="2025-09-26T00:00:00"/>
    <d v="2025-10-04T00:00:00"/>
    <n v="9"/>
    <n v="286"/>
    <x v="1"/>
    <x v="3"/>
    <x v="3"/>
    <x v="1"/>
    <x v="8"/>
    <x v="6"/>
    <n v="8"/>
    <n v="1931"/>
    <n v="2574"/>
    <n v="643"/>
  </r>
  <r>
    <s v="Brandon Lewis"/>
    <x v="4"/>
    <s v="Vase"/>
    <d v="2025-01-18T00:00:00"/>
    <d v="2025-01-31T00:00:00"/>
    <n v="6"/>
    <n v="541"/>
    <x v="1"/>
    <x v="0"/>
    <x v="0"/>
    <x v="1"/>
    <x v="10"/>
    <x v="5"/>
    <n v="13"/>
    <n v="2435"/>
    <n v="3246"/>
    <n v="811"/>
  </r>
  <r>
    <s v="Edwin Reyes"/>
    <x v="1"/>
    <s v="Children's Book"/>
    <d v="2025-07-12T00:00:00"/>
    <d v="2025-07-20T00:00:00"/>
    <n v="8"/>
    <n v="779"/>
    <x v="0"/>
    <x v="2"/>
    <x v="2"/>
    <x v="1"/>
    <x v="2"/>
    <x v="5"/>
    <n v="8"/>
    <n v="3739"/>
    <n v="6232"/>
    <n v="2493"/>
  </r>
  <r>
    <s v="Lisa Ramos"/>
    <x v="0"/>
    <s v="Laptop"/>
    <d v="2025-09-09T00:00:00"/>
    <d v="2025-09-11T00:00:00"/>
    <n v="4"/>
    <n v="249"/>
    <x v="1"/>
    <x v="0"/>
    <x v="0"/>
    <x v="1"/>
    <x v="8"/>
    <x v="1"/>
    <n v="2"/>
    <n v="847"/>
    <n v="996"/>
    <n v="149"/>
  </r>
  <r>
    <s v="Peggy Vaughn"/>
    <x v="0"/>
    <s v="Headphones"/>
    <d v="2025-07-16T00:00:00"/>
    <d v="2025-07-29T00:00:00"/>
    <n v="2"/>
    <n v="146"/>
    <x v="1"/>
    <x v="4"/>
    <x v="3"/>
    <x v="1"/>
    <x v="2"/>
    <x v="2"/>
    <n v="13"/>
    <n v="190"/>
    <n v="292"/>
    <n v="102"/>
  </r>
  <r>
    <s v="Bonnie Valencia"/>
    <x v="3"/>
    <s v="Cereal"/>
    <d v="2025-01-08T00:00:00"/>
    <d v="2025-01-21T00:00:00"/>
    <n v="1"/>
    <n v="333"/>
    <x v="1"/>
    <x v="3"/>
    <x v="0"/>
    <x v="1"/>
    <x v="10"/>
    <x v="2"/>
    <n v="13"/>
    <n v="183"/>
    <n v="333"/>
    <n v="150"/>
  </r>
  <r>
    <s v="Austin Baker"/>
    <x v="3"/>
    <s v="Milk"/>
    <d v="2025-08-28T00:00:00"/>
    <d v="2025-09-04T00:00:00"/>
    <n v="9"/>
    <n v="687"/>
    <x v="1"/>
    <x v="4"/>
    <x v="2"/>
    <x v="1"/>
    <x v="9"/>
    <x v="3"/>
    <n v="7"/>
    <n v="3092"/>
    <n v="6183"/>
    <n v="3091"/>
  </r>
  <r>
    <s v="James Davidson"/>
    <x v="2"/>
    <s v="Jacket"/>
    <d v="2025-07-09T00:00:00"/>
    <d v="2025-07-19T00:00:00"/>
    <n v="6"/>
    <n v="342"/>
    <x v="0"/>
    <x v="3"/>
    <x v="2"/>
    <x v="1"/>
    <x v="2"/>
    <x v="2"/>
    <n v="10"/>
    <n v="1642"/>
    <n v="2052"/>
    <n v="410"/>
  </r>
  <r>
    <s v="Kevin Hines"/>
    <x v="4"/>
    <s v="Table Lamp"/>
    <d v="2025-11-11T00:00:00"/>
    <d v="2025-11-16T00:00:00"/>
    <n v="6"/>
    <n v="461"/>
    <x v="0"/>
    <x v="2"/>
    <x v="0"/>
    <x v="1"/>
    <x v="4"/>
    <x v="1"/>
    <n v="5"/>
    <n v="2075"/>
    <n v="2766"/>
    <n v="691"/>
  </r>
  <r>
    <s v="Lee Parker"/>
    <x v="4"/>
    <s v="Wall Art"/>
    <d v="2025-02-19T00:00:00"/>
    <d v="2025-03-01T00:00:00"/>
    <n v="4"/>
    <n v="371"/>
    <x v="1"/>
    <x v="1"/>
    <x v="3"/>
    <x v="1"/>
    <x v="7"/>
    <x v="2"/>
    <n v="10"/>
    <n v="1039"/>
    <n v="1484"/>
    <n v="445"/>
  </r>
  <r>
    <s v="Patricia Johnson"/>
    <x v="1"/>
    <s v="Biography"/>
    <d v="2025-02-10T00:00:00"/>
    <d v="2025-02-19T00:00:00"/>
    <n v="1"/>
    <n v="200"/>
    <x v="1"/>
    <x v="1"/>
    <x v="1"/>
    <x v="1"/>
    <x v="7"/>
    <x v="0"/>
    <n v="9"/>
    <n v="110"/>
    <n v="200"/>
    <n v="90"/>
  </r>
  <r>
    <s v="Megan Wilson"/>
    <x v="0"/>
    <s v="Smartphone"/>
    <d v="2025-02-06T00:00:00"/>
    <d v="2025-02-15T00:00:00"/>
    <n v="3"/>
    <n v="356"/>
    <x v="0"/>
    <x v="1"/>
    <x v="3"/>
    <x v="1"/>
    <x v="7"/>
    <x v="3"/>
    <n v="9"/>
    <n v="801"/>
    <n v="1068"/>
    <n v="267"/>
  </r>
  <r>
    <s v="Roger Duncan"/>
    <x v="1"/>
    <s v="Fiction"/>
    <d v="2025-03-04T00:00:00"/>
    <d v="2025-03-05T00:00:00"/>
    <n v="4"/>
    <n v="587"/>
    <x v="0"/>
    <x v="4"/>
    <x v="3"/>
    <x v="1"/>
    <x v="3"/>
    <x v="1"/>
    <n v="1"/>
    <n v="1174"/>
    <n v="2348"/>
    <n v="1174"/>
  </r>
  <r>
    <s v="April Sandoval"/>
    <x v="1"/>
    <s v="Fiction"/>
    <d v="2025-06-27T00:00:00"/>
    <d v="2025-07-05T00:00:00"/>
    <n v="4"/>
    <n v="441"/>
    <x v="0"/>
    <x v="3"/>
    <x v="0"/>
    <x v="1"/>
    <x v="5"/>
    <x v="6"/>
    <n v="8"/>
    <n v="882"/>
    <n v="1764"/>
    <n v="882"/>
  </r>
  <r>
    <s v="Dillon Jones"/>
    <x v="1"/>
    <s v="Non-Fiction"/>
    <d v="2025-12-22T00:00:00"/>
    <d v="2025-12-31T00:00:00"/>
    <n v="8"/>
    <n v="953"/>
    <x v="0"/>
    <x v="1"/>
    <x v="2"/>
    <x v="1"/>
    <x v="6"/>
    <x v="0"/>
    <n v="9"/>
    <n v="3812"/>
    <n v="7624"/>
    <n v="3812"/>
  </r>
  <r>
    <s v="Bryan Howard"/>
    <x v="4"/>
    <s v="Vase"/>
    <d v="2025-02-05T00:00:00"/>
    <d v="2025-02-14T00:00:00"/>
    <n v="10"/>
    <n v="356"/>
    <x v="0"/>
    <x v="4"/>
    <x v="3"/>
    <x v="1"/>
    <x v="7"/>
    <x v="2"/>
    <n v="9"/>
    <n v="2670"/>
    <n v="3560"/>
    <n v="890"/>
  </r>
  <r>
    <s v="Angela Osborn"/>
    <x v="2"/>
    <s v="Sneakers"/>
    <d v="2025-07-24T00:00:00"/>
    <d v="2025-07-27T00:00:00"/>
    <n v="9"/>
    <n v="855"/>
    <x v="1"/>
    <x v="3"/>
    <x v="1"/>
    <x v="1"/>
    <x v="2"/>
    <x v="3"/>
    <n v="3"/>
    <n v="5771"/>
    <n v="7695"/>
    <n v="1924"/>
  </r>
  <r>
    <s v="Daniel Lopez"/>
    <x v="1"/>
    <s v="Non-Fiction"/>
    <d v="2025-04-26T00:00:00"/>
    <d v="2025-05-10T00:00:00"/>
    <n v="1"/>
    <n v="320"/>
    <x v="1"/>
    <x v="0"/>
    <x v="0"/>
    <x v="1"/>
    <x v="11"/>
    <x v="5"/>
    <n v="14"/>
    <n v="160"/>
    <n v="320"/>
    <n v="160"/>
  </r>
  <r>
    <s v="Vickie Price"/>
    <x v="2"/>
    <s v="Jacket"/>
    <d v="2025-12-20T00:00:00"/>
    <d v="2025-12-30T00:00:00"/>
    <n v="10"/>
    <n v="308"/>
    <x v="1"/>
    <x v="0"/>
    <x v="3"/>
    <x v="1"/>
    <x v="6"/>
    <x v="5"/>
    <n v="10"/>
    <n v="2464"/>
    <n v="3080"/>
    <n v="616"/>
  </r>
  <r>
    <s v="Morgan Kim"/>
    <x v="2"/>
    <s v="Sneakers"/>
    <d v="2025-12-16T00:00:00"/>
    <d v="2025-12-29T00:00:00"/>
    <n v="8"/>
    <n v="259"/>
    <x v="1"/>
    <x v="1"/>
    <x v="2"/>
    <x v="1"/>
    <x v="6"/>
    <x v="1"/>
    <n v="13"/>
    <n v="1554"/>
    <n v="2072"/>
    <n v="518"/>
  </r>
  <r>
    <s v="Kevin Thompson"/>
    <x v="2"/>
    <s v="Sneakers"/>
    <d v="2025-01-27T00:00:00"/>
    <d v="2025-01-29T00:00:00"/>
    <n v="8"/>
    <n v="684"/>
    <x v="0"/>
    <x v="1"/>
    <x v="2"/>
    <x v="1"/>
    <x v="10"/>
    <x v="0"/>
    <n v="2"/>
    <n v="4104"/>
    <n v="5472"/>
    <n v="1368"/>
  </r>
  <r>
    <s v="Heather Bennett"/>
    <x v="2"/>
    <s v="Jacket"/>
    <d v="2025-09-25T00:00:00"/>
    <d v="2025-09-30T00:00:00"/>
    <n v="6"/>
    <n v="993"/>
    <x v="1"/>
    <x v="4"/>
    <x v="0"/>
    <x v="1"/>
    <x v="8"/>
    <x v="3"/>
    <n v="5"/>
    <n v="4766"/>
    <n v="5958"/>
    <n v="1192"/>
  </r>
  <r>
    <s v="Karen Davis"/>
    <x v="4"/>
    <s v="Curtains"/>
    <d v="2025-05-21T00:00:00"/>
    <d v="2025-05-27T00:00:00"/>
    <n v="1"/>
    <n v="773"/>
    <x v="1"/>
    <x v="3"/>
    <x v="0"/>
    <x v="1"/>
    <x v="0"/>
    <x v="2"/>
    <n v="6"/>
    <n v="502"/>
    <n v="773"/>
    <n v="271"/>
  </r>
  <r>
    <s v="Leah Spencer"/>
    <x v="0"/>
    <s v="Laptop"/>
    <d v="2025-01-06T00:00:00"/>
    <d v="2025-01-12T00:00:00"/>
    <n v="8"/>
    <n v="527"/>
    <x v="1"/>
    <x v="0"/>
    <x v="3"/>
    <x v="1"/>
    <x v="10"/>
    <x v="0"/>
    <n v="6"/>
    <n v="3584"/>
    <n v="4216"/>
    <n v="632"/>
  </r>
  <r>
    <s v="Lisa Martinez"/>
    <x v="2"/>
    <s v="Jacket"/>
    <d v="2025-12-01T00:00:00"/>
    <d v="2025-12-11T00:00:00"/>
    <n v="10"/>
    <n v="752"/>
    <x v="0"/>
    <x v="0"/>
    <x v="0"/>
    <x v="1"/>
    <x v="6"/>
    <x v="0"/>
    <n v="10"/>
    <n v="6016"/>
    <n v="7520"/>
    <n v="1504"/>
  </r>
  <r>
    <s v="Lisa Mills"/>
    <x v="3"/>
    <s v="Milk"/>
    <d v="2025-11-27T00:00:00"/>
    <d v="2025-12-04T00:00:00"/>
    <n v="1"/>
    <n v="821"/>
    <x v="0"/>
    <x v="1"/>
    <x v="0"/>
    <x v="1"/>
    <x v="4"/>
    <x v="3"/>
    <n v="7"/>
    <n v="411"/>
    <n v="821"/>
    <n v="410"/>
  </r>
  <r>
    <s v="Traci Garcia"/>
    <x v="2"/>
    <s v="Jeans"/>
    <d v="2025-09-28T00:00:00"/>
    <d v="2025-10-04T00:00:00"/>
    <n v="9"/>
    <n v="733"/>
    <x v="1"/>
    <x v="2"/>
    <x v="2"/>
    <x v="1"/>
    <x v="8"/>
    <x v="4"/>
    <n v="6"/>
    <n v="4618"/>
    <n v="6597"/>
    <n v="1979"/>
  </r>
  <r>
    <s v="Ryan Garrison"/>
    <x v="3"/>
    <s v="Juice"/>
    <d v="2025-02-19T00:00:00"/>
    <d v="2025-02-25T00:00:00"/>
    <n v="7"/>
    <n v="471"/>
    <x v="1"/>
    <x v="0"/>
    <x v="3"/>
    <x v="1"/>
    <x v="7"/>
    <x v="2"/>
    <n v="6"/>
    <n v="1813"/>
    <n v="3297"/>
    <n v="1484"/>
  </r>
  <r>
    <s v="Ann Alexander"/>
    <x v="4"/>
    <s v="Curtains"/>
    <d v="2025-03-22T00:00:00"/>
    <d v="2025-03-29T00:00:00"/>
    <n v="2"/>
    <n v="566"/>
    <x v="1"/>
    <x v="2"/>
    <x v="1"/>
    <x v="1"/>
    <x v="3"/>
    <x v="5"/>
    <n v="7"/>
    <n v="736"/>
    <n v="1132"/>
    <n v="396"/>
  </r>
  <r>
    <s v="Hailey Monroe"/>
    <x v="2"/>
    <s v="Sneakers"/>
    <d v="2025-07-01T00:00:00"/>
    <d v="2025-07-08T00:00:00"/>
    <n v="1"/>
    <n v="284"/>
    <x v="0"/>
    <x v="2"/>
    <x v="3"/>
    <x v="1"/>
    <x v="2"/>
    <x v="1"/>
    <n v="7"/>
    <n v="213"/>
    <n v="284"/>
    <n v="71"/>
  </r>
  <r>
    <s v="Donald Nguyen"/>
    <x v="0"/>
    <s v="Smartphone"/>
    <d v="2025-08-17T00:00:00"/>
    <d v="2025-08-18T00:00:00"/>
    <n v="8"/>
    <n v="48"/>
    <x v="0"/>
    <x v="3"/>
    <x v="3"/>
    <x v="1"/>
    <x v="9"/>
    <x v="4"/>
    <n v="1"/>
    <n v="288"/>
    <n v="384"/>
    <n v="96"/>
  </r>
  <r>
    <s v="Cynthia Brown"/>
    <x v="2"/>
    <s v="Sneakers"/>
    <d v="2025-08-05T00:00:00"/>
    <d v="2025-08-11T00:00:00"/>
    <n v="3"/>
    <n v="262"/>
    <x v="1"/>
    <x v="3"/>
    <x v="2"/>
    <x v="1"/>
    <x v="9"/>
    <x v="1"/>
    <n v="6"/>
    <n v="590"/>
    <n v="786"/>
    <n v="196"/>
  </r>
  <r>
    <s v="Jason Price"/>
    <x v="2"/>
    <s v="T-Shirt"/>
    <d v="2025-02-28T00:00:00"/>
    <d v="2025-03-10T00:00:00"/>
    <n v="8"/>
    <n v="733"/>
    <x v="0"/>
    <x v="0"/>
    <x v="3"/>
    <x v="1"/>
    <x v="7"/>
    <x v="6"/>
    <n v="10"/>
    <n v="3812"/>
    <n v="5864"/>
    <n v="2052"/>
  </r>
  <r>
    <s v="William Orozco"/>
    <x v="2"/>
    <s v="Sneakers"/>
    <d v="2025-04-11T00:00:00"/>
    <d v="2025-04-14T00:00:00"/>
    <n v="8"/>
    <n v="258"/>
    <x v="0"/>
    <x v="4"/>
    <x v="0"/>
    <x v="1"/>
    <x v="11"/>
    <x v="6"/>
    <n v="3"/>
    <n v="1548"/>
    <n v="2064"/>
    <n v="516"/>
  </r>
  <r>
    <s v="Christopher Walters"/>
    <x v="2"/>
    <s v="Sneakers"/>
    <d v="2025-03-26T00:00:00"/>
    <d v="2025-04-01T00:00:00"/>
    <n v="10"/>
    <n v="405"/>
    <x v="0"/>
    <x v="3"/>
    <x v="3"/>
    <x v="1"/>
    <x v="3"/>
    <x v="2"/>
    <n v="6"/>
    <n v="3038"/>
    <n v="4050"/>
    <n v="1012"/>
  </r>
  <r>
    <s v="Katherine Christensen MD"/>
    <x v="2"/>
    <s v="Jacket"/>
    <d v="2025-09-24T00:00:00"/>
    <d v="2025-09-25T00:00:00"/>
    <n v="6"/>
    <n v="252"/>
    <x v="0"/>
    <x v="0"/>
    <x v="0"/>
    <x v="1"/>
    <x v="8"/>
    <x v="2"/>
    <n v="1"/>
    <n v="1210"/>
    <n v="1512"/>
    <n v="302"/>
  </r>
  <r>
    <s v="Elizabeth Williams"/>
    <x v="4"/>
    <s v="Curtains"/>
    <d v="2025-11-04T00:00:00"/>
    <d v="2025-11-10T00:00:00"/>
    <n v="10"/>
    <n v="85"/>
    <x v="0"/>
    <x v="4"/>
    <x v="2"/>
    <x v="1"/>
    <x v="4"/>
    <x v="1"/>
    <n v="6"/>
    <n v="553"/>
    <n v="850"/>
    <n v="297"/>
  </r>
  <r>
    <s v="Ashley Scott"/>
    <x v="4"/>
    <s v="Curtains"/>
    <d v="2025-04-21T00:00:00"/>
    <d v="2025-04-25T00:00:00"/>
    <n v="9"/>
    <n v="67"/>
    <x v="0"/>
    <x v="0"/>
    <x v="0"/>
    <x v="1"/>
    <x v="11"/>
    <x v="0"/>
    <n v="4"/>
    <n v="392"/>
    <n v="603"/>
    <n v="211"/>
  </r>
  <r>
    <s v="Meghan White"/>
    <x v="2"/>
    <s v="Jeans"/>
    <d v="2025-06-04T00:00:00"/>
    <d v="2025-06-10T00:00:00"/>
    <n v="3"/>
    <n v="723"/>
    <x v="0"/>
    <x v="0"/>
    <x v="3"/>
    <x v="1"/>
    <x v="5"/>
    <x v="2"/>
    <n v="6"/>
    <n v="1518"/>
    <n v="2169"/>
    <n v="651"/>
  </r>
  <r>
    <s v="Michael Cruz"/>
    <x v="4"/>
    <s v="Vase"/>
    <d v="2025-04-15T00:00:00"/>
    <d v="2025-04-19T00:00:00"/>
    <n v="2"/>
    <n v="919"/>
    <x v="0"/>
    <x v="0"/>
    <x v="1"/>
    <x v="1"/>
    <x v="11"/>
    <x v="1"/>
    <n v="4"/>
    <n v="1379"/>
    <n v="1838"/>
    <n v="459"/>
  </r>
  <r>
    <s v="David Stevens"/>
    <x v="0"/>
    <s v="Laptop"/>
    <d v="2025-08-02T00:00:00"/>
    <d v="2025-08-08T00:00:00"/>
    <n v="2"/>
    <n v="315"/>
    <x v="0"/>
    <x v="3"/>
    <x v="3"/>
    <x v="1"/>
    <x v="9"/>
    <x v="5"/>
    <n v="6"/>
    <n v="536"/>
    <n v="630"/>
    <n v="94"/>
  </r>
  <r>
    <s v="Heidi Brown"/>
    <x v="0"/>
    <s v="Camera"/>
    <d v="2025-03-23T00:00:00"/>
    <d v="2025-03-29T00:00:00"/>
    <n v="3"/>
    <n v="561"/>
    <x v="0"/>
    <x v="3"/>
    <x v="2"/>
    <x v="1"/>
    <x v="3"/>
    <x v="4"/>
    <n v="6"/>
    <n v="1346"/>
    <n v="1683"/>
    <n v="337"/>
  </r>
  <r>
    <s v="Peter Walker"/>
    <x v="0"/>
    <s v="Smartphone"/>
    <d v="2025-06-26T00:00:00"/>
    <d v="2025-06-30T00:00:00"/>
    <n v="1"/>
    <n v="934"/>
    <x v="0"/>
    <x v="3"/>
    <x v="0"/>
    <x v="1"/>
    <x v="5"/>
    <x v="3"/>
    <n v="4"/>
    <n v="701"/>
    <n v="934"/>
    <n v="233"/>
  </r>
  <r>
    <s v="Levi Lopez"/>
    <x v="0"/>
    <s v="Laptop"/>
    <d v="2025-12-17T00:00:00"/>
    <d v="2025-12-22T00:00:00"/>
    <n v="1"/>
    <n v="979"/>
    <x v="1"/>
    <x v="0"/>
    <x v="2"/>
    <x v="1"/>
    <x v="6"/>
    <x v="2"/>
    <n v="5"/>
    <n v="832"/>
    <n v="979"/>
    <n v="147"/>
  </r>
  <r>
    <s v="Peter Williams"/>
    <x v="4"/>
    <s v="Vase"/>
    <d v="2025-09-17T00:00:00"/>
    <d v="2025-09-23T00:00:00"/>
    <n v="1"/>
    <n v="805"/>
    <x v="1"/>
    <x v="1"/>
    <x v="2"/>
    <x v="1"/>
    <x v="8"/>
    <x v="2"/>
    <n v="6"/>
    <n v="604"/>
    <n v="805"/>
    <n v="201"/>
  </r>
  <r>
    <s v="Jessica Richards"/>
    <x v="1"/>
    <s v="Fiction"/>
    <d v="2025-01-09T00:00:00"/>
    <d v="2025-01-16T00:00:00"/>
    <n v="3"/>
    <n v="319"/>
    <x v="0"/>
    <x v="0"/>
    <x v="3"/>
    <x v="1"/>
    <x v="10"/>
    <x v="3"/>
    <n v="7"/>
    <n v="479"/>
    <n v="957"/>
    <n v="478"/>
  </r>
  <r>
    <s v="Tammy Anderson"/>
    <x v="1"/>
    <s v="Children's Book"/>
    <d v="2025-05-02T00:00:00"/>
    <d v="2025-05-12T00:00:00"/>
    <n v="4"/>
    <n v="872"/>
    <x v="0"/>
    <x v="2"/>
    <x v="2"/>
    <x v="1"/>
    <x v="0"/>
    <x v="6"/>
    <n v="10"/>
    <n v="2093"/>
    <n v="3488"/>
    <n v="1395"/>
  </r>
  <r>
    <s v="Stephanie Ferguson"/>
    <x v="3"/>
    <s v="Juice"/>
    <d v="2025-03-12T00:00:00"/>
    <d v="2025-03-16T00:00:00"/>
    <n v="3"/>
    <n v="154"/>
    <x v="1"/>
    <x v="2"/>
    <x v="2"/>
    <x v="1"/>
    <x v="3"/>
    <x v="2"/>
    <n v="4"/>
    <n v="254"/>
    <n v="462"/>
    <n v="208"/>
  </r>
  <r>
    <s v="Ashley Parrish"/>
    <x v="0"/>
    <s v="Smartphone"/>
    <d v="2025-07-04T00:00:00"/>
    <d v="2025-07-06T00:00:00"/>
    <n v="10"/>
    <n v="674"/>
    <x v="1"/>
    <x v="1"/>
    <x v="1"/>
    <x v="1"/>
    <x v="2"/>
    <x v="6"/>
    <n v="2"/>
    <n v="5055"/>
    <n v="6740"/>
    <n v="1685"/>
  </r>
  <r>
    <s v="Kimberly Morrison"/>
    <x v="1"/>
    <s v="Fiction"/>
    <d v="2025-09-25T00:00:00"/>
    <d v="2025-09-30T00:00:00"/>
    <n v="8"/>
    <n v="203"/>
    <x v="0"/>
    <x v="4"/>
    <x v="1"/>
    <x v="1"/>
    <x v="8"/>
    <x v="3"/>
    <n v="5"/>
    <n v="812"/>
    <n v="1624"/>
    <n v="812"/>
  </r>
  <r>
    <s v="Timothy Gilbert"/>
    <x v="4"/>
    <s v="Wall Art"/>
    <d v="2025-04-12T00:00:00"/>
    <d v="2025-04-18T00:00:00"/>
    <n v="5"/>
    <n v="608"/>
    <x v="1"/>
    <x v="0"/>
    <x v="3"/>
    <x v="1"/>
    <x v="11"/>
    <x v="5"/>
    <n v="6"/>
    <n v="2128"/>
    <n v="3040"/>
    <n v="912"/>
  </r>
  <r>
    <s v="Erin Carter"/>
    <x v="4"/>
    <s v="Curtains"/>
    <d v="2025-04-21T00:00:00"/>
    <d v="2025-04-25T00:00:00"/>
    <n v="5"/>
    <n v="664"/>
    <x v="1"/>
    <x v="3"/>
    <x v="1"/>
    <x v="1"/>
    <x v="11"/>
    <x v="0"/>
    <n v="4"/>
    <n v="2158"/>
    <n v="3320"/>
    <n v="1162"/>
  </r>
  <r>
    <s v="Jaime Lang"/>
    <x v="4"/>
    <s v="Curtains"/>
    <d v="2025-05-25T00:00:00"/>
    <d v="2025-06-06T00:00:00"/>
    <n v="9"/>
    <n v="164"/>
    <x v="1"/>
    <x v="4"/>
    <x v="0"/>
    <x v="1"/>
    <x v="0"/>
    <x v="4"/>
    <n v="12"/>
    <n v="959"/>
    <n v="1476"/>
    <n v="517"/>
  </r>
  <r>
    <s v="Amanda Jones"/>
    <x v="2"/>
    <s v="Sneakers"/>
    <d v="2025-01-26T00:00:00"/>
    <d v="2025-01-29T00:00:00"/>
    <n v="4"/>
    <n v="200"/>
    <x v="0"/>
    <x v="1"/>
    <x v="3"/>
    <x v="1"/>
    <x v="10"/>
    <x v="4"/>
    <n v="3"/>
    <n v="600"/>
    <n v="800"/>
    <n v="200"/>
  </r>
  <r>
    <s v="Elizabeth Miller"/>
    <x v="3"/>
    <s v="Milk"/>
    <d v="2025-05-16T00:00:00"/>
    <d v="2025-05-25T00:00:00"/>
    <n v="4"/>
    <n v="959"/>
    <x v="0"/>
    <x v="2"/>
    <x v="2"/>
    <x v="1"/>
    <x v="0"/>
    <x v="6"/>
    <n v="9"/>
    <n v="1918"/>
    <n v="3836"/>
    <n v="1918"/>
  </r>
  <r>
    <s v="Joseph Taylor"/>
    <x v="3"/>
    <s v="Milk"/>
    <d v="2025-10-12T00:00:00"/>
    <d v="2025-10-15T00:00:00"/>
    <n v="3"/>
    <n v="960"/>
    <x v="0"/>
    <x v="4"/>
    <x v="3"/>
    <x v="1"/>
    <x v="1"/>
    <x v="4"/>
    <n v="3"/>
    <n v="1440"/>
    <n v="2880"/>
    <n v="1440"/>
  </r>
  <r>
    <s v="Traci Camacho"/>
    <x v="3"/>
    <s v="Juice"/>
    <d v="2025-08-09T00:00:00"/>
    <d v="2025-08-13T00:00:00"/>
    <n v="1"/>
    <n v="269"/>
    <x v="0"/>
    <x v="2"/>
    <x v="0"/>
    <x v="1"/>
    <x v="9"/>
    <x v="5"/>
    <n v="4"/>
    <n v="148"/>
    <n v="269"/>
    <n v="121"/>
  </r>
  <r>
    <s v="Kenneth Long"/>
    <x v="0"/>
    <s v="Headphones"/>
    <d v="2025-01-23T00:00:00"/>
    <d v="2025-02-01T00:00:00"/>
    <n v="9"/>
    <n v="498"/>
    <x v="0"/>
    <x v="0"/>
    <x v="3"/>
    <x v="1"/>
    <x v="10"/>
    <x v="3"/>
    <n v="9"/>
    <n v="2913"/>
    <n v="4482"/>
    <n v="1569"/>
  </r>
  <r>
    <s v="Michael Young"/>
    <x v="2"/>
    <s v="Jacket"/>
    <d v="2025-03-20T00:00:00"/>
    <d v="2025-03-27T00:00:00"/>
    <n v="6"/>
    <n v="662"/>
    <x v="0"/>
    <x v="2"/>
    <x v="3"/>
    <x v="1"/>
    <x v="3"/>
    <x v="3"/>
    <n v="7"/>
    <n v="3178"/>
    <n v="3972"/>
    <n v="794"/>
  </r>
  <r>
    <s v="Matthew Steele"/>
    <x v="3"/>
    <s v="Milk"/>
    <d v="2025-01-24T00:00:00"/>
    <d v="2025-02-03T00:00:00"/>
    <n v="1"/>
    <n v="909"/>
    <x v="1"/>
    <x v="3"/>
    <x v="0"/>
    <x v="1"/>
    <x v="10"/>
    <x v="6"/>
    <n v="10"/>
    <n v="455"/>
    <n v="909"/>
    <n v="454"/>
  </r>
  <r>
    <s v="Reginald Diaz"/>
    <x v="4"/>
    <s v="Vase"/>
    <d v="2025-12-21T00:00:00"/>
    <d v="2025-12-24T00:00:00"/>
    <n v="8"/>
    <n v="189"/>
    <x v="0"/>
    <x v="0"/>
    <x v="2"/>
    <x v="1"/>
    <x v="6"/>
    <x v="4"/>
    <n v="3"/>
    <n v="1134"/>
    <n v="1512"/>
    <n v="378"/>
  </r>
  <r>
    <s v="Amanda Juarez"/>
    <x v="3"/>
    <s v="Cereal"/>
    <d v="2025-04-23T00:00:00"/>
    <d v="2025-05-02T00:00:00"/>
    <n v="4"/>
    <n v="689"/>
    <x v="1"/>
    <x v="1"/>
    <x v="1"/>
    <x v="1"/>
    <x v="11"/>
    <x v="2"/>
    <n v="9"/>
    <n v="1516"/>
    <n v="2756"/>
    <n v="1240"/>
  </r>
  <r>
    <s v="Courtney Sullivan"/>
    <x v="1"/>
    <s v="Children's Book"/>
    <d v="2025-09-21T00:00:00"/>
    <d v="2025-09-28T00:00:00"/>
    <n v="9"/>
    <n v="485"/>
    <x v="1"/>
    <x v="2"/>
    <x v="2"/>
    <x v="1"/>
    <x v="8"/>
    <x v="4"/>
    <n v="7"/>
    <n v="2619"/>
    <n v="4365"/>
    <n v="1746"/>
  </r>
  <r>
    <s v="Linda Elliott"/>
    <x v="3"/>
    <s v="Cereal"/>
    <d v="2025-09-09T00:00:00"/>
    <d v="2025-09-11T00:00:00"/>
    <n v="2"/>
    <n v="31"/>
    <x v="1"/>
    <x v="4"/>
    <x v="0"/>
    <x v="1"/>
    <x v="8"/>
    <x v="1"/>
    <n v="2"/>
    <n v="34"/>
    <n v="62"/>
    <n v="28"/>
  </r>
  <r>
    <s v="Sherry Schmidt"/>
    <x v="1"/>
    <s v="Biography"/>
    <d v="2025-09-12T00:00:00"/>
    <d v="2025-09-14T00:00:00"/>
    <n v="6"/>
    <n v="806"/>
    <x v="0"/>
    <x v="3"/>
    <x v="0"/>
    <x v="1"/>
    <x v="8"/>
    <x v="6"/>
    <n v="2"/>
    <n v="2660"/>
    <n v="4836"/>
    <n v="2176"/>
  </r>
  <r>
    <s v="Jacqueline Williams"/>
    <x v="4"/>
    <s v="Curtains"/>
    <d v="2025-10-08T00:00:00"/>
    <d v="2025-10-10T00:00:00"/>
    <n v="5"/>
    <n v="720"/>
    <x v="0"/>
    <x v="0"/>
    <x v="2"/>
    <x v="1"/>
    <x v="1"/>
    <x v="2"/>
    <n v="2"/>
    <n v="2340"/>
    <n v="3600"/>
    <n v="1260"/>
  </r>
  <r>
    <s v="Brian Simmons"/>
    <x v="4"/>
    <s v="Curtains"/>
    <d v="2025-07-17T00:00:00"/>
    <d v="2025-07-23T00:00:00"/>
    <n v="2"/>
    <n v="420"/>
    <x v="0"/>
    <x v="1"/>
    <x v="3"/>
    <x v="1"/>
    <x v="2"/>
    <x v="3"/>
    <n v="6"/>
    <n v="546"/>
    <n v="840"/>
    <n v="294"/>
  </r>
  <r>
    <s v="Richard Avery"/>
    <x v="3"/>
    <s v="Juice"/>
    <d v="2025-12-16T00:00:00"/>
    <d v="2025-12-26T00:00:00"/>
    <n v="3"/>
    <n v="10"/>
    <x v="0"/>
    <x v="3"/>
    <x v="3"/>
    <x v="1"/>
    <x v="6"/>
    <x v="1"/>
    <n v="10"/>
    <n v="17"/>
    <n v="30"/>
    <n v="13"/>
  </r>
  <r>
    <s v="Abigail Davis"/>
    <x v="1"/>
    <s v="Fiction"/>
    <d v="2025-10-23T00:00:00"/>
    <d v="2025-11-02T00:00:00"/>
    <n v="1"/>
    <n v="950"/>
    <x v="0"/>
    <x v="1"/>
    <x v="1"/>
    <x v="1"/>
    <x v="1"/>
    <x v="3"/>
    <n v="10"/>
    <n v="475"/>
    <n v="950"/>
    <n v="475"/>
  </r>
  <r>
    <s v="Andrew Cruz"/>
    <x v="2"/>
    <s v="T-Shirt"/>
    <d v="2025-02-28T00:00:00"/>
    <d v="2025-03-06T00:00:00"/>
    <n v="7"/>
    <n v="996"/>
    <x v="0"/>
    <x v="4"/>
    <x v="0"/>
    <x v="1"/>
    <x v="7"/>
    <x v="6"/>
    <n v="6"/>
    <n v="4532"/>
    <n v="6972"/>
    <n v="2440"/>
  </r>
  <r>
    <s v="Laura Benson"/>
    <x v="1"/>
    <s v="Biography"/>
    <d v="2025-02-01T00:00:00"/>
    <d v="2025-02-05T00:00:00"/>
    <n v="4"/>
    <n v="439"/>
    <x v="0"/>
    <x v="2"/>
    <x v="2"/>
    <x v="1"/>
    <x v="7"/>
    <x v="5"/>
    <n v="4"/>
    <n v="966"/>
    <n v="1756"/>
    <n v="790"/>
  </r>
  <r>
    <s v="Pamela Weaver"/>
    <x v="1"/>
    <s v="Biography"/>
    <d v="2025-01-03T00:00:00"/>
    <d v="2025-01-10T00:00:00"/>
    <n v="9"/>
    <n v="727"/>
    <x v="0"/>
    <x v="0"/>
    <x v="0"/>
    <x v="1"/>
    <x v="10"/>
    <x v="6"/>
    <n v="7"/>
    <n v="3599"/>
    <n v="6543"/>
    <n v="2944"/>
  </r>
  <r>
    <s v="Robert Mendoza"/>
    <x v="0"/>
    <s v="Headphones"/>
    <d v="2025-02-16T00:00:00"/>
    <d v="2025-02-20T00:00:00"/>
    <n v="5"/>
    <n v="314"/>
    <x v="0"/>
    <x v="3"/>
    <x v="2"/>
    <x v="1"/>
    <x v="7"/>
    <x v="4"/>
    <n v="4"/>
    <n v="1021"/>
    <n v="1570"/>
    <n v="549"/>
  </r>
  <r>
    <s v="Veronica Parks"/>
    <x v="4"/>
    <s v="Table Lamp"/>
    <d v="2025-09-20T00:00:00"/>
    <d v="2025-09-24T00:00:00"/>
    <n v="8"/>
    <n v="419"/>
    <x v="1"/>
    <x v="0"/>
    <x v="3"/>
    <x v="1"/>
    <x v="8"/>
    <x v="5"/>
    <n v="4"/>
    <n v="2514"/>
    <n v="3352"/>
    <n v="838"/>
  </r>
  <r>
    <s v="Pamela Romero"/>
    <x v="1"/>
    <s v="Children's Book"/>
    <d v="2025-11-26T00:00:00"/>
    <d v="2025-12-05T00:00:00"/>
    <n v="5"/>
    <n v="900"/>
    <x v="1"/>
    <x v="1"/>
    <x v="3"/>
    <x v="1"/>
    <x v="4"/>
    <x v="2"/>
    <n v="9"/>
    <n v="2700"/>
    <n v="4500"/>
    <n v="1800"/>
  </r>
  <r>
    <s v="Tammy Sellers"/>
    <x v="3"/>
    <s v="Cereal"/>
    <d v="2025-11-27T00:00:00"/>
    <d v="2025-12-03T00:00:00"/>
    <n v="7"/>
    <n v="444"/>
    <x v="1"/>
    <x v="1"/>
    <x v="3"/>
    <x v="1"/>
    <x v="4"/>
    <x v="3"/>
    <n v="6"/>
    <n v="1709"/>
    <n v="3108"/>
    <n v="1399"/>
  </r>
  <r>
    <s v="Joseph Obrien"/>
    <x v="3"/>
    <s v="Cereal"/>
    <d v="2025-06-06T00:00:00"/>
    <d v="2025-06-09T00:00:00"/>
    <n v="5"/>
    <n v="615"/>
    <x v="1"/>
    <x v="1"/>
    <x v="0"/>
    <x v="1"/>
    <x v="5"/>
    <x v="6"/>
    <n v="3"/>
    <n v="1691"/>
    <n v="3075"/>
    <n v="1384"/>
  </r>
  <r>
    <s v="Austin Smith"/>
    <x v="1"/>
    <s v="Non-Fiction"/>
    <d v="2025-12-15T00:00:00"/>
    <d v="2025-12-16T00:00:00"/>
    <n v="7"/>
    <n v="595"/>
    <x v="0"/>
    <x v="0"/>
    <x v="1"/>
    <x v="1"/>
    <x v="6"/>
    <x v="0"/>
    <n v="1"/>
    <n v="2083"/>
    <n v="4165"/>
    <n v="2082"/>
  </r>
  <r>
    <s v="David Caldwell"/>
    <x v="4"/>
    <s v="Wall Art"/>
    <d v="2025-01-03T00:00:00"/>
    <d v="2025-01-12T00:00:00"/>
    <n v="1"/>
    <n v="669"/>
    <x v="0"/>
    <x v="0"/>
    <x v="1"/>
    <x v="1"/>
    <x v="10"/>
    <x v="6"/>
    <n v="9"/>
    <n v="468"/>
    <n v="669"/>
    <n v="201"/>
  </r>
  <r>
    <s v="Matthew Gomez"/>
    <x v="2"/>
    <s v="T-Shirt"/>
    <d v="2025-08-10T00:00:00"/>
    <d v="2025-08-13T00:00:00"/>
    <n v="9"/>
    <n v="967"/>
    <x v="0"/>
    <x v="3"/>
    <x v="1"/>
    <x v="1"/>
    <x v="9"/>
    <x v="4"/>
    <n v="3"/>
    <n v="5657"/>
    <n v="8703"/>
    <n v="3046"/>
  </r>
  <r>
    <s v="Maria Brown"/>
    <x v="0"/>
    <s v="Smartphone"/>
    <d v="2025-04-12T00:00:00"/>
    <d v="2025-04-18T00:00:00"/>
    <n v="5"/>
    <n v="874"/>
    <x v="0"/>
    <x v="3"/>
    <x v="3"/>
    <x v="1"/>
    <x v="11"/>
    <x v="5"/>
    <n v="6"/>
    <n v="3278"/>
    <n v="4370"/>
    <n v="1092"/>
  </r>
  <r>
    <s v="Clifford Ford"/>
    <x v="3"/>
    <s v="Milk"/>
    <d v="2025-10-18T00:00:00"/>
    <d v="2025-10-25T00:00:00"/>
    <n v="6"/>
    <n v="124"/>
    <x v="1"/>
    <x v="0"/>
    <x v="3"/>
    <x v="1"/>
    <x v="1"/>
    <x v="5"/>
    <n v="7"/>
    <n v="372"/>
    <n v="744"/>
    <n v="372"/>
  </r>
  <r>
    <s v="Tammy Allison"/>
    <x v="1"/>
    <s v="Children's Book"/>
    <d v="2025-10-26T00:00:00"/>
    <d v="2025-11-01T00:00:00"/>
    <n v="6"/>
    <n v="894"/>
    <x v="1"/>
    <x v="3"/>
    <x v="0"/>
    <x v="1"/>
    <x v="1"/>
    <x v="4"/>
    <n v="6"/>
    <n v="3218"/>
    <n v="5364"/>
    <n v="2146"/>
  </r>
  <r>
    <s v="Rachel Gibson"/>
    <x v="2"/>
    <s v="Jeans"/>
    <d v="2025-05-23T00:00:00"/>
    <d v="2025-05-26T00:00:00"/>
    <n v="4"/>
    <n v="740"/>
    <x v="0"/>
    <x v="1"/>
    <x v="2"/>
    <x v="1"/>
    <x v="0"/>
    <x v="6"/>
    <n v="3"/>
    <n v="2072"/>
    <n v="2960"/>
    <n v="888"/>
  </r>
  <r>
    <s v="Lauren Daniels"/>
    <x v="4"/>
    <s v="Wall Art"/>
    <d v="2025-09-16T00:00:00"/>
    <d v="2025-09-19T00:00:00"/>
    <n v="10"/>
    <n v="741"/>
    <x v="1"/>
    <x v="4"/>
    <x v="3"/>
    <x v="1"/>
    <x v="8"/>
    <x v="1"/>
    <n v="3"/>
    <n v="5187"/>
    <n v="7410"/>
    <n v="2223"/>
  </r>
  <r>
    <s v="Joseph Obrien"/>
    <x v="0"/>
    <s v="Smartphone"/>
    <d v="2025-02-21T00:00:00"/>
    <d v="2025-03-02T00:00:00"/>
    <n v="1"/>
    <n v="474"/>
    <x v="1"/>
    <x v="3"/>
    <x v="2"/>
    <x v="1"/>
    <x v="7"/>
    <x v="6"/>
    <n v="9"/>
    <n v="356"/>
    <n v="474"/>
    <n v="118"/>
  </r>
  <r>
    <s v="Amanda Miller"/>
    <x v="4"/>
    <s v="Table Lamp"/>
    <d v="2025-02-03T00:00:00"/>
    <d v="2025-02-08T00:00:00"/>
    <n v="7"/>
    <n v="811"/>
    <x v="1"/>
    <x v="2"/>
    <x v="0"/>
    <x v="1"/>
    <x v="7"/>
    <x v="0"/>
    <n v="5"/>
    <n v="4258"/>
    <n v="5677"/>
    <n v="1419"/>
  </r>
  <r>
    <s v="Michael Evans"/>
    <x v="3"/>
    <s v="Cereal"/>
    <d v="2025-03-25T00:00:00"/>
    <d v="2025-03-29T00:00:00"/>
    <n v="4"/>
    <n v="247"/>
    <x v="0"/>
    <x v="3"/>
    <x v="3"/>
    <x v="1"/>
    <x v="3"/>
    <x v="1"/>
    <n v="4"/>
    <n v="543"/>
    <n v="988"/>
    <n v="445"/>
  </r>
  <r>
    <s v="Angel Lewis MD"/>
    <x v="4"/>
    <s v="Vase"/>
    <d v="2025-03-25T00:00:00"/>
    <d v="2025-04-05T00:00:00"/>
    <n v="3"/>
    <n v="774"/>
    <x v="1"/>
    <x v="4"/>
    <x v="1"/>
    <x v="1"/>
    <x v="3"/>
    <x v="1"/>
    <n v="11"/>
    <n v="1742"/>
    <n v="2322"/>
    <n v="580"/>
  </r>
  <r>
    <s v="Joshua Turner"/>
    <x v="2"/>
    <s v="Jacket"/>
    <d v="2025-04-06T00:00:00"/>
    <d v="2025-04-12T00:00:00"/>
    <n v="5"/>
    <n v="63"/>
    <x v="0"/>
    <x v="1"/>
    <x v="3"/>
    <x v="1"/>
    <x v="11"/>
    <x v="4"/>
    <n v="6"/>
    <n v="252"/>
    <n v="315"/>
    <n v="63"/>
  </r>
  <r>
    <s v="Douglas Clark"/>
    <x v="4"/>
    <s v="Vase"/>
    <d v="2025-04-17T00:00:00"/>
    <d v="2025-04-23T00:00:00"/>
    <n v="1"/>
    <n v="30"/>
    <x v="1"/>
    <x v="3"/>
    <x v="0"/>
    <x v="1"/>
    <x v="11"/>
    <x v="3"/>
    <n v="6"/>
    <n v="23"/>
    <n v="30"/>
    <n v="7"/>
  </r>
  <r>
    <s v="Kimberly Davenport"/>
    <x v="0"/>
    <s v="Smartphone"/>
    <d v="2025-10-01T00:00:00"/>
    <d v="2025-10-03T00:00:00"/>
    <n v="7"/>
    <n v="149"/>
    <x v="1"/>
    <x v="0"/>
    <x v="2"/>
    <x v="1"/>
    <x v="1"/>
    <x v="2"/>
    <n v="2"/>
    <n v="782"/>
    <n v="1043"/>
    <n v="261"/>
  </r>
  <r>
    <s v="Richard Rodriguez"/>
    <x v="4"/>
    <s v="Curtains"/>
    <d v="2025-01-05T00:00:00"/>
    <d v="2025-01-06T00:00:00"/>
    <n v="4"/>
    <n v="212"/>
    <x v="0"/>
    <x v="2"/>
    <x v="0"/>
    <x v="1"/>
    <x v="10"/>
    <x v="4"/>
    <n v="1"/>
    <n v="551"/>
    <n v="848"/>
    <n v="297"/>
  </r>
  <r>
    <s v="Matthew Ross"/>
    <x v="3"/>
    <s v="Juice"/>
    <d v="2025-01-12T00:00:00"/>
    <d v="2025-01-27T00:00:00"/>
    <n v="10"/>
    <n v="639"/>
    <x v="1"/>
    <x v="4"/>
    <x v="3"/>
    <x v="1"/>
    <x v="10"/>
    <x v="4"/>
    <n v="15"/>
    <n v="3515"/>
    <n v="6390"/>
    <n v="2875"/>
  </r>
  <r>
    <s v="Victoria Johnson"/>
    <x v="1"/>
    <s v="Children's Book"/>
    <d v="2025-01-25T00:00:00"/>
    <d v="2025-01-26T00:00:00"/>
    <n v="7"/>
    <n v="785"/>
    <x v="0"/>
    <x v="4"/>
    <x v="1"/>
    <x v="1"/>
    <x v="10"/>
    <x v="5"/>
    <n v="1"/>
    <n v="3297"/>
    <n v="5495"/>
    <n v="2198"/>
  </r>
  <r>
    <s v="Stephanie Lee"/>
    <x v="2"/>
    <s v="Jeans"/>
    <d v="2025-09-15T00:00:00"/>
    <d v="2025-09-18T00:00:00"/>
    <n v="8"/>
    <n v="656"/>
    <x v="0"/>
    <x v="0"/>
    <x v="3"/>
    <x v="1"/>
    <x v="8"/>
    <x v="0"/>
    <n v="3"/>
    <n v="3674"/>
    <n v="5248"/>
    <n v="1574"/>
  </r>
  <r>
    <s v="Benjamin Beck"/>
    <x v="2"/>
    <s v="Jacket"/>
    <d v="2025-02-03T00:00:00"/>
    <d v="2025-02-11T00:00:00"/>
    <n v="3"/>
    <n v="703"/>
    <x v="0"/>
    <x v="4"/>
    <x v="2"/>
    <x v="1"/>
    <x v="7"/>
    <x v="0"/>
    <n v="8"/>
    <n v="1687"/>
    <n v="2109"/>
    <n v="422"/>
  </r>
  <r>
    <s v="Stephanie Gilbert"/>
    <x v="1"/>
    <s v="Fiction"/>
    <d v="2025-10-06T00:00:00"/>
    <d v="2025-10-10T00:00:00"/>
    <n v="3"/>
    <n v="908"/>
    <x v="1"/>
    <x v="4"/>
    <x v="0"/>
    <x v="1"/>
    <x v="1"/>
    <x v="0"/>
    <n v="4"/>
    <n v="1362"/>
    <n v="2724"/>
    <n v="1362"/>
  </r>
  <r>
    <s v="Jeffrey Carpenter"/>
    <x v="4"/>
    <s v="Wall Art"/>
    <d v="2025-10-19T00:00:00"/>
    <d v="2025-10-31T00:00:00"/>
    <n v="7"/>
    <n v="50"/>
    <x v="1"/>
    <x v="2"/>
    <x v="2"/>
    <x v="1"/>
    <x v="1"/>
    <x v="4"/>
    <n v="12"/>
    <n v="245"/>
    <n v="350"/>
    <n v="105"/>
  </r>
  <r>
    <s v="Curtis Johnson"/>
    <x v="2"/>
    <s v="Jeans"/>
    <d v="2025-05-27T00:00:00"/>
    <d v="2025-06-04T00:00:00"/>
    <n v="10"/>
    <n v="723"/>
    <x v="1"/>
    <x v="1"/>
    <x v="2"/>
    <x v="1"/>
    <x v="0"/>
    <x v="1"/>
    <n v="8"/>
    <n v="5061"/>
    <n v="7230"/>
    <n v="2169"/>
  </r>
  <r>
    <s v="Michael Snyder"/>
    <x v="2"/>
    <s v="Jeans"/>
    <d v="2025-11-06T00:00:00"/>
    <d v="2025-11-12T00:00:00"/>
    <n v="7"/>
    <n v="568"/>
    <x v="1"/>
    <x v="4"/>
    <x v="3"/>
    <x v="1"/>
    <x v="4"/>
    <x v="3"/>
    <n v="6"/>
    <n v="2783"/>
    <n v="3976"/>
    <n v="1193"/>
  </r>
  <r>
    <s v="Melissa Marshall"/>
    <x v="2"/>
    <s v="Jacket"/>
    <d v="2025-11-11T00:00:00"/>
    <d v="2025-11-26T00:00:00"/>
    <n v="6"/>
    <n v="250"/>
    <x v="1"/>
    <x v="2"/>
    <x v="2"/>
    <x v="1"/>
    <x v="4"/>
    <x v="1"/>
    <n v="15"/>
    <n v="1200"/>
    <n v="1500"/>
    <n v="300"/>
  </r>
  <r>
    <s v="Michelle Wagner"/>
    <x v="0"/>
    <s v="Laptop"/>
    <d v="2025-02-05T00:00:00"/>
    <d v="2025-02-06T00:00:00"/>
    <n v="4"/>
    <n v="572"/>
    <x v="0"/>
    <x v="2"/>
    <x v="2"/>
    <x v="1"/>
    <x v="7"/>
    <x v="2"/>
    <n v="1"/>
    <n v="1945"/>
    <n v="2288"/>
    <n v="343"/>
  </r>
  <r>
    <s v="Sara Ramirez"/>
    <x v="4"/>
    <s v="Curtains"/>
    <d v="2025-01-21T00:00:00"/>
    <d v="2025-02-04T00:00:00"/>
    <n v="8"/>
    <n v="849"/>
    <x v="1"/>
    <x v="0"/>
    <x v="1"/>
    <x v="1"/>
    <x v="10"/>
    <x v="1"/>
    <n v="14"/>
    <n v="4415"/>
    <n v="6792"/>
    <n v="2377"/>
  </r>
  <r>
    <s v="George Orozco"/>
    <x v="3"/>
    <s v="Cereal"/>
    <d v="2025-03-17T00:00:00"/>
    <d v="2025-03-20T00:00:00"/>
    <n v="8"/>
    <n v="858"/>
    <x v="1"/>
    <x v="4"/>
    <x v="1"/>
    <x v="1"/>
    <x v="3"/>
    <x v="0"/>
    <n v="3"/>
    <n v="3775"/>
    <n v="6864"/>
    <n v="3089"/>
  </r>
  <r>
    <s v="Joshua Perry"/>
    <x v="1"/>
    <s v="Children's Book"/>
    <d v="2025-07-06T00:00:00"/>
    <d v="2025-07-14T00:00:00"/>
    <n v="1"/>
    <n v="256"/>
    <x v="0"/>
    <x v="3"/>
    <x v="3"/>
    <x v="1"/>
    <x v="2"/>
    <x v="4"/>
    <n v="8"/>
    <n v="154"/>
    <n v="256"/>
    <n v="102"/>
  </r>
  <r>
    <s v="Aaron Bell"/>
    <x v="0"/>
    <s v="Smartphone"/>
    <d v="2025-05-22T00:00:00"/>
    <d v="2025-05-29T00:00:00"/>
    <n v="8"/>
    <n v="453"/>
    <x v="1"/>
    <x v="1"/>
    <x v="1"/>
    <x v="1"/>
    <x v="0"/>
    <x v="3"/>
    <n v="7"/>
    <n v="2718"/>
    <n v="3624"/>
    <n v="906"/>
  </r>
  <r>
    <s v="Stephanie Freeman"/>
    <x v="3"/>
    <s v="Cereal"/>
    <d v="2025-06-14T00:00:00"/>
    <d v="2025-06-28T00:00:00"/>
    <n v="6"/>
    <n v="218"/>
    <x v="1"/>
    <x v="3"/>
    <x v="0"/>
    <x v="1"/>
    <x v="5"/>
    <x v="5"/>
    <n v="14"/>
    <n v="719"/>
    <n v="1308"/>
    <n v="589"/>
  </r>
  <r>
    <s v="Rebecca Ramsey"/>
    <x v="1"/>
    <s v="Children's Book"/>
    <d v="2025-12-18T00:00:00"/>
    <d v="2025-12-27T00:00:00"/>
    <n v="7"/>
    <n v="481"/>
    <x v="1"/>
    <x v="1"/>
    <x v="3"/>
    <x v="1"/>
    <x v="6"/>
    <x v="3"/>
    <n v="9"/>
    <n v="2020"/>
    <n v="3367"/>
    <n v="1347"/>
  </r>
  <r>
    <s v="Mary Miller"/>
    <x v="2"/>
    <s v="Sneakers"/>
    <d v="2025-04-09T00:00:00"/>
    <d v="2025-04-17T00:00:00"/>
    <n v="1"/>
    <n v="420"/>
    <x v="0"/>
    <x v="2"/>
    <x v="2"/>
    <x v="1"/>
    <x v="11"/>
    <x v="2"/>
    <n v="8"/>
    <n v="315"/>
    <n v="420"/>
    <n v="105"/>
  </r>
  <r>
    <s v="Andre Wright"/>
    <x v="1"/>
    <s v="Fiction"/>
    <d v="2025-08-02T00:00:00"/>
    <d v="2025-08-06T00:00:00"/>
    <n v="1"/>
    <n v="98"/>
    <x v="1"/>
    <x v="2"/>
    <x v="3"/>
    <x v="1"/>
    <x v="9"/>
    <x v="5"/>
    <n v="4"/>
    <n v="49"/>
    <n v="98"/>
    <n v="49"/>
  </r>
  <r>
    <s v="Jeffrey Wood"/>
    <x v="4"/>
    <s v="Table Lamp"/>
    <d v="2025-02-26T00:00:00"/>
    <d v="2025-03-05T00:00:00"/>
    <n v="1"/>
    <n v="444"/>
    <x v="1"/>
    <x v="2"/>
    <x v="0"/>
    <x v="1"/>
    <x v="7"/>
    <x v="2"/>
    <n v="7"/>
    <n v="333"/>
    <n v="444"/>
    <n v="111"/>
  </r>
  <r>
    <s v="Samuel Rivas"/>
    <x v="1"/>
    <s v="Non-Fiction"/>
    <d v="2025-12-04T00:00:00"/>
    <d v="2025-12-10T00:00:00"/>
    <n v="5"/>
    <n v="858"/>
    <x v="0"/>
    <x v="1"/>
    <x v="3"/>
    <x v="1"/>
    <x v="6"/>
    <x v="3"/>
    <n v="6"/>
    <n v="2145"/>
    <n v="4290"/>
    <n v="2145"/>
  </r>
  <r>
    <s v="Daniel Salinas"/>
    <x v="1"/>
    <s v="Biography"/>
    <d v="2025-09-05T00:00:00"/>
    <d v="2025-09-15T00:00:00"/>
    <n v="6"/>
    <n v="914"/>
    <x v="0"/>
    <x v="0"/>
    <x v="3"/>
    <x v="1"/>
    <x v="8"/>
    <x v="6"/>
    <n v="10"/>
    <n v="3016"/>
    <n v="5484"/>
    <n v="2468"/>
  </r>
  <r>
    <s v="Michael West"/>
    <x v="0"/>
    <s v="Laptop"/>
    <d v="2025-10-05T00:00:00"/>
    <d v="2025-10-19T00:00:00"/>
    <n v="5"/>
    <n v="163"/>
    <x v="1"/>
    <x v="2"/>
    <x v="0"/>
    <x v="1"/>
    <x v="1"/>
    <x v="4"/>
    <n v="14"/>
    <n v="693"/>
    <n v="815"/>
    <n v="122"/>
  </r>
  <r>
    <s v="Elizabeth Ward"/>
    <x v="3"/>
    <s v="Juice"/>
    <d v="2025-11-25T00:00:00"/>
    <d v="2025-12-05T00:00:00"/>
    <n v="9"/>
    <n v="811"/>
    <x v="1"/>
    <x v="0"/>
    <x v="2"/>
    <x v="1"/>
    <x v="4"/>
    <x v="1"/>
    <n v="10"/>
    <n v="4014"/>
    <n v="7299"/>
    <n v="3285"/>
  </r>
  <r>
    <s v="Kristen Terry"/>
    <x v="3"/>
    <s v="Cereal"/>
    <d v="2025-11-05T00:00:00"/>
    <d v="2025-11-07T00:00:00"/>
    <n v="9"/>
    <n v="828"/>
    <x v="0"/>
    <x v="1"/>
    <x v="1"/>
    <x v="1"/>
    <x v="4"/>
    <x v="2"/>
    <n v="2"/>
    <n v="4099"/>
    <n v="7452"/>
    <n v="3353"/>
  </r>
  <r>
    <s v="David Grant"/>
    <x v="4"/>
    <s v="Wall Art"/>
    <d v="2025-02-18T00:00:00"/>
    <d v="2025-02-24T00:00:00"/>
    <n v="8"/>
    <n v="745"/>
    <x v="1"/>
    <x v="3"/>
    <x v="2"/>
    <x v="1"/>
    <x v="7"/>
    <x v="1"/>
    <n v="6"/>
    <n v="4172"/>
    <n v="5960"/>
    <n v="1788"/>
  </r>
  <r>
    <s v="Kevin Patterson"/>
    <x v="1"/>
    <s v="Biography"/>
    <d v="2025-09-04T00:00:00"/>
    <d v="2025-09-10T00:00:00"/>
    <n v="7"/>
    <n v="238"/>
    <x v="0"/>
    <x v="2"/>
    <x v="0"/>
    <x v="1"/>
    <x v="8"/>
    <x v="3"/>
    <n v="6"/>
    <n v="916"/>
    <n v="1666"/>
    <n v="750"/>
  </r>
  <r>
    <s v="Juan Moore"/>
    <x v="0"/>
    <s v="Smartphone"/>
    <d v="2025-12-12T00:00:00"/>
    <d v="2025-12-22T00:00:00"/>
    <n v="1"/>
    <n v="159"/>
    <x v="0"/>
    <x v="2"/>
    <x v="0"/>
    <x v="1"/>
    <x v="6"/>
    <x v="6"/>
    <n v="10"/>
    <n v="119"/>
    <n v="159"/>
    <n v="40"/>
  </r>
  <r>
    <s v="Dwayne Campbell"/>
    <x v="3"/>
    <s v="Juice"/>
    <d v="2025-05-16T00:00:00"/>
    <d v="2025-05-20T00:00:00"/>
    <n v="10"/>
    <n v="102"/>
    <x v="1"/>
    <x v="2"/>
    <x v="2"/>
    <x v="1"/>
    <x v="0"/>
    <x v="6"/>
    <n v="4"/>
    <n v="561"/>
    <n v="1020"/>
    <n v="459"/>
  </r>
  <r>
    <s v="Samantha Morse"/>
    <x v="3"/>
    <s v="Cereal"/>
    <d v="2025-12-06T00:00:00"/>
    <d v="2025-12-07T00:00:00"/>
    <n v="2"/>
    <n v="443"/>
    <x v="0"/>
    <x v="4"/>
    <x v="3"/>
    <x v="1"/>
    <x v="6"/>
    <x v="5"/>
    <n v="1"/>
    <n v="487"/>
    <n v="886"/>
    <n v="399"/>
  </r>
  <r>
    <s v="Kathryn Snyder"/>
    <x v="3"/>
    <s v="Milk"/>
    <d v="2025-02-23T00:00:00"/>
    <d v="2025-02-26T00:00:00"/>
    <n v="9"/>
    <n v="10"/>
    <x v="0"/>
    <x v="0"/>
    <x v="3"/>
    <x v="1"/>
    <x v="7"/>
    <x v="4"/>
    <n v="3"/>
    <n v="45"/>
    <n v="90"/>
    <n v="45"/>
  </r>
  <r>
    <s v="Alicia Hubbard"/>
    <x v="4"/>
    <s v="Vase"/>
    <d v="2025-10-12T00:00:00"/>
    <d v="2025-10-25T00:00:00"/>
    <n v="5"/>
    <n v="758"/>
    <x v="1"/>
    <x v="0"/>
    <x v="1"/>
    <x v="1"/>
    <x v="1"/>
    <x v="4"/>
    <n v="13"/>
    <n v="2843"/>
    <n v="3790"/>
    <n v="947"/>
  </r>
  <r>
    <s v="Tanya Kim"/>
    <x v="0"/>
    <s v="Smartphone"/>
    <d v="2025-08-27T00:00:00"/>
    <d v="2025-08-28T00:00:00"/>
    <n v="10"/>
    <n v="541"/>
    <x v="0"/>
    <x v="1"/>
    <x v="0"/>
    <x v="1"/>
    <x v="9"/>
    <x v="2"/>
    <n v="1"/>
    <n v="4058"/>
    <n v="5410"/>
    <n v="1352"/>
  </r>
  <r>
    <s v="Bruce Collier"/>
    <x v="4"/>
    <s v="Wall Art"/>
    <d v="2025-08-21T00:00:00"/>
    <d v="2025-08-22T00:00:00"/>
    <n v="1"/>
    <n v="46"/>
    <x v="0"/>
    <x v="1"/>
    <x v="2"/>
    <x v="1"/>
    <x v="9"/>
    <x v="3"/>
    <n v="1"/>
    <n v="32"/>
    <n v="46"/>
    <n v="14"/>
  </r>
  <r>
    <s v="Kimberly Gibson"/>
    <x v="4"/>
    <s v="Curtains"/>
    <d v="2025-07-19T00:00:00"/>
    <d v="2025-07-25T00:00:00"/>
    <n v="4"/>
    <n v="82"/>
    <x v="1"/>
    <x v="2"/>
    <x v="0"/>
    <x v="1"/>
    <x v="2"/>
    <x v="5"/>
    <n v="6"/>
    <n v="213"/>
    <n v="328"/>
    <n v="115"/>
  </r>
  <r>
    <s v="Robert Woods"/>
    <x v="3"/>
    <s v="Cereal"/>
    <d v="2025-12-17T00:00:00"/>
    <d v="2025-12-23T00:00:00"/>
    <n v="9"/>
    <n v="891"/>
    <x v="1"/>
    <x v="2"/>
    <x v="2"/>
    <x v="1"/>
    <x v="6"/>
    <x v="2"/>
    <n v="6"/>
    <n v="4410"/>
    <n v="8019"/>
    <n v="3609"/>
  </r>
  <r>
    <s v="Jane Mitchell"/>
    <x v="1"/>
    <s v="Non-Fiction"/>
    <d v="2025-05-02T00:00:00"/>
    <d v="2025-05-04T00:00:00"/>
    <n v="4"/>
    <n v="578"/>
    <x v="0"/>
    <x v="0"/>
    <x v="3"/>
    <x v="1"/>
    <x v="0"/>
    <x v="6"/>
    <n v="2"/>
    <n v="1156"/>
    <n v="2312"/>
    <n v="1156"/>
  </r>
  <r>
    <s v="Teresa Adkins"/>
    <x v="0"/>
    <s v="Camera"/>
    <d v="2025-04-16T00:00:00"/>
    <d v="2025-04-20T00:00:00"/>
    <n v="4"/>
    <n v="152"/>
    <x v="1"/>
    <x v="2"/>
    <x v="3"/>
    <x v="1"/>
    <x v="11"/>
    <x v="2"/>
    <n v="4"/>
    <n v="486"/>
    <n v="608"/>
    <n v="122"/>
  </r>
  <r>
    <s v="Randy Warren"/>
    <x v="2"/>
    <s v="Jeans"/>
    <d v="2025-02-10T00:00:00"/>
    <d v="2025-02-11T00:00:00"/>
    <n v="3"/>
    <n v="288"/>
    <x v="0"/>
    <x v="0"/>
    <x v="3"/>
    <x v="1"/>
    <x v="7"/>
    <x v="0"/>
    <n v="1"/>
    <n v="605"/>
    <n v="864"/>
    <n v="259"/>
  </r>
  <r>
    <s v="Brandon Parker"/>
    <x v="3"/>
    <s v="Cereal"/>
    <d v="2025-11-25T00:00:00"/>
    <d v="2025-12-03T00:00:00"/>
    <n v="1"/>
    <n v="321"/>
    <x v="0"/>
    <x v="1"/>
    <x v="0"/>
    <x v="1"/>
    <x v="4"/>
    <x v="1"/>
    <n v="8"/>
    <n v="177"/>
    <n v="321"/>
    <n v="144"/>
  </r>
  <r>
    <s v="Mark Williamson"/>
    <x v="4"/>
    <s v="Wall Art"/>
    <d v="2025-04-02T00:00:00"/>
    <d v="2025-04-12T00:00:00"/>
    <n v="7"/>
    <n v="356"/>
    <x v="0"/>
    <x v="1"/>
    <x v="1"/>
    <x v="1"/>
    <x v="11"/>
    <x v="2"/>
    <n v="10"/>
    <n v="1744"/>
    <n v="2492"/>
    <n v="748"/>
  </r>
  <r>
    <s v="Joseph Lopez"/>
    <x v="0"/>
    <s v="Camera"/>
    <d v="2025-03-10T00:00:00"/>
    <d v="2025-03-21T00:00:00"/>
    <n v="2"/>
    <n v="944"/>
    <x v="1"/>
    <x v="2"/>
    <x v="1"/>
    <x v="1"/>
    <x v="3"/>
    <x v="0"/>
    <n v="11"/>
    <n v="1510"/>
    <n v="1888"/>
    <n v="378"/>
  </r>
  <r>
    <s v="Ray Boyd"/>
    <x v="4"/>
    <s v="Table Lamp"/>
    <d v="2025-12-17T00:00:00"/>
    <d v="2025-12-27T00:00:00"/>
    <n v="10"/>
    <n v="172"/>
    <x v="0"/>
    <x v="3"/>
    <x v="1"/>
    <x v="1"/>
    <x v="6"/>
    <x v="2"/>
    <n v="10"/>
    <n v="1290"/>
    <n v="1720"/>
    <n v="430"/>
  </r>
  <r>
    <s v="Donald Wilson"/>
    <x v="2"/>
    <s v="Sneakers"/>
    <d v="2025-08-14T00:00:00"/>
    <d v="2025-08-16T00:00:00"/>
    <n v="7"/>
    <n v="70"/>
    <x v="0"/>
    <x v="4"/>
    <x v="3"/>
    <x v="1"/>
    <x v="9"/>
    <x v="3"/>
    <n v="2"/>
    <n v="368"/>
    <n v="490"/>
    <n v="122"/>
  </r>
  <r>
    <s v="Jonathan Parks"/>
    <x v="0"/>
    <s v="Camera"/>
    <d v="2025-09-19T00:00:00"/>
    <d v="2025-09-22T00:00:00"/>
    <n v="2"/>
    <n v="722"/>
    <x v="0"/>
    <x v="2"/>
    <x v="3"/>
    <x v="1"/>
    <x v="8"/>
    <x v="6"/>
    <n v="3"/>
    <n v="1155"/>
    <n v="1444"/>
    <n v="289"/>
  </r>
  <r>
    <s v="Ashley Freeman"/>
    <x v="3"/>
    <s v="Juice"/>
    <d v="2025-12-11T00:00:00"/>
    <d v="2025-12-19T00:00:00"/>
    <n v="2"/>
    <n v="876"/>
    <x v="1"/>
    <x v="4"/>
    <x v="0"/>
    <x v="1"/>
    <x v="6"/>
    <x v="3"/>
    <n v="8"/>
    <n v="964"/>
    <n v="1752"/>
    <n v="788"/>
  </r>
  <r>
    <s v="Kimberly Gibson"/>
    <x v="2"/>
    <s v="Sneakers"/>
    <d v="2025-05-10T00:00:00"/>
    <d v="2025-05-17T00:00:00"/>
    <n v="8"/>
    <n v="281"/>
    <x v="0"/>
    <x v="3"/>
    <x v="2"/>
    <x v="1"/>
    <x v="0"/>
    <x v="5"/>
    <n v="7"/>
    <n v="1686"/>
    <n v="2248"/>
    <n v="562"/>
  </r>
  <r>
    <s v="Dawn Diaz"/>
    <x v="0"/>
    <s v="Headphones"/>
    <d v="2025-04-10T00:00:00"/>
    <d v="2025-04-17T00:00:00"/>
    <n v="7"/>
    <n v="390"/>
    <x v="1"/>
    <x v="4"/>
    <x v="3"/>
    <x v="1"/>
    <x v="11"/>
    <x v="3"/>
    <n v="7"/>
    <n v="1775"/>
    <n v="2730"/>
    <n v="955"/>
  </r>
  <r>
    <s v="Morgan Davenport"/>
    <x v="4"/>
    <s v="Table Lamp"/>
    <d v="2025-10-04T00:00:00"/>
    <d v="2025-10-10T00:00:00"/>
    <n v="5"/>
    <n v="953"/>
    <x v="0"/>
    <x v="1"/>
    <x v="2"/>
    <x v="1"/>
    <x v="1"/>
    <x v="5"/>
    <n v="6"/>
    <n v="3574"/>
    <n v="4765"/>
    <n v="1191"/>
  </r>
  <r>
    <s v="Theresa Hansen"/>
    <x v="4"/>
    <s v="Curtains"/>
    <d v="2025-01-09T00:00:00"/>
    <d v="2025-01-21T00:00:00"/>
    <n v="6"/>
    <n v="323"/>
    <x v="1"/>
    <x v="4"/>
    <x v="0"/>
    <x v="1"/>
    <x v="10"/>
    <x v="3"/>
    <n v="12"/>
    <n v="1260"/>
    <n v="1938"/>
    <n v="678"/>
  </r>
  <r>
    <s v="Krista Shea"/>
    <x v="4"/>
    <s v="Wall Art"/>
    <d v="2025-02-25T00:00:00"/>
    <d v="2025-03-01T00:00:00"/>
    <n v="3"/>
    <n v="380"/>
    <x v="0"/>
    <x v="1"/>
    <x v="3"/>
    <x v="1"/>
    <x v="7"/>
    <x v="1"/>
    <n v="4"/>
    <n v="798"/>
    <n v="1140"/>
    <n v="342"/>
  </r>
  <r>
    <s v="Rebecca Thompson"/>
    <x v="1"/>
    <s v="Fiction"/>
    <d v="2025-08-28T00:00:00"/>
    <d v="2025-09-05T00:00:00"/>
    <n v="10"/>
    <n v="509"/>
    <x v="1"/>
    <x v="4"/>
    <x v="0"/>
    <x v="1"/>
    <x v="9"/>
    <x v="3"/>
    <n v="8"/>
    <n v="2545"/>
    <n v="5090"/>
    <n v="2545"/>
  </r>
  <r>
    <s v="Donald Schultz"/>
    <x v="3"/>
    <s v="Cereal"/>
    <d v="2025-03-27T00:00:00"/>
    <d v="2025-04-01T00:00:00"/>
    <n v="1"/>
    <n v="968"/>
    <x v="0"/>
    <x v="3"/>
    <x v="2"/>
    <x v="1"/>
    <x v="3"/>
    <x v="3"/>
    <n v="5"/>
    <n v="532"/>
    <n v="968"/>
    <n v="436"/>
  </r>
  <r>
    <s v="mohamed nasser"/>
    <x v="2"/>
    <s v="Biography"/>
    <d v="2025-04-01T00:00:00"/>
    <d v="2025-04-13T00:00:00"/>
    <n v="2"/>
    <n v="280"/>
    <x v="0"/>
    <x v="5"/>
    <x v="1"/>
    <x v="1"/>
    <x v="11"/>
    <x v="1"/>
    <n v="12"/>
    <n v="308"/>
    <n v="560"/>
    <n v="252"/>
  </r>
  <r>
    <s v="mostafa sony"/>
    <x v="3"/>
    <s v="Cookbook"/>
    <d v="2025-03-09T00:00:00"/>
    <d v="2026-03-12T00:00:00"/>
    <n v="3"/>
    <n v="190"/>
    <x v="0"/>
    <x v="1"/>
    <x v="0"/>
    <x v="1"/>
    <x v="3"/>
    <x v="4"/>
    <n v="368"/>
    <n v="371"/>
    <n v="570"/>
    <n v="199"/>
  </r>
  <r>
    <s v="ahmed"/>
    <x v="2"/>
    <s v="Jacket"/>
    <d v="2025-09-05T00:00:00"/>
    <d v="2025-09-12T00:00:00"/>
    <n v="30"/>
    <n v="2"/>
    <x v="1"/>
    <x v="5"/>
    <x v="2"/>
    <x v="1"/>
    <x v="8"/>
    <x v="6"/>
    <n v="7"/>
    <n v="48"/>
    <n v="60"/>
    <n v="12"/>
  </r>
  <r>
    <s v="gogo"/>
    <x v="1"/>
    <s v="Curtains"/>
    <d v="2025-09-12T00:00:00"/>
    <d v="2025-09-13T00:00:00"/>
    <n v="4"/>
    <n v="2"/>
    <x v="0"/>
    <x v="5"/>
    <x v="1"/>
    <x v="1"/>
    <x v="8"/>
    <x v="6"/>
    <n v="1"/>
    <n v="5"/>
    <n v="8"/>
    <n v="3"/>
  </r>
  <r>
    <s v="lona"/>
    <x v="3"/>
    <s v="Children's Book"/>
    <d v="2025-09-23T00:00:00"/>
    <d v="2025-09-25T00:00:00"/>
    <n v="3"/>
    <n v="1"/>
    <x v="1"/>
    <x v="5"/>
    <x v="1"/>
    <x v="1"/>
    <x v="8"/>
    <x v="1"/>
    <n v="2"/>
    <n v="2"/>
    <n v="3"/>
    <n v="1"/>
  </r>
  <r>
    <s v="mohamed"/>
    <x v="1"/>
    <s v="Curtains"/>
    <d v="2025-09-14T00:00:00"/>
    <d v="2025-09-13T00:00:00"/>
    <n v="23"/>
    <n v="12"/>
    <x v="0"/>
    <x v="6"/>
    <x v="2"/>
    <x v="1"/>
    <x v="8"/>
    <x v="4"/>
    <e v="#NUM!"/>
    <n v="179"/>
    <n v="276"/>
    <n v="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E17504-C116-4846-87C1-4747F7D81D50}" name="PivotTable5"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42:B150" firstHeaderRow="1"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x="1"/>
        <item t="default"/>
      </items>
    </pivotField>
    <pivotField axis="axisRow" showAll="0">
      <items count="8">
        <item x="6"/>
        <item x="0"/>
        <item x="5"/>
        <item x="2"/>
        <item x="3"/>
        <item x="1"/>
        <item x="4"/>
        <item t="default"/>
      </items>
    </pivotField>
    <pivotField showAll="0"/>
    <pivotField showAll="0">
      <items count="4">
        <item x="0"/>
        <item x="1"/>
        <item h="1" m="1" x="2"/>
        <item t="default"/>
      </items>
    </pivotField>
    <pivotField showAll="0">
      <items count="14">
        <item x="10"/>
        <item x="7"/>
        <item x="3"/>
        <item x="11"/>
        <item x="0"/>
        <item x="5"/>
        <item x="2"/>
        <item x="9"/>
        <item x="8"/>
        <item x="1"/>
        <item x="4"/>
        <item x="6"/>
        <item h="1" m="1" x="12"/>
        <item t="default"/>
      </items>
    </pivotField>
    <pivotField showAll="0"/>
    <pivotField showAll="0"/>
    <pivotField showAll="0"/>
    <pivotField dataField="1" showAll="0"/>
    <pivotField showAll="0"/>
  </pivotFields>
  <rowFields count="1">
    <field x="8"/>
  </rowFields>
  <rowItems count="8">
    <i>
      <x/>
    </i>
    <i>
      <x v="1"/>
    </i>
    <i>
      <x v="2"/>
    </i>
    <i>
      <x v="3"/>
    </i>
    <i>
      <x v="4"/>
    </i>
    <i>
      <x v="5"/>
    </i>
    <i>
      <x v="6"/>
    </i>
    <i t="grand">
      <x/>
    </i>
  </rowItems>
  <colItems count="1">
    <i/>
  </colItems>
  <pageFields count="1">
    <pageField fld="7" hier="-1"/>
  </pageFields>
  <dataFields count="1">
    <dataField name="Sales_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6D04FC-E88D-4644-8F22-6852E8CEF87B}" name="Status"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B12" firstHeaderRow="1" firstDataRow="1" firstDataCol="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Row" dataField="1" showAll="0">
      <items count="3">
        <item x="0"/>
        <item x="1"/>
        <item t="default"/>
      </items>
    </pivotField>
    <pivotField showAll="0">
      <items count="8">
        <item x="6"/>
        <item x="0"/>
        <item x="5"/>
        <item x="2"/>
        <item x="3"/>
        <item x="1"/>
        <item x="4"/>
        <item t="default"/>
      </items>
    </pivotField>
    <pivotField showAll="0"/>
    <pivotField showAll="0">
      <items count="4">
        <item x="0"/>
        <item x="1"/>
        <item h="1" m="1" x="2"/>
        <item t="default"/>
      </items>
    </pivotField>
    <pivotField showAll="0">
      <items count="14">
        <item x="10"/>
        <item x="7"/>
        <item x="3"/>
        <item x="11"/>
        <item x="0"/>
        <item x="5"/>
        <item x="2"/>
        <item x="9"/>
        <item x="8"/>
        <item x="1"/>
        <item x="4"/>
        <item x="6"/>
        <item h="1" m="1" x="12"/>
        <item t="default"/>
      </items>
    </pivotField>
    <pivotField showAll="0"/>
    <pivotField showAll="0"/>
    <pivotField showAll="0"/>
    <pivotField showAll="0"/>
    <pivotField showAll="0"/>
  </pivotFields>
  <rowFields count="1">
    <field x="7"/>
  </rowFields>
  <rowItems count="3">
    <i>
      <x/>
    </i>
    <i>
      <x v="1"/>
    </i>
    <i t="grand">
      <x/>
    </i>
  </rowItems>
  <colItems count="1">
    <i/>
  </colItems>
  <dataFields count="1">
    <dataField name="Count of Status"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B73B5B-3475-4B88-8A47-32BC05666301}" name="PivotTable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91:D104" firstHeaderRow="0"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x="1"/>
        <item t="default"/>
      </items>
    </pivotField>
    <pivotField showAll="0">
      <items count="8">
        <item x="6"/>
        <item x="0"/>
        <item x="5"/>
        <item x="2"/>
        <item x="3"/>
        <item x="1"/>
        <item x="4"/>
        <item t="default"/>
      </items>
    </pivotField>
    <pivotField showAll="0"/>
    <pivotField showAll="0">
      <items count="4">
        <item x="0"/>
        <item x="1"/>
        <item h="1" m="1" x="2"/>
        <item t="default"/>
      </items>
    </pivotField>
    <pivotField axis="axisRow" showAll="0">
      <items count="14">
        <item x="10"/>
        <item x="7"/>
        <item x="3"/>
        <item x="11"/>
        <item x="0"/>
        <item x="5"/>
        <item x="2"/>
        <item x="9"/>
        <item x="8"/>
        <item x="1"/>
        <item x="4"/>
        <item x="6"/>
        <item h="1" m="1" x="12"/>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hier="-1"/>
  </pageFields>
  <dataFields count="3">
    <dataField name="Total_costs" fld="14" baseField="0" baseItem="0"/>
    <dataField name="Net_profit" fld="16" baseField="0" baseItem="0"/>
    <dataField name="Sales_Revenue"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30F425-9F24-48CD-B25E-DCD6A4850419}" name="ordertable"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59:D72" firstHeaderRow="1" firstDataRow="1" firstDataCol="1"/>
  <pivotFields count="17">
    <pivotField dataField="1" showAll="0"/>
    <pivotField showAll="0"/>
    <pivotField showAll="0"/>
    <pivotField numFmtId="14" showAll="0"/>
    <pivotField numFmtId="14" showAll="0"/>
    <pivotField showAll="0"/>
    <pivotField showAll="0"/>
    <pivotField showAll="0"/>
    <pivotField showAll="0"/>
    <pivotField showAll="0"/>
    <pivotField showAll="0"/>
    <pivotField axis="axisRow"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Fields count="1">
    <field x="11"/>
  </rowFields>
  <rowItems count="13">
    <i>
      <x/>
    </i>
    <i>
      <x v="1"/>
    </i>
    <i>
      <x v="2"/>
    </i>
    <i>
      <x v="3"/>
    </i>
    <i>
      <x v="4"/>
    </i>
    <i>
      <x v="5"/>
    </i>
    <i>
      <x v="6"/>
    </i>
    <i>
      <x v="7"/>
    </i>
    <i>
      <x v="8"/>
    </i>
    <i>
      <x v="9"/>
    </i>
    <i>
      <x v="10"/>
    </i>
    <i>
      <x v="11"/>
    </i>
    <i t="grand">
      <x/>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B1E7FE2-890B-41AD-8165-8B1D56347676}" name="month"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2:B55" firstHeaderRow="1" firstDataRow="1" firstDataCol="1"/>
  <pivotFields count="17">
    <pivotField showAll="0"/>
    <pivotField showAll="0"/>
    <pivotField showAll="0"/>
    <pivotField numFmtId="14" showAll="0"/>
    <pivotField numFmtId="14" showAll="0"/>
    <pivotField showAll="0"/>
    <pivotField showAll="0"/>
    <pivotField showAll="0"/>
    <pivotField showAll="0"/>
    <pivotField showAll="0"/>
    <pivotField showAll="0"/>
    <pivotField axis="axisRow" showAll="0">
      <items count="14">
        <item x="10"/>
        <item x="7"/>
        <item x="3"/>
        <item x="11"/>
        <item x="0"/>
        <item x="5"/>
        <item x="2"/>
        <item x="9"/>
        <item x="8"/>
        <item x="1"/>
        <item x="4"/>
        <item x="6"/>
        <item h="1" m="1" x="12"/>
        <item t="default"/>
      </items>
    </pivotField>
    <pivotField showAll="0"/>
    <pivotField showAll="0"/>
    <pivotField showAll="0"/>
    <pivotField showAll="0"/>
    <pivotField showAll="0"/>
  </pivotFields>
  <rowFields count="1">
    <field x="11"/>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110F40-7F9A-423E-A3D6-85EFF7582562}" name="KPI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F4" firstHeaderRow="1" firstDataRow="1" firstDataCol="0"/>
  <pivotFields count="17">
    <pivotField dataField="1" showAll="0"/>
    <pivotField showAll="0">
      <items count="6">
        <item x="2"/>
        <item x="1"/>
        <item x="0"/>
        <item x="3"/>
        <item x="4"/>
        <item t="default"/>
      </items>
    </pivotField>
    <pivotField showAll="0"/>
    <pivotField numFmtId="14" showAll="0"/>
    <pivotField numFmtId="14" showAll="0"/>
    <pivotField showAll="0"/>
    <pivotField showAll="0"/>
    <pivotField showAll="0"/>
    <pivotField showAll="0">
      <items count="8">
        <item x="6"/>
        <item x="0"/>
        <item x="5"/>
        <item x="2"/>
        <item x="3"/>
        <item x="1"/>
        <item x="4"/>
        <item t="default"/>
      </items>
    </pivotField>
    <pivotField showAll="0"/>
    <pivotField showAll="0">
      <items count="4">
        <item x="0"/>
        <item x="1"/>
        <item h="1" m="1" x="2"/>
        <item t="default"/>
      </items>
    </pivotField>
    <pivotField showAll="0">
      <items count="14">
        <item x="10"/>
        <item x="7"/>
        <item x="3"/>
        <item x="11"/>
        <item x="0"/>
        <item x="5"/>
        <item x="2"/>
        <item x="9"/>
        <item x="8"/>
        <item x="1"/>
        <item x="4"/>
        <item x="6"/>
        <item h="1" m="1" x="12"/>
        <item t="default"/>
      </items>
    </pivotField>
    <pivotField showAll="0"/>
    <pivotField showAll="0"/>
    <pivotField showAll="0"/>
    <pivotField showAll="0"/>
    <pivotField showAll="0"/>
  </pivotFields>
  <rowItems count="1">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5619DF1-47E3-40FF-877F-6B5EB46A4823}" name="PivotTable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78:D84" firstHeaderRow="0" firstDataRow="1" firstDataCol="1" rowPageCount="1" colPageCount="1"/>
  <pivotFields count="17">
    <pivotField showAll="0"/>
    <pivotField axis="axisRow"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x="1"/>
        <item t="default"/>
      </items>
    </pivotField>
    <pivotField showAll="0">
      <items count="8">
        <item x="6"/>
        <item x="0"/>
        <item x="5"/>
        <item x="2"/>
        <item x="3"/>
        <item x="1"/>
        <item x="4"/>
        <item t="default"/>
      </items>
    </pivotField>
    <pivotField showAll="0"/>
    <pivotField showAll="0">
      <items count="4">
        <item x="0"/>
        <item x="1"/>
        <item h="1" m="1" x="2"/>
        <item t="default"/>
      </items>
    </pivotField>
    <pivotField showAll="0">
      <items count="14">
        <item x="10"/>
        <item x="7"/>
        <item x="3"/>
        <item x="11"/>
        <item x="0"/>
        <item x="5"/>
        <item x="2"/>
        <item x="9"/>
        <item x="8"/>
        <item x="1"/>
        <item x="4"/>
        <item x="6"/>
        <item h="1" m="1" x="12"/>
        <item t="default"/>
      </items>
    </pivotField>
    <pivotField showAll="0"/>
    <pivotField showAll="0"/>
    <pivotField dataField="1" showAll="0"/>
    <pivotField dataField="1" showAll="0"/>
    <pivotField dataField="1" showAll="0"/>
  </pivotFields>
  <rowFields count="1">
    <field x="1"/>
  </rowFields>
  <rowItems count="6">
    <i>
      <x/>
    </i>
    <i>
      <x v="1"/>
    </i>
    <i>
      <x v="2"/>
    </i>
    <i>
      <x v="3"/>
    </i>
    <i>
      <x v="4"/>
    </i>
    <i t="grand">
      <x/>
    </i>
  </rowItems>
  <colFields count="1">
    <field x="-2"/>
  </colFields>
  <colItems count="3">
    <i>
      <x/>
    </i>
    <i i="1">
      <x v="1"/>
    </i>
    <i i="2">
      <x v="2"/>
    </i>
  </colItems>
  <pageFields count="1">
    <pageField fld="7" hier="-1"/>
  </pageFields>
  <dataFields count="3">
    <dataField name="Total_costs" fld="14" baseField="0" baseItem="0"/>
    <dataField name="Net_profit" fld="16" baseField="0" baseItem="0"/>
    <dataField name="Sales_Revenue" fld="15"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CD62489-A54C-4A97-89AC-ED936DE31D5E}" name="monthtable"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3:E36" firstHeaderRow="0" firstDataRow="1" firstDataCol="1" rowPageCount="1" colPageCount="1"/>
  <pivotFields count="17">
    <pivotField showAll="0"/>
    <pivotField showAll="0"/>
    <pivotField showAll="0"/>
    <pivotField numFmtId="14" showAll="0"/>
    <pivotField numFmtId="14" showAll="0"/>
    <pivotField showAll="0"/>
    <pivotField showAll="0"/>
    <pivotField axis="axisPage" showAll="0">
      <items count="3">
        <item x="0"/>
        <item x="1"/>
        <item t="default"/>
      </items>
    </pivotField>
    <pivotField showAll="0"/>
    <pivotField showAll="0"/>
    <pivotField showAll="0"/>
    <pivotField axis="axisRow" showAll="0">
      <items count="14">
        <item x="10"/>
        <item x="7"/>
        <item x="3"/>
        <item x="11"/>
        <item x="0"/>
        <item x="5"/>
        <item x="2"/>
        <item x="9"/>
        <item x="8"/>
        <item x="1"/>
        <item x="4"/>
        <item x="6"/>
        <item m="1" x="12"/>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item="0" hier="-1"/>
  </pageFields>
  <dataFields count="3">
    <dataField name="Sum of Total costs" fld="14" baseField="0" baseItem="0"/>
    <dataField name="Sum of Sales Revenue" fld="15" baseField="0" baseItem="0"/>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A5CD2A8-8E98-4895-86F9-5AA48516AA28}" name="KPI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items count="8">
        <item x="6"/>
        <item x="0"/>
        <item x="5"/>
        <item x="2"/>
        <item x="3"/>
        <item x="1"/>
        <item x="4"/>
        <item t="default"/>
      </items>
    </pivotField>
    <pivotField showAll="0"/>
    <pivotField showAll="0">
      <items count="4">
        <item x="0"/>
        <item x="1"/>
        <item h="1" m="1" x="2"/>
        <item t="default"/>
      </items>
    </pivotField>
    <pivotField showAll="0">
      <items count="14">
        <item x="10"/>
        <item x="7"/>
        <item x="3"/>
        <item x="11"/>
        <item x="0"/>
        <item x="5"/>
        <item x="2"/>
        <item x="9"/>
        <item x="8"/>
        <item x="1"/>
        <item x="4"/>
        <item x="6"/>
        <item h="1" m="1" x="12"/>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7" item="0" hier="-1"/>
  </pageFields>
  <dataFields count="3">
    <dataField name="Sum of Total costs" fld="14" baseField="0" baseItem="0"/>
    <dataField name="Sum of Sales Revenue" fld="15" baseField="0" baseItem="0"/>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51C606F-8E91-4D54-B184-C8B41E067EF1}" name="PivotTable4"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24:B129" firstHeaderRow="1"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x="1"/>
        <item t="default"/>
      </items>
    </pivotField>
    <pivotField showAll="0">
      <items count="8">
        <item x="6"/>
        <item x="0"/>
        <item x="5"/>
        <item x="2"/>
        <item x="3"/>
        <item x="1"/>
        <item x="4"/>
        <item t="default"/>
      </items>
    </pivotField>
    <pivotField axis="axisRow" dataField="1" showAll="0">
      <items count="5">
        <item x="3"/>
        <item x="2"/>
        <item x="1"/>
        <item x="0"/>
        <item t="default"/>
      </items>
    </pivotField>
    <pivotField showAll="0">
      <items count="4">
        <item x="0"/>
        <item x="1"/>
        <item h="1" m="1" x="2"/>
        <item t="default"/>
      </items>
    </pivotField>
    <pivotField showAll="0">
      <items count="14">
        <item x="10"/>
        <item x="7"/>
        <item x="3"/>
        <item x="11"/>
        <item x="0"/>
        <item x="5"/>
        <item x="2"/>
        <item x="9"/>
        <item x="8"/>
        <item x="1"/>
        <item x="4"/>
        <item x="6"/>
        <item h="1" m="1" x="12"/>
        <item t="default"/>
      </items>
    </pivotField>
    <pivotField showAll="0"/>
    <pivotField showAll="0"/>
    <pivotField showAll="0"/>
    <pivotField showAll="0"/>
    <pivotField showAll="0"/>
  </pivotFields>
  <rowFields count="1">
    <field x="9"/>
  </rowFields>
  <rowItems count="5">
    <i>
      <x/>
    </i>
    <i>
      <x v="1"/>
    </i>
    <i>
      <x v="2"/>
    </i>
    <i>
      <x v="3"/>
    </i>
    <i t="grand">
      <x/>
    </i>
  </rowItems>
  <colItems count="1">
    <i/>
  </colItems>
  <pageFields count="1">
    <pageField fld="7" hier="-1"/>
  </pageFields>
  <dataFields count="1">
    <dataField name="Count of Payment Method" fld="9" subtotal="count" baseField="0" baseItem="0"/>
  </dataFields>
  <chartFormats count="2">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4ADAC66-6117-4374-AAF3-A735307D4952}" name="PivotTable3"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10:B118" firstHeaderRow="1" firstDataRow="1" firstDataCol="1"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x="1"/>
        <item t="default"/>
      </items>
    </pivotField>
    <pivotField showAll="0">
      <items count="8">
        <item x="6"/>
        <item x="0"/>
        <item x="5"/>
        <item x="2"/>
        <item x="3"/>
        <item x="1"/>
        <item x="4"/>
        <item t="default"/>
      </items>
    </pivotField>
    <pivotField showAll="0"/>
    <pivotField showAll="0">
      <items count="4">
        <item x="0"/>
        <item x="1"/>
        <item h="1" m="1" x="2"/>
        <item t="default"/>
      </items>
    </pivotField>
    <pivotField showAll="0">
      <items count="14">
        <item x="10"/>
        <item x="7"/>
        <item x="3"/>
        <item x="11"/>
        <item x="0"/>
        <item x="5"/>
        <item x="2"/>
        <item x="9"/>
        <item x="8"/>
        <item x="1"/>
        <item x="4"/>
        <item x="6"/>
        <item h="1" m="1" x="12"/>
        <item t="default"/>
      </items>
    </pivotField>
    <pivotField axis="axisRow" showAll="0">
      <items count="8">
        <item x="4"/>
        <item x="0"/>
        <item x="1"/>
        <item x="2"/>
        <item x="3"/>
        <item x="6"/>
        <item x="5"/>
        <item t="default"/>
      </items>
    </pivotField>
    <pivotField showAll="0"/>
    <pivotField showAll="0"/>
    <pivotField dataField="1" showAll="0"/>
    <pivotField showAll="0"/>
  </pivotFields>
  <rowFields count="1">
    <field x="12"/>
  </rowFields>
  <rowItems count="8">
    <i>
      <x/>
    </i>
    <i>
      <x v="1"/>
    </i>
    <i>
      <x v="2"/>
    </i>
    <i>
      <x v="3"/>
    </i>
    <i>
      <x v="4"/>
    </i>
    <i>
      <x v="5"/>
    </i>
    <i>
      <x v="6"/>
    </i>
    <i t="grand">
      <x/>
    </i>
  </rowItems>
  <colItems count="1">
    <i/>
  </colItems>
  <pageFields count="1">
    <pageField fld="7" hier="-1"/>
  </pageFields>
  <dataFields count="1">
    <dataField name="Sales_Revenue" fld="15" baseField="0" baseItem="0"/>
  </dataFields>
  <chartFormats count="6">
    <chartFormat chart="0" format="2"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91D8E78-03F2-4F7D-9954-C58E6AD5F2FF}" sourceName="Month">
  <pivotTables>
    <pivotTable tabId="8" name="KPI1"/>
    <pivotTable tabId="8" name="KPI2"/>
    <pivotTable tabId="8" name="Status"/>
    <pivotTable tabId="8" name="month"/>
    <pivotTable tabId="8" name="PivotTable1"/>
    <pivotTable tabId="8" name="PivotTable2"/>
    <pivotTable tabId="8" name="PivotTable3"/>
    <pivotTable tabId="8" name="PivotTable4"/>
    <pivotTable tabId="8" name="PivotTable5"/>
  </pivotTables>
  <data>
    <tabular pivotCacheId="377589384">
      <items count="13">
        <i x="10" s="1"/>
        <i x="7" s="1"/>
        <i x="3" s="1"/>
        <i x="11" s="1"/>
        <i x="0" s="1"/>
        <i x="5" s="1"/>
        <i x="2" s="1"/>
        <i x="9" s="1"/>
        <i x="8" s="1"/>
        <i x="1" s="1"/>
        <i x="4" s="1"/>
        <i x="6" s="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EA11CCC-23C3-446F-B8DD-00A91BDBA04B}" sourceName="Year">
  <pivotTables>
    <pivotTable tabId="8" name="KPI1"/>
    <pivotTable tabId="8" name="KPI2"/>
    <pivotTable tabId="8" name="Status"/>
    <pivotTable tabId="8" name="PivotTable1"/>
    <pivotTable tabId="8" name="PivotTable2"/>
    <pivotTable tabId="8" name="PivotTable3"/>
    <pivotTable tabId="8" name="PivotTable4"/>
    <pivotTable tabId="8" name="PivotTable5"/>
  </pivotTables>
  <data>
    <tabular pivotCacheId="377589384">
      <items count="3">
        <i x="0" s="1"/>
        <i x="1" s="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A4AD1501-B227-42AA-9AEC-60D008D94B51}" sourceName="Product Category">
  <pivotTables>
    <pivotTable tabId="8" name="PivotTable1"/>
    <pivotTable tabId="8" name="PivotTable2"/>
    <pivotTable tabId="8" name="PivotTable3"/>
    <pivotTable tabId="8" name="PivotTable4"/>
    <pivotTable tabId="8" name="PivotTable5"/>
    <pivotTable tabId="8" name="KPI1"/>
    <pivotTable tabId="8" name="KPI2"/>
    <pivotTable tabId="8" name="Status"/>
  </pivotTables>
  <data>
    <tabular pivotCacheId="377589384">
      <items count="5">
        <i x="2" s="1"/>
        <i x="1" s="1"/>
        <i x="0"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9CD7CD79-4F1E-42B1-96C2-BEBA3D44F454}" sourceName="Country">
  <pivotTables>
    <pivotTable tabId="8" name="PivotTable1"/>
    <pivotTable tabId="8" name="PivotTable2"/>
    <pivotTable tabId="8" name="PivotTable3"/>
    <pivotTable tabId="8" name="PivotTable4"/>
    <pivotTable tabId="8" name="PivotTable5"/>
    <pivotTable tabId="8" name="KPI1"/>
    <pivotTable tabId="8" name="KPI2"/>
    <pivotTable tabId="8" name="Status"/>
  </pivotTables>
  <data>
    <tabular pivotCacheId="377589384">
      <items count="7">
        <i x="6" s="1"/>
        <i x="0" s="1"/>
        <i x="5" s="1"/>
        <i x="2" s="1"/>
        <i x="3"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608DAA0-B1C6-4DAA-93CF-EB36229B2863}" cache="Slicer_Month" caption="Month" startItem="2" rowHeight="241300"/>
  <slicer name="Year" xr10:uid="{0154FE19-E6FF-4100-99F0-50C27E9FD872}" cache="Slicer_Year" caption="Year" rowHeight="241300"/>
  <slicer name="Product Category" xr10:uid="{F125102E-7776-4FEF-B5F4-4851BDFE56E8}" cache="Slicer_Product_Category" caption="Product Category" rowHeight="241300"/>
  <slicer name="Country" xr10:uid="{9E2144A8-D193-4483-B758-83C55ABDD070}" cache="Slicer_Country" caption="Count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0585E8E5-4AF9-4EF5-8EFF-FF46F1F78741}" cache="Slicer_Month" caption="Month" columnCount="12" showCaption="0" style="Data_professioals" rowHeight="241300"/>
  <slicer name="Year 1" xr10:uid="{152297CC-BDD5-48EF-824F-4B1E6E0B075D}" cache="Slicer_Year" caption="Year" columnCount="2" showCaption="0" style="Data_professioals" rowHeight="241300"/>
  <slicer name="Product Category 1" xr10:uid="{00B8DE55-9A84-4E22-96E6-4812051212A7}" cache="Slicer_Product_Category" caption="Category" style="Data_professioals" rowHeight="241300"/>
  <slicer name="Country 1" xr10:uid="{407D8B2C-9D5D-477F-BBE7-E8D86BC36C99}" cache="Slicer_Country" caption="Country" style="Data_professioal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A9E3B3-98DF-44F3-9296-00B8CE3F2233}" name="Table1" displayName="Table1" ref="A1:Q562" totalsRowShown="0">
  <autoFilter ref="A1:Q562" xr:uid="{AAA9E3B3-98DF-44F3-9296-00B8CE3F2233}"/>
  <tableColumns count="17">
    <tableColumn id="2" xr3:uid="{FF3F8474-7085-4DE8-AA5C-3CB19CD901C5}" name="Customer Name"/>
    <tableColumn id="3" xr3:uid="{87BC1A2D-AC1C-4C2A-BC75-5D5D707ED0EB}" name="Product Category"/>
    <tableColumn id="4" xr3:uid="{B6469D57-B08C-4DC9-8482-A0A63BE09616}" name="Product Name"/>
    <tableColumn id="5" xr3:uid="{777F06DD-BEB5-42AC-8E9D-E55C4124E79A}" name="Order Date" dataDxfId="16"/>
    <tableColumn id="6" xr3:uid="{4CD3870C-950E-4853-90D9-3F0E41A860CF}" name="Delivered Date" dataDxfId="15"/>
    <tableColumn id="7" xr3:uid="{E0F31189-02F2-4CE4-856D-720F4E01380D}" name="Quantity"/>
    <tableColumn id="8" xr3:uid="{8DC5F7B7-6D99-47B0-9502-54FE70E0B68A}" name="Unit Price"/>
    <tableColumn id="9" xr3:uid="{6828929A-24A2-4337-8D5D-A607A8154A24}" name="Status"/>
    <tableColumn id="10" xr3:uid="{13920287-383F-4106-90BF-30EE956BC0D5}" name="Country"/>
    <tableColumn id="11" xr3:uid="{06D784D3-B3AB-4D82-AFAA-84F6942D9920}" name="Payment Method"/>
    <tableColumn id="12" xr3:uid="{E637E3A1-0C2E-46E6-9E6C-17B8AD5EA503}" name="Year" dataDxfId="14">
      <calculatedColumnFormula>TEXT(Table1[[#This Row],[Order Date]],"yyyy")</calculatedColumnFormula>
    </tableColumn>
    <tableColumn id="13" xr3:uid="{A54BEF50-EC2D-47FD-BED6-35488FA7F85B}" name="Month">
      <calculatedColumnFormula>TEXT(Table1[[#This Row],[Order Date]],"MMM")</calculatedColumnFormula>
    </tableColumn>
    <tableColumn id="14" xr3:uid="{DE31EDD2-B8D0-4D13-B971-0FB6E4CEFF69}" name="Day" dataDxfId="13">
      <calculatedColumnFormula>TEXT(Table1[[#This Row],[Order Date]],"DDD")</calculatedColumnFormula>
    </tableColumn>
    <tableColumn id="15" xr3:uid="{287B3285-1B2B-4D18-85A8-725ACEEA0F8A}" name="Delivery Time" dataDxfId="12">
      <calculatedColumnFormula>DATEDIF(Table1[[#This Row],[Order Date]],Table1[[#This Row],[Delivered Date]],"D")</calculatedColumnFormula>
    </tableColumn>
    <tableColumn id="16" xr3:uid="{E5F076CB-5352-4F42-9E90-EF7927EF7B41}" name="Total costs" dataDxfId="11">
      <calculatedColumnFormula>ROUND(Table1[[#This Row],[Quantity]]*Table1[[#This Row],[Unit Price]]*VLOOKUP(Table1[[#This Row],[Product Name]],Table2[#All],2,FALSE),0)</calculatedColumnFormula>
    </tableColumn>
    <tableColumn id="17" xr3:uid="{8761115E-9B0D-441B-BAE5-1FD7EEFC25A5}" name="Sales Revenue" dataDxfId="10">
      <calculatedColumnFormula>Table1[[#This Row],[Quantity]]*Table1[[#This Row],[Unit Price]]</calculatedColumnFormula>
    </tableColumn>
    <tableColumn id="18" xr3:uid="{1552EBC8-96DF-44ED-A77C-2D8BBC55B81A}" name="Net profit" dataDxfId="9">
      <calculatedColumnFormula>Table1[[#This Row],[Sales Revenue]]-Table1[[#This Row],[Total costs]]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D7CAB-FB1A-46A6-B66D-0D2C71783A2C}">
  <sheetPr codeName="Sheet1"/>
  <dimension ref="D15:S336"/>
  <sheetViews>
    <sheetView zoomScale="85" zoomScaleNormal="85" workbookViewId="0"/>
  </sheetViews>
  <sheetFormatPr defaultRowHeight="15" x14ac:dyDescent="0.25"/>
  <cols>
    <col min="4" max="4" width="18.140625" bestFit="1" customWidth="1"/>
    <col min="5" max="5" width="12.7109375" bestFit="1" customWidth="1"/>
    <col min="6" max="6" width="18.140625" bestFit="1" customWidth="1"/>
    <col min="7" max="7" width="28.140625" customWidth="1"/>
    <col min="8" max="8" width="21.28515625" customWidth="1"/>
    <col min="9" max="9" width="15.7109375" customWidth="1"/>
    <col min="10" max="10" width="18.140625" bestFit="1" customWidth="1"/>
    <col min="11" max="11" width="12" bestFit="1" customWidth="1"/>
    <col min="12" max="12" width="18.140625" bestFit="1" customWidth="1"/>
    <col min="13" max="13" width="12" bestFit="1" customWidth="1"/>
    <col min="14" max="14" width="18.140625" bestFit="1" customWidth="1"/>
    <col min="15" max="15" width="12.7109375" bestFit="1" customWidth="1"/>
  </cols>
  <sheetData>
    <row r="15" spans="4:15" x14ac:dyDescent="0.25">
      <c r="D15" s="5"/>
      <c r="E15" s="5"/>
      <c r="F15" s="5"/>
      <c r="G15" s="5"/>
      <c r="H15" s="5"/>
      <c r="I15" s="5"/>
      <c r="J15" s="5"/>
      <c r="K15" s="5"/>
      <c r="L15" s="5"/>
      <c r="M15" s="5"/>
      <c r="N15" s="5"/>
      <c r="O15" s="5"/>
    </row>
    <row r="16" spans="4:15" x14ac:dyDescent="0.25">
      <c r="D16" s="49" t="s">
        <v>573</v>
      </c>
      <c r="E16" s="49"/>
      <c r="F16" s="49"/>
      <c r="G16" s="49"/>
      <c r="H16" s="49"/>
      <c r="I16" s="49"/>
      <c r="J16" s="49"/>
      <c r="K16" s="49"/>
      <c r="L16" s="49"/>
      <c r="M16" s="49"/>
      <c r="N16" s="49"/>
      <c r="O16" s="49"/>
    </row>
    <row r="17" spans="4:15" x14ac:dyDescent="0.25">
      <c r="D17" s="49"/>
      <c r="E17" s="49"/>
      <c r="F17" s="49"/>
      <c r="G17" s="49"/>
      <c r="H17" s="49"/>
      <c r="I17" s="49"/>
      <c r="J17" s="49"/>
      <c r="K17" s="49"/>
      <c r="L17" s="49"/>
      <c r="M17" s="49"/>
      <c r="N17" s="49"/>
      <c r="O17" s="49"/>
    </row>
    <row r="19" spans="4:15" ht="15.75" thickBot="1" x14ac:dyDescent="0.3"/>
    <row r="20" spans="4:15" ht="15.75" thickBot="1" x14ac:dyDescent="0.3">
      <c r="D20" s="50" t="s">
        <v>556</v>
      </c>
      <c r="E20" s="51"/>
      <c r="F20" s="50" t="s">
        <v>557</v>
      </c>
      <c r="G20" s="51"/>
      <c r="H20" s="50" t="s">
        <v>558</v>
      </c>
      <c r="I20" s="51"/>
      <c r="J20" s="50" t="s">
        <v>559</v>
      </c>
      <c r="K20" s="51"/>
      <c r="L20" s="50" t="s">
        <v>5</v>
      </c>
      <c r="M20" s="51"/>
      <c r="N20" s="50" t="s">
        <v>6</v>
      </c>
      <c r="O20" s="51"/>
    </row>
    <row r="21" spans="4:15" x14ac:dyDescent="0.25">
      <c r="D21" s="6"/>
      <c r="E21" s="7"/>
      <c r="F21" s="6"/>
      <c r="G21" s="7"/>
      <c r="H21" s="6"/>
      <c r="I21" s="7"/>
      <c r="J21" s="6"/>
      <c r="K21" s="7"/>
      <c r="L21" s="6"/>
      <c r="M21" s="7"/>
      <c r="O21" s="7"/>
    </row>
    <row r="22" spans="4:15" x14ac:dyDescent="0.25">
      <c r="D22" s="6" t="s">
        <v>560</v>
      </c>
      <c r="E22" s="7">
        <v>7.8450450450450449</v>
      </c>
      <c r="F22" s="6" t="s">
        <v>560</v>
      </c>
      <c r="G22" s="7">
        <v>1724.7783783783784</v>
      </c>
      <c r="H22" s="6" t="s">
        <v>560</v>
      </c>
      <c r="I22" s="7">
        <v>2651.4432432432432</v>
      </c>
      <c r="J22" s="6" t="s">
        <v>560</v>
      </c>
      <c r="K22" s="7">
        <v>926.66486486486485</v>
      </c>
      <c r="L22" s="6" t="s">
        <v>560</v>
      </c>
      <c r="M22" s="7">
        <v>5.4036036036036039</v>
      </c>
      <c r="N22" t="s">
        <v>560</v>
      </c>
      <c r="O22" s="7">
        <v>496.95135135135138</v>
      </c>
    </row>
    <row r="23" spans="4:15" x14ac:dyDescent="0.25">
      <c r="D23" s="6" t="s">
        <v>561</v>
      </c>
      <c r="E23" s="7">
        <v>0.16495863205869249</v>
      </c>
      <c r="F23" s="6" t="s">
        <v>561</v>
      </c>
      <c r="G23" s="7">
        <v>62.580494721939502</v>
      </c>
      <c r="H23" s="6" t="s">
        <v>561</v>
      </c>
      <c r="I23" s="7">
        <v>93.337646365775441</v>
      </c>
      <c r="J23" s="6" t="s">
        <v>561</v>
      </c>
      <c r="K23" s="7">
        <v>35.608461337590334</v>
      </c>
      <c r="L23" s="6" t="s">
        <v>561</v>
      </c>
      <c r="M23" s="7">
        <v>0.12491377053492385</v>
      </c>
      <c r="N23" t="s">
        <v>561</v>
      </c>
      <c r="O23" s="7">
        <v>12.169854646017843</v>
      </c>
    </row>
    <row r="24" spans="4:15" x14ac:dyDescent="0.25">
      <c r="D24" s="6" t="s">
        <v>562</v>
      </c>
      <c r="E24" s="7">
        <v>7</v>
      </c>
      <c r="F24" s="6" t="s">
        <v>562</v>
      </c>
      <c r="G24" s="7">
        <v>1263</v>
      </c>
      <c r="H24" s="6" t="s">
        <v>562</v>
      </c>
      <c r="I24" s="7">
        <v>1938</v>
      </c>
      <c r="J24" s="6" t="s">
        <v>562</v>
      </c>
      <c r="K24" s="7">
        <v>651</v>
      </c>
      <c r="L24" s="6" t="s">
        <v>562</v>
      </c>
      <c r="M24" s="7">
        <v>5</v>
      </c>
      <c r="N24" t="s">
        <v>562</v>
      </c>
      <c r="O24" s="7">
        <v>486</v>
      </c>
    </row>
    <row r="25" spans="4:15" x14ac:dyDescent="0.25">
      <c r="D25" s="6" t="s">
        <v>563</v>
      </c>
      <c r="E25" s="7">
        <v>6</v>
      </c>
      <c r="F25" s="6" t="s">
        <v>563</v>
      </c>
      <c r="G25" s="7">
        <v>34</v>
      </c>
      <c r="H25" s="6" t="s">
        <v>563</v>
      </c>
      <c r="I25" s="7">
        <v>1512</v>
      </c>
      <c r="J25" s="6" t="s">
        <v>563</v>
      </c>
      <c r="K25" s="7">
        <v>616</v>
      </c>
      <c r="L25" s="6" t="s">
        <v>563</v>
      </c>
      <c r="M25" s="7">
        <v>3</v>
      </c>
      <c r="N25" t="s">
        <v>563</v>
      </c>
      <c r="O25" s="7">
        <v>200</v>
      </c>
    </row>
    <row r="26" spans="4:15" x14ac:dyDescent="0.25">
      <c r="D26" s="6" t="s">
        <v>564</v>
      </c>
      <c r="E26" s="7">
        <v>3.886167702419014</v>
      </c>
      <c r="F26" s="6" t="s">
        <v>564</v>
      </c>
      <c r="G26" s="7">
        <v>1474.2987035881492</v>
      </c>
      <c r="H26" s="6" t="s">
        <v>564</v>
      </c>
      <c r="I26" s="7">
        <v>2198.889152993374</v>
      </c>
      <c r="J26" s="6" t="s">
        <v>564</v>
      </c>
      <c r="K26" s="7">
        <v>838.87972794138943</v>
      </c>
      <c r="L26" s="6" t="s">
        <v>564</v>
      </c>
      <c r="M26" s="7">
        <v>2.9427733158424969</v>
      </c>
      <c r="N26" t="s">
        <v>564</v>
      </c>
      <c r="O26" s="7">
        <v>286.70276588897281</v>
      </c>
    </row>
    <row r="27" spans="4:15" x14ac:dyDescent="0.25">
      <c r="D27" s="6" t="s">
        <v>565</v>
      </c>
      <c r="E27" s="7">
        <v>15.102299411324678</v>
      </c>
      <c r="F27" s="6" t="s">
        <v>565</v>
      </c>
      <c r="G27" s="7">
        <v>2173556.6674016975</v>
      </c>
      <c r="H27" s="6" t="s">
        <v>565</v>
      </c>
      <c r="I27" s="7">
        <v>4835113.5071519166</v>
      </c>
      <c r="J27" s="6" t="s">
        <v>565</v>
      </c>
      <c r="K27" s="7">
        <v>703719.19795101951</v>
      </c>
      <c r="L27" s="6" t="s">
        <v>565</v>
      </c>
      <c r="M27" s="7">
        <v>8.6599147884346444</v>
      </c>
      <c r="N27" t="s">
        <v>565</v>
      </c>
      <c r="O27" s="7">
        <v>82198.475968387153</v>
      </c>
    </row>
    <row r="28" spans="4:15" x14ac:dyDescent="0.25">
      <c r="D28" s="6" t="s">
        <v>566</v>
      </c>
      <c r="E28" s="7">
        <v>-0.30501814526275295</v>
      </c>
      <c r="F28" s="6" t="s">
        <v>566</v>
      </c>
      <c r="G28" s="7">
        <v>0.55216843519139136</v>
      </c>
      <c r="H28" s="6" t="s">
        <v>566</v>
      </c>
      <c r="I28" s="7">
        <v>-5.9990258453900047E-2</v>
      </c>
      <c r="J28" s="6" t="s">
        <v>566</v>
      </c>
      <c r="K28" s="7">
        <v>1.4417091350912776</v>
      </c>
      <c r="L28" s="6" t="s">
        <v>566</v>
      </c>
      <c r="M28" s="7">
        <v>-1.3130806502004244</v>
      </c>
      <c r="N28" t="s">
        <v>566</v>
      </c>
      <c r="O28" s="7">
        <v>-1.1947453110672963</v>
      </c>
    </row>
    <row r="29" spans="4:15" x14ac:dyDescent="0.25">
      <c r="D29" s="6" t="s">
        <v>567</v>
      </c>
      <c r="E29" s="7">
        <v>0.38285607387120102</v>
      </c>
      <c r="F29" s="6" t="s">
        <v>567</v>
      </c>
      <c r="G29" s="7">
        <v>1.0808497675392676</v>
      </c>
      <c r="H29" s="6" t="s">
        <v>567</v>
      </c>
      <c r="I29" s="7">
        <v>0.91702481888276277</v>
      </c>
      <c r="J29" s="6" t="s">
        <v>567</v>
      </c>
      <c r="K29" s="7">
        <v>1.285148260628677</v>
      </c>
      <c r="L29" s="6" t="s">
        <v>567</v>
      </c>
      <c r="M29" s="7">
        <v>2.4776099799179902E-2</v>
      </c>
      <c r="N29" t="s">
        <v>567</v>
      </c>
      <c r="O29" s="7">
        <v>7.0906229971402029E-2</v>
      </c>
    </row>
    <row r="30" spans="4:15" x14ac:dyDescent="0.25">
      <c r="D30" s="6" t="s">
        <v>568</v>
      </c>
      <c r="E30" s="7">
        <v>21</v>
      </c>
      <c r="F30" s="6" t="s">
        <v>568</v>
      </c>
      <c r="G30" s="7">
        <v>7297</v>
      </c>
      <c r="H30" s="6" t="s">
        <v>568</v>
      </c>
      <c r="I30" s="7">
        <v>9727</v>
      </c>
      <c r="J30" s="6" t="s">
        <v>568</v>
      </c>
      <c r="K30" s="7">
        <v>4610</v>
      </c>
      <c r="L30" s="6" t="s">
        <v>568</v>
      </c>
      <c r="M30" s="7">
        <v>9</v>
      </c>
      <c r="N30" t="s">
        <v>568</v>
      </c>
      <c r="O30" s="7">
        <v>988</v>
      </c>
    </row>
    <row r="31" spans="4:15" x14ac:dyDescent="0.25">
      <c r="D31" s="6" t="s">
        <v>569</v>
      </c>
      <c r="E31" s="7">
        <v>1</v>
      </c>
      <c r="F31" s="6" t="s">
        <v>569</v>
      </c>
      <c r="G31" s="7">
        <v>8</v>
      </c>
      <c r="H31" s="6" t="s">
        <v>569</v>
      </c>
      <c r="I31" s="7">
        <v>13</v>
      </c>
      <c r="J31" s="6" t="s">
        <v>569</v>
      </c>
      <c r="K31" s="7">
        <v>5</v>
      </c>
      <c r="L31" s="6" t="s">
        <v>569</v>
      </c>
      <c r="M31" s="7">
        <v>1</v>
      </c>
      <c r="N31" t="s">
        <v>569</v>
      </c>
      <c r="O31" s="7">
        <v>10</v>
      </c>
    </row>
    <row r="32" spans="4:15" x14ac:dyDescent="0.25">
      <c r="D32" s="6" t="s">
        <v>570</v>
      </c>
      <c r="E32" s="7">
        <v>22</v>
      </c>
      <c r="F32" s="6" t="s">
        <v>570</v>
      </c>
      <c r="G32" s="7">
        <v>7305</v>
      </c>
      <c r="H32" s="6" t="s">
        <v>570</v>
      </c>
      <c r="I32" s="7">
        <v>9740</v>
      </c>
      <c r="J32" s="6" t="s">
        <v>570</v>
      </c>
      <c r="K32" s="7">
        <v>4615</v>
      </c>
      <c r="L32" s="6" t="s">
        <v>570</v>
      </c>
      <c r="M32" s="7">
        <v>10</v>
      </c>
      <c r="N32" t="s">
        <v>570</v>
      </c>
      <c r="O32" s="7">
        <v>998</v>
      </c>
    </row>
    <row r="33" spans="4:19" x14ac:dyDescent="0.25">
      <c r="D33" s="6" t="s">
        <v>571</v>
      </c>
      <c r="E33" s="7">
        <v>4354</v>
      </c>
      <c r="F33" s="6" t="s">
        <v>571</v>
      </c>
      <c r="G33" s="7">
        <v>957252</v>
      </c>
      <c r="H33" s="6" t="s">
        <v>571</v>
      </c>
      <c r="I33" s="7">
        <v>1471551</v>
      </c>
      <c r="J33" s="6" t="s">
        <v>571</v>
      </c>
      <c r="K33" s="7">
        <v>514299</v>
      </c>
      <c r="L33" s="6" t="s">
        <v>571</v>
      </c>
      <c r="M33" s="7">
        <v>2999</v>
      </c>
      <c r="N33" t="s">
        <v>571</v>
      </c>
      <c r="O33" s="7">
        <v>275808</v>
      </c>
    </row>
    <row r="34" spans="4:19" ht="15.75" thickBot="1" x14ac:dyDescent="0.3">
      <c r="D34" s="8" t="s">
        <v>572</v>
      </c>
      <c r="E34" s="9">
        <v>555</v>
      </c>
      <c r="F34" s="8" t="s">
        <v>572</v>
      </c>
      <c r="G34" s="9">
        <v>555</v>
      </c>
      <c r="H34" s="8" t="s">
        <v>572</v>
      </c>
      <c r="I34" s="9">
        <v>555</v>
      </c>
      <c r="J34" s="8" t="s">
        <v>572</v>
      </c>
      <c r="K34" s="9">
        <v>555</v>
      </c>
      <c r="L34" s="8" t="s">
        <v>572</v>
      </c>
      <c r="M34" s="9">
        <v>555</v>
      </c>
      <c r="N34" s="4" t="s">
        <v>572</v>
      </c>
      <c r="O34" s="9">
        <v>555</v>
      </c>
    </row>
    <row r="37" spans="4:19" ht="28.5" x14ac:dyDescent="0.45">
      <c r="D37" s="48" t="s">
        <v>574</v>
      </c>
      <c r="E37" s="48"/>
      <c r="F37" s="48"/>
      <c r="G37" s="48"/>
      <c r="H37" s="48"/>
      <c r="I37" s="48"/>
      <c r="J37" s="48"/>
      <c r="K37" s="48"/>
      <c r="L37" s="48"/>
      <c r="M37" s="48"/>
      <c r="N37" s="48"/>
      <c r="O37" s="48"/>
    </row>
    <row r="39" spans="4:19" ht="18.75" x14ac:dyDescent="0.3">
      <c r="D39" s="10" t="s">
        <v>575</v>
      </c>
      <c r="J39" s="10" t="s">
        <v>593</v>
      </c>
    </row>
    <row r="40" spans="4:19" ht="15.75" x14ac:dyDescent="0.25">
      <c r="D40" s="45" t="s">
        <v>576</v>
      </c>
      <c r="E40" s="45"/>
      <c r="F40" s="45"/>
      <c r="G40" s="45"/>
      <c r="H40" s="45"/>
      <c r="J40" s="47" t="s">
        <v>594</v>
      </c>
      <c r="K40" s="47"/>
      <c r="L40" s="47"/>
      <c r="M40" s="47"/>
      <c r="N40" s="47"/>
    </row>
    <row r="41" spans="4:19" x14ac:dyDescent="0.25">
      <c r="J41" s="47" t="s">
        <v>595</v>
      </c>
      <c r="K41" s="47"/>
      <c r="L41" s="47"/>
      <c r="M41" s="47"/>
      <c r="N41" s="47"/>
      <c r="O41" s="47"/>
    </row>
    <row r="42" spans="4:19" ht="18.75" x14ac:dyDescent="0.3">
      <c r="D42" s="10" t="s">
        <v>577</v>
      </c>
      <c r="J42" s="10"/>
    </row>
    <row r="43" spans="4:19" ht="18.75" x14ac:dyDescent="0.3">
      <c r="D43" s="45" t="s">
        <v>578</v>
      </c>
      <c r="E43" s="45"/>
      <c r="F43" s="45"/>
      <c r="G43" s="45"/>
      <c r="J43" s="10" t="s">
        <v>596</v>
      </c>
    </row>
    <row r="44" spans="4:19" x14ac:dyDescent="0.25">
      <c r="J44" s="19" t="s">
        <v>597</v>
      </c>
      <c r="K44" s="19"/>
      <c r="L44" s="19"/>
      <c r="M44" s="19"/>
      <c r="N44" s="19"/>
      <c r="O44" s="19"/>
      <c r="P44" s="19"/>
      <c r="Q44" s="19"/>
      <c r="R44" s="19"/>
      <c r="S44" s="19"/>
    </row>
    <row r="45" spans="4:19" ht="18.75" x14ac:dyDescent="0.3">
      <c r="D45" s="10" t="s">
        <v>579</v>
      </c>
      <c r="E45" s="10"/>
    </row>
    <row r="46" spans="4:19" ht="18.75" x14ac:dyDescent="0.3">
      <c r="D46" s="45" t="s">
        <v>580</v>
      </c>
      <c r="E46" s="45"/>
      <c r="F46" s="45"/>
      <c r="G46" s="45"/>
      <c r="J46" s="10" t="s">
        <v>598</v>
      </c>
    </row>
    <row r="47" spans="4:19" x14ac:dyDescent="0.25">
      <c r="J47" s="46" t="s">
        <v>599</v>
      </c>
      <c r="K47" s="46"/>
      <c r="L47" s="46"/>
      <c r="M47" s="46"/>
      <c r="N47" s="46"/>
      <c r="O47" s="46"/>
      <c r="P47" s="46"/>
      <c r="Q47" s="46"/>
    </row>
    <row r="48" spans="4:19" x14ac:dyDescent="0.25">
      <c r="J48" s="46" t="s">
        <v>600</v>
      </c>
      <c r="K48" s="46"/>
      <c r="L48" s="46"/>
      <c r="M48" s="46"/>
      <c r="N48" s="20"/>
      <c r="O48" s="20"/>
      <c r="P48" s="20"/>
      <c r="Q48" s="20"/>
    </row>
    <row r="49" spans="4:9" x14ac:dyDescent="0.25">
      <c r="D49" t="s">
        <v>581</v>
      </c>
      <c r="E49" t="s">
        <v>582</v>
      </c>
      <c r="G49" s="39" t="s">
        <v>583</v>
      </c>
      <c r="H49" s="40"/>
      <c r="I49" s="41"/>
    </row>
    <row r="50" spans="4:9" ht="15.75" thickBot="1" x14ac:dyDescent="0.3">
      <c r="D50" s="2">
        <v>4</v>
      </c>
      <c r="E50" s="2">
        <v>16</v>
      </c>
      <c r="G50" s="42"/>
      <c r="H50" s="43"/>
      <c r="I50" s="44"/>
    </row>
    <row r="51" spans="4:9" x14ac:dyDescent="0.25">
      <c r="D51" s="3">
        <v>6</v>
      </c>
      <c r="E51" s="3">
        <v>12</v>
      </c>
      <c r="G51" s="12"/>
      <c r="H51" s="11" t="s">
        <v>581</v>
      </c>
      <c r="I51" s="13" t="s">
        <v>582</v>
      </c>
    </row>
    <row r="52" spans="4:9" x14ac:dyDescent="0.25">
      <c r="D52" s="2">
        <v>10</v>
      </c>
      <c r="E52" s="2">
        <v>15</v>
      </c>
      <c r="G52" s="14" t="s">
        <v>560</v>
      </c>
      <c r="H52">
        <v>6.9825783972125439</v>
      </c>
      <c r="I52" s="15">
        <v>8.7686567164179099</v>
      </c>
    </row>
    <row r="53" spans="4:9" x14ac:dyDescent="0.25">
      <c r="D53" s="3">
        <v>5</v>
      </c>
      <c r="E53" s="3">
        <v>10</v>
      </c>
      <c r="G53" s="14" t="s">
        <v>584</v>
      </c>
      <c r="H53">
        <v>12.702492629321899</v>
      </c>
      <c r="I53" s="15">
        <v>16.073620660741238</v>
      </c>
    </row>
    <row r="54" spans="4:9" x14ac:dyDescent="0.25">
      <c r="D54" s="2">
        <v>6</v>
      </c>
      <c r="E54" s="2">
        <v>14</v>
      </c>
      <c r="G54" s="14" t="s">
        <v>585</v>
      </c>
      <c r="H54">
        <v>287</v>
      </c>
      <c r="I54" s="15">
        <v>268</v>
      </c>
    </row>
    <row r="55" spans="4:9" x14ac:dyDescent="0.25">
      <c r="D55" s="3">
        <v>10</v>
      </c>
      <c r="E55" s="3">
        <v>8</v>
      </c>
      <c r="G55" s="14" t="s">
        <v>586</v>
      </c>
      <c r="H55">
        <v>0</v>
      </c>
      <c r="I55" s="15"/>
    </row>
    <row r="56" spans="4:9" x14ac:dyDescent="0.25">
      <c r="D56" s="2">
        <v>4</v>
      </c>
      <c r="E56" s="2">
        <v>8</v>
      </c>
      <c r="G56" s="14" t="s">
        <v>587</v>
      </c>
      <c r="H56">
        <v>535</v>
      </c>
      <c r="I56" s="15"/>
    </row>
    <row r="57" spans="4:9" x14ac:dyDescent="0.25">
      <c r="D57" s="3">
        <v>9</v>
      </c>
      <c r="E57" s="3">
        <v>12</v>
      </c>
      <c r="G57" s="14" t="s">
        <v>588</v>
      </c>
      <c r="H57">
        <v>-5.5321270474255346</v>
      </c>
      <c r="I57" s="15"/>
    </row>
    <row r="58" spans="4:9" x14ac:dyDescent="0.25">
      <c r="D58" s="2">
        <v>3</v>
      </c>
      <c r="E58" s="2">
        <v>11</v>
      </c>
      <c r="G58" s="14" t="s">
        <v>589</v>
      </c>
      <c r="H58">
        <v>2.4786467441119451E-8</v>
      </c>
      <c r="I58" s="15"/>
    </row>
    <row r="59" spans="4:9" x14ac:dyDescent="0.25">
      <c r="D59" s="3">
        <v>9</v>
      </c>
      <c r="E59" s="3">
        <v>5</v>
      </c>
      <c r="G59" s="14" t="s">
        <v>590</v>
      </c>
      <c r="H59">
        <v>1.6477067618482788</v>
      </c>
      <c r="I59" s="15"/>
    </row>
    <row r="60" spans="4:9" x14ac:dyDescent="0.25">
      <c r="D60" s="2">
        <v>9</v>
      </c>
      <c r="E60" s="2">
        <v>14</v>
      </c>
      <c r="G60" s="14" t="s">
        <v>591</v>
      </c>
      <c r="H60">
        <v>4.9572934882238901E-8</v>
      </c>
      <c r="I60" s="15"/>
    </row>
    <row r="61" spans="4:9" x14ac:dyDescent="0.25">
      <c r="D61" s="3">
        <v>10</v>
      </c>
      <c r="E61" s="3">
        <v>5</v>
      </c>
      <c r="G61" s="16" t="s">
        <v>592</v>
      </c>
      <c r="H61" s="17">
        <v>1.9644080142008877</v>
      </c>
      <c r="I61" s="18"/>
    </row>
    <row r="62" spans="4:9" x14ac:dyDescent="0.25">
      <c r="D62" s="2">
        <v>6</v>
      </c>
      <c r="E62" s="2">
        <v>4</v>
      </c>
    </row>
    <row r="63" spans="4:9" x14ac:dyDescent="0.25">
      <c r="D63" s="3">
        <v>3</v>
      </c>
      <c r="E63" s="3">
        <v>6</v>
      </c>
    </row>
    <row r="64" spans="4:9" x14ac:dyDescent="0.25">
      <c r="D64" s="2">
        <v>3</v>
      </c>
      <c r="E64" s="2">
        <v>11</v>
      </c>
    </row>
    <row r="65" spans="4:5" x14ac:dyDescent="0.25">
      <c r="D65" s="3">
        <v>10</v>
      </c>
      <c r="E65" s="3">
        <v>3</v>
      </c>
    </row>
    <row r="66" spans="4:5" x14ac:dyDescent="0.25">
      <c r="D66" s="2">
        <v>11</v>
      </c>
      <c r="E66" s="2">
        <v>14</v>
      </c>
    </row>
    <row r="67" spans="4:5" x14ac:dyDescent="0.25">
      <c r="D67" s="3">
        <v>3</v>
      </c>
      <c r="E67" s="3">
        <v>7</v>
      </c>
    </row>
    <row r="68" spans="4:5" x14ac:dyDescent="0.25">
      <c r="D68" s="2">
        <v>12</v>
      </c>
      <c r="E68" s="2">
        <v>3</v>
      </c>
    </row>
    <row r="69" spans="4:5" x14ac:dyDescent="0.25">
      <c r="D69" s="3">
        <v>14</v>
      </c>
      <c r="E69" s="3">
        <v>10</v>
      </c>
    </row>
    <row r="70" spans="4:5" x14ac:dyDescent="0.25">
      <c r="D70" s="2">
        <v>7</v>
      </c>
      <c r="E70" s="2">
        <v>7</v>
      </c>
    </row>
    <row r="71" spans="4:5" x14ac:dyDescent="0.25">
      <c r="D71" s="3">
        <v>3</v>
      </c>
      <c r="E71" s="3">
        <v>4</v>
      </c>
    </row>
    <row r="72" spans="4:5" x14ac:dyDescent="0.25">
      <c r="D72" s="2">
        <v>5</v>
      </c>
      <c r="E72" s="2">
        <v>10</v>
      </c>
    </row>
    <row r="73" spans="4:5" x14ac:dyDescent="0.25">
      <c r="D73" s="3">
        <v>13</v>
      </c>
      <c r="E73" s="3">
        <v>14</v>
      </c>
    </row>
    <row r="74" spans="4:5" x14ac:dyDescent="0.25">
      <c r="D74" s="2">
        <v>5</v>
      </c>
      <c r="E74" s="2">
        <v>4</v>
      </c>
    </row>
    <row r="75" spans="4:5" x14ac:dyDescent="0.25">
      <c r="D75" s="3">
        <v>5</v>
      </c>
      <c r="E75" s="3">
        <v>13</v>
      </c>
    </row>
    <row r="76" spans="4:5" x14ac:dyDescent="0.25">
      <c r="D76" s="2">
        <v>12</v>
      </c>
      <c r="E76" s="2">
        <v>12</v>
      </c>
    </row>
    <row r="77" spans="4:5" x14ac:dyDescent="0.25">
      <c r="D77" s="3">
        <v>14</v>
      </c>
      <c r="E77" s="3">
        <v>11</v>
      </c>
    </row>
    <row r="78" spans="4:5" x14ac:dyDescent="0.25">
      <c r="D78" s="2">
        <v>7</v>
      </c>
      <c r="E78" s="2">
        <v>6</v>
      </c>
    </row>
    <row r="79" spans="4:5" x14ac:dyDescent="0.25">
      <c r="D79" s="3">
        <v>4</v>
      </c>
      <c r="E79" s="3">
        <v>13</v>
      </c>
    </row>
    <row r="80" spans="4:5" x14ac:dyDescent="0.25">
      <c r="D80" s="2">
        <v>8</v>
      </c>
      <c r="E80" s="2">
        <v>13</v>
      </c>
    </row>
    <row r="81" spans="4:5" x14ac:dyDescent="0.25">
      <c r="D81" s="3">
        <v>11</v>
      </c>
      <c r="E81" s="3">
        <v>6</v>
      </c>
    </row>
    <row r="82" spans="4:5" x14ac:dyDescent="0.25">
      <c r="D82" s="2">
        <v>6</v>
      </c>
      <c r="E82" s="2">
        <v>14</v>
      </c>
    </row>
    <row r="83" spans="4:5" x14ac:dyDescent="0.25">
      <c r="D83" s="3">
        <v>5</v>
      </c>
      <c r="E83" s="3">
        <v>13</v>
      </c>
    </row>
    <row r="84" spans="4:5" x14ac:dyDescent="0.25">
      <c r="D84" s="2">
        <v>11</v>
      </c>
      <c r="E84" s="2">
        <v>14</v>
      </c>
    </row>
    <row r="85" spans="4:5" x14ac:dyDescent="0.25">
      <c r="D85" s="3">
        <v>4</v>
      </c>
      <c r="E85" s="3">
        <v>5</v>
      </c>
    </row>
    <row r="86" spans="4:5" x14ac:dyDescent="0.25">
      <c r="D86" s="2">
        <v>7</v>
      </c>
      <c r="E86" s="2">
        <v>12</v>
      </c>
    </row>
    <row r="87" spans="4:5" x14ac:dyDescent="0.25">
      <c r="D87" s="3">
        <v>9</v>
      </c>
      <c r="E87" s="3">
        <v>3</v>
      </c>
    </row>
    <row r="88" spans="4:5" x14ac:dyDescent="0.25">
      <c r="D88" s="2">
        <v>8</v>
      </c>
      <c r="E88" s="2">
        <v>11</v>
      </c>
    </row>
    <row r="89" spans="4:5" x14ac:dyDescent="0.25">
      <c r="D89" s="3">
        <v>13</v>
      </c>
      <c r="E89" s="3">
        <v>7</v>
      </c>
    </row>
    <row r="90" spans="4:5" x14ac:dyDescent="0.25">
      <c r="D90" s="2">
        <v>6</v>
      </c>
      <c r="E90" s="2">
        <v>12</v>
      </c>
    </row>
    <row r="91" spans="4:5" x14ac:dyDescent="0.25">
      <c r="D91" s="3">
        <v>14</v>
      </c>
      <c r="E91" s="3">
        <v>7</v>
      </c>
    </row>
    <row r="92" spans="4:5" x14ac:dyDescent="0.25">
      <c r="D92" s="2">
        <v>9</v>
      </c>
      <c r="E92" s="2">
        <v>12</v>
      </c>
    </row>
    <row r="93" spans="4:5" x14ac:dyDescent="0.25">
      <c r="D93" s="3">
        <v>14</v>
      </c>
      <c r="E93" s="3">
        <v>10</v>
      </c>
    </row>
    <row r="94" spans="4:5" x14ac:dyDescent="0.25">
      <c r="D94" s="2">
        <v>11</v>
      </c>
      <c r="E94" s="2">
        <v>9</v>
      </c>
    </row>
    <row r="95" spans="4:5" x14ac:dyDescent="0.25">
      <c r="D95" s="3">
        <v>13</v>
      </c>
      <c r="E95" s="3">
        <v>7</v>
      </c>
    </row>
    <row r="96" spans="4:5" x14ac:dyDescent="0.25">
      <c r="D96" s="2">
        <v>7</v>
      </c>
      <c r="E96" s="2">
        <v>10</v>
      </c>
    </row>
    <row r="97" spans="4:5" x14ac:dyDescent="0.25">
      <c r="D97" s="3">
        <v>6</v>
      </c>
      <c r="E97" s="3">
        <v>6</v>
      </c>
    </row>
    <row r="98" spans="4:5" x14ac:dyDescent="0.25">
      <c r="D98" s="2">
        <v>5</v>
      </c>
      <c r="E98" s="2">
        <v>5</v>
      </c>
    </row>
    <row r="99" spans="4:5" x14ac:dyDescent="0.25">
      <c r="D99" s="3">
        <v>10</v>
      </c>
      <c r="E99" s="3">
        <v>7</v>
      </c>
    </row>
    <row r="100" spans="4:5" x14ac:dyDescent="0.25">
      <c r="D100" s="2">
        <v>4</v>
      </c>
      <c r="E100" s="2">
        <v>5</v>
      </c>
    </row>
    <row r="101" spans="4:5" x14ac:dyDescent="0.25">
      <c r="D101" s="3">
        <v>13</v>
      </c>
      <c r="E101" s="3">
        <v>4</v>
      </c>
    </row>
    <row r="102" spans="4:5" x14ac:dyDescent="0.25">
      <c r="D102" s="2">
        <v>4</v>
      </c>
      <c r="E102" s="2">
        <v>5</v>
      </c>
    </row>
    <row r="103" spans="4:5" x14ac:dyDescent="0.25">
      <c r="D103" s="3">
        <v>14</v>
      </c>
      <c r="E103" s="3">
        <v>4</v>
      </c>
    </row>
    <row r="104" spans="4:5" x14ac:dyDescent="0.25">
      <c r="D104" s="2">
        <v>12</v>
      </c>
      <c r="E104" s="2">
        <v>14</v>
      </c>
    </row>
    <row r="105" spans="4:5" x14ac:dyDescent="0.25">
      <c r="D105" s="3">
        <v>4</v>
      </c>
      <c r="E105" s="3">
        <v>21</v>
      </c>
    </row>
    <row r="106" spans="4:5" x14ac:dyDescent="0.25">
      <c r="D106" s="2">
        <v>4</v>
      </c>
      <c r="E106" s="2">
        <v>4</v>
      </c>
    </row>
    <row r="107" spans="4:5" x14ac:dyDescent="0.25">
      <c r="D107" s="3">
        <v>7</v>
      </c>
      <c r="E107" s="3">
        <v>13</v>
      </c>
    </row>
    <row r="108" spans="4:5" x14ac:dyDescent="0.25">
      <c r="D108" s="2">
        <v>11</v>
      </c>
      <c r="E108" s="2">
        <v>6</v>
      </c>
    </row>
    <row r="109" spans="4:5" x14ac:dyDescent="0.25">
      <c r="D109" s="3">
        <v>6</v>
      </c>
      <c r="E109" s="3">
        <v>12</v>
      </c>
    </row>
    <row r="110" spans="4:5" x14ac:dyDescent="0.25">
      <c r="D110" s="2">
        <v>4</v>
      </c>
      <c r="E110" s="2">
        <v>7</v>
      </c>
    </row>
    <row r="111" spans="4:5" x14ac:dyDescent="0.25">
      <c r="D111" s="3">
        <v>6</v>
      </c>
      <c r="E111" s="3">
        <v>12</v>
      </c>
    </row>
    <row r="112" spans="4:5" x14ac:dyDescent="0.25">
      <c r="D112" s="2">
        <v>8</v>
      </c>
      <c r="E112" s="2">
        <v>10</v>
      </c>
    </row>
    <row r="113" spans="4:5" x14ac:dyDescent="0.25">
      <c r="D113" s="3">
        <v>8</v>
      </c>
      <c r="E113" s="3">
        <v>11</v>
      </c>
    </row>
    <row r="114" spans="4:5" x14ac:dyDescent="0.25">
      <c r="D114" s="2">
        <v>6</v>
      </c>
      <c r="E114" s="2">
        <v>6</v>
      </c>
    </row>
    <row r="115" spans="4:5" x14ac:dyDescent="0.25">
      <c r="D115" s="3">
        <v>10</v>
      </c>
      <c r="E115" s="3">
        <v>6</v>
      </c>
    </row>
    <row r="116" spans="4:5" x14ac:dyDescent="0.25">
      <c r="D116" s="2">
        <v>4</v>
      </c>
      <c r="E116" s="2">
        <v>5</v>
      </c>
    </row>
    <row r="117" spans="4:5" x14ac:dyDescent="0.25">
      <c r="D117" s="3">
        <v>11</v>
      </c>
      <c r="E117" s="3">
        <v>5</v>
      </c>
    </row>
    <row r="118" spans="4:5" x14ac:dyDescent="0.25">
      <c r="D118" s="2">
        <v>4</v>
      </c>
      <c r="E118" s="2">
        <v>14</v>
      </c>
    </row>
    <row r="119" spans="4:5" x14ac:dyDescent="0.25">
      <c r="D119" s="3">
        <v>8</v>
      </c>
      <c r="E119" s="3">
        <v>11</v>
      </c>
    </row>
    <row r="120" spans="4:5" x14ac:dyDescent="0.25">
      <c r="D120" s="2">
        <v>9</v>
      </c>
      <c r="E120" s="2">
        <v>9</v>
      </c>
    </row>
    <row r="121" spans="4:5" x14ac:dyDescent="0.25">
      <c r="D121" s="3">
        <v>3</v>
      </c>
      <c r="E121" s="3">
        <v>19</v>
      </c>
    </row>
    <row r="122" spans="4:5" x14ac:dyDescent="0.25">
      <c r="D122" s="2">
        <v>12</v>
      </c>
      <c r="E122" s="2">
        <v>7</v>
      </c>
    </row>
    <row r="123" spans="4:5" x14ac:dyDescent="0.25">
      <c r="D123" s="3">
        <v>3</v>
      </c>
      <c r="E123" s="3">
        <v>8</v>
      </c>
    </row>
    <row r="124" spans="4:5" x14ac:dyDescent="0.25">
      <c r="D124" s="2">
        <v>14</v>
      </c>
      <c r="E124" s="2">
        <v>20</v>
      </c>
    </row>
    <row r="125" spans="4:5" x14ac:dyDescent="0.25">
      <c r="D125" s="3">
        <v>8</v>
      </c>
      <c r="E125" s="3">
        <v>13</v>
      </c>
    </row>
    <row r="126" spans="4:5" x14ac:dyDescent="0.25">
      <c r="D126" s="2">
        <v>3</v>
      </c>
      <c r="E126" s="2">
        <v>13</v>
      </c>
    </row>
    <row r="127" spans="4:5" x14ac:dyDescent="0.25">
      <c r="D127" s="3">
        <v>4</v>
      </c>
      <c r="E127" s="3">
        <v>8</v>
      </c>
    </row>
    <row r="128" spans="4:5" x14ac:dyDescent="0.25">
      <c r="D128" s="2">
        <v>5</v>
      </c>
      <c r="E128" s="2">
        <v>11</v>
      </c>
    </row>
    <row r="129" spans="4:5" x14ac:dyDescent="0.25">
      <c r="D129" s="3">
        <v>9</v>
      </c>
      <c r="E129" s="3">
        <v>10</v>
      </c>
    </row>
    <row r="130" spans="4:5" x14ac:dyDescent="0.25">
      <c r="D130" s="2">
        <v>14</v>
      </c>
      <c r="E130" s="2">
        <v>4</v>
      </c>
    </row>
    <row r="131" spans="4:5" x14ac:dyDescent="0.25">
      <c r="D131" s="3">
        <v>5</v>
      </c>
      <c r="E131" s="3">
        <v>13</v>
      </c>
    </row>
    <row r="132" spans="4:5" x14ac:dyDescent="0.25">
      <c r="D132" s="2">
        <v>6</v>
      </c>
      <c r="E132" s="2">
        <v>12</v>
      </c>
    </row>
    <row r="133" spans="4:5" x14ac:dyDescent="0.25">
      <c r="D133" s="3">
        <v>9</v>
      </c>
      <c r="E133" s="3">
        <v>3</v>
      </c>
    </row>
    <row r="134" spans="4:5" x14ac:dyDescent="0.25">
      <c r="D134" s="2">
        <v>8</v>
      </c>
      <c r="E134" s="2">
        <v>15</v>
      </c>
    </row>
    <row r="135" spans="4:5" x14ac:dyDescent="0.25">
      <c r="D135" s="3">
        <v>12</v>
      </c>
      <c r="E135" s="3">
        <v>5</v>
      </c>
    </row>
    <row r="136" spans="4:5" x14ac:dyDescent="0.25">
      <c r="D136" s="2">
        <v>5</v>
      </c>
      <c r="E136" s="2">
        <v>12</v>
      </c>
    </row>
    <row r="137" spans="4:5" x14ac:dyDescent="0.25">
      <c r="D137" s="3">
        <v>7</v>
      </c>
      <c r="E137" s="3">
        <v>8</v>
      </c>
    </row>
    <row r="138" spans="4:5" x14ac:dyDescent="0.25">
      <c r="D138" s="2">
        <v>4</v>
      </c>
      <c r="E138" s="2">
        <v>14</v>
      </c>
    </row>
    <row r="139" spans="4:5" x14ac:dyDescent="0.25">
      <c r="D139" s="3">
        <v>14</v>
      </c>
      <c r="E139" s="3">
        <v>4</v>
      </c>
    </row>
    <row r="140" spans="4:5" x14ac:dyDescent="0.25">
      <c r="D140" s="2">
        <v>14</v>
      </c>
      <c r="E140" s="2">
        <v>6</v>
      </c>
    </row>
    <row r="141" spans="4:5" x14ac:dyDescent="0.25">
      <c r="D141" s="3">
        <v>7</v>
      </c>
      <c r="E141" s="3">
        <v>12</v>
      </c>
    </row>
    <row r="142" spans="4:5" x14ac:dyDescent="0.25">
      <c r="D142" s="2">
        <v>13</v>
      </c>
      <c r="E142" s="2">
        <v>13</v>
      </c>
    </row>
    <row r="143" spans="4:5" x14ac:dyDescent="0.25">
      <c r="D143" s="3">
        <v>13</v>
      </c>
      <c r="E143" s="3">
        <v>7</v>
      </c>
    </row>
    <row r="144" spans="4:5" x14ac:dyDescent="0.25">
      <c r="D144" s="2">
        <v>10</v>
      </c>
      <c r="E144" s="2">
        <v>12</v>
      </c>
    </row>
    <row r="145" spans="4:5" x14ac:dyDescent="0.25">
      <c r="D145" s="3">
        <v>7</v>
      </c>
      <c r="E145" s="3">
        <v>12</v>
      </c>
    </row>
    <row r="146" spans="4:5" x14ac:dyDescent="0.25">
      <c r="D146" s="2">
        <v>8</v>
      </c>
      <c r="E146" s="2">
        <v>11</v>
      </c>
    </row>
    <row r="147" spans="4:5" x14ac:dyDescent="0.25">
      <c r="D147" s="3">
        <v>12</v>
      </c>
      <c r="E147" s="3">
        <v>13</v>
      </c>
    </row>
    <row r="148" spans="4:5" x14ac:dyDescent="0.25">
      <c r="D148" s="2">
        <v>10</v>
      </c>
      <c r="E148" s="2">
        <v>9</v>
      </c>
    </row>
    <row r="149" spans="4:5" x14ac:dyDescent="0.25">
      <c r="D149" s="3">
        <v>4</v>
      </c>
      <c r="E149" s="3">
        <v>7</v>
      </c>
    </row>
    <row r="150" spans="4:5" x14ac:dyDescent="0.25">
      <c r="D150" s="2">
        <v>12</v>
      </c>
      <c r="E150" s="2">
        <v>8</v>
      </c>
    </row>
    <row r="151" spans="4:5" x14ac:dyDescent="0.25">
      <c r="D151" s="3">
        <v>7</v>
      </c>
      <c r="E151" s="3">
        <v>12</v>
      </c>
    </row>
    <row r="152" spans="4:5" x14ac:dyDescent="0.25">
      <c r="D152" s="2">
        <v>12</v>
      </c>
      <c r="E152" s="2">
        <v>12</v>
      </c>
    </row>
    <row r="153" spans="4:5" x14ac:dyDescent="0.25">
      <c r="D153" s="3">
        <v>13</v>
      </c>
      <c r="E153" s="3">
        <v>10</v>
      </c>
    </row>
    <row r="154" spans="4:5" x14ac:dyDescent="0.25">
      <c r="D154" s="2">
        <v>7</v>
      </c>
      <c r="E154" s="2">
        <v>3</v>
      </c>
    </row>
    <row r="155" spans="4:5" x14ac:dyDescent="0.25">
      <c r="D155" s="3">
        <v>14</v>
      </c>
      <c r="E155" s="3">
        <v>20</v>
      </c>
    </row>
    <row r="156" spans="4:5" x14ac:dyDescent="0.25">
      <c r="D156" s="2">
        <v>6</v>
      </c>
      <c r="E156" s="2">
        <v>9</v>
      </c>
    </row>
    <row r="157" spans="4:5" x14ac:dyDescent="0.25">
      <c r="D157" s="3">
        <v>11</v>
      </c>
      <c r="E157" s="3">
        <v>3</v>
      </c>
    </row>
    <row r="158" spans="4:5" x14ac:dyDescent="0.25">
      <c r="D158" s="2">
        <v>4</v>
      </c>
      <c r="E158" s="2">
        <v>7</v>
      </c>
    </row>
    <row r="159" spans="4:5" x14ac:dyDescent="0.25">
      <c r="D159" s="3">
        <v>6</v>
      </c>
      <c r="E159" s="3">
        <v>9</v>
      </c>
    </row>
    <row r="160" spans="4:5" x14ac:dyDescent="0.25">
      <c r="D160" s="2">
        <v>7</v>
      </c>
      <c r="E160" s="2">
        <v>13</v>
      </c>
    </row>
    <row r="161" spans="4:5" x14ac:dyDescent="0.25">
      <c r="D161" s="3">
        <v>10</v>
      </c>
      <c r="E161" s="3">
        <v>13</v>
      </c>
    </row>
    <row r="162" spans="4:5" x14ac:dyDescent="0.25">
      <c r="D162" s="2">
        <v>8</v>
      </c>
      <c r="E162" s="2">
        <v>8</v>
      </c>
    </row>
    <row r="163" spans="4:5" x14ac:dyDescent="0.25">
      <c r="D163" s="3">
        <v>3</v>
      </c>
      <c r="E163" s="3">
        <v>13</v>
      </c>
    </row>
    <row r="164" spans="4:5" x14ac:dyDescent="0.25">
      <c r="D164" s="2">
        <v>5</v>
      </c>
      <c r="E164" s="2">
        <v>13</v>
      </c>
    </row>
    <row r="165" spans="4:5" x14ac:dyDescent="0.25">
      <c r="D165" s="3">
        <v>10</v>
      </c>
      <c r="E165" s="3">
        <v>14</v>
      </c>
    </row>
    <row r="166" spans="4:5" x14ac:dyDescent="0.25">
      <c r="D166" s="2">
        <v>13</v>
      </c>
      <c r="E166" s="2">
        <v>11</v>
      </c>
    </row>
    <row r="167" spans="4:5" x14ac:dyDescent="0.25">
      <c r="D167" s="3">
        <v>3</v>
      </c>
      <c r="E167" s="3">
        <v>6</v>
      </c>
    </row>
    <row r="168" spans="4:5" x14ac:dyDescent="0.25">
      <c r="D168" s="2">
        <v>14</v>
      </c>
      <c r="E168" s="2">
        <v>4</v>
      </c>
    </row>
    <row r="169" spans="4:5" x14ac:dyDescent="0.25">
      <c r="D169" s="3">
        <v>13</v>
      </c>
      <c r="E169" s="3">
        <v>6</v>
      </c>
    </row>
    <row r="170" spans="4:5" x14ac:dyDescent="0.25">
      <c r="D170" s="2">
        <v>11</v>
      </c>
      <c r="E170" s="2">
        <v>3</v>
      </c>
    </row>
    <row r="171" spans="4:5" x14ac:dyDescent="0.25">
      <c r="D171" s="3">
        <v>13</v>
      </c>
      <c r="E171" s="3">
        <v>22</v>
      </c>
    </row>
    <row r="172" spans="4:5" x14ac:dyDescent="0.25">
      <c r="D172" s="2">
        <v>9</v>
      </c>
      <c r="E172" s="2">
        <v>8</v>
      </c>
    </row>
    <row r="173" spans="4:5" x14ac:dyDescent="0.25">
      <c r="D173" s="3">
        <v>9</v>
      </c>
      <c r="E173" s="3">
        <v>13</v>
      </c>
    </row>
    <row r="174" spans="4:5" x14ac:dyDescent="0.25">
      <c r="D174" s="2">
        <v>5</v>
      </c>
      <c r="E174" s="2">
        <v>8</v>
      </c>
    </row>
    <row r="175" spans="4:5" x14ac:dyDescent="0.25">
      <c r="D175" s="3">
        <v>9</v>
      </c>
      <c r="E175" s="3">
        <v>5</v>
      </c>
    </row>
    <row r="176" spans="4:5" x14ac:dyDescent="0.25">
      <c r="D176" s="2">
        <v>8</v>
      </c>
      <c r="E176" s="2">
        <v>10</v>
      </c>
    </row>
    <row r="177" spans="4:5" x14ac:dyDescent="0.25">
      <c r="D177" s="3">
        <v>10</v>
      </c>
      <c r="E177" s="3">
        <v>12</v>
      </c>
    </row>
    <row r="178" spans="4:5" x14ac:dyDescent="0.25">
      <c r="D178" s="2">
        <v>14</v>
      </c>
      <c r="E178" s="2">
        <v>4</v>
      </c>
    </row>
    <row r="179" spans="4:5" x14ac:dyDescent="0.25">
      <c r="D179" s="3">
        <v>10</v>
      </c>
      <c r="E179" s="3">
        <v>12</v>
      </c>
    </row>
    <row r="180" spans="4:5" x14ac:dyDescent="0.25">
      <c r="D180" s="2">
        <v>13</v>
      </c>
      <c r="E180" s="2">
        <v>14</v>
      </c>
    </row>
    <row r="181" spans="4:5" x14ac:dyDescent="0.25">
      <c r="D181" s="3">
        <v>9</v>
      </c>
      <c r="E181" s="3">
        <v>4</v>
      </c>
    </row>
    <row r="182" spans="4:5" x14ac:dyDescent="0.25">
      <c r="D182" s="2">
        <v>4</v>
      </c>
      <c r="E182" s="2">
        <v>13</v>
      </c>
    </row>
    <row r="183" spans="4:5" x14ac:dyDescent="0.25">
      <c r="D183" s="3">
        <v>4</v>
      </c>
      <c r="E183" s="3">
        <v>4</v>
      </c>
    </row>
    <row r="184" spans="4:5" x14ac:dyDescent="0.25">
      <c r="D184" s="2">
        <v>9</v>
      </c>
      <c r="E184" s="2">
        <v>7</v>
      </c>
    </row>
    <row r="185" spans="4:5" x14ac:dyDescent="0.25">
      <c r="D185" s="3">
        <v>7</v>
      </c>
      <c r="E185" s="3">
        <v>11</v>
      </c>
    </row>
    <row r="186" spans="4:5" x14ac:dyDescent="0.25">
      <c r="D186" s="2">
        <v>13</v>
      </c>
      <c r="E186" s="2">
        <v>6</v>
      </c>
    </row>
    <row r="187" spans="4:5" x14ac:dyDescent="0.25">
      <c r="D187" s="3">
        <v>11</v>
      </c>
      <c r="E187" s="3">
        <v>6</v>
      </c>
    </row>
    <row r="188" spans="4:5" x14ac:dyDescent="0.25">
      <c r="D188" s="2">
        <v>6</v>
      </c>
      <c r="E188" s="2">
        <v>12</v>
      </c>
    </row>
    <row r="189" spans="4:5" x14ac:dyDescent="0.25">
      <c r="D189" s="3">
        <v>13</v>
      </c>
      <c r="E189" s="3">
        <v>7</v>
      </c>
    </row>
    <row r="190" spans="4:5" x14ac:dyDescent="0.25">
      <c r="D190" s="2">
        <v>5</v>
      </c>
      <c r="E190" s="2">
        <v>3</v>
      </c>
    </row>
    <row r="191" spans="4:5" x14ac:dyDescent="0.25">
      <c r="D191" s="3">
        <v>4</v>
      </c>
      <c r="E191" s="3">
        <v>4</v>
      </c>
    </row>
    <row r="192" spans="4:5" x14ac:dyDescent="0.25">
      <c r="D192" s="2">
        <v>3</v>
      </c>
      <c r="E192" s="2">
        <v>3</v>
      </c>
    </row>
    <row r="193" spans="4:5" x14ac:dyDescent="0.25">
      <c r="D193" s="3">
        <v>13</v>
      </c>
      <c r="E193" s="3">
        <v>14</v>
      </c>
    </row>
    <row r="194" spans="4:5" x14ac:dyDescent="0.25">
      <c r="D194" s="2">
        <v>6</v>
      </c>
      <c r="E194" s="2">
        <v>14</v>
      </c>
    </row>
    <row r="195" spans="4:5" x14ac:dyDescent="0.25">
      <c r="D195" s="3">
        <v>4</v>
      </c>
      <c r="E195" s="3">
        <v>7</v>
      </c>
    </row>
    <row r="196" spans="4:5" x14ac:dyDescent="0.25">
      <c r="D196" s="2">
        <v>14</v>
      </c>
      <c r="E196" s="2">
        <v>13</v>
      </c>
    </row>
    <row r="197" spans="4:5" x14ac:dyDescent="0.25">
      <c r="D197" s="3">
        <v>10</v>
      </c>
      <c r="E197" s="3">
        <v>10</v>
      </c>
    </row>
    <row r="198" spans="4:5" x14ac:dyDescent="0.25">
      <c r="D198" s="2">
        <v>3</v>
      </c>
      <c r="E198" s="2">
        <v>4</v>
      </c>
    </row>
    <row r="199" spans="4:5" x14ac:dyDescent="0.25">
      <c r="D199" s="3">
        <v>13</v>
      </c>
      <c r="E199" s="3">
        <v>11</v>
      </c>
    </row>
    <row r="200" spans="4:5" x14ac:dyDescent="0.25">
      <c r="D200" s="2">
        <v>12</v>
      </c>
      <c r="E200" s="2">
        <v>15</v>
      </c>
    </row>
    <row r="201" spans="4:5" x14ac:dyDescent="0.25">
      <c r="D201" s="3">
        <v>5</v>
      </c>
      <c r="E201" s="3">
        <v>6</v>
      </c>
    </row>
    <row r="202" spans="4:5" x14ac:dyDescent="0.25">
      <c r="D202" s="2">
        <v>11</v>
      </c>
      <c r="E202" s="2">
        <v>13</v>
      </c>
    </row>
    <row r="203" spans="4:5" x14ac:dyDescent="0.25">
      <c r="D203" s="3">
        <v>10</v>
      </c>
      <c r="E203" s="3">
        <v>8</v>
      </c>
    </row>
    <row r="204" spans="4:5" x14ac:dyDescent="0.25">
      <c r="D204" s="2">
        <v>6</v>
      </c>
      <c r="E204" s="2">
        <v>11</v>
      </c>
    </row>
    <row r="205" spans="4:5" x14ac:dyDescent="0.25">
      <c r="D205" s="3">
        <v>4</v>
      </c>
      <c r="E205" s="3">
        <v>5</v>
      </c>
    </row>
    <row r="206" spans="4:5" x14ac:dyDescent="0.25">
      <c r="D206" s="2">
        <v>7</v>
      </c>
      <c r="E206" s="2">
        <v>14</v>
      </c>
    </row>
    <row r="207" spans="4:5" x14ac:dyDescent="0.25">
      <c r="D207" s="3">
        <v>9</v>
      </c>
      <c r="E207" s="3">
        <v>5</v>
      </c>
    </row>
    <row r="208" spans="4:5" x14ac:dyDescent="0.25">
      <c r="D208" s="2">
        <v>5</v>
      </c>
      <c r="E208" s="2">
        <v>6</v>
      </c>
    </row>
    <row r="209" spans="4:5" x14ac:dyDescent="0.25">
      <c r="D209" s="3">
        <v>5</v>
      </c>
      <c r="E209" s="3">
        <v>11</v>
      </c>
    </row>
    <row r="210" spans="4:5" x14ac:dyDescent="0.25">
      <c r="D210" s="2">
        <v>6</v>
      </c>
      <c r="E210" s="2">
        <v>15</v>
      </c>
    </row>
    <row r="211" spans="4:5" x14ac:dyDescent="0.25">
      <c r="D211" s="3">
        <v>6</v>
      </c>
      <c r="E211" s="3">
        <v>4</v>
      </c>
    </row>
    <row r="212" spans="4:5" x14ac:dyDescent="0.25">
      <c r="D212" s="2">
        <v>6</v>
      </c>
      <c r="E212" s="2">
        <v>9</v>
      </c>
    </row>
    <row r="213" spans="4:5" x14ac:dyDescent="0.25">
      <c r="D213" s="3">
        <v>6</v>
      </c>
      <c r="E213" s="3">
        <v>10</v>
      </c>
    </row>
    <row r="214" spans="4:5" x14ac:dyDescent="0.25">
      <c r="D214" s="2">
        <v>6</v>
      </c>
      <c r="E214" s="2">
        <v>5</v>
      </c>
    </row>
    <row r="215" spans="4:5" x14ac:dyDescent="0.25">
      <c r="D215" s="3">
        <v>9</v>
      </c>
      <c r="E215" s="3">
        <v>9</v>
      </c>
    </row>
    <row r="216" spans="4:5" x14ac:dyDescent="0.25">
      <c r="D216" s="2">
        <v>9</v>
      </c>
      <c r="E216" s="2">
        <v>6</v>
      </c>
    </row>
    <row r="217" spans="4:5" x14ac:dyDescent="0.25">
      <c r="D217" s="3">
        <v>1</v>
      </c>
      <c r="E217" s="3">
        <v>4</v>
      </c>
    </row>
    <row r="218" spans="4:5" x14ac:dyDescent="0.25">
      <c r="D218" s="2">
        <v>5</v>
      </c>
      <c r="E218" s="2">
        <v>7</v>
      </c>
    </row>
    <row r="219" spans="4:5" x14ac:dyDescent="0.25">
      <c r="D219" s="3">
        <v>4</v>
      </c>
      <c r="E219" s="3">
        <v>6</v>
      </c>
    </row>
    <row r="220" spans="4:5" x14ac:dyDescent="0.25">
      <c r="D220" s="2">
        <v>1</v>
      </c>
      <c r="E220" s="2">
        <v>9</v>
      </c>
    </row>
    <row r="221" spans="4:5" x14ac:dyDescent="0.25">
      <c r="D221" s="3">
        <v>3</v>
      </c>
      <c r="E221" s="3">
        <v>2</v>
      </c>
    </row>
    <row r="222" spans="4:5" x14ac:dyDescent="0.25">
      <c r="D222" s="2">
        <v>8</v>
      </c>
      <c r="E222" s="2">
        <v>10</v>
      </c>
    </row>
    <row r="223" spans="4:5" x14ac:dyDescent="0.25">
      <c r="D223" s="3">
        <v>2</v>
      </c>
      <c r="E223" s="3">
        <v>5</v>
      </c>
    </row>
    <row r="224" spans="4:5" x14ac:dyDescent="0.25">
      <c r="D224" s="2">
        <v>8</v>
      </c>
      <c r="E224" s="2">
        <v>13</v>
      </c>
    </row>
    <row r="225" spans="4:5" x14ac:dyDescent="0.25">
      <c r="D225" s="3">
        <v>5</v>
      </c>
      <c r="E225" s="3">
        <v>15</v>
      </c>
    </row>
    <row r="226" spans="4:5" x14ac:dyDescent="0.25">
      <c r="D226" s="2">
        <v>7</v>
      </c>
      <c r="E226" s="2">
        <v>11</v>
      </c>
    </row>
    <row r="227" spans="4:5" x14ac:dyDescent="0.25">
      <c r="D227" s="3">
        <v>1</v>
      </c>
      <c r="E227" s="3">
        <v>15</v>
      </c>
    </row>
    <row r="228" spans="4:5" x14ac:dyDescent="0.25">
      <c r="D228" s="2">
        <v>7</v>
      </c>
      <c r="E228" s="2">
        <v>3</v>
      </c>
    </row>
    <row r="229" spans="4:5" x14ac:dyDescent="0.25">
      <c r="D229" s="3">
        <v>7</v>
      </c>
      <c r="E229" s="3">
        <v>9</v>
      </c>
    </row>
    <row r="230" spans="4:5" x14ac:dyDescent="0.25">
      <c r="D230" s="2">
        <v>5</v>
      </c>
      <c r="E230" s="2">
        <v>10</v>
      </c>
    </row>
    <row r="231" spans="4:5" x14ac:dyDescent="0.25">
      <c r="D231" s="3">
        <v>5</v>
      </c>
      <c r="E231" s="3">
        <v>7</v>
      </c>
    </row>
    <row r="232" spans="4:5" x14ac:dyDescent="0.25">
      <c r="D232" s="2">
        <v>1</v>
      </c>
      <c r="E232" s="2">
        <v>6</v>
      </c>
    </row>
    <row r="233" spans="4:5" x14ac:dyDescent="0.25">
      <c r="D233" s="3">
        <v>8</v>
      </c>
      <c r="E233" s="3">
        <v>14</v>
      </c>
    </row>
    <row r="234" spans="4:5" x14ac:dyDescent="0.25">
      <c r="D234" s="2">
        <v>8</v>
      </c>
      <c r="E234" s="2">
        <v>8</v>
      </c>
    </row>
    <row r="235" spans="4:5" x14ac:dyDescent="0.25">
      <c r="D235" s="3">
        <v>5</v>
      </c>
      <c r="E235" s="3">
        <v>4</v>
      </c>
    </row>
    <row r="236" spans="4:5" x14ac:dyDescent="0.25">
      <c r="D236" s="2">
        <v>7</v>
      </c>
      <c r="E236" s="2">
        <v>11</v>
      </c>
    </row>
    <row r="237" spans="4:5" x14ac:dyDescent="0.25">
      <c r="D237" s="3">
        <v>5</v>
      </c>
      <c r="E237" s="3">
        <v>9</v>
      </c>
    </row>
    <row r="238" spans="4:5" x14ac:dyDescent="0.25">
      <c r="D238" s="2">
        <v>2</v>
      </c>
      <c r="E238" s="2">
        <v>4</v>
      </c>
    </row>
    <row r="239" spans="4:5" x14ac:dyDescent="0.25">
      <c r="D239" s="3">
        <v>9</v>
      </c>
      <c r="E239" s="3">
        <v>7</v>
      </c>
    </row>
    <row r="240" spans="4:5" x14ac:dyDescent="0.25">
      <c r="D240" s="2">
        <v>11</v>
      </c>
      <c r="E240" s="2">
        <v>7</v>
      </c>
    </row>
    <row r="241" spans="4:5" x14ac:dyDescent="0.25">
      <c r="D241" s="3">
        <v>3</v>
      </c>
      <c r="E241" s="3">
        <v>7</v>
      </c>
    </row>
    <row r="242" spans="4:5" x14ac:dyDescent="0.25">
      <c r="D242" s="2">
        <v>2</v>
      </c>
      <c r="E242" s="2">
        <v>15</v>
      </c>
    </row>
    <row r="243" spans="4:5" x14ac:dyDescent="0.25">
      <c r="D243" s="3">
        <v>1</v>
      </c>
      <c r="E243" s="3">
        <v>6</v>
      </c>
    </row>
    <row r="244" spans="4:5" x14ac:dyDescent="0.25">
      <c r="D244" s="2">
        <v>3</v>
      </c>
      <c r="E244" s="2">
        <v>2</v>
      </c>
    </row>
    <row r="245" spans="4:5" x14ac:dyDescent="0.25">
      <c r="D245" s="3">
        <v>5</v>
      </c>
      <c r="E245" s="3">
        <v>10</v>
      </c>
    </row>
    <row r="246" spans="4:5" x14ac:dyDescent="0.25">
      <c r="D246" s="2">
        <v>9</v>
      </c>
      <c r="E246" s="2">
        <v>4</v>
      </c>
    </row>
    <row r="247" spans="4:5" x14ac:dyDescent="0.25">
      <c r="D247" s="3">
        <v>7</v>
      </c>
      <c r="E247" s="3">
        <v>11</v>
      </c>
    </row>
    <row r="248" spans="4:5" x14ac:dyDescent="0.25">
      <c r="D248" s="2">
        <v>7</v>
      </c>
      <c r="E248" s="2">
        <v>11</v>
      </c>
    </row>
    <row r="249" spans="4:5" x14ac:dyDescent="0.25">
      <c r="D249" s="3">
        <v>10</v>
      </c>
      <c r="E249" s="3">
        <v>6</v>
      </c>
    </row>
    <row r="250" spans="4:5" x14ac:dyDescent="0.25">
      <c r="D250" s="2">
        <v>1</v>
      </c>
      <c r="E250" s="2">
        <v>8</v>
      </c>
    </row>
    <row r="251" spans="4:5" x14ac:dyDescent="0.25">
      <c r="D251" s="3">
        <v>2</v>
      </c>
      <c r="E251" s="3">
        <v>13</v>
      </c>
    </row>
    <row r="252" spans="4:5" x14ac:dyDescent="0.25">
      <c r="D252" s="2">
        <v>9</v>
      </c>
      <c r="E252" s="2">
        <v>2</v>
      </c>
    </row>
    <row r="253" spans="4:5" x14ac:dyDescent="0.25">
      <c r="D253" s="3">
        <v>7</v>
      </c>
      <c r="E253" s="3">
        <v>13</v>
      </c>
    </row>
    <row r="254" spans="4:5" x14ac:dyDescent="0.25">
      <c r="D254" s="2">
        <v>1</v>
      </c>
      <c r="E254" s="2">
        <v>13</v>
      </c>
    </row>
    <row r="255" spans="4:5" x14ac:dyDescent="0.25">
      <c r="D255" s="3">
        <v>8</v>
      </c>
      <c r="E255" s="3">
        <v>7</v>
      </c>
    </row>
    <row r="256" spans="4:5" x14ac:dyDescent="0.25">
      <c r="D256" s="2">
        <v>10</v>
      </c>
      <c r="E256" s="2">
        <v>10</v>
      </c>
    </row>
    <row r="257" spans="4:5" x14ac:dyDescent="0.25">
      <c r="D257" s="3">
        <v>3</v>
      </c>
      <c r="E257" s="3">
        <v>9</v>
      </c>
    </row>
    <row r="258" spans="4:5" x14ac:dyDescent="0.25">
      <c r="D258" s="2">
        <v>7</v>
      </c>
      <c r="E258" s="2">
        <v>3</v>
      </c>
    </row>
    <row r="259" spans="4:5" x14ac:dyDescent="0.25">
      <c r="D259" s="3">
        <v>10</v>
      </c>
      <c r="E259" s="3">
        <v>14</v>
      </c>
    </row>
    <row r="260" spans="4:5" x14ac:dyDescent="0.25">
      <c r="D260" s="2">
        <v>8</v>
      </c>
      <c r="E260" s="2">
        <v>10</v>
      </c>
    </row>
    <row r="261" spans="4:5" x14ac:dyDescent="0.25">
      <c r="D261" s="3">
        <v>10</v>
      </c>
      <c r="E261" s="3">
        <v>13</v>
      </c>
    </row>
    <row r="262" spans="4:5" x14ac:dyDescent="0.25">
      <c r="D262" s="2">
        <v>5</v>
      </c>
      <c r="E262" s="2">
        <v>5</v>
      </c>
    </row>
    <row r="263" spans="4:5" x14ac:dyDescent="0.25">
      <c r="D263" s="3">
        <v>9</v>
      </c>
      <c r="E263" s="3">
        <v>6</v>
      </c>
    </row>
    <row r="264" spans="4:5" x14ac:dyDescent="0.25">
      <c r="D264" s="2">
        <v>1</v>
      </c>
      <c r="E264" s="2">
        <v>6</v>
      </c>
    </row>
    <row r="265" spans="4:5" x14ac:dyDescent="0.25">
      <c r="D265" s="3">
        <v>8</v>
      </c>
      <c r="E265" s="3">
        <v>6</v>
      </c>
    </row>
    <row r="266" spans="4:5" x14ac:dyDescent="0.25">
      <c r="D266" s="2">
        <v>9</v>
      </c>
      <c r="E266" s="2">
        <v>6</v>
      </c>
    </row>
    <row r="267" spans="4:5" x14ac:dyDescent="0.25">
      <c r="D267" s="3">
        <v>9</v>
      </c>
      <c r="E267" s="3">
        <v>7</v>
      </c>
    </row>
    <row r="268" spans="4:5" x14ac:dyDescent="0.25">
      <c r="D268" s="2">
        <v>2</v>
      </c>
      <c r="E268" s="2">
        <v>6</v>
      </c>
    </row>
    <row r="269" spans="4:5" x14ac:dyDescent="0.25">
      <c r="D269" s="3">
        <v>10</v>
      </c>
      <c r="E269" s="3">
        <v>5</v>
      </c>
    </row>
    <row r="270" spans="4:5" x14ac:dyDescent="0.25">
      <c r="D270" s="2">
        <v>7</v>
      </c>
      <c r="E270" s="2">
        <v>6</v>
      </c>
    </row>
    <row r="271" spans="4:5" x14ac:dyDescent="0.25">
      <c r="D271" s="3">
        <v>7</v>
      </c>
      <c r="E271" s="3">
        <v>4</v>
      </c>
    </row>
    <row r="272" spans="4:5" x14ac:dyDescent="0.25">
      <c r="D272" s="2">
        <v>1</v>
      </c>
      <c r="E272" s="2">
        <v>2</v>
      </c>
    </row>
    <row r="273" spans="4:5" x14ac:dyDescent="0.25">
      <c r="D273" s="3">
        <v>10</v>
      </c>
      <c r="E273" s="3">
        <v>6</v>
      </c>
    </row>
    <row r="274" spans="4:5" x14ac:dyDescent="0.25">
      <c r="D274" s="2">
        <v>3</v>
      </c>
      <c r="E274" s="2">
        <v>4</v>
      </c>
    </row>
    <row r="275" spans="4:5" x14ac:dyDescent="0.25">
      <c r="D275" s="3">
        <v>6</v>
      </c>
      <c r="E275" s="3">
        <v>12</v>
      </c>
    </row>
    <row r="276" spans="4:5" x14ac:dyDescent="0.25">
      <c r="D276" s="2">
        <v>1</v>
      </c>
      <c r="E276" s="2">
        <v>10</v>
      </c>
    </row>
    <row r="277" spans="4:5" x14ac:dyDescent="0.25">
      <c r="D277" s="3">
        <v>6</v>
      </c>
      <c r="E277" s="3">
        <v>9</v>
      </c>
    </row>
    <row r="278" spans="4:5" x14ac:dyDescent="0.25">
      <c r="D278" s="2">
        <v>4</v>
      </c>
      <c r="E278" s="2">
        <v>7</v>
      </c>
    </row>
    <row r="279" spans="4:5" x14ac:dyDescent="0.25">
      <c r="D279" s="3">
        <v>6</v>
      </c>
      <c r="E279" s="3">
        <v>2</v>
      </c>
    </row>
    <row r="280" spans="4:5" x14ac:dyDescent="0.25">
      <c r="D280" s="2">
        <v>4</v>
      </c>
      <c r="E280" s="2">
        <v>4</v>
      </c>
    </row>
    <row r="281" spans="4:5" x14ac:dyDescent="0.25">
      <c r="D281" s="3">
        <v>6</v>
      </c>
      <c r="E281" s="3">
        <v>9</v>
      </c>
    </row>
    <row r="282" spans="4:5" x14ac:dyDescent="0.25">
      <c r="D282" s="2">
        <v>6</v>
      </c>
      <c r="E282" s="2">
        <v>6</v>
      </c>
    </row>
    <row r="283" spans="4:5" x14ac:dyDescent="0.25">
      <c r="D283" s="3">
        <v>4</v>
      </c>
      <c r="E283" s="3">
        <v>3</v>
      </c>
    </row>
    <row r="284" spans="4:5" x14ac:dyDescent="0.25">
      <c r="D284" s="2">
        <v>7</v>
      </c>
      <c r="E284" s="2">
        <v>7</v>
      </c>
    </row>
    <row r="285" spans="4:5" x14ac:dyDescent="0.25">
      <c r="D285" s="3">
        <v>10</v>
      </c>
      <c r="E285" s="3">
        <v>6</v>
      </c>
    </row>
    <row r="286" spans="4:5" x14ac:dyDescent="0.25">
      <c r="D286" s="2">
        <v>5</v>
      </c>
      <c r="E286" s="2">
        <v>3</v>
      </c>
    </row>
    <row r="287" spans="4:5" x14ac:dyDescent="0.25">
      <c r="D287" s="3">
        <v>3</v>
      </c>
      <c r="E287" s="3">
        <v>9</v>
      </c>
    </row>
    <row r="288" spans="4:5" x14ac:dyDescent="0.25">
      <c r="D288" s="2">
        <v>9</v>
      </c>
      <c r="E288" s="2">
        <v>5</v>
      </c>
    </row>
    <row r="289" spans="4:5" x14ac:dyDescent="0.25">
      <c r="D289" s="3">
        <v>3</v>
      </c>
      <c r="E289" s="3">
        <v>11</v>
      </c>
    </row>
    <row r="290" spans="4:5" x14ac:dyDescent="0.25">
      <c r="D290" s="2">
        <v>4</v>
      </c>
      <c r="E290" s="2">
        <v>6</v>
      </c>
    </row>
    <row r="291" spans="4:5" x14ac:dyDescent="0.25">
      <c r="D291" s="3">
        <v>9</v>
      </c>
      <c r="E291" s="3">
        <v>2</v>
      </c>
    </row>
    <row r="292" spans="4:5" x14ac:dyDescent="0.25">
      <c r="D292" s="2">
        <v>7</v>
      </c>
      <c r="E292" s="2">
        <v>15</v>
      </c>
    </row>
    <row r="293" spans="4:5" x14ac:dyDescent="0.25">
      <c r="D293" s="3">
        <v>3</v>
      </c>
      <c r="E293" s="3">
        <v>4</v>
      </c>
    </row>
    <row r="294" spans="4:5" x14ac:dyDescent="0.25">
      <c r="D294" s="2">
        <v>2</v>
      </c>
      <c r="E294" s="2">
        <v>12</v>
      </c>
    </row>
    <row r="295" spans="4:5" x14ac:dyDescent="0.25">
      <c r="D295" s="3">
        <v>2</v>
      </c>
      <c r="E295" s="3">
        <v>8</v>
      </c>
    </row>
    <row r="296" spans="4:5" x14ac:dyDescent="0.25">
      <c r="D296" s="2">
        <v>6</v>
      </c>
      <c r="E296" s="2">
        <v>6</v>
      </c>
    </row>
    <row r="297" spans="4:5" x14ac:dyDescent="0.25">
      <c r="D297" s="3">
        <v>10</v>
      </c>
      <c r="E297" s="3">
        <v>15</v>
      </c>
    </row>
    <row r="298" spans="4:5" x14ac:dyDescent="0.25">
      <c r="D298" s="2">
        <v>10</v>
      </c>
      <c r="E298" s="2">
        <v>14</v>
      </c>
    </row>
    <row r="299" spans="4:5" x14ac:dyDescent="0.25">
      <c r="D299" s="3">
        <v>6</v>
      </c>
      <c r="E299" s="3">
        <v>3</v>
      </c>
    </row>
    <row r="300" spans="4:5" x14ac:dyDescent="0.25">
      <c r="D300" s="2">
        <v>4</v>
      </c>
      <c r="E300" s="2">
        <v>7</v>
      </c>
    </row>
    <row r="301" spans="4:5" x14ac:dyDescent="0.25">
      <c r="D301" s="3">
        <v>7</v>
      </c>
      <c r="E301" s="3">
        <v>14</v>
      </c>
    </row>
    <row r="302" spans="4:5" x14ac:dyDescent="0.25">
      <c r="D302" s="2">
        <v>4</v>
      </c>
      <c r="E302" s="2">
        <v>9</v>
      </c>
    </row>
    <row r="303" spans="4:5" x14ac:dyDescent="0.25">
      <c r="D303" s="3">
        <v>1</v>
      </c>
      <c r="E303" s="3">
        <v>4</v>
      </c>
    </row>
    <row r="304" spans="4:5" x14ac:dyDescent="0.25">
      <c r="D304" s="2">
        <v>9</v>
      </c>
      <c r="E304" s="2">
        <v>7</v>
      </c>
    </row>
    <row r="305" spans="4:5" x14ac:dyDescent="0.25">
      <c r="D305" s="3">
        <v>3</v>
      </c>
      <c r="E305" s="3">
        <v>14</v>
      </c>
    </row>
    <row r="306" spans="4:5" x14ac:dyDescent="0.25">
      <c r="D306" s="2">
        <v>6</v>
      </c>
      <c r="E306" s="2">
        <v>10</v>
      </c>
    </row>
    <row r="307" spans="4:5" x14ac:dyDescent="0.25">
      <c r="D307" s="3">
        <v>3</v>
      </c>
      <c r="E307" s="3">
        <v>6</v>
      </c>
    </row>
    <row r="308" spans="4:5" x14ac:dyDescent="0.25">
      <c r="D308" s="2">
        <v>4</v>
      </c>
      <c r="E308" s="2">
        <v>4</v>
      </c>
    </row>
    <row r="309" spans="4:5" x14ac:dyDescent="0.25">
      <c r="D309" s="3">
        <v>6</v>
      </c>
      <c r="E309" s="3">
        <v>13</v>
      </c>
    </row>
    <row r="310" spans="4:5" x14ac:dyDescent="0.25">
      <c r="D310" s="2">
        <v>1</v>
      </c>
      <c r="E310" s="2">
        <v>6</v>
      </c>
    </row>
    <row r="311" spans="4:5" x14ac:dyDescent="0.25">
      <c r="D311" s="3">
        <v>1</v>
      </c>
      <c r="E311" s="3">
        <v>6</v>
      </c>
    </row>
    <row r="312" spans="4:5" x14ac:dyDescent="0.25">
      <c r="D312" s="2">
        <v>3</v>
      </c>
      <c r="E312" s="2">
        <v>4</v>
      </c>
    </row>
    <row r="313" spans="4:5" x14ac:dyDescent="0.25">
      <c r="D313" s="3">
        <v>8</v>
      </c>
      <c r="E313" s="3">
        <v>11</v>
      </c>
    </row>
    <row r="314" spans="4:5" x14ac:dyDescent="0.25">
      <c r="D314" s="2">
        <v>1</v>
      </c>
      <c r="E314" s="2">
        <v>8</v>
      </c>
    </row>
    <row r="315" spans="4:5" x14ac:dyDescent="0.25">
      <c r="D315" s="3">
        <v>8</v>
      </c>
      <c r="E315" s="3">
        <v>7</v>
      </c>
    </row>
    <row r="316" spans="4:5" x14ac:dyDescent="0.25">
      <c r="D316" s="2">
        <v>8</v>
      </c>
      <c r="E316" s="2">
        <v>12</v>
      </c>
    </row>
    <row r="317" spans="4:5" x14ac:dyDescent="0.25">
      <c r="D317" s="3">
        <v>6</v>
      </c>
      <c r="E317" s="3">
        <v>8</v>
      </c>
    </row>
    <row r="318" spans="4:5" x14ac:dyDescent="0.25">
      <c r="D318" s="2">
        <v>10</v>
      </c>
    </row>
    <row r="319" spans="4:5" x14ac:dyDescent="0.25">
      <c r="D319" s="3">
        <v>2</v>
      </c>
    </row>
    <row r="320" spans="4:5" x14ac:dyDescent="0.25">
      <c r="D320" s="2">
        <v>6</v>
      </c>
    </row>
    <row r="321" spans="4:4" x14ac:dyDescent="0.25">
      <c r="D321" s="3">
        <v>10</v>
      </c>
    </row>
    <row r="322" spans="4:4" x14ac:dyDescent="0.25">
      <c r="D322" s="2">
        <v>1</v>
      </c>
    </row>
    <row r="323" spans="4:4" x14ac:dyDescent="0.25">
      <c r="D323" s="3">
        <v>3</v>
      </c>
    </row>
    <row r="324" spans="4:4" x14ac:dyDescent="0.25">
      <c r="D324" s="2">
        <v>1</v>
      </c>
    </row>
    <row r="325" spans="4:4" x14ac:dyDescent="0.25">
      <c r="D325" s="3">
        <v>1</v>
      </c>
    </row>
    <row r="326" spans="4:4" x14ac:dyDescent="0.25">
      <c r="D326" s="2">
        <v>2</v>
      </c>
    </row>
    <row r="327" spans="4:4" x14ac:dyDescent="0.25">
      <c r="D327" s="3">
        <v>1</v>
      </c>
    </row>
    <row r="328" spans="4:4" x14ac:dyDescent="0.25">
      <c r="D328" s="2">
        <v>8</v>
      </c>
    </row>
    <row r="329" spans="4:4" x14ac:dyDescent="0.25">
      <c r="D329" s="3">
        <v>10</v>
      </c>
    </row>
    <row r="330" spans="4:4" x14ac:dyDescent="0.25">
      <c r="D330" s="2">
        <v>10</v>
      </c>
    </row>
    <row r="331" spans="4:4" x14ac:dyDescent="0.25">
      <c r="D331" s="3">
        <v>2</v>
      </c>
    </row>
    <row r="332" spans="4:4" x14ac:dyDescent="0.25">
      <c r="D332" s="2">
        <v>3</v>
      </c>
    </row>
    <row r="333" spans="4:4" x14ac:dyDescent="0.25">
      <c r="D333" s="3">
        <v>7</v>
      </c>
    </row>
    <row r="334" spans="4:4" x14ac:dyDescent="0.25">
      <c r="D334" s="2">
        <v>6</v>
      </c>
    </row>
    <row r="335" spans="4:4" x14ac:dyDescent="0.25">
      <c r="D335" s="3">
        <v>4</v>
      </c>
    </row>
    <row r="336" spans="4:4" x14ac:dyDescent="0.25">
      <c r="D336" s="2">
        <v>5</v>
      </c>
    </row>
  </sheetData>
  <mergeCells count="16">
    <mergeCell ref="D37:O37"/>
    <mergeCell ref="D16:O17"/>
    <mergeCell ref="D20:E20"/>
    <mergeCell ref="F20:G20"/>
    <mergeCell ref="H20:I20"/>
    <mergeCell ref="J20:K20"/>
    <mergeCell ref="L20:M20"/>
    <mergeCell ref="N20:O20"/>
    <mergeCell ref="G49:I50"/>
    <mergeCell ref="D40:H40"/>
    <mergeCell ref="D43:G43"/>
    <mergeCell ref="D46:G46"/>
    <mergeCell ref="J47:Q47"/>
    <mergeCell ref="J48:M48"/>
    <mergeCell ref="J40:N40"/>
    <mergeCell ref="J41:O4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CE11-5B62-4F19-8AE6-3E18D7E36C02}">
  <sheetPr codeName="Sheet2"/>
  <dimension ref="A1:AB28"/>
  <sheetViews>
    <sheetView showGridLines="0" zoomScale="85" zoomScaleNormal="85" workbookViewId="0"/>
  </sheetViews>
  <sheetFormatPr defaultRowHeight="15" x14ac:dyDescent="0.25"/>
  <cols>
    <col min="1" max="1" width="15.42578125" style="29" bestFit="1" customWidth="1"/>
    <col min="2" max="2" width="15.85546875" style="29" customWidth="1"/>
    <col min="3" max="3" width="22" bestFit="1" customWidth="1"/>
    <col min="4" max="4" width="26.85546875" customWidth="1"/>
    <col min="5" max="5" width="25.7109375" customWidth="1"/>
    <col min="6" max="6" width="22.140625" bestFit="1" customWidth="1"/>
    <col min="7" max="7" width="17.140625" customWidth="1"/>
    <col min="8" max="8" width="9.140625" customWidth="1"/>
    <col min="9" max="9" width="21.85546875" style="29" customWidth="1"/>
    <col min="10" max="10" width="16.5703125" style="29" bestFit="1" customWidth="1"/>
    <col min="11" max="11" width="9.140625" style="29"/>
    <col min="12" max="12" width="20.5703125" bestFit="1" customWidth="1"/>
    <col min="13" max="13" width="22" bestFit="1" customWidth="1"/>
    <col min="14" max="14" width="18.42578125" bestFit="1" customWidth="1"/>
    <col min="15" max="15" width="14.85546875" bestFit="1" customWidth="1"/>
    <col min="16" max="16" width="19.42578125" bestFit="1" customWidth="1"/>
    <col min="17" max="17" width="12" bestFit="1" customWidth="1"/>
    <col min="18" max="18" width="13.140625" bestFit="1" customWidth="1"/>
    <col min="19" max="19" width="10.85546875" bestFit="1" customWidth="1"/>
    <col min="20" max="20" width="11" bestFit="1" customWidth="1"/>
    <col min="21" max="21" width="22.140625" bestFit="1" customWidth="1"/>
  </cols>
  <sheetData>
    <row r="1" spans="2:28" s="29" customFormat="1" x14ac:dyDescent="0.25"/>
    <row r="2" spans="2:28" s="29" customFormat="1" x14ac:dyDescent="0.25"/>
    <row r="3" spans="2:28" s="29" customFormat="1" x14ac:dyDescent="0.25"/>
    <row r="4" spans="2:28" ht="61.5" customHeight="1" x14ac:dyDescent="0.9">
      <c r="B4" s="53" t="s">
        <v>601</v>
      </c>
      <c r="C4" s="54"/>
      <c r="D4" s="54"/>
      <c r="E4" s="54"/>
      <c r="F4" s="54"/>
      <c r="G4" s="54"/>
      <c r="H4" s="54"/>
      <c r="I4" s="55"/>
      <c r="L4" s="29"/>
      <c r="M4" s="29"/>
      <c r="N4" s="29"/>
      <c r="O4" s="29"/>
      <c r="P4" s="29"/>
      <c r="Q4" s="29"/>
      <c r="R4" s="29"/>
      <c r="S4" s="29"/>
      <c r="T4" s="29"/>
      <c r="U4" s="29"/>
      <c r="V4" s="29"/>
      <c r="W4" s="29"/>
      <c r="X4" s="29"/>
      <c r="Y4" s="29"/>
      <c r="Z4" s="29"/>
      <c r="AA4" s="29"/>
      <c r="AB4" s="29"/>
    </row>
    <row r="5" spans="2:28" ht="15" customHeight="1" x14ac:dyDescent="0.25">
      <c r="B5" s="30"/>
      <c r="C5" s="31"/>
      <c r="I5" s="32"/>
      <c r="L5" s="29"/>
      <c r="M5" s="29"/>
      <c r="N5" s="29"/>
      <c r="O5" s="29"/>
      <c r="P5" s="29"/>
      <c r="Q5" s="29"/>
      <c r="R5" s="29"/>
      <c r="S5" s="29"/>
      <c r="T5" s="29"/>
      <c r="U5" s="29"/>
      <c r="V5" s="29"/>
      <c r="W5" s="29"/>
      <c r="X5" s="29"/>
      <c r="Y5" s="29"/>
      <c r="Z5" s="29"/>
      <c r="AA5" s="29"/>
      <c r="AB5" s="29"/>
    </row>
    <row r="6" spans="2:28" ht="18.75" customHeight="1" x14ac:dyDescent="0.3">
      <c r="B6" s="30"/>
      <c r="C6" s="33" t="s">
        <v>602</v>
      </c>
      <c r="D6" s="21" t="s">
        <v>662</v>
      </c>
      <c r="E6" s="34"/>
      <c r="F6" s="33" t="s">
        <v>607</v>
      </c>
      <c r="G6" s="56">
        <v>3</v>
      </c>
      <c r="H6" s="56"/>
      <c r="I6" s="32"/>
      <c r="L6" s="29"/>
      <c r="M6" s="29"/>
      <c r="N6" s="29"/>
      <c r="O6" s="29"/>
      <c r="P6" s="29"/>
      <c r="Q6" s="29"/>
      <c r="R6" s="29"/>
      <c r="S6" s="29"/>
      <c r="T6" s="29"/>
      <c r="U6" s="29"/>
      <c r="V6" s="29"/>
      <c r="W6" s="29"/>
      <c r="X6" s="29"/>
      <c r="Y6" s="29"/>
      <c r="Z6" s="29"/>
      <c r="AA6" s="29"/>
      <c r="AB6" s="29"/>
    </row>
    <row r="7" spans="2:28" ht="18.75" customHeight="1" x14ac:dyDescent="0.3">
      <c r="B7" s="30"/>
      <c r="C7" s="34"/>
      <c r="D7" s="34"/>
      <c r="E7" s="34"/>
      <c r="F7" s="34"/>
      <c r="I7" s="32"/>
      <c r="L7" s="29"/>
      <c r="M7" s="29"/>
      <c r="N7" s="29"/>
      <c r="O7" s="29"/>
      <c r="P7" s="29"/>
      <c r="Q7" s="29"/>
      <c r="R7" s="29"/>
      <c r="S7" s="29"/>
      <c r="T7" s="29"/>
      <c r="U7" s="29"/>
      <c r="V7" s="29"/>
      <c r="W7" s="29"/>
      <c r="X7" s="29"/>
      <c r="Y7" s="29"/>
      <c r="Z7" s="29"/>
      <c r="AA7" s="29"/>
      <c r="AB7" s="29"/>
    </row>
    <row r="8" spans="2:28" ht="18.75" customHeight="1" x14ac:dyDescent="0.3">
      <c r="B8" s="30"/>
      <c r="C8" s="33" t="s">
        <v>603</v>
      </c>
      <c r="D8" s="21" t="s">
        <v>11</v>
      </c>
      <c r="E8" s="34"/>
      <c r="F8" s="33" t="s">
        <v>608</v>
      </c>
      <c r="G8" s="56">
        <v>2</v>
      </c>
      <c r="H8" s="56"/>
      <c r="I8" s="32"/>
      <c r="L8" s="29"/>
      <c r="M8" s="35"/>
      <c r="N8" s="35"/>
      <c r="O8" s="29"/>
      <c r="P8" s="29"/>
      <c r="Q8" s="29"/>
      <c r="R8" s="29"/>
      <c r="S8" s="29"/>
      <c r="T8" s="29"/>
      <c r="U8" s="29"/>
      <c r="V8" s="29"/>
      <c r="W8" s="29"/>
      <c r="X8" s="29"/>
      <c r="Y8" s="29"/>
      <c r="Z8" s="29"/>
      <c r="AA8" s="29"/>
      <c r="AB8" s="29"/>
    </row>
    <row r="9" spans="2:28" ht="18.75" customHeight="1" x14ac:dyDescent="0.3">
      <c r="B9" s="30"/>
      <c r="C9" s="34"/>
      <c r="D9" s="34"/>
      <c r="F9" s="34"/>
      <c r="I9" s="32"/>
      <c r="L9" s="29"/>
      <c r="M9" s="29"/>
      <c r="N9" s="29"/>
      <c r="O9" s="29"/>
      <c r="P9" s="29"/>
      <c r="Q9" s="29"/>
      <c r="R9" s="29"/>
      <c r="S9" s="29"/>
      <c r="T9" s="29"/>
      <c r="U9" s="29"/>
      <c r="V9" s="29"/>
      <c r="W9" s="29"/>
      <c r="X9" s="29"/>
      <c r="Y9" s="29"/>
      <c r="Z9" s="29"/>
      <c r="AA9" s="29"/>
      <c r="AB9" s="29"/>
    </row>
    <row r="10" spans="2:28" ht="18.75" customHeight="1" x14ac:dyDescent="0.3">
      <c r="B10" s="30"/>
      <c r="C10" s="33" t="s">
        <v>604</v>
      </c>
      <c r="D10" s="21" t="s">
        <v>78</v>
      </c>
      <c r="E10" s="34"/>
      <c r="F10" s="33" t="s">
        <v>609</v>
      </c>
      <c r="G10" s="52" t="s">
        <v>13</v>
      </c>
      <c r="H10" s="52"/>
      <c r="I10" s="32"/>
      <c r="L10" s="29"/>
      <c r="M10" s="29"/>
      <c r="N10" s="29"/>
      <c r="O10" s="29"/>
      <c r="P10" s="29"/>
      <c r="Q10" s="29"/>
      <c r="R10" s="29"/>
      <c r="S10" s="29"/>
      <c r="T10" s="29"/>
      <c r="U10" s="29"/>
      <c r="V10" s="29"/>
      <c r="W10" s="29"/>
      <c r="X10" s="29"/>
      <c r="Y10" s="29"/>
      <c r="Z10" s="29"/>
      <c r="AA10" s="29"/>
      <c r="AB10" s="29"/>
    </row>
    <row r="11" spans="2:28" ht="18.75" customHeight="1" x14ac:dyDescent="0.3">
      <c r="B11" s="30"/>
      <c r="C11" s="34"/>
      <c r="D11" s="34"/>
      <c r="E11" s="34"/>
      <c r="F11" s="34"/>
      <c r="I11" s="32"/>
      <c r="L11" s="29"/>
      <c r="M11" s="29"/>
      <c r="N11" s="29"/>
      <c r="O11" s="29"/>
      <c r="P11" s="29"/>
      <c r="Q11" s="29"/>
      <c r="R11" s="29"/>
      <c r="S11" s="29"/>
      <c r="T11" s="29"/>
      <c r="U11" s="29"/>
      <c r="V11" s="29"/>
      <c r="W11" s="29"/>
      <c r="X11" s="29"/>
      <c r="Y11" s="29"/>
      <c r="Z11" s="29"/>
      <c r="AA11" s="29"/>
      <c r="AB11" s="29"/>
    </row>
    <row r="12" spans="2:28" ht="18.75" customHeight="1" x14ac:dyDescent="0.3">
      <c r="B12" s="30"/>
      <c r="C12" s="33" t="s">
        <v>605</v>
      </c>
      <c r="D12" s="22">
        <v>45923</v>
      </c>
      <c r="E12" s="34"/>
      <c r="F12" s="33" t="s">
        <v>610</v>
      </c>
      <c r="G12" s="52" t="s">
        <v>547</v>
      </c>
      <c r="H12" s="52"/>
      <c r="I12" s="32"/>
      <c r="L12" s="29"/>
      <c r="M12" s="29"/>
      <c r="N12" s="29"/>
      <c r="O12" s="29"/>
      <c r="P12" s="29"/>
      <c r="Q12" s="29"/>
      <c r="R12" s="29"/>
      <c r="S12" s="29"/>
      <c r="T12" s="29"/>
      <c r="U12" s="29"/>
      <c r="V12" s="29"/>
      <c r="W12" s="29"/>
      <c r="X12" s="29"/>
      <c r="Y12" s="29"/>
      <c r="Z12" s="29"/>
      <c r="AA12" s="29"/>
      <c r="AB12" s="29"/>
    </row>
    <row r="13" spans="2:28" ht="18.75" customHeight="1" x14ac:dyDescent="0.3">
      <c r="B13" s="30"/>
      <c r="C13" s="34"/>
      <c r="D13" s="34"/>
      <c r="E13" s="34"/>
      <c r="F13" s="34"/>
      <c r="I13" s="32"/>
      <c r="L13" s="29"/>
      <c r="M13" s="29"/>
      <c r="N13" s="29"/>
      <c r="O13" s="29"/>
      <c r="P13" s="29"/>
      <c r="Q13" s="29"/>
      <c r="R13" s="29"/>
      <c r="S13" s="29"/>
      <c r="T13" s="29"/>
      <c r="U13" s="29"/>
      <c r="V13" s="29"/>
      <c r="W13" s="29"/>
      <c r="X13" s="29"/>
      <c r="Y13" s="29"/>
      <c r="Z13" s="29"/>
      <c r="AA13" s="29"/>
      <c r="AB13" s="29"/>
    </row>
    <row r="14" spans="2:28" ht="18.75" customHeight="1" x14ac:dyDescent="0.3">
      <c r="B14" s="30"/>
      <c r="C14" s="33" t="s">
        <v>606</v>
      </c>
      <c r="D14" s="22">
        <v>45924</v>
      </c>
      <c r="E14" s="34"/>
      <c r="F14" s="33" t="s">
        <v>611</v>
      </c>
      <c r="G14" s="52"/>
      <c r="H14" s="52"/>
      <c r="I14" s="32"/>
      <c r="L14" s="29"/>
      <c r="M14" s="29"/>
      <c r="N14" s="29"/>
      <c r="O14" s="29"/>
      <c r="P14" s="29"/>
      <c r="Q14" s="29"/>
      <c r="R14" s="29"/>
      <c r="S14" s="29"/>
      <c r="T14" s="29"/>
      <c r="U14" s="29"/>
      <c r="V14" s="29"/>
      <c r="W14" s="29"/>
      <c r="X14" s="29"/>
      <c r="Y14" s="29"/>
      <c r="Z14" s="29"/>
      <c r="AA14" s="29"/>
      <c r="AB14" s="29"/>
    </row>
    <row r="15" spans="2:28" s="29" customFormat="1" ht="15" customHeight="1" x14ac:dyDescent="0.25">
      <c r="B15" s="30"/>
      <c r="C15" s="31"/>
      <c r="D15" s="31"/>
      <c r="E15" s="31"/>
      <c r="F15" s="31"/>
      <c r="G15" s="31"/>
      <c r="H15" s="31"/>
      <c r="I15" s="32"/>
    </row>
    <row r="16" spans="2:28" s="29" customFormat="1" ht="15" customHeight="1" x14ac:dyDescent="0.25">
      <c r="B16" s="30"/>
      <c r="C16" s="31"/>
      <c r="D16" s="31"/>
      <c r="E16" s="31"/>
      <c r="F16" s="31"/>
      <c r="G16" s="31"/>
      <c r="H16" s="31"/>
      <c r="I16" s="32"/>
    </row>
    <row r="17" spans="2:28" s="29" customFormat="1" ht="15" customHeight="1" x14ac:dyDescent="0.25">
      <c r="B17" s="30"/>
      <c r="C17" s="31"/>
      <c r="D17" s="31"/>
      <c r="E17" s="31"/>
      <c r="F17" s="31"/>
      <c r="G17" s="31"/>
      <c r="H17" s="31"/>
      <c r="I17" s="32"/>
    </row>
    <row r="18" spans="2:28" s="29" customFormat="1" ht="15" customHeight="1" x14ac:dyDescent="0.25">
      <c r="B18" s="36"/>
      <c r="C18" s="37"/>
      <c r="D18" s="37"/>
      <c r="E18" s="37"/>
      <c r="F18" s="37"/>
      <c r="G18" s="37"/>
      <c r="H18" s="37"/>
      <c r="I18" s="38"/>
      <c r="U18"/>
      <c r="V18"/>
      <c r="W18"/>
      <c r="X18"/>
      <c r="Y18"/>
      <c r="Z18"/>
      <c r="AA18"/>
      <c r="AB18"/>
    </row>
    <row r="19" spans="2:28" s="29" customFormat="1" x14ac:dyDescent="0.25">
      <c r="U19"/>
      <c r="V19"/>
      <c r="W19"/>
      <c r="X19"/>
      <c r="Y19"/>
      <c r="Z19"/>
      <c r="AA19"/>
      <c r="AB19"/>
    </row>
    <row r="20" spans="2:28" s="29" customFormat="1" x14ac:dyDescent="0.25">
      <c r="U20"/>
      <c r="V20"/>
      <c r="W20"/>
      <c r="X20"/>
      <c r="Y20"/>
      <c r="Z20"/>
      <c r="AA20"/>
      <c r="AB20"/>
    </row>
    <row r="21" spans="2:28" s="29" customFormat="1" x14ac:dyDescent="0.25">
      <c r="U21"/>
      <c r="V21"/>
      <c r="W21"/>
      <c r="X21"/>
      <c r="Y21"/>
      <c r="Z21"/>
      <c r="AA21"/>
      <c r="AB21"/>
    </row>
    <row r="22" spans="2:28" s="29" customFormat="1" x14ac:dyDescent="0.25">
      <c r="U22"/>
      <c r="V22"/>
      <c r="W22"/>
      <c r="X22"/>
      <c r="Y22"/>
      <c r="Z22"/>
      <c r="AA22"/>
      <c r="AB22"/>
    </row>
    <row r="23" spans="2:28" s="29" customFormat="1" x14ac:dyDescent="0.25">
      <c r="U23"/>
      <c r="V23"/>
      <c r="W23"/>
      <c r="X23"/>
      <c r="Y23"/>
      <c r="Z23"/>
      <c r="AA23"/>
      <c r="AB23"/>
    </row>
    <row r="24" spans="2:28" s="29" customFormat="1" x14ac:dyDescent="0.25">
      <c r="U24"/>
      <c r="V24"/>
      <c r="W24"/>
      <c r="X24"/>
      <c r="Y24"/>
      <c r="Z24"/>
      <c r="AA24"/>
      <c r="AB24"/>
    </row>
    <row r="25" spans="2:28" s="29" customFormat="1" x14ac:dyDescent="0.25">
      <c r="L25"/>
      <c r="M25"/>
      <c r="N25"/>
      <c r="O25"/>
      <c r="P25"/>
      <c r="Q25"/>
      <c r="R25"/>
      <c r="S25"/>
      <c r="T25"/>
      <c r="U25"/>
      <c r="V25"/>
      <c r="W25"/>
      <c r="X25"/>
      <c r="Y25"/>
      <c r="Z25"/>
      <c r="AA25"/>
      <c r="AB25"/>
    </row>
    <row r="26" spans="2:28" s="29" customFormat="1" x14ac:dyDescent="0.25">
      <c r="L26"/>
      <c r="M26"/>
      <c r="N26"/>
      <c r="O26"/>
      <c r="P26"/>
      <c r="Q26"/>
      <c r="R26"/>
      <c r="S26"/>
      <c r="T26"/>
      <c r="U26"/>
      <c r="V26"/>
      <c r="W26"/>
      <c r="X26"/>
      <c r="Y26"/>
      <c r="Z26"/>
      <c r="AA26"/>
      <c r="AB26"/>
    </row>
    <row r="27" spans="2:28" s="29" customFormat="1" x14ac:dyDescent="0.25">
      <c r="L27"/>
      <c r="M27"/>
      <c r="N27"/>
      <c r="O27"/>
      <c r="P27"/>
      <c r="Q27"/>
      <c r="R27"/>
      <c r="S27"/>
      <c r="T27"/>
      <c r="U27"/>
      <c r="V27"/>
      <c r="W27"/>
      <c r="X27"/>
      <c r="Y27"/>
      <c r="Z27"/>
      <c r="AA27"/>
      <c r="AB27"/>
    </row>
    <row r="28" spans="2:28" s="29" customFormat="1" x14ac:dyDescent="0.25">
      <c r="L28"/>
      <c r="M28"/>
      <c r="N28"/>
      <c r="O28"/>
      <c r="P28"/>
      <c r="Q28"/>
      <c r="R28"/>
      <c r="S28"/>
      <c r="T28"/>
      <c r="U28"/>
      <c r="V28"/>
      <c r="W28"/>
      <c r="X28"/>
      <c r="Y28"/>
      <c r="Z28"/>
      <c r="AA28"/>
      <c r="AB28"/>
    </row>
  </sheetData>
  <mergeCells count="6">
    <mergeCell ref="G14:H14"/>
    <mergeCell ref="B4:I4"/>
    <mergeCell ref="G6:H6"/>
    <mergeCell ref="G8:H8"/>
    <mergeCell ref="G10:H10"/>
    <mergeCell ref="G12:H12"/>
  </mergeCells>
  <dataValidations count="5">
    <dataValidation type="list" allowBlank="1" showInputMessage="1" showErrorMessage="1" sqref="D8" xr:uid="{4333208F-BAC1-4499-B574-FF8ECE66EEAC}">
      <formula1>"Apparel,Books,Electronics,Groceries,Home Decor"</formula1>
    </dataValidation>
    <dataValidation type="list" allowBlank="1" showInputMessage="1" showErrorMessage="1" sqref="D10" xr:uid="{975034CD-B0E7-4BC6-A975-A9315ED9C4E7}">
      <formula1>"Biography, Camera, Cereal, Children's Book, Cookbook, Curtains, Cushion, Dress, Fiction, Headphones, Jacket, Jeans, Juice, Laptop, Milk, Non-Fiction, Pasta, Rice, Smartphone, Sneakers, Table Lamp, Tablet, T-Shirt, Vase, Wall Art, Grand Total"</formula1>
    </dataValidation>
    <dataValidation type="list" allowBlank="1" showInputMessage="1" showErrorMessage="1" sqref="G10:H10" xr:uid="{DA7C787E-9B7A-444C-A24F-7E5B053DD4FD}">
      <formula1>"Completed,Returned"</formula1>
    </dataValidation>
    <dataValidation type="list" allowBlank="1" showInputMessage="1" showErrorMessage="1" sqref="G12:H12" xr:uid="{DE4CFF6B-8F20-4B0E-92CB-0B6B76BF6C5B}">
      <formula1>"Antarctica, Australia, Brazil, China, Nigeria, United Kingdom, United States"</formula1>
    </dataValidation>
    <dataValidation type="list" allowBlank="1" showInputMessage="1" showErrorMessage="1" sqref="G14:H14" xr:uid="{F9CB7381-B769-46E4-9A68-2E04A5E3D7D7}">
      <formula1>"Bank Transfer, Cash, Credit Card, Mobile Money"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submit">
                <anchor moveWithCells="1" sizeWithCells="1">
                  <from>
                    <xdr:col>3</xdr:col>
                    <xdr:colOff>1762125</xdr:colOff>
                    <xdr:row>15</xdr:row>
                    <xdr:rowOff>85725</xdr:rowOff>
                  </from>
                  <to>
                    <xdr:col>4</xdr:col>
                    <xdr:colOff>1695450</xdr:colOff>
                    <xdr:row>17</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70F58-1313-45FB-B1CB-97729E6F45AC}">
  <sheetPr codeName="Sheet5"/>
  <dimension ref="A1:S160"/>
  <sheetViews>
    <sheetView zoomScale="85" zoomScaleNormal="85" workbookViewId="0">
      <selection activeCell="F144" sqref="F144"/>
    </sheetView>
  </sheetViews>
  <sheetFormatPr defaultRowHeight="15" x14ac:dyDescent="0.25"/>
  <cols>
    <col min="1" max="1" width="16" bestFit="1" customWidth="1"/>
    <col min="2" max="2" width="14.5703125" bestFit="1" customWidth="1"/>
    <col min="3" max="3" width="10.28515625" bestFit="1" customWidth="1"/>
    <col min="4" max="4" width="14.5703125" bestFit="1" customWidth="1"/>
    <col min="5" max="5" width="16.42578125" bestFit="1" customWidth="1"/>
    <col min="6" max="6" width="23.7109375" bestFit="1" customWidth="1"/>
    <col min="7" max="7" width="15.140625" bestFit="1" customWidth="1"/>
    <col min="8" max="8" width="20.42578125" customWidth="1"/>
    <col min="9" max="9" width="20.28515625" bestFit="1" customWidth="1"/>
    <col min="10" max="10" width="16.28515625" bestFit="1" customWidth="1"/>
    <col min="11" max="11" width="16.85546875" bestFit="1" customWidth="1"/>
    <col min="12" max="12" width="14.42578125" bestFit="1" customWidth="1"/>
    <col min="13" max="13" width="11.5703125" bestFit="1" customWidth="1"/>
    <col min="14" max="14" width="15.5703125" bestFit="1" customWidth="1"/>
    <col min="15" max="15" width="9.42578125" bestFit="1" customWidth="1"/>
    <col min="16" max="16" width="10.42578125" bestFit="1" customWidth="1"/>
    <col min="17" max="17" width="11" bestFit="1" customWidth="1"/>
    <col min="18" max="18" width="16" bestFit="1" customWidth="1"/>
    <col min="19" max="19" width="17.140625" bestFit="1" customWidth="1"/>
    <col min="20" max="20" width="15.7109375" customWidth="1"/>
    <col min="21" max="21" width="16" bestFit="1" customWidth="1"/>
    <col min="22" max="22" width="5.5703125" bestFit="1" customWidth="1"/>
    <col min="23" max="23" width="15.7109375" bestFit="1" customWidth="1"/>
    <col min="24" max="24" width="19.140625" bestFit="1" customWidth="1"/>
    <col min="25" max="25" width="15.5703125" bestFit="1" customWidth="1"/>
    <col min="26" max="26" width="14.140625" bestFit="1" customWidth="1"/>
    <col min="27" max="27" width="13.42578125" bestFit="1" customWidth="1"/>
    <col min="28" max="28" width="14.28515625" bestFit="1" customWidth="1"/>
    <col min="29" max="29" width="13.5703125" bestFit="1" customWidth="1"/>
    <col min="30" max="30" width="12.7109375" bestFit="1" customWidth="1"/>
    <col min="31" max="31" width="11.7109375" bestFit="1" customWidth="1"/>
    <col min="32" max="32" width="14.7109375" bestFit="1" customWidth="1"/>
    <col min="33" max="34" width="14.140625" bestFit="1" customWidth="1"/>
    <col min="35" max="35" width="15.28515625" bestFit="1" customWidth="1"/>
    <col min="36" max="36" width="12.140625" bestFit="1" customWidth="1"/>
    <col min="37" max="37" width="15.140625" bestFit="1" customWidth="1"/>
    <col min="38" max="38" width="17.7109375" bestFit="1" customWidth="1"/>
    <col min="39" max="39" width="13.140625" bestFit="1" customWidth="1"/>
    <col min="40" max="40" width="12.140625" bestFit="1" customWidth="1"/>
    <col min="41" max="41" width="14.28515625" bestFit="1" customWidth="1"/>
    <col min="42" max="42" width="11.85546875" bestFit="1" customWidth="1"/>
    <col min="43" max="43" width="14.7109375" bestFit="1" customWidth="1"/>
    <col min="44" max="44" width="11.85546875" bestFit="1" customWidth="1"/>
    <col min="45" max="45" width="9.85546875" bestFit="1" customWidth="1"/>
    <col min="46" max="46" width="19" bestFit="1" customWidth="1"/>
    <col min="47" max="47" width="15.140625" bestFit="1" customWidth="1"/>
    <col min="48" max="48" width="12.85546875" bestFit="1" customWidth="1"/>
    <col min="49" max="49" width="11.42578125" bestFit="1" customWidth="1"/>
    <col min="50" max="50" width="12.42578125" bestFit="1" customWidth="1"/>
    <col min="51" max="51" width="10.7109375" bestFit="1" customWidth="1"/>
    <col min="52" max="52" width="15.5703125" bestFit="1" customWidth="1"/>
    <col min="53" max="53" width="15" bestFit="1" customWidth="1"/>
    <col min="54" max="54" width="14.28515625" bestFit="1" customWidth="1"/>
    <col min="55" max="55" width="12.140625" bestFit="1" customWidth="1"/>
    <col min="56" max="56" width="13.140625" bestFit="1" customWidth="1"/>
    <col min="57" max="57" width="12.140625" bestFit="1" customWidth="1"/>
    <col min="58" max="58" width="13.42578125" bestFit="1" customWidth="1"/>
    <col min="59" max="59" width="11.42578125" bestFit="1" customWidth="1"/>
    <col min="60" max="60" width="13.85546875" bestFit="1" customWidth="1"/>
    <col min="61" max="61" width="24.7109375" bestFit="1" customWidth="1"/>
    <col min="62" max="62" width="14.5703125" bestFit="1" customWidth="1"/>
    <col min="63" max="63" width="15.5703125" bestFit="1" customWidth="1"/>
    <col min="64" max="64" width="13.140625" bestFit="1" customWidth="1"/>
    <col min="65" max="65" width="13.28515625" bestFit="1" customWidth="1"/>
    <col min="66" max="66" width="11.42578125" bestFit="1" customWidth="1"/>
    <col min="67" max="67" width="15.140625" bestFit="1" customWidth="1"/>
    <col min="68" max="69" width="15.85546875" bestFit="1" customWidth="1"/>
    <col min="70" max="70" width="17.85546875" bestFit="1" customWidth="1"/>
    <col min="71" max="71" width="10.7109375" bestFit="1" customWidth="1"/>
    <col min="72" max="72" width="13.140625" bestFit="1" customWidth="1"/>
    <col min="73" max="73" width="12.7109375" bestFit="1" customWidth="1"/>
    <col min="74" max="74" width="12.28515625" bestFit="1" customWidth="1"/>
    <col min="75" max="76" width="12.7109375" bestFit="1" customWidth="1"/>
    <col min="78" max="78" width="12.28515625" bestFit="1" customWidth="1"/>
    <col min="79" max="79" width="12.140625" bestFit="1" customWidth="1"/>
    <col min="80" max="80" width="16.28515625" bestFit="1" customWidth="1"/>
    <col min="81" max="81" width="11.42578125" bestFit="1" customWidth="1"/>
    <col min="82" max="82" width="16" bestFit="1" customWidth="1"/>
    <col min="83" max="83" width="16.7109375" bestFit="1" customWidth="1"/>
    <col min="84" max="84" width="15.28515625" bestFit="1" customWidth="1"/>
    <col min="85" max="85" width="14" bestFit="1" customWidth="1"/>
    <col min="86" max="86" width="16.42578125" bestFit="1" customWidth="1"/>
    <col min="87" max="87" width="14.42578125" bestFit="1" customWidth="1"/>
    <col min="88" max="88" width="12.42578125" bestFit="1" customWidth="1"/>
    <col min="89" max="89" width="15.7109375" bestFit="1" customWidth="1"/>
    <col min="90" max="90" width="13.7109375" bestFit="1" customWidth="1"/>
    <col min="91" max="91" width="16" bestFit="1" customWidth="1"/>
    <col min="92" max="92" width="16.140625" bestFit="1" customWidth="1"/>
    <col min="93" max="93" width="14.28515625" bestFit="1" customWidth="1"/>
    <col min="94" max="94" width="15" bestFit="1" customWidth="1"/>
    <col min="95" max="95" width="16.42578125" bestFit="1" customWidth="1"/>
    <col min="96" max="96" width="12.7109375" bestFit="1" customWidth="1"/>
    <col min="97" max="97" width="15.7109375" bestFit="1" customWidth="1"/>
    <col min="98" max="98" width="16.28515625" bestFit="1" customWidth="1"/>
    <col min="99" max="99" width="17.85546875" bestFit="1" customWidth="1"/>
    <col min="100" max="100" width="12.7109375" bestFit="1" customWidth="1"/>
    <col min="101" max="102" width="14.85546875" bestFit="1" customWidth="1"/>
    <col min="103" max="103" width="15.140625" bestFit="1" customWidth="1"/>
    <col min="104" max="104" width="13.28515625" bestFit="1" customWidth="1"/>
    <col min="105" max="105" width="12.7109375" bestFit="1" customWidth="1"/>
    <col min="106" max="106" width="13.7109375" bestFit="1" customWidth="1"/>
    <col min="107" max="107" width="13.85546875" bestFit="1" customWidth="1"/>
    <col min="108" max="108" width="13.7109375" bestFit="1" customWidth="1"/>
    <col min="109" max="109" width="9" bestFit="1" customWidth="1"/>
    <col min="110" max="110" width="14.7109375" bestFit="1" customWidth="1"/>
    <col min="111" max="111" width="16.42578125" bestFit="1" customWidth="1"/>
    <col min="112" max="112" width="12.85546875" bestFit="1" customWidth="1"/>
    <col min="113" max="113" width="14.85546875" bestFit="1" customWidth="1"/>
    <col min="114" max="114" width="13.28515625" bestFit="1" customWidth="1"/>
    <col min="115" max="115" width="16.140625" bestFit="1" customWidth="1"/>
    <col min="116" max="116" width="17" bestFit="1" customWidth="1"/>
    <col min="117" max="117" width="11.140625" bestFit="1" customWidth="1"/>
    <col min="118" max="118" width="14.42578125" bestFit="1" customWidth="1"/>
    <col min="119" max="119" width="15.85546875" bestFit="1" customWidth="1"/>
    <col min="120" max="120" width="13.28515625" bestFit="1" customWidth="1"/>
    <col min="121" max="121" width="15" bestFit="1" customWidth="1"/>
    <col min="122" max="122" width="16" bestFit="1" customWidth="1"/>
    <col min="123" max="123" width="12.5703125" bestFit="1" customWidth="1"/>
    <col min="124" max="124" width="11" bestFit="1" customWidth="1"/>
    <col min="125" max="125" width="14.42578125" bestFit="1" customWidth="1"/>
    <col min="126" max="126" width="9.5703125" bestFit="1" customWidth="1"/>
    <col min="127" max="127" width="13.7109375" bestFit="1" customWidth="1"/>
    <col min="128" max="128" width="11.140625" bestFit="1" customWidth="1"/>
    <col min="129" max="129" width="15.5703125" bestFit="1" customWidth="1"/>
    <col min="130" max="130" width="16.5703125" bestFit="1" customWidth="1"/>
    <col min="131" max="131" width="19.28515625" bestFit="1" customWidth="1"/>
    <col min="132" max="132" width="11.5703125" bestFit="1" customWidth="1"/>
    <col min="133" max="133" width="10" bestFit="1" customWidth="1"/>
    <col min="134" max="134" width="13.7109375" bestFit="1" customWidth="1"/>
    <col min="135" max="135" width="12.85546875" bestFit="1" customWidth="1"/>
    <col min="136" max="136" width="13.7109375" bestFit="1" customWidth="1"/>
    <col min="137" max="137" width="15.7109375" bestFit="1" customWidth="1"/>
    <col min="138" max="138" width="13.85546875" bestFit="1" customWidth="1"/>
    <col min="139" max="139" width="14.7109375" bestFit="1" customWidth="1"/>
    <col min="140" max="140" width="12" bestFit="1" customWidth="1"/>
    <col min="141" max="141" width="11.28515625" bestFit="1" customWidth="1"/>
  </cols>
  <sheetData>
    <row r="1" spans="1:19" x14ac:dyDescent="0.25">
      <c r="A1" s="23" t="s">
        <v>7</v>
      </c>
      <c r="B1" t="s">
        <v>13</v>
      </c>
    </row>
    <row r="3" spans="1:19" x14ac:dyDescent="0.25">
      <c r="A3" t="s">
        <v>614</v>
      </c>
      <c r="B3" t="s">
        <v>615</v>
      </c>
      <c r="C3" t="s">
        <v>616</v>
      </c>
      <c r="F3" t="s">
        <v>619</v>
      </c>
    </row>
    <row r="4" spans="1:19" x14ac:dyDescent="0.25">
      <c r="A4" s="59">
        <v>503818</v>
      </c>
      <c r="B4" s="59">
        <v>775590</v>
      </c>
      <c r="C4" s="59">
        <v>271772</v>
      </c>
      <c r="F4" s="59">
        <v>561</v>
      </c>
      <c r="J4" t="s">
        <v>602</v>
      </c>
      <c r="K4" t="s">
        <v>603</v>
      </c>
      <c r="L4" t="s">
        <v>604</v>
      </c>
      <c r="M4" t="s">
        <v>605</v>
      </c>
      <c r="N4" t="s">
        <v>606</v>
      </c>
      <c r="O4" t="s">
        <v>607</v>
      </c>
      <c r="P4" t="s">
        <v>608</v>
      </c>
      <c r="Q4" t="s">
        <v>609</v>
      </c>
      <c r="R4" t="s">
        <v>610</v>
      </c>
      <c r="S4" t="s">
        <v>611</v>
      </c>
    </row>
    <row r="5" spans="1:19" x14ac:dyDescent="0.25">
      <c r="J5" t="str">
        <f>sales_form!D6</f>
        <v>mohaned</v>
      </c>
      <c r="K5" t="str">
        <f>sales_form!D8</f>
        <v>Electronics</v>
      </c>
      <c r="L5" t="str">
        <f>sales_form!D10</f>
        <v>Cushion</v>
      </c>
      <c r="M5" s="1">
        <f>sales_form!D12</f>
        <v>45923</v>
      </c>
      <c r="N5" s="1">
        <f>sales_form!D14</f>
        <v>45924</v>
      </c>
      <c r="O5" s="28">
        <f>sales_form!G6</f>
        <v>3</v>
      </c>
      <c r="P5" s="28">
        <f>sales_form!G8</f>
        <v>2</v>
      </c>
      <c r="Q5" t="str">
        <f>sales_form!G10</f>
        <v>Completed</v>
      </c>
      <c r="R5" t="str">
        <f>sales_form!G12</f>
        <v>Brazil</v>
      </c>
      <c r="S5">
        <f>sales_form!G14</f>
        <v>0</v>
      </c>
    </row>
    <row r="6" spans="1:19" x14ac:dyDescent="0.25">
      <c r="A6" s="24">
        <f>GETPIVOTDATA("Sum of Total costs",$A$3)</f>
        <v>503818</v>
      </c>
      <c r="B6" s="24">
        <f>GETPIVOTDATA("Sum of Sales Revenue",$A$3)</f>
        <v>775590</v>
      </c>
      <c r="C6" s="24">
        <f>GETPIVOTDATA("Sum of Net profit",$A$3)</f>
        <v>271772</v>
      </c>
      <c r="F6">
        <f>GETPIVOTDATA("Customer Name",$F$3)</f>
        <v>561</v>
      </c>
    </row>
    <row r="7" spans="1:19" x14ac:dyDescent="0.25">
      <c r="A7">
        <f>GETPIVOTDATA("Sum of Total costs",$A$3)</f>
        <v>503818</v>
      </c>
      <c r="B7">
        <f>GETPIVOTDATA("Sum of Sales Revenue",$A$3)</f>
        <v>775590</v>
      </c>
      <c r="C7">
        <f>GETPIVOTDATA("Sum of Net profit",$A$3)</f>
        <v>271772</v>
      </c>
      <c r="J7" t="s">
        <v>659</v>
      </c>
      <c r="K7" t="s">
        <v>11</v>
      </c>
      <c r="L7" t="s">
        <v>24</v>
      </c>
      <c r="M7" s="1">
        <v>45902</v>
      </c>
      <c r="N7" s="1">
        <v>45903</v>
      </c>
      <c r="O7">
        <v>3</v>
      </c>
      <c r="P7">
        <v>4</v>
      </c>
      <c r="Q7" t="s">
        <v>27</v>
      </c>
      <c r="R7" t="s">
        <v>549</v>
      </c>
      <c r="S7" t="s">
        <v>18</v>
      </c>
    </row>
    <row r="8" spans="1:19" x14ac:dyDescent="0.25">
      <c r="M8" s="1"/>
      <c r="N8" s="1"/>
      <c r="Q8" s="1"/>
      <c r="R8" s="28"/>
      <c r="S8" s="28"/>
    </row>
    <row r="9" spans="1:19" x14ac:dyDescent="0.25">
      <c r="A9" s="23" t="s">
        <v>617</v>
      </c>
      <c r="B9" t="s">
        <v>620</v>
      </c>
    </row>
    <row r="10" spans="1:19" x14ac:dyDescent="0.25">
      <c r="A10" s="19" t="s">
        <v>13</v>
      </c>
      <c r="B10" s="59">
        <v>291</v>
      </c>
    </row>
    <row r="11" spans="1:19" x14ac:dyDescent="0.25">
      <c r="A11" s="19" t="s">
        <v>27</v>
      </c>
      <c r="B11" s="59">
        <v>270</v>
      </c>
      <c r="P11" s="1"/>
      <c r="Q11" s="1"/>
    </row>
    <row r="12" spans="1:19" x14ac:dyDescent="0.25">
      <c r="A12" s="19" t="s">
        <v>618</v>
      </c>
      <c r="B12" s="59">
        <v>561</v>
      </c>
    </row>
    <row r="14" spans="1:19" x14ac:dyDescent="0.25">
      <c r="A14" s="19" t="s">
        <v>621</v>
      </c>
      <c r="C14" t="s">
        <v>622</v>
      </c>
      <c r="D14" t="s">
        <v>621</v>
      </c>
      <c r="F14" t="s">
        <v>622</v>
      </c>
    </row>
    <row r="15" spans="1:19" x14ac:dyDescent="0.25">
      <c r="A15" t="s">
        <v>581</v>
      </c>
      <c r="B15">
        <f>GETPIVOTDATA("Status",$A$9,"Status","Completed")</f>
        <v>291</v>
      </c>
      <c r="C15" s="25">
        <f>B15/($B$15+$B$16)</f>
        <v>0.51871657754010692</v>
      </c>
      <c r="D15" t="s">
        <v>582</v>
      </c>
      <c r="E15">
        <f>GETPIVOTDATA("Status",$A$9,"Status","Returned")</f>
        <v>270</v>
      </c>
      <c r="F15" s="25">
        <f>E15/($E$15+$E$16)</f>
        <v>0.48128342245989303</v>
      </c>
    </row>
    <row r="16" spans="1:19" x14ac:dyDescent="0.25">
      <c r="A16" t="s">
        <v>623</v>
      </c>
      <c r="B16">
        <f>GETPIVOTDATA("Status",$A$9,"Status","Returned")</f>
        <v>270</v>
      </c>
      <c r="C16" s="25">
        <f>B16/($B$15+$B$16)</f>
        <v>0.48128342245989303</v>
      </c>
      <c r="D16" t="s">
        <v>623</v>
      </c>
      <c r="E16">
        <f>GETPIVOTDATA("Status",$A$9,"Status","Completed")</f>
        <v>291</v>
      </c>
      <c r="F16" s="25">
        <f>E16/($E$15+$E$16)</f>
        <v>0.51871657754010692</v>
      </c>
    </row>
    <row r="21" spans="1:5" x14ac:dyDescent="0.25">
      <c r="B21" s="23" t="s">
        <v>7</v>
      </c>
      <c r="C21" t="s">
        <v>13</v>
      </c>
    </row>
    <row r="23" spans="1:5" x14ac:dyDescent="0.25">
      <c r="A23" t="s">
        <v>642</v>
      </c>
      <c r="B23" s="23" t="s">
        <v>617</v>
      </c>
      <c r="C23" t="s">
        <v>614</v>
      </c>
      <c r="D23" t="s">
        <v>615</v>
      </c>
      <c r="E23" t="s">
        <v>616</v>
      </c>
    </row>
    <row r="24" spans="1:5" x14ac:dyDescent="0.25">
      <c r="A24">
        <v>1</v>
      </c>
      <c r="B24" s="19" t="s">
        <v>624</v>
      </c>
      <c r="C24" s="59">
        <v>51842</v>
      </c>
      <c r="D24" s="59">
        <v>82131</v>
      </c>
      <c r="E24" s="59">
        <v>30289</v>
      </c>
    </row>
    <row r="25" spans="1:5" x14ac:dyDescent="0.25">
      <c r="A25">
        <v>2</v>
      </c>
      <c r="B25" s="19" t="s">
        <v>625</v>
      </c>
      <c r="C25" s="59">
        <v>35256</v>
      </c>
      <c r="D25" s="59">
        <v>51679</v>
      </c>
      <c r="E25" s="59">
        <v>16423</v>
      </c>
    </row>
    <row r="26" spans="1:5" x14ac:dyDescent="0.25">
      <c r="A26">
        <v>3</v>
      </c>
      <c r="B26" s="19" t="s">
        <v>626</v>
      </c>
      <c r="C26" s="59">
        <v>35023</v>
      </c>
      <c r="D26" s="59">
        <v>51813</v>
      </c>
      <c r="E26" s="59">
        <v>16790</v>
      </c>
    </row>
    <row r="27" spans="1:5" x14ac:dyDescent="0.25">
      <c r="A27">
        <v>4</v>
      </c>
      <c r="B27" s="19" t="s">
        <v>627</v>
      </c>
      <c r="C27" s="59">
        <v>51529</v>
      </c>
      <c r="D27" s="59">
        <v>74437</v>
      </c>
      <c r="E27" s="59">
        <v>22908</v>
      </c>
    </row>
    <row r="28" spans="1:5" x14ac:dyDescent="0.25">
      <c r="A28">
        <v>5</v>
      </c>
      <c r="B28" s="19" t="s">
        <v>628</v>
      </c>
      <c r="C28" s="59">
        <v>31228</v>
      </c>
      <c r="D28" s="59">
        <v>47421</v>
      </c>
      <c r="E28" s="59">
        <v>16193</v>
      </c>
    </row>
    <row r="29" spans="1:5" x14ac:dyDescent="0.25">
      <c r="A29">
        <v>6</v>
      </c>
      <c r="B29" s="19" t="s">
        <v>629</v>
      </c>
      <c r="C29" s="59">
        <v>38061</v>
      </c>
      <c r="D29" s="59">
        <v>64872</v>
      </c>
      <c r="E29" s="59">
        <v>26811</v>
      </c>
    </row>
    <row r="30" spans="1:5" x14ac:dyDescent="0.25">
      <c r="A30">
        <v>7</v>
      </c>
      <c r="B30" s="19" t="s">
        <v>630</v>
      </c>
      <c r="C30" s="59">
        <v>52359</v>
      </c>
      <c r="D30" s="59">
        <v>79677</v>
      </c>
      <c r="E30" s="59">
        <v>27318</v>
      </c>
    </row>
    <row r="31" spans="1:5" x14ac:dyDescent="0.25">
      <c r="A31">
        <v>8</v>
      </c>
      <c r="B31" s="19" t="s">
        <v>631</v>
      </c>
      <c r="C31" s="59">
        <v>40215</v>
      </c>
      <c r="D31" s="59">
        <v>60169</v>
      </c>
      <c r="E31" s="59">
        <v>19954</v>
      </c>
    </row>
    <row r="32" spans="1:5" x14ac:dyDescent="0.25">
      <c r="A32">
        <v>9</v>
      </c>
      <c r="B32" s="19" t="s">
        <v>632</v>
      </c>
      <c r="C32" s="59">
        <v>29323</v>
      </c>
      <c r="D32" s="59">
        <v>47577</v>
      </c>
      <c r="E32" s="59">
        <v>18254</v>
      </c>
    </row>
    <row r="33" spans="1:9" x14ac:dyDescent="0.25">
      <c r="A33">
        <v>10</v>
      </c>
      <c r="B33" s="19" t="s">
        <v>633</v>
      </c>
      <c r="C33" s="59">
        <v>39693</v>
      </c>
      <c r="D33" s="59">
        <v>59593</v>
      </c>
      <c r="E33" s="59">
        <v>19900</v>
      </c>
    </row>
    <row r="34" spans="1:9" x14ac:dyDescent="0.25">
      <c r="A34">
        <v>11</v>
      </c>
      <c r="B34" s="19" t="s">
        <v>634</v>
      </c>
      <c r="C34" s="59">
        <v>36071</v>
      </c>
      <c r="D34" s="59">
        <v>58748</v>
      </c>
      <c r="E34" s="59">
        <v>22677</v>
      </c>
    </row>
    <row r="35" spans="1:9" x14ac:dyDescent="0.25">
      <c r="A35">
        <v>12</v>
      </c>
      <c r="B35" s="19" t="s">
        <v>635</v>
      </c>
      <c r="C35" s="59">
        <v>63218</v>
      </c>
      <c r="D35" s="59">
        <v>97473</v>
      </c>
      <c r="E35" s="59">
        <v>34255</v>
      </c>
    </row>
    <row r="36" spans="1:9" x14ac:dyDescent="0.25">
      <c r="B36" s="19" t="s">
        <v>618</v>
      </c>
      <c r="C36" s="59">
        <v>503818</v>
      </c>
      <c r="D36" s="59">
        <v>775590</v>
      </c>
      <c r="E36" s="59">
        <v>271772</v>
      </c>
    </row>
    <row r="40" spans="1:9" ht="21" x14ac:dyDescent="0.35">
      <c r="D40" s="58" t="s">
        <v>644</v>
      </c>
      <c r="E40" s="58"/>
      <c r="F40" s="58"/>
      <c r="G40" s="58"/>
      <c r="H40" s="58"/>
    </row>
    <row r="42" spans="1:9" x14ac:dyDescent="0.25">
      <c r="B42" s="23" t="s">
        <v>617</v>
      </c>
      <c r="C42" t="s">
        <v>636</v>
      </c>
      <c r="D42" t="s">
        <v>637</v>
      </c>
      <c r="E42" t="s">
        <v>638</v>
      </c>
      <c r="F42" t="s">
        <v>639</v>
      </c>
      <c r="G42" t="s">
        <v>640</v>
      </c>
      <c r="H42" t="s">
        <v>641</v>
      </c>
      <c r="I42" t="s">
        <v>643</v>
      </c>
    </row>
    <row r="43" spans="1:9" x14ac:dyDescent="0.25">
      <c r="B43" s="19" t="s">
        <v>624</v>
      </c>
      <c r="C43">
        <f>MATCH(B43,B24:B35,0)-1</f>
        <v>0</v>
      </c>
      <c r="D43">
        <f>IFERROR(VLOOKUP(C43,A24:E35,2,0),0)</f>
        <v>0</v>
      </c>
      <c r="E43">
        <f>B7</f>
        <v>775590</v>
      </c>
      <c r="F43">
        <f>IFERROR(VLOOKUP(C43, A24:E35, 4, 0), 0)</f>
        <v>0</v>
      </c>
      <c r="G43">
        <f>IF(F43=0, 0, E43 - F43)</f>
        <v>0</v>
      </c>
      <c r="H43" s="25">
        <f>IF(F43=0, 0, (E43 - F43) / F43)</f>
        <v>0</v>
      </c>
      <c r="I43" s="27" t="str">
        <f>H44&amp;"|"&amp;G44</f>
        <v>0.0%|+$0K</v>
      </c>
    </row>
    <row r="44" spans="1:9" x14ac:dyDescent="0.25">
      <c r="B44" s="19" t="s">
        <v>625</v>
      </c>
      <c r="G44" t="str">
        <f>IF(G43&gt;=0,"+$"&amp;ROUND(G43/1000,1)&amp;"K","-$"&amp;ROUND(ABS(G43)/1000,1)&amp;"K")</f>
        <v>+$0K</v>
      </c>
      <c r="H44" t="str">
        <f>IF(H43&gt;0,"+"&amp;TEXT(H43,"0.0%"),TEXT(H43,"0.0%"))</f>
        <v>0.0%</v>
      </c>
    </row>
    <row r="45" spans="1:9" ht="21" x14ac:dyDescent="0.35">
      <c r="B45" s="19" t="s">
        <v>626</v>
      </c>
      <c r="D45" s="58" t="s">
        <v>645</v>
      </c>
      <c r="E45" s="58"/>
      <c r="F45" s="58"/>
      <c r="G45" s="58"/>
      <c r="H45" s="58"/>
    </row>
    <row r="46" spans="1:9" x14ac:dyDescent="0.25">
      <c r="B46" s="19" t="s">
        <v>627</v>
      </c>
      <c r="E46" t="s">
        <v>646</v>
      </c>
      <c r="F46" t="s">
        <v>647</v>
      </c>
      <c r="G46" t="s">
        <v>640</v>
      </c>
      <c r="H46" t="s">
        <v>641</v>
      </c>
      <c r="I46" t="s">
        <v>654</v>
      </c>
    </row>
    <row r="47" spans="1:9" x14ac:dyDescent="0.25">
      <c r="B47" s="19" t="s">
        <v>628</v>
      </c>
      <c r="E47">
        <f>A7</f>
        <v>503818</v>
      </c>
      <c r="F47">
        <f>IFERROR(VLOOKUP(C43, A24:E35, 3, 0), 0)</f>
        <v>0</v>
      </c>
      <c r="G47">
        <f>IF(F47=0, 0, E47 - F47)</f>
        <v>0</v>
      </c>
      <c r="H47" s="25">
        <f>IF(F47=0, 0, (E47 - F47) / F47)</f>
        <v>0</v>
      </c>
      <c r="I47" s="27" t="str">
        <f>H48&amp;"|"&amp;G48</f>
        <v>0.0%|+$0K</v>
      </c>
    </row>
    <row r="48" spans="1:9" x14ac:dyDescent="0.25">
      <c r="B48" s="19" t="s">
        <v>629</v>
      </c>
      <c r="G48" t="str">
        <f>IF(G47&gt;=0,"+$"&amp;ROUND(G47/1000,1)&amp;"K","-$"&amp;ROUND(ABS(G47)/1000,1)&amp;"K")</f>
        <v>+$0K</v>
      </c>
      <c r="H48" t="str">
        <f>IF(H47&gt;0,"+"&amp;TEXT(H47,"0.0%"),TEXT(H47,"0.0%"))</f>
        <v>0.0%</v>
      </c>
    </row>
    <row r="49" spans="2:9" ht="21" x14ac:dyDescent="0.35">
      <c r="B49" s="19" t="s">
        <v>630</v>
      </c>
      <c r="D49" s="58" t="s">
        <v>648</v>
      </c>
      <c r="E49" s="58"/>
      <c r="F49" s="58"/>
      <c r="G49" s="58"/>
      <c r="H49" s="58"/>
    </row>
    <row r="50" spans="2:9" x14ac:dyDescent="0.25">
      <c r="B50" s="19" t="s">
        <v>631</v>
      </c>
      <c r="E50" t="s">
        <v>649</v>
      </c>
      <c r="F50" t="s">
        <v>650</v>
      </c>
      <c r="G50" t="s">
        <v>640</v>
      </c>
      <c r="H50" t="s">
        <v>641</v>
      </c>
      <c r="I50" t="s">
        <v>655</v>
      </c>
    </row>
    <row r="51" spans="2:9" x14ac:dyDescent="0.25">
      <c r="B51" s="19" t="s">
        <v>632</v>
      </c>
      <c r="E51">
        <f>C7</f>
        <v>271772</v>
      </c>
      <c r="F51">
        <f>IFERROR(VLOOKUP(C43, A24:E35, 5, 0), 0)</f>
        <v>0</v>
      </c>
      <c r="G51">
        <f>IF(F51=0, 0, E51 - F51)</f>
        <v>0</v>
      </c>
      <c r="H51" s="25">
        <f>IF(F51=0, 0, (E51 - F51) / F51)</f>
        <v>0</v>
      </c>
      <c r="I51" s="27" t="str">
        <f>H52&amp;"|"&amp;G52</f>
        <v>0.0%|+$0K</v>
      </c>
    </row>
    <row r="52" spans="2:9" x14ac:dyDescent="0.25">
      <c r="B52" s="19" t="s">
        <v>633</v>
      </c>
      <c r="G52" t="str">
        <f>IF(G51&gt;=0,"+$"&amp;ROUND(G51/1000,1)&amp;"K","-$"&amp;ROUND(ABS(G51)/1000,1)&amp;"K")</f>
        <v>+$0K</v>
      </c>
      <c r="H52" t="str">
        <f>IF(H51&gt;0,"+"&amp;TEXT(H51,"0.0%"),TEXT(H51,"0.0%"))</f>
        <v>0.0%</v>
      </c>
    </row>
    <row r="53" spans="2:9" ht="21" x14ac:dyDescent="0.35">
      <c r="B53" s="19" t="s">
        <v>634</v>
      </c>
      <c r="D53" s="58" t="s">
        <v>651</v>
      </c>
      <c r="E53" s="58"/>
      <c r="F53" s="58"/>
      <c r="G53" s="58"/>
      <c r="H53" s="58"/>
    </row>
    <row r="54" spans="2:9" x14ac:dyDescent="0.25">
      <c r="B54" s="19" t="s">
        <v>635</v>
      </c>
      <c r="E54" t="s">
        <v>652</v>
      </c>
      <c r="F54" t="s">
        <v>653</v>
      </c>
      <c r="G54" t="s">
        <v>640</v>
      </c>
      <c r="H54" t="s">
        <v>641</v>
      </c>
      <c r="I54" t="s">
        <v>656</v>
      </c>
    </row>
    <row r="55" spans="2:9" x14ac:dyDescent="0.25">
      <c r="B55" s="19" t="s">
        <v>618</v>
      </c>
      <c r="E55">
        <f>F6</f>
        <v>561</v>
      </c>
      <c r="F55">
        <f>IFERROR(VLOOKUP(C43, B60:D71, 3, 0), 0)</f>
        <v>0</v>
      </c>
      <c r="G55">
        <f>IF(F55=0, 0, E55 - F55)</f>
        <v>0</v>
      </c>
      <c r="H55" s="25">
        <f>IF(F55=0, 0, (E55 - F55) / F55)</f>
        <v>0</v>
      </c>
      <c r="I55" s="27" t="str">
        <f>H56&amp;"|"&amp;G56</f>
        <v>0.0%|+0</v>
      </c>
    </row>
    <row r="56" spans="2:9" x14ac:dyDescent="0.25">
      <c r="G56" t="str">
        <f>IF(G55&gt;=0,
   "+" &amp; G55,
   "-" &amp; ABS(G55)
)</f>
        <v>+0</v>
      </c>
      <c r="H56" t="str">
        <f>IF(H55&gt;0,"+"&amp;TEXT(H55,"0.0%"),TEXT(H55,"0.0%"))</f>
        <v>0.0%</v>
      </c>
    </row>
    <row r="59" spans="2:9" x14ac:dyDescent="0.25">
      <c r="B59" t="s">
        <v>642</v>
      </c>
      <c r="C59" s="23" t="s">
        <v>617</v>
      </c>
      <c r="D59" t="s">
        <v>619</v>
      </c>
    </row>
    <row r="60" spans="2:9" x14ac:dyDescent="0.25">
      <c r="B60">
        <v>1</v>
      </c>
      <c r="C60" s="19" t="s">
        <v>624</v>
      </c>
      <c r="D60" s="59">
        <v>40</v>
      </c>
    </row>
    <row r="61" spans="2:9" x14ac:dyDescent="0.25">
      <c r="B61">
        <v>2</v>
      </c>
      <c r="C61" s="19" t="s">
        <v>625</v>
      </c>
      <c r="D61" s="59">
        <v>48</v>
      </c>
    </row>
    <row r="62" spans="2:9" x14ac:dyDescent="0.25">
      <c r="B62">
        <v>3</v>
      </c>
      <c r="C62" s="19" t="s">
        <v>626</v>
      </c>
      <c r="D62" s="59">
        <v>47</v>
      </c>
    </row>
    <row r="63" spans="2:9" x14ac:dyDescent="0.25">
      <c r="B63">
        <v>4</v>
      </c>
      <c r="C63" s="19" t="s">
        <v>627</v>
      </c>
      <c r="D63" s="59">
        <v>45</v>
      </c>
    </row>
    <row r="64" spans="2:9" x14ac:dyDescent="0.25">
      <c r="B64">
        <v>5</v>
      </c>
      <c r="C64" s="19" t="s">
        <v>628</v>
      </c>
      <c r="D64" s="59">
        <v>38</v>
      </c>
    </row>
    <row r="65" spans="1:5" x14ac:dyDescent="0.25">
      <c r="B65">
        <v>6</v>
      </c>
      <c r="C65" s="19" t="s">
        <v>629</v>
      </c>
      <c r="D65" s="59">
        <v>41</v>
      </c>
    </row>
    <row r="66" spans="1:5" x14ac:dyDescent="0.25">
      <c r="B66">
        <v>7</v>
      </c>
      <c r="C66" s="19" t="s">
        <v>630</v>
      </c>
      <c r="D66" s="59">
        <v>54</v>
      </c>
    </row>
    <row r="67" spans="1:5" x14ac:dyDescent="0.25">
      <c r="B67">
        <v>8</v>
      </c>
      <c r="C67" s="19" t="s">
        <v>631</v>
      </c>
      <c r="D67" s="59">
        <v>48</v>
      </c>
    </row>
    <row r="68" spans="1:5" x14ac:dyDescent="0.25">
      <c r="B68">
        <v>9</v>
      </c>
      <c r="C68" s="19" t="s">
        <v>632</v>
      </c>
      <c r="D68" s="59">
        <v>49</v>
      </c>
    </row>
    <row r="69" spans="1:5" x14ac:dyDescent="0.25">
      <c r="B69">
        <v>10</v>
      </c>
      <c r="C69" s="19" t="s">
        <v>633</v>
      </c>
      <c r="D69" s="59">
        <v>51</v>
      </c>
    </row>
    <row r="70" spans="1:5" x14ac:dyDescent="0.25">
      <c r="B70">
        <v>11</v>
      </c>
      <c r="C70" s="19" t="s">
        <v>634</v>
      </c>
      <c r="D70" s="59">
        <v>43</v>
      </c>
    </row>
    <row r="71" spans="1:5" x14ac:dyDescent="0.25">
      <c r="B71">
        <v>12</v>
      </c>
      <c r="C71" s="19" t="s">
        <v>635</v>
      </c>
      <c r="D71" s="59">
        <v>57</v>
      </c>
    </row>
    <row r="72" spans="1:5" x14ac:dyDescent="0.25">
      <c r="C72" s="19" t="s">
        <v>618</v>
      </c>
      <c r="D72" s="59">
        <v>561</v>
      </c>
    </row>
    <row r="74" spans="1:5" x14ac:dyDescent="0.25">
      <c r="A74" s="57" t="s">
        <v>663</v>
      </c>
      <c r="B74" s="57"/>
      <c r="C74" s="57"/>
      <c r="D74" s="57"/>
      <c r="E74" s="57"/>
    </row>
    <row r="76" spans="1:5" x14ac:dyDescent="0.25">
      <c r="A76" s="23" t="s">
        <v>7</v>
      </c>
      <c r="B76" t="s">
        <v>664</v>
      </c>
    </row>
    <row r="78" spans="1:5" x14ac:dyDescent="0.25">
      <c r="A78" s="23" t="s">
        <v>617</v>
      </c>
      <c r="B78" t="s">
        <v>666</v>
      </c>
      <c r="C78" t="s">
        <v>665</v>
      </c>
      <c r="D78" t="s">
        <v>667</v>
      </c>
    </row>
    <row r="79" spans="1:5" x14ac:dyDescent="0.25">
      <c r="A79" s="19" t="s">
        <v>20</v>
      </c>
      <c r="B79" s="59">
        <v>233365</v>
      </c>
      <c r="C79" s="59">
        <v>90860</v>
      </c>
      <c r="D79" s="59">
        <v>324225</v>
      </c>
    </row>
    <row r="80" spans="1:5" x14ac:dyDescent="0.25">
      <c r="A80" s="19" t="s">
        <v>16</v>
      </c>
      <c r="B80" s="59">
        <v>176046</v>
      </c>
      <c r="C80" s="59">
        <v>144283</v>
      </c>
      <c r="D80" s="59">
        <v>320329</v>
      </c>
    </row>
    <row r="81" spans="1:5" x14ac:dyDescent="0.25">
      <c r="A81" s="19" t="s">
        <v>11</v>
      </c>
      <c r="B81" s="59">
        <v>215105</v>
      </c>
      <c r="C81" s="59">
        <v>76261</v>
      </c>
      <c r="D81" s="59">
        <v>291366</v>
      </c>
    </row>
    <row r="82" spans="1:5" x14ac:dyDescent="0.25">
      <c r="A82" s="19" t="s">
        <v>23</v>
      </c>
      <c r="B82" s="59">
        <v>162026</v>
      </c>
      <c r="C82" s="59">
        <v>132273</v>
      </c>
      <c r="D82" s="59">
        <v>294299</v>
      </c>
    </row>
    <row r="83" spans="1:5" x14ac:dyDescent="0.25">
      <c r="A83" s="19" t="s">
        <v>30</v>
      </c>
      <c r="B83" s="59">
        <v>171623</v>
      </c>
      <c r="C83" s="59">
        <v>71186</v>
      </c>
      <c r="D83" s="59">
        <v>242809</v>
      </c>
    </row>
    <row r="84" spans="1:5" x14ac:dyDescent="0.25">
      <c r="A84" s="19" t="s">
        <v>618</v>
      </c>
      <c r="B84" s="59">
        <v>958165</v>
      </c>
      <c r="C84" s="59">
        <v>514863</v>
      </c>
      <c r="D84" s="59">
        <v>1473028</v>
      </c>
    </row>
    <row r="88" spans="1:5" x14ac:dyDescent="0.25">
      <c r="A88" s="57" t="s">
        <v>668</v>
      </c>
      <c r="B88" s="57"/>
      <c r="C88" s="57"/>
      <c r="D88" s="57"/>
      <c r="E88" s="57"/>
    </row>
    <row r="89" spans="1:5" x14ac:dyDescent="0.25">
      <c r="A89" s="23" t="s">
        <v>7</v>
      </c>
      <c r="B89" t="s">
        <v>664</v>
      </c>
    </row>
    <row r="91" spans="1:5" x14ac:dyDescent="0.25">
      <c r="A91" s="23" t="s">
        <v>617</v>
      </c>
      <c r="B91" t="s">
        <v>666</v>
      </c>
      <c r="C91" t="s">
        <v>665</v>
      </c>
      <c r="D91" t="s">
        <v>667</v>
      </c>
    </row>
    <row r="92" spans="1:5" x14ac:dyDescent="0.25">
      <c r="A92" s="19" t="s">
        <v>624</v>
      </c>
      <c r="B92" s="59">
        <v>77971</v>
      </c>
      <c r="C92" s="59">
        <v>43926</v>
      </c>
      <c r="D92" s="59">
        <v>121897</v>
      </c>
    </row>
    <row r="93" spans="1:5" x14ac:dyDescent="0.25">
      <c r="A93" s="19" t="s">
        <v>625</v>
      </c>
      <c r="B93" s="59">
        <v>84621</v>
      </c>
      <c r="C93" s="59">
        <v>41004</v>
      </c>
      <c r="D93" s="59">
        <v>125625</v>
      </c>
    </row>
    <row r="94" spans="1:5" x14ac:dyDescent="0.25">
      <c r="A94" s="19" t="s">
        <v>626</v>
      </c>
      <c r="B94" s="59">
        <v>92061</v>
      </c>
      <c r="C94" s="59">
        <v>50235</v>
      </c>
      <c r="D94" s="59">
        <v>142296</v>
      </c>
    </row>
    <row r="95" spans="1:5" x14ac:dyDescent="0.25">
      <c r="A95" s="19" t="s">
        <v>627</v>
      </c>
      <c r="B95" s="59">
        <v>80877</v>
      </c>
      <c r="C95" s="59">
        <v>36040</v>
      </c>
      <c r="D95" s="59">
        <v>116917</v>
      </c>
    </row>
    <row r="96" spans="1:5" x14ac:dyDescent="0.25">
      <c r="A96" s="19" t="s">
        <v>628</v>
      </c>
      <c r="B96" s="59">
        <v>64159</v>
      </c>
      <c r="C96" s="59">
        <v>32366</v>
      </c>
      <c r="D96" s="59">
        <v>96525</v>
      </c>
    </row>
    <row r="97" spans="1:4" x14ac:dyDescent="0.25">
      <c r="A97" s="19" t="s">
        <v>629</v>
      </c>
      <c r="B97" s="59">
        <v>61444</v>
      </c>
      <c r="C97" s="59">
        <v>40334</v>
      </c>
      <c r="D97" s="59">
        <v>101778</v>
      </c>
    </row>
    <row r="98" spans="1:4" x14ac:dyDescent="0.25">
      <c r="A98" s="19" t="s">
        <v>630</v>
      </c>
      <c r="B98" s="59">
        <v>84327</v>
      </c>
      <c r="C98" s="59">
        <v>43669</v>
      </c>
      <c r="D98" s="59">
        <v>127996</v>
      </c>
    </row>
    <row r="99" spans="1:4" x14ac:dyDescent="0.25">
      <c r="A99" s="19" t="s">
        <v>631</v>
      </c>
      <c r="B99" s="59">
        <v>84435</v>
      </c>
      <c r="C99" s="59">
        <v>47694</v>
      </c>
      <c r="D99" s="59">
        <v>132129</v>
      </c>
    </row>
    <row r="100" spans="1:4" x14ac:dyDescent="0.25">
      <c r="A100" s="19" t="s">
        <v>632</v>
      </c>
      <c r="B100" s="59">
        <v>78813</v>
      </c>
      <c r="C100" s="59">
        <v>40914</v>
      </c>
      <c r="D100" s="59">
        <v>119727</v>
      </c>
    </row>
    <row r="101" spans="1:4" x14ac:dyDescent="0.25">
      <c r="A101" s="19" t="s">
        <v>633</v>
      </c>
      <c r="B101" s="59">
        <v>83383</v>
      </c>
      <c r="C101" s="59">
        <v>42849</v>
      </c>
      <c r="D101" s="59">
        <v>126232</v>
      </c>
    </row>
    <row r="102" spans="1:4" x14ac:dyDescent="0.25">
      <c r="A102" s="19" t="s">
        <v>634</v>
      </c>
      <c r="B102" s="59">
        <v>65612</v>
      </c>
      <c r="C102" s="59">
        <v>39923</v>
      </c>
      <c r="D102" s="59">
        <v>105535</v>
      </c>
    </row>
    <row r="103" spans="1:4" x14ac:dyDescent="0.25">
      <c r="A103" s="19" t="s">
        <v>635</v>
      </c>
      <c r="B103" s="59">
        <v>100462</v>
      </c>
      <c r="C103" s="59">
        <v>55909</v>
      </c>
      <c r="D103" s="59">
        <v>156371</v>
      </c>
    </row>
    <row r="104" spans="1:4" x14ac:dyDescent="0.25">
      <c r="A104" s="19" t="s">
        <v>618</v>
      </c>
      <c r="B104" s="59">
        <v>958165</v>
      </c>
      <c r="C104" s="59">
        <v>514863</v>
      </c>
      <c r="D104" s="59">
        <v>1473028</v>
      </c>
    </row>
    <row r="107" spans="1:4" x14ac:dyDescent="0.25">
      <c r="A107" s="57" t="s">
        <v>669</v>
      </c>
      <c r="B107" s="57"/>
      <c r="C107" s="57"/>
      <c r="D107" s="57"/>
    </row>
    <row r="108" spans="1:4" x14ac:dyDescent="0.25">
      <c r="A108" s="23" t="s">
        <v>7</v>
      </c>
      <c r="B108" t="s">
        <v>664</v>
      </c>
    </row>
    <row r="110" spans="1:4" x14ac:dyDescent="0.25">
      <c r="A110" s="23" t="s">
        <v>617</v>
      </c>
      <c r="B110" t="s">
        <v>667</v>
      </c>
    </row>
    <row r="111" spans="1:4" x14ac:dyDescent="0.25">
      <c r="A111" s="19" t="s">
        <v>670</v>
      </c>
      <c r="B111" s="59">
        <v>245781</v>
      </c>
    </row>
    <row r="112" spans="1:4" x14ac:dyDescent="0.25">
      <c r="A112" s="19" t="s">
        <v>671</v>
      </c>
      <c r="B112" s="59">
        <v>218475</v>
      </c>
    </row>
    <row r="113" spans="1:4" x14ac:dyDescent="0.25">
      <c r="A113" s="19" t="s">
        <v>672</v>
      </c>
      <c r="B113" s="59">
        <v>154235</v>
      </c>
    </row>
    <row r="114" spans="1:4" x14ac:dyDescent="0.25">
      <c r="A114" s="19" t="s">
        <v>673</v>
      </c>
      <c r="B114" s="59">
        <v>226248</v>
      </c>
    </row>
    <row r="115" spans="1:4" x14ac:dyDescent="0.25">
      <c r="A115" s="19" t="s">
        <v>674</v>
      </c>
      <c r="B115" s="59">
        <v>231876</v>
      </c>
    </row>
    <row r="116" spans="1:4" x14ac:dyDescent="0.25">
      <c r="A116" s="19" t="s">
        <v>675</v>
      </c>
      <c r="B116" s="59">
        <v>224287</v>
      </c>
    </row>
    <row r="117" spans="1:4" x14ac:dyDescent="0.25">
      <c r="A117" s="19" t="s">
        <v>676</v>
      </c>
      <c r="B117" s="59">
        <v>172126</v>
      </c>
    </row>
    <row r="118" spans="1:4" x14ac:dyDescent="0.25">
      <c r="A118" s="19" t="s">
        <v>618</v>
      </c>
      <c r="B118" s="59">
        <v>1473028</v>
      </c>
    </row>
    <row r="121" spans="1:4" x14ac:dyDescent="0.25">
      <c r="A121" s="57" t="s">
        <v>677</v>
      </c>
      <c r="B121" s="57"/>
      <c r="C121" s="57"/>
      <c r="D121" s="57"/>
    </row>
    <row r="122" spans="1:4" x14ac:dyDescent="0.25">
      <c r="A122" s="23" t="s">
        <v>7</v>
      </c>
      <c r="B122" t="s">
        <v>664</v>
      </c>
    </row>
    <row r="124" spans="1:4" x14ac:dyDescent="0.25">
      <c r="A124" s="23" t="s">
        <v>617</v>
      </c>
      <c r="B124" t="s">
        <v>678</v>
      </c>
    </row>
    <row r="125" spans="1:4" x14ac:dyDescent="0.25">
      <c r="A125" s="19" t="s">
        <v>45</v>
      </c>
      <c r="B125" s="59">
        <v>162</v>
      </c>
    </row>
    <row r="126" spans="1:4" x14ac:dyDescent="0.25">
      <c r="A126" s="19" t="s">
        <v>28</v>
      </c>
      <c r="B126" s="59">
        <v>129</v>
      </c>
    </row>
    <row r="127" spans="1:4" x14ac:dyDescent="0.25">
      <c r="A127" s="19" t="s">
        <v>18</v>
      </c>
      <c r="B127" s="59">
        <v>126</v>
      </c>
    </row>
    <row r="128" spans="1:4" x14ac:dyDescent="0.25">
      <c r="A128" s="19" t="s">
        <v>14</v>
      </c>
      <c r="B128" s="59">
        <v>144</v>
      </c>
    </row>
    <row r="129" spans="1:4" x14ac:dyDescent="0.25">
      <c r="A129" s="19" t="s">
        <v>618</v>
      </c>
      <c r="B129" s="59">
        <v>561</v>
      </c>
    </row>
    <row r="138" spans="1:4" x14ac:dyDescent="0.25">
      <c r="A138" s="57" t="s">
        <v>679</v>
      </c>
      <c r="B138" s="57"/>
      <c r="C138" s="57"/>
      <c r="D138" s="57"/>
    </row>
    <row r="140" spans="1:4" x14ac:dyDescent="0.25">
      <c r="A140" s="23" t="s">
        <v>7</v>
      </c>
      <c r="B140" t="s">
        <v>664</v>
      </c>
    </row>
    <row r="142" spans="1:4" x14ac:dyDescent="0.25">
      <c r="A142" s="23" t="s">
        <v>617</v>
      </c>
      <c r="B142" t="s">
        <v>667</v>
      </c>
    </row>
    <row r="143" spans="1:4" x14ac:dyDescent="0.25">
      <c r="A143" s="19" t="s">
        <v>551</v>
      </c>
      <c r="B143" s="59">
        <v>36307</v>
      </c>
    </row>
    <row r="144" spans="1:4" x14ac:dyDescent="0.25">
      <c r="A144" s="19" t="s">
        <v>550</v>
      </c>
      <c r="B144" s="59">
        <v>299488</v>
      </c>
    </row>
    <row r="145" spans="1:2" x14ac:dyDescent="0.25">
      <c r="A145" s="19" t="s">
        <v>547</v>
      </c>
      <c r="B145" s="59">
        <v>62213</v>
      </c>
    </row>
    <row r="146" spans="1:2" x14ac:dyDescent="0.25">
      <c r="A146" s="19" t="s">
        <v>549</v>
      </c>
      <c r="B146" s="59">
        <v>230231</v>
      </c>
    </row>
    <row r="147" spans="1:2" x14ac:dyDescent="0.25">
      <c r="A147" s="19" t="s">
        <v>32</v>
      </c>
      <c r="B147" s="59">
        <v>333585</v>
      </c>
    </row>
    <row r="148" spans="1:2" x14ac:dyDescent="0.25">
      <c r="A148" s="19" t="s">
        <v>548</v>
      </c>
      <c r="B148" s="59">
        <v>278402</v>
      </c>
    </row>
    <row r="149" spans="1:2" x14ac:dyDescent="0.25">
      <c r="A149" s="19" t="s">
        <v>546</v>
      </c>
      <c r="B149" s="59">
        <v>232802</v>
      </c>
    </row>
    <row r="150" spans="1:2" x14ac:dyDescent="0.25">
      <c r="A150" s="19" t="s">
        <v>618</v>
      </c>
      <c r="B150" s="59">
        <v>1473028</v>
      </c>
    </row>
    <row r="153" spans="1:2" x14ac:dyDescent="0.25">
      <c r="A153" s="19" t="s">
        <v>8</v>
      </c>
      <c r="B153" t="s">
        <v>644</v>
      </c>
    </row>
    <row r="154" spans="1:2" x14ac:dyDescent="0.25">
      <c r="A154" t="str">
        <f>A143</f>
        <v>Antarctica</v>
      </c>
      <c r="B154" s="24">
        <f>B143</f>
        <v>36307</v>
      </c>
    </row>
    <row r="155" spans="1:2" x14ac:dyDescent="0.25">
      <c r="A155" t="str">
        <f t="shared" ref="A155:B160" si="0">A144</f>
        <v>Australia</v>
      </c>
      <c r="B155" s="24">
        <f t="shared" si="0"/>
        <v>299488</v>
      </c>
    </row>
    <row r="156" spans="1:2" x14ac:dyDescent="0.25">
      <c r="A156" t="str">
        <f t="shared" si="0"/>
        <v>Brazil</v>
      </c>
      <c r="B156" s="24">
        <f t="shared" si="0"/>
        <v>62213</v>
      </c>
    </row>
    <row r="157" spans="1:2" x14ac:dyDescent="0.25">
      <c r="A157" t="str">
        <f t="shared" si="0"/>
        <v>China</v>
      </c>
      <c r="B157" s="24">
        <f t="shared" si="0"/>
        <v>230231</v>
      </c>
    </row>
    <row r="158" spans="1:2" x14ac:dyDescent="0.25">
      <c r="A158" t="str">
        <f t="shared" si="0"/>
        <v>Nigeria</v>
      </c>
      <c r="B158" s="24">
        <f t="shared" si="0"/>
        <v>333585</v>
      </c>
    </row>
    <row r="159" spans="1:2" x14ac:dyDescent="0.25">
      <c r="A159" t="str">
        <f t="shared" si="0"/>
        <v>United Kingdom</v>
      </c>
      <c r="B159" s="24">
        <f t="shared" si="0"/>
        <v>278402</v>
      </c>
    </row>
    <row r="160" spans="1:2" x14ac:dyDescent="0.25">
      <c r="A160" t="str">
        <f t="shared" si="0"/>
        <v>United States</v>
      </c>
      <c r="B160" s="24">
        <f t="shared" si="0"/>
        <v>232802</v>
      </c>
    </row>
  </sheetData>
  <mergeCells count="9">
    <mergeCell ref="A138:D138"/>
    <mergeCell ref="A88:E88"/>
    <mergeCell ref="A107:D107"/>
    <mergeCell ref="A121:D121"/>
    <mergeCell ref="D40:H40"/>
    <mergeCell ref="D45:H45"/>
    <mergeCell ref="D49:H49"/>
    <mergeCell ref="D53:H53"/>
    <mergeCell ref="A74:E74"/>
  </mergeCells>
  <conditionalFormatting sqref="I43">
    <cfRule type="expression" dxfId="8" priority="9">
      <formula>$G$43&gt;0</formula>
    </cfRule>
    <cfRule type="expression" dxfId="7" priority="10">
      <formula>$G$43&lt;=0</formula>
    </cfRule>
  </conditionalFormatting>
  <conditionalFormatting sqref="I47">
    <cfRule type="expression" dxfId="6" priority="5">
      <formula>$G$47&lt;0</formula>
    </cfRule>
    <cfRule type="expression" dxfId="5" priority="6">
      <formula>$G$47&gt;=0</formula>
    </cfRule>
  </conditionalFormatting>
  <conditionalFormatting sqref="I51">
    <cfRule type="expression" dxfId="4" priority="3">
      <formula>$G$51&lt;=0</formula>
    </cfRule>
    <cfRule type="expression" dxfId="3" priority="4">
      <formula>$G$51&gt;0</formula>
    </cfRule>
  </conditionalFormatting>
  <conditionalFormatting sqref="I55">
    <cfRule type="expression" dxfId="2" priority="1">
      <formula>$G$55&lt;=0</formula>
    </cfRule>
    <cfRule type="expression" dxfId="1" priority="2">
      <formula>$G$55&gt;0</formula>
    </cfRule>
  </conditionalFormatting>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3"/>
  <dimension ref="A1:Q562"/>
  <sheetViews>
    <sheetView workbookViewId="0"/>
  </sheetViews>
  <sheetFormatPr defaultRowHeight="15" x14ac:dyDescent="0.25"/>
  <cols>
    <col min="1" max="1" width="10.5703125" customWidth="1"/>
    <col min="2" max="2" width="24.5703125" bestFit="1" customWidth="1"/>
    <col min="3" max="3" width="18.5703125" bestFit="1" customWidth="1"/>
    <col min="4" max="4" width="15.7109375" customWidth="1"/>
    <col min="5" max="5" width="12.85546875" customWidth="1"/>
    <col min="6" max="6" width="30.42578125" bestFit="1" customWidth="1"/>
    <col min="7" max="7" width="11" bestFit="1" customWidth="1"/>
    <col min="8" max="8" width="12" bestFit="1" customWidth="1"/>
    <col min="9" max="9" width="10.85546875" bestFit="1" customWidth="1"/>
    <col min="10" max="10" width="15.42578125" bestFit="1" customWidth="1"/>
    <col min="11" max="11" width="18.5703125" customWidth="1"/>
    <col min="12" max="12" width="7.28515625" bestFit="1" customWidth="1"/>
    <col min="13" max="13" width="18.140625" bestFit="1" customWidth="1"/>
    <col min="15" max="15" width="15.7109375" bestFit="1" customWidth="1"/>
    <col min="16" max="16" width="12.5703125" bestFit="1" customWidth="1"/>
    <col min="17" max="17" width="16.28515625" bestFit="1" customWidth="1"/>
    <col min="18" max="18" width="12" bestFit="1" customWidth="1"/>
  </cols>
  <sheetData>
    <row r="1" spans="1:17" x14ac:dyDescent="0.25">
      <c r="A1" t="s">
        <v>0</v>
      </c>
      <c r="B1" t="s">
        <v>1</v>
      </c>
      <c r="C1" t="s">
        <v>2</v>
      </c>
      <c r="D1" t="s">
        <v>3</v>
      </c>
      <c r="E1" t="s">
        <v>4</v>
      </c>
      <c r="F1" t="s">
        <v>5</v>
      </c>
      <c r="G1" t="s">
        <v>6</v>
      </c>
      <c r="H1" t="s">
        <v>7</v>
      </c>
      <c r="I1" t="s">
        <v>8</v>
      </c>
      <c r="J1" t="s">
        <v>9</v>
      </c>
      <c r="K1" t="s">
        <v>553</v>
      </c>
      <c r="L1" t="s">
        <v>554</v>
      </c>
      <c r="M1" t="s">
        <v>555</v>
      </c>
      <c r="N1" t="s">
        <v>556</v>
      </c>
      <c r="O1" t="s">
        <v>557</v>
      </c>
      <c r="P1" t="s">
        <v>558</v>
      </c>
      <c r="Q1" t="s">
        <v>559</v>
      </c>
    </row>
    <row r="2" spans="1:17" x14ac:dyDescent="0.25">
      <c r="A2" t="s">
        <v>10</v>
      </c>
      <c r="B2" t="s">
        <v>11</v>
      </c>
      <c r="C2" t="s">
        <v>12</v>
      </c>
      <c r="D2" s="1">
        <v>45432</v>
      </c>
      <c r="E2" s="1">
        <v>45436</v>
      </c>
      <c r="F2">
        <v>4</v>
      </c>
      <c r="G2">
        <v>238</v>
      </c>
      <c r="H2" t="s">
        <v>13</v>
      </c>
      <c r="I2" t="s">
        <v>550</v>
      </c>
      <c r="J2" t="s">
        <v>14</v>
      </c>
      <c r="K2" t="str">
        <f>TEXT(Table1[[#This Row],[Order Date]],"yyyy")</f>
        <v>2024</v>
      </c>
      <c r="L2" t="str">
        <f>TEXT(Table1[[#This Row],[Order Date]],"MMM")</f>
        <v>May</v>
      </c>
      <c r="M2" t="str">
        <f>TEXT(Table1[[#This Row],[Order Date]],"DDD")</f>
        <v>Mon</v>
      </c>
      <c r="N2">
        <f>DATEDIF(Table1[[#This Row],[Order Date]],Table1[[#This Row],[Delivered Date]],"D")</f>
        <v>4</v>
      </c>
      <c r="O2">
        <f>ROUND(Table1[[#This Row],[Quantity]]*Table1[[#This Row],[Unit Price]]*VLOOKUP(Table1[[#This Row],[Product Name]],Table2[#All],2,FALSE),0)</f>
        <v>714</v>
      </c>
      <c r="P2">
        <f>Table1[[#This Row],[Quantity]]*Table1[[#This Row],[Unit Price]]</f>
        <v>952</v>
      </c>
      <c r="Q2">
        <f>Table1[[#This Row],[Sales Revenue]]-Table1[[#This Row],[Total costs]]</f>
        <v>238</v>
      </c>
    </row>
    <row r="3" spans="1:17" x14ac:dyDescent="0.25">
      <c r="A3" t="s">
        <v>15</v>
      </c>
      <c r="B3" t="s">
        <v>16</v>
      </c>
      <c r="C3" t="s">
        <v>17</v>
      </c>
      <c r="D3" s="1">
        <v>45594</v>
      </c>
      <c r="E3" s="1">
        <v>45600</v>
      </c>
      <c r="F3">
        <v>7</v>
      </c>
      <c r="G3">
        <v>42</v>
      </c>
      <c r="H3" t="s">
        <v>13</v>
      </c>
      <c r="I3" t="s">
        <v>550</v>
      </c>
      <c r="J3" t="s">
        <v>18</v>
      </c>
      <c r="K3" t="str">
        <f>TEXT(Table1[[#This Row],[Order Date]],"yyyy")</f>
        <v>2024</v>
      </c>
      <c r="L3" t="str">
        <f>TEXT(Table1[[#This Row],[Order Date]],"MMM")</f>
        <v>Oct</v>
      </c>
      <c r="M3" t="str">
        <f>TEXT(Table1[[#This Row],[Order Date]],"DDD")</f>
        <v>Tue</v>
      </c>
      <c r="N3">
        <f>DATEDIF(Table1[[#This Row],[Order Date]],Table1[[#This Row],[Delivered Date]],"D")</f>
        <v>6</v>
      </c>
      <c r="O3">
        <f>ROUND(Table1[[#This Row],[Quantity]]*Table1[[#This Row],[Unit Price]]*VLOOKUP(Table1[[#This Row],[Product Name]],Table2[#All],2,FALSE),0)</f>
        <v>147</v>
      </c>
      <c r="P3">
        <f>Table1[[#This Row],[Quantity]]*Table1[[#This Row],[Unit Price]]</f>
        <v>294</v>
      </c>
      <c r="Q3">
        <f>Table1[[#This Row],[Sales Revenue]]-Table1[[#This Row],[Total costs]]</f>
        <v>147</v>
      </c>
    </row>
    <row r="4" spans="1:17" x14ac:dyDescent="0.25">
      <c r="A4" t="s">
        <v>19</v>
      </c>
      <c r="B4" t="s">
        <v>20</v>
      </c>
      <c r="C4" t="s">
        <v>21</v>
      </c>
      <c r="D4" s="1">
        <v>45593</v>
      </c>
      <c r="E4" s="1">
        <v>45603</v>
      </c>
      <c r="F4">
        <v>5</v>
      </c>
      <c r="G4">
        <v>838</v>
      </c>
      <c r="H4" t="s">
        <v>13</v>
      </c>
      <c r="I4" t="s">
        <v>548</v>
      </c>
      <c r="J4" t="s">
        <v>18</v>
      </c>
      <c r="K4" t="str">
        <f>TEXT(Table1[[#This Row],[Order Date]],"yyyy")</f>
        <v>2024</v>
      </c>
      <c r="L4" t="str">
        <f>TEXT(Table1[[#This Row],[Order Date]],"MMM")</f>
        <v>Oct</v>
      </c>
      <c r="M4" t="str">
        <f>TEXT(Table1[[#This Row],[Order Date]],"DDD")</f>
        <v>Mon</v>
      </c>
      <c r="N4">
        <f>DATEDIF(Table1[[#This Row],[Order Date]],Table1[[#This Row],[Delivered Date]],"D")</f>
        <v>10</v>
      </c>
      <c r="O4">
        <f>ROUND(Table1[[#This Row],[Quantity]]*Table1[[#This Row],[Unit Price]]*VLOOKUP(Table1[[#This Row],[Product Name]],Table2[#All],2,FALSE),0)</f>
        <v>3143</v>
      </c>
      <c r="P4">
        <f>Table1[[#This Row],[Quantity]]*Table1[[#This Row],[Unit Price]]</f>
        <v>4190</v>
      </c>
      <c r="Q4">
        <f>Table1[[#This Row],[Sales Revenue]]-Table1[[#This Row],[Total costs]]</f>
        <v>1047</v>
      </c>
    </row>
    <row r="5" spans="1:17" x14ac:dyDescent="0.25">
      <c r="A5" t="s">
        <v>22</v>
      </c>
      <c r="B5" t="s">
        <v>23</v>
      </c>
      <c r="C5" t="s">
        <v>24</v>
      </c>
      <c r="D5" s="1">
        <v>45434</v>
      </c>
      <c r="E5" s="1">
        <v>45439</v>
      </c>
      <c r="F5">
        <v>3</v>
      </c>
      <c r="G5">
        <v>230</v>
      </c>
      <c r="H5" t="s">
        <v>13</v>
      </c>
      <c r="I5" t="s">
        <v>548</v>
      </c>
      <c r="J5" t="s">
        <v>18</v>
      </c>
      <c r="K5" t="str">
        <f>TEXT(Table1[[#This Row],[Order Date]],"yyyy")</f>
        <v>2024</v>
      </c>
      <c r="L5" t="str">
        <f>TEXT(Table1[[#This Row],[Order Date]],"MMM")</f>
        <v>May</v>
      </c>
      <c r="M5" t="str">
        <f>TEXT(Table1[[#This Row],[Order Date]],"DDD")</f>
        <v>Wed</v>
      </c>
      <c r="N5">
        <f>DATEDIF(Table1[[#This Row],[Order Date]],Table1[[#This Row],[Delivered Date]],"D")</f>
        <v>5</v>
      </c>
      <c r="O5">
        <f>ROUND(Table1[[#This Row],[Quantity]]*Table1[[#This Row],[Unit Price]]*VLOOKUP(Table1[[#This Row],[Product Name]],Table2[#All],2,FALSE),0)</f>
        <v>380</v>
      </c>
      <c r="P5">
        <f>Table1[[#This Row],[Quantity]]*Table1[[#This Row],[Unit Price]]</f>
        <v>690</v>
      </c>
      <c r="Q5">
        <f>Table1[[#This Row],[Sales Revenue]]-Table1[[#This Row],[Total costs]]</f>
        <v>310</v>
      </c>
    </row>
    <row r="6" spans="1:17" x14ac:dyDescent="0.25">
      <c r="A6" t="s">
        <v>25</v>
      </c>
      <c r="B6" t="s">
        <v>11</v>
      </c>
      <c r="C6" t="s">
        <v>26</v>
      </c>
      <c r="D6" s="1">
        <v>45566</v>
      </c>
      <c r="E6" s="1">
        <v>45582</v>
      </c>
      <c r="F6">
        <v>2</v>
      </c>
      <c r="G6">
        <v>954</v>
      </c>
      <c r="H6" t="s">
        <v>27</v>
      </c>
      <c r="I6" t="s">
        <v>549</v>
      </c>
      <c r="J6" t="s">
        <v>28</v>
      </c>
      <c r="K6" t="str">
        <f>TEXT(Table1[[#This Row],[Order Date]],"yyyy")</f>
        <v>2024</v>
      </c>
      <c r="L6" t="str">
        <f>TEXT(Table1[[#This Row],[Order Date]],"MMM")</f>
        <v>Oct</v>
      </c>
      <c r="M6" t="str">
        <f>TEXT(Table1[[#This Row],[Order Date]],"DDD")</f>
        <v>Tue</v>
      </c>
      <c r="N6">
        <f>DATEDIF(Table1[[#This Row],[Order Date]],Table1[[#This Row],[Delivered Date]],"D")</f>
        <v>16</v>
      </c>
      <c r="O6">
        <f>ROUND(Table1[[#This Row],[Quantity]]*Table1[[#This Row],[Unit Price]]*VLOOKUP(Table1[[#This Row],[Product Name]],Table2[#All],2,FALSE),0)</f>
        <v>1240</v>
      </c>
      <c r="P6">
        <f>Table1[[#This Row],[Quantity]]*Table1[[#This Row],[Unit Price]]</f>
        <v>1908</v>
      </c>
      <c r="Q6">
        <f>Table1[[#This Row],[Sales Revenue]]-Table1[[#This Row],[Total costs]]</f>
        <v>668</v>
      </c>
    </row>
    <row r="7" spans="1:17" x14ac:dyDescent="0.25">
      <c r="A7" t="s">
        <v>29</v>
      </c>
      <c r="B7" t="s">
        <v>30</v>
      </c>
      <c r="C7" t="s">
        <v>31</v>
      </c>
      <c r="D7" s="1">
        <v>45477</v>
      </c>
      <c r="E7" s="1">
        <v>45483</v>
      </c>
      <c r="F7">
        <v>10</v>
      </c>
      <c r="G7">
        <v>206</v>
      </c>
      <c r="H7" t="s">
        <v>13</v>
      </c>
      <c r="I7" t="s">
        <v>32</v>
      </c>
      <c r="J7" t="s">
        <v>28</v>
      </c>
      <c r="K7" t="str">
        <f>TEXT(Table1[[#This Row],[Order Date]],"yyyy")</f>
        <v>2024</v>
      </c>
      <c r="L7" t="str">
        <f>TEXT(Table1[[#This Row],[Order Date]],"MMM")</f>
        <v>Jul</v>
      </c>
      <c r="M7" t="str">
        <f>TEXT(Table1[[#This Row],[Order Date]],"DDD")</f>
        <v>Thu</v>
      </c>
      <c r="N7">
        <f>DATEDIF(Table1[[#This Row],[Order Date]],Table1[[#This Row],[Delivered Date]],"D")</f>
        <v>6</v>
      </c>
      <c r="O7">
        <f>ROUND(Table1[[#This Row],[Quantity]]*Table1[[#This Row],[Unit Price]]*VLOOKUP(Table1[[#This Row],[Product Name]],Table2[#All],2,FALSE),0)</f>
        <v>1545</v>
      </c>
      <c r="P7">
        <f>Table1[[#This Row],[Quantity]]*Table1[[#This Row],[Unit Price]]</f>
        <v>2060</v>
      </c>
      <c r="Q7">
        <f>Table1[[#This Row],[Sales Revenue]]-Table1[[#This Row],[Total costs]]</f>
        <v>515</v>
      </c>
    </row>
    <row r="8" spans="1:17" x14ac:dyDescent="0.25">
      <c r="A8" t="s">
        <v>33</v>
      </c>
      <c r="B8" t="s">
        <v>23</v>
      </c>
      <c r="C8" t="s">
        <v>24</v>
      </c>
      <c r="D8" s="1">
        <v>45375</v>
      </c>
      <c r="E8" s="1">
        <v>45387</v>
      </c>
      <c r="F8">
        <v>6</v>
      </c>
      <c r="G8">
        <v>373</v>
      </c>
      <c r="H8" t="s">
        <v>27</v>
      </c>
      <c r="I8" t="s">
        <v>550</v>
      </c>
      <c r="J8" t="s">
        <v>28</v>
      </c>
      <c r="K8" t="str">
        <f>TEXT(Table1[[#This Row],[Order Date]],"yyyy")</f>
        <v>2024</v>
      </c>
      <c r="L8" t="str">
        <f>TEXT(Table1[[#This Row],[Order Date]],"MMM")</f>
        <v>Mar</v>
      </c>
      <c r="M8" t="str">
        <f>TEXT(Table1[[#This Row],[Order Date]],"DDD")</f>
        <v>Sun</v>
      </c>
      <c r="N8">
        <f>DATEDIF(Table1[[#This Row],[Order Date]],Table1[[#This Row],[Delivered Date]],"D")</f>
        <v>12</v>
      </c>
      <c r="O8">
        <f>ROUND(Table1[[#This Row],[Quantity]]*Table1[[#This Row],[Unit Price]]*VLOOKUP(Table1[[#This Row],[Product Name]],Table2[#All],2,FALSE),0)</f>
        <v>1231</v>
      </c>
      <c r="P8">
        <f>Table1[[#This Row],[Quantity]]*Table1[[#This Row],[Unit Price]]</f>
        <v>2238</v>
      </c>
      <c r="Q8">
        <f>Table1[[#This Row],[Sales Revenue]]-Table1[[#This Row],[Total costs]]</f>
        <v>1007</v>
      </c>
    </row>
    <row r="9" spans="1:17" x14ac:dyDescent="0.25">
      <c r="A9" t="s">
        <v>34</v>
      </c>
      <c r="B9" t="s">
        <v>11</v>
      </c>
      <c r="C9" t="s">
        <v>35</v>
      </c>
      <c r="D9" s="1">
        <v>45617</v>
      </c>
      <c r="E9" s="1">
        <v>45627</v>
      </c>
      <c r="F9">
        <v>3</v>
      </c>
      <c r="G9">
        <v>556</v>
      </c>
      <c r="H9" t="s">
        <v>13</v>
      </c>
      <c r="I9" t="s">
        <v>32</v>
      </c>
      <c r="J9" t="s">
        <v>18</v>
      </c>
      <c r="K9" t="str">
        <f>TEXT(Table1[[#This Row],[Order Date]],"yyyy")</f>
        <v>2024</v>
      </c>
      <c r="L9" t="str">
        <f>TEXT(Table1[[#This Row],[Order Date]],"MMM")</f>
        <v>Nov</v>
      </c>
      <c r="M9" t="str">
        <f>TEXT(Table1[[#This Row],[Order Date]],"DDD")</f>
        <v>Thu</v>
      </c>
      <c r="N9">
        <f>DATEDIF(Table1[[#This Row],[Order Date]],Table1[[#This Row],[Delivered Date]],"D")</f>
        <v>10</v>
      </c>
      <c r="O9">
        <f>ROUND(Table1[[#This Row],[Quantity]]*Table1[[#This Row],[Unit Price]]*VLOOKUP(Table1[[#This Row],[Product Name]],Table2[#All],2,FALSE),0)</f>
        <v>1334</v>
      </c>
      <c r="P9">
        <f>Table1[[#This Row],[Quantity]]*Table1[[#This Row],[Unit Price]]</f>
        <v>1668</v>
      </c>
      <c r="Q9">
        <f>Table1[[#This Row],[Sales Revenue]]-Table1[[#This Row],[Total costs]]</f>
        <v>334</v>
      </c>
    </row>
    <row r="10" spans="1:17" x14ac:dyDescent="0.25">
      <c r="A10" t="s">
        <v>36</v>
      </c>
      <c r="B10" t="s">
        <v>23</v>
      </c>
      <c r="C10" t="s">
        <v>37</v>
      </c>
      <c r="D10" s="1">
        <v>45430</v>
      </c>
      <c r="E10" s="1">
        <v>45434</v>
      </c>
      <c r="F10">
        <v>9</v>
      </c>
      <c r="G10">
        <v>234</v>
      </c>
      <c r="H10" t="s">
        <v>13</v>
      </c>
      <c r="I10" t="s">
        <v>32</v>
      </c>
      <c r="J10" t="s">
        <v>18</v>
      </c>
      <c r="K10" t="str">
        <f>TEXT(Table1[[#This Row],[Order Date]],"yyyy")</f>
        <v>2024</v>
      </c>
      <c r="L10" t="str">
        <f>TEXT(Table1[[#This Row],[Order Date]],"MMM")</f>
        <v>May</v>
      </c>
      <c r="M10" t="str">
        <f>TEXT(Table1[[#This Row],[Order Date]],"DDD")</f>
        <v>Sat</v>
      </c>
      <c r="N10">
        <f>DATEDIF(Table1[[#This Row],[Order Date]],Table1[[#This Row],[Delivered Date]],"D")</f>
        <v>4</v>
      </c>
      <c r="O10">
        <f>ROUND(Table1[[#This Row],[Quantity]]*Table1[[#This Row],[Unit Price]]*VLOOKUP(Table1[[#This Row],[Product Name]],Table2[#All],2,FALSE),0)</f>
        <v>1053</v>
      </c>
      <c r="P10">
        <f>Table1[[#This Row],[Quantity]]*Table1[[#This Row],[Unit Price]]</f>
        <v>2106</v>
      </c>
      <c r="Q10">
        <f>Table1[[#This Row],[Sales Revenue]]-Table1[[#This Row],[Total costs]]</f>
        <v>1053</v>
      </c>
    </row>
    <row r="11" spans="1:17" x14ac:dyDescent="0.25">
      <c r="A11" t="s">
        <v>38</v>
      </c>
      <c r="B11" t="s">
        <v>20</v>
      </c>
      <c r="C11" t="s">
        <v>39</v>
      </c>
      <c r="D11" s="1">
        <v>45453</v>
      </c>
      <c r="E11" s="1">
        <v>45468</v>
      </c>
      <c r="F11">
        <v>7</v>
      </c>
      <c r="G11">
        <v>284</v>
      </c>
      <c r="H11" t="s">
        <v>27</v>
      </c>
      <c r="I11" t="s">
        <v>550</v>
      </c>
      <c r="J11" t="s">
        <v>18</v>
      </c>
      <c r="K11" t="str">
        <f>TEXT(Table1[[#This Row],[Order Date]],"yyyy")</f>
        <v>2024</v>
      </c>
      <c r="L11" t="str">
        <f>TEXT(Table1[[#This Row],[Order Date]],"MMM")</f>
        <v>Jun</v>
      </c>
      <c r="M11" t="str">
        <f>TEXT(Table1[[#This Row],[Order Date]],"DDD")</f>
        <v>Mon</v>
      </c>
      <c r="N11">
        <f>DATEDIF(Table1[[#This Row],[Order Date]],Table1[[#This Row],[Delivered Date]],"D")</f>
        <v>15</v>
      </c>
      <c r="O11">
        <f>ROUND(Table1[[#This Row],[Quantity]]*Table1[[#This Row],[Unit Price]]*VLOOKUP(Table1[[#This Row],[Product Name]],Table2[#All],2,FALSE),0)</f>
        <v>1292</v>
      </c>
      <c r="P11">
        <f>Table1[[#This Row],[Quantity]]*Table1[[#This Row],[Unit Price]]</f>
        <v>1988</v>
      </c>
      <c r="Q11">
        <f>Table1[[#This Row],[Sales Revenue]]-Table1[[#This Row],[Total costs]]</f>
        <v>696</v>
      </c>
    </row>
    <row r="12" spans="1:17" x14ac:dyDescent="0.25">
      <c r="A12" t="s">
        <v>40</v>
      </c>
      <c r="B12" t="s">
        <v>30</v>
      </c>
      <c r="C12" t="s">
        <v>41</v>
      </c>
      <c r="D12" s="1">
        <v>45627</v>
      </c>
      <c r="E12" s="1">
        <v>45636</v>
      </c>
      <c r="F12">
        <v>8</v>
      </c>
      <c r="G12">
        <v>415</v>
      </c>
      <c r="H12" t="s">
        <v>13</v>
      </c>
      <c r="I12" t="s">
        <v>32</v>
      </c>
      <c r="J12" t="s">
        <v>28</v>
      </c>
      <c r="K12" t="str">
        <f>TEXT(Table1[[#This Row],[Order Date]],"yyyy")</f>
        <v>2024</v>
      </c>
      <c r="L12" t="str">
        <f>TEXT(Table1[[#This Row],[Order Date]],"MMM")</f>
        <v>Dec</v>
      </c>
      <c r="M12" t="str">
        <f>TEXT(Table1[[#This Row],[Order Date]],"DDD")</f>
        <v>Sun</v>
      </c>
      <c r="N12">
        <f>DATEDIF(Table1[[#This Row],[Order Date]],Table1[[#This Row],[Delivered Date]],"D")</f>
        <v>9</v>
      </c>
      <c r="O12">
        <f>ROUND(Table1[[#This Row],[Quantity]]*Table1[[#This Row],[Unit Price]]*VLOOKUP(Table1[[#This Row],[Product Name]],Table2[#All],2,FALSE),0)</f>
        <v>2158</v>
      </c>
      <c r="P12">
        <f>Table1[[#This Row],[Quantity]]*Table1[[#This Row],[Unit Price]]</f>
        <v>3320</v>
      </c>
      <c r="Q12">
        <f>Table1[[#This Row],[Sales Revenue]]-Table1[[#This Row],[Total costs]]</f>
        <v>1162</v>
      </c>
    </row>
    <row r="13" spans="1:17" x14ac:dyDescent="0.25">
      <c r="A13" t="s">
        <v>42</v>
      </c>
      <c r="B13" t="s">
        <v>16</v>
      </c>
      <c r="C13" t="s">
        <v>43</v>
      </c>
      <c r="D13" s="1">
        <v>45477</v>
      </c>
      <c r="E13" s="1">
        <v>45480</v>
      </c>
      <c r="F13">
        <v>4</v>
      </c>
      <c r="G13">
        <v>151</v>
      </c>
      <c r="H13" t="s">
        <v>13</v>
      </c>
      <c r="I13" t="s">
        <v>32</v>
      </c>
      <c r="J13" t="s">
        <v>18</v>
      </c>
      <c r="K13" t="str">
        <f>TEXT(Table1[[#This Row],[Order Date]],"yyyy")</f>
        <v>2024</v>
      </c>
      <c r="L13" t="str">
        <f>TEXT(Table1[[#This Row],[Order Date]],"MMM")</f>
        <v>Jul</v>
      </c>
      <c r="M13" t="str">
        <f>TEXT(Table1[[#This Row],[Order Date]],"DDD")</f>
        <v>Thu</v>
      </c>
      <c r="N13">
        <f>DATEDIF(Table1[[#This Row],[Order Date]],Table1[[#This Row],[Delivered Date]],"D")</f>
        <v>3</v>
      </c>
      <c r="O13">
        <f>ROUND(Table1[[#This Row],[Quantity]]*Table1[[#This Row],[Unit Price]]*VLOOKUP(Table1[[#This Row],[Product Name]],Table2[#All],2,FALSE),0)</f>
        <v>362</v>
      </c>
      <c r="P13">
        <f>Table1[[#This Row],[Quantity]]*Table1[[#This Row],[Unit Price]]</f>
        <v>604</v>
      </c>
      <c r="Q13">
        <f>Table1[[#This Row],[Sales Revenue]]-Table1[[#This Row],[Total costs]]</f>
        <v>242</v>
      </c>
    </row>
    <row r="14" spans="1:17" x14ac:dyDescent="0.25">
      <c r="A14" t="s">
        <v>44</v>
      </c>
      <c r="B14" t="s">
        <v>11</v>
      </c>
      <c r="C14" t="s">
        <v>12</v>
      </c>
      <c r="D14" s="1">
        <v>45370</v>
      </c>
      <c r="E14" s="1">
        <v>45380</v>
      </c>
      <c r="F14">
        <v>3</v>
      </c>
      <c r="G14">
        <v>821</v>
      </c>
      <c r="H14" t="s">
        <v>27</v>
      </c>
      <c r="I14" t="s">
        <v>32</v>
      </c>
      <c r="J14" t="s">
        <v>45</v>
      </c>
      <c r="K14" t="str">
        <f>TEXT(Table1[[#This Row],[Order Date]],"yyyy")</f>
        <v>2024</v>
      </c>
      <c r="L14" t="str">
        <f>TEXT(Table1[[#This Row],[Order Date]],"MMM")</f>
        <v>Mar</v>
      </c>
      <c r="M14" t="str">
        <f>TEXT(Table1[[#This Row],[Order Date]],"DDD")</f>
        <v>Tue</v>
      </c>
      <c r="N14">
        <f>DATEDIF(Table1[[#This Row],[Order Date]],Table1[[#This Row],[Delivered Date]],"D")</f>
        <v>10</v>
      </c>
      <c r="O14">
        <f>ROUND(Table1[[#This Row],[Quantity]]*Table1[[#This Row],[Unit Price]]*VLOOKUP(Table1[[#This Row],[Product Name]],Table2[#All],2,FALSE),0)</f>
        <v>1847</v>
      </c>
      <c r="P14">
        <f>Table1[[#This Row],[Quantity]]*Table1[[#This Row],[Unit Price]]</f>
        <v>2463</v>
      </c>
      <c r="Q14">
        <f>Table1[[#This Row],[Sales Revenue]]-Table1[[#This Row],[Total costs]]</f>
        <v>616</v>
      </c>
    </row>
    <row r="15" spans="1:17" x14ac:dyDescent="0.25">
      <c r="A15" t="s">
        <v>46</v>
      </c>
      <c r="B15" t="s">
        <v>11</v>
      </c>
      <c r="C15" t="s">
        <v>26</v>
      </c>
      <c r="D15" s="1">
        <v>45487</v>
      </c>
      <c r="E15" s="1">
        <v>45501</v>
      </c>
      <c r="F15">
        <v>10</v>
      </c>
      <c r="G15">
        <v>489</v>
      </c>
      <c r="H15" t="s">
        <v>27</v>
      </c>
      <c r="I15" t="s">
        <v>32</v>
      </c>
      <c r="J15" t="s">
        <v>28</v>
      </c>
      <c r="K15" t="str">
        <f>TEXT(Table1[[#This Row],[Order Date]],"yyyy")</f>
        <v>2024</v>
      </c>
      <c r="L15" t="str">
        <f>TEXT(Table1[[#This Row],[Order Date]],"MMM")</f>
        <v>Jul</v>
      </c>
      <c r="M15" t="str">
        <f>TEXT(Table1[[#This Row],[Order Date]],"DDD")</f>
        <v>Sun</v>
      </c>
      <c r="N15">
        <f>DATEDIF(Table1[[#This Row],[Order Date]],Table1[[#This Row],[Delivered Date]],"D")</f>
        <v>14</v>
      </c>
      <c r="O15">
        <f>ROUND(Table1[[#This Row],[Quantity]]*Table1[[#This Row],[Unit Price]]*VLOOKUP(Table1[[#This Row],[Product Name]],Table2[#All],2,FALSE),0)</f>
        <v>3179</v>
      </c>
      <c r="P15">
        <f>Table1[[#This Row],[Quantity]]*Table1[[#This Row],[Unit Price]]</f>
        <v>4890</v>
      </c>
      <c r="Q15">
        <f>Table1[[#This Row],[Sales Revenue]]-Table1[[#This Row],[Total costs]]</f>
        <v>1711</v>
      </c>
    </row>
    <row r="16" spans="1:17" x14ac:dyDescent="0.25">
      <c r="A16" t="s">
        <v>47</v>
      </c>
      <c r="B16" t="s">
        <v>11</v>
      </c>
      <c r="C16" t="s">
        <v>12</v>
      </c>
      <c r="D16" s="1">
        <v>45641</v>
      </c>
      <c r="E16" s="1">
        <v>45650</v>
      </c>
      <c r="F16">
        <v>9</v>
      </c>
      <c r="G16">
        <v>778</v>
      </c>
      <c r="H16" t="s">
        <v>13</v>
      </c>
      <c r="I16" t="s">
        <v>546</v>
      </c>
      <c r="J16" t="s">
        <v>28</v>
      </c>
      <c r="K16" t="str">
        <f>TEXT(Table1[[#This Row],[Order Date]],"yyyy")</f>
        <v>2024</v>
      </c>
      <c r="L16" t="str">
        <f>TEXT(Table1[[#This Row],[Order Date]],"MMM")</f>
        <v>Dec</v>
      </c>
      <c r="M16" t="str">
        <f>TEXT(Table1[[#This Row],[Order Date]],"DDD")</f>
        <v>Sun</v>
      </c>
      <c r="N16">
        <f>DATEDIF(Table1[[#This Row],[Order Date]],Table1[[#This Row],[Delivered Date]],"D")</f>
        <v>9</v>
      </c>
      <c r="O16">
        <f>ROUND(Table1[[#This Row],[Quantity]]*Table1[[#This Row],[Unit Price]]*VLOOKUP(Table1[[#This Row],[Product Name]],Table2[#All],2,FALSE),0)</f>
        <v>5252</v>
      </c>
      <c r="P16">
        <f>Table1[[#This Row],[Quantity]]*Table1[[#This Row],[Unit Price]]</f>
        <v>7002</v>
      </c>
      <c r="Q16">
        <f>Table1[[#This Row],[Sales Revenue]]-Table1[[#This Row],[Total costs]]</f>
        <v>1750</v>
      </c>
    </row>
    <row r="17" spans="1:17" x14ac:dyDescent="0.25">
      <c r="A17" t="s">
        <v>48</v>
      </c>
      <c r="B17" t="s">
        <v>30</v>
      </c>
      <c r="C17" t="s">
        <v>49</v>
      </c>
      <c r="D17" s="1">
        <v>45372</v>
      </c>
      <c r="E17" s="1">
        <v>45380</v>
      </c>
      <c r="F17">
        <v>8</v>
      </c>
      <c r="G17">
        <v>13</v>
      </c>
      <c r="H17" t="s">
        <v>27</v>
      </c>
      <c r="I17" t="s">
        <v>32</v>
      </c>
      <c r="J17" t="s">
        <v>45</v>
      </c>
      <c r="K17" t="str">
        <f>TEXT(Table1[[#This Row],[Order Date]],"yyyy")</f>
        <v>2024</v>
      </c>
      <c r="L17" t="str">
        <f>TEXT(Table1[[#This Row],[Order Date]],"MMM")</f>
        <v>Mar</v>
      </c>
      <c r="M17" t="str">
        <f>TEXT(Table1[[#This Row],[Order Date]],"DDD")</f>
        <v>Thu</v>
      </c>
      <c r="N17">
        <f>DATEDIF(Table1[[#This Row],[Order Date]],Table1[[#This Row],[Delivered Date]],"D")</f>
        <v>8</v>
      </c>
      <c r="O17">
        <f>ROUND(Table1[[#This Row],[Quantity]]*Table1[[#This Row],[Unit Price]]*VLOOKUP(Table1[[#This Row],[Product Name]],Table2[#All],2,FALSE),0)</f>
        <v>73</v>
      </c>
      <c r="P17">
        <f>Table1[[#This Row],[Quantity]]*Table1[[#This Row],[Unit Price]]</f>
        <v>104</v>
      </c>
      <c r="Q17">
        <f>Table1[[#This Row],[Sales Revenue]]-Table1[[#This Row],[Total costs]]</f>
        <v>31</v>
      </c>
    </row>
    <row r="18" spans="1:17" x14ac:dyDescent="0.25">
      <c r="A18" t="s">
        <v>50</v>
      </c>
      <c r="B18" t="s">
        <v>20</v>
      </c>
      <c r="C18" t="s">
        <v>51</v>
      </c>
      <c r="D18" s="1">
        <v>45346</v>
      </c>
      <c r="E18" s="1">
        <v>45354</v>
      </c>
      <c r="F18">
        <v>5</v>
      </c>
      <c r="G18">
        <v>871</v>
      </c>
      <c r="H18" t="s">
        <v>27</v>
      </c>
      <c r="I18" t="s">
        <v>32</v>
      </c>
      <c r="J18" t="s">
        <v>14</v>
      </c>
      <c r="K18" t="str">
        <f>TEXT(Table1[[#This Row],[Order Date]],"yyyy")</f>
        <v>2024</v>
      </c>
      <c r="L18" t="str">
        <f>TEXT(Table1[[#This Row],[Order Date]],"MMM")</f>
        <v>Feb</v>
      </c>
      <c r="M18" t="str">
        <f>TEXT(Table1[[#This Row],[Order Date]],"DDD")</f>
        <v>Sat</v>
      </c>
      <c r="N18">
        <f>DATEDIF(Table1[[#This Row],[Order Date]],Table1[[#This Row],[Delivered Date]],"D")</f>
        <v>8</v>
      </c>
      <c r="O18">
        <f>ROUND(Table1[[#This Row],[Quantity]]*Table1[[#This Row],[Unit Price]]*VLOOKUP(Table1[[#This Row],[Product Name]],Table2[#All],2,FALSE),0)</f>
        <v>3049</v>
      </c>
      <c r="P18">
        <f>Table1[[#This Row],[Quantity]]*Table1[[#This Row],[Unit Price]]</f>
        <v>4355</v>
      </c>
      <c r="Q18">
        <f>Table1[[#This Row],[Sales Revenue]]-Table1[[#This Row],[Total costs]]</f>
        <v>1306</v>
      </c>
    </row>
    <row r="19" spans="1:17" x14ac:dyDescent="0.25">
      <c r="A19" t="s">
        <v>52</v>
      </c>
      <c r="B19" t="s">
        <v>20</v>
      </c>
      <c r="C19" t="s">
        <v>53</v>
      </c>
      <c r="D19" s="1">
        <v>45483</v>
      </c>
      <c r="E19" s="1">
        <v>45492</v>
      </c>
      <c r="F19">
        <v>3</v>
      </c>
      <c r="G19">
        <v>562</v>
      </c>
      <c r="H19" t="s">
        <v>13</v>
      </c>
      <c r="I19" t="s">
        <v>548</v>
      </c>
      <c r="J19" t="s">
        <v>45</v>
      </c>
      <c r="K19" t="str">
        <f>TEXT(Table1[[#This Row],[Order Date]],"yyyy")</f>
        <v>2024</v>
      </c>
      <c r="L19" t="str">
        <f>TEXT(Table1[[#This Row],[Order Date]],"MMM")</f>
        <v>Jul</v>
      </c>
      <c r="M19" t="str">
        <f>TEXT(Table1[[#This Row],[Order Date]],"DDD")</f>
        <v>Wed</v>
      </c>
      <c r="N19">
        <f>DATEDIF(Table1[[#This Row],[Order Date]],Table1[[#This Row],[Delivered Date]],"D")</f>
        <v>9</v>
      </c>
      <c r="O19">
        <f>ROUND(Table1[[#This Row],[Quantity]]*Table1[[#This Row],[Unit Price]]*VLOOKUP(Table1[[#This Row],[Product Name]],Table2[#All],2,FALSE),0)</f>
        <v>1180</v>
      </c>
      <c r="P19">
        <f>Table1[[#This Row],[Quantity]]*Table1[[#This Row],[Unit Price]]</f>
        <v>1686</v>
      </c>
      <c r="Q19">
        <f>Table1[[#This Row],[Sales Revenue]]-Table1[[#This Row],[Total costs]]</f>
        <v>506</v>
      </c>
    </row>
    <row r="20" spans="1:17" x14ac:dyDescent="0.25">
      <c r="A20" t="s">
        <v>54</v>
      </c>
      <c r="B20" t="s">
        <v>16</v>
      </c>
      <c r="C20" t="s">
        <v>55</v>
      </c>
      <c r="D20" s="1">
        <v>45542</v>
      </c>
      <c r="E20" s="1">
        <v>45552</v>
      </c>
      <c r="F20">
        <v>1</v>
      </c>
      <c r="G20">
        <v>124</v>
      </c>
      <c r="H20" t="s">
        <v>13</v>
      </c>
      <c r="I20" t="s">
        <v>546</v>
      </c>
      <c r="J20" t="s">
        <v>14</v>
      </c>
      <c r="K20" t="str">
        <f>TEXT(Table1[[#This Row],[Order Date]],"yyyy")</f>
        <v>2024</v>
      </c>
      <c r="L20" t="str">
        <f>TEXT(Table1[[#This Row],[Order Date]],"MMM")</f>
        <v>Sep</v>
      </c>
      <c r="M20" t="str">
        <f>TEXT(Table1[[#This Row],[Order Date]],"DDD")</f>
        <v>Sat</v>
      </c>
      <c r="N20">
        <f>DATEDIF(Table1[[#This Row],[Order Date]],Table1[[#This Row],[Delivered Date]],"D")</f>
        <v>10</v>
      </c>
      <c r="O20">
        <f>ROUND(Table1[[#This Row],[Quantity]]*Table1[[#This Row],[Unit Price]]*VLOOKUP(Table1[[#This Row],[Product Name]],Table2[#All],2,FALSE),0)</f>
        <v>68</v>
      </c>
      <c r="P20">
        <f>Table1[[#This Row],[Quantity]]*Table1[[#This Row],[Unit Price]]</f>
        <v>124</v>
      </c>
      <c r="Q20">
        <f>Table1[[#This Row],[Sales Revenue]]-Table1[[#This Row],[Total costs]]</f>
        <v>56</v>
      </c>
    </row>
    <row r="21" spans="1:17" x14ac:dyDescent="0.25">
      <c r="A21" t="s">
        <v>56</v>
      </c>
      <c r="B21" t="s">
        <v>11</v>
      </c>
      <c r="C21" t="s">
        <v>57</v>
      </c>
      <c r="D21" s="1">
        <v>45582</v>
      </c>
      <c r="E21" s="1">
        <v>45588</v>
      </c>
      <c r="F21">
        <v>2</v>
      </c>
      <c r="G21">
        <v>97</v>
      </c>
      <c r="H21" t="s">
        <v>13</v>
      </c>
      <c r="I21" t="s">
        <v>32</v>
      </c>
      <c r="J21" t="s">
        <v>45</v>
      </c>
      <c r="K21" t="str">
        <f>TEXT(Table1[[#This Row],[Order Date]],"yyyy")</f>
        <v>2024</v>
      </c>
      <c r="L21" t="str">
        <f>TEXT(Table1[[#This Row],[Order Date]],"MMM")</f>
        <v>Oct</v>
      </c>
      <c r="M21" t="str">
        <f>TEXT(Table1[[#This Row],[Order Date]],"DDD")</f>
        <v>Thu</v>
      </c>
      <c r="N21">
        <f>DATEDIF(Table1[[#This Row],[Order Date]],Table1[[#This Row],[Delivered Date]],"D")</f>
        <v>6</v>
      </c>
      <c r="O21">
        <f>ROUND(Table1[[#This Row],[Quantity]]*Table1[[#This Row],[Unit Price]]*VLOOKUP(Table1[[#This Row],[Product Name]],Table2[#All],2,FALSE),0)</f>
        <v>165</v>
      </c>
      <c r="P21">
        <f>Table1[[#This Row],[Quantity]]*Table1[[#This Row],[Unit Price]]</f>
        <v>194</v>
      </c>
      <c r="Q21">
        <f>Table1[[#This Row],[Sales Revenue]]-Table1[[#This Row],[Total costs]]</f>
        <v>29</v>
      </c>
    </row>
    <row r="22" spans="1:17" x14ac:dyDescent="0.25">
      <c r="A22" t="s">
        <v>42</v>
      </c>
      <c r="B22" t="s">
        <v>16</v>
      </c>
      <c r="C22" t="s">
        <v>43</v>
      </c>
      <c r="D22" s="1">
        <v>45477</v>
      </c>
      <c r="E22" s="1">
        <v>45480</v>
      </c>
      <c r="F22">
        <v>4</v>
      </c>
      <c r="G22">
        <v>151</v>
      </c>
      <c r="H22" t="s">
        <v>13</v>
      </c>
      <c r="I22" t="s">
        <v>32</v>
      </c>
      <c r="J22" t="s">
        <v>14</v>
      </c>
      <c r="K22" t="str">
        <f>TEXT(Table1[[#This Row],[Order Date]],"yyyy")</f>
        <v>2024</v>
      </c>
      <c r="L22" t="str">
        <f>TEXT(Table1[[#This Row],[Order Date]],"MMM")</f>
        <v>Jul</v>
      </c>
      <c r="M22" t="str">
        <f>TEXT(Table1[[#This Row],[Order Date]],"DDD")</f>
        <v>Thu</v>
      </c>
      <c r="N22">
        <f>DATEDIF(Table1[[#This Row],[Order Date]],Table1[[#This Row],[Delivered Date]],"D")</f>
        <v>3</v>
      </c>
      <c r="O22">
        <f>ROUND(Table1[[#This Row],[Quantity]]*Table1[[#This Row],[Unit Price]]*VLOOKUP(Table1[[#This Row],[Product Name]],Table2[#All],2,FALSE),0)</f>
        <v>362</v>
      </c>
      <c r="P22">
        <f>Table1[[#This Row],[Quantity]]*Table1[[#This Row],[Unit Price]]</f>
        <v>604</v>
      </c>
      <c r="Q22">
        <f>Table1[[#This Row],[Sales Revenue]]-Table1[[#This Row],[Total costs]]</f>
        <v>242</v>
      </c>
    </row>
    <row r="23" spans="1:17" x14ac:dyDescent="0.25">
      <c r="A23" t="s">
        <v>58</v>
      </c>
      <c r="B23" t="s">
        <v>16</v>
      </c>
      <c r="C23" t="s">
        <v>59</v>
      </c>
      <c r="D23" s="1">
        <v>45508</v>
      </c>
      <c r="E23" s="1">
        <v>45520</v>
      </c>
      <c r="F23">
        <v>4</v>
      </c>
      <c r="G23">
        <v>961</v>
      </c>
      <c r="H23" t="s">
        <v>27</v>
      </c>
      <c r="I23" t="s">
        <v>32</v>
      </c>
      <c r="J23" t="s">
        <v>14</v>
      </c>
      <c r="K23" t="str">
        <f>TEXT(Table1[[#This Row],[Order Date]],"yyyy")</f>
        <v>2024</v>
      </c>
      <c r="L23" t="str">
        <f>TEXT(Table1[[#This Row],[Order Date]],"MMM")</f>
        <v>Aug</v>
      </c>
      <c r="M23" t="str">
        <f>TEXT(Table1[[#This Row],[Order Date]],"DDD")</f>
        <v>Sun</v>
      </c>
      <c r="N23">
        <f>DATEDIF(Table1[[#This Row],[Order Date]],Table1[[#This Row],[Delivered Date]],"D")</f>
        <v>12</v>
      </c>
      <c r="O23">
        <f>ROUND(Table1[[#This Row],[Quantity]]*Table1[[#This Row],[Unit Price]]*VLOOKUP(Table1[[#This Row],[Product Name]],Table2[#All],2,FALSE),0)</f>
        <v>2499</v>
      </c>
      <c r="P23">
        <f>Table1[[#This Row],[Quantity]]*Table1[[#This Row],[Unit Price]]</f>
        <v>3844</v>
      </c>
      <c r="Q23">
        <f>Table1[[#This Row],[Sales Revenue]]-Table1[[#This Row],[Total costs]]</f>
        <v>1345</v>
      </c>
    </row>
    <row r="24" spans="1:17" x14ac:dyDescent="0.25">
      <c r="A24" t="s">
        <v>60</v>
      </c>
      <c r="B24" t="s">
        <v>30</v>
      </c>
      <c r="C24" t="s">
        <v>49</v>
      </c>
      <c r="D24" s="1">
        <v>45635</v>
      </c>
      <c r="E24" s="1">
        <v>45638</v>
      </c>
      <c r="F24">
        <v>6</v>
      </c>
      <c r="G24">
        <v>458</v>
      </c>
      <c r="H24" t="s">
        <v>13</v>
      </c>
      <c r="I24" t="s">
        <v>32</v>
      </c>
      <c r="J24" t="s">
        <v>18</v>
      </c>
      <c r="K24" t="str">
        <f>TEXT(Table1[[#This Row],[Order Date]],"yyyy")</f>
        <v>2024</v>
      </c>
      <c r="L24" t="str">
        <f>TEXT(Table1[[#This Row],[Order Date]],"MMM")</f>
        <v>Dec</v>
      </c>
      <c r="M24" t="str">
        <f>TEXT(Table1[[#This Row],[Order Date]],"DDD")</f>
        <v>Mon</v>
      </c>
      <c r="N24">
        <f>DATEDIF(Table1[[#This Row],[Order Date]],Table1[[#This Row],[Delivered Date]],"D")</f>
        <v>3</v>
      </c>
      <c r="O24">
        <f>ROUND(Table1[[#This Row],[Quantity]]*Table1[[#This Row],[Unit Price]]*VLOOKUP(Table1[[#This Row],[Product Name]],Table2[#All],2,FALSE),0)</f>
        <v>1924</v>
      </c>
      <c r="P24">
        <f>Table1[[#This Row],[Quantity]]*Table1[[#This Row],[Unit Price]]</f>
        <v>2748</v>
      </c>
      <c r="Q24">
        <f>Table1[[#This Row],[Sales Revenue]]-Table1[[#This Row],[Total costs]]</f>
        <v>824</v>
      </c>
    </row>
    <row r="25" spans="1:17" x14ac:dyDescent="0.25">
      <c r="A25" t="s">
        <v>61</v>
      </c>
      <c r="B25" t="s">
        <v>20</v>
      </c>
      <c r="C25" t="s">
        <v>53</v>
      </c>
      <c r="D25" s="1">
        <v>45324</v>
      </c>
      <c r="E25" s="1">
        <v>45334</v>
      </c>
      <c r="F25">
        <v>6</v>
      </c>
      <c r="G25">
        <v>31</v>
      </c>
      <c r="H25" t="s">
        <v>13</v>
      </c>
      <c r="I25" t="s">
        <v>32</v>
      </c>
      <c r="J25" t="s">
        <v>28</v>
      </c>
      <c r="K25" t="str">
        <f>TEXT(Table1[[#This Row],[Order Date]],"yyyy")</f>
        <v>2024</v>
      </c>
      <c r="L25" t="str">
        <f>TEXT(Table1[[#This Row],[Order Date]],"MMM")</f>
        <v>Feb</v>
      </c>
      <c r="M25" t="str">
        <f>TEXT(Table1[[#This Row],[Order Date]],"DDD")</f>
        <v>Fri</v>
      </c>
      <c r="N25">
        <f>DATEDIF(Table1[[#This Row],[Order Date]],Table1[[#This Row],[Delivered Date]],"D")</f>
        <v>10</v>
      </c>
      <c r="O25">
        <f>ROUND(Table1[[#This Row],[Quantity]]*Table1[[#This Row],[Unit Price]]*VLOOKUP(Table1[[#This Row],[Product Name]],Table2[#All],2,FALSE),0)</f>
        <v>130</v>
      </c>
      <c r="P25">
        <f>Table1[[#This Row],[Quantity]]*Table1[[#This Row],[Unit Price]]</f>
        <v>186</v>
      </c>
      <c r="Q25">
        <f>Table1[[#This Row],[Sales Revenue]]-Table1[[#This Row],[Total costs]]</f>
        <v>56</v>
      </c>
    </row>
    <row r="26" spans="1:17" x14ac:dyDescent="0.25">
      <c r="A26" t="s">
        <v>62</v>
      </c>
      <c r="B26" t="s">
        <v>16</v>
      </c>
      <c r="C26" t="s">
        <v>63</v>
      </c>
      <c r="D26" s="1">
        <v>45295</v>
      </c>
      <c r="E26" s="1">
        <v>45306</v>
      </c>
      <c r="F26">
        <v>2</v>
      </c>
      <c r="G26">
        <v>734</v>
      </c>
      <c r="H26" t="s">
        <v>13</v>
      </c>
      <c r="I26" t="s">
        <v>32</v>
      </c>
      <c r="J26" t="s">
        <v>45</v>
      </c>
      <c r="K26" t="str">
        <f>TEXT(Table1[[#This Row],[Order Date]],"yyyy")</f>
        <v>2024</v>
      </c>
      <c r="L26" t="str">
        <f>TEXT(Table1[[#This Row],[Order Date]],"MMM")</f>
        <v>Jan</v>
      </c>
      <c r="M26" t="str">
        <f>TEXT(Table1[[#This Row],[Order Date]],"DDD")</f>
        <v>Thu</v>
      </c>
      <c r="N26">
        <f>DATEDIF(Table1[[#This Row],[Order Date]],Table1[[#This Row],[Delivered Date]],"D")</f>
        <v>11</v>
      </c>
      <c r="O26">
        <f>ROUND(Table1[[#This Row],[Quantity]]*Table1[[#This Row],[Unit Price]]*VLOOKUP(Table1[[#This Row],[Product Name]],Table2[#All],2,FALSE),0)</f>
        <v>734</v>
      </c>
      <c r="P26">
        <f>Table1[[#This Row],[Quantity]]*Table1[[#This Row],[Unit Price]]</f>
        <v>1468</v>
      </c>
      <c r="Q26">
        <f>Table1[[#This Row],[Sales Revenue]]-Table1[[#This Row],[Total costs]]</f>
        <v>734</v>
      </c>
    </row>
    <row r="27" spans="1:17" x14ac:dyDescent="0.25">
      <c r="A27" t="s">
        <v>64</v>
      </c>
      <c r="B27" t="s">
        <v>11</v>
      </c>
      <c r="C27" t="s">
        <v>12</v>
      </c>
      <c r="D27" s="1">
        <v>45461</v>
      </c>
      <c r="E27" s="1">
        <v>45472</v>
      </c>
      <c r="F27">
        <v>2</v>
      </c>
      <c r="G27">
        <v>536</v>
      </c>
      <c r="H27" t="s">
        <v>27</v>
      </c>
      <c r="I27" t="s">
        <v>550</v>
      </c>
      <c r="J27" t="s">
        <v>14</v>
      </c>
      <c r="K27" t="str">
        <f>TEXT(Table1[[#This Row],[Order Date]],"yyyy")</f>
        <v>2024</v>
      </c>
      <c r="L27" t="str">
        <f>TEXT(Table1[[#This Row],[Order Date]],"MMM")</f>
        <v>Jun</v>
      </c>
      <c r="M27" t="str">
        <f>TEXT(Table1[[#This Row],[Order Date]],"DDD")</f>
        <v>Tue</v>
      </c>
      <c r="N27">
        <f>DATEDIF(Table1[[#This Row],[Order Date]],Table1[[#This Row],[Delivered Date]],"D")</f>
        <v>11</v>
      </c>
      <c r="O27">
        <f>ROUND(Table1[[#This Row],[Quantity]]*Table1[[#This Row],[Unit Price]]*VLOOKUP(Table1[[#This Row],[Product Name]],Table2[#All],2,FALSE),0)</f>
        <v>804</v>
      </c>
      <c r="P27">
        <f>Table1[[#This Row],[Quantity]]*Table1[[#This Row],[Unit Price]]</f>
        <v>1072</v>
      </c>
      <c r="Q27">
        <f>Table1[[#This Row],[Sales Revenue]]-Table1[[#This Row],[Total costs]]</f>
        <v>268</v>
      </c>
    </row>
    <row r="28" spans="1:17" x14ac:dyDescent="0.25">
      <c r="A28" t="s">
        <v>65</v>
      </c>
      <c r="B28" t="s">
        <v>23</v>
      </c>
      <c r="C28" t="s">
        <v>37</v>
      </c>
      <c r="D28" s="1">
        <v>45531</v>
      </c>
      <c r="E28" s="1">
        <v>45534</v>
      </c>
      <c r="F28">
        <v>1</v>
      </c>
      <c r="G28">
        <v>200</v>
      </c>
      <c r="H28" t="s">
        <v>13</v>
      </c>
      <c r="I28" t="s">
        <v>32</v>
      </c>
      <c r="J28" t="s">
        <v>45</v>
      </c>
      <c r="K28" t="str">
        <f>TEXT(Table1[[#This Row],[Order Date]],"yyyy")</f>
        <v>2024</v>
      </c>
      <c r="L28" t="str">
        <f>TEXT(Table1[[#This Row],[Order Date]],"MMM")</f>
        <v>Aug</v>
      </c>
      <c r="M28" t="str">
        <f>TEXT(Table1[[#This Row],[Order Date]],"DDD")</f>
        <v>Tue</v>
      </c>
      <c r="N28">
        <f>DATEDIF(Table1[[#This Row],[Order Date]],Table1[[#This Row],[Delivered Date]],"D")</f>
        <v>3</v>
      </c>
      <c r="O28">
        <f>ROUND(Table1[[#This Row],[Quantity]]*Table1[[#This Row],[Unit Price]]*VLOOKUP(Table1[[#This Row],[Product Name]],Table2[#All],2,FALSE),0)</f>
        <v>100</v>
      </c>
      <c r="P28">
        <f>Table1[[#This Row],[Quantity]]*Table1[[#This Row],[Unit Price]]</f>
        <v>200</v>
      </c>
      <c r="Q28">
        <f>Table1[[#This Row],[Sales Revenue]]-Table1[[#This Row],[Total costs]]</f>
        <v>100</v>
      </c>
    </row>
    <row r="29" spans="1:17" x14ac:dyDescent="0.25">
      <c r="A29" t="s">
        <v>66</v>
      </c>
      <c r="B29" t="s">
        <v>16</v>
      </c>
      <c r="C29" t="s">
        <v>17</v>
      </c>
      <c r="D29" s="1">
        <v>45317</v>
      </c>
      <c r="E29" s="1">
        <v>45329</v>
      </c>
      <c r="F29">
        <v>9</v>
      </c>
      <c r="G29">
        <v>866</v>
      </c>
      <c r="H29" t="s">
        <v>13</v>
      </c>
      <c r="I29" t="s">
        <v>550</v>
      </c>
      <c r="J29" t="s">
        <v>28</v>
      </c>
      <c r="K29" t="str">
        <f>TEXT(Table1[[#This Row],[Order Date]],"yyyy")</f>
        <v>2024</v>
      </c>
      <c r="L29" t="str">
        <f>TEXT(Table1[[#This Row],[Order Date]],"MMM")</f>
        <v>Jan</v>
      </c>
      <c r="M29" t="str">
        <f>TEXT(Table1[[#This Row],[Order Date]],"DDD")</f>
        <v>Fri</v>
      </c>
      <c r="N29">
        <f>DATEDIF(Table1[[#This Row],[Order Date]],Table1[[#This Row],[Delivered Date]],"D")</f>
        <v>12</v>
      </c>
      <c r="O29">
        <f>ROUND(Table1[[#This Row],[Quantity]]*Table1[[#This Row],[Unit Price]]*VLOOKUP(Table1[[#This Row],[Product Name]],Table2[#All],2,FALSE),0)</f>
        <v>3897</v>
      </c>
      <c r="P29">
        <f>Table1[[#This Row],[Quantity]]*Table1[[#This Row],[Unit Price]]</f>
        <v>7794</v>
      </c>
      <c r="Q29">
        <f>Table1[[#This Row],[Sales Revenue]]-Table1[[#This Row],[Total costs]]</f>
        <v>3897</v>
      </c>
    </row>
    <row r="30" spans="1:17" x14ac:dyDescent="0.25">
      <c r="A30" t="s">
        <v>67</v>
      </c>
      <c r="B30" t="s">
        <v>20</v>
      </c>
      <c r="C30" t="s">
        <v>21</v>
      </c>
      <c r="D30" s="1">
        <v>45540</v>
      </c>
      <c r="E30" s="1">
        <v>45554</v>
      </c>
      <c r="F30">
        <v>8</v>
      </c>
      <c r="G30">
        <v>228</v>
      </c>
      <c r="H30" t="s">
        <v>13</v>
      </c>
      <c r="I30" t="s">
        <v>548</v>
      </c>
      <c r="J30" t="s">
        <v>28</v>
      </c>
      <c r="K30" t="str">
        <f>TEXT(Table1[[#This Row],[Order Date]],"yyyy")</f>
        <v>2024</v>
      </c>
      <c r="L30" t="str">
        <f>TEXT(Table1[[#This Row],[Order Date]],"MMM")</f>
        <v>Sep</v>
      </c>
      <c r="M30" t="str">
        <f>TEXT(Table1[[#This Row],[Order Date]],"DDD")</f>
        <v>Thu</v>
      </c>
      <c r="N30">
        <f>DATEDIF(Table1[[#This Row],[Order Date]],Table1[[#This Row],[Delivered Date]],"D")</f>
        <v>14</v>
      </c>
      <c r="O30">
        <f>ROUND(Table1[[#This Row],[Quantity]]*Table1[[#This Row],[Unit Price]]*VLOOKUP(Table1[[#This Row],[Product Name]],Table2[#All],2,FALSE),0)</f>
        <v>1368</v>
      </c>
      <c r="P30">
        <f>Table1[[#This Row],[Quantity]]*Table1[[#This Row],[Unit Price]]</f>
        <v>1824</v>
      </c>
      <c r="Q30">
        <f>Table1[[#This Row],[Sales Revenue]]-Table1[[#This Row],[Total costs]]</f>
        <v>456</v>
      </c>
    </row>
    <row r="31" spans="1:17" x14ac:dyDescent="0.25">
      <c r="A31" t="s">
        <v>68</v>
      </c>
      <c r="B31" t="s">
        <v>23</v>
      </c>
      <c r="C31" t="s">
        <v>69</v>
      </c>
      <c r="D31" s="1">
        <v>45630</v>
      </c>
      <c r="E31" s="1">
        <v>45637</v>
      </c>
      <c r="F31">
        <v>8</v>
      </c>
      <c r="G31">
        <v>168</v>
      </c>
      <c r="H31" t="s">
        <v>13</v>
      </c>
      <c r="I31" t="s">
        <v>550</v>
      </c>
      <c r="J31" t="s">
        <v>18</v>
      </c>
      <c r="K31" t="str">
        <f>TEXT(Table1[[#This Row],[Order Date]],"yyyy")</f>
        <v>2024</v>
      </c>
      <c r="L31" t="str">
        <f>TEXT(Table1[[#This Row],[Order Date]],"MMM")</f>
        <v>Dec</v>
      </c>
      <c r="M31" t="str">
        <f>TEXT(Table1[[#This Row],[Order Date]],"DDD")</f>
        <v>Wed</v>
      </c>
      <c r="N31">
        <f>DATEDIF(Table1[[#This Row],[Order Date]],Table1[[#This Row],[Delivered Date]],"D")</f>
        <v>7</v>
      </c>
      <c r="O31">
        <f>ROUND(Table1[[#This Row],[Quantity]]*Table1[[#This Row],[Unit Price]]*VLOOKUP(Table1[[#This Row],[Product Name]],Table2[#All],2,FALSE),0)</f>
        <v>739</v>
      </c>
      <c r="P31">
        <f>Table1[[#This Row],[Quantity]]*Table1[[#This Row],[Unit Price]]</f>
        <v>1344</v>
      </c>
      <c r="Q31">
        <f>Table1[[#This Row],[Sales Revenue]]-Table1[[#This Row],[Total costs]]</f>
        <v>605</v>
      </c>
    </row>
    <row r="32" spans="1:17" x14ac:dyDescent="0.25">
      <c r="A32" t="s">
        <v>70</v>
      </c>
      <c r="B32" t="s">
        <v>11</v>
      </c>
      <c r="C32" t="s">
        <v>35</v>
      </c>
      <c r="D32" s="1">
        <v>45569</v>
      </c>
      <c r="E32" s="1">
        <v>45572</v>
      </c>
      <c r="F32">
        <v>1</v>
      </c>
      <c r="G32">
        <v>775</v>
      </c>
      <c r="H32" t="s">
        <v>13</v>
      </c>
      <c r="I32" t="s">
        <v>546</v>
      </c>
      <c r="J32" t="s">
        <v>18</v>
      </c>
      <c r="K32" t="str">
        <f>TEXT(Table1[[#This Row],[Order Date]],"yyyy")</f>
        <v>2024</v>
      </c>
      <c r="L32" t="str">
        <f>TEXT(Table1[[#This Row],[Order Date]],"MMM")</f>
        <v>Oct</v>
      </c>
      <c r="M32" t="str">
        <f>TEXT(Table1[[#This Row],[Order Date]],"DDD")</f>
        <v>Fri</v>
      </c>
      <c r="N32">
        <f>DATEDIF(Table1[[#This Row],[Order Date]],Table1[[#This Row],[Delivered Date]],"D")</f>
        <v>3</v>
      </c>
      <c r="O32">
        <f>ROUND(Table1[[#This Row],[Quantity]]*Table1[[#This Row],[Unit Price]]*VLOOKUP(Table1[[#This Row],[Product Name]],Table2[#All],2,FALSE),0)</f>
        <v>620</v>
      </c>
      <c r="P32">
        <f>Table1[[#This Row],[Quantity]]*Table1[[#This Row],[Unit Price]]</f>
        <v>775</v>
      </c>
      <c r="Q32">
        <f>Table1[[#This Row],[Sales Revenue]]-Table1[[#This Row],[Total costs]]</f>
        <v>155</v>
      </c>
    </row>
    <row r="33" spans="1:17" x14ac:dyDescent="0.25">
      <c r="A33" t="s">
        <v>71</v>
      </c>
      <c r="B33" t="s">
        <v>16</v>
      </c>
      <c r="C33" t="s">
        <v>43</v>
      </c>
      <c r="D33" s="1">
        <v>45549</v>
      </c>
      <c r="E33" s="1">
        <v>45554</v>
      </c>
      <c r="F33">
        <v>9</v>
      </c>
      <c r="G33">
        <v>171</v>
      </c>
      <c r="H33" t="s">
        <v>13</v>
      </c>
      <c r="I33" t="s">
        <v>550</v>
      </c>
      <c r="J33" t="s">
        <v>28</v>
      </c>
      <c r="K33" t="str">
        <f>TEXT(Table1[[#This Row],[Order Date]],"yyyy")</f>
        <v>2024</v>
      </c>
      <c r="L33" t="str">
        <f>TEXT(Table1[[#This Row],[Order Date]],"MMM")</f>
        <v>Sep</v>
      </c>
      <c r="M33" t="str">
        <f>TEXT(Table1[[#This Row],[Order Date]],"DDD")</f>
        <v>Sat</v>
      </c>
      <c r="N33">
        <f>DATEDIF(Table1[[#This Row],[Order Date]],Table1[[#This Row],[Delivered Date]],"D")</f>
        <v>5</v>
      </c>
      <c r="O33">
        <f>ROUND(Table1[[#This Row],[Quantity]]*Table1[[#This Row],[Unit Price]]*VLOOKUP(Table1[[#This Row],[Product Name]],Table2[#All],2,FALSE),0)</f>
        <v>923</v>
      </c>
      <c r="P33">
        <f>Table1[[#This Row],[Quantity]]*Table1[[#This Row],[Unit Price]]</f>
        <v>1539</v>
      </c>
      <c r="Q33">
        <f>Table1[[#This Row],[Sales Revenue]]-Table1[[#This Row],[Total costs]]</f>
        <v>616</v>
      </c>
    </row>
    <row r="34" spans="1:17" x14ac:dyDescent="0.25">
      <c r="A34" t="s">
        <v>72</v>
      </c>
      <c r="B34" t="s">
        <v>11</v>
      </c>
      <c r="C34" t="s">
        <v>35</v>
      </c>
      <c r="D34" s="1">
        <v>45418</v>
      </c>
      <c r="E34" s="1">
        <v>45431</v>
      </c>
      <c r="F34">
        <v>10</v>
      </c>
      <c r="G34">
        <v>618</v>
      </c>
      <c r="H34" t="s">
        <v>13</v>
      </c>
      <c r="I34" t="s">
        <v>550</v>
      </c>
      <c r="J34" t="s">
        <v>45</v>
      </c>
      <c r="K34" t="str">
        <f>TEXT(Table1[[#This Row],[Order Date]],"yyyy")</f>
        <v>2024</v>
      </c>
      <c r="L34" t="str">
        <f>TEXT(Table1[[#This Row],[Order Date]],"MMM")</f>
        <v>May</v>
      </c>
      <c r="M34" t="str">
        <f>TEXT(Table1[[#This Row],[Order Date]],"DDD")</f>
        <v>Mon</v>
      </c>
      <c r="N34">
        <f>DATEDIF(Table1[[#This Row],[Order Date]],Table1[[#This Row],[Delivered Date]],"D")</f>
        <v>13</v>
      </c>
      <c r="O34">
        <f>ROUND(Table1[[#This Row],[Quantity]]*Table1[[#This Row],[Unit Price]]*VLOOKUP(Table1[[#This Row],[Product Name]],Table2[#All],2,FALSE),0)</f>
        <v>4944</v>
      </c>
      <c r="P34">
        <f>Table1[[#This Row],[Quantity]]*Table1[[#This Row],[Unit Price]]</f>
        <v>6180</v>
      </c>
      <c r="Q34">
        <f>Table1[[#This Row],[Sales Revenue]]-Table1[[#This Row],[Total costs]]</f>
        <v>1236</v>
      </c>
    </row>
    <row r="35" spans="1:17" x14ac:dyDescent="0.25">
      <c r="A35" t="s">
        <v>73</v>
      </c>
      <c r="B35" t="s">
        <v>23</v>
      </c>
      <c r="C35" t="s">
        <v>69</v>
      </c>
      <c r="D35" s="1">
        <v>45581</v>
      </c>
      <c r="E35" s="1">
        <v>45586</v>
      </c>
      <c r="F35">
        <v>9</v>
      </c>
      <c r="G35">
        <v>333</v>
      </c>
      <c r="H35" t="s">
        <v>27</v>
      </c>
      <c r="I35" t="s">
        <v>546</v>
      </c>
      <c r="J35" t="s">
        <v>45</v>
      </c>
      <c r="K35" t="str">
        <f>TEXT(Table1[[#This Row],[Order Date]],"yyyy")</f>
        <v>2024</v>
      </c>
      <c r="L35" t="str">
        <f>TEXT(Table1[[#This Row],[Order Date]],"MMM")</f>
        <v>Oct</v>
      </c>
      <c r="M35" t="str">
        <f>TEXT(Table1[[#This Row],[Order Date]],"DDD")</f>
        <v>Wed</v>
      </c>
      <c r="N35">
        <f>DATEDIF(Table1[[#This Row],[Order Date]],Table1[[#This Row],[Delivered Date]],"D")</f>
        <v>5</v>
      </c>
      <c r="O35">
        <f>ROUND(Table1[[#This Row],[Quantity]]*Table1[[#This Row],[Unit Price]]*VLOOKUP(Table1[[#This Row],[Product Name]],Table2[#All],2,FALSE),0)</f>
        <v>1648</v>
      </c>
      <c r="P35">
        <f>Table1[[#This Row],[Quantity]]*Table1[[#This Row],[Unit Price]]</f>
        <v>2997</v>
      </c>
      <c r="Q35">
        <f>Table1[[#This Row],[Sales Revenue]]-Table1[[#This Row],[Total costs]]</f>
        <v>1349</v>
      </c>
    </row>
    <row r="36" spans="1:17" x14ac:dyDescent="0.25">
      <c r="A36" t="s">
        <v>74</v>
      </c>
      <c r="B36" t="s">
        <v>30</v>
      </c>
      <c r="C36" t="s">
        <v>75</v>
      </c>
      <c r="D36" s="1">
        <v>45296</v>
      </c>
      <c r="E36" s="1">
        <v>45301</v>
      </c>
      <c r="F36">
        <v>8</v>
      </c>
      <c r="G36">
        <v>646</v>
      </c>
      <c r="H36" t="s">
        <v>13</v>
      </c>
      <c r="I36" t="s">
        <v>32</v>
      </c>
      <c r="J36" t="s">
        <v>45</v>
      </c>
      <c r="K36" t="str">
        <f>TEXT(Table1[[#This Row],[Order Date]],"yyyy")</f>
        <v>2024</v>
      </c>
      <c r="L36" t="str">
        <f>TEXT(Table1[[#This Row],[Order Date]],"MMM")</f>
        <v>Jan</v>
      </c>
      <c r="M36" t="str">
        <f>TEXT(Table1[[#This Row],[Order Date]],"DDD")</f>
        <v>Fri</v>
      </c>
      <c r="N36">
        <f>DATEDIF(Table1[[#This Row],[Order Date]],Table1[[#This Row],[Delivered Date]],"D")</f>
        <v>5</v>
      </c>
      <c r="O36">
        <f>ROUND(Table1[[#This Row],[Quantity]]*Table1[[#This Row],[Unit Price]]*VLOOKUP(Table1[[#This Row],[Product Name]],Table2[#All],2,FALSE),0)</f>
        <v>3876</v>
      </c>
      <c r="P36">
        <f>Table1[[#This Row],[Quantity]]*Table1[[#This Row],[Unit Price]]</f>
        <v>5168</v>
      </c>
      <c r="Q36">
        <f>Table1[[#This Row],[Sales Revenue]]-Table1[[#This Row],[Total costs]]</f>
        <v>1292</v>
      </c>
    </row>
    <row r="37" spans="1:17" x14ac:dyDescent="0.25">
      <c r="A37" t="s">
        <v>76</v>
      </c>
      <c r="B37" t="s">
        <v>16</v>
      </c>
      <c r="C37" t="s">
        <v>63</v>
      </c>
      <c r="D37" s="1">
        <v>45551</v>
      </c>
      <c r="E37" s="1">
        <v>45556</v>
      </c>
      <c r="F37">
        <v>5</v>
      </c>
      <c r="G37">
        <v>496</v>
      </c>
      <c r="H37" t="s">
        <v>13</v>
      </c>
      <c r="I37" t="s">
        <v>546</v>
      </c>
      <c r="J37" t="s">
        <v>14</v>
      </c>
      <c r="K37" t="str">
        <f>TEXT(Table1[[#This Row],[Order Date]],"yyyy")</f>
        <v>2024</v>
      </c>
      <c r="L37" t="str">
        <f>TEXT(Table1[[#This Row],[Order Date]],"MMM")</f>
        <v>Sep</v>
      </c>
      <c r="M37" t="str">
        <f>TEXT(Table1[[#This Row],[Order Date]],"DDD")</f>
        <v>Mon</v>
      </c>
      <c r="N37">
        <f>DATEDIF(Table1[[#This Row],[Order Date]],Table1[[#This Row],[Delivered Date]],"D")</f>
        <v>5</v>
      </c>
      <c r="O37">
        <f>ROUND(Table1[[#This Row],[Quantity]]*Table1[[#This Row],[Unit Price]]*VLOOKUP(Table1[[#This Row],[Product Name]],Table2[#All],2,FALSE),0)</f>
        <v>1240</v>
      </c>
      <c r="P37">
        <f>Table1[[#This Row],[Quantity]]*Table1[[#This Row],[Unit Price]]</f>
        <v>2480</v>
      </c>
      <c r="Q37">
        <f>Table1[[#This Row],[Sales Revenue]]-Table1[[#This Row],[Total costs]]</f>
        <v>1240</v>
      </c>
    </row>
    <row r="38" spans="1:17" x14ac:dyDescent="0.25">
      <c r="A38" t="s">
        <v>77</v>
      </c>
      <c r="B38" t="s">
        <v>30</v>
      </c>
      <c r="C38" t="s">
        <v>78</v>
      </c>
      <c r="D38" s="1">
        <v>45372</v>
      </c>
      <c r="E38" s="1">
        <v>45386</v>
      </c>
      <c r="F38">
        <v>8</v>
      </c>
      <c r="G38">
        <v>863</v>
      </c>
      <c r="H38" t="s">
        <v>27</v>
      </c>
      <c r="I38" t="s">
        <v>32</v>
      </c>
      <c r="J38" t="s">
        <v>45</v>
      </c>
      <c r="K38" t="str">
        <f>TEXT(Table1[[#This Row],[Order Date]],"yyyy")</f>
        <v>2024</v>
      </c>
      <c r="L38" t="str">
        <f>TEXT(Table1[[#This Row],[Order Date]],"MMM")</f>
        <v>Mar</v>
      </c>
      <c r="M38" t="str">
        <f>TEXT(Table1[[#This Row],[Order Date]],"DDD")</f>
        <v>Thu</v>
      </c>
      <c r="N38">
        <f>DATEDIF(Table1[[#This Row],[Order Date]],Table1[[#This Row],[Delivered Date]],"D")</f>
        <v>14</v>
      </c>
      <c r="O38">
        <f>ROUND(Table1[[#This Row],[Quantity]]*Table1[[#This Row],[Unit Price]]*VLOOKUP(Table1[[#This Row],[Product Name]],Table2[#All],2,FALSE),0)</f>
        <v>4488</v>
      </c>
      <c r="P38">
        <f>Table1[[#This Row],[Quantity]]*Table1[[#This Row],[Unit Price]]</f>
        <v>6904</v>
      </c>
      <c r="Q38">
        <f>Table1[[#This Row],[Sales Revenue]]-Table1[[#This Row],[Total costs]]</f>
        <v>2416</v>
      </c>
    </row>
    <row r="39" spans="1:17" x14ac:dyDescent="0.25">
      <c r="A39" t="s">
        <v>79</v>
      </c>
      <c r="B39" t="s">
        <v>16</v>
      </c>
      <c r="C39" t="s">
        <v>17</v>
      </c>
      <c r="D39" s="1">
        <v>45633</v>
      </c>
      <c r="E39" s="1">
        <v>45645</v>
      </c>
      <c r="F39">
        <v>9</v>
      </c>
      <c r="G39">
        <v>316</v>
      </c>
      <c r="H39" t="s">
        <v>13</v>
      </c>
      <c r="I39" t="s">
        <v>32</v>
      </c>
      <c r="J39" t="s">
        <v>14</v>
      </c>
      <c r="K39" t="str">
        <f>TEXT(Table1[[#This Row],[Order Date]],"yyyy")</f>
        <v>2024</v>
      </c>
      <c r="L39" t="str">
        <f>TEXT(Table1[[#This Row],[Order Date]],"MMM")</f>
        <v>Dec</v>
      </c>
      <c r="M39" t="str">
        <f>TEXT(Table1[[#This Row],[Order Date]],"DDD")</f>
        <v>Sat</v>
      </c>
      <c r="N39">
        <f>DATEDIF(Table1[[#This Row],[Order Date]],Table1[[#This Row],[Delivered Date]],"D")</f>
        <v>12</v>
      </c>
      <c r="O39">
        <f>ROUND(Table1[[#This Row],[Quantity]]*Table1[[#This Row],[Unit Price]]*VLOOKUP(Table1[[#This Row],[Product Name]],Table2[#All],2,FALSE),0)</f>
        <v>1422</v>
      </c>
      <c r="P39">
        <f>Table1[[#This Row],[Quantity]]*Table1[[#This Row],[Unit Price]]</f>
        <v>2844</v>
      </c>
      <c r="Q39">
        <f>Table1[[#This Row],[Sales Revenue]]-Table1[[#This Row],[Total costs]]</f>
        <v>1422</v>
      </c>
    </row>
    <row r="40" spans="1:17" x14ac:dyDescent="0.25">
      <c r="A40" t="s">
        <v>80</v>
      </c>
      <c r="B40" t="s">
        <v>30</v>
      </c>
      <c r="C40" t="s">
        <v>75</v>
      </c>
      <c r="D40" s="1">
        <v>45346</v>
      </c>
      <c r="E40" s="1">
        <v>45351</v>
      </c>
      <c r="F40">
        <v>9</v>
      </c>
      <c r="G40">
        <v>169</v>
      </c>
      <c r="H40" t="s">
        <v>27</v>
      </c>
      <c r="I40" t="s">
        <v>546</v>
      </c>
      <c r="J40" t="s">
        <v>28</v>
      </c>
      <c r="K40" t="str">
        <f>TEXT(Table1[[#This Row],[Order Date]],"yyyy")</f>
        <v>2024</v>
      </c>
      <c r="L40" t="str">
        <f>TEXT(Table1[[#This Row],[Order Date]],"MMM")</f>
        <v>Feb</v>
      </c>
      <c r="M40" t="str">
        <f>TEXT(Table1[[#This Row],[Order Date]],"DDD")</f>
        <v>Sat</v>
      </c>
      <c r="N40">
        <f>DATEDIF(Table1[[#This Row],[Order Date]],Table1[[#This Row],[Delivered Date]],"D")</f>
        <v>5</v>
      </c>
      <c r="O40">
        <f>ROUND(Table1[[#This Row],[Quantity]]*Table1[[#This Row],[Unit Price]]*VLOOKUP(Table1[[#This Row],[Product Name]],Table2[#All],2,FALSE),0)</f>
        <v>1141</v>
      </c>
      <c r="P40">
        <f>Table1[[#This Row],[Quantity]]*Table1[[#This Row],[Unit Price]]</f>
        <v>1521</v>
      </c>
      <c r="Q40">
        <f>Table1[[#This Row],[Sales Revenue]]-Table1[[#This Row],[Total costs]]</f>
        <v>380</v>
      </c>
    </row>
    <row r="41" spans="1:17" x14ac:dyDescent="0.25">
      <c r="A41" t="s">
        <v>81</v>
      </c>
      <c r="B41" t="s">
        <v>20</v>
      </c>
      <c r="C41" t="s">
        <v>82</v>
      </c>
      <c r="D41" s="1">
        <v>45396</v>
      </c>
      <c r="E41" s="1">
        <v>45410</v>
      </c>
      <c r="F41">
        <v>5</v>
      </c>
      <c r="G41">
        <v>527</v>
      </c>
      <c r="H41" t="s">
        <v>13</v>
      </c>
      <c r="I41" t="s">
        <v>549</v>
      </c>
      <c r="J41" t="s">
        <v>18</v>
      </c>
      <c r="K41" t="str">
        <f>TEXT(Table1[[#This Row],[Order Date]],"yyyy")</f>
        <v>2024</v>
      </c>
      <c r="L41" t="str">
        <f>TEXT(Table1[[#This Row],[Order Date]],"MMM")</f>
        <v>Apr</v>
      </c>
      <c r="M41" t="str">
        <f>TEXT(Table1[[#This Row],[Order Date]],"DDD")</f>
        <v>Sun</v>
      </c>
      <c r="N41">
        <f>DATEDIF(Table1[[#This Row],[Order Date]],Table1[[#This Row],[Delivered Date]],"D")</f>
        <v>14</v>
      </c>
      <c r="O41">
        <f>ROUND(Table1[[#This Row],[Quantity]]*Table1[[#This Row],[Unit Price]]*VLOOKUP(Table1[[#This Row],[Product Name]],Table2[#All],2,FALSE),0)</f>
        <v>2108</v>
      </c>
      <c r="P41">
        <f>Table1[[#This Row],[Quantity]]*Table1[[#This Row],[Unit Price]]</f>
        <v>2635</v>
      </c>
      <c r="Q41">
        <f>Table1[[#This Row],[Sales Revenue]]-Table1[[#This Row],[Total costs]]</f>
        <v>527</v>
      </c>
    </row>
    <row r="42" spans="1:17" x14ac:dyDescent="0.25">
      <c r="A42" t="s">
        <v>83</v>
      </c>
      <c r="B42" t="s">
        <v>11</v>
      </c>
      <c r="C42" t="s">
        <v>26</v>
      </c>
      <c r="D42" s="1">
        <v>45433</v>
      </c>
      <c r="E42" s="1">
        <v>45437</v>
      </c>
      <c r="F42">
        <v>1</v>
      </c>
      <c r="G42">
        <v>13</v>
      </c>
      <c r="H42" t="s">
        <v>27</v>
      </c>
      <c r="I42" t="s">
        <v>546</v>
      </c>
      <c r="J42" t="s">
        <v>28</v>
      </c>
      <c r="K42" t="str">
        <f>TEXT(Table1[[#This Row],[Order Date]],"yyyy")</f>
        <v>2024</v>
      </c>
      <c r="L42" t="str">
        <f>TEXT(Table1[[#This Row],[Order Date]],"MMM")</f>
        <v>May</v>
      </c>
      <c r="M42" t="str">
        <f>TEXT(Table1[[#This Row],[Order Date]],"DDD")</f>
        <v>Tue</v>
      </c>
      <c r="N42">
        <f>DATEDIF(Table1[[#This Row],[Order Date]],Table1[[#This Row],[Delivered Date]],"D")</f>
        <v>4</v>
      </c>
      <c r="O42">
        <f>ROUND(Table1[[#This Row],[Quantity]]*Table1[[#This Row],[Unit Price]]*VLOOKUP(Table1[[#This Row],[Product Name]],Table2[#All],2,FALSE),0)</f>
        <v>8</v>
      </c>
      <c r="P42">
        <f>Table1[[#This Row],[Quantity]]*Table1[[#This Row],[Unit Price]]</f>
        <v>13</v>
      </c>
      <c r="Q42">
        <f>Table1[[#This Row],[Sales Revenue]]-Table1[[#This Row],[Total costs]]</f>
        <v>5</v>
      </c>
    </row>
    <row r="43" spans="1:17" x14ac:dyDescent="0.25">
      <c r="A43" t="s">
        <v>84</v>
      </c>
      <c r="B43" t="s">
        <v>30</v>
      </c>
      <c r="C43" t="s">
        <v>41</v>
      </c>
      <c r="D43" s="1">
        <v>45518</v>
      </c>
      <c r="E43" s="1">
        <v>45525</v>
      </c>
      <c r="F43">
        <v>9</v>
      </c>
      <c r="G43">
        <v>732</v>
      </c>
      <c r="H43" t="s">
        <v>13</v>
      </c>
      <c r="I43" t="s">
        <v>549</v>
      </c>
      <c r="J43" t="s">
        <v>28</v>
      </c>
      <c r="K43" t="str">
        <f>TEXT(Table1[[#This Row],[Order Date]],"yyyy")</f>
        <v>2024</v>
      </c>
      <c r="L43" t="str">
        <f>TEXT(Table1[[#This Row],[Order Date]],"MMM")</f>
        <v>Aug</v>
      </c>
      <c r="M43" t="str">
        <f>TEXT(Table1[[#This Row],[Order Date]],"DDD")</f>
        <v>Wed</v>
      </c>
      <c r="N43">
        <f>DATEDIF(Table1[[#This Row],[Order Date]],Table1[[#This Row],[Delivered Date]],"D")</f>
        <v>7</v>
      </c>
      <c r="O43">
        <f>ROUND(Table1[[#This Row],[Quantity]]*Table1[[#This Row],[Unit Price]]*VLOOKUP(Table1[[#This Row],[Product Name]],Table2[#All],2,FALSE),0)</f>
        <v>4282</v>
      </c>
      <c r="P43">
        <f>Table1[[#This Row],[Quantity]]*Table1[[#This Row],[Unit Price]]</f>
        <v>6588</v>
      </c>
      <c r="Q43">
        <f>Table1[[#This Row],[Sales Revenue]]-Table1[[#This Row],[Total costs]]</f>
        <v>2306</v>
      </c>
    </row>
    <row r="44" spans="1:17" x14ac:dyDescent="0.25">
      <c r="A44" t="s">
        <v>85</v>
      </c>
      <c r="B44" t="s">
        <v>11</v>
      </c>
      <c r="C44" t="s">
        <v>12</v>
      </c>
      <c r="D44" s="1">
        <v>45645</v>
      </c>
      <c r="E44" s="1">
        <v>45651</v>
      </c>
      <c r="F44">
        <v>3</v>
      </c>
      <c r="G44">
        <v>568</v>
      </c>
      <c r="H44" t="s">
        <v>27</v>
      </c>
      <c r="I44" t="s">
        <v>550</v>
      </c>
      <c r="J44" t="s">
        <v>45</v>
      </c>
      <c r="K44" t="str">
        <f>TEXT(Table1[[#This Row],[Order Date]],"yyyy")</f>
        <v>2024</v>
      </c>
      <c r="L44" t="str">
        <f>TEXT(Table1[[#This Row],[Order Date]],"MMM")</f>
        <v>Dec</v>
      </c>
      <c r="M44" t="str">
        <f>TEXT(Table1[[#This Row],[Order Date]],"DDD")</f>
        <v>Thu</v>
      </c>
      <c r="N44">
        <f>DATEDIF(Table1[[#This Row],[Order Date]],Table1[[#This Row],[Delivered Date]],"D")</f>
        <v>6</v>
      </c>
      <c r="O44">
        <f>ROUND(Table1[[#This Row],[Quantity]]*Table1[[#This Row],[Unit Price]]*VLOOKUP(Table1[[#This Row],[Product Name]],Table2[#All],2,FALSE),0)</f>
        <v>1278</v>
      </c>
      <c r="P44">
        <f>Table1[[#This Row],[Quantity]]*Table1[[#This Row],[Unit Price]]</f>
        <v>1704</v>
      </c>
      <c r="Q44">
        <f>Table1[[#This Row],[Sales Revenue]]-Table1[[#This Row],[Total costs]]</f>
        <v>426</v>
      </c>
    </row>
    <row r="45" spans="1:17" x14ac:dyDescent="0.25">
      <c r="A45" t="s">
        <v>86</v>
      </c>
      <c r="B45" t="s">
        <v>16</v>
      </c>
      <c r="C45" t="s">
        <v>63</v>
      </c>
      <c r="D45" s="1">
        <v>45512</v>
      </c>
      <c r="E45" s="1">
        <v>45516</v>
      </c>
      <c r="F45">
        <v>3</v>
      </c>
      <c r="G45">
        <v>52</v>
      </c>
      <c r="H45" t="s">
        <v>13</v>
      </c>
      <c r="I45" t="s">
        <v>546</v>
      </c>
      <c r="J45" t="s">
        <v>45</v>
      </c>
      <c r="K45" t="str">
        <f>TEXT(Table1[[#This Row],[Order Date]],"yyyy")</f>
        <v>2024</v>
      </c>
      <c r="L45" t="str">
        <f>TEXT(Table1[[#This Row],[Order Date]],"MMM")</f>
        <v>Aug</v>
      </c>
      <c r="M45" t="str">
        <f>TEXT(Table1[[#This Row],[Order Date]],"DDD")</f>
        <v>Thu</v>
      </c>
      <c r="N45">
        <f>DATEDIF(Table1[[#This Row],[Order Date]],Table1[[#This Row],[Delivered Date]],"D")</f>
        <v>4</v>
      </c>
      <c r="O45">
        <f>ROUND(Table1[[#This Row],[Quantity]]*Table1[[#This Row],[Unit Price]]*VLOOKUP(Table1[[#This Row],[Product Name]],Table2[#All],2,FALSE),0)</f>
        <v>78</v>
      </c>
      <c r="P45">
        <f>Table1[[#This Row],[Quantity]]*Table1[[#This Row],[Unit Price]]</f>
        <v>156</v>
      </c>
      <c r="Q45">
        <f>Table1[[#This Row],[Sales Revenue]]-Table1[[#This Row],[Total costs]]</f>
        <v>78</v>
      </c>
    </row>
    <row r="46" spans="1:17" x14ac:dyDescent="0.25">
      <c r="A46" t="s">
        <v>87</v>
      </c>
      <c r="B46" t="s">
        <v>30</v>
      </c>
      <c r="C46" t="s">
        <v>41</v>
      </c>
      <c r="D46" s="1">
        <v>45641</v>
      </c>
      <c r="E46" s="1">
        <v>45652</v>
      </c>
      <c r="F46">
        <v>4</v>
      </c>
      <c r="G46">
        <v>692</v>
      </c>
      <c r="H46" t="s">
        <v>27</v>
      </c>
      <c r="I46" t="s">
        <v>550</v>
      </c>
      <c r="J46" t="s">
        <v>18</v>
      </c>
      <c r="K46" t="str">
        <f>TEXT(Table1[[#This Row],[Order Date]],"yyyy")</f>
        <v>2024</v>
      </c>
      <c r="L46" t="str">
        <f>TEXT(Table1[[#This Row],[Order Date]],"MMM")</f>
        <v>Dec</v>
      </c>
      <c r="M46" t="str">
        <f>TEXT(Table1[[#This Row],[Order Date]],"DDD")</f>
        <v>Sun</v>
      </c>
      <c r="N46">
        <f>DATEDIF(Table1[[#This Row],[Order Date]],Table1[[#This Row],[Delivered Date]],"D")</f>
        <v>11</v>
      </c>
      <c r="O46">
        <f>ROUND(Table1[[#This Row],[Quantity]]*Table1[[#This Row],[Unit Price]]*VLOOKUP(Table1[[#This Row],[Product Name]],Table2[#All],2,FALSE),0)</f>
        <v>1799</v>
      </c>
      <c r="P46">
        <f>Table1[[#This Row],[Quantity]]*Table1[[#This Row],[Unit Price]]</f>
        <v>2768</v>
      </c>
      <c r="Q46">
        <f>Table1[[#This Row],[Sales Revenue]]-Table1[[#This Row],[Total costs]]</f>
        <v>969</v>
      </c>
    </row>
    <row r="47" spans="1:17" x14ac:dyDescent="0.25">
      <c r="A47" t="s">
        <v>88</v>
      </c>
      <c r="B47" t="s">
        <v>20</v>
      </c>
      <c r="C47" t="s">
        <v>39</v>
      </c>
      <c r="D47" s="1">
        <v>45487</v>
      </c>
      <c r="E47" s="1">
        <v>45495</v>
      </c>
      <c r="F47">
        <v>1</v>
      </c>
      <c r="G47">
        <v>889</v>
      </c>
      <c r="H47" t="s">
        <v>13</v>
      </c>
      <c r="I47" t="s">
        <v>549</v>
      </c>
      <c r="J47" t="s">
        <v>14</v>
      </c>
      <c r="K47" t="str">
        <f>TEXT(Table1[[#This Row],[Order Date]],"yyyy")</f>
        <v>2024</v>
      </c>
      <c r="L47" t="str">
        <f>TEXT(Table1[[#This Row],[Order Date]],"MMM")</f>
        <v>Jul</v>
      </c>
      <c r="M47" t="str">
        <f>TEXT(Table1[[#This Row],[Order Date]],"DDD")</f>
        <v>Sun</v>
      </c>
      <c r="N47">
        <f>DATEDIF(Table1[[#This Row],[Order Date]],Table1[[#This Row],[Delivered Date]],"D")</f>
        <v>8</v>
      </c>
      <c r="O47">
        <f>ROUND(Table1[[#This Row],[Quantity]]*Table1[[#This Row],[Unit Price]]*VLOOKUP(Table1[[#This Row],[Product Name]],Table2[#All],2,FALSE),0)</f>
        <v>578</v>
      </c>
      <c r="P47">
        <f>Table1[[#This Row],[Quantity]]*Table1[[#This Row],[Unit Price]]</f>
        <v>889</v>
      </c>
      <c r="Q47">
        <f>Table1[[#This Row],[Sales Revenue]]-Table1[[#This Row],[Total costs]]</f>
        <v>311</v>
      </c>
    </row>
    <row r="48" spans="1:17" x14ac:dyDescent="0.25">
      <c r="A48" t="s">
        <v>89</v>
      </c>
      <c r="B48" t="s">
        <v>16</v>
      </c>
      <c r="C48" t="s">
        <v>55</v>
      </c>
      <c r="D48" s="1">
        <v>45306</v>
      </c>
      <c r="E48" s="1">
        <v>45309</v>
      </c>
      <c r="F48">
        <v>2</v>
      </c>
      <c r="G48">
        <v>908</v>
      </c>
      <c r="H48" t="s">
        <v>27</v>
      </c>
      <c r="I48" t="s">
        <v>546</v>
      </c>
      <c r="J48" t="s">
        <v>45</v>
      </c>
      <c r="K48" t="str">
        <f>TEXT(Table1[[#This Row],[Order Date]],"yyyy")</f>
        <v>2024</v>
      </c>
      <c r="L48" t="str">
        <f>TEXT(Table1[[#This Row],[Order Date]],"MMM")</f>
        <v>Jan</v>
      </c>
      <c r="M48" t="str">
        <f>TEXT(Table1[[#This Row],[Order Date]],"DDD")</f>
        <v>Mon</v>
      </c>
      <c r="N48">
        <f>DATEDIF(Table1[[#This Row],[Order Date]],Table1[[#This Row],[Delivered Date]],"D")</f>
        <v>3</v>
      </c>
      <c r="O48">
        <f>ROUND(Table1[[#This Row],[Quantity]]*Table1[[#This Row],[Unit Price]]*VLOOKUP(Table1[[#This Row],[Product Name]],Table2[#All],2,FALSE),0)</f>
        <v>999</v>
      </c>
      <c r="P48">
        <f>Table1[[#This Row],[Quantity]]*Table1[[#This Row],[Unit Price]]</f>
        <v>1816</v>
      </c>
      <c r="Q48">
        <f>Table1[[#This Row],[Sales Revenue]]-Table1[[#This Row],[Total costs]]</f>
        <v>817</v>
      </c>
    </row>
    <row r="49" spans="1:17" x14ac:dyDescent="0.25">
      <c r="A49" t="s">
        <v>90</v>
      </c>
      <c r="B49" t="s">
        <v>11</v>
      </c>
      <c r="C49" t="s">
        <v>26</v>
      </c>
      <c r="D49" s="1">
        <v>45292</v>
      </c>
      <c r="E49" s="1">
        <v>45306</v>
      </c>
      <c r="F49">
        <v>9</v>
      </c>
      <c r="G49">
        <v>957</v>
      </c>
      <c r="H49" t="s">
        <v>27</v>
      </c>
      <c r="I49" t="s">
        <v>548</v>
      </c>
      <c r="J49" t="s">
        <v>45</v>
      </c>
      <c r="K49" t="str">
        <f>TEXT(Table1[[#This Row],[Order Date]],"yyyy")</f>
        <v>2024</v>
      </c>
      <c r="L49" t="str">
        <f>TEXT(Table1[[#This Row],[Order Date]],"MMM")</f>
        <v>Jan</v>
      </c>
      <c r="M49" t="str">
        <f>TEXT(Table1[[#This Row],[Order Date]],"DDD")</f>
        <v>Mon</v>
      </c>
      <c r="N49">
        <f>DATEDIF(Table1[[#This Row],[Order Date]],Table1[[#This Row],[Delivered Date]],"D")</f>
        <v>14</v>
      </c>
      <c r="O49">
        <f>ROUND(Table1[[#This Row],[Quantity]]*Table1[[#This Row],[Unit Price]]*VLOOKUP(Table1[[#This Row],[Product Name]],Table2[#All],2,FALSE),0)</f>
        <v>5598</v>
      </c>
      <c r="P49">
        <f>Table1[[#This Row],[Quantity]]*Table1[[#This Row],[Unit Price]]</f>
        <v>8613</v>
      </c>
      <c r="Q49">
        <f>Table1[[#This Row],[Sales Revenue]]-Table1[[#This Row],[Total costs]]</f>
        <v>3015</v>
      </c>
    </row>
    <row r="50" spans="1:17" x14ac:dyDescent="0.25">
      <c r="A50" t="s">
        <v>91</v>
      </c>
      <c r="B50" t="s">
        <v>20</v>
      </c>
      <c r="C50" t="s">
        <v>82</v>
      </c>
      <c r="D50" s="1">
        <v>45512</v>
      </c>
      <c r="E50" s="1">
        <v>45519</v>
      </c>
      <c r="F50">
        <v>2</v>
      </c>
      <c r="G50">
        <v>981</v>
      </c>
      <c r="H50" t="s">
        <v>27</v>
      </c>
      <c r="I50" t="s">
        <v>32</v>
      </c>
      <c r="J50" t="s">
        <v>18</v>
      </c>
      <c r="K50" t="str">
        <f>TEXT(Table1[[#This Row],[Order Date]],"yyyy")</f>
        <v>2024</v>
      </c>
      <c r="L50" t="str">
        <f>TEXT(Table1[[#This Row],[Order Date]],"MMM")</f>
        <v>Aug</v>
      </c>
      <c r="M50" t="str">
        <f>TEXT(Table1[[#This Row],[Order Date]],"DDD")</f>
        <v>Thu</v>
      </c>
      <c r="N50">
        <f>DATEDIF(Table1[[#This Row],[Order Date]],Table1[[#This Row],[Delivered Date]],"D")</f>
        <v>7</v>
      </c>
      <c r="O50">
        <f>ROUND(Table1[[#This Row],[Quantity]]*Table1[[#This Row],[Unit Price]]*VLOOKUP(Table1[[#This Row],[Product Name]],Table2[#All],2,FALSE),0)</f>
        <v>1570</v>
      </c>
      <c r="P50">
        <f>Table1[[#This Row],[Quantity]]*Table1[[#This Row],[Unit Price]]</f>
        <v>1962</v>
      </c>
      <c r="Q50">
        <f>Table1[[#This Row],[Sales Revenue]]-Table1[[#This Row],[Total costs]]</f>
        <v>392</v>
      </c>
    </row>
    <row r="51" spans="1:17" x14ac:dyDescent="0.25">
      <c r="A51" t="s">
        <v>92</v>
      </c>
      <c r="B51" t="s">
        <v>23</v>
      </c>
      <c r="C51" t="s">
        <v>24</v>
      </c>
      <c r="D51" s="1">
        <v>45575</v>
      </c>
      <c r="E51" s="1">
        <v>45578</v>
      </c>
      <c r="F51">
        <v>3</v>
      </c>
      <c r="G51">
        <v>206</v>
      </c>
      <c r="H51" t="s">
        <v>27</v>
      </c>
      <c r="I51" t="s">
        <v>549</v>
      </c>
      <c r="J51" t="s">
        <v>18</v>
      </c>
      <c r="K51" t="str">
        <f>TEXT(Table1[[#This Row],[Order Date]],"yyyy")</f>
        <v>2024</v>
      </c>
      <c r="L51" t="str">
        <f>TEXT(Table1[[#This Row],[Order Date]],"MMM")</f>
        <v>Oct</v>
      </c>
      <c r="M51" t="str">
        <f>TEXT(Table1[[#This Row],[Order Date]],"DDD")</f>
        <v>Thu</v>
      </c>
      <c r="N51">
        <f>DATEDIF(Table1[[#This Row],[Order Date]],Table1[[#This Row],[Delivered Date]],"D")</f>
        <v>3</v>
      </c>
      <c r="O51">
        <f>ROUND(Table1[[#This Row],[Quantity]]*Table1[[#This Row],[Unit Price]]*VLOOKUP(Table1[[#This Row],[Product Name]],Table2[#All],2,FALSE),0)</f>
        <v>340</v>
      </c>
      <c r="P51">
        <f>Table1[[#This Row],[Quantity]]*Table1[[#This Row],[Unit Price]]</f>
        <v>618</v>
      </c>
      <c r="Q51">
        <f>Table1[[#This Row],[Sales Revenue]]-Table1[[#This Row],[Total costs]]</f>
        <v>278</v>
      </c>
    </row>
    <row r="52" spans="1:17" x14ac:dyDescent="0.25">
      <c r="A52" t="s">
        <v>93</v>
      </c>
      <c r="B52" t="s">
        <v>23</v>
      </c>
      <c r="C52" t="s">
        <v>37</v>
      </c>
      <c r="D52" s="1">
        <v>45637</v>
      </c>
      <c r="E52" s="1">
        <v>45647</v>
      </c>
      <c r="F52">
        <v>4</v>
      </c>
      <c r="G52">
        <v>533</v>
      </c>
      <c r="H52" t="s">
        <v>27</v>
      </c>
      <c r="I52" t="s">
        <v>549</v>
      </c>
      <c r="J52" t="s">
        <v>45</v>
      </c>
      <c r="K52" t="str">
        <f>TEXT(Table1[[#This Row],[Order Date]],"yyyy")</f>
        <v>2024</v>
      </c>
      <c r="L52" t="str">
        <f>TEXT(Table1[[#This Row],[Order Date]],"MMM")</f>
        <v>Dec</v>
      </c>
      <c r="M52" t="str">
        <f>TEXT(Table1[[#This Row],[Order Date]],"DDD")</f>
        <v>Wed</v>
      </c>
      <c r="N52">
        <f>DATEDIF(Table1[[#This Row],[Order Date]],Table1[[#This Row],[Delivered Date]],"D")</f>
        <v>10</v>
      </c>
      <c r="O52">
        <f>ROUND(Table1[[#This Row],[Quantity]]*Table1[[#This Row],[Unit Price]]*VLOOKUP(Table1[[#This Row],[Product Name]],Table2[#All],2,FALSE),0)</f>
        <v>1066</v>
      </c>
      <c r="P52">
        <f>Table1[[#This Row],[Quantity]]*Table1[[#This Row],[Unit Price]]</f>
        <v>2132</v>
      </c>
      <c r="Q52">
        <f>Table1[[#This Row],[Sales Revenue]]-Table1[[#This Row],[Total costs]]</f>
        <v>1066</v>
      </c>
    </row>
    <row r="53" spans="1:17" x14ac:dyDescent="0.25">
      <c r="A53" t="s">
        <v>94</v>
      </c>
      <c r="B53" t="s">
        <v>11</v>
      </c>
      <c r="C53" t="s">
        <v>95</v>
      </c>
      <c r="D53" s="1">
        <v>45555</v>
      </c>
      <c r="E53" s="1">
        <v>45562</v>
      </c>
      <c r="F53">
        <v>10</v>
      </c>
      <c r="G53">
        <v>353</v>
      </c>
      <c r="H53" t="s">
        <v>27</v>
      </c>
      <c r="I53" t="s">
        <v>550</v>
      </c>
      <c r="J53" t="s">
        <v>45</v>
      </c>
      <c r="K53" t="str">
        <f>TEXT(Table1[[#This Row],[Order Date]],"yyyy")</f>
        <v>2024</v>
      </c>
      <c r="L53" t="str">
        <f>TEXT(Table1[[#This Row],[Order Date]],"MMM")</f>
        <v>Sep</v>
      </c>
      <c r="M53" t="str">
        <f>TEXT(Table1[[#This Row],[Order Date]],"DDD")</f>
        <v>Fri</v>
      </c>
      <c r="N53">
        <f>DATEDIF(Table1[[#This Row],[Order Date]],Table1[[#This Row],[Delivered Date]],"D")</f>
        <v>7</v>
      </c>
      <c r="O53">
        <f>ROUND(Table1[[#This Row],[Quantity]]*Table1[[#This Row],[Unit Price]]*VLOOKUP(Table1[[#This Row],[Product Name]],Table2[#All],2,FALSE),0)</f>
        <v>2471</v>
      </c>
      <c r="P53">
        <f>Table1[[#This Row],[Quantity]]*Table1[[#This Row],[Unit Price]]</f>
        <v>3530</v>
      </c>
      <c r="Q53">
        <f>Table1[[#This Row],[Sales Revenue]]-Table1[[#This Row],[Total costs]]</f>
        <v>1059</v>
      </c>
    </row>
    <row r="54" spans="1:17" x14ac:dyDescent="0.25">
      <c r="A54" t="s">
        <v>96</v>
      </c>
      <c r="B54" t="s">
        <v>16</v>
      </c>
      <c r="C54" t="s">
        <v>17</v>
      </c>
      <c r="D54" s="1">
        <v>45525</v>
      </c>
      <c r="E54" s="1">
        <v>45536</v>
      </c>
      <c r="F54">
        <v>7</v>
      </c>
      <c r="G54">
        <v>917</v>
      </c>
      <c r="H54" t="s">
        <v>13</v>
      </c>
      <c r="I54" t="s">
        <v>32</v>
      </c>
      <c r="J54" t="s">
        <v>14</v>
      </c>
      <c r="K54" t="str">
        <f>TEXT(Table1[[#This Row],[Order Date]],"yyyy")</f>
        <v>2024</v>
      </c>
      <c r="L54" t="str">
        <f>TEXT(Table1[[#This Row],[Order Date]],"MMM")</f>
        <v>Aug</v>
      </c>
      <c r="M54" t="str">
        <f>TEXT(Table1[[#This Row],[Order Date]],"DDD")</f>
        <v>Wed</v>
      </c>
      <c r="N54">
        <f>DATEDIF(Table1[[#This Row],[Order Date]],Table1[[#This Row],[Delivered Date]],"D")</f>
        <v>11</v>
      </c>
      <c r="O54">
        <f>ROUND(Table1[[#This Row],[Quantity]]*Table1[[#This Row],[Unit Price]]*VLOOKUP(Table1[[#This Row],[Product Name]],Table2[#All],2,FALSE),0)</f>
        <v>3210</v>
      </c>
      <c r="P54">
        <f>Table1[[#This Row],[Quantity]]*Table1[[#This Row],[Unit Price]]</f>
        <v>6419</v>
      </c>
      <c r="Q54">
        <f>Table1[[#This Row],[Sales Revenue]]-Table1[[#This Row],[Total costs]]</f>
        <v>3209</v>
      </c>
    </row>
    <row r="55" spans="1:17" x14ac:dyDescent="0.25">
      <c r="A55" t="s">
        <v>97</v>
      </c>
      <c r="B55" t="s">
        <v>23</v>
      </c>
      <c r="C55" t="s">
        <v>37</v>
      </c>
      <c r="D55" s="1">
        <v>45496</v>
      </c>
      <c r="E55" s="1">
        <v>45502</v>
      </c>
      <c r="F55">
        <v>4</v>
      </c>
      <c r="G55">
        <v>161</v>
      </c>
      <c r="H55" t="s">
        <v>13</v>
      </c>
      <c r="I55" t="s">
        <v>32</v>
      </c>
      <c r="J55" t="s">
        <v>45</v>
      </c>
      <c r="K55" t="str">
        <f>TEXT(Table1[[#This Row],[Order Date]],"yyyy")</f>
        <v>2024</v>
      </c>
      <c r="L55" t="str">
        <f>TEXT(Table1[[#This Row],[Order Date]],"MMM")</f>
        <v>Jul</v>
      </c>
      <c r="M55" t="str">
        <f>TEXT(Table1[[#This Row],[Order Date]],"DDD")</f>
        <v>Tue</v>
      </c>
      <c r="N55">
        <f>DATEDIF(Table1[[#This Row],[Order Date]],Table1[[#This Row],[Delivered Date]],"D")</f>
        <v>6</v>
      </c>
      <c r="O55">
        <f>ROUND(Table1[[#This Row],[Quantity]]*Table1[[#This Row],[Unit Price]]*VLOOKUP(Table1[[#This Row],[Product Name]],Table2[#All],2,FALSE),0)</f>
        <v>322</v>
      </c>
      <c r="P55">
        <f>Table1[[#This Row],[Quantity]]*Table1[[#This Row],[Unit Price]]</f>
        <v>644</v>
      </c>
      <c r="Q55">
        <f>Table1[[#This Row],[Sales Revenue]]-Table1[[#This Row],[Total costs]]</f>
        <v>322</v>
      </c>
    </row>
    <row r="56" spans="1:17" x14ac:dyDescent="0.25">
      <c r="A56" t="s">
        <v>98</v>
      </c>
      <c r="B56" t="s">
        <v>23</v>
      </c>
      <c r="C56" t="s">
        <v>99</v>
      </c>
      <c r="D56" s="1">
        <v>45382</v>
      </c>
      <c r="E56" s="1">
        <v>45387</v>
      </c>
      <c r="F56">
        <v>9</v>
      </c>
      <c r="G56">
        <v>485</v>
      </c>
      <c r="H56" t="s">
        <v>13</v>
      </c>
      <c r="I56" t="s">
        <v>550</v>
      </c>
      <c r="J56" t="s">
        <v>18</v>
      </c>
      <c r="K56" t="str">
        <f>TEXT(Table1[[#This Row],[Order Date]],"yyyy")</f>
        <v>2024</v>
      </c>
      <c r="L56" t="str">
        <f>TEXT(Table1[[#This Row],[Order Date]],"MMM")</f>
        <v>Mar</v>
      </c>
      <c r="M56" t="str">
        <f>TEXT(Table1[[#This Row],[Order Date]],"DDD")</f>
        <v>Sun</v>
      </c>
      <c r="N56">
        <f>DATEDIF(Table1[[#This Row],[Order Date]],Table1[[#This Row],[Delivered Date]],"D")</f>
        <v>5</v>
      </c>
      <c r="O56">
        <f>ROUND(Table1[[#This Row],[Quantity]]*Table1[[#This Row],[Unit Price]]*VLOOKUP(Table1[[#This Row],[Product Name]],Table2[#All],2,FALSE),0)</f>
        <v>2619</v>
      </c>
      <c r="P56">
        <f>Table1[[#This Row],[Quantity]]*Table1[[#This Row],[Unit Price]]</f>
        <v>4365</v>
      </c>
      <c r="Q56">
        <f>Table1[[#This Row],[Sales Revenue]]-Table1[[#This Row],[Total costs]]</f>
        <v>1746</v>
      </c>
    </row>
    <row r="57" spans="1:17" x14ac:dyDescent="0.25">
      <c r="A57" t="s">
        <v>100</v>
      </c>
      <c r="B57" t="s">
        <v>11</v>
      </c>
      <c r="C57" t="s">
        <v>26</v>
      </c>
      <c r="D57" s="1">
        <v>45360</v>
      </c>
      <c r="E57" s="1">
        <v>45364</v>
      </c>
      <c r="F57">
        <v>8</v>
      </c>
      <c r="G57">
        <v>693</v>
      </c>
      <c r="H57" t="s">
        <v>27</v>
      </c>
      <c r="I57" t="s">
        <v>32</v>
      </c>
      <c r="J57" t="s">
        <v>14</v>
      </c>
      <c r="K57" t="str">
        <f>TEXT(Table1[[#This Row],[Order Date]],"yyyy")</f>
        <v>2024</v>
      </c>
      <c r="L57" t="str">
        <f>TEXT(Table1[[#This Row],[Order Date]],"MMM")</f>
        <v>Mar</v>
      </c>
      <c r="M57" t="str">
        <f>TEXT(Table1[[#This Row],[Order Date]],"DDD")</f>
        <v>Sat</v>
      </c>
      <c r="N57">
        <f>DATEDIF(Table1[[#This Row],[Order Date]],Table1[[#This Row],[Delivered Date]],"D")</f>
        <v>4</v>
      </c>
      <c r="O57">
        <f>ROUND(Table1[[#This Row],[Quantity]]*Table1[[#This Row],[Unit Price]]*VLOOKUP(Table1[[#This Row],[Product Name]],Table2[#All],2,FALSE),0)</f>
        <v>3604</v>
      </c>
      <c r="P57">
        <f>Table1[[#This Row],[Quantity]]*Table1[[#This Row],[Unit Price]]</f>
        <v>5544</v>
      </c>
      <c r="Q57">
        <f>Table1[[#This Row],[Sales Revenue]]-Table1[[#This Row],[Total costs]]</f>
        <v>1940</v>
      </c>
    </row>
    <row r="58" spans="1:17" x14ac:dyDescent="0.25">
      <c r="A58" t="s">
        <v>101</v>
      </c>
      <c r="B58" t="s">
        <v>20</v>
      </c>
      <c r="C58" t="s">
        <v>21</v>
      </c>
      <c r="D58" s="1">
        <v>45522</v>
      </c>
      <c r="E58" s="1">
        <v>45532</v>
      </c>
      <c r="F58">
        <v>5</v>
      </c>
      <c r="G58">
        <v>779</v>
      </c>
      <c r="H58" t="s">
        <v>27</v>
      </c>
      <c r="I58" t="s">
        <v>550</v>
      </c>
      <c r="J58" t="s">
        <v>28</v>
      </c>
      <c r="K58" t="str">
        <f>TEXT(Table1[[#This Row],[Order Date]],"yyyy")</f>
        <v>2024</v>
      </c>
      <c r="L58" t="str">
        <f>TEXT(Table1[[#This Row],[Order Date]],"MMM")</f>
        <v>Aug</v>
      </c>
      <c r="M58" t="str">
        <f>TEXT(Table1[[#This Row],[Order Date]],"DDD")</f>
        <v>Sun</v>
      </c>
      <c r="N58">
        <f>DATEDIF(Table1[[#This Row],[Order Date]],Table1[[#This Row],[Delivered Date]],"D")</f>
        <v>10</v>
      </c>
      <c r="O58">
        <f>ROUND(Table1[[#This Row],[Quantity]]*Table1[[#This Row],[Unit Price]]*VLOOKUP(Table1[[#This Row],[Product Name]],Table2[#All],2,FALSE),0)</f>
        <v>2921</v>
      </c>
      <c r="P58">
        <f>Table1[[#This Row],[Quantity]]*Table1[[#This Row],[Unit Price]]</f>
        <v>3895</v>
      </c>
      <c r="Q58">
        <f>Table1[[#This Row],[Sales Revenue]]-Table1[[#This Row],[Total costs]]</f>
        <v>974</v>
      </c>
    </row>
    <row r="59" spans="1:17" x14ac:dyDescent="0.25">
      <c r="A59" t="s">
        <v>102</v>
      </c>
      <c r="B59" t="s">
        <v>23</v>
      </c>
      <c r="C59" t="s">
        <v>99</v>
      </c>
      <c r="D59" s="1">
        <v>45432</v>
      </c>
      <c r="E59" s="1">
        <v>45443</v>
      </c>
      <c r="F59">
        <v>8</v>
      </c>
      <c r="G59">
        <v>89</v>
      </c>
      <c r="H59" t="s">
        <v>13</v>
      </c>
      <c r="I59" t="s">
        <v>32</v>
      </c>
      <c r="J59" t="s">
        <v>18</v>
      </c>
      <c r="K59" t="str">
        <f>TEXT(Table1[[#This Row],[Order Date]],"yyyy")</f>
        <v>2024</v>
      </c>
      <c r="L59" t="str">
        <f>TEXT(Table1[[#This Row],[Order Date]],"MMM")</f>
        <v>May</v>
      </c>
      <c r="M59" t="str">
        <f>TEXT(Table1[[#This Row],[Order Date]],"DDD")</f>
        <v>Mon</v>
      </c>
      <c r="N59">
        <f>DATEDIF(Table1[[#This Row],[Order Date]],Table1[[#This Row],[Delivered Date]],"D")</f>
        <v>11</v>
      </c>
      <c r="O59">
        <f>ROUND(Table1[[#This Row],[Quantity]]*Table1[[#This Row],[Unit Price]]*VLOOKUP(Table1[[#This Row],[Product Name]],Table2[#All],2,FALSE),0)</f>
        <v>427</v>
      </c>
      <c r="P59">
        <f>Table1[[#This Row],[Quantity]]*Table1[[#This Row],[Unit Price]]</f>
        <v>712</v>
      </c>
      <c r="Q59">
        <f>Table1[[#This Row],[Sales Revenue]]-Table1[[#This Row],[Total costs]]</f>
        <v>285</v>
      </c>
    </row>
    <row r="60" spans="1:17" x14ac:dyDescent="0.25">
      <c r="A60" t="s">
        <v>103</v>
      </c>
      <c r="B60" t="s">
        <v>30</v>
      </c>
      <c r="C60" t="s">
        <v>78</v>
      </c>
      <c r="D60" s="1">
        <v>45455</v>
      </c>
      <c r="E60" s="1">
        <v>45459</v>
      </c>
      <c r="F60">
        <v>9</v>
      </c>
      <c r="G60">
        <v>92</v>
      </c>
      <c r="H60" t="s">
        <v>13</v>
      </c>
      <c r="I60" t="s">
        <v>550</v>
      </c>
      <c r="J60" t="s">
        <v>18</v>
      </c>
      <c r="K60" t="str">
        <f>TEXT(Table1[[#This Row],[Order Date]],"yyyy")</f>
        <v>2024</v>
      </c>
      <c r="L60" t="str">
        <f>TEXT(Table1[[#This Row],[Order Date]],"MMM")</f>
        <v>Jun</v>
      </c>
      <c r="M60" t="str">
        <f>TEXT(Table1[[#This Row],[Order Date]],"DDD")</f>
        <v>Wed</v>
      </c>
      <c r="N60">
        <f>DATEDIF(Table1[[#This Row],[Order Date]],Table1[[#This Row],[Delivered Date]],"D")</f>
        <v>4</v>
      </c>
      <c r="O60">
        <f>ROUND(Table1[[#This Row],[Quantity]]*Table1[[#This Row],[Unit Price]]*VLOOKUP(Table1[[#This Row],[Product Name]],Table2[#All],2,FALSE),0)</f>
        <v>538</v>
      </c>
      <c r="P60">
        <f>Table1[[#This Row],[Quantity]]*Table1[[#This Row],[Unit Price]]</f>
        <v>828</v>
      </c>
      <c r="Q60">
        <f>Table1[[#This Row],[Sales Revenue]]-Table1[[#This Row],[Total costs]]</f>
        <v>290</v>
      </c>
    </row>
    <row r="61" spans="1:17" x14ac:dyDescent="0.25">
      <c r="A61" t="s">
        <v>104</v>
      </c>
      <c r="B61" t="s">
        <v>20</v>
      </c>
      <c r="C61" t="s">
        <v>82</v>
      </c>
      <c r="D61" s="1">
        <v>45515</v>
      </c>
      <c r="E61" s="1">
        <v>45529</v>
      </c>
      <c r="F61">
        <v>8</v>
      </c>
      <c r="G61">
        <v>39</v>
      </c>
      <c r="H61" t="s">
        <v>27</v>
      </c>
      <c r="I61" t="s">
        <v>549</v>
      </c>
      <c r="J61" t="s">
        <v>18</v>
      </c>
      <c r="K61" t="str">
        <f>TEXT(Table1[[#This Row],[Order Date]],"yyyy")</f>
        <v>2024</v>
      </c>
      <c r="L61" t="str">
        <f>TEXT(Table1[[#This Row],[Order Date]],"MMM")</f>
        <v>Aug</v>
      </c>
      <c r="M61" t="str">
        <f>TEXT(Table1[[#This Row],[Order Date]],"DDD")</f>
        <v>Sun</v>
      </c>
      <c r="N61">
        <f>DATEDIF(Table1[[#This Row],[Order Date]],Table1[[#This Row],[Delivered Date]],"D")</f>
        <v>14</v>
      </c>
      <c r="O61">
        <f>ROUND(Table1[[#This Row],[Quantity]]*Table1[[#This Row],[Unit Price]]*VLOOKUP(Table1[[#This Row],[Product Name]],Table2[#All],2,FALSE),0)</f>
        <v>250</v>
      </c>
      <c r="P61">
        <f>Table1[[#This Row],[Quantity]]*Table1[[#This Row],[Unit Price]]</f>
        <v>312</v>
      </c>
      <c r="Q61">
        <f>Table1[[#This Row],[Sales Revenue]]-Table1[[#This Row],[Total costs]]</f>
        <v>62</v>
      </c>
    </row>
    <row r="62" spans="1:17" x14ac:dyDescent="0.25">
      <c r="A62" t="s">
        <v>105</v>
      </c>
      <c r="B62" t="s">
        <v>16</v>
      </c>
      <c r="C62" t="s">
        <v>59</v>
      </c>
      <c r="D62" s="1">
        <v>45631</v>
      </c>
      <c r="E62" s="1">
        <v>45638</v>
      </c>
      <c r="F62">
        <v>1</v>
      </c>
      <c r="G62">
        <v>95</v>
      </c>
      <c r="H62" t="s">
        <v>13</v>
      </c>
      <c r="I62" t="s">
        <v>32</v>
      </c>
      <c r="J62" t="s">
        <v>14</v>
      </c>
      <c r="K62" t="str">
        <f>TEXT(Table1[[#This Row],[Order Date]],"yyyy")</f>
        <v>2024</v>
      </c>
      <c r="L62" t="str">
        <f>TEXT(Table1[[#This Row],[Order Date]],"MMM")</f>
        <v>Dec</v>
      </c>
      <c r="M62" t="str">
        <f>TEXT(Table1[[#This Row],[Order Date]],"DDD")</f>
        <v>Thu</v>
      </c>
      <c r="N62">
        <f>DATEDIF(Table1[[#This Row],[Order Date]],Table1[[#This Row],[Delivered Date]],"D")</f>
        <v>7</v>
      </c>
      <c r="O62">
        <f>ROUND(Table1[[#This Row],[Quantity]]*Table1[[#This Row],[Unit Price]]*VLOOKUP(Table1[[#This Row],[Product Name]],Table2[#All],2,FALSE),0)</f>
        <v>62</v>
      </c>
      <c r="P62">
        <f>Table1[[#This Row],[Quantity]]*Table1[[#This Row],[Unit Price]]</f>
        <v>95</v>
      </c>
      <c r="Q62">
        <f>Table1[[#This Row],[Sales Revenue]]-Table1[[#This Row],[Total costs]]</f>
        <v>33</v>
      </c>
    </row>
    <row r="63" spans="1:17" x14ac:dyDescent="0.25">
      <c r="A63" t="s">
        <v>106</v>
      </c>
      <c r="B63" t="s">
        <v>11</v>
      </c>
      <c r="C63" t="s">
        <v>26</v>
      </c>
      <c r="D63" s="1">
        <v>45301</v>
      </c>
      <c r="E63" s="1">
        <v>45305</v>
      </c>
      <c r="F63">
        <v>9</v>
      </c>
      <c r="G63">
        <v>63</v>
      </c>
      <c r="H63" t="s">
        <v>27</v>
      </c>
      <c r="I63" t="s">
        <v>546</v>
      </c>
      <c r="J63" t="s">
        <v>14</v>
      </c>
      <c r="K63" t="str">
        <f>TEXT(Table1[[#This Row],[Order Date]],"yyyy")</f>
        <v>2024</v>
      </c>
      <c r="L63" t="str">
        <f>TEXT(Table1[[#This Row],[Order Date]],"MMM")</f>
        <v>Jan</v>
      </c>
      <c r="M63" t="str">
        <f>TEXT(Table1[[#This Row],[Order Date]],"DDD")</f>
        <v>Wed</v>
      </c>
      <c r="N63">
        <f>DATEDIF(Table1[[#This Row],[Order Date]],Table1[[#This Row],[Delivered Date]],"D")</f>
        <v>4</v>
      </c>
      <c r="O63">
        <f>ROUND(Table1[[#This Row],[Quantity]]*Table1[[#This Row],[Unit Price]]*VLOOKUP(Table1[[#This Row],[Product Name]],Table2[#All],2,FALSE),0)</f>
        <v>369</v>
      </c>
      <c r="P63">
        <f>Table1[[#This Row],[Quantity]]*Table1[[#This Row],[Unit Price]]</f>
        <v>567</v>
      </c>
      <c r="Q63">
        <f>Table1[[#This Row],[Sales Revenue]]-Table1[[#This Row],[Total costs]]</f>
        <v>198</v>
      </c>
    </row>
    <row r="64" spans="1:17" x14ac:dyDescent="0.25">
      <c r="A64" t="s">
        <v>107</v>
      </c>
      <c r="B64" t="s">
        <v>11</v>
      </c>
      <c r="C64" t="s">
        <v>12</v>
      </c>
      <c r="D64" s="1">
        <v>45307</v>
      </c>
      <c r="E64" s="1">
        <v>45320</v>
      </c>
      <c r="F64">
        <v>4</v>
      </c>
      <c r="G64">
        <v>214</v>
      </c>
      <c r="H64" t="s">
        <v>27</v>
      </c>
      <c r="I64" t="s">
        <v>548</v>
      </c>
      <c r="J64" t="s">
        <v>14</v>
      </c>
      <c r="K64" t="str">
        <f>TEXT(Table1[[#This Row],[Order Date]],"yyyy")</f>
        <v>2024</v>
      </c>
      <c r="L64" t="str">
        <f>TEXT(Table1[[#This Row],[Order Date]],"MMM")</f>
        <v>Jan</v>
      </c>
      <c r="M64" t="str">
        <f>TEXT(Table1[[#This Row],[Order Date]],"DDD")</f>
        <v>Tue</v>
      </c>
      <c r="N64">
        <f>DATEDIF(Table1[[#This Row],[Order Date]],Table1[[#This Row],[Delivered Date]],"D")</f>
        <v>13</v>
      </c>
      <c r="O64">
        <f>ROUND(Table1[[#This Row],[Quantity]]*Table1[[#This Row],[Unit Price]]*VLOOKUP(Table1[[#This Row],[Product Name]],Table2[#All],2,FALSE),0)</f>
        <v>642</v>
      </c>
      <c r="P64">
        <f>Table1[[#This Row],[Quantity]]*Table1[[#This Row],[Unit Price]]</f>
        <v>856</v>
      </c>
      <c r="Q64">
        <f>Table1[[#This Row],[Sales Revenue]]-Table1[[#This Row],[Total costs]]</f>
        <v>214</v>
      </c>
    </row>
    <row r="65" spans="1:17" x14ac:dyDescent="0.25">
      <c r="A65" t="s">
        <v>108</v>
      </c>
      <c r="B65" t="s">
        <v>20</v>
      </c>
      <c r="C65" t="s">
        <v>53</v>
      </c>
      <c r="D65" s="1">
        <v>45356</v>
      </c>
      <c r="E65" s="1">
        <v>45365</v>
      </c>
      <c r="F65">
        <v>8</v>
      </c>
      <c r="G65">
        <v>695</v>
      </c>
      <c r="H65" t="s">
        <v>13</v>
      </c>
      <c r="I65" t="s">
        <v>550</v>
      </c>
      <c r="J65" t="s">
        <v>18</v>
      </c>
      <c r="K65" t="str">
        <f>TEXT(Table1[[#This Row],[Order Date]],"yyyy")</f>
        <v>2024</v>
      </c>
      <c r="L65" t="str">
        <f>TEXT(Table1[[#This Row],[Order Date]],"MMM")</f>
        <v>Mar</v>
      </c>
      <c r="M65" t="str">
        <f>TEXT(Table1[[#This Row],[Order Date]],"DDD")</f>
        <v>Tue</v>
      </c>
      <c r="N65">
        <f>DATEDIF(Table1[[#This Row],[Order Date]],Table1[[#This Row],[Delivered Date]],"D")</f>
        <v>9</v>
      </c>
      <c r="O65">
        <f>ROUND(Table1[[#This Row],[Quantity]]*Table1[[#This Row],[Unit Price]]*VLOOKUP(Table1[[#This Row],[Product Name]],Table2[#All],2,FALSE),0)</f>
        <v>3892</v>
      </c>
      <c r="P65">
        <f>Table1[[#This Row],[Quantity]]*Table1[[#This Row],[Unit Price]]</f>
        <v>5560</v>
      </c>
      <c r="Q65">
        <f>Table1[[#This Row],[Sales Revenue]]-Table1[[#This Row],[Total costs]]</f>
        <v>1668</v>
      </c>
    </row>
    <row r="66" spans="1:17" x14ac:dyDescent="0.25">
      <c r="A66" t="s">
        <v>109</v>
      </c>
      <c r="B66" t="s">
        <v>23</v>
      </c>
      <c r="C66" t="s">
        <v>24</v>
      </c>
      <c r="D66" s="1">
        <v>45480</v>
      </c>
      <c r="E66" s="1">
        <v>45488</v>
      </c>
      <c r="F66">
        <v>3</v>
      </c>
      <c r="G66">
        <v>630</v>
      </c>
      <c r="H66" t="s">
        <v>13</v>
      </c>
      <c r="I66" t="s">
        <v>32</v>
      </c>
      <c r="J66" t="s">
        <v>14</v>
      </c>
      <c r="K66" t="str">
        <f>TEXT(Table1[[#This Row],[Order Date]],"yyyy")</f>
        <v>2024</v>
      </c>
      <c r="L66" t="str">
        <f>TEXT(Table1[[#This Row],[Order Date]],"MMM")</f>
        <v>Jul</v>
      </c>
      <c r="M66" t="str">
        <f>TEXT(Table1[[#This Row],[Order Date]],"DDD")</f>
        <v>Sun</v>
      </c>
      <c r="N66">
        <f>DATEDIF(Table1[[#This Row],[Order Date]],Table1[[#This Row],[Delivered Date]],"D")</f>
        <v>8</v>
      </c>
      <c r="O66">
        <f>ROUND(Table1[[#This Row],[Quantity]]*Table1[[#This Row],[Unit Price]]*VLOOKUP(Table1[[#This Row],[Product Name]],Table2[#All],2,FALSE),0)</f>
        <v>1040</v>
      </c>
      <c r="P66">
        <f>Table1[[#This Row],[Quantity]]*Table1[[#This Row],[Unit Price]]</f>
        <v>1890</v>
      </c>
      <c r="Q66">
        <f>Table1[[#This Row],[Sales Revenue]]-Table1[[#This Row],[Total costs]]</f>
        <v>850</v>
      </c>
    </row>
    <row r="67" spans="1:17" x14ac:dyDescent="0.25">
      <c r="A67" t="s">
        <v>110</v>
      </c>
      <c r="B67" t="s">
        <v>30</v>
      </c>
      <c r="C67" t="s">
        <v>75</v>
      </c>
      <c r="D67" s="1">
        <v>45588</v>
      </c>
      <c r="E67" s="1">
        <v>45600</v>
      </c>
      <c r="F67">
        <v>1</v>
      </c>
      <c r="G67">
        <v>961</v>
      </c>
      <c r="H67" t="s">
        <v>27</v>
      </c>
      <c r="I67" t="s">
        <v>546</v>
      </c>
      <c r="J67" t="s">
        <v>14</v>
      </c>
      <c r="K67" t="str">
        <f>TEXT(Table1[[#This Row],[Order Date]],"yyyy")</f>
        <v>2024</v>
      </c>
      <c r="L67" t="str">
        <f>TEXT(Table1[[#This Row],[Order Date]],"MMM")</f>
        <v>Oct</v>
      </c>
      <c r="M67" t="str">
        <f>TEXT(Table1[[#This Row],[Order Date]],"DDD")</f>
        <v>Wed</v>
      </c>
      <c r="N67">
        <f>DATEDIF(Table1[[#This Row],[Order Date]],Table1[[#This Row],[Delivered Date]],"D")</f>
        <v>12</v>
      </c>
      <c r="O67">
        <f>ROUND(Table1[[#This Row],[Quantity]]*Table1[[#This Row],[Unit Price]]*VLOOKUP(Table1[[#This Row],[Product Name]],Table2[#All],2,FALSE),0)</f>
        <v>721</v>
      </c>
      <c r="P67">
        <f>Table1[[#This Row],[Quantity]]*Table1[[#This Row],[Unit Price]]</f>
        <v>961</v>
      </c>
      <c r="Q67">
        <f>Table1[[#This Row],[Sales Revenue]]-Table1[[#This Row],[Total costs]]</f>
        <v>240</v>
      </c>
    </row>
    <row r="68" spans="1:17" x14ac:dyDescent="0.25">
      <c r="A68" t="s">
        <v>111</v>
      </c>
      <c r="B68" t="s">
        <v>23</v>
      </c>
      <c r="C68" t="s">
        <v>37</v>
      </c>
      <c r="D68" s="1">
        <v>45393</v>
      </c>
      <c r="E68" s="1">
        <v>45406</v>
      </c>
      <c r="F68">
        <v>2</v>
      </c>
      <c r="G68">
        <v>616</v>
      </c>
      <c r="H68" t="s">
        <v>13</v>
      </c>
      <c r="I68" t="s">
        <v>32</v>
      </c>
      <c r="J68" t="s">
        <v>14</v>
      </c>
      <c r="K68" t="str">
        <f>TEXT(Table1[[#This Row],[Order Date]],"yyyy")</f>
        <v>2024</v>
      </c>
      <c r="L68" t="str">
        <f>TEXT(Table1[[#This Row],[Order Date]],"MMM")</f>
        <v>Apr</v>
      </c>
      <c r="M68" t="str">
        <f>TEXT(Table1[[#This Row],[Order Date]],"DDD")</f>
        <v>Thu</v>
      </c>
      <c r="N68">
        <f>DATEDIF(Table1[[#This Row],[Order Date]],Table1[[#This Row],[Delivered Date]],"D")</f>
        <v>13</v>
      </c>
      <c r="O68">
        <f>ROUND(Table1[[#This Row],[Quantity]]*Table1[[#This Row],[Unit Price]]*VLOOKUP(Table1[[#This Row],[Product Name]],Table2[#All],2,FALSE),0)</f>
        <v>616</v>
      </c>
      <c r="P68">
        <f>Table1[[#This Row],[Quantity]]*Table1[[#This Row],[Unit Price]]</f>
        <v>1232</v>
      </c>
      <c r="Q68">
        <f>Table1[[#This Row],[Sales Revenue]]-Table1[[#This Row],[Total costs]]</f>
        <v>616</v>
      </c>
    </row>
    <row r="69" spans="1:17" x14ac:dyDescent="0.25">
      <c r="A69" t="s">
        <v>112</v>
      </c>
      <c r="B69" t="s">
        <v>30</v>
      </c>
      <c r="C69" t="s">
        <v>31</v>
      </c>
      <c r="D69" s="1">
        <v>45353</v>
      </c>
      <c r="E69" s="1">
        <v>45364</v>
      </c>
      <c r="F69">
        <v>10</v>
      </c>
      <c r="G69">
        <v>811</v>
      </c>
      <c r="H69" t="s">
        <v>27</v>
      </c>
      <c r="I69" t="s">
        <v>550</v>
      </c>
      <c r="J69" t="s">
        <v>14</v>
      </c>
      <c r="K69" t="str">
        <f>TEXT(Table1[[#This Row],[Order Date]],"yyyy")</f>
        <v>2024</v>
      </c>
      <c r="L69" t="str">
        <f>TEXT(Table1[[#This Row],[Order Date]],"MMM")</f>
        <v>Mar</v>
      </c>
      <c r="M69" t="str">
        <f>TEXT(Table1[[#This Row],[Order Date]],"DDD")</f>
        <v>Sat</v>
      </c>
      <c r="N69">
        <f>DATEDIF(Table1[[#This Row],[Order Date]],Table1[[#This Row],[Delivered Date]],"D")</f>
        <v>11</v>
      </c>
      <c r="O69">
        <f>ROUND(Table1[[#This Row],[Quantity]]*Table1[[#This Row],[Unit Price]]*VLOOKUP(Table1[[#This Row],[Product Name]],Table2[#All],2,FALSE),0)</f>
        <v>6083</v>
      </c>
      <c r="P69">
        <f>Table1[[#This Row],[Quantity]]*Table1[[#This Row],[Unit Price]]</f>
        <v>8110</v>
      </c>
      <c r="Q69">
        <f>Table1[[#This Row],[Sales Revenue]]-Table1[[#This Row],[Total costs]]</f>
        <v>2027</v>
      </c>
    </row>
    <row r="70" spans="1:17" x14ac:dyDescent="0.25">
      <c r="A70" t="s">
        <v>113</v>
      </c>
      <c r="B70" t="s">
        <v>23</v>
      </c>
      <c r="C70" t="s">
        <v>114</v>
      </c>
      <c r="D70" s="1">
        <v>45513</v>
      </c>
      <c r="E70" s="1">
        <v>45519</v>
      </c>
      <c r="F70">
        <v>6</v>
      </c>
      <c r="G70">
        <v>660</v>
      </c>
      <c r="H70" t="s">
        <v>27</v>
      </c>
      <c r="I70" t="s">
        <v>548</v>
      </c>
      <c r="J70" t="s">
        <v>18</v>
      </c>
      <c r="K70" t="str">
        <f>TEXT(Table1[[#This Row],[Order Date]],"yyyy")</f>
        <v>2024</v>
      </c>
      <c r="L70" t="str">
        <f>TEXT(Table1[[#This Row],[Order Date]],"MMM")</f>
        <v>Aug</v>
      </c>
      <c r="M70" t="str">
        <f>TEXT(Table1[[#This Row],[Order Date]],"DDD")</f>
        <v>Fri</v>
      </c>
      <c r="N70">
        <f>DATEDIF(Table1[[#This Row],[Order Date]],Table1[[#This Row],[Delivered Date]],"D")</f>
        <v>6</v>
      </c>
      <c r="O70">
        <f>ROUND(Table1[[#This Row],[Quantity]]*Table1[[#This Row],[Unit Price]]*VLOOKUP(Table1[[#This Row],[Product Name]],Table2[#All],2,FALSE),0)</f>
        <v>2376</v>
      </c>
      <c r="P70">
        <f>Table1[[#This Row],[Quantity]]*Table1[[#This Row],[Unit Price]]</f>
        <v>3960</v>
      </c>
      <c r="Q70">
        <f>Table1[[#This Row],[Sales Revenue]]-Table1[[#This Row],[Total costs]]</f>
        <v>1584</v>
      </c>
    </row>
    <row r="71" spans="1:17" x14ac:dyDescent="0.25">
      <c r="A71" t="s">
        <v>115</v>
      </c>
      <c r="B71" t="s">
        <v>20</v>
      </c>
      <c r="C71" t="s">
        <v>21</v>
      </c>
      <c r="D71" s="1">
        <v>45382</v>
      </c>
      <c r="E71" s="1">
        <v>45395</v>
      </c>
      <c r="F71">
        <v>9</v>
      </c>
      <c r="G71">
        <v>998</v>
      </c>
      <c r="H71" t="s">
        <v>27</v>
      </c>
      <c r="I71" t="s">
        <v>32</v>
      </c>
      <c r="J71" t="s">
        <v>28</v>
      </c>
      <c r="K71" t="str">
        <f>TEXT(Table1[[#This Row],[Order Date]],"yyyy")</f>
        <v>2024</v>
      </c>
      <c r="L71" t="str">
        <f>TEXT(Table1[[#This Row],[Order Date]],"MMM")</f>
        <v>Mar</v>
      </c>
      <c r="M71" t="str">
        <f>TEXT(Table1[[#This Row],[Order Date]],"DDD")</f>
        <v>Sun</v>
      </c>
      <c r="N71">
        <f>DATEDIF(Table1[[#This Row],[Order Date]],Table1[[#This Row],[Delivered Date]],"D")</f>
        <v>13</v>
      </c>
      <c r="O71">
        <f>ROUND(Table1[[#This Row],[Quantity]]*Table1[[#This Row],[Unit Price]]*VLOOKUP(Table1[[#This Row],[Product Name]],Table2[#All],2,FALSE),0)</f>
        <v>6737</v>
      </c>
      <c r="P71">
        <f>Table1[[#This Row],[Quantity]]*Table1[[#This Row],[Unit Price]]</f>
        <v>8982</v>
      </c>
      <c r="Q71">
        <f>Table1[[#This Row],[Sales Revenue]]-Table1[[#This Row],[Total costs]]</f>
        <v>2245</v>
      </c>
    </row>
    <row r="72" spans="1:17" x14ac:dyDescent="0.25">
      <c r="A72" t="s">
        <v>116</v>
      </c>
      <c r="B72" t="s">
        <v>16</v>
      </c>
      <c r="C72" t="s">
        <v>55</v>
      </c>
      <c r="D72" s="1">
        <v>45576</v>
      </c>
      <c r="E72" s="1">
        <v>45582</v>
      </c>
      <c r="F72">
        <v>1</v>
      </c>
      <c r="G72">
        <v>539</v>
      </c>
      <c r="H72" t="s">
        <v>13</v>
      </c>
      <c r="I72" t="s">
        <v>550</v>
      </c>
      <c r="J72" t="s">
        <v>45</v>
      </c>
      <c r="K72" t="str">
        <f>TEXT(Table1[[#This Row],[Order Date]],"yyyy")</f>
        <v>2024</v>
      </c>
      <c r="L72" t="str">
        <f>TEXT(Table1[[#This Row],[Order Date]],"MMM")</f>
        <v>Oct</v>
      </c>
      <c r="M72" t="str">
        <f>TEXT(Table1[[#This Row],[Order Date]],"DDD")</f>
        <v>Fri</v>
      </c>
      <c r="N72">
        <f>DATEDIF(Table1[[#This Row],[Order Date]],Table1[[#This Row],[Delivered Date]],"D")</f>
        <v>6</v>
      </c>
      <c r="O72">
        <f>ROUND(Table1[[#This Row],[Quantity]]*Table1[[#This Row],[Unit Price]]*VLOOKUP(Table1[[#This Row],[Product Name]],Table2[#All],2,FALSE),0)</f>
        <v>296</v>
      </c>
      <c r="P72">
        <f>Table1[[#This Row],[Quantity]]*Table1[[#This Row],[Unit Price]]</f>
        <v>539</v>
      </c>
      <c r="Q72">
        <f>Table1[[#This Row],[Sales Revenue]]-Table1[[#This Row],[Total costs]]</f>
        <v>243</v>
      </c>
    </row>
    <row r="73" spans="1:17" x14ac:dyDescent="0.25">
      <c r="A73" t="s">
        <v>117</v>
      </c>
      <c r="B73" t="s">
        <v>16</v>
      </c>
      <c r="C73" t="s">
        <v>55</v>
      </c>
      <c r="D73" s="1">
        <v>45534</v>
      </c>
      <c r="E73" s="1">
        <v>45547</v>
      </c>
      <c r="F73">
        <v>9</v>
      </c>
      <c r="G73">
        <v>553</v>
      </c>
      <c r="H73" t="s">
        <v>27</v>
      </c>
      <c r="I73" t="s">
        <v>546</v>
      </c>
      <c r="J73" t="s">
        <v>45</v>
      </c>
      <c r="K73" t="str">
        <f>TEXT(Table1[[#This Row],[Order Date]],"yyyy")</f>
        <v>2024</v>
      </c>
      <c r="L73" t="str">
        <f>TEXT(Table1[[#This Row],[Order Date]],"MMM")</f>
        <v>Aug</v>
      </c>
      <c r="M73" t="str">
        <f>TEXT(Table1[[#This Row],[Order Date]],"DDD")</f>
        <v>Fri</v>
      </c>
      <c r="N73">
        <f>DATEDIF(Table1[[#This Row],[Order Date]],Table1[[#This Row],[Delivered Date]],"D")</f>
        <v>13</v>
      </c>
      <c r="O73">
        <f>ROUND(Table1[[#This Row],[Quantity]]*Table1[[#This Row],[Unit Price]]*VLOOKUP(Table1[[#This Row],[Product Name]],Table2[#All],2,FALSE),0)</f>
        <v>2737</v>
      </c>
      <c r="P73">
        <f>Table1[[#This Row],[Quantity]]*Table1[[#This Row],[Unit Price]]</f>
        <v>4977</v>
      </c>
      <c r="Q73">
        <f>Table1[[#This Row],[Sales Revenue]]-Table1[[#This Row],[Total costs]]</f>
        <v>2240</v>
      </c>
    </row>
    <row r="74" spans="1:17" x14ac:dyDescent="0.25">
      <c r="A74" t="s">
        <v>118</v>
      </c>
      <c r="B74" t="s">
        <v>16</v>
      </c>
      <c r="C74" t="s">
        <v>55</v>
      </c>
      <c r="D74" s="1">
        <v>45472</v>
      </c>
      <c r="E74" s="1">
        <v>45486</v>
      </c>
      <c r="F74">
        <v>8</v>
      </c>
      <c r="G74">
        <v>287</v>
      </c>
      <c r="H74" t="s">
        <v>13</v>
      </c>
      <c r="I74" t="s">
        <v>546</v>
      </c>
      <c r="J74" t="s">
        <v>28</v>
      </c>
      <c r="K74" t="str">
        <f>TEXT(Table1[[#This Row],[Order Date]],"yyyy")</f>
        <v>2024</v>
      </c>
      <c r="L74" t="str">
        <f>TEXT(Table1[[#This Row],[Order Date]],"MMM")</f>
        <v>Jun</v>
      </c>
      <c r="M74" t="str">
        <f>TEXT(Table1[[#This Row],[Order Date]],"DDD")</f>
        <v>Sat</v>
      </c>
      <c r="N74">
        <f>DATEDIF(Table1[[#This Row],[Order Date]],Table1[[#This Row],[Delivered Date]],"D")</f>
        <v>14</v>
      </c>
      <c r="O74">
        <f>ROUND(Table1[[#This Row],[Quantity]]*Table1[[#This Row],[Unit Price]]*VLOOKUP(Table1[[#This Row],[Product Name]],Table2[#All],2,FALSE),0)</f>
        <v>1263</v>
      </c>
      <c r="P74">
        <f>Table1[[#This Row],[Quantity]]*Table1[[#This Row],[Unit Price]]</f>
        <v>2296</v>
      </c>
      <c r="Q74">
        <f>Table1[[#This Row],[Sales Revenue]]-Table1[[#This Row],[Total costs]]</f>
        <v>1033</v>
      </c>
    </row>
    <row r="75" spans="1:17" x14ac:dyDescent="0.25">
      <c r="A75" t="s">
        <v>119</v>
      </c>
      <c r="B75" t="s">
        <v>11</v>
      </c>
      <c r="C75" t="s">
        <v>57</v>
      </c>
      <c r="D75" s="1">
        <v>45453</v>
      </c>
      <c r="E75" s="1">
        <v>45462</v>
      </c>
      <c r="F75">
        <v>2</v>
      </c>
      <c r="G75">
        <v>770</v>
      </c>
      <c r="H75" t="s">
        <v>13</v>
      </c>
      <c r="I75" t="s">
        <v>32</v>
      </c>
      <c r="J75" t="s">
        <v>45</v>
      </c>
      <c r="K75" t="str">
        <f>TEXT(Table1[[#This Row],[Order Date]],"yyyy")</f>
        <v>2024</v>
      </c>
      <c r="L75" t="str">
        <f>TEXT(Table1[[#This Row],[Order Date]],"MMM")</f>
        <v>Jun</v>
      </c>
      <c r="M75" t="str">
        <f>TEXT(Table1[[#This Row],[Order Date]],"DDD")</f>
        <v>Mon</v>
      </c>
      <c r="N75">
        <f>DATEDIF(Table1[[#This Row],[Order Date]],Table1[[#This Row],[Delivered Date]],"D")</f>
        <v>9</v>
      </c>
      <c r="O75">
        <f>ROUND(Table1[[#This Row],[Quantity]]*Table1[[#This Row],[Unit Price]]*VLOOKUP(Table1[[#This Row],[Product Name]],Table2[#All],2,FALSE),0)</f>
        <v>1309</v>
      </c>
      <c r="P75">
        <f>Table1[[#This Row],[Quantity]]*Table1[[#This Row],[Unit Price]]</f>
        <v>1540</v>
      </c>
      <c r="Q75">
        <f>Table1[[#This Row],[Sales Revenue]]-Table1[[#This Row],[Total costs]]</f>
        <v>231</v>
      </c>
    </row>
    <row r="76" spans="1:17" x14ac:dyDescent="0.25">
      <c r="A76" t="s">
        <v>120</v>
      </c>
      <c r="B76" t="s">
        <v>11</v>
      </c>
      <c r="C76" t="s">
        <v>57</v>
      </c>
      <c r="D76" s="1">
        <v>45443</v>
      </c>
      <c r="E76" s="1">
        <v>45457</v>
      </c>
      <c r="F76">
        <v>4</v>
      </c>
      <c r="G76">
        <v>379</v>
      </c>
      <c r="H76" t="s">
        <v>13</v>
      </c>
      <c r="I76" t="s">
        <v>550</v>
      </c>
      <c r="J76" t="s">
        <v>28</v>
      </c>
      <c r="K76" t="str">
        <f>TEXT(Table1[[#This Row],[Order Date]],"yyyy")</f>
        <v>2024</v>
      </c>
      <c r="L76" t="str">
        <f>TEXT(Table1[[#This Row],[Order Date]],"MMM")</f>
        <v>May</v>
      </c>
      <c r="M76" t="str">
        <f>TEXT(Table1[[#This Row],[Order Date]],"DDD")</f>
        <v>Fri</v>
      </c>
      <c r="N76">
        <f>DATEDIF(Table1[[#This Row],[Order Date]],Table1[[#This Row],[Delivered Date]],"D")</f>
        <v>14</v>
      </c>
      <c r="O76">
        <f>ROUND(Table1[[#This Row],[Quantity]]*Table1[[#This Row],[Unit Price]]*VLOOKUP(Table1[[#This Row],[Product Name]],Table2[#All],2,FALSE),0)</f>
        <v>1289</v>
      </c>
      <c r="P76">
        <f>Table1[[#This Row],[Quantity]]*Table1[[#This Row],[Unit Price]]</f>
        <v>1516</v>
      </c>
      <c r="Q76">
        <f>Table1[[#This Row],[Sales Revenue]]-Table1[[#This Row],[Total costs]]</f>
        <v>227</v>
      </c>
    </row>
    <row r="77" spans="1:17" x14ac:dyDescent="0.25">
      <c r="A77" t="s">
        <v>121</v>
      </c>
      <c r="B77" t="s">
        <v>16</v>
      </c>
      <c r="C77" t="s">
        <v>63</v>
      </c>
      <c r="D77" s="1">
        <v>45432</v>
      </c>
      <c r="E77" s="1">
        <v>45438</v>
      </c>
      <c r="F77">
        <v>1</v>
      </c>
      <c r="G77">
        <v>65</v>
      </c>
      <c r="H77" t="s">
        <v>27</v>
      </c>
      <c r="I77" t="s">
        <v>32</v>
      </c>
      <c r="J77" t="s">
        <v>28</v>
      </c>
      <c r="K77" t="str">
        <f>TEXT(Table1[[#This Row],[Order Date]],"yyyy")</f>
        <v>2024</v>
      </c>
      <c r="L77" t="str">
        <f>TEXT(Table1[[#This Row],[Order Date]],"MMM")</f>
        <v>May</v>
      </c>
      <c r="M77" t="str">
        <f>TEXT(Table1[[#This Row],[Order Date]],"DDD")</f>
        <v>Mon</v>
      </c>
      <c r="N77">
        <f>DATEDIF(Table1[[#This Row],[Order Date]],Table1[[#This Row],[Delivered Date]],"D")</f>
        <v>6</v>
      </c>
      <c r="O77">
        <f>ROUND(Table1[[#This Row],[Quantity]]*Table1[[#This Row],[Unit Price]]*VLOOKUP(Table1[[#This Row],[Product Name]],Table2[#All],2,FALSE),0)</f>
        <v>33</v>
      </c>
      <c r="P77">
        <f>Table1[[#This Row],[Quantity]]*Table1[[#This Row],[Unit Price]]</f>
        <v>65</v>
      </c>
      <c r="Q77">
        <f>Table1[[#This Row],[Sales Revenue]]-Table1[[#This Row],[Total costs]]</f>
        <v>32</v>
      </c>
    </row>
    <row r="78" spans="1:17" x14ac:dyDescent="0.25">
      <c r="A78" t="s">
        <v>122</v>
      </c>
      <c r="B78" t="s">
        <v>23</v>
      </c>
      <c r="C78" t="s">
        <v>24</v>
      </c>
      <c r="D78" s="1">
        <v>45386</v>
      </c>
      <c r="E78" s="1">
        <v>45397</v>
      </c>
      <c r="F78">
        <v>1</v>
      </c>
      <c r="G78">
        <v>268</v>
      </c>
      <c r="H78" t="s">
        <v>13</v>
      </c>
      <c r="I78" t="s">
        <v>548</v>
      </c>
      <c r="J78" t="s">
        <v>14</v>
      </c>
      <c r="K78" t="str">
        <f>TEXT(Table1[[#This Row],[Order Date]],"yyyy")</f>
        <v>2024</v>
      </c>
      <c r="L78" t="str">
        <f>TEXT(Table1[[#This Row],[Order Date]],"MMM")</f>
        <v>Apr</v>
      </c>
      <c r="M78" t="str">
        <f>TEXT(Table1[[#This Row],[Order Date]],"DDD")</f>
        <v>Thu</v>
      </c>
      <c r="N78">
        <f>DATEDIF(Table1[[#This Row],[Order Date]],Table1[[#This Row],[Delivered Date]],"D")</f>
        <v>11</v>
      </c>
      <c r="O78">
        <f>ROUND(Table1[[#This Row],[Quantity]]*Table1[[#This Row],[Unit Price]]*VLOOKUP(Table1[[#This Row],[Product Name]],Table2[#All],2,FALSE),0)</f>
        <v>147</v>
      </c>
      <c r="P78">
        <f>Table1[[#This Row],[Quantity]]*Table1[[#This Row],[Unit Price]]</f>
        <v>268</v>
      </c>
      <c r="Q78">
        <f>Table1[[#This Row],[Sales Revenue]]-Table1[[#This Row],[Total costs]]</f>
        <v>121</v>
      </c>
    </row>
    <row r="79" spans="1:17" x14ac:dyDescent="0.25">
      <c r="A79" t="s">
        <v>123</v>
      </c>
      <c r="B79" t="s">
        <v>11</v>
      </c>
      <c r="C79" t="s">
        <v>26</v>
      </c>
      <c r="D79" s="1">
        <v>45543</v>
      </c>
      <c r="E79" s="1">
        <v>45556</v>
      </c>
      <c r="F79">
        <v>2</v>
      </c>
      <c r="G79">
        <v>600</v>
      </c>
      <c r="H79" t="s">
        <v>13</v>
      </c>
      <c r="I79" t="s">
        <v>32</v>
      </c>
      <c r="J79" t="s">
        <v>28</v>
      </c>
      <c r="K79" t="str">
        <f>TEXT(Table1[[#This Row],[Order Date]],"yyyy")</f>
        <v>2024</v>
      </c>
      <c r="L79" t="str">
        <f>TEXT(Table1[[#This Row],[Order Date]],"MMM")</f>
        <v>Sep</v>
      </c>
      <c r="M79" t="str">
        <f>TEXT(Table1[[#This Row],[Order Date]],"DDD")</f>
        <v>Sun</v>
      </c>
      <c r="N79">
        <f>DATEDIF(Table1[[#This Row],[Order Date]],Table1[[#This Row],[Delivered Date]],"D")</f>
        <v>13</v>
      </c>
      <c r="O79">
        <f>ROUND(Table1[[#This Row],[Quantity]]*Table1[[#This Row],[Unit Price]]*VLOOKUP(Table1[[#This Row],[Product Name]],Table2[#All],2,FALSE),0)</f>
        <v>780</v>
      </c>
      <c r="P79">
        <f>Table1[[#This Row],[Quantity]]*Table1[[#This Row],[Unit Price]]</f>
        <v>1200</v>
      </c>
      <c r="Q79">
        <f>Table1[[#This Row],[Sales Revenue]]-Table1[[#This Row],[Total costs]]</f>
        <v>420</v>
      </c>
    </row>
    <row r="80" spans="1:17" x14ac:dyDescent="0.25">
      <c r="A80" t="s">
        <v>124</v>
      </c>
      <c r="B80" t="s">
        <v>23</v>
      </c>
      <c r="C80" t="s">
        <v>24</v>
      </c>
      <c r="D80" s="1">
        <v>45593</v>
      </c>
      <c r="E80" s="1">
        <v>45600</v>
      </c>
      <c r="F80">
        <v>7</v>
      </c>
      <c r="G80">
        <v>322</v>
      </c>
      <c r="H80" t="s">
        <v>13</v>
      </c>
      <c r="I80" t="s">
        <v>32</v>
      </c>
      <c r="J80" t="s">
        <v>28</v>
      </c>
      <c r="K80" t="str">
        <f>TEXT(Table1[[#This Row],[Order Date]],"yyyy")</f>
        <v>2024</v>
      </c>
      <c r="L80" t="str">
        <f>TEXT(Table1[[#This Row],[Order Date]],"MMM")</f>
        <v>Oct</v>
      </c>
      <c r="M80" t="str">
        <f>TEXT(Table1[[#This Row],[Order Date]],"DDD")</f>
        <v>Mon</v>
      </c>
      <c r="N80">
        <f>DATEDIF(Table1[[#This Row],[Order Date]],Table1[[#This Row],[Delivered Date]],"D")</f>
        <v>7</v>
      </c>
      <c r="O80">
        <f>ROUND(Table1[[#This Row],[Quantity]]*Table1[[#This Row],[Unit Price]]*VLOOKUP(Table1[[#This Row],[Product Name]],Table2[#All],2,FALSE),0)</f>
        <v>1240</v>
      </c>
      <c r="P80">
        <f>Table1[[#This Row],[Quantity]]*Table1[[#This Row],[Unit Price]]</f>
        <v>2254</v>
      </c>
      <c r="Q80">
        <f>Table1[[#This Row],[Sales Revenue]]-Table1[[#This Row],[Total costs]]</f>
        <v>1014</v>
      </c>
    </row>
    <row r="81" spans="1:17" x14ac:dyDescent="0.25">
      <c r="A81" t="s">
        <v>125</v>
      </c>
      <c r="B81" t="s">
        <v>16</v>
      </c>
      <c r="C81" t="s">
        <v>17</v>
      </c>
      <c r="D81" s="1">
        <v>45398</v>
      </c>
      <c r="E81" s="1">
        <v>45404</v>
      </c>
      <c r="F81">
        <v>4</v>
      </c>
      <c r="G81">
        <v>280</v>
      </c>
      <c r="H81" t="s">
        <v>13</v>
      </c>
      <c r="I81" t="s">
        <v>32</v>
      </c>
      <c r="J81" t="s">
        <v>18</v>
      </c>
      <c r="K81" t="str">
        <f>TEXT(Table1[[#This Row],[Order Date]],"yyyy")</f>
        <v>2024</v>
      </c>
      <c r="L81" t="str">
        <f>TEXT(Table1[[#This Row],[Order Date]],"MMM")</f>
        <v>Apr</v>
      </c>
      <c r="M81" t="str">
        <f>TEXT(Table1[[#This Row],[Order Date]],"DDD")</f>
        <v>Tue</v>
      </c>
      <c r="N81">
        <f>DATEDIF(Table1[[#This Row],[Order Date]],Table1[[#This Row],[Delivered Date]],"D")</f>
        <v>6</v>
      </c>
      <c r="O81">
        <f>ROUND(Table1[[#This Row],[Quantity]]*Table1[[#This Row],[Unit Price]]*VLOOKUP(Table1[[#This Row],[Product Name]],Table2[#All],2,FALSE),0)</f>
        <v>560</v>
      </c>
      <c r="P81">
        <f>Table1[[#This Row],[Quantity]]*Table1[[#This Row],[Unit Price]]</f>
        <v>1120</v>
      </c>
      <c r="Q81">
        <f>Table1[[#This Row],[Sales Revenue]]-Table1[[#This Row],[Total costs]]</f>
        <v>560</v>
      </c>
    </row>
    <row r="82" spans="1:17" x14ac:dyDescent="0.25">
      <c r="A82" t="s">
        <v>126</v>
      </c>
      <c r="B82" t="s">
        <v>16</v>
      </c>
      <c r="C82" t="s">
        <v>43</v>
      </c>
      <c r="D82" s="1">
        <v>45441</v>
      </c>
      <c r="E82" s="1">
        <v>45455</v>
      </c>
      <c r="F82">
        <v>1</v>
      </c>
      <c r="G82">
        <v>247</v>
      </c>
      <c r="H82" t="s">
        <v>27</v>
      </c>
      <c r="I82" t="s">
        <v>546</v>
      </c>
      <c r="J82" t="s">
        <v>28</v>
      </c>
      <c r="K82" t="str">
        <f>TEXT(Table1[[#This Row],[Order Date]],"yyyy")</f>
        <v>2024</v>
      </c>
      <c r="L82" t="str">
        <f>TEXT(Table1[[#This Row],[Order Date]],"MMM")</f>
        <v>May</v>
      </c>
      <c r="M82" t="str">
        <f>TEXT(Table1[[#This Row],[Order Date]],"DDD")</f>
        <v>Wed</v>
      </c>
      <c r="N82">
        <f>DATEDIF(Table1[[#This Row],[Order Date]],Table1[[#This Row],[Delivered Date]],"D")</f>
        <v>14</v>
      </c>
      <c r="O82">
        <f>ROUND(Table1[[#This Row],[Quantity]]*Table1[[#This Row],[Unit Price]]*VLOOKUP(Table1[[#This Row],[Product Name]],Table2[#All],2,FALSE),0)</f>
        <v>148</v>
      </c>
      <c r="P82">
        <f>Table1[[#This Row],[Quantity]]*Table1[[#This Row],[Unit Price]]</f>
        <v>247</v>
      </c>
      <c r="Q82">
        <f>Table1[[#This Row],[Sales Revenue]]-Table1[[#This Row],[Total costs]]</f>
        <v>99</v>
      </c>
    </row>
    <row r="83" spans="1:17" x14ac:dyDescent="0.25">
      <c r="A83" t="s">
        <v>127</v>
      </c>
      <c r="B83" t="s">
        <v>23</v>
      </c>
      <c r="C83" t="s">
        <v>114</v>
      </c>
      <c r="D83" s="1">
        <v>45643</v>
      </c>
      <c r="E83" s="1">
        <v>45656</v>
      </c>
      <c r="F83">
        <v>4</v>
      </c>
      <c r="G83">
        <v>956</v>
      </c>
      <c r="H83" t="s">
        <v>27</v>
      </c>
      <c r="I83" t="s">
        <v>546</v>
      </c>
      <c r="J83" t="s">
        <v>18</v>
      </c>
      <c r="K83" t="str">
        <f>TEXT(Table1[[#This Row],[Order Date]],"yyyy")</f>
        <v>2024</v>
      </c>
      <c r="L83" t="str">
        <f>TEXT(Table1[[#This Row],[Order Date]],"MMM")</f>
        <v>Dec</v>
      </c>
      <c r="M83" t="str">
        <f>TEXT(Table1[[#This Row],[Order Date]],"DDD")</f>
        <v>Tue</v>
      </c>
      <c r="N83">
        <f>DATEDIF(Table1[[#This Row],[Order Date]],Table1[[#This Row],[Delivered Date]],"D")</f>
        <v>13</v>
      </c>
      <c r="O83">
        <f>ROUND(Table1[[#This Row],[Quantity]]*Table1[[#This Row],[Unit Price]]*VLOOKUP(Table1[[#This Row],[Product Name]],Table2[#All],2,FALSE),0)</f>
        <v>2294</v>
      </c>
      <c r="P83">
        <f>Table1[[#This Row],[Quantity]]*Table1[[#This Row],[Unit Price]]</f>
        <v>3824</v>
      </c>
      <c r="Q83">
        <f>Table1[[#This Row],[Sales Revenue]]-Table1[[#This Row],[Total costs]]</f>
        <v>1530</v>
      </c>
    </row>
    <row r="84" spans="1:17" x14ac:dyDescent="0.25">
      <c r="A84" t="s">
        <v>128</v>
      </c>
      <c r="B84" t="s">
        <v>20</v>
      </c>
      <c r="C84" t="s">
        <v>39</v>
      </c>
      <c r="D84" s="1">
        <v>45322</v>
      </c>
      <c r="E84" s="1">
        <v>45336</v>
      </c>
      <c r="F84">
        <v>3</v>
      </c>
      <c r="G84">
        <v>821</v>
      </c>
      <c r="H84" t="s">
        <v>27</v>
      </c>
      <c r="I84" t="s">
        <v>546</v>
      </c>
      <c r="J84" t="s">
        <v>14</v>
      </c>
      <c r="K84" t="str">
        <f>TEXT(Table1[[#This Row],[Order Date]],"yyyy")</f>
        <v>2024</v>
      </c>
      <c r="L84" t="str">
        <f>TEXT(Table1[[#This Row],[Order Date]],"MMM")</f>
        <v>Jan</v>
      </c>
      <c r="M84" t="str">
        <f>TEXT(Table1[[#This Row],[Order Date]],"DDD")</f>
        <v>Wed</v>
      </c>
      <c r="N84">
        <f>DATEDIF(Table1[[#This Row],[Order Date]],Table1[[#This Row],[Delivered Date]],"D")</f>
        <v>14</v>
      </c>
      <c r="O84">
        <f>ROUND(Table1[[#This Row],[Quantity]]*Table1[[#This Row],[Unit Price]]*VLOOKUP(Table1[[#This Row],[Product Name]],Table2[#All],2,FALSE),0)</f>
        <v>1601</v>
      </c>
      <c r="P84">
        <f>Table1[[#This Row],[Quantity]]*Table1[[#This Row],[Unit Price]]</f>
        <v>2463</v>
      </c>
      <c r="Q84">
        <f>Table1[[#This Row],[Sales Revenue]]-Table1[[#This Row],[Total costs]]</f>
        <v>862</v>
      </c>
    </row>
    <row r="85" spans="1:17" x14ac:dyDescent="0.25">
      <c r="A85" t="s">
        <v>129</v>
      </c>
      <c r="B85" t="s">
        <v>16</v>
      </c>
      <c r="C85" t="s">
        <v>55</v>
      </c>
      <c r="D85" s="1">
        <v>45516</v>
      </c>
      <c r="E85" s="1">
        <v>45521</v>
      </c>
      <c r="F85">
        <v>2</v>
      </c>
      <c r="G85">
        <v>489</v>
      </c>
      <c r="H85" t="s">
        <v>27</v>
      </c>
      <c r="I85" t="s">
        <v>32</v>
      </c>
      <c r="J85" t="s">
        <v>28</v>
      </c>
      <c r="K85" t="str">
        <f>TEXT(Table1[[#This Row],[Order Date]],"yyyy")</f>
        <v>2024</v>
      </c>
      <c r="L85" t="str">
        <f>TEXT(Table1[[#This Row],[Order Date]],"MMM")</f>
        <v>Aug</v>
      </c>
      <c r="M85" t="str">
        <f>TEXT(Table1[[#This Row],[Order Date]],"DDD")</f>
        <v>Mon</v>
      </c>
      <c r="N85">
        <f>DATEDIF(Table1[[#This Row],[Order Date]],Table1[[#This Row],[Delivered Date]],"D")</f>
        <v>5</v>
      </c>
      <c r="O85">
        <f>ROUND(Table1[[#This Row],[Quantity]]*Table1[[#This Row],[Unit Price]]*VLOOKUP(Table1[[#This Row],[Product Name]],Table2[#All],2,FALSE),0)</f>
        <v>538</v>
      </c>
      <c r="P85">
        <f>Table1[[#This Row],[Quantity]]*Table1[[#This Row],[Unit Price]]</f>
        <v>978</v>
      </c>
      <c r="Q85">
        <f>Table1[[#This Row],[Sales Revenue]]-Table1[[#This Row],[Total costs]]</f>
        <v>440</v>
      </c>
    </row>
    <row r="86" spans="1:17" x14ac:dyDescent="0.25">
      <c r="A86" t="s">
        <v>130</v>
      </c>
      <c r="B86" t="s">
        <v>23</v>
      </c>
      <c r="C86" t="s">
        <v>24</v>
      </c>
      <c r="D86" s="1">
        <v>45548</v>
      </c>
      <c r="E86" s="1">
        <v>45560</v>
      </c>
      <c r="F86">
        <v>9</v>
      </c>
      <c r="G86">
        <v>515</v>
      </c>
      <c r="H86" t="s">
        <v>27</v>
      </c>
      <c r="I86" t="s">
        <v>549</v>
      </c>
      <c r="J86" t="s">
        <v>14</v>
      </c>
      <c r="K86" t="str">
        <f>TEXT(Table1[[#This Row],[Order Date]],"yyyy")</f>
        <v>2024</v>
      </c>
      <c r="L86" t="str">
        <f>TEXT(Table1[[#This Row],[Order Date]],"MMM")</f>
        <v>Sep</v>
      </c>
      <c r="M86" t="str">
        <f>TEXT(Table1[[#This Row],[Order Date]],"DDD")</f>
        <v>Fri</v>
      </c>
      <c r="N86">
        <f>DATEDIF(Table1[[#This Row],[Order Date]],Table1[[#This Row],[Delivered Date]],"D")</f>
        <v>12</v>
      </c>
      <c r="O86">
        <f>ROUND(Table1[[#This Row],[Quantity]]*Table1[[#This Row],[Unit Price]]*VLOOKUP(Table1[[#This Row],[Product Name]],Table2[#All],2,FALSE),0)</f>
        <v>2549</v>
      </c>
      <c r="P86">
        <f>Table1[[#This Row],[Quantity]]*Table1[[#This Row],[Unit Price]]</f>
        <v>4635</v>
      </c>
      <c r="Q86">
        <f>Table1[[#This Row],[Sales Revenue]]-Table1[[#This Row],[Total costs]]</f>
        <v>2086</v>
      </c>
    </row>
    <row r="87" spans="1:17" x14ac:dyDescent="0.25">
      <c r="A87" t="s">
        <v>131</v>
      </c>
      <c r="B87" t="s">
        <v>11</v>
      </c>
      <c r="C87" t="s">
        <v>26</v>
      </c>
      <c r="D87" s="1">
        <v>45457</v>
      </c>
      <c r="E87" s="1">
        <v>45462</v>
      </c>
      <c r="F87">
        <v>10</v>
      </c>
      <c r="G87">
        <v>266</v>
      </c>
      <c r="H87" t="s">
        <v>13</v>
      </c>
      <c r="I87" t="s">
        <v>550</v>
      </c>
      <c r="J87" t="s">
        <v>14</v>
      </c>
      <c r="K87" t="str">
        <f>TEXT(Table1[[#This Row],[Order Date]],"yyyy")</f>
        <v>2024</v>
      </c>
      <c r="L87" t="str">
        <f>TEXT(Table1[[#This Row],[Order Date]],"MMM")</f>
        <v>Jun</v>
      </c>
      <c r="M87" t="str">
        <f>TEXT(Table1[[#This Row],[Order Date]],"DDD")</f>
        <v>Fri</v>
      </c>
      <c r="N87">
        <f>DATEDIF(Table1[[#This Row],[Order Date]],Table1[[#This Row],[Delivered Date]],"D")</f>
        <v>5</v>
      </c>
      <c r="O87">
        <f>ROUND(Table1[[#This Row],[Quantity]]*Table1[[#This Row],[Unit Price]]*VLOOKUP(Table1[[#This Row],[Product Name]],Table2[#All],2,FALSE),0)</f>
        <v>1729</v>
      </c>
      <c r="P87">
        <f>Table1[[#This Row],[Quantity]]*Table1[[#This Row],[Unit Price]]</f>
        <v>2660</v>
      </c>
      <c r="Q87">
        <f>Table1[[#This Row],[Sales Revenue]]-Table1[[#This Row],[Total costs]]</f>
        <v>931</v>
      </c>
    </row>
    <row r="88" spans="1:17" x14ac:dyDescent="0.25">
      <c r="A88" t="s">
        <v>132</v>
      </c>
      <c r="B88" t="s">
        <v>16</v>
      </c>
      <c r="C88" t="s">
        <v>43</v>
      </c>
      <c r="D88" s="1">
        <v>45434</v>
      </c>
      <c r="E88" s="1">
        <v>45444</v>
      </c>
      <c r="F88">
        <v>3</v>
      </c>
      <c r="G88">
        <v>609</v>
      </c>
      <c r="H88" t="s">
        <v>13</v>
      </c>
      <c r="I88" t="s">
        <v>549</v>
      </c>
      <c r="J88" t="s">
        <v>14</v>
      </c>
      <c r="K88" t="str">
        <f>TEXT(Table1[[#This Row],[Order Date]],"yyyy")</f>
        <v>2024</v>
      </c>
      <c r="L88" t="str">
        <f>TEXT(Table1[[#This Row],[Order Date]],"MMM")</f>
        <v>May</v>
      </c>
      <c r="M88" t="str">
        <f>TEXT(Table1[[#This Row],[Order Date]],"DDD")</f>
        <v>Wed</v>
      </c>
      <c r="N88">
        <f>DATEDIF(Table1[[#This Row],[Order Date]],Table1[[#This Row],[Delivered Date]],"D")</f>
        <v>10</v>
      </c>
      <c r="O88">
        <f>ROUND(Table1[[#This Row],[Quantity]]*Table1[[#This Row],[Unit Price]]*VLOOKUP(Table1[[#This Row],[Product Name]],Table2[#All],2,FALSE),0)</f>
        <v>1096</v>
      </c>
      <c r="P88">
        <f>Table1[[#This Row],[Quantity]]*Table1[[#This Row],[Unit Price]]</f>
        <v>1827</v>
      </c>
      <c r="Q88">
        <f>Table1[[#This Row],[Sales Revenue]]-Table1[[#This Row],[Total costs]]</f>
        <v>731</v>
      </c>
    </row>
    <row r="89" spans="1:17" x14ac:dyDescent="0.25">
      <c r="A89" t="s">
        <v>133</v>
      </c>
      <c r="B89" t="s">
        <v>23</v>
      </c>
      <c r="C89" t="s">
        <v>24</v>
      </c>
      <c r="D89" s="1">
        <v>45501</v>
      </c>
      <c r="E89" s="1">
        <v>45505</v>
      </c>
      <c r="F89">
        <v>6</v>
      </c>
      <c r="G89">
        <v>338</v>
      </c>
      <c r="H89" t="s">
        <v>13</v>
      </c>
      <c r="I89" t="s">
        <v>32</v>
      </c>
      <c r="J89" t="s">
        <v>14</v>
      </c>
      <c r="K89" t="str">
        <f>TEXT(Table1[[#This Row],[Order Date]],"yyyy")</f>
        <v>2024</v>
      </c>
      <c r="L89" t="str">
        <f>TEXT(Table1[[#This Row],[Order Date]],"MMM")</f>
        <v>Jul</v>
      </c>
      <c r="M89" t="str">
        <f>TEXT(Table1[[#This Row],[Order Date]],"DDD")</f>
        <v>Sun</v>
      </c>
      <c r="N89">
        <f>DATEDIF(Table1[[#This Row],[Order Date]],Table1[[#This Row],[Delivered Date]],"D")</f>
        <v>4</v>
      </c>
      <c r="O89">
        <f>ROUND(Table1[[#This Row],[Quantity]]*Table1[[#This Row],[Unit Price]]*VLOOKUP(Table1[[#This Row],[Product Name]],Table2[#All],2,FALSE),0)</f>
        <v>1115</v>
      </c>
      <c r="P89">
        <f>Table1[[#This Row],[Quantity]]*Table1[[#This Row],[Unit Price]]</f>
        <v>2028</v>
      </c>
      <c r="Q89">
        <f>Table1[[#This Row],[Sales Revenue]]-Table1[[#This Row],[Total costs]]</f>
        <v>913</v>
      </c>
    </row>
    <row r="90" spans="1:17" x14ac:dyDescent="0.25">
      <c r="A90" t="s">
        <v>134</v>
      </c>
      <c r="B90" t="s">
        <v>30</v>
      </c>
      <c r="C90" t="s">
        <v>49</v>
      </c>
      <c r="D90" s="1">
        <v>45647</v>
      </c>
      <c r="E90" s="1">
        <v>45650</v>
      </c>
      <c r="F90">
        <v>8</v>
      </c>
      <c r="G90">
        <v>305</v>
      </c>
      <c r="H90" t="s">
        <v>27</v>
      </c>
      <c r="I90" t="s">
        <v>32</v>
      </c>
      <c r="J90" t="s">
        <v>18</v>
      </c>
      <c r="K90" t="str">
        <f>TEXT(Table1[[#This Row],[Order Date]],"yyyy")</f>
        <v>2024</v>
      </c>
      <c r="L90" t="str">
        <f>TEXT(Table1[[#This Row],[Order Date]],"MMM")</f>
        <v>Dec</v>
      </c>
      <c r="M90" t="str">
        <f>TEXT(Table1[[#This Row],[Order Date]],"DDD")</f>
        <v>Sat</v>
      </c>
      <c r="N90">
        <f>DATEDIF(Table1[[#This Row],[Order Date]],Table1[[#This Row],[Delivered Date]],"D")</f>
        <v>3</v>
      </c>
      <c r="O90">
        <f>ROUND(Table1[[#This Row],[Quantity]]*Table1[[#This Row],[Unit Price]]*VLOOKUP(Table1[[#This Row],[Product Name]],Table2[#All],2,FALSE),0)</f>
        <v>1708</v>
      </c>
      <c r="P90">
        <f>Table1[[#This Row],[Quantity]]*Table1[[#This Row],[Unit Price]]</f>
        <v>2440</v>
      </c>
      <c r="Q90">
        <f>Table1[[#This Row],[Sales Revenue]]-Table1[[#This Row],[Total costs]]</f>
        <v>732</v>
      </c>
    </row>
    <row r="91" spans="1:17" x14ac:dyDescent="0.25">
      <c r="A91" t="s">
        <v>135</v>
      </c>
      <c r="B91" t="s">
        <v>16</v>
      </c>
      <c r="C91" t="s">
        <v>17</v>
      </c>
      <c r="D91" s="1">
        <v>45628</v>
      </c>
      <c r="E91" s="1">
        <v>45641</v>
      </c>
      <c r="F91">
        <v>9</v>
      </c>
      <c r="G91">
        <v>483</v>
      </c>
      <c r="H91" t="s">
        <v>13</v>
      </c>
      <c r="I91" t="s">
        <v>549</v>
      </c>
      <c r="J91" t="s">
        <v>18</v>
      </c>
      <c r="K91" t="str">
        <f>TEXT(Table1[[#This Row],[Order Date]],"yyyy")</f>
        <v>2024</v>
      </c>
      <c r="L91" t="str">
        <f>TEXT(Table1[[#This Row],[Order Date]],"MMM")</f>
        <v>Dec</v>
      </c>
      <c r="M91" t="str">
        <f>TEXT(Table1[[#This Row],[Order Date]],"DDD")</f>
        <v>Mon</v>
      </c>
      <c r="N91">
        <f>DATEDIF(Table1[[#This Row],[Order Date]],Table1[[#This Row],[Delivered Date]],"D")</f>
        <v>13</v>
      </c>
      <c r="O91">
        <f>ROUND(Table1[[#This Row],[Quantity]]*Table1[[#This Row],[Unit Price]]*VLOOKUP(Table1[[#This Row],[Product Name]],Table2[#All],2,FALSE),0)</f>
        <v>2174</v>
      </c>
      <c r="P91">
        <f>Table1[[#This Row],[Quantity]]*Table1[[#This Row],[Unit Price]]</f>
        <v>4347</v>
      </c>
      <c r="Q91">
        <f>Table1[[#This Row],[Sales Revenue]]-Table1[[#This Row],[Total costs]]</f>
        <v>2173</v>
      </c>
    </row>
    <row r="92" spans="1:17" x14ac:dyDescent="0.25">
      <c r="A92" t="s">
        <v>136</v>
      </c>
      <c r="B92" t="s">
        <v>16</v>
      </c>
      <c r="C92" t="s">
        <v>55</v>
      </c>
      <c r="D92" s="1">
        <v>45610</v>
      </c>
      <c r="E92" s="1">
        <v>45614</v>
      </c>
      <c r="F92">
        <v>8</v>
      </c>
      <c r="G92">
        <v>650</v>
      </c>
      <c r="H92" t="s">
        <v>13</v>
      </c>
      <c r="I92" t="s">
        <v>549</v>
      </c>
      <c r="J92" t="s">
        <v>28</v>
      </c>
      <c r="K92" t="str">
        <f>TEXT(Table1[[#This Row],[Order Date]],"yyyy")</f>
        <v>2024</v>
      </c>
      <c r="L92" t="str">
        <f>TEXT(Table1[[#This Row],[Order Date]],"MMM")</f>
        <v>Nov</v>
      </c>
      <c r="M92" t="str">
        <f>TEXT(Table1[[#This Row],[Order Date]],"DDD")</f>
        <v>Thu</v>
      </c>
      <c r="N92">
        <f>DATEDIF(Table1[[#This Row],[Order Date]],Table1[[#This Row],[Delivered Date]],"D")</f>
        <v>4</v>
      </c>
      <c r="O92">
        <f>ROUND(Table1[[#This Row],[Quantity]]*Table1[[#This Row],[Unit Price]]*VLOOKUP(Table1[[#This Row],[Product Name]],Table2[#All],2,FALSE),0)</f>
        <v>2860</v>
      </c>
      <c r="P92">
        <f>Table1[[#This Row],[Quantity]]*Table1[[#This Row],[Unit Price]]</f>
        <v>5200</v>
      </c>
      <c r="Q92">
        <f>Table1[[#This Row],[Sales Revenue]]-Table1[[#This Row],[Total costs]]</f>
        <v>2340</v>
      </c>
    </row>
    <row r="93" spans="1:17" x14ac:dyDescent="0.25">
      <c r="A93" t="s">
        <v>137</v>
      </c>
      <c r="B93" t="s">
        <v>30</v>
      </c>
      <c r="C93" t="s">
        <v>31</v>
      </c>
      <c r="D93" s="1">
        <v>45359</v>
      </c>
      <c r="E93" s="1">
        <v>45373</v>
      </c>
      <c r="F93">
        <v>5</v>
      </c>
      <c r="G93">
        <v>458</v>
      </c>
      <c r="H93" t="s">
        <v>13</v>
      </c>
      <c r="I93" t="s">
        <v>32</v>
      </c>
      <c r="J93" t="s">
        <v>14</v>
      </c>
      <c r="K93" t="str">
        <f>TEXT(Table1[[#This Row],[Order Date]],"yyyy")</f>
        <v>2024</v>
      </c>
      <c r="L93" t="str">
        <f>TEXT(Table1[[#This Row],[Order Date]],"MMM")</f>
        <v>Mar</v>
      </c>
      <c r="M93" t="str">
        <f>TEXT(Table1[[#This Row],[Order Date]],"DDD")</f>
        <v>Fri</v>
      </c>
      <c r="N93">
        <f>DATEDIF(Table1[[#This Row],[Order Date]],Table1[[#This Row],[Delivered Date]],"D")</f>
        <v>14</v>
      </c>
      <c r="O93">
        <f>ROUND(Table1[[#This Row],[Quantity]]*Table1[[#This Row],[Unit Price]]*VLOOKUP(Table1[[#This Row],[Product Name]],Table2[#All],2,FALSE),0)</f>
        <v>1718</v>
      </c>
      <c r="P93">
        <f>Table1[[#This Row],[Quantity]]*Table1[[#This Row],[Unit Price]]</f>
        <v>2290</v>
      </c>
      <c r="Q93">
        <f>Table1[[#This Row],[Sales Revenue]]-Table1[[#This Row],[Total costs]]</f>
        <v>572</v>
      </c>
    </row>
    <row r="94" spans="1:17" x14ac:dyDescent="0.25">
      <c r="A94" t="s">
        <v>138</v>
      </c>
      <c r="B94" t="s">
        <v>11</v>
      </c>
      <c r="C94" t="s">
        <v>35</v>
      </c>
      <c r="D94" s="1">
        <v>45414</v>
      </c>
      <c r="E94" s="1">
        <v>45425</v>
      </c>
      <c r="F94">
        <v>3</v>
      </c>
      <c r="G94">
        <v>328</v>
      </c>
      <c r="H94" t="s">
        <v>27</v>
      </c>
      <c r="I94" t="s">
        <v>32</v>
      </c>
      <c r="J94" t="s">
        <v>14</v>
      </c>
      <c r="K94" t="str">
        <f>TEXT(Table1[[#This Row],[Order Date]],"yyyy")</f>
        <v>2024</v>
      </c>
      <c r="L94" t="str">
        <f>TEXT(Table1[[#This Row],[Order Date]],"MMM")</f>
        <v>May</v>
      </c>
      <c r="M94" t="str">
        <f>TEXT(Table1[[#This Row],[Order Date]],"DDD")</f>
        <v>Thu</v>
      </c>
      <c r="N94">
        <f>DATEDIF(Table1[[#This Row],[Order Date]],Table1[[#This Row],[Delivered Date]],"D")</f>
        <v>11</v>
      </c>
      <c r="O94">
        <f>ROUND(Table1[[#This Row],[Quantity]]*Table1[[#This Row],[Unit Price]]*VLOOKUP(Table1[[#This Row],[Product Name]],Table2[#All],2,FALSE),0)</f>
        <v>787</v>
      </c>
      <c r="P94">
        <f>Table1[[#This Row],[Quantity]]*Table1[[#This Row],[Unit Price]]</f>
        <v>984</v>
      </c>
      <c r="Q94">
        <f>Table1[[#This Row],[Sales Revenue]]-Table1[[#This Row],[Total costs]]</f>
        <v>197</v>
      </c>
    </row>
    <row r="95" spans="1:17" x14ac:dyDescent="0.25">
      <c r="A95" t="s">
        <v>139</v>
      </c>
      <c r="B95" t="s">
        <v>20</v>
      </c>
      <c r="C95" t="s">
        <v>21</v>
      </c>
      <c r="D95" s="1">
        <v>45574</v>
      </c>
      <c r="E95" s="1">
        <v>45581</v>
      </c>
      <c r="F95">
        <v>3</v>
      </c>
      <c r="G95">
        <v>402</v>
      </c>
      <c r="H95" t="s">
        <v>27</v>
      </c>
      <c r="I95" t="s">
        <v>550</v>
      </c>
      <c r="J95" t="s">
        <v>45</v>
      </c>
      <c r="K95" t="str">
        <f>TEXT(Table1[[#This Row],[Order Date]],"yyyy")</f>
        <v>2024</v>
      </c>
      <c r="L95" t="str">
        <f>TEXT(Table1[[#This Row],[Order Date]],"MMM")</f>
        <v>Oct</v>
      </c>
      <c r="M95" t="str">
        <f>TEXT(Table1[[#This Row],[Order Date]],"DDD")</f>
        <v>Wed</v>
      </c>
      <c r="N95">
        <f>DATEDIF(Table1[[#This Row],[Order Date]],Table1[[#This Row],[Delivered Date]],"D")</f>
        <v>7</v>
      </c>
      <c r="O95">
        <f>ROUND(Table1[[#This Row],[Quantity]]*Table1[[#This Row],[Unit Price]]*VLOOKUP(Table1[[#This Row],[Product Name]],Table2[#All],2,FALSE),0)</f>
        <v>905</v>
      </c>
      <c r="P95">
        <f>Table1[[#This Row],[Quantity]]*Table1[[#This Row],[Unit Price]]</f>
        <v>1206</v>
      </c>
      <c r="Q95">
        <f>Table1[[#This Row],[Sales Revenue]]-Table1[[#This Row],[Total costs]]</f>
        <v>301</v>
      </c>
    </row>
    <row r="96" spans="1:17" x14ac:dyDescent="0.25">
      <c r="A96" t="s">
        <v>140</v>
      </c>
      <c r="B96" t="s">
        <v>11</v>
      </c>
      <c r="C96" t="s">
        <v>95</v>
      </c>
      <c r="D96" s="1">
        <v>45444</v>
      </c>
      <c r="E96" s="1">
        <v>45456</v>
      </c>
      <c r="F96">
        <v>10</v>
      </c>
      <c r="G96">
        <v>603</v>
      </c>
      <c r="H96" t="s">
        <v>13</v>
      </c>
      <c r="I96" t="s">
        <v>32</v>
      </c>
      <c r="J96" t="s">
        <v>45</v>
      </c>
      <c r="K96" t="str">
        <f>TEXT(Table1[[#This Row],[Order Date]],"yyyy")</f>
        <v>2024</v>
      </c>
      <c r="L96" t="str">
        <f>TEXT(Table1[[#This Row],[Order Date]],"MMM")</f>
        <v>Jun</v>
      </c>
      <c r="M96" t="str">
        <f>TEXT(Table1[[#This Row],[Order Date]],"DDD")</f>
        <v>Sat</v>
      </c>
      <c r="N96">
        <f>DATEDIF(Table1[[#This Row],[Order Date]],Table1[[#This Row],[Delivered Date]],"D")</f>
        <v>12</v>
      </c>
      <c r="O96">
        <f>ROUND(Table1[[#This Row],[Quantity]]*Table1[[#This Row],[Unit Price]]*VLOOKUP(Table1[[#This Row],[Product Name]],Table2[#All],2,FALSE),0)</f>
        <v>4221</v>
      </c>
      <c r="P96">
        <f>Table1[[#This Row],[Quantity]]*Table1[[#This Row],[Unit Price]]</f>
        <v>6030</v>
      </c>
      <c r="Q96">
        <f>Table1[[#This Row],[Sales Revenue]]-Table1[[#This Row],[Total costs]]</f>
        <v>1809</v>
      </c>
    </row>
    <row r="97" spans="1:17" x14ac:dyDescent="0.25">
      <c r="A97" t="s">
        <v>141</v>
      </c>
      <c r="B97" t="s">
        <v>11</v>
      </c>
      <c r="C97" t="s">
        <v>35</v>
      </c>
      <c r="D97" s="1">
        <v>45525</v>
      </c>
      <c r="E97" s="1">
        <v>45537</v>
      </c>
      <c r="F97">
        <v>1</v>
      </c>
      <c r="G97">
        <v>749</v>
      </c>
      <c r="H97" t="s">
        <v>27</v>
      </c>
      <c r="I97" t="s">
        <v>550</v>
      </c>
      <c r="J97" t="s">
        <v>14</v>
      </c>
      <c r="K97" t="str">
        <f>TEXT(Table1[[#This Row],[Order Date]],"yyyy")</f>
        <v>2024</v>
      </c>
      <c r="L97" t="str">
        <f>TEXT(Table1[[#This Row],[Order Date]],"MMM")</f>
        <v>Aug</v>
      </c>
      <c r="M97" t="str">
        <f>TEXT(Table1[[#This Row],[Order Date]],"DDD")</f>
        <v>Wed</v>
      </c>
      <c r="N97">
        <f>DATEDIF(Table1[[#This Row],[Order Date]],Table1[[#This Row],[Delivered Date]],"D")</f>
        <v>12</v>
      </c>
      <c r="O97">
        <f>ROUND(Table1[[#This Row],[Quantity]]*Table1[[#This Row],[Unit Price]]*VLOOKUP(Table1[[#This Row],[Product Name]],Table2[#All],2,FALSE),0)</f>
        <v>599</v>
      </c>
      <c r="P97">
        <f>Table1[[#This Row],[Quantity]]*Table1[[#This Row],[Unit Price]]</f>
        <v>749</v>
      </c>
      <c r="Q97">
        <f>Table1[[#This Row],[Sales Revenue]]-Table1[[#This Row],[Total costs]]</f>
        <v>150</v>
      </c>
    </row>
    <row r="98" spans="1:17" x14ac:dyDescent="0.25">
      <c r="A98" t="s">
        <v>142</v>
      </c>
      <c r="B98" t="s">
        <v>20</v>
      </c>
      <c r="C98" t="s">
        <v>39</v>
      </c>
      <c r="D98" s="1">
        <v>45532</v>
      </c>
      <c r="E98" s="1">
        <v>45539</v>
      </c>
      <c r="F98">
        <v>5</v>
      </c>
      <c r="G98">
        <v>356</v>
      </c>
      <c r="H98" t="s">
        <v>27</v>
      </c>
      <c r="I98" t="s">
        <v>32</v>
      </c>
      <c r="J98" t="s">
        <v>14</v>
      </c>
      <c r="K98" t="str">
        <f>TEXT(Table1[[#This Row],[Order Date]],"yyyy")</f>
        <v>2024</v>
      </c>
      <c r="L98" t="str">
        <f>TEXT(Table1[[#This Row],[Order Date]],"MMM")</f>
        <v>Aug</v>
      </c>
      <c r="M98" t="str">
        <f>TEXT(Table1[[#This Row],[Order Date]],"DDD")</f>
        <v>Wed</v>
      </c>
      <c r="N98">
        <f>DATEDIF(Table1[[#This Row],[Order Date]],Table1[[#This Row],[Delivered Date]],"D")</f>
        <v>7</v>
      </c>
      <c r="O98">
        <f>ROUND(Table1[[#This Row],[Quantity]]*Table1[[#This Row],[Unit Price]]*VLOOKUP(Table1[[#This Row],[Product Name]],Table2[#All],2,FALSE),0)</f>
        <v>1157</v>
      </c>
      <c r="P98">
        <f>Table1[[#This Row],[Quantity]]*Table1[[#This Row],[Unit Price]]</f>
        <v>1780</v>
      </c>
      <c r="Q98">
        <f>Table1[[#This Row],[Sales Revenue]]-Table1[[#This Row],[Total costs]]</f>
        <v>623</v>
      </c>
    </row>
    <row r="99" spans="1:17" x14ac:dyDescent="0.25">
      <c r="A99" t="s">
        <v>143</v>
      </c>
      <c r="B99" t="s">
        <v>11</v>
      </c>
      <c r="C99" t="s">
        <v>95</v>
      </c>
      <c r="D99" s="1">
        <v>45637</v>
      </c>
      <c r="E99" s="1">
        <v>45649</v>
      </c>
      <c r="F99">
        <v>9</v>
      </c>
      <c r="G99">
        <v>399</v>
      </c>
      <c r="H99" t="s">
        <v>27</v>
      </c>
      <c r="I99" t="s">
        <v>546</v>
      </c>
      <c r="J99" t="s">
        <v>14</v>
      </c>
      <c r="K99" t="str">
        <f>TEXT(Table1[[#This Row],[Order Date]],"yyyy")</f>
        <v>2024</v>
      </c>
      <c r="L99" t="str">
        <f>TEXT(Table1[[#This Row],[Order Date]],"MMM")</f>
        <v>Dec</v>
      </c>
      <c r="M99" t="str">
        <f>TEXT(Table1[[#This Row],[Order Date]],"DDD")</f>
        <v>Wed</v>
      </c>
      <c r="N99">
        <f>DATEDIF(Table1[[#This Row],[Order Date]],Table1[[#This Row],[Delivered Date]],"D")</f>
        <v>12</v>
      </c>
      <c r="O99">
        <f>ROUND(Table1[[#This Row],[Quantity]]*Table1[[#This Row],[Unit Price]]*VLOOKUP(Table1[[#This Row],[Product Name]],Table2[#All],2,FALSE),0)</f>
        <v>2514</v>
      </c>
      <c r="P99">
        <f>Table1[[#This Row],[Quantity]]*Table1[[#This Row],[Unit Price]]</f>
        <v>3591</v>
      </c>
      <c r="Q99">
        <f>Table1[[#This Row],[Sales Revenue]]-Table1[[#This Row],[Total costs]]</f>
        <v>1077</v>
      </c>
    </row>
    <row r="100" spans="1:17" x14ac:dyDescent="0.25">
      <c r="A100" t="s">
        <v>144</v>
      </c>
      <c r="B100" t="s">
        <v>11</v>
      </c>
      <c r="C100" t="s">
        <v>35</v>
      </c>
      <c r="D100" s="1">
        <v>45327</v>
      </c>
      <c r="E100" s="1">
        <v>45331</v>
      </c>
      <c r="F100">
        <v>4</v>
      </c>
      <c r="G100">
        <v>656</v>
      </c>
      <c r="H100" t="s">
        <v>13</v>
      </c>
      <c r="I100" t="s">
        <v>32</v>
      </c>
      <c r="J100" t="s">
        <v>28</v>
      </c>
      <c r="K100" t="str">
        <f>TEXT(Table1[[#This Row],[Order Date]],"yyyy")</f>
        <v>2024</v>
      </c>
      <c r="L100" t="str">
        <f>TEXT(Table1[[#This Row],[Order Date]],"MMM")</f>
        <v>Feb</v>
      </c>
      <c r="M100" t="str">
        <f>TEXT(Table1[[#This Row],[Order Date]],"DDD")</f>
        <v>Mon</v>
      </c>
      <c r="N100">
        <f>DATEDIF(Table1[[#This Row],[Order Date]],Table1[[#This Row],[Delivered Date]],"D")</f>
        <v>4</v>
      </c>
      <c r="O100">
        <f>ROUND(Table1[[#This Row],[Quantity]]*Table1[[#This Row],[Unit Price]]*VLOOKUP(Table1[[#This Row],[Product Name]],Table2[#All],2,FALSE),0)</f>
        <v>2099</v>
      </c>
      <c r="P100">
        <f>Table1[[#This Row],[Quantity]]*Table1[[#This Row],[Unit Price]]</f>
        <v>2624</v>
      </c>
      <c r="Q100">
        <f>Table1[[#This Row],[Sales Revenue]]-Table1[[#This Row],[Total costs]]</f>
        <v>525</v>
      </c>
    </row>
    <row r="101" spans="1:17" x14ac:dyDescent="0.25">
      <c r="A101" t="s">
        <v>145</v>
      </c>
      <c r="B101" t="s">
        <v>11</v>
      </c>
      <c r="C101" t="s">
        <v>26</v>
      </c>
      <c r="D101" s="1">
        <v>45342</v>
      </c>
      <c r="E101" s="1">
        <v>45346</v>
      </c>
      <c r="F101">
        <v>2</v>
      </c>
      <c r="G101">
        <v>464</v>
      </c>
      <c r="H101" t="s">
        <v>13</v>
      </c>
      <c r="I101" t="s">
        <v>550</v>
      </c>
      <c r="J101" t="s">
        <v>18</v>
      </c>
      <c r="K101" t="str">
        <f>TEXT(Table1[[#This Row],[Order Date]],"yyyy")</f>
        <v>2024</v>
      </c>
      <c r="L101" t="str">
        <f>TEXT(Table1[[#This Row],[Order Date]],"MMM")</f>
        <v>Feb</v>
      </c>
      <c r="M101" t="str">
        <f>TEXT(Table1[[#This Row],[Order Date]],"DDD")</f>
        <v>Tue</v>
      </c>
      <c r="N101">
        <f>DATEDIF(Table1[[#This Row],[Order Date]],Table1[[#This Row],[Delivered Date]],"D")</f>
        <v>4</v>
      </c>
      <c r="O101">
        <f>ROUND(Table1[[#This Row],[Quantity]]*Table1[[#This Row],[Unit Price]]*VLOOKUP(Table1[[#This Row],[Product Name]],Table2[#All],2,FALSE),0)</f>
        <v>603</v>
      </c>
      <c r="P101">
        <f>Table1[[#This Row],[Quantity]]*Table1[[#This Row],[Unit Price]]</f>
        <v>928</v>
      </c>
      <c r="Q101">
        <f>Table1[[#This Row],[Sales Revenue]]-Table1[[#This Row],[Total costs]]</f>
        <v>325</v>
      </c>
    </row>
    <row r="102" spans="1:17" x14ac:dyDescent="0.25">
      <c r="A102" t="s">
        <v>146</v>
      </c>
      <c r="B102" t="s">
        <v>11</v>
      </c>
      <c r="C102" t="s">
        <v>95</v>
      </c>
      <c r="D102" s="1">
        <v>45320</v>
      </c>
      <c r="E102" s="1">
        <v>45327</v>
      </c>
      <c r="F102">
        <v>5</v>
      </c>
      <c r="G102">
        <v>377</v>
      </c>
      <c r="H102" t="s">
        <v>13</v>
      </c>
      <c r="I102" t="s">
        <v>546</v>
      </c>
      <c r="J102" t="s">
        <v>18</v>
      </c>
      <c r="K102" t="str">
        <f>TEXT(Table1[[#This Row],[Order Date]],"yyyy")</f>
        <v>2024</v>
      </c>
      <c r="L102" t="str">
        <f>TEXT(Table1[[#This Row],[Order Date]],"MMM")</f>
        <v>Jan</v>
      </c>
      <c r="M102" t="str">
        <f>TEXT(Table1[[#This Row],[Order Date]],"DDD")</f>
        <v>Mon</v>
      </c>
      <c r="N102">
        <f>DATEDIF(Table1[[#This Row],[Order Date]],Table1[[#This Row],[Delivered Date]],"D")</f>
        <v>7</v>
      </c>
      <c r="O102">
        <f>ROUND(Table1[[#This Row],[Quantity]]*Table1[[#This Row],[Unit Price]]*VLOOKUP(Table1[[#This Row],[Product Name]],Table2[#All],2,FALSE),0)</f>
        <v>1320</v>
      </c>
      <c r="P102">
        <f>Table1[[#This Row],[Quantity]]*Table1[[#This Row],[Unit Price]]</f>
        <v>1885</v>
      </c>
      <c r="Q102">
        <f>Table1[[#This Row],[Sales Revenue]]-Table1[[#This Row],[Total costs]]</f>
        <v>565</v>
      </c>
    </row>
    <row r="103" spans="1:17" x14ac:dyDescent="0.25">
      <c r="A103" t="s">
        <v>147</v>
      </c>
      <c r="B103" t="s">
        <v>20</v>
      </c>
      <c r="C103" t="s">
        <v>51</v>
      </c>
      <c r="D103" s="1">
        <v>45502</v>
      </c>
      <c r="E103" s="1">
        <v>45513</v>
      </c>
      <c r="F103">
        <v>10</v>
      </c>
      <c r="G103">
        <v>708</v>
      </c>
      <c r="H103" t="s">
        <v>13</v>
      </c>
      <c r="I103" t="s">
        <v>548</v>
      </c>
      <c r="J103" t="s">
        <v>28</v>
      </c>
      <c r="K103" t="str">
        <f>TEXT(Table1[[#This Row],[Order Date]],"yyyy")</f>
        <v>2024</v>
      </c>
      <c r="L103" t="str">
        <f>TEXT(Table1[[#This Row],[Order Date]],"MMM")</f>
        <v>Jul</v>
      </c>
      <c r="M103" t="str">
        <f>TEXT(Table1[[#This Row],[Order Date]],"DDD")</f>
        <v>Mon</v>
      </c>
      <c r="N103">
        <f>DATEDIF(Table1[[#This Row],[Order Date]],Table1[[#This Row],[Delivered Date]],"D")</f>
        <v>11</v>
      </c>
      <c r="O103">
        <f>ROUND(Table1[[#This Row],[Quantity]]*Table1[[#This Row],[Unit Price]]*VLOOKUP(Table1[[#This Row],[Product Name]],Table2[#All],2,FALSE),0)</f>
        <v>4956</v>
      </c>
      <c r="P103">
        <f>Table1[[#This Row],[Quantity]]*Table1[[#This Row],[Unit Price]]</f>
        <v>7080</v>
      </c>
      <c r="Q103">
        <f>Table1[[#This Row],[Sales Revenue]]-Table1[[#This Row],[Total costs]]</f>
        <v>2124</v>
      </c>
    </row>
    <row r="104" spans="1:17" x14ac:dyDescent="0.25">
      <c r="A104" t="s">
        <v>148</v>
      </c>
      <c r="B104" t="s">
        <v>20</v>
      </c>
      <c r="C104" t="s">
        <v>39</v>
      </c>
      <c r="D104" s="1">
        <v>45613</v>
      </c>
      <c r="E104" s="1">
        <v>45619</v>
      </c>
      <c r="F104">
        <v>1</v>
      </c>
      <c r="G104">
        <v>326</v>
      </c>
      <c r="H104" t="s">
        <v>13</v>
      </c>
      <c r="I104" t="s">
        <v>548</v>
      </c>
      <c r="J104" t="s">
        <v>45</v>
      </c>
      <c r="K104" t="str">
        <f>TEXT(Table1[[#This Row],[Order Date]],"yyyy")</f>
        <v>2024</v>
      </c>
      <c r="L104" t="str">
        <f>TEXT(Table1[[#This Row],[Order Date]],"MMM")</f>
        <v>Nov</v>
      </c>
      <c r="M104" t="str">
        <f>TEXT(Table1[[#This Row],[Order Date]],"DDD")</f>
        <v>Sun</v>
      </c>
      <c r="N104">
        <f>DATEDIF(Table1[[#This Row],[Order Date]],Table1[[#This Row],[Delivered Date]],"D")</f>
        <v>6</v>
      </c>
      <c r="O104">
        <f>ROUND(Table1[[#This Row],[Quantity]]*Table1[[#This Row],[Unit Price]]*VLOOKUP(Table1[[#This Row],[Product Name]],Table2[#All],2,FALSE),0)</f>
        <v>212</v>
      </c>
      <c r="P104">
        <f>Table1[[#This Row],[Quantity]]*Table1[[#This Row],[Unit Price]]</f>
        <v>326</v>
      </c>
      <c r="Q104">
        <f>Table1[[#This Row],[Sales Revenue]]-Table1[[#This Row],[Total costs]]</f>
        <v>114</v>
      </c>
    </row>
    <row r="105" spans="1:17" x14ac:dyDescent="0.25">
      <c r="A105" t="s">
        <v>149</v>
      </c>
      <c r="B105" t="s">
        <v>16</v>
      </c>
      <c r="C105" t="s">
        <v>55</v>
      </c>
      <c r="D105" s="1">
        <v>45359</v>
      </c>
      <c r="E105" s="1">
        <v>45369</v>
      </c>
      <c r="F105">
        <v>2</v>
      </c>
      <c r="G105">
        <v>941</v>
      </c>
      <c r="H105" t="s">
        <v>27</v>
      </c>
      <c r="I105" t="s">
        <v>546</v>
      </c>
      <c r="J105" t="s">
        <v>28</v>
      </c>
      <c r="K105" t="str">
        <f>TEXT(Table1[[#This Row],[Order Date]],"yyyy")</f>
        <v>2024</v>
      </c>
      <c r="L105" t="str">
        <f>TEXT(Table1[[#This Row],[Order Date]],"MMM")</f>
        <v>Mar</v>
      </c>
      <c r="M105" t="str">
        <f>TEXT(Table1[[#This Row],[Order Date]],"DDD")</f>
        <v>Fri</v>
      </c>
      <c r="N105">
        <f>DATEDIF(Table1[[#This Row],[Order Date]],Table1[[#This Row],[Delivered Date]],"D")</f>
        <v>10</v>
      </c>
      <c r="O105">
        <f>ROUND(Table1[[#This Row],[Quantity]]*Table1[[#This Row],[Unit Price]]*VLOOKUP(Table1[[#This Row],[Product Name]],Table2[#All],2,FALSE),0)</f>
        <v>1035</v>
      </c>
      <c r="P105">
        <f>Table1[[#This Row],[Quantity]]*Table1[[#This Row],[Unit Price]]</f>
        <v>1882</v>
      </c>
      <c r="Q105">
        <f>Table1[[#This Row],[Sales Revenue]]-Table1[[#This Row],[Total costs]]</f>
        <v>847</v>
      </c>
    </row>
    <row r="106" spans="1:17" x14ac:dyDescent="0.25">
      <c r="A106" t="s">
        <v>150</v>
      </c>
      <c r="B106" t="s">
        <v>23</v>
      </c>
      <c r="C106" t="s">
        <v>99</v>
      </c>
      <c r="D106" s="1">
        <v>45394</v>
      </c>
      <c r="E106" s="1">
        <v>45403</v>
      </c>
      <c r="F106">
        <v>3</v>
      </c>
      <c r="G106">
        <v>815</v>
      </c>
      <c r="H106" t="s">
        <v>27</v>
      </c>
      <c r="I106" t="s">
        <v>32</v>
      </c>
      <c r="J106" t="s">
        <v>28</v>
      </c>
      <c r="K106" t="str">
        <f>TEXT(Table1[[#This Row],[Order Date]],"yyyy")</f>
        <v>2024</v>
      </c>
      <c r="L106" t="str">
        <f>TEXT(Table1[[#This Row],[Order Date]],"MMM")</f>
        <v>Apr</v>
      </c>
      <c r="M106" t="str">
        <f>TEXT(Table1[[#This Row],[Order Date]],"DDD")</f>
        <v>Fri</v>
      </c>
      <c r="N106">
        <f>DATEDIF(Table1[[#This Row],[Order Date]],Table1[[#This Row],[Delivered Date]],"D")</f>
        <v>9</v>
      </c>
      <c r="O106">
        <f>ROUND(Table1[[#This Row],[Quantity]]*Table1[[#This Row],[Unit Price]]*VLOOKUP(Table1[[#This Row],[Product Name]],Table2[#All],2,FALSE),0)</f>
        <v>1467</v>
      </c>
      <c r="P106">
        <f>Table1[[#This Row],[Quantity]]*Table1[[#This Row],[Unit Price]]</f>
        <v>2445</v>
      </c>
      <c r="Q106">
        <f>Table1[[#This Row],[Sales Revenue]]-Table1[[#This Row],[Total costs]]</f>
        <v>978</v>
      </c>
    </row>
    <row r="107" spans="1:17" x14ac:dyDescent="0.25">
      <c r="A107" t="s">
        <v>151</v>
      </c>
      <c r="B107" t="s">
        <v>30</v>
      </c>
      <c r="C107" t="s">
        <v>75</v>
      </c>
      <c r="D107" s="1">
        <v>45531</v>
      </c>
      <c r="E107" s="1">
        <v>45538</v>
      </c>
      <c r="F107">
        <v>2</v>
      </c>
      <c r="G107">
        <v>154</v>
      </c>
      <c r="H107" t="s">
        <v>27</v>
      </c>
      <c r="I107" t="s">
        <v>548</v>
      </c>
      <c r="J107" t="s">
        <v>28</v>
      </c>
      <c r="K107" t="str">
        <f>TEXT(Table1[[#This Row],[Order Date]],"yyyy")</f>
        <v>2024</v>
      </c>
      <c r="L107" t="str">
        <f>TEXT(Table1[[#This Row],[Order Date]],"MMM")</f>
        <v>Aug</v>
      </c>
      <c r="M107" t="str">
        <f>TEXT(Table1[[#This Row],[Order Date]],"DDD")</f>
        <v>Tue</v>
      </c>
      <c r="N107">
        <f>DATEDIF(Table1[[#This Row],[Order Date]],Table1[[#This Row],[Delivered Date]],"D")</f>
        <v>7</v>
      </c>
      <c r="O107">
        <f>ROUND(Table1[[#This Row],[Quantity]]*Table1[[#This Row],[Unit Price]]*VLOOKUP(Table1[[#This Row],[Product Name]],Table2[#All],2,FALSE),0)</f>
        <v>231</v>
      </c>
      <c r="P107">
        <f>Table1[[#This Row],[Quantity]]*Table1[[#This Row],[Unit Price]]</f>
        <v>308</v>
      </c>
      <c r="Q107">
        <f>Table1[[#This Row],[Sales Revenue]]-Table1[[#This Row],[Total costs]]</f>
        <v>77</v>
      </c>
    </row>
    <row r="108" spans="1:17" x14ac:dyDescent="0.25">
      <c r="A108" t="s">
        <v>152</v>
      </c>
      <c r="B108" t="s">
        <v>16</v>
      </c>
      <c r="C108" t="s">
        <v>17</v>
      </c>
      <c r="D108" s="1">
        <v>45524</v>
      </c>
      <c r="E108" s="1">
        <v>45534</v>
      </c>
      <c r="F108">
        <v>6</v>
      </c>
      <c r="G108">
        <v>698</v>
      </c>
      <c r="H108" t="s">
        <v>27</v>
      </c>
      <c r="I108" t="s">
        <v>32</v>
      </c>
      <c r="J108" t="s">
        <v>28</v>
      </c>
      <c r="K108" t="str">
        <f>TEXT(Table1[[#This Row],[Order Date]],"yyyy")</f>
        <v>2024</v>
      </c>
      <c r="L108" t="str">
        <f>TEXT(Table1[[#This Row],[Order Date]],"MMM")</f>
        <v>Aug</v>
      </c>
      <c r="M108" t="str">
        <f>TEXT(Table1[[#This Row],[Order Date]],"DDD")</f>
        <v>Tue</v>
      </c>
      <c r="N108">
        <f>DATEDIF(Table1[[#This Row],[Order Date]],Table1[[#This Row],[Delivered Date]],"D")</f>
        <v>10</v>
      </c>
      <c r="O108">
        <f>ROUND(Table1[[#This Row],[Quantity]]*Table1[[#This Row],[Unit Price]]*VLOOKUP(Table1[[#This Row],[Product Name]],Table2[#All],2,FALSE),0)</f>
        <v>2094</v>
      </c>
      <c r="P108">
        <f>Table1[[#This Row],[Quantity]]*Table1[[#This Row],[Unit Price]]</f>
        <v>4188</v>
      </c>
      <c r="Q108">
        <f>Table1[[#This Row],[Sales Revenue]]-Table1[[#This Row],[Total costs]]</f>
        <v>2094</v>
      </c>
    </row>
    <row r="109" spans="1:17" x14ac:dyDescent="0.25">
      <c r="A109" t="s">
        <v>153</v>
      </c>
      <c r="B109" t="s">
        <v>23</v>
      </c>
      <c r="C109" t="s">
        <v>24</v>
      </c>
      <c r="D109" s="1">
        <v>45347</v>
      </c>
      <c r="E109" s="1">
        <v>45353</v>
      </c>
      <c r="F109">
        <v>4</v>
      </c>
      <c r="G109">
        <v>492</v>
      </c>
      <c r="H109" t="s">
        <v>27</v>
      </c>
      <c r="I109" t="s">
        <v>550</v>
      </c>
      <c r="J109" t="s">
        <v>14</v>
      </c>
      <c r="K109" t="str">
        <f>TEXT(Table1[[#This Row],[Order Date]],"yyyy")</f>
        <v>2024</v>
      </c>
      <c r="L109" t="str">
        <f>TEXT(Table1[[#This Row],[Order Date]],"MMM")</f>
        <v>Feb</v>
      </c>
      <c r="M109" t="str">
        <f>TEXT(Table1[[#This Row],[Order Date]],"DDD")</f>
        <v>Sun</v>
      </c>
      <c r="N109">
        <f>DATEDIF(Table1[[#This Row],[Order Date]],Table1[[#This Row],[Delivered Date]],"D")</f>
        <v>6</v>
      </c>
      <c r="O109">
        <f>ROUND(Table1[[#This Row],[Quantity]]*Table1[[#This Row],[Unit Price]]*VLOOKUP(Table1[[#This Row],[Product Name]],Table2[#All],2,FALSE),0)</f>
        <v>1082</v>
      </c>
      <c r="P109">
        <f>Table1[[#This Row],[Quantity]]*Table1[[#This Row],[Unit Price]]</f>
        <v>1968</v>
      </c>
      <c r="Q109">
        <f>Table1[[#This Row],[Sales Revenue]]-Table1[[#This Row],[Total costs]]</f>
        <v>886</v>
      </c>
    </row>
    <row r="110" spans="1:17" x14ac:dyDescent="0.25">
      <c r="A110" t="s">
        <v>154</v>
      </c>
      <c r="B110" t="s">
        <v>30</v>
      </c>
      <c r="C110" t="s">
        <v>31</v>
      </c>
      <c r="D110" s="1">
        <v>45405</v>
      </c>
      <c r="E110" s="1">
        <v>45410</v>
      </c>
      <c r="F110">
        <v>2</v>
      </c>
      <c r="G110">
        <v>660</v>
      </c>
      <c r="H110" t="s">
        <v>27</v>
      </c>
      <c r="I110" t="s">
        <v>548</v>
      </c>
      <c r="J110" t="s">
        <v>45</v>
      </c>
      <c r="K110" t="str">
        <f>TEXT(Table1[[#This Row],[Order Date]],"yyyy")</f>
        <v>2024</v>
      </c>
      <c r="L110" t="str">
        <f>TEXT(Table1[[#This Row],[Order Date]],"MMM")</f>
        <v>Apr</v>
      </c>
      <c r="M110" t="str">
        <f>TEXT(Table1[[#This Row],[Order Date]],"DDD")</f>
        <v>Tue</v>
      </c>
      <c r="N110">
        <f>DATEDIF(Table1[[#This Row],[Order Date]],Table1[[#This Row],[Delivered Date]],"D")</f>
        <v>5</v>
      </c>
      <c r="O110">
        <f>ROUND(Table1[[#This Row],[Quantity]]*Table1[[#This Row],[Unit Price]]*VLOOKUP(Table1[[#This Row],[Product Name]],Table2[#All],2,FALSE),0)</f>
        <v>990</v>
      </c>
      <c r="P110">
        <f>Table1[[#This Row],[Quantity]]*Table1[[#This Row],[Unit Price]]</f>
        <v>1320</v>
      </c>
      <c r="Q110">
        <f>Table1[[#This Row],[Sales Revenue]]-Table1[[#This Row],[Total costs]]</f>
        <v>330</v>
      </c>
    </row>
    <row r="111" spans="1:17" x14ac:dyDescent="0.25">
      <c r="A111" t="s">
        <v>155</v>
      </c>
      <c r="B111" t="s">
        <v>23</v>
      </c>
      <c r="C111" t="s">
        <v>99</v>
      </c>
      <c r="D111" s="1">
        <v>45477</v>
      </c>
      <c r="E111" s="1">
        <v>45484</v>
      </c>
      <c r="F111">
        <v>2</v>
      </c>
      <c r="G111">
        <v>712</v>
      </c>
      <c r="H111" t="s">
        <v>27</v>
      </c>
      <c r="I111" t="s">
        <v>546</v>
      </c>
      <c r="J111" t="s">
        <v>14</v>
      </c>
      <c r="K111" t="str">
        <f>TEXT(Table1[[#This Row],[Order Date]],"yyyy")</f>
        <v>2024</v>
      </c>
      <c r="L111" t="str">
        <f>TEXT(Table1[[#This Row],[Order Date]],"MMM")</f>
        <v>Jul</v>
      </c>
      <c r="M111" t="str">
        <f>TEXT(Table1[[#This Row],[Order Date]],"DDD")</f>
        <v>Thu</v>
      </c>
      <c r="N111">
        <f>DATEDIF(Table1[[#This Row],[Order Date]],Table1[[#This Row],[Delivered Date]],"D")</f>
        <v>7</v>
      </c>
      <c r="O111">
        <f>ROUND(Table1[[#This Row],[Quantity]]*Table1[[#This Row],[Unit Price]]*VLOOKUP(Table1[[#This Row],[Product Name]],Table2[#All],2,FALSE),0)</f>
        <v>854</v>
      </c>
      <c r="P111">
        <f>Table1[[#This Row],[Quantity]]*Table1[[#This Row],[Unit Price]]</f>
        <v>1424</v>
      </c>
      <c r="Q111">
        <f>Table1[[#This Row],[Sales Revenue]]-Table1[[#This Row],[Total costs]]</f>
        <v>570</v>
      </c>
    </row>
    <row r="112" spans="1:17" x14ac:dyDescent="0.25">
      <c r="A112" t="s">
        <v>156</v>
      </c>
      <c r="B112" t="s">
        <v>30</v>
      </c>
      <c r="C112" t="s">
        <v>75</v>
      </c>
      <c r="D112" s="1">
        <v>45495</v>
      </c>
      <c r="E112" s="1">
        <v>45499</v>
      </c>
      <c r="F112">
        <v>5</v>
      </c>
      <c r="G112">
        <v>204</v>
      </c>
      <c r="H112" t="s">
        <v>13</v>
      </c>
      <c r="I112" t="s">
        <v>550</v>
      </c>
      <c r="J112" t="s">
        <v>45</v>
      </c>
      <c r="K112" t="str">
        <f>TEXT(Table1[[#This Row],[Order Date]],"yyyy")</f>
        <v>2024</v>
      </c>
      <c r="L112" t="str">
        <f>TEXT(Table1[[#This Row],[Order Date]],"MMM")</f>
        <v>Jul</v>
      </c>
      <c r="M112" t="str">
        <f>TEXT(Table1[[#This Row],[Order Date]],"DDD")</f>
        <v>Mon</v>
      </c>
      <c r="N112">
        <f>DATEDIF(Table1[[#This Row],[Order Date]],Table1[[#This Row],[Delivered Date]],"D")</f>
        <v>4</v>
      </c>
      <c r="O112">
        <f>ROUND(Table1[[#This Row],[Quantity]]*Table1[[#This Row],[Unit Price]]*VLOOKUP(Table1[[#This Row],[Product Name]],Table2[#All],2,FALSE),0)</f>
        <v>765</v>
      </c>
      <c r="P112">
        <f>Table1[[#This Row],[Quantity]]*Table1[[#This Row],[Unit Price]]</f>
        <v>1020</v>
      </c>
      <c r="Q112">
        <f>Table1[[#This Row],[Sales Revenue]]-Table1[[#This Row],[Total costs]]</f>
        <v>255</v>
      </c>
    </row>
    <row r="113" spans="1:17" x14ac:dyDescent="0.25">
      <c r="A113" t="s">
        <v>157</v>
      </c>
      <c r="B113" t="s">
        <v>20</v>
      </c>
      <c r="C113" t="s">
        <v>51</v>
      </c>
      <c r="D113" s="1">
        <v>45302</v>
      </c>
      <c r="E113" s="1">
        <v>45308</v>
      </c>
      <c r="F113">
        <v>1</v>
      </c>
      <c r="G113">
        <v>815</v>
      </c>
      <c r="H113" t="s">
        <v>13</v>
      </c>
      <c r="I113" t="s">
        <v>546</v>
      </c>
      <c r="J113" t="s">
        <v>14</v>
      </c>
      <c r="K113" t="str">
        <f>TEXT(Table1[[#This Row],[Order Date]],"yyyy")</f>
        <v>2024</v>
      </c>
      <c r="L113" t="str">
        <f>TEXT(Table1[[#This Row],[Order Date]],"MMM")</f>
        <v>Jan</v>
      </c>
      <c r="M113" t="str">
        <f>TEXT(Table1[[#This Row],[Order Date]],"DDD")</f>
        <v>Thu</v>
      </c>
      <c r="N113">
        <f>DATEDIF(Table1[[#This Row],[Order Date]],Table1[[#This Row],[Delivered Date]],"D")</f>
        <v>6</v>
      </c>
      <c r="O113">
        <f>ROUND(Table1[[#This Row],[Quantity]]*Table1[[#This Row],[Unit Price]]*VLOOKUP(Table1[[#This Row],[Product Name]],Table2[#All],2,FALSE),0)</f>
        <v>571</v>
      </c>
      <c r="P113">
        <f>Table1[[#This Row],[Quantity]]*Table1[[#This Row],[Unit Price]]</f>
        <v>815</v>
      </c>
      <c r="Q113">
        <f>Table1[[#This Row],[Sales Revenue]]-Table1[[#This Row],[Total costs]]</f>
        <v>244</v>
      </c>
    </row>
    <row r="114" spans="1:17" x14ac:dyDescent="0.25">
      <c r="A114" t="s">
        <v>158</v>
      </c>
      <c r="B114" t="s">
        <v>16</v>
      </c>
      <c r="C114" t="s">
        <v>63</v>
      </c>
      <c r="D114" s="1">
        <v>45327</v>
      </c>
      <c r="E114" s="1">
        <v>45335</v>
      </c>
      <c r="F114">
        <v>9</v>
      </c>
      <c r="G114">
        <v>222</v>
      </c>
      <c r="H114" t="s">
        <v>13</v>
      </c>
      <c r="I114" t="s">
        <v>32</v>
      </c>
      <c r="J114" t="s">
        <v>18</v>
      </c>
      <c r="K114" t="str">
        <f>TEXT(Table1[[#This Row],[Order Date]],"yyyy")</f>
        <v>2024</v>
      </c>
      <c r="L114" t="str">
        <f>TEXT(Table1[[#This Row],[Order Date]],"MMM")</f>
        <v>Feb</v>
      </c>
      <c r="M114" t="str">
        <f>TEXT(Table1[[#This Row],[Order Date]],"DDD")</f>
        <v>Mon</v>
      </c>
      <c r="N114">
        <f>DATEDIF(Table1[[#This Row],[Order Date]],Table1[[#This Row],[Delivered Date]],"D")</f>
        <v>8</v>
      </c>
      <c r="O114">
        <f>ROUND(Table1[[#This Row],[Quantity]]*Table1[[#This Row],[Unit Price]]*VLOOKUP(Table1[[#This Row],[Product Name]],Table2[#All],2,FALSE),0)</f>
        <v>999</v>
      </c>
      <c r="P114">
        <f>Table1[[#This Row],[Quantity]]*Table1[[#This Row],[Unit Price]]</f>
        <v>1998</v>
      </c>
      <c r="Q114">
        <f>Table1[[#This Row],[Sales Revenue]]-Table1[[#This Row],[Total costs]]</f>
        <v>999</v>
      </c>
    </row>
    <row r="115" spans="1:17" x14ac:dyDescent="0.25">
      <c r="A115" t="s">
        <v>159</v>
      </c>
      <c r="B115" t="s">
        <v>30</v>
      </c>
      <c r="C115" t="s">
        <v>41</v>
      </c>
      <c r="D115" s="1">
        <v>45597</v>
      </c>
      <c r="E115" s="1">
        <v>45605</v>
      </c>
      <c r="F115">
        <v>1</v>
      </c>
      <c r="G115">
        <v>293</v>
      </c>
      <c r="H115" t="s">
        <v>13</v>
      </c>
      <c r="I115" t="s">
        <v>548</v>
      </c>
      <c r="J115" t="s">
        <v>28</v>
      </c>
      <c r="K115" t="str">
        <f>TEXT(Table1[[#This Row],[Order Date]],"yyyy")</f>
        <v>2024</v>
      </c>
      <c r="L115" t="str">
        <f>TEXT(Table1[[#This Row],[Order Date]],"MMM")</f>
        <v>Nov</v>
      </c>
      <c r="M115" t="str">
        <f>TEXT(Table1[[#This Row],[Order Date]],"DDD")</f>
        <v>Fri</v>
      </c>
      <c r="N115">
        <f>DATEDIF(Table1[[#This Row],[Order Date]],Table1[[#This Row],[Delivered Date]],"D")</f>
        <v>8</v>
      </c>
      <c r="O115">
        <f>ROUND(Table1[[#This Row],[Quantity]]*Table1[[#This Row],[Unit Price]]*VLOOKUP(Table1[[#This Row],[Product Name]],Table2[#All],2,FALSE),0)</f>
        <v>190</v>
      </c>
      <c r="P115">
        <f>Table1[[#This Row],[Quantity]]*Table1[[#This Row],[Unit Price]]</f>
        <v>293</v>
      </c>
      <c r="Q115">
        <f>Table1[[#This Row],[Sales Revenue]]-Table1[[#This Row],[Total costs]]</f>
        <v>103</v>
      </c>
    </row>
    <row r="116" spans="1:17" x14ac:dyDescent="0.25">
      <c r="A116" t="s">
        <v>160</v>
      </c>
      <c r="B116" t="s">
        <v>16</v>
      </c>
      <c r="C116" t="s">
        <v>55</v>
      </c>
      <c r="D116" s="1">
        <v>45381</v>
      </c>
      <c r="E116" s="1">
        <v>45387</v>
      </c>
      <c r="F116">
        <v>2</v>
      </c>
      <c r="G116">
        <v>686</v>
      </c>
      <c r="H116" t="s">
        <v>13</v>
      </c>
      <c r="I116" t="s">
        <v>548</v>
      </c>
      <c r="J116" t="s">
        <v>14</v>
      </c>
      <c r="K116" t="str">
        <f>TEXT(Table1[[#This Row],[Order Date]],"yyyy")</f>
        <v>2024</v>
      </c>
      <c r="L116" t="str">
        <f>TEXT(Table1[[#This Row],[Order Date]],"MMM")</f>
        <v>Mar</v>
      </c>
      <c r="M116" t="str">
        <f>TEXT(Table1[[#This Row],[Order Date]],"DDD")</f>
        <v>Sat</v>
      </c>
      <c r="N116">
        <f>DATEDIF(Table1[[#This Row],[Order Date]],Table1[[#This Row],[Delivered Date]],"D")</f>
        <v>6</v>
      </c>
      <c r="O116">
        <f>ROUND(Table1[[#This Row],[Quantity]]*Table1[[#This Row],[Unit Price]]*VLOOKUP(Table1[[#This Row],[Product Name]],Table2[#All],2,FALSE),0)</f>
        <v>755</v>
      </c>
      <c r="P116">
        <f>Table1[[#This Row],[Quantity]]*Table1[[#This Row],[Unit Price]]</f>
        <v>1372</v>
      </c>
      <c r="Q116">
        <f>Table1[[#This Row],[Sales Revenue]]-Table1[[#This Row],[Total costs]]</f>
        <v>617</v>
      </c>
    </row>
    <row r="117" spans="1:17" x14ac:dyDescent="0.25">
      <c r="A117" t="s">
        <v>161</v>
      </c>
      <c r="B117" t="s">
        <v>23</v>
      </c>
      <c r="C117" t="s">
        <v>24</v>
      </c>
      <c r="D117" s="1">
        <v>45554</v>
      </c>
      <c r="E117" s="1">
        <v>45564</v>
      </c>
      <c r="F117">
        <v>10</v>
      </c>
      <c r="G117">
        <v>121</v>
      </c>
      <c r="H117" t="s">
        <v>13</v>
      </c>
      <c r="I117" t="s">
        <v>549</v>
      </c>
      <c r="J117" t="s">
        <v>28</v>
      </c>
      <c r="K117" t="str">
        <f>TEXT(Table1[[#This Row],[Order Date]],"yyyy")</f>
        <v>2024</v>
      </c>
      <c r="L117" t="str">
        <f>TEXT(Table1[[#This Row],[Order Date]],"MMM")</f>
        <v>Sep</v>
      </c>
      <c r="M117" t="str">
        <f>TEXT(Table1[[#This Row],[Order Date]],"DDD")</f>
        <v>Thu</v>
      </c>
      <c r="N117">
        <f>DATEDIF(Table1[[#This Row],[Order Date]],Table1[[#This Row],[Delivered Date]],"D")</f>
        <v>10</v>
      </c>
      <c r="O117">
        <f>ROUND(Table1[[#This Row],[Quantity]]*Table1[[#This Row],[Unit Price]]*VLOOKUP(Table1[[#This Row],[Product Name]],Table2[#All],2,FALSE),0)</f>
        <v>666</v>
      </c>
      <c r="P117">
        <f>Table1[[#This Row],[Quantity]]*Table1[[#This Row],[Unit Price]]</f>
        <v>1210</v>
      </c>
      <c r="Q117">
        <f>Table1[[#This Row],[Sales Revenue]]-Table1[[#This Row],[Total costs]]</f>
        <v>544</v>
      </c>
    </row>
    <row r="118" spans="1:17" x14ac:dyDescent="0.25">
      <c r="A118" t="s">
        <v>162</v>
      </c>
      <c r="B118" t="s">
        <v>16</v>
      </c>
      <c r="C118" t="s">
        <v>17</v>
      </c>
      <c r="D118" s="1">
        <v>45629</v>
      </c>
      <c r="E118" s="1">
        <v>45633</v>
      </c>
      <c r="F118">
        <v>9</v>
      </c>
      <c r="G118">
        <v>318</v>
      </c>
      <c r="H118" t="s">
        <v>13</v>
      </c>
      <c r="I118" t="s">
        <v>549</v>
      </c>
      <c r="J118" t="s">
        <v>18</v>
      </c>
      <c r="K118" t="str">
        <f>TEXT(Table1[[#This Row],[Order Date]],"yyyy")</f>
        <v>2024</v>
      </c>
      <c r="L118" t="str">
        <f>TEXT(Table1[[#This Row],[Order Date]],"MMM")</f>
        <v>Dec</v>
      </c>
      <c r="M118" t="str">
        <f>TEXT(Table1[[#This Row],[Order Date]],"DDD")</f>
        <v>Tue</v>
      </c>
      <c r="N118">
        <f>DATEDIF(Table1[[#This Row],[Order Date]],Table1[[#This Row],[Delivered Date]],"D")</f>
        <v>4</v>
      </c>
      <c r="O118">
        <f>ROUND(Table1[[#This Row],[Quantity]]*Table1[[#This Row],[Unit Price]]*VLOOKUP(Table1[[#This Row],[Product Name]],Table2[#All],2,FALSE),0)</f>
        <v>1431</v>
      </c>
      <c r="P118">
        <f>Table1[[#This Row],[Quantity]]*Table1[[#This Row],[Unit Price]]</f>
        <v>2862</v>
      </c>
      <c r="Q118">
        <f>Table1[[#This Row],[Sales Revenue]]-Table1[[#This Row],[Total costs]]</f>
        <v>1431</v>
      </c>
    </row>
    <row r="119" spans="1:17" x14ac:dyDescent="0.25">
      <c r="A119" t="s">
        <v>163</v>
      </c>
      <c r="B119" t="s">
        <v>23</v>
      </c>
      <c r="C119" t="s">
        <v>37</v>
      </c>
      <c r="D119" s="1">
        <v>45510</v>
      </c>
      <c r="E119" s="1">
        <v>45521</v>
      </c>
      <c r="F119">
        <v>2</v>
      </c>
      <c r="G119">
        <v>512</v>
      </c>
      <c r="H119" t="s">
        <v>13</v>
      </c>
      <c r="I119" t="s">
        <v>32</v>
      </c>
      <c r="J119" t="s">
        <v>14</v>
      </c>
      <c r="K119" t="str">
        <f>TEXT(Table1[[#This Row],[Order Date]],"yyyy")</f>
        <v>2024</v>
      </c>
      <c r="L119" t="str">
        <f>TEXT(Table1[[#This Row],[Order Date]],"MMM")</f>
        <v>Aug</v>
      </c>
      <c r="M119" t="str">
        <f>TEXT(Table1[[#This Row],[Order Date]],"DDD")</f>
        <v>Tue</v>
      </c>
      <c r="N119">
        <f>DATEDIF(Table1[[#This Row],[Order Date]],Table1[[#This Row],[Delivered Date]],"D")</f>
        <v>11</v>
      </c>
      <c r="O119">
        <f>ROUND(Table1[[#This Row],[Quantity]]*Table1[[#This Row],[Unit Price]]*VLOOKUP(Table1[[#This Row],[Product Name]],Table2[#All],2,FALSE),0)</f>
        <v>512</v>
      </c>
      <c r="P119">
        <f>Table1[[#This Row],[Quantity]]*Table1[[#This Row],[Unit Price]]</f>
        <v>1024</v>
      </c>
      <c r="Q119">
        <f>Table1[[#This Row],[Sales Revenue]]-Table1[[#This Row],[Total costs]]</f>
        <v>512</v>
      </c>
    </row>
    <row r="120" spans="1:17" x14ac:dyDescent="0.25">
      <c r="A120" t="s">
        <v>164</v>
      </c>
      <c r="B120" t="s">
        <v>11</v>
      </c>
      <c r="C120" t="s">
        <v>95</v>
      </c>
      <c r="D120" s="1">
        <v>45603</v>
      </c>
      <c r="E120" s="1">
        <v>45608</v>
      </c>
      <c r="F120">
        <v>3</v>
      </c>
      <c r="G120">
        <v>77</v>
      </c>
      <c r="H120" t="s">
        <v>27</v>
      </c>
      <c r="I120" t="s">
        <v>550</v>
      </c>
      <c r="J120" t="s">
        <v>28</v>
      </c>
      <c r="K120" t="str">
        <f>TEXT(Table1[[#This Row],[Order Date]],"yyyy")</f>
        <v>2024</v>
      </c>
      <c r="L120" t="str">
        <f>TEXT(Table1[[#This Row],[Order Date]],"MMM")</f>
        <v>Nov</v>
      </c>
      <c r="M120" t="str">
        <f>TEXT(Table1[[#This Row],[Order Date]],"DDD")</f>
        <v>Thu</v>
      </c>
      <c r="N120">
        <f>DATEDIF(Table1[[#This Row],[Order Date]],Table1[[#This Row],[Delivered Date]],"D")</f>
        <v>5</v>
      </c>
      <c r="O120">
        <f>ROUND(Table1[[#This Row],[Quantity]]*Table1[[#This Row],[Unit Price]]*VLOOKUP(Table1[[#This Row],[Product Name]],Table2[#All],2,FALSE),0)</f>
        <v>162</v>
      </c>
      <c r="P120">
        <f>Table1[[#This Row],[Quantity]]*Table1[[#This Row],[Unit Price]]</f>
        <v>231</v>
      </c>
      <c r="Q120">
        <f>Table1[[#This Row],[Sales Revenue]]-Table1[[#This Row],[Total costs]]</f>
        <v>69</v>
      </c>
    </row>
    <row r="121" spans="1:17" x14ac:dyDescent="0.25">
      <c r="A121" t="s">
        <v>165</v>
      </c>
      <c r="B121" t="s">
        <v>23</v>
      </c>
      <c r="C121" t="s">
        <v>69</v>
      </c>
      <c r="D121" s="1">
        <v>45601</v>
      </c>
      <c r="E121" s="1">
        <v>45605</v>
      </c>
      <c r="F121">
        <v>7</v>
      </c>
      <c r="G121">
        <v>111</v>
      </c>
      <c r="H121" t="s">
        <v>27</v>
      </c>
      <c r="I121" t="s">
        <v>548</v>
      </c>
      <c r="J121" t="s">
        <v>45</v>
      </c>
      <c r="K121" t="str">
        <f>TEXT(Table1[[#This Row],[Order Date]],"yyyy")</f>
        <v>2024</v>
      </c>
      <c r="L121" t="str">
        <f>TEXT(Table1[[#This Row],[Order Date]],"MMM")</f>
        <v>Nov</v>
      </c>
      <c r="M121" t="str">
        <f>TEXT(Table1[[#This Row],[Order Date]],"DDD")</f>
        <v>Tue</v>
      </c>
      <c r="N121">
        <f>DATEDIF(Table1[[#This Row],[Order Date]],Table1[[#This Row],[Delivered Date]],"D")</f>
        <v>4</v>
      </c>
      <c r="O121">
        <f>ROUND(Table1[[#This Row],[Quantity]]*Table1[[#This Row],[Unit Price]]*VLOOKUP(Table1[[#This Row],[Product Name]],Table2[#All],2,FALSE),0)</f>
        <v>427</v>
      </c>
      <c r="P121">
        <f>Table1[[#This Row],[Quantity]]*Table1[[#This Row],[Unit Price]]</f>
        <v>777</v>
      </c>
      <c r="Q121">
        <f>Table1[[#This Row],[Sales Revenue]]-Table1[[#This Row],[Total costs]]</f>
        <v>350</v>
      </c>
    </row>
    <row r="122" spans="1:17" x14ac:dyDescent="0.25">
      <c r="A122" t="s">
        <v>166</v>
      </c>
      <c r="B122" t="s">
        <v>23</v>
      </c>
      <c r="C122" t="s">
        <v>37</v>
      </c>
      <c r="D122" s="1">
        <v>45504</v>
      </c>
      <c r="E122" s="1">
        <v>45509</v>
      </c>
      <c r="F122">
        <v>2</v>
      </c>
      <c r="G122">
        <v>330</v>
      </c>
      <c r="H122" t="s">
        <v>27</v>
      </c>
      <c r="I122" t="s">
        <v>549</v>
      </c>
      <c r="J122" t="s">
        <v>45</v>
      </c>
      <c r="K122" t="str">
        <f>TEXT(Table1[[#This Row],[Order Date]],"yyyy")</f>
        <v>2024</v>
      </c>
      <c r="L122" t="str">
        <f>TEXT(Table1[[#This Row],[Order Date]],"MMM")</f>
        <v>Jul</v>
      </c>
      <c r="M122" t="str">
        <f>TEXT(Table1[[#This Row],[Order Date]],"DDD")</f>
        <v>Wed</v>
      </c>
      <c r="N122">
        <f>DATEDIF(Table1[[#This Row],[Order Date]],Table1[[#This Row],[Delivered Date]],"D")</f>
        <v>5</v>
      </c>
      <c r="O122">
        <f>ROUND(Table1[[#This Row],[Quantity]]*Table1[[#This Row],[Unit Price]]*VLOOKUP(Table1[[#This Row],[Product Name]],Table2[#All],2,FALSE),0)</f>
        <v>330</v>
      </c>
      <c r="P122">
        <f>Table1[[#This Row],[Quantity]]*Table1[[#This Row],[Unit Price]]</f>
        <v>660</v>
      </c>
      <c r="Q122">
        <f>Table1[[#This Row],[Sales Revenue]]-Table1[[#This Row],[Total costs]]</f>
        <v>330</v>
      </c>
    </row>
    <row r="123" spans="1:17" x14ac:dyDescent="0.25">
      <c r="A123" t="s">
        <v>167</v>
      </c>
      <c r="B123" t="s">
        <v>30</v>
      </c>
      <c r="C123" t="s">
        <v>78</v>
      </c>
      <c r="D123" s="1">
        <v>45370</v>
      </c>
      <c r="E123" s="1">
        <v>45374</v>
      </c>
      <c r="F123">
        <v>8</v>
      </c>
      <c r="G123">
        <v>78</v>
      </c>
      <c r="H123" t="s">
        <v>13</v>
      </c>
      <c r="I123" t="s">
        <v>550</v>
      </c>
      <c r="J123" t="s">
        <v>18</v>
      </c>
      <c r="K123" t="str">
        <f>TEXT(Table1[[#This Row],[Order Date]],"yyyy")</f>
        <v>2024</v>
      </c>
      <c r="L123" t="str">
        <f>TEXT(Table1[[#This Row],[Order Date]],"MMM")</f>
        <v>Mar</v>
      </c>
      <c r="M123" t="str">
        <f>TEXT(Table1[[#This Row],[Order Date]],"DDD")</f>
        <v>Tue</v>
      </c>
      <c r="N123">
        <f>DATEDIF(Table1[[#This Row],[Order Date]],Table1[[#This Row],[Delivered Date]],"D")</f>
        <v>4</v>
      </c>
      <c r="O123">
        <f>ROUND(Table1[[#This Row],[Quantity]]*Table1[[#This Row],[Unit Price]]*VLOOKUP(Table1[[#This Row],[Product Name]],Table2[#All],2,FALSE),0)</f>
        <v>406</v>
      </c>
      <c r="P123">
        <f>Table1[[#This Row],[Quantity]]*Table1[[#This Row],[Unit Price]]</f>
        <v>624</v>
      </c>
      <c r="Q123">
        <f>Table1[[#This Row],[Sales Revenue]]-Table1[[#This Row],[Total costs]]</f>
        <v>218</v>
      </c>
    </row>
    <row r="124" spans="1:17" x14ac:dyDescent="0.25">
      <c r="A124" t="s">
        <v>168</v>
      </c>
      <c r="B124" t="s">
        <v>23</v>
      </c>
      <c r="C124" t="s">
        <v>114</v>
      </c>
      <c r="D124" s="1">
        <v>45482</v>
      </c>
      <c r="E124" s="1">
        <v>45486</v>
      </c>
      <c r="F124">
        <v>3</v>
      </c>
      <c r="G124">
        <v>579</v>
      </c>
      <c r="H124" t="s">
        <v>27</v>
      </c>
      <c r="I124" t="s">
        <v>550</v>
      </c>
      <c r="J124" t="s">
        <v>18</v>
      </c>
      <c r="K124" t="str">
        <f>TEXT(Table1[[#This Row],[Order Date]],"yyyy")</f>
        <v>2024</v>
      </c>
      <c r="L124" t="str">
        <f>TEXT(Table1[[#This Row],[Order Date]],"MMM")</f>
        <v>Jul</v>
      </c>
      <c r="M124" t="str">
        <f>TEXT(Table1[[#This Row],[Order Date]],"DDD")</f>
        <v>Tue</v>
      </c>
      <c r="N124">
        <f>DATEDIF(Table1[[#This Row],[Order Date]],Table1[[#This Row],[Delivered Date]],"D")</f>
        <v>4</v>
      </c>
      <c r="O124">
        <f>ROUND(Table1[[#This Row],[Quantity]]*Table1[[#This Row],[Unit Price]]*VLOOKUP(Table1[[#This Row],[Product Name]],Table2[#All],2,FALSE),0)</f>
        <v>1042</v>
      </c>
      <c r="P124">
        <f>Table1[[#This Row],[Quantity]]*Table1[[#This Row],[Unit Price]]</f>
        <v>1737</v>
      </c>
      <c r="Q124">
        <f>Table1[[#This Row],[Sales Revenue]]-Table1[[#This Row],[Total costs]]</f>
        <v>695</v>
      </c>
    </row>
    <row r="125" spans="1:17" x14ac:dyDescent="0.25">
      <c r="A125" t="s">
        <v>169</v>
      </c>
      <c r="B125" t="s">
        <v>16</v>
      </c>
      <c r="C125" t="s">
        <v>55</v>
      </c>
      <c r="D125" s="1">
        <v>45635</v>
      </c>
      <c r="E125" s="1">
        <v>45649</v>
      </c>
      <c r="F125">
        <v>2</v>
      </c>
      <c r="G125">
        <v>430</v>
      </c>
      <c r="H125" t="s">
        <v>27</v>
      </c>
      <c r="I125" t="s">
        <v>546</v>
      </c>
      <c r="J125" t="s">
        <v>45</v>
      </c>
      <c r="K125" t="str">
        <f>TEXT(Table1[[#This Row],[Order Date]],"yyyy")</f>
        <v>2024</v>
      </c>
      <c r="L125" t="str">
        <f>TEXT(Table1[[#This Row],[Order Date]],"MMM")</f>
        <v>Dec</v>
      </c>
      <c r="M125" t="str">
        <f>TEXT(Table1[[#This Row],[Order Date]],"DDD")</f>
        <v>Mon</v>
      </c>
      <c r="N125">
        <f>DATEDIF(Table1[[#This Row],[Order Date]],Table1[[#This Row],[Delivered Date]],"D")</f>
        <v>14</v>
      </c>
      <c r="O125">
        <f>ROUND(Table1[[#This Row],[Quantity]]*Table1[[#This Row],[Unit Price]]*VLOOKUP(Table1[[#This Row],[Product Name]],Table2[#All],2,FALSE),0)</f>
        <v>473</v>
      </c>
      <c r="P125">
        <f>Table1[[#This Row],[Quantity]]*Table1[[#This Row],[Unit Price]]</f>
        <v>860</v>
      </c>
      <c r="Q125">
        <f>Table1[[#This Row],[Sales Revenue]]-Table1[[#This Row],[Total costs]]</f>
        <v>387</v>
      </c>
    </row>
    <row r="126" spans="1:17" x14ac:dyDescent="0.25">
      <c r="A126" t="s">
        <v>170</v>
      </c>
      <c r="B126" t="s">
        <v>11</v>
      </c>
      <c r="C126" t="s">
        <v>95</v>
      </c>
      <c r="D126" s="1">
        <v>45599</v>
      </c>
      <c r="E126" s="1">
        <v>45620</v>
      </c>
      <c r="F126">
        <v>5</v>
      </c>
      <c r="G126">
        <v>370</v>
      </c>
      <c r="H126" t="s">
        <v>27</v>
      </c>
      <c r="I126" t="s">
        <v>550</v>
      </c>
      <c r="J126" t="s">
        <v>14</v>
      </c>
      <c r="K126" t="str">
        <f>TEXT(Table1[[#This Row],[Order Date]],"yyyy")</f>
        <v>2024</v>
      </c>
      <c r="L126" t="str">
        <f>TEXT(Table1[[#This Row],[Order Date]],"MMM")</f>
        <v>Nov</v>
      </c>
      <c r="M126" t="str">
        <f>TEXT(Table1[[#This Row],[Order Date]],"DDD")</f>
        <v>Sun</v>
      </c>
      <c r="N126">
        <f>DATEDIF(Table1[[#This Row],[Order Date]],Table1[[#This Row],[Delivered Date]],"D")</f>
        <v>21</v>
      </c>
      <c r="O126">
        <f>ROUND(Table1[[#This Row],[Quantity]]*Table1[[#This Row],[Unit Price]]*VLOOKUP(Table1[[#This Row],[Product Name]],Table2[#All],2,FALSE),0)</f>
        <v>1295</v>
      </c>
      <c r="P126">
        <f>Table1[[#This Row],[Quantity]]*Table1[[#This Row],[Unit Price]]</f>
        <v>1850</v>
      </c>
      <c r="Q126">
        <f>Table1[[#This Row],[Sales Revenue]]-Table1[[#This Row],[Total costs]]</f>
        <v>555</v>
      </c>
    </row>
    <row r="127" spans="1:17" x14ac:dyDescent="0.25">
      <c r="A127" t="s">
        <v>171</v>
      </c>
      <c r="B127" t="s">
        <v>16</v>
      </c>
      <c r="C127" t="s">
        <v>55</v>
      </c>
      <c r="D127" s="1">
        <v>45350</v>
      </c>
      <c r="E127" s="1">
        <v>45354</v>
      </c>
      <c r="F127">
        <v>5</v>
      </c>
      <c r="G127">
        <v>597</v>
      </c>
      <c r="H127" t="s">
        <v>27</v>
      </c>
      <c r="I127" t="s">
        <v>550</v>
      </c>
      <c r="J127" t="s">
        <v>45</v>
      </c>
      <c r="K127" t="str">
        <f>TEXT(Table1[[#This Row],[Order Date]],"yyyy")</f>
        <v>2024</v>
      </c>
      <c r="L127" t="str">
        <f>TEXT(Table1[[#This Row],[Order Date]],"MMM")</f>
        <v>Feb</v>
      </c>
      <c r="M127" t="str">
        <f>TEXT(Table1[[#This Row],[Order Date]],"DDD")</f>
        <v>Wed</v>
      </c>
      <c r="N127">
        <f>DATEDIF(Table1[[#This Row],[Order Date]],Table1[[#This Row],[Delivered Date]],"D")</f>
        <v>4</v>
      </c>
      <c r="O127">
        <f>ROUND(Table1[[#This Row],[Quantity]]*Table1[[#This Row],[Unit Price]]*VLOOKUP(Table1[[#This Row],[Product Name]],Table2[#All],2,FALSE),0)</f>
        <v>1642</v>
      </c>
      <c r="P127">
        <f>Table1[[#This Row],[Quantity]]*Table1[[#This Row],[Unit Price]]</f>
        <v>2985</v>
      </c>
      <c r="Q127">
        <f>Table1[[#This Row],[Sales Revenue]]-Table1[[#This Row],[Total costs]]</f>
        <v>1343</v>
      </c>
    </row>
    <row r="128" spans="1:17" x14ac:dyDescent="0.25">
      <c r="A128" t="s">
        <v>172</v>
      </c>
      <c r="B128" t="s">
        <v>16</v>
      </c>
      <c r="C128" t="s">
        <v>59</v>
      </c>
      <c r="D128" s="1">
        <v>45637</v>
      </c>
      <c r="E128" s="1">
        <v>45645</v>
      </c>
      <c r="F128">
        <v>9</v>
      </c>
      <c r="G128">
        <v>36</v>
      </c>
      <c r="H128" t="s">
        <v>13</v>
      </c>
      <c r="I128" t="s">
        <v>32</v>
      </c>
      <c r="J128" t="s">
        <v>45</v>
      </c>
      <c r="K128" t="str">
        <f>TEXT(Table1[[#This Row],[Order Date]],"yyyy")</f>
        <v>2024</v>
      </c>
      <c r="L128" t="str">
        <f>TEXT(Table1[[#This Row],[Order Date]],"MMM")</f>
        <v>Dec</v>
      </c>
      <c r="M128" t="str">
        <f>TEXT(Table1[[#This Row],[Order Date]],"DDD")</f>
        <v>Wed</v>
      </c>
      <c r="N128">
        <f>DATEDIF(Table1[[#This Row],[Order Date]],Table1[[#This Row],[Delivered Date]],"D")</f>
        <v>8</v>
      </c>
      <c r="O128">
        <f>ROUND(Table1[[#This Row],[Quantity]]*Table1[[#This Row],[Unit Price]]*VLOOKUP(Table1[[#This Row],[Product Name]],Table2[#All],2,FALSE),0)</f>
        <v>211</v>
      </c>
      <c r="P128">
        <f>Table1[[#This Row],[Quantity]]*Table1[[#This Row],[Unit Price]]</f>
        <v>324</v>
      </c>
      <c r="Q128">
        <f>Table1[[#This Row],[Sales Revenue]]-Table1[[#This Row],[Total costs]]</f>
        <v>113</v>
      </c>
    </row>
    <row r="129" spans="1:17" x14ac:dyDescent="0.25">
      <c r="A129" t="s">
        <v>173</v>
      </c>
      <c r="B129" t="s">
        <v>20</v>
      </c>
      <c r="C129" t="s">
        <v>82</v>
      </c>
      <c r="D129" s="1">
        <v>45651</v>
      </c>
      <c r="E129" s="1">
        <v>45660</v>
      </c>
      <c r="F129">
        <v>5</v>
      </c>
      <c r="G129">
        <v>953</v>
      </c>
      <c r="H129" t="s">
        <v>13</v>
      </c>
      <c r="I129" t="s">
        <v>546</v>
      </c>
      <c r="J129" t="s">
        <v>14</v>
      </c>
      <c r="K129" t="str">
        <f>TEXT(Table1[[#This Row],[Order Date]],"yyyy")</f>
        <v>2024</v>
      </c>
      <c r="L129" t="str">
        <f>TEXT(Table1[[#This Row],[Order Date]],"MMM")</f>
        <v>Dec</v>
      </c>
      <c r="M129" t="str">
        <f>TEXT(Table1[[#This Row],[Order Date]],"DDD")</f>
        <v>Wed</v>
      </c>
      <c r="N129">
        <f>DATEDIF(Table1[[#This Row],[Order Date]],Table1[[#This Row],[Delivered Date]],"D")</f>
        <v>9</v>
      </c>
      <c r="O129">
        <f>ROUND(Table1[[#This Row],[Quantity]]*Table1[[#This Row],[Unit Price]]*VLOOKUP(Table1[[#This Row],[Product Name]],Table2[#All],2,FALSE),0)</f>
        <v>3812</v>
      </c>
      <c r="P129">
        <f>Table1[[#This Row],[Quantity]]*Table1[[#This Row],[Unit Price]]</f>
        <v>4765</v>
      </c>
      <c r="Q129">
        <f>Table1[[#This Row],[Sales Revenue]]-Table1[[#This Row],[Total costs]]</f>
        <v>953</v>
      </c>
    </row>
    <row r="130" spans="1:17" x14ac:dyDescent="0.25">
      <c r="A130" t="s">
        <v>174</v>
      </c>
      <c r="B130" t="s">
        <v>20</v>
      </c>
      <c r="C130" t="s">
        <v>53</v>
      </c>
      <c r="D130" s="1">
        <v>45581</v>
      </c>
      <c r="E130" s="1">
        <v>45584</v>
      </c>
      <c r="F130">
        <v>7</v>
      </c>
      <c r="G130">
        <v>81</v>
      </c>
      <c r="H130" t="s">
        <v>13</v>
      </c>
      <c r="I130" t="s">
        <v>550</v>
      </c>
      <c r="J130" t="s">
        <v>18</v>
      </c>
      <c r="K130" t="str">
        <f>TEXT(Table1[[#This Row],[Order Date]],"yyyy")</f>
        <v>2024</v>
      </c>
      <c r="L130" t="str">
        <f>TEXT(Table1[[#This Row],[Order Date]],"MMM")</f>
        <v>Oct</v>
      </c>
      <c r="M130" t="str">
        <f>TEXT(Table1[[#This Row],[Order Date]],"DDD")</f>
        <v>Wed</v>
      </c>
      <c r="N130">
        <f>DATEDIF(Table1[[#This Row],[Order Date]],Table1[[#This Row],[Delivered Date]],"D")</f>
        <v>3</v>
      </c>
      <c r="O130">
        <f>ROUND(Table1[[#This Row],[Quantity]]*Table1[[#This Row],[Unit Price]]*VLOOKUP(Table1[[#This Row],[Product Name]],Table2[#All],2,FALSE),0)</f>
        <v>397</v>
      </c>
      <c r="P130">
        <f>Table1[[#This Row],[Quantity]]*Table1[[#This Row],[Unit Price]]</f>
        <v>567</v>
      </c>
      <c r="Q130">
        <f>Table1[[#This Row],[Sales Revenue]]-Table1[[#This Row],[Total costs]]</f>
        <v>170</v>
      </c>
    </row>
    <row r="131" spans="1:17" x14ac:dyDescent="0.25">
      <c r="A131" t="s">
        <v>175</v>
      </c>
      <c r="B131" t="s">
        <v>30</v>
      </c>
      <c r="C131" t="s">
        <v>78</v>
      </c>
      <c r="D131" s="1">
        <v>45582</v>
      </c>
      <c r="E131" s="1">
        <v>45594</v>
      </c>
      <c r="F131">
        <v>10</v>
      </c>
      <c r="G131">
        <v>96</v>
      </c>
      <c r="H131" t="s">
        <v>13</v>
      </c>
      <c r="I131" t="s">
        <v>550</v>
      </c>
      <c r="J131" t="s">
        <v>28</v>
      </c>
      <c r="K131" t="str">
        <f>TEXT(Table1[[#This Row],[Order Date]],"yyyy")</f>
        <v>2024</v>
      </c>
      <c r="L131" t="str">
        <f>TEXT(Table1[[#This Row],[Order Date]],"MMM")</f>
        <v>Oct</v>
      </c>
      <c r="M131" t="str">
        <f>TEXT(Table1[[#This Row],[Order Date]],"DDD")</f>
        <v>Thu</v>
      </c>
      <c r="N131">
        <f>DATEDIF(Table1[[#This Row],[Order Date]],Table1[[#This Row],[Delivered Date]],"D")</f>
        <v>12</v>
      </c>
      <c r="O131">
        <f>ROUND(Table1[[#This Row],[Quantity]]*Table1[[#This Row],[Unit Price]]*VLOOKUP(Table1[[#This Row],[Product Name]],Table2[#All],2,FALSE),0)</f>
        <v>624</v>
      </c>
      <c r="P131">
        <f>Table1[[#This Row],[Quantity]]*Table1[[#This Row],[Unit Price]]</f>
        <v>960</v>
      </c>
      <c r="Q131">
        <f>Table1[[#This Row],[Sales Revenue]]-Table1[[#This Row],[Total costs]]</f>
        <v>336</v>
      </c>
    </row>
    <row r="132" spans="1:17" x14ac:dyDescent="0.25">
      <c r="A132" t="s">
        <v>176</v>
      </c>
      <c r="B132" t="s">
        <v>16</v>
      </c>
      <c r="C132" t="s">
        <v>43</v>
      </c>
      <c r="D132" s="1">
        <v>45504</v>
      </c>
      <c r="E132" s="1">
        <v>45507</v>
      </c>
      <c r="F132">
        <v>5</v>
      </c>
      <c r="G132">
        <v>230</v>
      </c>
      <c r="H132" t="s">
        <v>13</v>
      </c>
      <c r="I132" t="s">
        <v>548</v>
      </c>
      <c r="J132" t="s">
        <v>18</v>
      </c>
      <c r="K132" t="str">
        <f>TEXT(Table1[[#This Row],[Order Date]],"yyyy")</f>
        <v>2024</v>
      </c>
      <c r="L132" t="str">
        <f>TEXT(Table1[[#This Row],[Order Date]],"MMM")</f>
        <v>Jul</v>
      </c>
      <c r="M132" t="str">
        <f>TEXT(Table1[[#This Row],[Order Date]],"DDD")</f>
        <v>Wed</v>
      </c>
      <c r="N132">
        <f>DATEDIF(Table1[[#This Row],[Order Date]],Table1[[#This Row],[Delivered Date]],"D")</f>
        <v>3</v>
      </c>
      <c r="O132">
        <f>ROUND(Table1[[#This Row],[Quantity]]*Table1[[#This Row],[Unit Price]]*VLOOKUP(Table1[[#This Row],[Product Name]],Table2[#All],2,FALSE),0)</f>
        <v>690</v>
      </c>
      <c r="P132">
        <f>Table1[[#This Row],[Quantity]]*Table1[[#This Row],[Unit Price]]</f>
        <v>1150</v>
      </c>
      <c r="Q132">
        <f>Table1[[#This Row],[Sales Revenue]]-Table1[[#This Row],[Total costs]]</f>
        <v>460</v>
      </c>
    </row>
    <row r="133" spans="1:17" x14ac:dyDescent="0.25">
      <c r="A133" t="s">
        <v>177</v>
      </c>
      <c r="B133" t="s">
        <v>16</v>
      </c>
      <c r="C133" t="s">
        <v>55</v>
      </c>
      <c r="D133" s="1">
        <v>45315</v>
      </c>
      <c r="E133" s="1">
        <v>45329</v>
      </c>
      <c r="F133">
        <v>4</v>
      </c>
      <c r="G133">
        <v>414</v>
      </c>
      <c r="H133" t="s">
        <v>13</v>
      </c>
      <c r="I133" t="s">
        <v>32</v>
      </c>
      <c r="J133" t="s">
        <v>14</v>
      </c>
      <c r="K133" t="str">
        <f>TEXT(Table1[[#This Row],[Order Date]],"yyyy")</f>
        <v>2024</v>
      </c>
      <c r="L133" t="str">
        <f>TEXT(Table1[[#This Row],[Order Date]],"MMM")</f>
        <v>Jan</v>
      </c>
      <c r="M133" t="str">
        <f>TEXT(Table1[[#This Row],[Order Date]],"DDD")</f>
        <v>Wed</v>
      </c>
      <c r="N133">
        <f>DATEDIF(Table1[[#This Row],[Order Date]],Table1[[#This Row],[Delivered Date]],"D")</f>
        <v>14</v>
      </c>
      <c r="O133">
        <f>ROUND(Table1[[#This Row],[Quantity]]*Table1[[#This Row],[Unit Price]]*VLOOKUP(Table1[[#This Row],[Product Name]],Table2[#All],2,FALSE),0)</f>
        <v>911</v>
      </c>
      <c r="P133">
        <f>Table1[[#This Row],[Quantity]]*Table1[[#This Row],[Unit Price]]</f>
        <v>1656</v>
      </c>
      <c r="Q133">
        <f>Table1[[#This Row],[Sales Revenue]]-Table1[[#This Row],[Total costs]]</f>
        <v>745</v>
      </c>
    </row>
    <row r="134" spans="1:17" x14ac:dyDescent="0.25">
      <c r="A134" t="s">
        <v>178</v>
      </c>
      <c r="B134" t="s">
        <v>11</v>
      </c>
      <c r="C134" t="s">
        <v>12</v>
      </c>
      <c r="D134" s="1">
        <v>45546</v>
      </c>
      <c r="E134" s="1">
        <v>45559</v>
      </c>
      <c r="F134">
        <v>7</v>
      </c>
      <c r="G134">
        <v>189</v>
      </c>
      <c r="H134" t="s">
        <v>27</v>
      </c>
      <c r="I134" t="s">
        <v>550</v>
      </c>
      <c r="J134" t="s">
        <v>18</v>
      </c>
      <c r="K134" t="str">
        <f>TEXT(Table1[[#This Row],[Order Date]],"yyyy")</f>
        <v>2024</v>
      </c>
      <c r="L134" t="str">
        <f>TEXT(Table1[[#This Row],[Order Date]],"MMM")</f>
        <v>Sep</v>
      </c>
      <c r="M134" t="str">
        <f>TEXT(Table1[[#This Row],[Order Date]],"DDD")</f>
        <v>Wed</v>
      </c>
      <c r="N134">
        <f>DATEDIF(Table1[[#This Row],[Order Date]],Table1[[#This Row],[Delivered Date]],"D")</f>
        <v>13</v>
      </c>
      <c r="O134">
        <f>ROUND(Table1[[#This Row],[Quantity]]*Table1[[#This Row],[Unit Price]]*VLOOKUP(Table1[[#This Row],[Product Name]],Table2[#All],2,FALSE),0)</f>
        <v>992</v>
      </c>
      <c r="P134">
        <f>Table1[[#This Row],[Quantity]]*Table1[[#This Row],[Unit Price]]</f>
        <v>1323</v>
      </c>
      <c r="Q134">
        <f>Table1[[#This Row],[Sales Revenue]]-Table1[[#This Row],[Total costs]]</f>
        <v>331</v>
      </c>
    </row>
    <row r="135" spans="1:17" x14ac:dyDescent="0.25">
      <c r="A135" t="s">
        <v>179</v>
      </c>
      <c r="B135" t="s">
        <v>23</v>
      </c>
      <c r="C135" t="s">
        <v>24</v>
      </c>
      <c r="D135" s="1">
        <v>45350</v>
      </c>
      <c r="E135" s="1">
        <v>45356</v>
      </c>
      <c r="F135">
        <v>7</v>
      </c>
      <c r="G135">
        <v>31</v>
      </c>
      <c r="H135" t="s">
        <v>27</v>
      </c>
      <c r="I135" t="s">
        <v>546</v>
      </c>
      <c r="J135" t="s">
        <v>18</v>
      </c>
      <c r="K135" t="str">
        <f>TEXT(Table1[[#This Row],[Order Date]],"yyyy")</f>
        <v>2024</v>
      </c>
      <c r="L135" t="str">
        <f>TEXT(Table1[[#This Row],[Order Date]],"MMM")</f>
        <v>Feb</v>
      </c>
      <c r="M135" t="str">
        <f>TEXT(Table1[[#This Row],[Order Date]],"DDD")</f>
        <v>Wed</v>
      </c>
      <c r="N135">
        <f>DATEDIF(Table1[[#This Row],[Order Date]],Table1[[#This Row],[Delivered Date]],"D")</f>
        <v>6</v>
      </c>
      <c r="O135">
        <f>ROUND(Table1[[#This Row],[Quantity]]*Table1[[#This Row],[Unit Price]]*VLOOKUP(Table1[[#This Row],[Product Name]],Table2[#All],2,FALSE),0)</f>
        <v>119</v>
      </c>
      <c r="P135">
        <f>Table1[[#This Row],[Quantity]]*Table1[[#This Row],[Unit Price]]</f>
        <v>217</v>
      </c>
      <c r="Q135">
        <f>Table1[[#This Row],[Sales Revenue]]-Table1[[#This Row],[Total costs]]</f>
        <v>98</v>
      </c>
    </row>
    <row r="136" spans="1:17" x14ac:dyDescent="0.25">
      <c r="A136" t="s">
        <v>180</v>
      </c>
      <c r="B136" t="s">
        <v>16</v>
      </c>
      <c r="C136" t="s">
        <v>43</v>
      </c>
      <c r="D136" s="1">
        <v>45560</v>
      </c>
      <c r="E136" s="1">
        <v>45572</v>
      </c>
      <c r="F136">
        <v>2</v>
      </c>
      <c r="G136">
        <v>415</v>
      </c>
      <c r="H136" t="s">
        <v>27</v>
      </c>
      <c r="I136" t="s">
        <v>548</v>
      </c>
      <c r="J136" t="s">
        <v>28</v>
      </c>
      <c r="K136" t="str">
        <f>TEXT(Table1[[#This Row],[Order Date]],"yyyy")</f>
        <v>2024</v>
      </c>
      <c r="L136" t="str">
        <f>TEXT(Table1[[#This Row],[Order Date]],"MMM")</f>
        <v>Sep</v>
      </c>
      <c r="M136" t="str">
        <f>TEXT(Table1[[#This Row],[Order Date]],"DDD")</f>
        <v>Wed</v>
      </c>
      <c r="N136">
        <f>DATEDIF(Table1[[#This Row],[Order Date]],Table1[[#This Row],[Delivered Date]],"D")</f>
        <v>12</v>
      </c>
      <c r="O136">
        <f>ROUND(Table1[[#This Row],[Quantity]]*Table1[[#This Row],[Unit Price]]*VLOOKUP(Table1[[#This Row],[Product Name]],Table2[#All],2,FALSE),0)</f>
        <v>498</v>
      </c>
      <c r="P136">
        <f>Table1[[#This Row],[Quantity]]*Table1[[#This Row],[Unit Price]]</f>
        <v>830</v>
      </c>
      <c r="Q136">
        <f>Table1[[#This Row],[Sales Revenue]]-Table1[[#This Row],[Total costs]]</f>
        <v>332</v>
      </c>
    </row>
    <row r="137" spans="1:17" x14ac:dyDescent="0.25">
      <c r="A137" t="s">
        <v>181</v>
      </c>
      <c r="B137" t="s">
        <v>30</v>
      </c>
      <c r="C137" t="s">
        <v>41</v>
      </c>
      <c r="D137" s="1">
        <v>45462</v>
      </c>
      <c r="E137" s="1">
        <v>45469</v>
      </c>
      <c r="F137">
        <v>3</v>
      </c>
      <c r="G137">
        <v>88</v>
      </c>
      <c r="H137" t="s">
        <v>27</v>
      </c>
      <c r="I137" t="s">
        <v>32</v>
      </c>
      <c r="J137" t="s">
        <v>14</v>
      </c>
      <c r="K137" t="str">
        <f>TEXT(Table1[[#This Row],[Order Date]],"yyyy")</f>
        <v>2024</v>
      </c>
      <c r="L137" t="str">
        <f>TEXT(Table1[[#This Row],[Order Date]],"MMM")</f>
        <v>Jun</v>
      </c>
      <c r="M137" t="str">
        <f>TEXT(Table1[[#This Row],[Order Date]],"DDD")</f>
        <v>Wed</v>
      </c>
      <c r="N137">
        <f>DATEDIF(Table1[[#This Row],[Order Date]],Table1[[#This Row],[Delivered Date]],"D")</f>
        <v>7</v>
      </c>
      <c r="O137">
        <f>ROUND(Table1[[#This Row],[Quantity]]*Table1[[#This Row],[Unit Price]]*VLOOKUP(Table1[[#This Row],[Product Name]],Table2[#All],2,FALSE),0)</f>
        <v>172</v>
      </c>
      <c r="P137">
        <f>Table1[[#This Row],[Quantity]]*Table1[[#This Row],[Unit Price]]</f>
        <v>264</v>
      </c>
      <c r="Q137">
        <f>Table1[[#This Row],[Sales Revenue]]-Table1[[#This Row],[Total costs]]</f>
        <v>92</v>
      </c>
    </row>
    <row r="138" spans="1:17" x14ac:dyDescent="0.25">
      <c r="A138" t="s">
        <v>182</v>
      </c>
      <c r="B138" t="s">
        <v>16</v>
      </c>
      <c r="C138" t="s">
        <v>63</v>
      </c>
      <c r="D138" s="1">
        <v>45470</v>
      </c>
      <c r="E138" s="1">
        <v>45478</v>
      </c>
      <c r="F138">
        <v>6</v>
      </c>
      <c r="G138">
        <v>754</v>
      </c>
      <c r="H138" t="s">
        <v>13</v>
      </c>
      <c r="I138" t="s">
        <v>548</v>
      </c>
      <c r="J138" t="s">
        <v>14</v>
      </c>
      <c r="K138" t="str">
        <f>TEXT(Table1[[#This Row],[Order Date]],"yyyy")</f>
        <v>2024</v>
      </c>
      <c r="L138" t="str">
        <f>TEXT(Table1[[#This Row],[Order Date]],"MMM")</f>
        <v>Jun</v>
      </c>
      <c r="M138" t="str">
        <f>TEXT(Table1[[#This Row],[Order Date]],"DDD")</f>
        <v>Thu</v>
      </c>
      <c r="N138">
        <f>DATEDIF(Table1[[#This Row],[Order Date]],Table1[[#This Row],[Delivered Date]],"D")</f>
        <v>8</v>
      </c>
      <c r="O138">
        <f>ROUND(Table1[[#This Row],[Quantity]]*Table1[[#This Row],[Unit Price]]*VLOOKUP(Table1[[#This Row],[Product Name]],Table2[#All],2,FALSE),0)</f>
        <v>2262</v>
      </c>
      <c r="P138">
        <f>Table1[[#This Row],[Quantity]]*Table1[[#This Row],[Unit Price]]</f>
        <v>4524</v>
      </c>
      <c r="Q138">
        <f>Table1[[#This Row],[Sales Revenue]]-Table1[[#This Row],[Total costs]]</f>
        <v>2262</v>
      </c>
    </row>
    <row r="139" spans="1:17" x14ac:dyDescent="0.25">
      <c r="A139" t="s">
        <v>183</v>
      </c>
      <c r="B139" t="s">
        <v>11</v>
      </c>
      <c r="C139" t="s">
        <v>57</v>
      </c>
      <c r="D139" s="1">
        <v>45423</v>
      </c>
      <c r="E139" s="1">
        <v>45435</v>
      </c>
      <c r="F139">
        <v>4</v>
      </c>
      <c r="G139">
        <v>187</v>
      </c>
      <c r="H139" t="s">
        <v>27</v>
      </c>
      <c r="I139" t="s">
        <v>32</v>
      </c>
      <c r="J139" t="s">
        <v>14</v>
      </c>
      <c r="K139" t="str">
        <f>TEXT(Table1[[#This Row],[Order Date]],"yyyy")</f>
        <v>2024</v>
      </c>
      <c r="L139" t="str">
        <f>TEXT(Table1[[#This Row],[Order Date]],"MMM")</f>
        <v>May</v>
      </c>
      <c r="M139" t="str">
        <f>TEXT(Table1[[#This Row],[Order Date]],"DDD")</f>
        <v>Sat</v>
      </c>
      <c r="N139">
        <f>DATEDIF(Table1[[#This Row],[Order Date]],Table1[[#This Row],[Delivered Date]],"D")</f>
        <v>12</v>
      </c>
      <c r="O139">
        <f>ROUND(Table1[[#This Row],[Quantity]]*Table1[[#This Row],[Unit Price]]*VLOOKUP(Table1[[#This Row],[Product Name]],Table2[#All],2,FALSE),0)</f>
        <v>636</v>
      </c>
      <c r="P139">
        <f>Table1[[#This Row],[Quantity]]*Table1[[#This Row],[Unit Price]]</f>
        <v>748</v>
      </c>
      <c r="Q139">
        <f>Table1[[#This Row],[Sales Revenue]]-Table1[[#This Row],[Total costs]]</f>
        <v>112</v>
      </c>
    </row>
    <row r="140" spans="1:17" x14ac:dyDescent="0.25">
      <c r="A140" t="s">
        <v>184</v>
      </c>
      <c r="B140" t="s">
        <v>11</v>
      </c>
      <c r="C140" t="s">
        <v>57</v>
      </c>
      <c r="D140" s="1">
        <v>45613</v>
      </c>
      <c r="E140" s="1">
        <v>45623</v>
      </c>
      <c r="F140">
        <v>8</v>
      </c>
      <c r="G140">
        <v>485</v>
      </c>
      <c r="H140" t="s">
        <v>27</v>
      </c>
      <c r="I140" t="s">
        <v>548</v>
      </c>
      <c r="J140" t="s">
        <v>45</v>
      </c>
      <c r="K140" t="str">
        <f>TEXT(Table1[[#This Row],[Order Date]],"yyyy")</f>
        <v>2024</v>
      </c>
      <c r="L140" t="str">
        <f>TEXT(Table1[[#This Row],[Order Date]],"MMM")</f>
        <v>Nov</v>
      </c>
      <c r="M140" t="str">
        <f>TEXT(Table1[[#This Row],[Order Date]],"DDD")</f>
        <v>Sun</v>
      </c>
      <c r="N140">
        <f>DATEDIF(Table1[[#This Row],[Order Date]],Table1[[#This Row],[Delivered Date]],"D")</f>
        <v>10</v>
      </c>
      <c r="O140">
        <f>ROUND(Table1[[#This Row],[Quantity]]*Table1[[#This Row],[Unit Price]]*VLOOKUP(Table1[[#This Row],[Product Name]],Table2[#All],2,FALSE),0)</f>
        <v>3298</v>
      </c>
      <c r="P140">
        <f>Table1[[#This Row],[Quantity]]*Table1[[#This Row],[Unit Price]]</f>
        <v>3880</v>
      </c>
      <c r="Q140">
        <f>Table1[[#This Row],[Sales Revenue]]-Table1[[#This Row],[Total costs]]</f>
        <v>582</v>
      </c>
    </row>
    <row r="141" spans="1:17" x14ac:dyDescent="0.25">
      <c r="A141" t="s">
        <v>185</v>
      </c>
      <c r="B141" t="s">
        <v>23</v>
      </c>
      <c r="C141" t="s">
        <v>69</v>
      </c>
      <c r="D141" s="1">
        <v>45621</v>
      </c>
      <c r="E141" s="1">
        <v>45624</v>
      </c>
      <c r="F141">
        <v>10</v>
      </c>
      <c r="G141">
        <v>340</v>
      </c>
      <c r="H141" t="s">
        <v>13</v>
      </c>
      <c r="I141" t="s">
        <v>548</v>
      </c>
      <c r="J141" t="s">
        <v>28</v>
      </c>
      <c r="K141" t="str">
        <f>TEXT(Table1[[#This Row],[Order Date]],"yyyy")</f>
        <v>2024</v>
      </c>
      <c r="L141" t="str">
        <f>TEXT(Table1[[#This Row],[Order Date]],"MMM")</f>
        <v>Nov</v>
      </c>
      <c r="M141" t="str">
        <f>TEXT(Table1[[#This Row],[Order Date]],"DDD")</f>
        <v>Mon</v>
      </c>
      <c r="N141">
        <f>DATEDIF(Table1[[#This Row],[Order Date]],Table1[[#This Row],[Delivered Date]],"D")</f>
        <v>3</v>
      </c>
      <c r="O141">
        <f>ROUND(Table1[[#This Row],[Quantity]]*Table1[[#This Row],[Unit Price]]*VLOOKUP(Table1[[#This Row],[Product Name]],Table2[#All],2,FALSE),0)</f>
        <v>1870</v>
      </c>
      <c r="P141">
        <f>Table1[[#This Row],[Quantity]]*Table1[[#This Row],[Unit Price]]</f>
        <v>3400</v>
      </c>
      <c r="Q141">
        <f>Table1[[#This Row],[Sales Revenue]]-Table1[[#This Row],[Total costs]]</f>
        <v>1530</v>
      </c>
    </row>
    <row r="142" spans="1:17" x14ac:dyDescent="0.25">
      <c r="A142" t="s">
        <v>186</v>
      </c>
      <c r="B142" t="s">
        <v>23</v>
      </c>
      <c r="C142" t="s">
        <v>114</v>
      </c>
      <c r="D142" s="1">
        <v>45532</v>
      </c>
      <c r="E142" s="1">
        <v>45543</v>
      </c>
      <c r="F142">
        <v>8</v>
      </c>
      <c r="G142">
        <v>656</v>
      </c>
      <c r="H142" t="s">
        <v>27</v>
      </c>
      <c r="I142" t="s">
        <v>546</v>
      </c>
      <c r="J142" t="s">
        <v>14</v>
      </c>
      <c r="K142" t="str">
        <f>TEXT(Table1[[#This Row],[Order Date]],"yyyy")</f>
        <v>2024</v>
      </c>
      <c r="L142" t="str">
        <f>TEXT(Table1[[#This Row],[Order Date]],"MMM")</f>
        <v>Aug</v>
      </c>
      <c r="M142" t="str">
        <f>TEXT(Table1[[#This Row],[Order Date]],"DDD")</f>
        <v>Wed</v>
      </c>
      <c r="N142">
        <f>DATEDIF(Table1[[#This Row],[Order Date]],Table1[[#This Row],[Delivered Date]],"D")</f>
        <v>11</v>
      </c>
      <c r="O142">
        <f>ROUND(Table1[[#This Row],[Quantity]]*Table1[[#This Row],[Unit Price]]*VLOOKUP(Table1[[#This Row],[Product Name]],Table2[#All],2,FALSE),0)</f>
        <v>3149</v>
      </c>
      <c r="P142">
        <f>Table1[[#This Row],[Quantity]]*Table1[[#This Row],[Unit Price]]</f>
        <v>5248</v>
      </c>
      <c r="Q142">
        <f>Table1[[#This Row],[Sales Revenue]]-Table1[[#This Row],[Total costs]]</f>
        <v>2099</v>
      </c>
    </row>
    <row r="143" spans="1:17" x14ac:dyDescent="0.25">
      <c r="A143" t="s">
        <v>187</v>
      </c>
      <c r="B143" t="s">
        <v>11</v>
      </c>
      <c r="C143" t="s">
        <v>95</v>
      </c>
      <c r="D143" s="1">
        <v>45551</v>
      </c>
      <c r="E143" s="1">
        <v>45555</v>
      </c>
      <c r="F143">
        <v>2</v>
      </c>
      <c r="G143">
        <v>327</v>
      </c>
      <c r="H143" t="s">
        <v>13</v>
      </c>
      <c r="I143" t="s">
        <v>549</v>
      </c>
      <c r="J143" t="s">
        <v>45</v>
      </c>
      <c r="K143" t="str">
        <f>TEXT(Table1[[#This Row],[Order Date]],"yyyy")</f>
        <v>2024</v>
      </c>
      <c r="L143" t="str">
        <f>TEXT(Table1[[#This Row],[Order Date]],"MMM")</f>
        <v>Sep</v>
      </c>
      <c r="M143" t="str">
        <f>TEXT(Table1[[#This Row],[Order Date]],"DDD")</f>
        <v>Mon</v>
      </c>
      <c r="N143">
        <f>DATEDIF(Table1[[#This Row],[Order Date]],Table1[[#This Row],[Delivered Date]],"D")</f>
        <v>4</v>
      </c>
      <c r="O143">
        <f>ROUND(Table1[[#This Row],[Quantity]]*Table1[[#This Row],[Unit Price]]*VLOOKUP(Table1[[#This Row],[Product Name]],Table2[#All],2,FALSE),0)</f>
        <v>458</v>
      </c>
      <c r="P143">
        <f>Table1[[#This Row],[Quantity]]*Table1[[#This Row],[Unit Price]]</f>
        <v>654</v>
      </c>
      <c r="Q143">
        <f>Table1[[#This Row],[Sales Revenue]]-Table1[[#This Row],[Total costs]]</f>
        <v>196</v>
      </c>
    </row>
    <row r="144" spans="1:17" x14ac:dyDescent="0.25">
      <c r="A144" t="s">
        <v>188</v>
      </c>
      <c r="B144" t="s">
        <v>11</v>
      </c>
      <c r="C144" t="s">
        <v>95</v>
      </c>
      <c r="D144" s="1">
        <v>45438</v>
      </c>
      <c r="E144" s="1">
        <v>45444</v>
      </c>
      <c r="F144">
        <v>2</v>
      </c>
      <c r="G144">
        <v>670</v>
      </c>
      <c r="H144" t="s">
        <v>27</v>
      </c>
      <c r="I144" t="s">
        <v>548</v>
      </c>
      <c r="J144" t="s">
        <v>18</v>
      </c>
      <c r="K144" t="str">
        <f>TEXT(Table1[[#This Row],[Order Date]],"yyyy")</f>
        <v>2024</v>
      </c>
      <c r="L144" t="str">
        <f>TEXT(Table1[[#This Row],[Order Date]],"MMM")</f>
        <v>May</v>
      </c>
      <c r="M144" t="str">
        <f>TEXT(Table1[[#This Row],[Order Date]],"DDD")</f>
        <v>Sun</v>
      </c>
      <c r="N144">
        <f>DATEDIF(Table1[[#This Row],[Order Date]],Table1[[#This Row],[Delivered Date]],"D")</f>
        <v>6</v>
      </c>
      <c r="O144">
        <f>ROUND(Table1[[#This Row],[Quantity]]*Table1[[#This Row],[Unit Price]]*VLOOKUP(Table1[[#This Row],[Product Name]],Table2[#All],2,FALSE),0)</f>
        <v>938</v>
      </c>
      <c r="P144">
        <f>Table1[[#This Row],[Quantity]]*Table1[[#This Row],[Unit Price]]</f>
        <v>1340</v>
      </c>
      <c r="Q144">
        <f>Table1[[#This Row],[Sales Revenue]]-Table1[[#This Row],[Total costs]]</f>
        <v>402</v>
      </c>
    </row>
    <row r="145" spans="1:17" x14ac:dyDescent="0.25">
      <c r="A145" t="s">
        <v>189</v>
      </c>
      <c r="B145" t="s">
        <v>16</v>
      </c>
      <c r="C145" t="s">
        <v>63</v>
      </c>
      <c r="D145" s="1">
        <v>45456</v>
      </c>
      <c r="E145" s="1">
        <v>45461</v>
      </c>
      <c r="F145">
        <v>10</v>
      </c>
      <c r="G145">
        <v>497</v>
      </c>
      <c r="H145" t="s">
        <v>13</v>
      </c>
      <c r="I145" t="s">
        <v>32</v>
      </c>
      <c r="J145" t="s">
        <v>45</v>
      </c>
      <c r="K145" t="str">
        <f>TEXT(Table1[[#This Row],[Order Date]],"yyyy")</f>
        <v>2024</v>
      </c>
      <c r="L145" t="str">
        <f>TEXT(Table1[[#This Row],[Order Date]],"MMM")</f>
        <v>Jun</v>
      </c>
      <c r="M145" t="str">
        <f>TEXT(Table1[[#This Row],[Order Date]],"DDD")</f>
        <v>Thu</v>
      </c>
      <c r="N145">
        <f>DATEDIF(Table1[[#This Row],[Order Date]],Table1[[#This Row],[Delivered Date]],"D")</f>
        <v>5</v>
      </c>
      <c r="O145">
        <f>ROUND(Table1[[#This Row],[Quantity]]*Table1[[#This Row],[Unit Price]]*VLOOKUP(Table1[[#This Row],[Product Name]],Table2[#All],2,FALSE),0)</f>
        <v>2485</v>
      </c>
      <c r="P145">
        <f>Table1[[#This Row],[Quantity]]*Table1[[#This Row],[Unit Price]]</f>
        <v>4970</v>
      </c>
      <c r="Q145">
        <f>Table1[[#This Row],[Sales Revenue]]-Table1[[#This Row],[Total costs]]</f>
        <v>2485</v>
      </c>
    </row>
    <row r="146" spans="1:17" x14ac:dyDescent="0.25">
      <c r="A146" t="s">
        <v>190</v>
      </c>
      <c r="B146" t="s">
        <v>23</v>
      </c>
      <c r="C146" t="s">
        <v>114</v>
      </c>
      <c r="D146" s="1">
        <v>45467</v>
      </c>
      <c r="E146" s="1">
        <v>45476</v>
      </c>
      <c r="F146">
        <v>2</v>
      </c>
      <c r="G146">
        <v>526</v>
      </c>
      <c r="H146" t="s">
        <v>13</v>
      </c>
      <c r="I146" t="s">
        <v>32</v>
      </c>
      <c r="J146" t="s">
        <v>28</v>
      </c>
      <c r="K146" t="str">
        <f>TEXT(Table1[[#This Row],[Order Date]],"yyyy")</f>
        <v>2024</v>
      </c>
      <c r="L146" t="str">
        <f>TEXT(Table1[[#This Row],[Order Date]],"MMM")</f>
        <v>Jun</v>
      </c>
      <c r="M146" t="str">
        <f>TEXT(Table1[[#This Row],[Order Date]],"DDD")</f>
        <v>Mon</v>
      </c>
      <c r="N146">
        <f>DATEDIF(Table1[[#This Row],[Order Date]],Table1[[#This Row],[Delivered Date]],"D")</f>
        <v>9</v>
      </c>
      <c r="O146">
        <f>ROUND(Table1[[#This Row],[Quantity]]*Table1[[#This Row],[Unit Price]]*VLOOKUP(Table1[[#This Row],[Product Name]],Table2[#All],2,FALSE),0)</f>
        <v>631</v>
      </c>
      <c r="P146">
        <f>Table1[[#This Row],[Quantity]]*Table1[[#This Row],[Unit Price]]</f>
        <v>1052</v>
      </c>
      <c r="Q146">
        <f>Table1[[#This Row],[Sales Revenue]]-Table1[[#This Row],[Total costs]]</f>
        <v>421</v>
      </c>
    </row>
    <row r="147" spans="1:17" x14ac:dyDescent="0.25">
      <c r="A147" t="s">
        <v>191</v>
      </c>
      <c r="B147" t="s">
        <v>30</v>
      </c>
      <c r="C147" t="s">
        <v>78</v>
      </c>
      <c r="D147" s="1">
        <v>45490</v>
      </c>
      <c r="E147" s="1">
        <v>45504</v>
      </c>
      <c r="F147">
        <v>7</v>
      </c>
      <c r="G147">
        <v>803</v>
      </c>
      <c r="H147" t="s">
        <v>13</v>
      </c>
      <c r="I147" t="s">
        <v>546</v>
      </c>
      <c r="J147" t="s">
        <v>14</v>
      </c>
      <c r="K147" t="str">
        <f>TEXT(Table1[[#This Row],[Order Date]],"yyyy")</f>
        <v>2024</v>
      </c>
      <c r="L147" t="str">
        <f>TEXT(Table1[[#This Row],[Order Date]],"MMM")</f>
        <v>Jul</v>
      </c>
      <c r="M147" t="str">
        <f>TEXT(Table1[[#This Row],[Order Date]],"DDD")</f>
        <v>Wed</v>
      </c>
      <c r="N147">
        <f>DATEDIF(Table1[[#This Row],[Order Date]],Table1[[#This Row],[Delivered Date]],"D")</f>
        <v>14</v>
      </c>
      <c r="O147">
        <f>ROUND(Table1[[#This Row],[Quantity]]*Table1[[#This Row],[Unit Price]]*VLOOKUP(Table1[[#This Row],[Product Name]],Table2[#All],2,FALSE),0)</f>
        <v>3654</v>
      </c>
      <c r="P147">
        <f>Table1[[#This Row],[Quantity]]*Table1[[#This Row],[Unit Price]]</f>
        <v>5621</v>
      </c>
      <c r="Q147">
        <f>Table1[[#This Row],[Sales Revenue]]-Table1[[#This Row],[Total costs]]</f>
        <v>1967</v>
      </c>
    </row>
    <row r="148" spans="1:17" x14ac:dyDescent="0.25">
      <c r="A148" t="s">
        <v>192</v>
      </c>
      <c r="B148" t="s">
        <v>30</v>
      </c>
      <c r="C148" t="s">
        <v>49</v>
      </c>
      <c r="D148" s="1">
        <v>45358</v>
      </c>
      <c r="E148" s="1">
        <v>45364</v>
      </c>
      <c r="F148">
        <v>10</v>
      </c>
      <c r="G148">
        <v>735</v>
      </c>
      <c r="H148" t="s">
        <v>27</v>
      </c>
      <c r="I148" t="s">
        <v>550</v>
      </c>
      <c r="J148" t="s">
        <v>18</v>
      </c>
      <c r="K148" t="str">
        <f>TEXT(Table1[[#This Row],[Order Date]],"yyyy")</f>
        <v>2024</v>
      </c>
      <c r="L148" t="str">
        <f>TEXT(Table1[[#This Row],[Order Date]],"MMM")</f>
        <v>Mar</v>
      </c>
      <c r="M148" t="str">
        <f>TEXT(Table1[[#This Row],[Order Date]],"DDD")</f>
        <v>Thu</v>
      </c>
      <c r="N148">
        <f>DATEDIF(Table1[[#This Row],[Order Date]],Table1[[#This Row],[Delivered Date]],"D")</f>
        <v>6</v>
      </c>
      <c r="O148">
        <f>ROUND(Table1[[#This Row],[Quantity]]*Table1[[#This Row],[Unit Price]]*VLOOKUP(Table1[[#This Row],[Product Name]],Table2[#All],2,FALSE),0)</f>
        <v>5145</v>
      </c>
      <c r="P148">
        <f>Table1[[#This Row],[Quantity]]*Table1[[#This Row],[Unit Price]]</f>
        <v>7350</v>
      </c>
      <c r="Q148">
        <f>Table1[[#This Row],[Sales Revenue]]-Table1[[#This Row],[Total costs]]</f>
        <v>2205</v>
      </c>
    </row>
    <row r="149" spans="1:17" x14ac:dyDescent="0.25">
      <c r="A149" t="s">
        <v>193</v>
      </c>
      <c r="B149" t="s">
        <v>23</v>
      </c>
      <c r="C149" t="s">
        <v>24</v>
      </c>
      <c r="D149" s="1">
        <v>45357</v>
      </c>
      <c r="E149" s="1">
        <v>45362</v>
      </c>
      <c r="F149">
        <v>9</v>
      </c>
      <c r="G149">
        <v>105</v>
      </c>
      <c r="H149" t="s">
        <v>27</v>
      </c>
      <c r="I149" t="s">
        <v>32</v>
      </c>
      <c r="J149" t="s">
        <v>45</v>
      </c>
      <c r="K149" t="str">
        <f>TEXT(Table1[[#This Row],[Order Date]],"yyyy")</f>
        <v>2024</v>
      </c>
      <c r="L149" t="str">
        <f>TEXT(Table1[[#This Row],[Order Date]],"MMM")</f>
        <v>Mar</v>
      </c>
      <c r="M149" t="str">
        <f>TEXT(Table1[[#This Row],[Order Date]],"DDD")</f>
        <v>Wed</v>
      </c>
      <c r="N149">
        <f>DATEDIF(Table1[[#This Row],[Order Date]],Table1[[#This Row],[Delivered Date]],"D")</f>
        <v>5</v>
      </c>
      <c r="O149">
        <f>ROUND(Table1[[#This Row],[Quantity]]*Table1[[#This Row],[Unit Price]]*VLOOKUP(Table1[[#This Row],[Product Name]],Table2[#All],2,FALSE),0)</f>
        <v>520</v>
      </c>
      <c r="P149">
        <f>Table1[[#This Row],[Quantity]]*Table1[[#This Row],[Unit Price]]</f>
        <v>945</v>
      </c>
      <c r="Q149">
        <f>Table1[[#This Row],[Sales Revenue]]-Table1[[#This Row],[Total costs]]</f>
        <v>425</v>
      </c>
    </row>
    <row r="150" spans="1:17" x14ac:dyDescent="0.25">
      <c r="A150" t="s">
        <v>194</v>
      </c>
      <c r="B150" t="s">
        <v>20</v>
      </c>
      <c r="C150" t="s">
        <v>53</v>
      </c>
      <c r="D150" s="1">
        <v>45362</v>
      </c>
      <c r="E150" s="1">
        <v>45367</v>
      </c>
      <c r="F150">
        <v>3</v>
      </c>
      <c r="G150">
        <v>89</v>
      </c>
      <c r="H150" t="s">
        <v>27</v>
      </c>
      <c r="I150" t="s">
        <v>546</v>
      </c>
      <c r="J150" t="s">
        <v>45</v>
      </c>
      <c r="K150" t="str">
        <f>TEXT(Table1[[#This Row],[Order Date]],"yyyy")</f>
        <v>2024</v>
      </c>
      <c r="L150" t="str">
        <f>TEXT(Table1[[#This Row],[Order Date]],"MMM")</f>
        <v>Mar</v>
      </c>
      <c r="M150" t="str">
        <f>TEXT(Table1[[#This Row],[Order Date]],"DDD")</f>
        <v>Mon</v>
      </c>
      <c r="N150">
        <f>DATEDIF(Table1[[#This Row],[Order Date]],Table1[[#This Row],[Delivered Date]],"D")</f>
        <v>5</v>
      </c>
      <c r="O150">
        <f>ROUND(Table1[[#This Row],[Quantity]]*Table1[[#This Row],[Unit Price]]*VLOOKUP(Table1[[#This Row],[Product Name]],Table2[#All],2,FALSE),0)</f>
        <v>187</v>
      </c>
      <c r="P150">
        <f>Table1[[#This Row],[Quantity]]*Table1[[#This Row],[Unit Price]]</f>
        <v>267</v>
      </c>
      <c r="Q150">
        <f>Table1[[#This Row],[Sales Revenue]]-Table1[[#This Row],[Total costs]]</f>
        <v>80</v>
      </c>
    </row>
    <row r="151" spans="1:17" x14ac:dyDescent="0.25">
      <c r="A151" t="s">
        <v>195</v>
      </c>
      <c r="B151" t="s">
        <v>16</v>
      </c>
      <c r="C151" t="s">
        <v>59</v>
      </c>
      <c r="D151" s="1">
        <v>45311</v>
      </c>
      <c r="E151" s="1">
        <v>45316</v>
      </c>
      <c r="F151">
        <v>6</v>
      </c>
      <c r="G151">
        <v>907</v>
      </c>
      <c r="H151" t="s">
        <v>13</v>
      </c>
      <c r="I151" t="s">
        <v>548</v>
      </c>
      <c r="J151" t="s">
        <v>14</v>
      </c>
      <c r="K151" t="str">
        <f>TEXT(Table1[[#This Row],[Order Date]],"yyyy")</f>
        <v>2024</v>
      </c>
      <c r="L151" t="str">
        <f>TEXT(Table1[[#This Row],[Order Date]],"MMM")</f>
        <v>Jan</v>
      </c>
      <c r="M151" t="str">
        <f>TEXT(Table1[[#This Row],[Order Date]],"DDD")</f>
        <v>Sat</v>
      </c>
      <c r="N151">
        <f>DATEDIF(Table1[[#This Row],[Order Date]],Table1[[#This Row],[Delivered Date]],"D")</f>
        <v>5</v>
      </c>
      <c r="O151">
        <f>ROUND(Table1[[#This Row],[Quantity]]*Table1[[#This Row],[Unit Price]]*VLOOKUP(Table1[[#This Row],[Product Name]],Table2[#All],2,FALSE),0)</f>
        <v>3537</v>
      </c>
      <c r="P151">
        <f>Table1[[#This Row],[Quantity]]*Table1[[#This Row],[Unit Price]]</f>
        <v>5442</v>
      </c>
      <c r="Q151">
        <f>Table1[[#This Row],[Sales Revenue]]-Table1[[#This Row],[Total costs]]</f>
        <v>1905</v>
      </c>
    </row>
    <row r="152" spans="1:17" x14ac:dyDescent="0.25">
      <c r="A152" t="s">
        <v>196</v>
      </c>
      <c r="B152" t="s">
        <v>16</v>
      </c>
      <c r="C152" t="s">
        <v>43</v>
      </c>
      <c r="D152" s="1">
        <v>45370</v>
      </c>
      <c r="E152" s="1">
        <v>45376</v>
      </c>
      <c r="F152">
        <v>3</v>
      </c>
      <c r="G152">
        <v>195</v>
      </c>
      <c r="H152" t="s">
        <v>13</v>
      </c>
      <c r="I152" t="s">
        <v>548</v>
      </c>
      <c r="J152" t="s">
        <v>14</v>
      </c>
      <c r="K152" t="str">
        <f>TEXT(Table1[[#This Row],[Order Date]],"yyyy")</f>
        <v>2024</v>
      </c>
      <c r="L152" t="str">
        <f>TEXT(Table1[[#This Row],[Order Date]],"MMM")</f>
        <v>Mar</v>
      </c>
      <c r="M152" t="str">
        <f>TEXT(Table1[[#This Row],[Order Date]],"DDD")</f>
        <v>Tue</v>
      </c>
      <c r="N152">
        <f>DATEDIF(Table1[[#This Row],[Order Date]],Table1[[#This Row],[Delivered Date]],"D")</f>
        <v>6</v>
      </c>
      <c r="O152">
        <f>ROUND(Table1[[#This Row],[Quantity]]*Table1[[#This Row],[Unit Price]]*VLOOKUP(Table1[[#This Row],[Product Name]],Table2[#All],2,FALSE),0)</f>
        <v>351</v>
      </c>
      <c r="P152">
        <f>Table1[[#This Row],[Quantity]]*Table1[[#This Row],[Unit Price]]</f>
        <v>585</v>
      </c>
      <c r="Q152">
        <f>Table1[[#This Row],[Sales Revenue]]-Table1[[#This Row],[Total costs]]</f>
        <v>234</v>
      </c>
    </row>
    <row r="153" spans="1:17" x14ac:dyDescent="0.25">
      <c r="A153" t="s">
        <v>197</v>
      </c>
      <c r="B153" t="s">
        <v>16</v>
      </c>
      <c r="C153" t="s">
        <v>59</v>
      </c>
      <c r="D153" s="1">
        <v>45506</v>
      </c>
      <c r="E153" s="1">
        <v>45515</v>
      </c>
      <c r="F153">
        <v>3</v>
      </c>
      <c r="G153">
        <v>846</v>
      </c>
      <c r="H153" t="s">
        <v>13</v>
      </c>
      <c r="I153" t="s">
        <v>550</v>
      </c>
      <c r="J153" t="s">
        <v>45</v>
      </c>
      <c r="K153" t="str">
        <f>TEXT(Table1[[#This Row],[Order Date]],"yyyy")</f>
        <v>2024</v>
      </c>
      <c r="L153" t="str">
        <f>TEXT(Table1[[#This Row],[Order Date]],"MMM")</f>
        <v>Aug</v>
      </c>
      <c r="M153" t="str">
        <f>TEXT(Table1[[#This Row],[Order Date]],"DDD")</f>
        <v>Fri</v>
      </c>
      <c r="N153">
        <f>DATEDIF(Table1[[#This Row],[Order Date]],Table1[[#This Row],[Delivered Date]],"D")</f>
        <v>9</v>
      </c>
      <c r="O153">
        <f>ROUND(Table1[[#This Row],[Quantity]]*Table1[[#This Row],[Unit Price]]*VLOOKUP(Table1[[#This Row],[Product Name]],Table2[#All],2,FALSE),0)</f>
        <v>1650</v>
      </c>
      <c r="P153">
        <f>Table1[[#This Row],[Quantity]]*Table1[[#This Row],[Unit Price]]</f>
        <v>2538</v>
      </c>
      <c r="Q153">
        <f>Table1[[#This Row],[Sales Revenue]]-Table1[[#This Row],[Total costs]]</f>
        <v>888</v>
      </c>
    </row>
    <row r="154" spans="1:17" x14ac:dyDescent="0.25">
      <c r="A154" t="s">
        <v>198</v>
      </c>
      <c r="B154" t="s">
        <v>30</v>
      </c>
      <c r="C154" t="s">
        <v>75</v>
      </c>
      <c r="D154" s="1">
        <v>45620</v>
      </c>
      <c r="E154" s="1">
        <v>45628</v>
      </c>
      <c r="F154">
        <v>8</v>
      </c>
      <c r="G154">
        <v>905</v>
      </c>
      <c r="H154" t="s">
        <v>13</v>
      </c>
      <c r="I154" t="s">
        <v>546</v>
      </c>
      <c r="J154" t="s">
        <v>45</v>
      </c>
      <c r="K154" t="str">
        <f>TEXT(Table1[[#This Row],[Order Date]],"yyyy")</f>
        <v>2024</v>
      </c>
      <c r="L154" t="str">
        <f>TEXT(Table1[[#This Row],[Order Date]],"MMM")</f>
        <v>Nov</v>
      </c>
      <c r="M154" t="str">
        <f>TEXT(Table1[[#This Row],[Order Date]],"DDD")</f>
        <v>Sun</v>
      </c>
      <c r="N154">
        <f>DATEDIF(Table1[[#This Row],[Order Date]],Table1[[#This Row],[Delivered Date]],"D")</f>
        <v>8</v>
      </c>
      <c r="O154">
        <f>ROUND(Table1[[#This Row],[Quantity]]*Table1[[#This Row],[Unit Price]]*VLOOKUP(Table1[[#This Row],[Product Name]],Table2[#All],2,FALSE),0)</f>
        <v>5430</v>
      </c>
      <c r="P154">
        <f>Table1[[#This Row],[Quantity]]*Table1[[#This Row],[Unit Price]]</f>
        <v>7240</v>
      </c>
      <c r="Q154">
        <f>Table1[[#This Row],[Sales Revenue]]-Table1[[#This Row],[Total costs]]</f>
        <v>1810</v>
      </c>
    </row>
    <row r="155" spans="1:17" x14ac:dyDescent="0.25">
      <c r="A155" t="s">
        <v>199</v>
      </c>
      <c r="B155" t="s">
        <v>11</v>
      </c>
      <c r="C155" t="s">
        <v>95</v>
      </c>
      <c r="D155" s="1">
        <v>45406</v>
      </c>
      <c r="E155" s="1">
        <v>45418</v>
      </c>
      <c r="F155">
        <v>1</v>
      </c>
      <c r="G155">
        <v>336</v>
      </c>
      <c r="H155" t="s">
        <v>13</v>
      </c>
      <c r="I155" t="s">
        <v>550</v>
      </c>
      <c r="J155" t="s">
        <v>18</v>
      </c>
      <c r="K155" t="str">
        <f>TEXT(Table1[[#This Row],[Order Date]],"yyyy")</f>
        <v>2024</v>
      </c>
      <c r="L155" t="str">
        <f>TEXT(Table1[[#This Row],[Order Date]],"MMM")</f>
        <v>Apr</v>
      </c>
      <c r="M155" t="str">
        <f>TEXT(Table1[[#This Row],[Order Date]],"DDD")</f>
        <v>Wed</v>
      </c>
      <c r="N155">
        <f>DATEDIF(Table1[[#This Row],[Order Date]],Table1[[#This Row],[Delivered Date]],"D")</f>
        <v>12</v>
      </c>
      <c r="O155">
        <f>ROUND(Table1[[#This Row],[Quantity]]*Table1[[#This Row],[Unit Price]]*VLOOKUP(Table1[[#This Row],[Product Name]],Table2[#All],2,FALSE),0)</f>
        <v>235</v>
      </c>
      <c r="P155">
        <f>Table1[[#This Row],[Quantity]]*Table1[[#This Row],[Unit Price]]</f>
        <v>336</v>
      </c>
      <c r="Q155">
        <f>Table1[[#This Row],[Sales Revenue]]-Table1[[#This Row],[Total costs]]</f>
        <v>101</v>
      </c>
    </row>
    <row r="156" spans="1:17" x14ac:dyDescent="0.25">
      <c r="A156" t="s">
        <v>200</v>
      </c>
      <c r="B156" t="s">
        <v>20</v>
      </c>
      <c r="C156" t="s">
        <v>39</v>
      </c>
      <c r="D156" s="1">
        <v>45438</v>
      </c>
      <c r="E156" s="1">
        <v>45452</v>
      </c>
      <c r="F156">
        <v>8</v>
      </c>
      <c r="G156">
        <v>722</v>
      </c>
      <c r="H156" t="s">
        <v>27</v>
      </c>
      <c r="I156" t="s">
        <v>548</v>
      </c>
      <c r="J156" t="s">
        <v>28</v>
      </c>
      <c r="K156" t="str">
        <f>TEXT(Table1[[#This Row],[Order Date]],"yyyy")</f>
        <v>2024</v>
      </c>
      <c r="L156" t="str">
        <f>TEXT(Table1[[#This Row],[Order Date]],"MMM")</f>
        <v>May</v>
      </c>
      <c r="M156" t="str">
        <f>TEXT(Table1[[#This Row],[Order Date]],"DDD")</f>
        <v>Sun</v>
      </c>
      <c r="N156">
        <f>DATEDIF(Table1[[#This Row],[Order Date]],Table1[[#This Row],[Delivered Date]],"D")</f>
        <v>14</v>
      </c>
      <c r="O156">
        <f>ROUND(Table1[[#This Row],[Quantity]]*Table1[[#This Row],[Unit Price]]*VLOOKUP(Table1[[#This Row],[Product Name]],Table2[#All],2,FALSE),0)</f>
        <v>3754</v>
      </c>
      <c r="P156">
        <f>Table1[[#This Row],[Quantity]]*Table1[[#This Row],[Unit Price]]</f>
        <v>5776</v>
      </c>
      <c r="Q156">
        <f>Table1[[#This Row],[Sales Revenue]]-Table1[[#This Row],[Total costs]]</f>
        <v>2022</v>
      </c>
    </row>
    <row r="157" spans="1:17" x14ac:dyDescent="0.25">
      <c r="A157" t="s">
        <v>201</v>
      </c>
      <c r="B157" t="s">
        <v>11</v>
      </c>
      <c r="C157" t="s">
        <v>12</v>
      </c>
      <c r="D157" s="1">
        <v>45547</v>
      </c>
      <c r="E157" s="1">
        <v>45558</v>
      </c>
      <c r="F157">
        <v>10</v>
      </c>
      <c r="G157">
        <v>558</v>
      </c>
      <c r="H157" t="s">
        <v>27</v>
      </c>
      <c r="I157" t="s">
        <v>550</v>
      </c>
      <c r="J157" t="s">
        <v>14</v>
      </c>
      <c r="K157" t="str">
        <f>TEXT(Table1[[#This Row],[Order Date]],"yyyy")</f>
        <v>2024</v>
      </c>
      <c r="L157" t="str">
        <f>TEXT(Table1[[#This Row],[Order Date]],"MMM")</f>
        <v>Sep</v>
      </c>
      <c r="M157" t="str">
        <f>TEXT(Table1[[#This Row],[Order Date]],"DDD")</f>
        <v>Thu</v>
      </c>
      <c r="N157">
        <f>DATEDIF(Table1[[#This Row],[Order Date]],Table1[[#This Row],[Delivered Date]],"D")</f>
        <v>11</v>
      </c>
      <c r="O157">
        <f>ROUND(Table1[[#This Row],[Quantity]]*Table1[[#This Row],[Unit Price]]*VLOOKUP(Table1[[#This Row],[Product Name]],Table2[#All],2,FALSE),0)</f>
        <v>4185</v>
      </c>
      <c r="P157">
        <f>Table1[[#This Row],[Quantity]]*Table1[[#This Row],[Unit Price]]</f>
        <v>5580</v>
      </c>
      <c r="Q157">
        <f>Table1[[#This Row],[Sales Revenue]]-Table1[[#This Row],[Total costs]]</f>
        <v>1395</v>
      </c>
    </row>
    <row r="158" spans="1:17" x14ac:dyDescent="0.25">
      <c r="A158" t="s">
        <v>202</v>
      </c>
      <c r="B158" t="s">
        <v>20</v>
      </c>
      <c r="C158" t="s">
        <v>53</v>
      </c>
      <c r="D158" s="1">
        <v>45441</v>
      </c>
      <c r="E158" s="1">
        <v>45446</v>
      </c>
      <c r="F158">
        <v>7</v>
      </c>
      <c r="G158">
        <v>11</v>
      </c>
      <c r="H158" t="s">
        <v>13</v>
      </c>
      <c r="I158" t="s">
        <v>32</v>
      </c>
      <c r="J158" t="s">
        <v>14</v>
      </c>
      <c r="K158" t="str">
        <f>TEXT(Table1[[#This Row],[Order Date]],"yyyy")</f>
        <v>2024</v>
      </c>
      <c r="L158" t="str">
        <f>TEXT(Table1[[#This Row],[Order Date]],"MMM")</f>
        <v>May</v>
      </c>
      <c r="M158" t="str">
        <f>TEXT(Table1[[#This Row],[Order Date]],"DDD")</f>
        <v>Wed</v>
      </c>
      <c r="N158">
        <f>DATEDIF(Table1[[#This Row],[Order Date]],Table1[[#This Row],[Delivered Date]],"D")</f>
        <v>5</v>
      </c>
      <c r="O158">
        <f>ROUND(Table1[[#This Row],[Quantity]]*Table1[[#This Row],[Unit Price]]*VLOOKUP(Table1[[#This Row],[Product Name]],Table2[#All],2,FALSE),0)</f>
        <v>54</v>
      </c>
      <c r="P158">
        <f>Table1[[#This Row],[Quantity]]*Table1[[#This Row],[Unit Price]]</f>
        <v>77</v>
      </c>
      <c r="Q158">
        <f>Table1[[#This Row],[Sales Revenue]]-Table1[[#This Row],[Total costs]]</f>
        <v>23</v>
      </c>
    </row>
    <row r="159" spans="1:17" x14ac:dyDescent="0.25">
      <c r="A159" t="s">
        <v>203</v>
      </c>
      <c r="B159" t="s">
        <v>16</v>
      </c>
      <c r="C159" t="s">
        <v>43</v>
      </c>
      <c r="D159" s="1">
        <v>45387</v>
      </c>
      <c r="E159" s="1">
        <v>45396</v>
      </c>
      <c r="F159">
        <v>2</v>
      </c>
      <c r="G159">
        <v>546</v>
      </c>
      <c r="H159" t="s">
        <v>27</v>
      </c>
      <c r="I159" t="s">
        <v>546</v>
      </c>
      <c r="J159" t="s">
        <v>28</v>
      </c>
      <c r="K159" t="str">
        <f>TEXT(Table1[[#This Row],[Order Date]],"yyyy")</f>
        <v>2024</v>
      </c>
      <c r="L159" t="str">
        <f>TEXT(Table1[[#This Row],[Order Date]],"MMM")</f>
        <v>Apr</v>
      </c>
      <c r="M159" t="str">
        <f>TEXT(Table1[[#This Row],[Order Date]],"DDD")</f>
        <v>Fri</v>
      </c>
      <c r="N159">
        <f>DATEDIF(Table1[[#This Row],[Order Date]],Table1[[#This Row],[Delivered Date]],"D")</f>
        <v>9</v>
      </c>
      <c r="O159">
        <f>ROUND(Table1[[#This Row],[Quantity]]*Table1[[#This Row],[Unit Price]]*VLOOKUP(Table1[[#This Row],[Product Name]],Table2[#All],2,FALSE),0)</f>
        <v>655</v>
      </c>
      <c r="P159">
        <f>Table1[[#This Row],[Quantity]]*Table1[[#This Row],[Unit Price]]</f>
        <v>1092</v>
      </c>
      <c r="Q159">
        <f>Table1[[#This Row],[Sales Revenue]]-Table1[[#This Row],[Total costs]]</f>
        <v>437</v>
      </c>
    </row>
    <row r="160" spans="1:17" x14ac:dyDescent="0.25">
      <c r="A160" t="s">
        <v>204</v>
      </c>
      <c r="B160" t="s">
        <v>16</v>
      </c>
      <c r="C160" t="s">
        <v>59</v>
      </c>
      <c r="D160" s="1">
        <v>45551</v>
      </c>
      <c r="E160" s="1">
        <v>45558</v>
      </c>
      <c r="F160">
        <v>9</v>
      </c>
      <c r="G160">
        <v>30</v>
      </c>
      <c r="H160" t="s">
        <v>13</v>
      </c>
      <c r="I160" t="s">
        <v>549</v>
      </c>
      <c r="J160" t="s">
        <v>14</v>
      </c>
      <c r="K160" t="str">
        <f>TEXT(Table1[[#This Row],[Order Date]],"yyyy")</f>
        <v>2024</v>
      </c>
      <c r="L160" t="str">
        <f>TEXT(Table1[[#This Row],[Order Date]],"MMM")</f>
        <v>Sep</v>
      </c>
      <c r="M160" t="str">
        <f>TEXT(Table1[[#This Row],[Order Date]],"DDD")</f>
        <v>Mon</v>
      </c>
      <c r="N160">
        <f>DATEDIF(Table1[[#This Row],[Order Date]],Table1[[#This Row],[Delivered Date]],"D")</f>
        <v>7</v>
      </c>
      <c r="O160">
        <f>ROUND(Table1[[#This Row],[Quantity]]*Table1[[#This Row],[Unit Price]]*VLOOKUP(Table1[[#This Row],[Product Name]],Table2[#All],2,FALSE),0)</f>
        <v>176</v>
      </c>
      <c r="P160">
        <f>Table1[[#This Row],[Quantity]]*Table1[[#This Row],[Unit Price]]</f>
        <v>270</v>
      </c>
      <c r="Q160">
        <f>Table1[[#This Row],[Sales Revenue]]-Table1[[#This Row],[Total costs]]</f>
        <v>94</v>
      </c>
    </row>
    <row r="161" spans="1:17" x14ac:dyDescent="0.25">
      <c r="A161" t="s">
        <v>205</v>
      </c>
      <c r="B161" t="s">
        <v>20</v>
      </c>
      <c r="C161" t="s">
        <v>39</v>
      </c>
      <c r="D161" s="1">
        <v>45589</v>
      </c>
      <c r="E161" s="1">
        <v>45608</v>
      </c>
      <c r="F161">
        <v>6</v>
      </c>
      <c r="G161">
        <v>146</v>
      </c>
      <c r="H161" t="s">
        <v>27</v>
      </c>
      <c r="I161" t="s">
        <v>550</v>
      </c>
      <c r="J161" t="s">
        <v>18</v>
      </c>
      <c r="K161" t="str">
        <f>TEXT(Table1[[#This Row],[Order Date]],"yyyy")</f>
        <v>2024</v>
      </c>
      <c r="L161" t="str">
        <f>TEXT(Table1[[#This Row],[Order Date]],"MMM")</f>
        <v>Oct</v>
      </c>
      <c r="M161" t="str">
        <f>TEXT(Table1[[#This Row],[Order Date]],"DDD")</f>
        <v>Thu</v>
      </c>
      <c r="N161">
        <f>DATEDIF(Table1[[#This Row],[Order Date]],Table1[[#This Row],[Delivered Date]],"D")</f>
        <v>19</v>
      </c>
      <c r="O161">
        <f>ROUND(Table1[[#This Row],[Quantity]]*Table1[[#This Row],[Unit Price]]*VLOOKUP(Table1[[#This Row],[Product Name]],Table2[#All],2,FALSE),0)</f>
        <v>569</v>
      </c>
      <c r="P161">
        <f>Table1[[#This Row],[Quantity]]*Table1[[#This Row],[Unit Price]]</f>
        <v>876</v>
      </c>
      <c r="Q161">
        <f>Table1[[#This Row],[Sales Revenue]]-Table1[[#This Row],[Total costs]]</f>
        <v>307</v>
      </c>
    </row>
    <row r="162" spans="1:17" x14ac:dyDescent="0.25">
      <c r="A162" t="s">
        <v>206</v>
      </c>
      <c r="B162" t="s">
        <v>30</v>
      </c>
      <c r="C162" t="s">
        <v>41</v>
      </c>
      <c r="D162" s="1">
        <v>45642</v>
      </c>
      <c r="E162" s="1">
        <v>45646</v>
      </c>
      <c r="F162">
        <v>8</v>
      </c>
      <c r="G162">
        <v>722</v>
      </c>
      <c r="H162" t="s">
        <v>13</v>
      </c>
      <c r="I162" t="s">
        <v>549</v>
      </c>
      <c r="J162" t="s">
        <v>45</v>
      </c>
      <c r="K162" t="str">
        <f>TEXT(Table1[[#This Row],[Order Date]],"yyyy")</f>
        <v>2024</v>
      </c>
      <c r="L162" t="str">
        <f>TEXT(Table1[[#This Row],[Order Date]],"MMM")</f>
        <v>Dec</v>
      </c>
      <c r="M162" t="str">
        <f>TEXT(Table1[[#This Row],[Order Date]],"DDD")</f>
        <v>Mon</v>
      </c>
      <c r="N162">
        <f>DATEDIF(Table1[[#This Row],[Order Date]],Table1[[#This Row],[Delivered Date]],"D")</f>
        <v>4</v>
      </c>
      <c r="O162">
        <f>ROUND(Table1[[#This Row],[Quantity]]*Table1[[#This Row],[Unit Price]]*VLOOKUP(Table1[[#This Row],[Product Name]],Table2[#All],2,FALSE),0)</f>
        <v>3754</v>
      </c>
      <c r="P162">
        <f>Table1[[#This Row],[Quantity]]*Table1[[#This Row],[Unit Price]]</f>
        <v>5776</v>
      </c>
      <c r="Q162">
        <f>Table1[[#This Row],[Sales Revenue]]-Table1[[#This Row],[Total costs]]</f>
        <v>2022</v>
      </c>
    </row>
    <row r="163" spans="1:17" x14ac:dyDescent="0.25">
      <c r="A163" t="s">
        <v>207</v>
      </c>
      <c r="B163" t="s">
        <v>11</v>
      </c>
      <c r="C163" t="s">
        <v>26</v>
      </c>
      <c r="D163" s="1">
        <v>45310</v>
      </c>
      <c r="E163" s="1">
        <v>45324</v>
      </c>
      <c r="F163">
        <v>5</v>
      </c>
      <c r="G163">
        <v>216</v>
      </c>
      <c r="H163" t="s">
        <v>13</v>
      </c>
      <c r="I163" t="s">
        <v>550</v>
      </c>
      <c r="J163" t="s">
        <v>45</v>
      </c>
      <c r="K163" t="str">
        <f>TEXT(Table1[[#This Row],[Order Date]],"yyyy")</f>
        <v>2024</v>
      </c>
      <c r="L163" t="str">
        <f>TEXT(Table1[[#This Row],[Order Date]],"MMM")</f>
        <v>Jan</v>
      </c>
      <c r="M163" t="str">
        <f>TEXT(Table1[[#This Row],[Order Date]],"DDD")</f>
        <v>Fri</v>
      </c>
      <c r="N163">
        <f>DATEDIF(Table1[[#This Row],[Order Date]],Table1[[#This Row],[Delivered Date]],"D")</f>
        <v>14</v>
      </c>
      <c r="O163">
        <f>ROUND(Table1[[#This Row],[Quantity]]*Table1[[#This Row],[Unit Price]]*VLOOKUP(Table1[[#This Row],[Product Name]],Table2[#All],2,FALSE),0)</f>
        <v>702</v>
      </c>
      <c r="P163">
        <f>Table1[[#This Row],[Quantity]]*Table1[[#This Row],[Unit Price]]</f>
        <v>1080</v>
      </c>
      <c r="Q163">
        <f>Table1[[#This Row],[Sales Revenue]]-Table1[[#This Row],[Total costs]]</f>
        <v>378</v>
      </c>
    </row>
    <row r="164" spans="1:17" x14ac:dyDescent="0.25">
      <c r="A164" t="s">
        <v>208</v>
      </c>
      <c r="B164" t="s">
        <v>11</v>
      </c>
      <c r="C164" t="s">
        <v>57</v>
      </c>
      <c r="D164" s="1">
        <v>45438</v>
      </c>
      <c r="E164" s="1">
        <v>45445</v>
      </c>
      <c r="F164">
        <v>6</v>
      </c>
      <c r="G164">
        <v>892</v>
      </c>
      <c r="H164" t="s">
        <v>27</v>
      </c>
      <c r="I164" t="s">
        <v>548</v>
      </c>
      <c r="J164" t="s">
        <v>18</v>
      </c>
      <c r="K164" t="str">
        <f>TEXT(Table1[[#This Row],[Order Date]],"yyyy")</f>
        <v>2024</v>
      </c>
      <c r="L164" t="str">
        <f>TEXT(Table1[[#This Row],[Order Date]],"MMM")</f>
        <v>May</v>
      </c>
      <c r="M164" t="str">
        <f>TEXT(Table1[[#This Row],[Order Date]],"DDD")</f>
        <v>Sun</v>
      </c>
      <c r="N164">
        <f>DATEDIF(Table1[[#This Row],[Order Date]],Table1[[#This Row],[Delivered Date]],"D")</f>
        <v>7</v>
      </c>
      <c r="O164">
        <f>ROUND(Table1[[#This Row],[Quantity]]*Table1[[#This Row],[Unit Price]]*VLOOKUP(Table1[[#This Row],[Product Name]],Table2[#All],2,FALSE),0)</f>
        <v>4549</v>
      </c>
      <c r="P164">
        <f>Table1[[#This Row],[Quantity]]*Table1[[#This Row],[Unit Price]]</f>
        <v>5352</v>
      </c>
      <c r="Q164">
        <f>Table1[[#This Row],[Sales Revenue]]-Table1[[#This Row],[Total costs]]</f>
        <v>803</v>
      </c>
    </row>
    <row r="165" spans="1:17" x14ac:dyDescent="0.25">
      <c r="A165" t="s">
        <v>209</v>
      </c>
      <c r="B165" t="s">
        <v>11</v>
      </c>
      <c r="C165" t="s">
        <v>26</v>
      </c>
      <c r="D165" s="1">
        <v>45332</v>
      </c>
      <c r="E165" s="1">
        <v>45340</v>
      </c>
      <c r="F165">
        <v>7</v>
      </c>
      <c r="G165">
        <v>626</v>
      </c>
      <c r="H165" t="s">
        <v>27</v>
      </c>
      <c r="I165" t="s">
        <v>548</v>
      </c>
      <c r="J165" t="s">
        <v>28</v>
      </c>
      <c r="K165" t="str">
        <f>TEXT(Table1[[#This Row],[Order Date]],"yyyy")</f>
        <v>2024</v>
      </c>
      <c r="L165" t="str">
        <f>TEXT(Table1[[#This Row],[Order Date]],"MMM")</f>
        <v>Feb</v>
      </c>
      <c r="M165" t="str">
        <f>TEXT(Table1[[#This Row],[Order Date]],"DDD")</f>
        <v>Sat</v>
      </c>
      <c r="N165">
        <f>DATEDIF(Table1[[#This Row],[Order Date]],Table1[[#This Row],[Delivered Date]],"D")</f>
        <v>8</v>
      </c>
      <c r="O165">
        <f>ROUND(Table1[[#This Row],[Quantity]]*Table1[[#This Row],[Unit Price]]*VLOOKUP(Table1[[#This Row],[Product Name]],Table2[#All],2,FALSE),0)</f>
        <v>2848</v>
      </c>
      <c r="P165">
        <f>Table1[[#This Row],[Quantity]]*Table1[[#This Row],[Unit Price]]</f>
        <v>4382</v>
      </c>
      <c r="Q165">
        <f>Table1[[#This Row],[Sales Revenue]]-Table1[[#This Row],[Total costs]]</f>
        <v>1534</v>
      </c>
    </row>
    <row r="166" spans="1:17" x14ac:dyDescent="0.25">
      <c r="A166" t="s">
        <v>210</v>
      </c>
      <c r="B166" t="s">
        <v>11</v>
      </c>
      <c r="C166" t="s">
        <v>95</v>
      </c>
      <c r="D166" s="1">
        <v>45606</v>
      </c>
      <c r="E166" s="1">
        <v>45620</v>
      </c>
      <c r="F166">
        <v>7</v>
      </c>
      <c r="G166">
        <v>291</v>
      </c>
      <c r="H166" t="s">
        <v>13</v>
      </c>
      <c r="I166" t="s">
        <v>32</v>
      </c>
      <c r="J166" t="s">
        <v>18</v>
      </c>
      <c r="K166" t="str">
        <f>TEXT(Table1[[#This Row],[Order Date]],"yyyy")</f>
        <v>2024</v>
      </c>
      <c r="L166" t="str">
        <f>TEXT(Table1[[#This Row],[Order Date]],"MMM")</f>
        <v>Nov</v>
      </c>
      <c r="M166" t="str">
        <f>TEXT(Table1[[#This Row],[Order Date]],"DDD")</f>
        <v>Sun</v>
      </c>
      <c r="N166">
        <f>DATEDIF(Table1[[#This Row],[Order Date]],Table1[[#This Row],[Delivered Date]],"D")</f>
        <v>14</v>
      </c>
      <c r="O166">
        <f>ROUND(Table1[[#This Row],[Quantity]]*Table1[[#This Row],[Unit Price]]*VLOOKUP(Table1[[#This Row],[Product Name]],Table2[#All],2,FALSE),0)</f>
        <v>1426</v>
      </c>
      <c r="P166">
        <f>Table1[[#This Row],[Quantity]]*Table1[[#This Row],[Unit Price]]</f>
        <v>2037</v>
      </c>
      <c r="Q166">
        <f>Table1[[#This Row],[Sales Revenue]]-Table1[[#This Row],[Total costs]]</f>
        <v>611</v>
      </c>
    </row>
    <row r="167" spans="1:17" x14ac:dyDescent="0.25">
      <c r="A167" t="s">
        <v>211</v>
      </c>
      <c r="B167" t="s">
        <v>23</v>
      </c>
      <c r="C167" t="s">
        <v>24</v>
      </c>
      <c r="D167" s="1">
        <v>45554</v>
      </c>
      <c r="E167" s="1">
        <v>45574</v>
      </c>
      <c r="F167">
        <v>3</v>
      </c>
      <c r="G167">
        <v>985</v>
      </c>
      <c r="H167" t="s">
        <v>27</v>
      </c>
      <c r="I167" t="s">
        <v>550</v>
      </c>
      <c r="J167" t="s">
        <v>28</v>
      </c>
      <c r="K167" t="str">
        <f>TEXT(Table1[[#This Row],[Order Date]],"yyyy")</f>
        <v>2024</v>
      </c>
      <c r="L167" t="str">
        <f>TEXT(Table1[[#This Row],[Order Date]],"MMM")</f>
        <v>Sep</v>
      </c>
      <c r="M167" t="str">
        <f>TEXT(Table1[[#This Row],[Order Date]],"DDD")</f>
        <v>Thu</v>
      </c>
      <c r="N167">
        <f>DATEDIF(Table1[[#This Row],[Order Date]],Table1[[#This Row],[Delivered Date]],"D")</f>
        <v>20</v>
      </c>
      <c r="O167">
        <f>ROUND(Table1[[#This Row],[Quantity]]*Table1[[#This Row],[Unit Price]]*VLOOKUP(Table1[[#This Row],[Product Name]],Table2[#All],2,FALSE),0)</f>
        <v>1625</v>
      </c>
      <c r="P167">
        <f>Table1[[#This Row],[Quantity]]*Table1[[#This Row],[Unit Price]]</f>
        <v>2955</v>
      </c>
      <c r="Q167">
        <f>Table1[[#This Row],[Sales Revenue]]-Table1[[#This Row],[Total costs]]</f>
        <v>1330</v>
      </c>
    </row>
    <row r="168" spans="1:17" x14ac:dyDescent="0.25">
      <c r="A168" t="s">
        <v>212</v>
      </c>
      <c r="B168" t="s">
        <v>16</v>
      </c>
      <c r="C168" t="s">
        <v>43</v>
      </c>
      <c r="D168" s="1">
        <v>45579</v>
      </c>
      <c r="E168" s="1">
        <v>45592</v>
      </c>
      <c r="F168">
        <v>2</v>
      </c>
      <c r="G168">
        <v>278</v>
      </c>
      <c r="H168" t="s">
        <v>27</v>
      </c>
      <c r="I168" t="s">
        <v>548</v>
      </c>
      <c r="J168" t="s">
        <v>14</v>
      </c>
      <c r="K168" t="str">
        <f>TEXT(Table1[[#This Row],[Order Date]],"yyyy")</f>
        <v>2024</v>
      </c>
      <c r="L168" t="str">
        <f>TEXT(Table1[[#This Row],[Order Date]],"MMM")</f>
        <v>Oct</v>
      </c>
      <c r="M168" t="str">
        <f>TEXT(Table1[[#This Row],[Order Date]],"DDD")</f>
        <v>Mon</v>
      </c>
      <c r="N168">
        <f>DATEDIF(Table1[[#This Row],[Order Date]],Table1[[#This Row],[Delivered Date]],"D")</f>
        <v>13</v>
      </c>
      <c r="O168">
        <f>ROUND(Table1[[#This Row],[Quantity]]*Table1[[#This Row],[Unit Price]]*VLOOKUP(Table1[[#This Row],[Product Name]],Table2[#All],2,FALSE),0)</f>
        <v>334</v>
      </c>
      <c r="P168">
        <f>Table1[[#This Row],[Quantity]]*Table1[[#This Row],[Unit Price]]</f>
        <v>556</v>
      </c>
      <c r="Q168">
        <f>Table1[[#This Row],[Sales Revenue]]-Table1[[#This Row],[Total costs]]</f>
        <v>222</v>
      </c>
    </row>
    <row r="169" spans="1:17" x14ac:dyDescent="0.25">
      <c r="A169" t="s">
        <v>213</v>
      </c>
      <c r="B169" t="s">
        <v>23</v>
      </c>
      <c r="C169" t="s">
        <v>99</v>
      </c>
      <c r="D169" s="1">
        <v>45605</v>
      </c>
      <c r="E169" s="1">
        <v>45612</v>
      </c>
      <c r="F169">
        <v>5</v>
      </c>
      <c r="G169">
        <v>720</v>
      </c>
      <c r="H169" t="s">
        <v>13</v>
      </c>
      <c r="I169" t="s">
        <v>549</v>
      </c>
      <c r="J169" t="s">
        <v>18</v>
      </c>
      <c r="K169" t="str">
        <f>TEXT(Table1[[#This Row],[Order Date]],"yyyy")</f>
        <v>2024</v>
      </c>
      <c r="L169" t="str">
        <f>TEXT(Table1[[#This Row],[Order Date]],"MMM")</f>
        <v>Nov</v>
      </c>
      <c r="M169" t="str">
        <f>TEXT(Table1[[#This Row],[Order Date]],"DDD")</f>
        <v>Sat</v>
      </c>
      <c r="N169">
        <f>DATEDIF(Table1[[#This Row],[Order Date]],Table1[[#This Row],[Delivered Date]],"D")</f>
        <v>7</v>
      </c>
      <c r="O169">
        <f>ROUND(Table1[[#This Row],[Quantity]]*Table1[[#This Row],[Unit Price]]*VLOOKUP(Table1[[#This Row],[Product Name]],Table2[#All],2,FALSE),0)</f>
        <v>2160</v>
      </c>
      <c r="P169">
        <f>Table1[[#This Row],[Quantity]]*Table1[[#This Row],[Unit Price]]</f>
        <v>3600</v>
      </c>
      <c r="Q169">
        <f>Table1[[#This Row],[Sales Revenue]]-Table1[[#This Row],[Total costs]]</f>
        <v>1440</v>
      </c>
    </row>
    <row r="170" spans="1:17" x14ac:dyDescent="0.25">
      <c r="A170" t="s">
        <v>214</v>
      </c>
      <c r="B170" t="s">
        <v>20</v>
      </c>
      <c r="C170" t="s">
        <v>39</v>
      </c>
      <c r="D170" s="1">
        <v>45523</v>
      </c>
      <c r="E170" s="1">
        <v>45536</v>
      </c>
      <c r="F170">
        <v>3</v>
      </c>
      <c r="G170">
        <v>930</v>
      </c>
      <c r="H170" t="s">
        <v>13</v>
      </c>
      <c r="I170" t="s">
        <v>32</v>
      </c>
      <c r="J170" t="s">
        <v>28</v>
      </c>
      <c r="K170" t="str">
        <f>TEXT(Table1[[#This Row],[Order Date]],"yyyy")</f>
        <v>2024</v>
      </c>
      <c r="L170" t="str">
        <f>TEXT(Table1[[#This Row],[Order Date]],"MMM")</f>
        <v>Aug</v>
      </c>
      <c r="M170" t="str">
        <f>TEXT(Table1[[#This Row],[Order Date]],"DDD")</f>
        <v>Mon</v>
      </c>
      <c r="N170">
        <f>DATEDIF(Table1[[#This Row],[Order Date]],Table1[[#This Row],[Delivered Date]],"D")</f>
        <v>13</v>
      </c>
      <c r="O170">
        <f>ROUND(Table1[[#This Row],[Quantity]]*Table1[[#This Row],[Unit Price]]*VLOOKUP(Table1[[#This Row],[Product Name]],Table2[#All],2,FALSE),0)</f>
        <v>1814</v>
      </c>
      <c r="P170">
        <f>Table1[[#This Row],[Quantity]]*Table1[[#This Row],[Unit Price]]</f>
        <v>2790</v>
      </c>
      <c r="Q170">
        <f>Table1[[#This Row],[Sales Revenue]]-Table1[[#This Row],[Total costs]]</f>
        <v>976</v>
      </c>
    </row>
    <row r="171" spans="1:17" x14ac:dyDescent="0.25">
      <c r="A171" t="s">
        <v>215</v>
      </c>
      <c r="B171" t="s">
        <v>20</v>
      </c>
      <c r="C171" t="s">
        <v>53</v>
      </c>
      <c r="D171" s="1">
        <v>45477</v>
      </c>
      <c r="E171" s="1">
        <v>45490</v>
      </c>
      <c r="F171">
        <v>9</v>
      </c>
      <c r="G171">
        <v>239</v>
      </c>
      <c r="H171" t="s">
        <v>13</v>
      </c>
      <c r="I171" t="s">
        <v>550</v>
      </c>
      <c r="J171" t="s">
        <v>28</v>
      </c>
      <c r="K171" t="str">
        <f>TEXT(Table1[[#This Row],[Order Date]],"yyyy")</f>
        <v>2024</v>
      </c>
      <c r="L171" t="str">
        <f>TEXT(Table1[[#This Row],[Order Date]],"MMM")</f>
        <v>Jul</v>
      </c>
      <c r="M171" t="str">
        <f>TEXT(Table1[[#This Row],[Order Date]],"DDD")</f>
        <v>Thu</v>
      </c>
      <c r="N171">
        <f>DATEDIF(Table1[[#This Row],[Order Date]],Table1[[#This Row],[Delivered Date]],"D")</f>
        <v>13</v>
      </c>
      <c r="O171">
        <f>ROUND(Table1[[#This Row],[Quantity]]*Table1[[#This Row],[Unit Price]]*VLOOKUP(Table1[[#This Row],[Product Name]],Table2[#All],2,FALSE),0)</f>
        <v>1506</v>
      </c>
      <c r="P171">
        <f>Table1[[#This Row],[Quantity]]*Table1[[#This Row],[Unit Price]]</f>
        <v>2151</v>
      </c>
      <c r="Q171">
        <f>Table1[[#This Row],[Sales Revenue]]-Table1[[#This Row],[Total costs]]</f>
        <v>645</v>
      </c>
    </row>
    <row r="172" spans="1:17" x14ac:dyDescent="0.25">
      <c r="A172" t="s">
        <v>216</v>
      </c>
      <c r="B172" t="s">
        <v>16</v>
      </c>
      <c r="C172" t="s">
        <v>63</v>
      </c>
      <c r="D172" s="1">
        <v>45605</v>
      </c>
      <c r="E172" s="1">
        <v>45618</v>
      </c>
      <c r="F172">
        <v>2</v>
      </c>
      <c r="G172">
        <v>77</v>
      </c>
      <c r="H172" t="s">
        <v>27</v>
      </c>
      <c r="I172" t="s">
        <v>546</v>
      </c>
      <c r="J172" t="s">
        <v>18</v>
      </c>
      <c r="K172" t="str">
        <f>TEXT(Table1[[#This Row],[Order Date]],"yyyy")</f>
        <v>2024</v>
      </c>
      <c r="L172" t="str">
        <f>TEXT(Table1[[#This Row],[Order Date]],"MMM")</f>
        <v>Nov</v>
      </c>
      <c r="M172" t="str">
        <f>TEXT(Table1[[#This Row],[Order Date]],"DDD")</f>
        <v>Sat</v>
      </c>
      <c r="N172">
        <f>DATEDIF(Table1[[#This Row],[Order Date]],Table1[[#This Row],[Delivered Date]],"D")</f>
        <v>13</v>
      </c>
      <c r="O172">
        <f>ROUND(Table1[[#This Row],[Quantity]]*Table1[[#This Row],[Unit Price]]*VLOOKUP(Table1[[#This Row],[Product Name]],Table2[#All],2,FALSE),0)</f>
        <v>77</v>
      </c>
      <c r="P172">
        <f>Table1[[#This Row],[Quantity]]*Table1[[#This Row],[Unit Price]]</f>
        <v>154</v>
      </c>
      <c r="Q172">
        <f>Table1[[#This Row],[Sales Revenue]]-Table1[[#This Row],[Total costs]]</f>
        <v>77</v>
      </c>
    </row>
    <row r="173" spans="1:17" x14ac:dyDescent="0.25">
      <c r="A173" t="s">
        <v>217</v>
      </c>
      <c r="B173" t="s">
        <v>23</v>
      </c>
      <c r="C173" t="s">
        <v>69</v>
      </c>
      <c r="D173" s="1">
        <v>45502</v>
      </c>
      <c r="E173" s="1">
        <v>45512</v>
      </c>
      <c r="F173">
        <v>7</v>
      </c>
      <c r="G173">
        <v>853</v>
      </c>
      <c r="H173" t="s">
        <v>13</v>
      </c>
      <c r="I173" t="s">
        <v>32</v>
      </c>
      <c r="J173" t="s">
        <v>14</v>
      </c>
      <c r="K173" t="str">
        <f>TEXT(Table1[[#This Row],[Order Date]],"yyyy")</f>
        <v>2024</v>
      </c>
      <c r="L173" t="str">
        <f>TEXT(Table1[[#This Row],[Order Date]],"MMM")</f>
        <v>Jul</v>
      </c>
      <c r="M173" t="str">
        <f>TEXT(Table1[[#This Row],[Order Date]],"DDD")</f>
        <v>Mon</v>
      </c>
      <c r="N173">
        <f>DATEDIF(Table1[[#This Row],[Order Date]],Table1[[#This Row],[Delivered Date]],"D")</f>
        <v>10</v>
      </c>
      <c r="O173">
        <f>ROUND(Table1[[#This Row],[Quantity]]*Table1[[#This Row],[Unit Price]]*VLOOKUP(Table1[[#This Row],[Product Name]],Table2[#All],2,FALSE),0)</f>
        <v>3284</v>
      </c>
      <c r="P173">
        <f>Table1[[#This Row],[Quantity]]*Table1[[#This Row],[Unit Price]]</f>
        <v>5971</v>
      </c>
      <c r="Q173">
        <f>Table1[[#This Row],[Sales Revenue]]-Table1[[#This Row],[Total costs]]</f>
        <v>2687</v>
      </c>
    </row>
    <row r="174" spans="1:17" x14ac:dyDescent="0.25">
      <c r="A174" t="s">
        <v>218</v>
      </c>
      <c r="B174" t="s">
        <v>30</v>
      </c>
      <c r="C174" t="s">
        <v>75</v>
      </c>
      <c r="D174" s="1">
        <v>45522</v>
      </c>
      <c r="E174" s="1">
        <v>45529</v>
      </c>
      <c r="F174">
        <v>8</v>
      </c>
      <c r="G174">
        <v>706</v>
      </c>
      <c r="H174" t="s">
        <v>13</v>
      </c>
      <c r="I174" t="s">
        <v>32</v>
      </c>
      <c r="J174" t="s">
        <v>14</v>
      </c>
      <c r="K174" t="str">
        <f>TEXT(Table1[[#This Row],[Order Date]],"yyyy")</f>
        <v>2024</v>
      </c>
      <c r="L174" t="str">
        <f>TEXT(Table1[[#This Row],[Order Date]],"MMM")</f>
        <v>Aug</v>
      </c>
      <c r="M174" t="str">
        <f>TEXT(Table1[[#This Row],[Order Date]],"DDD")</f>
        <v>Sun</v>
      </c>
      <c r="N174">
        <f>DATEDIF(Table1[[#This Row],[Order Date]],Table1[[#This Row],[Delivered Date]],"D")</f>
        <v>7</v>
      </c>
      <c r="O174">
        <f>ROUND(Table1[[#This Row],[Quantity]]*Table1[[#This Row],[Unit Price]]*VLOOKUP(Table1[[#This Row],[Product Name]],Table2[#All],2,FALSE),0)</f>
        <v>4236</v>
      </c>
      <c r="P174">
        <f>Table1[[#This Row],[Quantity]]*Table1[[#This Row],[Unit Price]]</f>
        <v>5648</v>
      </c>
      <c r="Q174">
        <f>Table1[[#This Row],[Sales Revenue]]-Table1[[#This Row],[Total costs]]</f>
        <v>1412</v>
      </c>
    </row>
    <row r="175" spans="1:17" x14ac:dyDescent="0.25">
      <c r="A175" t="s">
        <v>219</v>
      </c>
      <c r="B175" t="s">
        <v>16</v>
      </c>
      <c r="C175" t="s">
        <v>59</v>
      </c>
      <c r="D175" s="1">
        <v>45385</v>
      </c>
      <c r="E175" s="1">
        <v>45393</v>
      </c>
      <c r="F175">
        <v>3</v>
      </c>
      <c r="G175">
        <v>453</v>
      </c>
      <c r="H175" t="s">
        <v>13</v>
      </c>
      <c r="I175" t="s">
        <v>32</v>
      </c>
      <c r="J175" t="s">
        <v>28</v>
      </c>
      <c r="K175" t="str">
        <f>TEXT(Table1[[#This Row],[Order Date]],"yyyy")</f>
        <v>2024</v>
      </c>
      <c r="L175" t="str">
        <f>TEXT(Table1[[#This Row],[Order Date]],"MMM")</f>
        <v>Apr</v>
      </c>
      <c r="M175" t="str">
        <f>TEXT(Table1[[#This Row],[Order Date]],"DDD")</f>
        <v>Wed</v>
      </c>
      <c r="N175">
        <f>DATEDIF(Table1[[#This Row],[Order Date]],Table1[[#This Row],[Delivered Date]],"D")</f>
        <v>8</v>
      </c>
      <c r="O175">
        <f>ROUND(Table1[[#This Row],[Quantity]]*Table1[[#This Row],[Unit Price]]*VLOOKUP(Table1[[#This Row],[Product Name]],Table2[#All],2,FALSE),0)</f>
        <v>883</v>
      </c>
      <c r="P175">
        <f>Table1[[#This Row],[Quantity]]*Table1[[#This Row],[Unit Price]]</f>
        <v>1359</v>
      </c>
      <c r="Q175">
        <f>Table1[[#This Row],[Sales Revenue]]-Table1[[#This Row],[Total costs]]</f>
        <v>476</v>
      </c>
    </row>
    <row r="176" spans="1:17" x14ac:dyDescent="0.25">
      <c r="A176" t="s">
        <v>220</v>
      </c>
      <c r="B176" t="s">
        <v>20</v>
      </c>
      <c r="C176" t="s">
        <v>82</v>
      </c>
      <c r="D176" s="1">
        <v>45606</v>
      </c>
      <c r="E176" s="1">
        <v>45614</v>
      </c>
      <c r="F176">
        <v>9</v>
      </c>
      <c r="G176">
        <v>105</v>
      </c>
      <c r="H176" t="s">
        <v>27</v>
      </c>
      <c r="I176" t="s">
        <v>32</v>
      </c>
      <c r="J176" t="s">
        <v>28</v>
      </c>
      <c r="K176" t="str">
        <f>TEXT(Table1[[#This Row],[Order Date]],"yyyy")</f>
        <v>2024</v>
      </c>
      <c r="L176" t="str">
        <f>TEXT(Table1[[#This Row],[Order Date]],"MMM")</f>
        <v>Nov</v>
      </c>
      <c r="M176" t="str">
        <f>TEXT(Table1[[#This Row],[Order Date]],"DDD")</f>
        <v>Sun</v>
      </c>
      <c r="N176">
        <f>DATEDIF(Table1[[#This Row],[Order Date]],Table1[[#This Row],[Delivered Date]],"D")</f>
        <v>8</v>
      </c>
      <c r="O176">
        <f>ROUND(Table1[[#This Row],[Quantity]]*Table1[[#This Row],[Unit Price]]*VLOOKUP(Table1[[#This Row],[Product Name]],Table2[#All],2,FALSE),0)</f>
        <v>756</v>
      </c>
      <c r="P176">
        <f>Table1[[#This Row],[Quantity]]*Table1[[#This Row],[Unit Price]]</f>
        <v>945</v>
      </c>
      <c r="Q176">
        <f>Table1[[#This Row],[Sales Revenue]]-Table1[[#This Row],[Total costs]]</f>
        <v>189</v>
      </c>
    </row>
    <row r="177" spans="1:17" x14ac:dyDescent="0.25">
      <c r="A177" t="s">
        <v>221</v>
      </c>
      <c r="B177" t="s">
        <v>16</v>
      </c>
      <c r="C177" t="s">
        <v>63</v>
      </c>
      <c r="D177" s="1">
        <v>45379</v>
      </c>
      <c r="E177" s="1">
        <v>45390</v>
      </c>
      <c r="F177">
        <v>10</v>
      </c>
      <c r="G177">
        <v>747</v>
      </c>
      <c r="H177" t="s">
        <v>27</v>
      </c>
      <c r="I177" t="s">
        <v>32</v>
      </c>
      <c r="J177" t="s">
        <v>28</v>
      </c>
      <c r="K177" t="str">
        <f>TEXT(Table1[[#This Row],[Order Date]],"yyyy")</f>
        <v>2024</v>
      </c>
      <c r="L177" t="str">
        <f>TEXT(Table1[[#This Row],[Order Date]],"MMM")</f>
        <v>Mar</v>
      </c>
      <c r="M177" t="str">
        <f>TEXT(Table1[[#This Row],[Order Date]],"DDD")</f>
        <v>Thu</v>
      </c>
      <c r="N177">
        <f>DATEDIF(Table1[[#This Row],[Order Date]],Table1[[#This Row],[Delivered Date]],"D")</f>
        <v>11</v>
      </c>
      <c r="O177">
        <f>ROUND(Table1[[#This Row],[Quantity]]*Table1[[#This Row],[Unit Price]]*VLOOKUP(Table1[[#This Row],[Product Name]],Table2[#All],2,FALSE),0)</f>
        <v>3735</v>
      </c>
      <c r="P177">
        <f>Table1[[#This Row],[Quantity]]*Table1[[#This Row],[Unit Price]]</f>
        <v>7470</v>
      </c>
      <c r="Q177">
        <f>Table1[[#This Row],[Sales Revenue]]-Table1[[#This Row],[Total costs]]</f>
        <v>3735</v>
      </c>
    </row>
    <row r="178" spans="1:17" x14ac:dyDescent="0.25">
      <c r="A178" t="s">
        <v>222</v>
      </c>
      <c r="B178" t="s">
        <v>20</v>
      </c>
      <c r="C178" t="s">
        <v>51</v>
      </c>
      <c r="D178" s="1">
        <v>45505</v>
      </c>
      <c r="E178" s="1">
        <v>45515</v>
      </c>
      <c r="F178">
        <v>10</v>
      </c>
      <c r="G178">
        <v>664</v>
      </c>
      <c r="H178" t="s">
        <v>27</v>
      </c>
      <c r="I178" t="s">
        <v>550</v>
      </c>
      <c r="J178" t="s">
        <v>45</v>
      </c>
      <c r="K178" t="str">
        <f>TEXT(Table1[[#This Row],[Order Date]],"yyyy")</f>
        <v>2024</v>
      </c>
      <c r="L178" t="str">
        <f>TEXT(Table1[[#This Row],[Order Date]],"MMM")</f>
        <v>Aug</v>
      </c>
      <c r="M178" t="str">
        <f>TEXT(Table1[[#This Row],[Order Date]],"DDD")</f>
        <v>Thu</v>
      </c>
      <c r="N178">
        <f>DATEDIF(Table1[[#This Row],[Order Date]],Table1[[#This Row],[Delivered Date]],"D")</f>
        <v>10</v>
      </c>
      <c r="O178">
        <f>ROUND(Table1[[#This Row],[Quantity]]*Table1[[#This Row],[Unit Price]]*VLOOKUP(Table1[[#This Row],[Product Name]],Table2[#All],2,FALSE),0)</f>
        <v>4648</v>
      </c>
      <c r="P178">
        <f>Table1[[#This Row],[Quantity]]*Table1[[#This Row],[Unit Price]]</f>
        <v>6640</v>
      </c>
      <c r="Q178">
        <f>Table1[[#This Row],[Sales Revenue]]-Table1[[#This Row],[Total costs]]</f>
        <v>1992</v>
      </c>
    </row>
    <row r="179" spans="1:17" x14ac:dyDescent="0.25">
      <c r="A179" t="s">
        <v>223</v>
      </c>
      <c r="B179" t="s">
        <v>23</v>
      </c>
      <c r="C179" t="s">
        <v>99</v>
      </c>
      <c r="D179" s="1">
        <v>45466</v>
      </c>
      <c r="E179" s="1">
        <v>45470</v>
      </c>
      <c r="F179">
        <v>10</v>
      </c>
      <c r="G179">
        <v>157</v>
      </c>
      <c r="H179" t="s">
        <v>27</v>
      </c>
      <c r="I179" t="s">
        <v>546</v>
      </c>
      <c r="J179" t="s">
        <v>45</v>
      </c>
      <c r="K179" t="str">
        <f>TEXT(Table1[[#This Row],[Order Date]],"yyyy")</f>
        <v>2024</v>
      </c>
      <c r="L179" t="str">
        <f>TEXT(Table1[[#This Row],[Order Date]],"MMM")</f>
        <v>Jun</v>
      </c>
      <c r="M179" t="str">
        <f>TEXT(Table1[[#This Row],[Order Date]],"DDD")</f>
        <v>Sun</v>
      </c>
      <c r="N179">
        <f>DATEDIF(Table1[[#This Row],[Order Date]],Table1[[#This Row],[Delivered Date]],"D")</f>
        <v>4</v>
      </c>
      <c r="O179">
        <f>ROUND(Table1[[#This Row],[Quantity]]*Table1[[#This Row],[Unit Price]]*VLOOKUP(Table1[[#This Row],[Product Name]],Table2[#All],2,FALSE),0)</f>
        <v>942</v>
      </c>
      <c r="P179">
        <f>Table1[[#This Row],[Quantity]]*Table1[[#This Row],[Unit Price]]</f>
        <v>1570</v>
      </c>
      <c r="Q179">
        <f>Table1[[#This Row],[Sales Revenue]]-Table1[[#This Row],[Total costs]]</f>
        <v>628</v>
      </c>
    </row>
    <row r="180" spans="1:17" x14ac:dyDescent="0.25">
      <c r="A180" t="s">
        <v>224</v>
      </c>
      <c r="B180" t="s">
        <v>20</v>
      </c>
      <c r="C180" t="s">
        <v>21</v>
      </c>
      <c r="D180" s="1">
        <v>45354</v>
      </c>
      <c r="E180" s="1">
        <v>45366</v>
      </c>
      <c r="F180">
        <v>5</v>
      </c>
      <c r="G180">
        <v>470</v>
      </c>
      <c r="H180" t="s">
        <v>13</v>
      </c>
      <c r="I180" t="s">
        <v>550</v>
      </c>
      <c r="J180" t="s">
        <v>45</v>
      </c>
      <c r="K180" t="str">
        <f>TEXT(Table1[[#This Row],[Order Date]],"yyyy")</f>
        <v>2024</v>
      </c>
      <c r="L180" t="str">
        <f>TEXT(Table1[[#This Row],[Order Date]],"MMM")</f>
        <v>Mar</v>
      </c>
      <c r="M180" t="str">
        <f>TEXT(Table1[[#This Row],[Order Date]],"DDD")</f>
        <v>Sun</v>
      </c>
      <c r="N180">
        <f>DATEDIF(Table1[[#This Row],[Order Date]],Table1[[#This Row],[Delivered Date]],"D")</f>
        <v>12</v>
      </c>
      <c r="O180">
        <f>ROUND(Table1[[#This Row],[Quantity]]*Table1[[#This Row],[Unit Price]]*VLOOKUP(Table1[[#This Row],[Product Name]],Table2[#All],2,FALSE),0)</f>
        <v>1763</v>
      </c>
      <c r="P180">
        <f>Table1[[#This Row],[Quantity]]*Table1[[#This Row],[Unit Price]]</f>
        <v>2350</v>
      </c>
      <c r="Q180">
        <f>Table1[[#This Row],[Sales Revenue]]-Table1[[#This Row],[Total costs]]</f>
        <v>587</v>
      </c>
    </row>
    <row r="181" spans="1:17" x14ac:dyDescent="0.25">
      <c r="A181" t="s">
        <v>225</v>
      </c>
      <c r="B181" t="s">
        <v>20</v>
      </c>
      <c r="C181" t="s">
        <v>82</v>
      </c>
      <c r="D181" s="1">
        <v>45479</v>
      </c>
      <c r="E181" s="1">
        <v>45489</v>
      </c>
      <c r="F181">
        <v>7</v>
      </c>
      <c r="G181">
        <v>384</v>
      </c>
      <c r="H181" t="s">
        <v>13</v>
      </c>
      <c r="I181" t="s">
        <v>550</v>
      </c>
      <c r="J181" t="s">
        <v>14</v>
      </c>
      <c r="K181" t="str">
        <f>TEXT(Table1[[#This Row],[Order Date]],"yyyy")</f>
        <v>2024</v>
      </c>
      <c r="L181" t="str">
        <f>TEXT(Table1[[#This Row],[Order Date]],"MMM")</f>
        <v>Jul</v>
      </c>
      <c r="M181" t="str">
        <f>TEXT(Table1[[#This Row],[Order Date]],"DDD")</f>
        <v>Sat</v>
      </c>
      <c r="N181">
        <f>DATEDIF(Table1[[#This Row],[Order Date]],Table1[[#This Row],[Delivered Date]],"D")</f>
        <v>10</v>
      </c>
      <c r="O181">
        <f>ROUND(Table1[[#This Row],[Quantity]]*Table1[[#This Row],[Unit Price]]*VLOOKUP(Table1[[#This Row],[Product Name]],Table2[#All],2,FALSE),0)</f>
        <v>2150</v>
      </c>
      <c r="P181">
        <f>Table1[[#This Row],[Quantity]]*Table1[[#This Row],[Unit Price]]</f>
        <v>2688</v>
      </c>
      <c r="Q181">
        <f>Table1[[#This Row],[Sales Revenue]]-Table1[[#This Row],[Total costs]]</f>
        <v>538</v>
      </c>
    </row>
    <row r="182" spans="1:17" x14ac:dyDescent="0.25">
      <c r="A182" t="s">
        <v>226</v>
      </c>
      <c r="B182" t="s">
        <v>16</v>
      </c>
      <c r="C182" t="s">
        <v>43</v>
      </c>
      <c r="D182" s="1">
        <v>45573</v>
      </c>
      <c r="E182" s="1">
        <v>45577</v>
      </c>
      <c r="F182">
        <v>5</v>
      </c>
      <c r="G182">
        <v>855</v>
      </c>
      <c r="H182" t="s">
        <v>13</v>
      </c>
      <c r="I182" t="s">
        <v>32</v>
      </c>
      <c r="J182" t="s">
        <v>28</v>
      </c>
      <c r="K182" t="str">
        <f>TEXT(Table1[[#This Row],[Order Date]],"yyyy")</f>
        <v>2024</v>
      </c>
      <c r="L182" t="str">
        <f>TEXT(Table1[[#This Row],[Order Date]],"MMM")</f>
        <v>Oct</v>
      </c>
      <c r="M182" t="str">
        <f>TEXT(Table1[[#This Row],[Order Date]],"DDD")</f>
        <v>Tue</v>
      </c>
      <c r="N182">
        <f>DATEDIF(Table1[[#This Row],[Order Date]],Table1[[#This Row],[Delivered Date]],"D")</f>
        <v>4</v>
      </c>
      <c r="O182">
        <f>ROUND(Table1[[#This Row],[Quantity]]*Table1[[#This Row],[Unit Price]]*VLOOKUP(Table1[[#This Row],[Product Name]],Table2[#All],2,FALSE),0)</f>
        <v>2565</v>
      </c>
      <c r="P182">
        <f>Table1[[#This Row],[Quantity]]*Table1[[#This Row],[Unit Price]]</f>
        <v>4275</v>
      </c>
      <c r="Q182">
        <f>Table1[[#This Row],[Sales Revenue]]-Table1[[#This Row],[Total costs]]</f>
        <v>1710</v>
      </c>
    </row>
    <row r="183" spans="1:17" x14ac:dyDescent="0.25">
      <c r="A183" t="s">
        <v>227</v>
      </c>
      <c r="B183" t="s">
        <v>20</v>
      </c>
      <c r="C183" t="s">
        <v>53</v>
      </c>
      <c r="D183" s="1">
        <v>45600</v>
      </c>
      <c r="E183" s="1">
        <v>45612</v>
      </c>
      <c r="F183">
        <v>9</v>
      </c>
      <c r="G183">
        <v>421</v>
      </c>
      <c r="H183" t="s">
        <v>13</v>
      </c>
      <c r="I183" t="s">
        <v>32</v>
      </c>
      <c r="J183" t="s">
        <v>14</v>
      </c>
      <c r="K183" t="str">
        <f>TEXT(Table1[[#This Row],[Order Date]],"yyyy")</f>
        <v>2024</v>
      </c>
      <c r="L183" t="str">
        <f>TEXT(Table1[[#This Row],[Order Date]],"MMM")</f>
        <v>Nov</v>
      </c>
      <c r="M183" t="str">
        <f>TEXT(Table1[[#This Row],[Order Date]],"DDD")</f>
        <v>Mon</v>
      </c>
      <c r="N183">
        <f>DATEDIF(Table1[[#This Row],[Order Date]],Table1[[#This Row],[Delivered Date]],"D")</f>
        <v>12</v>
      </c>
      <c r="O183">
        <f>ROUND(Table1[[#This Row],[Quantity]]*Table1[[#This Row],[Unit Price]]*VLOOKUP(Table1[[#This Row],[Product Name]],Table2[#All],2,FALSE),0)</f>
        <v>2652</v>
      </c>
      <c r="P183">
        <f>Table1[[#This Row],[Quantity]]*Table1[[#This Row],[Unit Price]]</f>
        <v>3789</v>
      </c>
      <c r="Q183">
        <f>Table1[[#This Row],[Sales Revenue]]-Table1[[#This Row],[Total costs]]</f>
        <v>1137</v>
      </c>
    </row>
    <row r="184" spans="1:17" x14ac:dyDescent="0.25">
      <c r="A184" t="s">
        <v>228</v>
      </c>
      <c r="B184" t="s">
        <v>20</v>
      </c>
      <c r="C184" t="s">
        <v>51</v>
      </c>
      <c r="D184" s="1">
        <v>45555</v>
      </c>
      <c r="E184" s="1">
        <v>45562</v>
      </c>
      <c r="F184">
        <v>3</v>
      </c>
      <c r="G184">
        <v>345</v>
      </c>
      <c r="H184" t="s">
        <v>13</v>
      </c>
      <c r="I184" t="s">
        <v>32</v>
      </c>
      <c r="J184" t="s">
        <v>45</v>
      </c>
      <c r="K184" t="str">
        <f>TEXT(Table1[[#This Row],[Order Date]],"yyyy")</f>
        <v>2024</v>
      </c>
      <c r="L184" t="str">
        <f>TEXT(Table1[[#This Row],[Order Date]],"MMM")</f>
        <v>Sep</v>
      </c>
      <c r="M184" t="str">
        <f>TEXT(Table1[[#This Row],[Order Date]],"DDD")</f>
        <v>Fri</v>
      </c>
      <c r="N184">
        <f>DATEDIF(Table1[[#This Row],[Order Date]],Table1[[#This Row],[Delivered Date]],"D")</f>
        <v>7</v>
      </c>
      <c r="O184">
        <f>ROUND(Table1[[#This Row],[Quantity]]*Table1[[#This Row],[Unit Price]]*VLOOKUP(Table1[[#This Row],[Product Name]],Table2[#All],2,FALSE),0)</f>
        <v>725</v>
      </c>
      <c r="P184">
        <f>Table1[[#This Row],[Quantity]]*Table1[[#This Row],[Unit Price]]</f>
        <v>1035</v>
      </c>
      <c r="Q184">
        <f>Table1[[#This Row],[Sales Revenue]]-Table1[[#This Row],[Total costs]]</f>
        <v>310</v>
      </c>
    </row>
    <row r="185" spans="1:17" x14ac:dyDescent="0.25">
      <c r="A185" t="s">
        <v>229</v>
      </c>
      <c r="B185" t="s">
        <v>23</v>
      </c>
      <c r="C185" t="s">
        <v>69</v>
      </c>
      <c r="D185" s="1">
        <v>45445</v>
      </c>
      <c r="E185" s="1">
        <v>45458</v>
      </c>
      <c r="F185">
        <v>10</v>
      </c>
      <c r="G185">
        <v>354</v>
      </c>
      <c r="H185" t="s">
        <v>27</v>
      </c>
      <c r="I185" t="s">
        <v>32</v>
      </c>
      <c r="J185" t="s">
        <v>45</v>
      </c>
      <c r="K185" t="str">
        <f>TEXT(Table1[[#This Row],[Order Date]],"yyyy")</f>
        <v>2024</v>
      </c>
      <c r="L185" t="str">
        <f>TEXT(Table1[[#This Row],[Order Date]],"MMM")</f>
        <v>Jun</v>
      </c>
      <c r="M185" t="str">
        <f>TEXT(Table1[[#This Row],[Order Date]],"DDD")</f>
        <v>Sun</v>
      </c>
      <c r="N185">
        <f>DATEDIF(Table1[[#This Row],[Order Date]],Table1[[#This Row],[Delivered Date]],"D")</f>
        <v>13</v>
      </c>
      <c r="O185">
        <f>ROUND(Table1[[#This Row],[Quantity]]*Table1[[#This Row],[Unit Price]]*VLOOKUP(Table1[[#This Row],[Product Name]],Table2[#All],2,FALSE),0)</f>
        <v>1947</v>
      </c>
      <c r="P185">
        <f>Table1[[#This Row],[Quantity]]*Table1[[#This Row],[Unit Price]]</f>
        <v>3540</v>
      </c>
      <c r="Q185">
        <f>Table1[[#This Row],[Sales Revenue]]-Table1[[#This Row],[Total costs]]</f>
        <v>1593</v>
      </c>
    </row>
    <row r="186" spans="1:17" x14ac:dyDescent="0.25">
      <c r="A186" t="s">
        <v>230</v>
      </c>
      <c r="B186" t="s">
        <v>11</v>
      </c>
      <c r="C186" t="s">
        <v>26</v>
      </c>
      <c r="D186" s="1">
        <v>45590</v>
      </c>
      <c r="E186" s="1">
        <v>45602</v>
      </c>
      <c r="F186">
        <v>5</v>
      </c>
      <c r="G186">
        <v>825</v>
      </c>
      <c r="H186" t="s">
        <v>27</v>
      </c>
      <c r="I186" t="s">
        <v>32</v>
      </c>
      <c r="J186" t="s">
        <v>14</v>
      </c>
      <c r="K186" t="str">
        <f>TEXT(Table1[[#This Row],[Order Date]],"yyyy")</f>
        <v>2024</v>
      </c>
      <c r="L186" t="str">
        <f>TEXT(Table1[[#This Row],[Order Date]],"MMM")</f>
        <v>Oct</v>
      </c>
      <c r="M186" t="str">
        <f>TEXT(Table1[[#This Row],[Order Date]],"DDD")</f>
        <v>Fri</v>
      </c>
      <c r="N186">
        <f>DATEDIF(Table1[[#This Row],[Order Date]],Table1[[#This Row],[Delivered Date]],"D")</f>
        <v>12</v>
      </c>
      <c r="O186">
        <f>ROUND(Table1[[#This Row],[Quantity]]*Table1[[#This Row],[Unit Price]]*VLOOKUP(Table1[[#This Row],[Product Name]],Table2[#All],2,FALSE),0)</f>
        <v>2681</v>
      </c>
      <c r="P186">
        <f>Table1[[#This Row],[Quantity]]*Table1[[#This Row],[Unit Price]]</f>
        <v>4125</v>
      </c>
      <c r="Q186">
        <f>Table1[[#This Row],[Sales Revenue]]-Table1[[#This Row],[Total costs]]</f>
        <v>1444</v>
      </c>
    </row>
    <row r="187" spans="1:17" x14ac:dyDescent="0.25">
      <c r="A187" t="s">
        <v>231</v>
      </c>
      <c r="B187" t="s">
        <v>23</v>
      </c>
      <c r="C187" t="s">
        <v>24</v>
      </c>
      <c r="D187" s="1">
        <v>45627</v>
      </c>
      <c r="E187" s="1">
        <v>45630</v>
      </c>
      <c r="F187">
        <v>10</v>
      </c>
      <c r="G187">
        <v>601</v>
      </c>
      <c r="H187" t="s">
        <v>27</v>
      </c>
      <c r="I187" t="s">
        <v>550</v>
      </c>
      <c r="J187" t="s">
        <v>14</v>
      </c>
      <c r="K187" t="str">
        <f>TEXT(Table1[[#This Row],[Order Date]],"yyyy")</f>
        <v>2024</v>
      </c>
      <c r="L187" t="str">
        <f>TEXT(Table1[[#This Row],[Order Date]],"MMM")</f>
        <v>Dec</v>
      </c>
      <c r="M187" t="str">
        <f>TEXT(Table1[[#This Row],[Order Date]],"DDD")</f>
        <v>Sun</v>
      </c>
      <c r="N187">
        <f>DATEDIF(Table1[[#This Row],[Order Date]],Table1[[#This Row],[Delivered Date]],"D")</f>
        <v>3</v>
      </c>
      <c r="O187">
        <f>ROUND(Table1[[#This Row],[Quantity]]*Table1[[#This Row],[Unit Price]]*VLOOKUP(Table1[[#This Row],[Product Name]],Table2[#All],2,FALSE),0)</f>
        <v>3306</v>
      </c>
      <c r="P187">
        <f>Table1[[#This Row],[Quantity]]*Table1[[#This Row],[Unit Price]]</f>
        <v>6010</v>
      </c>
      <c r="Q187">
        <f>Table1[[#This Row],[Sales Revenue]]-Table1[[#This Row],[Total costs]]</f>
        <v>2704</v>
      </c>
    </row>
    <row r="188" spans="1:17" x14ac:dyDescent="0.25">
      <c r="A188" t="s">
        <v>232</v>
      </c>
      <c r="B188" t="s">
        <v>23</v>
      </c>
      <c r="C188" t="s">
        <v>99</v>
      </c>
      <c r="D188" s="1">
        <v>45560</v>
      </c>
      <c r="E188" s="1">
        <v>45572</v>
      </c>
      <c r="F188">
        <v>10</v>
      </c>
      <c r="G188">
        <v>803</v>
      </c>
      <c r="H188" t="s">
        <v>13</v>
      </c>
      <c r="I188" t="s">
        <v>548</v>
      </c>
      <c r="J188" t="s">
        <v>45</v>
      </c>
      <c r="K188" t="str">
        <f>TEXT(Table1[[#This Row],[Order Date]],"yyyy")</f>
        <v>2024</v>
      </c>
      <c r="L188" t="str">
        <f>TEXT(Table1[[#This Row],[Order Date]],"MMM")</f>
        <v>Sep</v>
      </c>
      <c r="M188" t="str">
        <f>TEXT(Table1[[#This Row],[Order Date]],"DDD")</f>
        <v>Wed</v>
      </c>
      <c r="N188">
        <f>DATEDIF(Table1[[#This Row],[Order Date]],Table1[[#This Row],[Delivered Date]],"D")</f>
        <v>12</v>
      </c>
      <c r="O188">
        <f>ROUND(Table1[[#This Row],[Quantity]]*Table1[[#This Row],[Unit Price]]*VLOOKUP(Table1[[#This Row],[Product Name]],Table2[#All],2,FALSE),0)</f>
        <v>4818</v>
      </c>
      <c r="P188">
        <f>Table1[[#This Row],[Quantity]]*Table1[[#This Row],[Unit Price]]</f>
        <v>8030</v>
      </c>
      <c r="Q188">
        <f>Table1[[#This Row],[Sales Revenue]]-Table1[[#This Row],[Total costs]]</f>
        <v>3212</v>
      </c>
    </row>
    <row r="189" spans="1:17" x14ac:dyDescent="0.25">
      <c r="A189" t="s">
        <v>233</v>
      </c>
      <c r="B189" t="s">
        <v>11</v>
      </c>
      <c r="C189" t="s">
        <v>57</v>
      </c>
      <c r="D189" s="1">
        <v>45557</v>
      </c>
      <c r="E189" s="1">
        <v>45572</v>
      </c>
      <c r="F189">
        <v>4</v>
      </c>
      <c r="G189">
        <v>584</v>
      </c>
      <c r="H189" t="s">
        <v>27</v>
      </c>
      <c r="I189" t="s">
        <v>546</v>
      </c>
      <c r="J189" t="s">
        <v>14</v>
      </c>
      <c r="K189" t="str">
        <f>TEXT(Table1[[#This Row],[Order Date]],"yyyy")</f>
        <v>2024</v>
      </c>
      <c r="L189" t="str">
        <f>TEXT(Table1[[#This Row],[Order Date]],"MMM")</f>
        <v>Sep</v>
      </c>
      <c r="M189" t="str">
        <f>TEXT(Table1[[#This Row],[Order Date]],"DDD")</f>
        <v>Sun</v>
      </c>
      <c r="N189">
        <f>DATEDIF(Table1[[#This Row],[Order Date]],Table1[[#This Row],[Delivered Date]],"D")</f>
        <v>15</v>
      </c>
      <c r="O189">
        <f>ROUND(Table1[[#This Row],[Quantity]]*Table1[[#This Row],[Unit Price]]*VLOOKUP(Table1[[#This Row],[Product Name]],Table2[#All],2,FALSE),0)</f>
        <v>1986</v>
      </c>
      <c r="P189">
        <f>Table1[[#This Row],[Quantity]]*Table1[[#This Row],[Unit Price]]</f>
        <v>2336</v>
      </c>
      <c r="Q189">
        <f>Table1[[#This Row],[Sales Revenue]]-Table1[[#This Row],[Total costs]]</f>
        <v>350</v>
      </c>
    </row>
    <row r="190" spans="1:17" x14ac:dyDescent="0.25">
      <c r="A190" t="s">
        <v>234</v>
      </c>
      <c r="B190" t="s">
        <v>23</v>
      </c>
      <c r="C190" t="s">
        <v>24</v>
      </c>
      <c r="D190" s="1">
        <v>45380</v>
      </c>
      <c r="E190" s="1">
        <v>45385</v>
      </c>
      <c r="F190">
        <v>8</v>
      </c>
      <c r="G190">
        <v>944</v>
      </c>
      <c r="H190" t="s">
        <v>27</v>
      </c>
      <c r="I190" t="s">
        <v>32</v>
      </c>
      <c r="J190" t="s">
        <v>18</v>
      </c>
      <c r="K190" t="str">
        <f>TEXT(Table1[[#This Row],[Order Date]],"yyyy")</f>
        <v>2024</v>
      </c>
      <c r="L190" t="str">
        <f>TEXT(Table1[[#This Row],[Order Date]],"MMM")</f>
        <v>Mar</v>
      </c>
      <c r="M190" t="str">
        <f>TEXT(Table1[[#This Row],[Order Date]],"DDD")</f>
        <v>Fri</v>
      </c>
      <c r="N190">
        <f>DATEDIF(Table1[[#This Row],[Order Date]],Table1[[#This Row],[Delivered Date]],"D")</f>
        <v>5</v>
      </c>
      <c r="O190">
        <f>ROUND(Table1[[#This Row],[Quantity]]*Table1[[#This Row],[Unit Price]]*VLOOKUP(Table1[[#This Row],[Product Name]],Table2[#All],2,FALSE),0)</f>
        <v>4154</v>
      </c>
      <c r="P190">
        <f>Table1[[#This Row],[Quantity]]*Table1[[#This Row],[Unit Price]]</f>
        <v>7552</v>
      </c>
      <c r="Q190">
        <f>Table1[[#This Row],[Sales Revenue]]-Table1[[#This Row],[Total costs]]</f>
        <v>3398</v>
      </c>
    </row>
    <row r="191" spans="1:17" x14ac:dyDescent="0.25">
      <c r="A191" t="s">
        <v>235</v>
      </c>
      <c r="B191" t="s">
        <v>30</v>
      </c>
      <c r="C191" t="s">
        <v>78</v>
      </c>
      <c r="D191" s="1">
        <v>45604</v>
      </c>
      <c r="E191" s="1">
        <v>45616</v>
      </c>
      <c r="F191">
        <v>8</v>
      </c>
      <c r="G191">
        <v>206</v>
      </c>
      <c r="H191" t="s">
        <v>27</v>
      </c>
      <c r="I191" t="s">
        <v>550</v>
      </c>
      <c r="J191" t="s">
        <v>28</v>
      </c>
      <c r="K191" t="str">
        <f>TEXT(Table1[[#This Row],[Order Date]],"yyyy")</f>
        <v>2024</v>
      </c>
      <c r="L191" t="str">
        <f>TEXT(Table1[[#This Row],[Order Date]],"MMM")</f>
        <v>Nov</v>
      </c>
      <c r="M191" t="str">
        <f>TEXT(Table1[[#This Row],[Order Date]],"DDD")</f>
        <v>Fri</v>
      </c>
      <c r="N191">
        <f>DATEDIF(Table1[[#This Row],[Order Date]],Table1[[#This Row],[Delivered Date]],"D")</f>
        <v>12</v>
      </c>
      <c r="O191">
        <f>ROUND(Table1[[#This Row],[Quantity]]*Table1[[#This Row],[Unit Price]]*VLOOKUP(Table1[[#This Row],[Product Name]],Table2[#All],2,FALSE),0)</f>
        <v>1071</v>
      </c>
      <c r="P191">
        <f>Table1[[#This Row],[Quantity]]*Table1[[#This Row],[Unit Price]]</f>
        <v>1648</v>
      </c>
      <c r="Q191">
        <f>Table1[[#This Row],[Sales Revenue]]-Table1[[#This Row],[Total costs]]</f>
        <v>577</v>
      </c>
    </row>
    <row r="192" spans="1:17" x14ac:dyDescent="0.25">
      <c r="A192" t="s">
        <v>236</v>
      </c>
      <c r="B192" t="s">
        <v>23</v>
      </c>
      <c r="C192" t="s">
        <v>24</v>
      </c>
      <c r="D192" s="1">
        <v>45578</v>
      </c>
      <c r="E192" s="1">
        <v>45586</v>
      </c>
      <c r="F192">
        <v>5</v>
      </c>
      <c r="G192">
        <v>304</v>
      </c>
      <c r="H192" t="s">
        <v>27</v>
      </c>
      <c r="I192" t="s">
        <v>550</v>
      </c>
      <c r="J192" t="s">
        <v>45</v>
      </c>
      <c r="K192" t="str">
        <f>TEXT(Table1[[#This Row],[Order Date]],"yyyy")</f>
        <v>2024</v>
      </c>
      <c r="L192" t="str">
        <f>TEXT(Table1[[#This Row],[Order Date]],"MMM")</f>
        <v>Oct</v>
      </c>
      <c r="M192" t="str">
        <f>TEXT(Table1[[#This Row],[Order Date]],"DDD")</f>
        <v>Sun</v>
      </c>
      <c r="N192">
        <f>DATEDIF(Table1[[#This Row],[Order Date]],Table1[[#This Row],[Delivered Date]],"D")</f>
        <v>8</v>
      </c>
      <c r="O192">
        <f>ROUND(Table1[[#This Row],[Quantity]]*Table1[[#This Row],[Unit Price]]*VLOOKUP(Table1[[#This Row],[Product Name]],Table2[#All],2,FALSE),0)</f>
        <v>836</v>
      </c>
      <c r="P192">
        <f>Table1[[#This Row],[Quantity]]*Table1[[#This Row],[Unit Price]]</f>
        <v>1520</v>
      </c>
      <c r="Q192">
        <f>Table1[[#This Row],[Sales Revenue]]-Table1[[#This Row],[Total costs]]</f>
        <v>684</v>
      </c>
    </row>
    <row r="193" spans="1:17" x14ac:dyDescent="0.25">
      <c r="A193" t="s">
        <v>237</v>
      </c>
      <c r="B193" t="s">
        <v>11</v>
      </c>
      <c r="C193" t="s">
        <v>95</v>
      </c>
      <c r="D193" s="1">
        <v>45657</v>
      </c>
      <c r="E193" s="1">
        <v>45671</v>
      </c>
      <c r="F193">
        <v>2</v>
      </c>
      <c r="G193">
        <v>364</v>
      </c>
      <c r="H193" t="s">
        <v>27</v>
      </c>
      <c r="I193" t="s">
        <v>549</v>
      </c>
      <c r="J193" t="s">
        <v>28</v>
      </c>
      <c r="K193" t="str">
        <f>TEXT(Table1[[#This Row],[Order Date]],"yyyy")</f>
        <v>2024</v>
      </c>
      <c r="L193" t="str">
        <f>TEXT(Table1[[#This Row],[Order Date]],"MMM")</f>
        <v>Dec</v>
      </c>
      <c r="M193" t="str">
        <f>TEXT(Table1[[#This Row],[Order Date]],"DDD")</f>
        <v>Tue</v>
      </c>
      <c r="N193">
        <f>DATEDIF(Table1[[#This Row],[Order Date]],Table1[[#This Row],[Delivered Date]],"D")</f>
        <v>14</v>
      </c>
      <c r="O193">
        <f>ROUND(Table1[[#This Row],[Quantity]]*Table1[[#This Row],[Unit Price]]*VLOOKUP(Table1[[#This Row],[Product Name]],Table2[#All],2,FALSE),0)</f>
        <v>510</v>
      </c>
      <c r="P193">
        <f>Table1[[#This Row],[Quantity]]*Table1[[#This Row],[Unit Price]]</f>
        <v>728</v>
      </c>
      <c r="Q193">
        <f>Table1[[#This Row],[Sales Revenue]]-Table1[[#This Row],[Total costs]]</f>
        <v>218</v>
      </c>
    </row>
    <row r="194" spans="1:17" x14ac:dyDescent="0.25">
      <c r="A194" t="s">
        <v>238</v>
      </c>
      <c r="B194" t="s">
        <v>23</v>
      </c>
      <c r="C194" t="s">
        <v>99</v>
      </c>
      <c r="D194" s="1">
        <v>45395</v>
      </c>
      <c r="E194" s="1">
        <v>45408</v>
      </c>
      <c r="F194">
        <v>9</v>
      </c>
      <c r="G194">
        <v>287</v>
      </c>
      <c r="H194" t="s">
        <v>13</v>
      </c>
      <c r="I194" t="s">
        <v>32</v>
      </c>
      <c r="J194" t="s">
        <v>18</v>
      </c>
      <c r="K194" t="str">
        <f>TEXT(Table1[[#This Row],[Order Date]],"yyyy")</f>
        <v>2024</v>
      </c>
      <c r="L194" t="str">
        <f>TEXT(Table1[[#This Row],[Order Date]],"MMM")</f>
        <v>Apr</v>
      </c>
      <c r="M194" t="str">
        <f>TEXT(Table1[[#This Row],[Order Date]],"DDD")</f>
        <v>Sat</v>
      </c>
      <c r="N194">
        <f>DATEDIF(Table1[[#This Row],[Order Date]],Table1[[#This Row],[Delivered Date]],"D")</f>
        <v>13</v>
      </c>
      <c r="O194">
        <f>ROUND(Table1[[#This Row],[Quantity]]*Table1[[#This Row],[Unit Price]]*VLOOKUP(Table1[[#This Row],[Product Name]],Table2[#All],2,FALSE),0)</f>
        <v>1550</v>
      </c>
      <c r="P194">
        <f>Table1[[#This Row],[Quantity]]*Table1[[#This Row],[Unit Price]]</f>
        <v>2583</v>
      </c>
      <c r="Q194">
        <f>Table1[[#This Row],[Sales Revenue]]-Table1[[#This Row],[Total costs]]</f>
        <v>1033</v>
      </c>
    </row>
    <row r="195" spans="1:17" x14ac:dyDescent="0.25">
      <c r="A195" t="s">
        <v>239</v>
      </c>
      <c r="B195" t="s">
        <v>11</v>
      </c>
      <c r="C195" t="s">
        <v>35</v>
      </c>
      <c r="D195" s="1">
        <v>45592</v>
      </c>
      <c r="E195" s="1">
        <v>45599</v>
      </c>
      <c r="F195">
        <v>4</v>
      </c>
      <c r="G195">
        <v>258</v>
      </c>
      <c r="H195" t="s">
        <v>13</v>
      </c>
      <c r="I195" t="s">
        <v>550</v>
      </c>
      <c r="J195" t="s">
        <v>18</v>
      </c>
      <c r="K195" t="str">
        <f>TEXT(Table1[[#This Row],[Order Date]],"yyyy")</f>
        <v>2024</v>
      </c>
      <c r="L195" t="str">
        <f>TEXT(Table1[[#This Row],[Order Date]],"MMM")</f>
        <v>Oct</v>
      </c>
      <c r="M195" t="str">
        <f>TEXT(Table1[[#This Row],[Order Date]],"DDD")</f>
        <v>Sun</v>
      </c>
      <c r="N195">
        <f>DATEDIF(Table1[[#This Row],[Order Date]],Table1[[#This Row],[Delivered Date]],"D")</f>
        <v>7</v>
      </c>
      <c r="O195">
        <f>ROUND(Table1[[#This Row],[Quantity]]*Table1[[#This Row],[Unit Price]]*VLOOKUP(Table1[[#This Row],[Product Name]],Table2[#All],2,FALSE),0)</f>
        <v>826</v>
      </c>
      <c r="P195">
        <f>Table1[[#This Row],[Quantity]]*Table1[[#This Row],[Unit Price]]</f>
        <v>1032</v>
      </c>
      <c r="Q195">
        <f>Table1[[#This Row],[Sales Revenue]]-Table1[[#This Row],[Total costs]]</f>
        <v>206</v>
      </c>
    </row>
    <row r="196" spans="1:17" x14ac:dyDescent="0.25">
      <c r="A196" t="s">
        <v>240</v>
      </c>
      <c r="B196" t="s">
        <v>20</v>
      </c>
      <c r="C196" t="s">
        <v>39</v>
      </c>
      <c r="D196" s="1">
        <v>45343</v>
      </c>
      <c r="E196" s="1">
        <v>45357</v>
      </c>
      <c r="F196">
        <v>7</v>
      </c>
      <c r="G196">
        <v>348</v>
      </c>
      <c r="H196" t="s">
        <v>13</v>
      </c>
      <c r="I196" t="s">
        <v>32</v>
      </c>
      <c r="J196" t="s">
        <v>18</v>
      </c>
      <c r="K196" t="str">
        <f>TEXT(Table1[[#This Row],[Order Date]],"yyyy")</f>
        <v>2024</v>
      </c>
      <c r="L196" t="str">
        <f>TEXT(Table1[[#This Row],[Order Date]],"MMM")</f>
        <v>Feb</v>
      </c>
      <c r="M196" t="str">
        <f>TEXT(Table1[[#This Row],[Order Date]],"DDD")</f>
        <v>Wed</v>
      </c>
      <c r="N196">
        <f>DATEDIF(Table1[[#This Row],[Order Date]],Table1[[#This Row],[Delivered Date]],"D")</f>
        <v>14</v>
      </c>
      <c r="O196">
        <f>ROUND(Table1[[#This Row],[Quantity]]*Table1[[#This Row],[Unit Price]]*VLOOKUP(Table1[[#This Row],[Product Name]],Table2[#All],2,FALSE),0)</f>
        <v>1583</v>
      </c>
      <c r="P196">
        <f>Table1[[#This Row],[Quantity]]*Table1[[#This Row],[Unit Price]]</f>
        <v>2436</v>
      </c>
      <c r="Q196">
        <f>Table1[[#This Row],[Sales Revenue]]-Table1[[#This Row],[Total costs]]</f>
        <v>853</v>
      </c>
    </row>
    <row r="197" spans="1:17" x14ac:dyDescent="0.25">
      <c r="A197" t="s">
        <v>241</v>
      </c>
      <c r="B197" t="s">
        <v>20</v>
      </c>
      <c r="C197" t="s">
        <v>82</v>
      </c>
      <c r="D197" s="1">
        <v>45456</v>
      </c>
      <c r="E197" s="1">
        <v>45460</v>
      </c>
      <c r="F197">
        <v>5</v>
      </c>
      <c r="G197">
        <v>671</v>
      </c>
      <c r="H197" t="s">
        <v>27</v>
      </c>
      <c r="I197" t="s">
        <v>550</v>
      </c>
      <c r="J197" t="s">
        <v>14</v>
      </c>
      <c r="K197" t="str">
        <f>TEXT(Table1[[#This Row],[Order Date]],"yyyy")</f>
        <v>2024</v>
      </c>
      <c r="L197" t="str">
        <f>TEXT(Table1[[#This Row],[Order Date]],"MMM")</f>
        <v>Jun</v>
      </c>
      <c r="M197" t="str">
        <f>TEXT(Table1[[#This Row],[Order Date]],"DDD")</f>
        <v>Thu</v>
      </c>
      <c r="N197">
        <f>DATEDIF(Table1[[#This Row],[Order Date]],Table1[[#This Row],[Delivered Date]],"D")</f>
        <v>4</v>
      </c>
      <c r="O197">
        <f>ROUND(Table1[[#This Row],[Quantity]]*Table1[[#This Row],[Unit Price]]*VLOOKUP(Table1[[#This Row],[Product Name]],Table2[#All],2,FALSE),0)</f>
        <v>2684</v>
      </c>
      <c r="P197">
        <f>Table1[[#This Row],[Quantity]]*Table1[[#This Row],[Unit Price]]</f>
        <v>3355</v>
      </c>
      <c r="Q197">
        <f>Table1[[#This Row],[Sales Revenue]]-Table1[[#This Row],[Total costs]]</f>
        <v>671</v>
      </c>
    </row>
    <row r="198" spans="1:17" x14ac:dyDescent="0.25">
      <c r="A198" t="s">
        <v>242</v>
      </c>
      <c r="B198" t="s">
        <v>16</v>
      </c>
      <c r="C198" t="s">
        <v>63</v>
      </c>
      <c r="D198" s="1">
        <v>45565</v>
      </c>
      <c r="E198" s="1">
        <v>45571</v>
      </c>
      <c r="F198">
        <v>1</v>
      </c>
      <c r="G198">
        <v>945</v>
      </c>
      <c r="H198" t="s">
        <v>13</v>
      </c>
      <c r="I198" t="s">
        <v>550</v>
      </c>
      <c r="J198" t="s">
        <v>45</v>
      </c>
      <c r="K198" t="str">
        <f>TEXT(Table1[[#This Row],[Order Date]],"yyyy")</f>
        <v>2024</v>
      </c>
      <c r="L198" t="str">
        <f>TEXT(Table1[[#This Row],[Order Date]],"MMM")</f>
        <v>Sep</v>
      </c>
      <c r="M198" t="str">
        <f>TEXT(Table1[[#This Row],[Order Date]],"DDD")</f>
        <v>Mon</v>
      </c>
      <c r="N198">
        <f>DATEDIF(Table1[[#This Row],[Order Date]],Table1[[#This Row],[Delivered Date]],"D")</f>
        <v>6</v>
      </c>
      <c r="O198">
        <f>ROUND(Table1[[#This Row],[Quantity]]*Table1[[#This Row],[Unit Price]]*VLOOKUP(Table1[[#This Row],[Product Name]],Table2[#All],2,FALSE),0)</f>
        <v>473</v>
      </c>
      <c r="P198">
        <f>Table1[[#This Row],[Quantity]]*Table1[[#This Row],[Unit Price]]</f>
        <v>945</v>
      </c>
      <c r="Q198">
        <f>Table1[[#This Row],[Sales Revenue]]-Table1[[#This Row],[Total costs]]</f>
        <v>472</v>
      </c>
    </row>
    <row r="199" spans="1:17" x14ac:dyDescent="0.25">
      <c r="A199" t="s">
        <v>243</v>
      </c>
      <c r="B199" t="s">
        <v>11</v>
      </c>
      <c r="C199" t="s">
        <v>26</v>
      </c>
      <c r="D199" s="1">
        <v>45545</v>
      </c>
      <c r="E199" s="1">
        <v>45556</v>
      </c>
      <c r="F199">
        <v>3</v>
      </c>
      <c r="G199">
        <v>969</v>
      </c>
      <c r="H199" t="s">
        <v>13</v>
      </c>
      <c r="I199" t="s">
        <v>32</v>
      </c>
      <c r="J199" t="s">
        <v>28</v>
      </c>
      <c r="K199" t="str">
        <f>TEXT(Table1[[#This Row],[Order Date]],"yyyy")</f>
        <v>2024</v>
      </c>
      <c r="L199" t="str">
        <f>TEXT(Table1[[#This Row],[Order Date]],"MMM")</f>
        <v>Sep</v>
      </c>
      <c r="M199" t="str">
        <f>TEXT(Table1[[#This Row],[Order Date]],"DDD")</f>
        <v>Tue</v>
      </c>
      <c r="N199">
        <f>DATEDIF(Table1[[#This Row],[Order Date]],Table1[[#This Row],[Delivered Date]],"D")</f>
        <v>11</v>
      </c>
      <c r="O199">
        <f>ROUND(Table1[[#This Row],[Quantity]]*Table1[[#This Row],[Unit Price]]*VLOOKUP(Table1[[#This Row],[Product Name]],Table2[#All],2,FALSE),0)</f>
        <v>1890</v>
      </c>
      <c r="P199">
        <f>Table1[[#This Row],[Quantity]]*Table1[[#This Row],[Unit Price]]</f>
        <v>2907</v>
      </c>
      <c r="Q199">
        <f>Table1[[#This Row],[Sales Revenue]]-Table1[[#This Row],[Total costs]]</f>
        <v>1017</v>
      </c>
    </row>
    <row r="200" spans="1:17" x14ac:dyDescent="0.25">
      <c r="A200" t="s">
        <v>244</v>
      </c>
      <c r="B200" t="s">
        <v>20</v>
      </c>
      <c r="C200" t="s">
        <v>39</v>
      </c>
      <c r="D200" s="1">
        <v>45461</v>
      </c>
      <c r="E200" s="1">
        <v>45467</v>
      </c>
      <c r="F200">
        <v>3</v>
      </c>
      <c r="G200">
        <v>758</v>
      </c>
      <c r="H200" t="s">
        <v>27</v>
      </c>
      <c r="I200" t="s">
        <v>549</v>
      </c>
      <c r="J200" t="s">
        <v>28</v>
      </c>
      <c r="K200" t="str">
        <f>TEXT(Table1[[#This Row],[Order Date]],"yyyy")</f>
        <v>2024</v>
      </c>
      <c r="L200" t="str">
        <f>TEXT(Table1[[#This Row],[Order Date]],"MMM")</f>
        <v>Jun</v>
      </c>
      <c r="M200" t="str">
        <f>TEXT(Table1[[#This Row],[Order Date]],"DDD")</f>
        <v>Tue</v>
      </c>
      <c r="N200">
        <f>DATEDIF(Table1[[#This Row],[Order Date]],Table1[[#This Row],[Delivered Date]],"D")</f>
        <v>6</v>
      </c>
      <c r="O200">
        <f>ROUND(Table1[[#This Row],[Quantity]]*Table1[[#This Row],[Unit Price]]*VLOOKUP(Table1[[#This Row],[Product Name]],Table2[#All],2,FALSE),0)</f>
        <v>1478</v>
      </c>
      <c r="P200">
        <f>Table1[[#This Row],[Quantity]]*Table1[[#This Row],[Unit Price]]</f>
        <v>2274</v>
      </c>
      <c r="Q200">
        <f>Table1[[#This Row],[Sales Revenue]]-Table1[[#This Row],[Total costs]]</f>
        <v>796</v>
      </c>
    </row>
    <row r="201" spans="1:17" x14ac:dyDescent="0.25">
      <c r="A201" t="s">
        <v>245</v>
      </c>
      <c r="B201" t="s">
        <v>20</v>
      </c>
      <c r="C201" t="s">
        <v>39</v>
      </c>
      <c r="D201" s="1">
        <v>45464</v>
      </c>
      <c r="E201" s="1">
        <v>45468</v>
      </c>
      <c r="F201">
        <v>5</v>
      </c>
      <c r="G201">
        <v>591</v>
      </c>
      <c r="H201" t="s">
        <v>13</v>
      </c>
      <c r="I201" t="s">
        <v>32</v>
      </c>
      <c r="J201" t="s">
        <v>14</v>
      </c>
      <c r="K201" t="str">
        <f>TEXT(Table1[[#This Row],[Order Date]],"yyyy")</f>
        <v>2024</v>
      </c>
      <c r="L201" t="str">
        <f>TEXT(Table1[[#This Row],[Order Date]],"MMM")</f>
        <v>Jun</v>
      </c>
      <c r="M201" t="str">
        <f>TEXT(Table1[[#This Row],[Order Date]],"DDD")</f>
        <v>Fri</v>
      </c>
      <c r="N201">
        <f>DATEDIF(Table1[[#This Row],[Order Date]],Table1[[#This Row],[Delivered Date]],"D")</f>
        <v>4</v>
      </c>
      <c r="O201">
        <f>ROUND(Table1[[#This Row],[Quantity]]*Table1[[#This Row],[Unit Price]]*VLOOKUP(Table1[[#This Row],[Product Name]],Table2[#All],2,FALSE),0)</f>
        <v>1921</v>
      </c>
      <c r="P201">
        <f>Table1[[#This Row],[Quantity]]*Table1[[#This Row],[Unit Price]]</f>
        <v>2955</v>
      </c>
      <c r="Q201">
        <f>Table1[[#This Row],[Sales Revenue]]-Table1[[#This Row],[Total costs]]</f>
        <v>1034</v>
      </c>
    </row>
    <row r="202" spans="1:17" x14ac:dyDescent="0.25">
      <c r="A202" t="s">
        <v>246</v>
      </c>
      <c r="B202" t="s">
        <v>16</v>
      </c>
      <c r="C202" t="s">
        <v>43</v>
      </c>
      <c r="D202" s="1">
        <v>45510</v>
      </c>
      <c r="E202" s="1">
        <v>45522</v>
      </c>
      <c r="F202">
        <v>9</v>
      </c>
      <c r="G202">
        <v>345</v>
      </c>
      <c r="H202" t="s">
        <v>27</v>
      </c>
      <c r="I202" t="s">
        <v>550</v>
      </c>
      <c r="J202" t="s">
        <v>45</v>
      </c>
      <c r="K202" t="str">
        <f>TEXT(Table1[[#This Row],[Order Date]],"yyyy")</f>
        <v>2024</v>
      </c>
      <c r="L202" t="str">
        <f>TEXT(Table1[[#This Row],[Order Date]],"MMM")</f>
        <v>Aug</v>
      </c>
      <c r="M202" t="str">
        <f>TEXT(Table1[[#This Row],[Order Date]],"DDD")</f>
        <v>Tue</v>
      </c>
      <c r="N202">
        <f>DATEDIF(Table1[[#This Row],[Order Date]],Table1[[#This Row],[Delivered Date]],"D")</f>
        <v>12</v>
      </c>
      <c r="O202">
        <f>ROUND(Table1[[#This Row],[Quantity]]*Table1[[#This Row],[Unit Price]]*VLOOKUP(Table1[[#This Row],[Product Name]],Table2[#All],2,FALSE),0)</f>
        <v>1863</v>
      </c>
      <c r="P202">
        <f>Table1[[#This Row],[Quantity]]*Table1[[#This Row],[Unit Price]]</f>
        <v>3105</v>
      </c>
      <c r="Q202">
        <f>Table1[[#This Row],[Sales Revenue]]-Table1[[#This Row],[Total costs]]</f>
        <v>1242</v>
      </c>
    </row>
    <row r="203" spans="1:17" x14ac:dyDescent="0.25">
      <c r="A203" t="s">
        <v>247</v>
      </c>
      <c r="B203" t="s">
        <v>23</v>
      </c>
      <c r="C203" t="s">
        <v>99</v>
      </c>
      <c r="D203" s="1">
        <v>45520</v>
      </c>
      <c r="E203" s="1">
        <v>45533</v>
      </c>
      <c r="F203">
        <v>5</v>
      </c>
      <c r="G203">
        <v>986</v>
      </c>
      <c r="H203" t="s">
        <v>27</v>
      </c>
      <c r="I203" t="s">
        <v>546</v>
      </c>
      <c r="J203" t="s">
        <v>14</v>
      </c>
      <c r="K203" t="str">
        <f>TEXT(Table1[[#This Row],[Order Date]],"yyyy")</f>
        <v>2024</v>
      </c>
      <c r="L203" t="str">
        <f>TEXT(Table1[[#This Row],[Order Date]],"MMM")</f>
        <v>Aug</v>
      </c>
      <c r="M203" t="str">
        <f>TEXT(Table1[[#This Row],[Order Date]],"DDD")</f>
        <v>Fri</v>
      </c>
      <c r="N203">
        <f>DATEDIF(Table1[[#This Row],[Order Date]],Table1[[#This Row],[Delivered Date]],"D")</f>
        <v>13</v>
      </c>
      <c r="O203">
        <f>ROUND(Table1[[#This Row],[Quantity]]*Table1[[#This Row],[Unit Price]]*VLOOKUP(Table1[[#This Row],[Product Name]],Table2[#All],2,FALSE),0)</f>
        <v>2958</v>
      </c>
      <c r="P203">
        <f>Table1[[#This Row],[Quantity]]*Table1[[#This Row],[Unit Price]]</f>
        <v>4930</v>
      </c>
      <c r="Q203">
        <f>Table1[[#This Row],[Sales Revenue]]-Table1[[#This Row],[Total costs]]</f>
        <v>1972</v>
      </c>
    </row>
    <row r="204" spans="1:17" x14ac:dyDescent="0.25">
      <c r="A204" t="s">
        <v>248</v>
      </c>
      <c r="B204" t="s">
        <v>16</v>
      </c>
      <c r="C204" t="s">
        <v>17</v>
      </c>
      <c r="D204" s="1">
        <v>45425</v>
      </c>
      <c r="E204" s="1">
        <v>45432</v>
      </c>
      <c r="F204">
        <v>6</v>
      </c>
      <c r="G204">
        <v>719</v>
      </c>
      <c r="H204" t="s">
        <v>27</v>
      </c>
      <c r="I204" t="s">
        <v>550</v>
      </c>
      <c r="J204" t="s">
        <v>45</v>
      </c>
      <c r="K204" t="str">
        <f>TEXT(Table1[[#This Row],[Order Date]],"yyyy")</f>
        <v>2024</v>
      </c>
      <c r="L204" t="str">
        <f>TEXT(Table1[[#This Row],[Order Date]],"MMM")</f>
        <v>May</v>
      </c>
      <c r="M204" t="str">
        <f>TEXT(Table1[[#This Row],[Order Date]],"DDD")</f>
        <v>Mon</v>
      </c>
      <c r="N204">
        <f>DATEDIF(Table1[[#This Row],[Order Date]],Table1[[#This Row],[Delivered Date]],"D")</f>
        <v>7</v>
      </c>
      <c r="O204">
        <f>ROUND(Table1[[#This Row],[Quantity]]*Table1[[#This Row],[Unit Price]]*VLOOKUP(Table1[[#This Row],[Product Name]],Table2[#All],2,FALSE),0)</f>
        <v>2157</v>
      </c>
      <c r="P204">
        <f>Table1[[#This Row],[Quantity]]*Table1[[#This Row],[Unit Price]]</f>
        <v>4314</v>
      </c>
      <c r="Q204">
        <f>Table1[[#This Row],[Sales Revenue]]-Table1[[#This Row],[Total costs]]</f>
        <v>2157</v>
      </c>
    </row>
    <row r="205" spans="1:17" x14ac:dyDescent="0.25">
      <c r="A205" t="s">
        <v>249</v>
      </c>
      <c r="B205" t="s">
        <v>11</v>
      </c>
      <c r="C205" t="s">
        <v>26</v>
      </c>
      <c r="D205" s="1">
        <v>45449</v>
      </c>
      <c r="E205" s="1">
        <v>45461</v>
      </c>
      <c r="F205">
        <v>3</v>
      </c>
      <c r="G205">
        <v>425</v>
      </c>
      <c r="H205" t="s">
        <v>27</v>
      </c>
      <c r="I205" t="s">
        <v>32</v>
      </c>
      <c r="J205" t="s">
        <v>45</v>
      </c>
      <c r="K205" t="str">
        <f>TEXT(Table1[[#This Row],[Order Date]],"yyyy")</f>
        <v>2024</v>
      </c>
      <c r="L205" t="str">
        <f>TEXT(Table1[[#This Row],[Order Date]],"MMM")</f>
        <v>Jun</v>
      </c>
      <c r="M205" t="str">
        <f>TEXT(Table1[[#This Row],[Order Date]],"DDD")</f>
        <v>Thu</v>
      </c>
      <c r="N205">
        <f>DATEDIF(Table1[[#This Row],[Order Date]],Table1[[#This Row],[Delivered Date]],"D")</f>
        <v>12</v>
      </c>
      <c r="O205">
        <f>ROUND(Table1[[#This Row],[Quantity]]*Table1[[#This Row],[Unit Price]]*VLOOKUP(Table1[[#This Row],[Product Name]],Table2[#All],2,FALSE),0)</f>
        <v>829</v>
      </c>
      <c r="P205">
        <f>Table1[[#This Row],[Quantity]]*Table1[[#This Row],[Unit Price]]</f>
        <v>1275</v>
      </c>
      <c r="Q205">
        <f>Table1[[#This Row],[Sales Revenue]]-Table1[[#This Row],[Total costs]]</f>
        <v>446</v>
      </c>
    </row>
    <row r="206" spans="1:17" x14ac:dyDescent="0.25">
      <c r="A206" t="s">
        <v>250</v>
      </c>
      <c r="B206" t="s">
        <v>30</v>
      </c>
      <c r="C206" t="s">
        <v>75</v>
      </c>
      <c r="D206" s="1">
        <v>45619</v>
      </c>
      <c r="E206" s="1">
        <v>45625</v>
      </c>
      <c r="F206">
        <v>5</v>
      </c>
      <c r="G206">
        <v>386</v>
      </c>
      <c r="H206" t="s">
        <v>13</v>
      </c>
      <c r="I206" t="s">
        <v>32</v>
      </c>
      <c r="J206" t="s">
        <v>45</v>
      </c>
      <c r="K206" t="str">
        <f>TEXT(Table1[[#This Row],[Order Date]],"yyyy")</f>
        <v>2024</v>
      </c>
      <c r="L206" t="str">
        <f>TEXT(Table1[[#This Row],[Order Date]],"MMM")</f>
        <v>Nov</v>
      </c>
      <c r="M206" t="str">
        <f>TEXT(Table1[[#This Row],[Order Date]],"DDD")</f>
        <v>Sat</v>
      </c>
      <c r="N206">
        <f>DATEDIF(Table1[[#This Row],[Order Date]],Table1[[#This Row],[Delivered Date]],"D")</f>
        <v>6</v>
      </c>
      <c r="O206">
        <f>ROUND(Table1[[#This Row],[Quantity]]*Table1[[#This Row],[Unit Price]]*VLOOKUP(Table1[[#This Row],[Product Name]],Table2[#All],2,FALSE),0)</f>
        <v>1448</v>
      </c>
      <c r="P206">
        <f>Table1[[#This Row],[Quantity]]*Table1[[#This Row],[Unit Price]]</f>
        <v>1930</v>
      </c>
      <c r="Q206">
        <f>Table1[[#This Row],[Sales Revenue]]-Table1[[#This Row],[Total costs]]</f>
        <v>482</v>
      </c>
    </row>
    <row r="207" spans="1:17" x14ac:dyDescent="0.25">
      <c r="A207" t="s">
        <v>251</v>
      </c>
      <c r="B207" t="s">
        <v>16</v>
      </c>
      <c r="C207" t="s">
        <v>43</v>
      </c>
      <c r="D207" s="1">
        <v>45567</v>
      </c>
      <c r="E207" s="1">
        <v>45574</v>
      </c>
      <c r="F207">
        <v>4</v>
      </c>
      <c r="G207">
        <v>790</v>
      </c>
      <c r="H207" t="s">
        <v>13</v>
      </c>
      <c r="I207" t="s">
        <v>550</v>
      </c>
      <c r="J207" t="s">
        <v>18</v>
      </c>
      <c r="K207" t="str">
        <f>TEXT(Table1[[#This Row],[Order Date]],"yyyy")</f>
        <v>2024</v>
      </c>
      <c r="L207" t="str">
        <f>TEXT(Table1[[#This Row],[Order Date]],"MMM")</f>
        <v>Oct</v>
      </c>
      <c r="M207" t="str">
        <f>TEXT(Table1[[#This Row],[Order Date]],"DDD")</f>
        <v>Wed</v>
      </c>
      <c r="N207">
        <f>DATEDIF(Table1[[#This Row],[Order Date]],Table1[[#This Row],[Delivered Date]],"D")</f>
        <v>7</v>
      </c>
      <c r="O207">
        <f>ROUND(Table1[[#This Row],[Quantity]]*Table1[[#This Row],[Unit Price]]*VLOOKUP(Table1[[#This Row],[Product Name]],Table2[#All],2,FALSE),0)</f>
        <v>1896</v>
      </c>
      <c r="P207">
        <f>Table1[[#This Row],[Quantity]]*Table1[[#This Row],[Unit Price]]</f>
        <v>3160</v>
      </c>
      <c r="Q207">
        <f>Table1[[#This Row],[Sales Revenue]]-Table1[[#This Row],[Total costs]]</f>
        <v>1264</v>
      </c>
    </row>
    <row r="208" spans="1:17" x14ac:dyDescent="0.25">
      <c r="A208" t="s">
        <v>252</v>
      </c>
      <c r="B208" t="s">
        <v>16</v>
      </c>
      <c r="C208" t="s">
        <v>43</v>
      </c>
      <c r="D208" s="1">
        <v>45562</v>
      </c>
      <c r="E208" s="1">
        <v>45572</v>
      </c>
      <c r="F208">
        <v>6</v>
      </c>
      <c r="G208">
        <v>89</v>
      </c>
      <c r="H208" t="s">
        <v>13</v>
      </c>
      <c r="I208" t="s">
        <v>32</v>
      </c>
      <c r="J208" t="s">
        <v>18</v>
      </c>
      <c r="K208" t="str">
        <f>TEXT(Table1[[#This Row],[Order Date]],"yyyy")</f>
        <v>2024</v>
      </c>
      <c r="L208" t="str">
        <f>TEXT(Table1[[#This Row],[Order Date]],"MMM")</f>
        <v>Sep</v>
      </c>
      <c r="M208" t="str">
        <f>TEXT(Table1[[#This Row],[Order Date]],"DDD")</f>
        <v>Fri</v>
      </c>
      <c r="N208">
        <f>DATEDIF(Table1[[#This Row],[Order Date]],Table1[[#This Row],[Delivered Date]],"D")</f>
        <v>10</v>
      </c>
      <c r="O208">
        <f>ROUND(Table1[[#This Row],[Quantity]]*Table1[[#This Row],[Unit Price]]*VLOOKUP(Table1[[#This Row],[Product Name]],Table2[#All],2,FALSE),0)</f>
        <v>320</v>
      </c>
      <c r="P208">
        <f>Table1[[#This Row],[Quantity]]*Table1[[#This Row],[Unit Price]]</f>
        <v>534</v>
      </c>
      <c r="Q208">
        <f>Table1[[#This Row],[Sales Revenue]]-Table1[[#This Row],[Total costs]]</f>
        <v>214</v>
      </c>
    </row>
    <row r="209" spans="1:17" x14ac:dyDescent="0.25">
      <c r="A209" t="s">
        <v>253</v>
      </c>
      <c r="B209" t="s">
        <v>16</v>
      </c>
      <c r="C209" t="s">
        <v>43</v>
      </c>
      <c r="D209" s="1">
        <v>45351</v>
      </c>
      <c r="E209" s="1">
        <v>45359</v>
      </c>
      <c r="F209">
        <v>4</v>
      </c>
      <c r="G209">
        <v>744</v>
      </c>
      <c r="H209" t="s">
        <v>13</v>
      </c>
      <c r="I209" t="s">
        <v>32</v>
      </c>
      <c r="J209" t="s">
        <v>18</v>
      </c>
      <c r="K209" t="str">
        <f>TEXT(Table1[[#This Row],[Order Date]],"yyyy")</f>
        <v>2024</v>
      </c>
      <c r="L209" t="str">
        <f>TEXT(Table1[[#This Row],[Order Date]],"MMM")</f>
        <v>Feb</v>
      </c>
      <c r="M209" t="str">
        <f>TEXT(Table1[[#This Row],[Order Date]],"DDD")</f>
        <v>Thu</v>
      </c>
      <c r="N209">
        <f>DATEDIF(Table1[[#This Row],[Order Date]],Table1[[#This Row],[Delivered Date]],"D")</f>
        <v>8</v>
      </c>
      <c r="O209">
        <f>ROUND(Table1[[#This Row],[Quantity]]*Table1[[#This Row],[Unit Price]]*VLOOKUP(Table1[[#This Row],[Product Name]],Table2[#All],2,FALSE),0)</f>
        <v>1786</v>
      </c>
      <c r="P209">
        <f>Table1[[#This Row],[Quantity]]*Table1[[#This Row],[Unit Price]]</f>
        <v>2976</v>
      </c>
      <c r="Q209">
        <f>Table1[[#This Row],[Sales Revenue]]-Table1[[#This Row],[Total costs]]</f>
        <v>1190</v>
      </c>
    </row>
    <row r="210" spans="1:17" x14ac:dyDescent="0.25">
      <c r="A210" t="s">
        <v>254</v>
      </c>
      <c r="B210" t="s">
        <v>16</v>
      </c>
      <c r="C210" t="s">
        <v>17</v>
      </c>
      <c r="D210" s="1">
        <v>45578</v>
      </c>
      <c r="E210" s="1">
        <v>45590</v>
      </c>
      <c r="F210">
        <v>8</v>
      </c>
      <c r="G210">
        <v>698</v>
      </c>
      <c r="H210" t="s">
        <v>27</v>
      </c>
      <c r="I210" t="s">
        <v>548</v>
      </c>
      <c r="J210" t="s">
        <v>45</v>
      </c>
      <c r="K210" t="str">
        <f>TEXT(Table1[[#This Row],[Order Date]],"yyyy")</f>
        <v>2024</v>
      </c>
      <c r="L210" t="str">
        <f>TEXT(Table1[[#This Row],[Order Date]],"MMM")</f>
        <v>Oct</v>
      </c>
      <c r="M210" t="str">
        <f>TEXT(Table1[[#This Row],[Order Date]],"DDD")</f>
        <v>Sun</v>
      </c>
      <c r="N210">
        <f>DATEDIF(Table1[[#This Row],[Order Date]],Table1[[#This Row],[Delivered Date]],"D")</f>
        <v>12</v>
      </c>
      <c r="O210">
        <f>ROUND(Table1[[#This Row],[Quantity]]*Table1[[#This Row],[Unit Price]]*VLOOKUP(Table1[[#This Row],[Product Name]],Table2[#All],2,FALSE),0)</f>
        <v>2792</v>
      </c>
      <c r="P210">
        <f>Table1[[#This Row],[Quantity]]*Table1[[#This Row],[Unit Price]]</f>
        <v>5584</v>
      </c>
      <c r="Q210">
        <f>Table1[[#This Row],[Sales Revenue]]-Table1[[#This Row],[Total costs]]</f>
        <v>2792</v>
      </c>
    </row>
    <row r="211" spans="1:17" x14ac:dyDescent="0.25">
      <c r="A211" t="s">
        <v>255</v>
      </c>
      <c r="B211" t="s">
        <v>11</v>
      </c>
      <c r="C211" t="s">
        <v>26</v>
      </c>
      <c r="D211" s="1">
        <v>45422</v>
      </c>
      <c r="E211" s="1">
        <v>45425</v>
      </c>
      <c r="F211">
        <v>1</v>
      </c>
      <c r="G211">
        <v>773</v>
      </c>
      <c r="H211" t="s">
        <v>13</v>
      </c>
      <c r="I211" t="s">
        <v>550</v>
      </c>
      <c r="J211" t="s">
        <v>45</v>
      </c>
      <c r="K211" t="str">
        <f>TEXT(Table1[[#This Row],[Order Date]],"yyyy")</f>
        <v>2024</v>
      </c>
      <c r="L211" t="str">
        <f>TEXT(Table1[[#This Row],[Order Date]],"MMM")</f>
        <v>May</v>
      </c>
      <c r="M211" t="str">
        <f>TEXT(Table1[[#This Row],[Order Date]],"DDD")</f>
        <v>Fri</v>
      </c>
      <c r="N211">
        <f>DATEDIF(Table1[[#This Row],[Order Date]],Table1[[#This Row],[Delivered Date]],"D")</f>
        <v>3</v>
      </c>
      <c r="O211">
        <f>ROUND(Table1[[#This Row],[Quantity]]*Table1[[#This Row],[Unit Price]]*VLOOKUP(Table1[[#This Row],[Product Name]],Table2[#All],2,FALSE),0)</f>
        <v>502</v>
      </c>
      <c r="P211">
        <f>Table1[[#This Row],[Quantity]]*Table1[[#This Row],[Unit Price]]</f>
        <v>773</v>
      </c>
      <c r="Q211">
        <f>Table1[[#This Row],[Sales Revenue]]-Table1[[#This Row],[Total costs]]</f>
        <v>271</v>
      </c>
    </row>
    <row r="212" spans="1:17" x14ac:dyDescent="0.25">
      <c r="A212" t="s">
        <v>256</v>
      </c>
      <c r="B212" t="s">
        <v>23</v>
      </c>
      <c r="C212" t="s">
        <v>37</v>
      </c>
      <c r="D212" s="1">
        <v>45485</v>
      </c>
      <c r="E212" s="1">
        <v>45490</v>
      </c>
      <c r="F212">
        <v>7</v>
      </c>
      <c r="G212">
        <v>92</v>
      </c>
      <c r="H212" t="s">
        <v>13</v>
      </c>
      <c r="I212" t="s">
        <v>32</v>
      </c>
      <c r="J212" t="s">
        <v>14</v>
      </c>
      <c r="K212" t="str">
        <f>TEXT(Table1[[#This Row],[Order Date]],"yyyy")</f>
        <v>2024</v>
      </c>
      <c r="L212" t="str">
        <f>TEXT(Table1[[#This Row],[Order Date]],"MMM")</f>
        <v>Jul</v>
      </c>
      <c r="M212" t="str">
        <f>TEXT(Table1[[#This Row],[Order Date]],"DDD")</f>
        <v>Fri</v>
      </c>
      <c r="N212">
        <f>DATEDIF(Table1[[#This Row],[Order Date]],Table1[[#This Row],[Delivered Date]],"D")</f>
        <v>5</v>
      </c>
      <c r="O212">
        <f>ROUND(Table1[[#This Row],[Quantity]]*Table1[[#This Row],[Unit Price]]*VLOOKUP(Table1[[#This Row],[Product Name]],Table2[#All],2,FALSE),0)</f>
        <v>322</v>
      </c>
      <c r="P212">
        <f>Table1[[#This Row],[Quantity]]*Table1[[#This Row],[Unit Price]]</f>
        <v>644</v>
      </c>
      <c r="Q212">
        <f>Table1[[#This Row],[Sales Revenue]]-Table1[[#This Row],[Total costs]]</f>
        <v>322</v>
      </c>
    </row>
    <row r="213" spans="1:17" x14ac:dyDescent="0.25">
      <c r="A213" t="s">
        <v>257</v>
      </c>
      <c r="B213" t="s">
        <v>30</v>
      </c>
      <c r="C213" t="s">
        <v>75</v>
      </c>
      <c r="D213" s="1">
        <v>45383</v>
      </c>
      <c r="E213" s="1">
        <v>45394</v>
      </c>
      <c r="F213">
        <v>9</v>
      </c>
      <c r="G213">
        <v>412</v>
      </c>
      <c r="H213" t="s">
        <v>27</v>
      </c>
      <c r="I213" t="s">
        <v>32</v>
      </c>
      <c r="J213" t="s">
        <v>18</v>
      </c>
      <c r="K213" t="str">
        <f>TEXT(Table1[[#This Row],[Order Date]],"yyyy")</f>
        <v>2024</v>
      </c>
      <c r="L213" t="str">
        <f>TEXT(Table1[[#This Row],[Order Date]],"MMM")</f>
        <v>Apr</v>
      </c>
      <c r="M213" t="str">
        <f>TEXT(Table1[[#This Row],[Order Date]],"DDD")</f>
        <v>Mon</v>
      </c>
      <c r="N213">
        <f>DATEDIF(Table1[[#This Row],[Order Date]],Table1[[#This Row],[Delivered Date]],"D")</f>
        <v>11</v>
      </c>
      <c r="O213">
        <f>ROUND(Table1[[#This Row],[Quantity]]*Table1[[#This Row],[Unit Price]]*VLOOKUP(Table1[[#This Row],[Product Name]],Table2[#All],2,FALSE),0)</f>
        <v>2781</v>
      </c>
      <c r="P213">
        <f>Table1[[#This Row],[Quantity]]*Table1[[#This Row],[Unit Price]]</f>
        <v>3708</v>
      </c>
      <c r="Q213">
        <f>Table1[[#This Row],[Sales Revenue]]-Table1[[#This Row],[Total costs]]</f>
        <v>927</v>
      </c>
    </row>
    <row r="214" spans="1:17" x14ac:dyDescent="0.25">
      <c r="A214" t="s">
        <v>258</v>
      </c>
      <c r="B214" t="s">
        <v>20</v>
      </c>
      <c r="C214" t="s">
        <v>39</v>
      </c>
      <c r="D214" s="1">
        <v>45308</v>
      </c>
      <c r="E214" s="1">
        <v>45318</v>
      </c>
      <c r="F214">
        <v>7</v>
      </c>
      <c r="G214">
        <v>639</v>
      </c>
      <c r="H214" t="s">
        <v>13</v>
      </c>
      <c r="I214" t="s">
        <v>548</v>
      </c>
      <c r="J214" t="s">
        <v>18</v>
      </c>
      <c r="K214" t="str">
        <f>TEXT(Table1[[#This Row],[Order Date]],"yyyy")</f>
        <v>2024</v>
      </c>
      <c r="L214" t="str">
        <f>TEXT(Table1[[#This Row],[Order Date]],"MMM")</f>
        <v>Jan</v>
      </c>
      <c r="M214" t="str">
        <f>TEXT(Table1[[#This Row],[Order Date]],"DDD")</f>
        <v>Wed</v>
      </c>
      <c r="N214">
        <f>DATEDIF(Table1[[#This Row],[Order Date]],Table1[[#This Row],[Delivered Date]],"D")</f>
        <v>10</v>
      </c>
      <c r="O214">
        <f>ROUND(Table1[[#This Row],[Quantity]]*Table1[[#This Row],[Unit Price]]*VLOOKUP(Table1[[#This Row],[Product Name]],Table2[#All],2,FALSE),0)</f>
        <v>2907</v>
      </c>
      <c r="P214">
        <f>Table1[[#This Row],[Quantity]]*Table1[[#This Row],[Unit Price]]</f>
        <v>4473</v>
      </c>
      <c r="Q214">
        <f>Table1[[#This Row],[Sales Revenue]]-Table1[[#This Row],[Total costs]]</f>
        <v>1566</v>
      </c>
    </row>
    <row r="215" spans="1:17" x14ac:dyDescent="0.25">
      <c r="A215" t="s">
        <v>259</v>
      </c>
      <c r="B215" t="s">
        <v>20</v>
      </c>
      <c r="C215" t="s">
        <v>39</v>
      </c>
      <c r="D215" s="1">
        <v>45343</v>
      </c>
      <c r="E215" s="1">
        <v>45356</v>
      </c>
      <c r="F215">
        <v>10</v>
      </c>
      <c r="G215">
        <v>44</v>
      </c>
      <c r="H215" t="s">
        <v>27</v>
      </c>
      <c r="I215" t="s">
        <v>549</v>
      </c>
      <c r="J215" t="s">
        <v>28</v>
      </c>
      <c r="K215" t="str">
        <f>TEXT(Table1[[#This Row],[Order Date]],"yyyy")</f>
        <v>2024</v>
      </c>
      <c r="L215" t="str">
        <f>TEXT(Table1[[#This Row],[Order Date]],"MMM")</f>
        <v>Feb</v>
      </c>
      <c r="M215" t="str">
        <f>TEXT(Table1[[#This Row],[Order Date]],"DDD")</f>
        <v>Wed</v>
      </c>
      <c r="N215">
        <f>DATEDIF(Table1[[#This Row],[Order Date]],Table1[[#This Row],[Delivered Date]],"D")</f>
        <v>13</v>
      </c>
      <c r="O215">
        <f>ROUND(Table1[[#This Row],[Quantity]]*Table1[[#This Row],[Unit Price]]*VLOOKUP(Table1[[#This Row],[Product Name]],Table2[#All],2,FALSE),0)</f>
        <v>286</v>
      </c>
      <c r="P215">
        <f>Table1[[#This Row],[Quantity]]*Table1[[#This Row],[Unit Price]]</f>
        <v>440</v>
      </c>
      <c r="Q215">
        <f>Table1[[#This Row],[Sales Revenue]]-Table1[[#This Row],[Total costs]]</f>
        <v>154</v>
      </c>
    </row>
    <row r="216" spans="1:17" x14ac:dyDescent="0.25">
      <c r="A216" t="s">
        <v>260</v>
      </c>
      <c r="B216" t="s">
        <v>11</v>
      </c>
      <c r="C216" t="s">
        <v>57</v>
      </c>
      <c r="D216" s="1">
        <v>45314</v>
      </c>
      <c r="E216" s="1">
        <v>45327</v>
      </c>
      <c r="F216">
        <v>7</v>
      </c>
      <c r="G216">
        <v>459</v>
      </c>
      <c r="H216" t="s">
        <v>13</v>
      </c>
      <c r="I216" t="s">
        <v>550</v>
      </c>
      <c r="J216" t="s">
        <v>18</v>
      </c>
      <c r="K216" t="str">
        <f>TEXT(Table1[[#This Row],[Order Date]],"yyyy")</f>
        <v>2024</v>
      </c>
      <c r="L216" t="str">
        <f>TEXT(Table1[[#This Row],[Order Date]],"MMM")</f>
        <v>Jan</v>
      </c>
      <c r="M216" t="str">
        <f>TEXT(Table1[[#This Row],[Order Date]],"DDD")</f>
        <v>Tue</v>
      </c>
      <c r="N216">
        <f>DATEDIF(Table1[[#This Row],[Order Date]],Table1[[#This Row],[Delivered Date]],"D")</f>
        <v>13</v>
      </c>
      <c r="O216">
        <f>ROUND(Table1[[#This Row],[Quantity]]*Table1[[#This Row],[Unit Price]]*VLOOKUP(Table1[[#This Row],[Product Name]],Table2[#All],2,FALSE),0)</f>
        <v>2731</v>
      </c>
      <c r="P216">
        <f>Table1[[#This Row],[Quantity]]*Table1[[#This Row],[Unit Price]]</f>
        <v>3213</v>
      </c>
      <c r="Q216">
        <f>Table1[[#This Row],[Sales Revenue]]-Table1[[#This Row],[Total costs]]</f>
        <v>482</v>
      </c>
    </row>
    <row r="217" spans="1:17" x14ac:dyDescent="0.25">
      <c r="A217" t="s">
        <v>261</v>
      </c>
      <c r="B217" t="s">
        <v>16</v>
      </c>
      <c r="C217" t="s">
        <v>59</v>
      </c>
      <c r="D217" s="1">
        <v>45636</v>
      </c>
      <c r="E217" s="1">
        <v>45645</v>
      </c>
      <c r="F217">
        <v>6</v>
      </c>
      <c r="G217">
        <v>252</v>
      </c>
      <c r="H217" t="s">
        <v>27</v>
      </c>
      <c r="I217" t="s">
        <v>546</v>
      </c>
      <c r="J217" t="s">
        <v>28</v>
      </c>
      <c r="K217" t="str">
        <f>TEXT(Table1[[#This Row],[Order Date]],"yyyy")</f>
        <v>2024</v>
      </c>
      <c r="L217" t="str">
        <f>TEXT(Table1[[#This Row],[Order Date]],"MMM")</f>
        <v>Dec</v>
      </c>
      <c r="M217" t="str">
        <f>TEXT(Table1[[#This Row],[Order Date]],"DDD")</f>
        <v>Tue</v>
      </c>
      <c r="N217">
        <f>DATEDIF(Table1[[#This Row],[Order Date]],Table1[[#This Row],[Delivered Date]],"D")</f>
        <v>9</v>
      </c>
      <c r="O217">
        <f>ROUND(Table1[[#This Row],[Quantity]]*Table1[[#This Row],[Unit Price]]*VLOOKUP(Table1[[#This Row],[Product Name]],Table2[#All],2,FALSE),0)</f>
        <v>983</v>
      </c>
      <c r="P217">
        <f>Table1[[#This Row],[Quantity]]*Table1[[#This Row],[Unit Price]]</f>
        <v>1512</v>
      </c>
      <c r="Q217">
        <f>Table1[[#This Row],[Sales Revenue]]-Table1[[#This Row],[Total costs]]</f>
        <v>529</v>
      </c>
    </row>
    <row r="218" spans="1:17" x14ac:dyDescent="0.25">
      <c r="A218" t="s">
        <v>262</v>
      </c>
      <c r="B218" t="s">
        <v>16</v>
      </c>
      <c r="C218" t="s">
        <v>63</v>
      </c>
      <c r="D218" s="1">
        <v>45503</v>
      </c>
      <c r="E218" s="1">
        <v>45510</v>
      </c>
      <c r="F218">
        <v>5</v>
      </c>
      <c r="G218">
        <v>291</v>
      </c>
      <c r="H218" t="s">
        <v>27</v>
      </c>
      <c r="I218" t="s">
        <v>550</v>
      </c>
      <c r="J218" t="s">
        <v>28</v>
      </c>
      <c r="K218" t="str">
        <f>TEXT(Table1[[#This Row],[Order Date]],"yyyy")</f>
        <v>2024</v>
      </c>
      <c r="L218" t="str">
        <f>TEXT(Table1[[#This Row],[Order Date]],"MMM")</f>
        <v>Jul</v>
      </c>
      <c r="M218" t="str">
        <f>TEXT(Table1[[#This Row],[Order Date]],"DDD")</f>
        <v>Tue</v>
      </c>
      <c r="N218">
        <f>DATEDIF(Table1[[#This Row],[Order Date]],Table1[[#This Row],[Delivered Date]],"D")</f>
        <v>7</v>
      </c>
      <c r="O218">
        <f>ROUND(Table1[[#This Row],[Quantity]]*Table1[[#This Row],[Unit Price]]*VLOOKUP(Table1[[#This Row],[Product Name]],Table2[#All],2,FALSE),0)</f>
        <v>728</v>
      </c>
      <c r="P218">
        <f>Table1[[#This Row],[Quantity]]*Table1[[#This Row],[Unit Price]]</f>
        <v>1455</v>
      </c>
      <c r="Q218">
        <f>Table1[[#This Row],[Sales Revenue]]-Table1[[#This Row],[Total costs]]</f>
        <v>727</v>
      </c>
    </row>
    <row r="219" spans="1:17" x14ac:dyDescent="0.25">
      <c r="A219" t="s">
        <v>263</v>
      </c>
      <c r="B219" t="s">
        <v>20</v>
      </c>
      <c r="C219" t="s">
        <v>21</v>
      </c>
      <c r="D219" s="1">
        <v>45576</v>
      </c>
      <c r="E219" s="1">
        <v>45584</v>
      </c>
      <c r="F219">
        <v>8</v>
      </c>
      <c r="G219">
        <v>58</v>
      </c>
      <c r="H219" t="s">
        <v>27</v>
      </c>
      <c r="I219" t="s">
        <v>546</v>
      </c>
      <c r="J219" t="s">
        <v>45</v>
      </c>
      <c r="K219" t="str">
        <f>TEXT(Table1[[#This Row],[Order Date]],"yyyy")</f>
        <v>2024</v>
      </c>
      <c r="L219" t="str">
        <f>TEXT(Table1[[#This Row],[Order Date]],"MMM")</f>
        <v>Oct</v>
      </c>
      <c r="M219" t="str">
        <f>TEXT(Table1[[#This Row],[Order Date]],"DDD")</f>
        <v>Fri</v>
      </c>
      <c r="N219">
        <f>DATEDIF(Table1[[#This Row],[Order Date]],Table1[[#This Row],[Delivered Date]],"D")</f>
        <v>8</v>
      </c>
      <c r="O219">
        <f>ROUND(Table1[[#This Row],[Quantity]]*Table1[[#This Row],[Unit Price]]*VLOOKUP(Table1[[#This Row],[Product Name]],Table2[#All],2,FALSE),0)</f>
        <v>348</v>
      </c>
      <c r="P219">
        <f>Table1[[#This Row],[Quantity]]*Table1[[#This Row],[Unit Price]]</f>
        <v>464</v>
      </c>
      <c r="Q219">
        <f>Table1[[#This Row],[Sales Revenue]]-Table1[[#This Row],[Total costs]]</f>
        <v>116</v>
      </c>
    </row>
    <row r="220" spans="1:17" x14ac:dyDescent="0.25">
      <c r="A220" t="s">
        <v>264</v>
      </c>
      <c r="B220" t="s">
        <v>30</v>
      </c>
      <c r="C220" t="s">
        <v>49</v>
      </c>
      <c r="D220" s="1">
        <v>45501</v>
      </c>
      <c r="E220" s="1">
        <v>45513</v>
      </c>
      <c r="F220">
        <v>3</v>
      </c>
      <c r="G220">
        <v>317</v>
      </c>
      <c r="H220" t="s">
        <v>27</v>
      </c>
      <c r="I220" t="s">
        <v>549</v>
      </c>
      <c r="J220" t="s">
        <v>28</v>
      </c>
      <c r="K220" t="str">
        <f>TEXT(Table1[[#This Row],[Order Date]],"yyyy")</f>
        <v>2024</v>
      </c>
      <c r="L220" t="str">
        <f>TEXT(Table1[[#This Row],[Order Date]],"MMM")</f>
        <v>Jul</v>
      </c>
      <c r="M220" t="str">
        <f>TEXT(Table1[[#This Row],[Order Date]],"DDD")</f>
        <v>Sun</v>
      </c>
      <c r="N220">
        <f>DATEDIF(Table1[[#This Row],[Order Date]],Table1[[#This Row],[Delivered Date]],"D")</f>
        <v>12</v>
      </c>
      <c r="O220">
        <f>ROUND(Table1[[#This Row],[Quantity]]*Table1[[#This Row],[Unit Price]]*VLOOKUP(Table1[[#This Row],[Product Name]],Table2[#All],2,FALSE),0)</f>
        <v>666</v>
      </c>
      <c r="P220">
        <f>Table1[[#This Row],[Quantity]]*Table1[[#This Row],[Unit Price]]</f>
        <v>951</v>
      </c>
      <c r="Q220">
        <f>Table1[[#This Row],[Sales Revenue]]-Table1[[#This Row],[Total costs]]</f>
        <v>285</v>
      </c>
    </row>
    <row r="221" spans="1:17" x14ac:dyDescent="0.25">
      <c r="A221" t="s">
        <v>265</v>
      </c>
      <c r="B221" t="s">
        <v>11</v>
      </c>
      <c r="C221" t="s">
        <v>35</v>
      </c>
      <c r="D221" s="1">
        <v>45389</v>
      </c>
      <c r="E221" s="1">
        <v>45401</v>
      </c>
      <c r="F221">
        <v>1</v>
      </c>
      <c r="G221">
        <v>284</v>
      </c>
      <c r="H221" t="s">
        <v>27</v>
      </c>
      <c r="I221" t="s">
        <v>549</v>
      </c>
      <c r="J221" t="s">
        <v>14</v>
      </c>
      <c r="K221" t="str">
        <f>TEXT(Table1[[#This Row],[Order Date]],"yyyy")</f>
        <v>2024</v>
      </c>
      <c r="L221" t="str">
        <f>TEXT(Table1[[#This Row],[Order Date]],"MMM")</f>
        <v>Apr</v>
      </c>
      <c r="M221" t="str">
        <f>TEXT(Table1[[#This Row],[Order Date]],"DDD")</f>
        <v>Sun</v>
      </c>
      <c r="N221">
        <f>DATEDIF(Table1[[#This Row],[Order Date]],Table1[[#This Row],[Delivered Date]],"D")</f>
        <v>12</v>
      </c>
      <c r="O221">
        <f>ROUND(Table1[[#This Row],[Quantity]]*Table1[[#This Row],[Unit Price]]*VLOOKUP(Table1[[#This Row],[Product Name]],Table2[#All],2,FALSE),0)</f>
        <v>227</v>
      </c>
      <c r="P221">
        <f>Table1[[#This Row],[Quantity]]*Table1[[#This Row],[Unit Price]]</f>
        <v>284</v>
      </c>
      <c r="Q221">
        <f>Table1[[#This Row],[Sales Revenue]]-Table1[[#This Row],[Total costs]]</f>
        <v>57</v>
      </c>
    </row>
    <row r="222" spans="1:17" x14ac:dyDescent="0.25">
      <c r="A222" t="s">
        <v>266</v>
      </c>
      <c r="B222" t="s">
        <v>11</v>
      </c>
      <c r="C222" t="s">
        <v>12</v>
      </c>
      <c r="D222" s="1">
        <v>45388</v>
      </c>
      <c r="E222" s="1">
        <v>45391</v>
      </c>
      <c r="F222">
        <v>10</v>
      </c>
      <c r="G222">
        <v>751</v>
      </c>
      <c r="H222" t="s">
        <v>13</v>
      </c>
      <c r="I222" t="s">
        <v>32</v>
      </c>
      <c r="J222" t="s">
        <v>28</v>
      </c>
      <c r="K222" t="str">
        <f>TEXT(Table1[[#This Row],[Order Date]],"yyyy")</f>
        <v>2024</v>
      </c>
      <c r="L222" t="str">
        <f>TEXT(Table1[[#This Row],[Order Date]],"MMM")</f>
        <v>Apr</v>
      </c>
      <c r="M222" t="str">
        <f>TEXT(Table1[[#This Row],[Order Date]],"DDD")</f>
        <v>Sat</v>
      </c>
      <c r="N222">
        <f>DATEDIF(Table1[[#This Row],[Order Date]],Table1[[#This Row],[Delivered Date]],"D")</f>
        <v>3</v>
      </c>
      <c r="O222">
        <f>ROUND(Table1[[#This Row],[Quantity]]*Table1[[#This Row],[Unit Price]]*VLOOKUP(Table1[[#This Row],[Product Name]],Table2[#All],2,FALSE),0)</f>
        <v>5633</v>
      </c>
      <c r="P222">
        <f>Table1[[#This Row],[Quantity]]*Table1[[#This Row],[Unit Price]]</f>
        <v>7510</v>
      </c>
      <c r="Q222">
        <f>Table1[[#This Row],[Sales Revenue]]-Table1[[#This Row],[Total costs]]</f>
        <v>1877</v>
      </c>
    </row>
    <row r="223" spans="1:17" x14ac:dyDescent="0.25">
      <c r="A223" t="s">
        <v>267</v>
      </c>
      <c r="B223" t="s">
        <v>23</v>
      </c>
      <c r="C223" t="s">
        <v>99</v>
      </c>
      <c r="D223" s="1">
        <v>45462</v>
      </c>
      <c r="E223" s="1">
        <v>45476</v>
      </c>
      <c r="F223">
        <v>5</v>
      </c>
      <c r="G223">
        <v>989</v>
      </c>
      <c r="H223" t="s">
        <v>13</v>
      </c>
      <c r="I223" t="s">
        <v>550</v>
      </c>
      <c r="J223" t="s">
        <v>14</v>
      </c>
      <c r="K223" t="str">
        <f>TEXT(Table1[[#This Row],[Order Date]],"yyyy")</f>
        <v>2024</v>
      </c>
      <c r="L223" t="str">
        <f>TEXT(Table1[[#This Row],[Order Date]],"MMM")</f>
        <v>Jun</v>
      </c>
      <c r="M223" t="str">
        <f>TEXT(Table1[[#This Row],[Order Date]],"DDD")</f>
        <v>Wed</v>
      </c>
      <c r="N223">
        <f>DATEDIF(Table1[[#This Row],[Order Date]],Table1[[#This Row],[Delivered Date]],"D")</f>
        <v>14</v>
      </c>
      <c r="O223">
        <f>ROUND(Table1[[#This Row],[Quantity]]*Table1[[#This Row],[Unit Price]]*VLOOKUP(Table1[[#This Row],[Product Name]],Table2[#All],2,FALSE),0)</f>
        <v>2967</v>
      </c>
      <c r="P223">
        <f>Table1[[#This Row],[Quantity]]*Table1[[#This Row],[Unit Price]]</f>
        <v>4945</v>
      </c>
      <c r="Q223">
        <f>Table1[[#This Row],[Sales Revenue]]-Table1[[#This Row],[Total costs]]</f>
        <v>1978</v>
      </c>
    </row>
    <row r="224" spans="1:17" x14ac:dyDescent="0.25">
      <c r="A224" t="s">
        <v>268</v>
      </c>
      <c r="B224" t="s">
        <v>11</v>
      </c>
      <c r="C224" t="s">
        <v>26</v>
      </c>
      <c r="D224" s="1">
        <v>45416</v>
      </c>
      <c r="E224" s="1">
        <v>45429</v>
      </c>
      <c r="F224">
        <v>10</v>
      </c>
      <c r="G224">
        <v>730</v>
      </c>
      <c r="H224" t="s">
        <v>13</v>
      </c>
      <c r="I224" t="s">
        <v>550</v>
      </c>
      <c r="J224" t="s">
        <v>14</v>
      </c>
      <c r="K224" t="str">
        <f>TEXT(Table1[[#This Row],[Order Date]],"yyyy")</f>
        <v>2024</v>
      </c>
      <c r="L224" t="str">
        <f>TEXT(Table1[[#This Row],[Order Date]],"MMM")</f>
        <v>May</v>
      </c>
      <c r="M224" t="str">
        <f>TEXT(Table1[[#This Row],[Order Date]],"DDD")</f>
        <v>Sat</v>
      </c>
      <c r="N224">
        <f>DATEDIF(Table1[[#This Row],[Order Date]],Table1[[#This Row],[Delivered Date]],"D")</f>
        <v>13</v>
      </c>
      <c r="O224">
        <f>ROUND(Table1[[#This Row],[Quantity]]*Table1[[#This Row],[Unit Price]]*VLOOKUP(Table1[[#This Row],[Product Name]],Table2[#All],2,FALSE),0)</f>
        <v>4745</v>
      </c>
      <c r="P224">
        <f>Table1[[#This Row],[Quantity]]*Table1[[#This Row],[Unit Price]]</f>
        <v>7300</v>
      </c>
      <c r="Q224">
        <f>Table1[[#This Row],[Sales Revenue]]-Table1[[#This Row],[Total costs]]</f>
        <v>2555</v>
      </c>
    </row>
    <row r="225" spans="1:17" x14ac:dyDescent="0.25">
      <c r="A225" t="s">
        <v>269</v>
      </c>
      <c r="B225" t="s">
        <v>20</v>
      </c>
      <c r="C225" t="s">
        <v>82</v>
      </c>
      <c r="D225" s="1">
        <v>45452</v>
      </c>
      <c r="E225" s="1">
        <v>45462</v>
      </c>
      <c r="F225">
        <v>7</v>
      </c>
      <c r="G225">
        <v>56</v>
      </c>
      <c r="H225" t="s">
        <v>27</v>
      </c>
      <c r="I225" t="s">
        <v>32</v>
      </c>
      <c r="J225" t="s">
        <v>28</v>
      </c>
      <c r="K225" t="str">
        <f>TEXT(Table1[[#This Row],[Order Date]],"yyyy")</f>
        <v>2024</v>
      </c>
      <c r="L225" t="str">
        <f>TEXT(Table1[[#This Row],[Order Date]],"MMM")</f>
        <v>Jun</v>
      </c>
      <c r="M225" t="str">
        <f>TEXT(Table1[[#This Row],[Order Date]],"DDD")</f>
        <v>Sun</v>
      </c>
      <c r="N225">
        <f>DATEDIF(Table1[[#This Row],[Order Date]],Table1[[#This Row],[Delivered Date]],"D")</f>
        <v>10</v>
      </c>
      <c r="O225">
        <f>ROUND(Table1[[#This Row],[Quantity]]*Table1[[#This Row],[Unit Price]]*VLOOKUP(Table1[[#This Row],[Product Name]],Table2[#All],2,FALSE),0)</f>
        <v>314</v>
      </c>
      <c r="P225">
        <f>Table1[[#This Row],[Quantity]]*Table1[[#This Row],[Unit Price]]</f>
        <v>392</v>
      </c>
      <c r="Q225">
        <f>Table1[[#This Row],[Sales Revenue]]-Table1[[#This Row],[Total costs]]</f>
        <v>78</v>
      </c>
    </row>
    <row r="226" spans="1:17" x14ac:dyDescent="0.25">
      <c r="A226" t="s">
        <v>270</v>
      </c>
      <c r="B226" t="s">
        <v>20</v>
      </c>
      <c r="C226" t="s">
        <v>39</v>
      </c>
      <c r="D226" s="1">
        <v>45425</v>
      </c>
      <c r="E226" s="1">
        <v>45428</v>
      </c>
      <c r="F226">
        <v>9</v>
      </c>
      <c r="G226">
        <v>967</v>
      </c>
      <c r="H226" t="s">
        <v>27</v>
      </c>
      <c r="I226" t="s">
        <v>32</v>
      </c>
      <c r="J226" t="s">
        <v>14</v>
      </c>
      <c r="K226" t="str">
        <f>TEXT(Table1[[#This Row],[Order Date]],"yyyy")</f>
        <v>2024</v>
      </c>
      <c r="L226" t="str">
        <f>TEXT(Table1[[#This Row],[Order Date]],"MMM")</f>
        <v>May</v>
      </c>
      <c r="M226" t="str">
        <f>TEXT(Table1[[#This Row],[Order Date]],"DDD")</f>
        <v>Mon</v>
      </c>
      <c r="N226">
        <f>DATEDIF(Table1[[#This Row],[Order Date]],Table1[[#This Row],[Delivered Date]],"D")</f>
        <v>3</v>
      </c>
      <c r="O226">
        <f>ROUND(Table1[[#This Row],[Quantity]]*Table1[[#This Row],[Unit Price]]*VLOOKUP(Table1[[#This Row],[Product Name]],Table2[#All],2,FALSE),0)</f>
        <v>5657</v>
      </c>
      <c r="P226">
        <f>Table1[[#This Row],[Quantity]]*Table1[[#This Row],[Unit Price]]</f>
        <v>8703</v>
      </c>
      <c r="Q226">
        <f>Table1[[#This Row],[Sales Revenue]]-Table1[[#This Row],[Total costs]]</f>
        <v>3046</v>
      </c>
    </row>
    <row r="227" spans="1:17" x14ac:dyDescent="0.25">
      <c r="A227" t="s">
        <v>271</v>
      </c>
      <c r="B227" t="s">
        <v>23</v>
      </c>
      <c r="C227" t="s">
        <v>24</v>
      </c>
      <c r="D227" s="1">
        <v>45370</v>
      </c>
      <c r="E227" s="1">
        <v>45390</v>
      </c>
      <c r="F227">
        <v>4</v>
      </c>
      <c r="G227">
        <v>347</v>
      </c>
      <c r="H227" t="s">
        <v>27</v>
      </c>
      <c r="I227" t="s">
        <v>550</v>
      </c>
      <c r="J227" t="s">
        <v>18</v>
      </c>
      <c r="K227" t="str">
        <f>TEXT(Table1[[#This Row],[Order Date]],"yyyy")</f>
        <v>2024</v>
      </c>
      <c r="L227" t="str">
        <f>TEXT(Table1[[#This Row],[Order Date]],"MMM")</f>
        <v>Mar</v>
      </c>
      <c r="M227" t="str">
        <f>TEXT(Table1[[#This Row],[Order Date]],"DDD")</f>
        <v>Tue</v>
      </c>
      <c r="N227">
        <f>DATEDIF(Table1[[#This Row],[Order Date]],Table1[[#This Row],[Delivered Date]],"D")</f>
        <v>20</v>
      </c>
      <c r="O227">
        <f>ROUND(Table1[[#This Row],[Quantity]]*Table1[[#This Row],[Unit Price]]*VLOOKUP(Table1[[#This Row],[Product Name]],Table2[#All],2,FALSE),0)</f>
        <v>763</v>
      </c>
      <c r="P227">
        <f>Table1[[#This Row],[Quantity]]*Table1[[#This Row],[Unit Price]]</f>
        <v>1388</v>
      </c>
      <c r="Q227">
        <f>Table1[[#This Row],[Sales Revenue]]-Table1[[#This Row],[Total costs]]</f>
        <v>625</v>
      </c>
    </row>
    <row r="228" spans="1:17" x14ac:dyDescent="0.25">
      <c r="A228" t="s">
        <v>272</v>
      </c>
      <c r="B228" t="s">
        <v>20</v>
      </c>
      <c r="C228" t="s">
        <v>21</v>
      </c>
      <c r="D228" s="1">
        <v>45573</v>
      </c>
      <c r="E228" s="1">
        <v>45582</v>
      </c>
      <c r="F228">
        <v>6</v>
      </c>
      <c r="G228">
        <v>273</v>
      </c>
      <c r="H228" t="s">
        <v>27</v>
      </c>
      <c r="I228" t="s">
        <v>548</v>
      </c>
      <c r="J228" t="s">
        <v>45</v>
      </c>
      <c r="K228" t="str">
        <f>TEXT(Table1[[#This Row],[Order Date]],"yyyy")</f>
        <v>2024</v>
      </c>
      <c r="L228" t="str">
        <f>TEXT(Table1[[#This Row],[Order Date]],"MMM")</f>
        <v>Oct</v>
      </c>
      <c r="M228" t="str">
        <f>TEXT(Table1[[#This Row],[Order Date]],"DDD")</f>
        <v>Tue</v>
      </c>
      <c r="N228">
        <f>DATEDIF(Table1[[#This Row],[Order Date]],Table1[[#This Row],[Delivered Date]],"D")</f>
        <v>9</v>
      </c>
      <c r="O228">
        <f>ROUND(Table1[[#This Row],[Quantity]]*Table1[[#This Row],[Unit Price]]*VLOOKUP(Table1[[#This Row],[Product Name]],Table2[#All],2,FALSE),0)</f>
        <v>1229</v>
      </c>
      <c r="P228">
        <f>Table1[[#This Row],[Quantity]]*Table1[[#This Row],[Unit Price]]</f>
        <v>1638</v>
      </c>
      <c r="Q228">
        <f>Table1[[#This Row],[Sales Revenue]]-Table1[[#This Row],[Total costs]]</f>
        <v>409</v>
      </c>
    </row>
    <row r="229" spans="1:17" x14ac:dyDescent="0.25">
      <c r="A229" t="s">
        <v>273</v>
      </c>
      <c r="B229" t="s">
        <v>20</v>
      </c>
      <c r="C229" t="s">
        <v>51</v>
      </c>
      <c r="D229" s="1">
        <v>45620</v>
      </c>
      <c r="E229" s="1">
        <v>45623</v>
      </c>
      <c r="F229">
        <v>1</v>
      </c>
      <c r="G229">
        <v>546</v>
      </c>
      <c r="H229" t="s">
        <v>27</v>
      </c>
      <c r="I229" t="s">
        <v>550</v>
      </c>
      <c r="J229" t="s">
        <v>28</v>
      </c>
      <c r="K229" t="str">
        <f>TEXT(Table1[[#This Row],[Order Date]],"yyyy")</f>
        <v>2024</v>
      </c>
      <c r="L229" t="str">
        <f>TEXT(Table1[[#This Row],[Order Date]],"MMM")</f>
        <v>Nov</v>
      </c>
      <c r="M229" t="str">
        <f>TEXT(Table1[[#This Row],[Order Date]],"DDD")</f>
        <v>Sun</v>
      </c>
      <c r="N229">
        <f>DATEDIF(Table1[[#This Row],[Order Date]],Table1[[#This Row],[Delivered Date]],"D")</f>
        <v>3</v>
      </c>
      <c r="O229">
        <f>ROUND(Table1[[#This Row],[Quantity]]*Table1[[#This Row],[Unit Price]]*VLOOKUP(Table1[[#This Row],[Product Name]],Table2[#All],2,FALSE),0)</f>
        <v>382</v>
      </c>
      <c r="P229">
        <f>Table1[[#This Row],[Quantity]]*Table1[[#This Row],[Unit Price]]</f>
        <v>546</v>
      </c>
      <c r="Q229">
        <f>Table1[[#This Row],[Sales Revenue]]-Table1[[#This Row],[Total costs]]</f>
        <v>164</v>
      </c>
    </row>
    <row r="230" spans="1:17" x14ac:dyDescent="0.25">
      <c r="A230" t="s">
        <v>274</v>
      </c>
      <c r="B230" t="s">
        <v>11</v>
      </c>
      <c r="C230" t="s">
        <v>12</v>
      </c>
      <c r="D230" s="1">
        <v>45503</v>
      </c>
      <c r="E230" s="1">
        <v>45514</v>
      </c>
      <c r="F230">
        <v>3</v>
      </c>
      <c r="G230">
        <v>872</v>
      </c>
      <c r="H230" t="s">
        <v>13</v>
      </c>
      <c r="I230" t="s">
        <v>32</v>
      </c>
      <c r="J230" t="s">
        <v>28</v>
      </c>
      <c r="K230" t="str">
        <f>TEXT(Table1[[#This Row],[Order Date]],"yyyy")</f>
        <v>2024</v>
      </c>
      <c r="L230" t="str">
        <f>TEXT(Table1[[#This Row],[Order Date]],"MMM")</f>
        <v>Jul</v>
      </c>
      <c r="M230" t="str">
        <f>TEXT(Table1[[#This Row],[Order Date]],"DDD")</f>
        <v>Tue</v>
      </c>
      <c r="N230">
        <f>DATEDIF(Table1[[#This Row],[Order Date]],Table1[[#This Row],[Delivered Date]],"D")</f>
        <v>11</v>
      </c>
      <c r="O230">
        <f>ROUND(Table1[[#This Row],[Quantity]]*Table1[[#This Row],[Unit Price]]*VLOOKUP(Table1[[#This Row],[Product Name]],Table2[#All],2,FALSE),0)</f>
        <v>1962</v>
      </c>
      <c r="P230">
        <f>Table1[[#This Row],[Quantity]]*Table1[[#This Row],[Unit Price]]</f>
        <v>2616</v>
      </c>
      <c r="Q230">
        <f>Table1[[#This Row],[Sales Revenue]]-Table1[[#This Row],[Total costs]]</f>
        <v>654</v>
      </c>
    </row>
    <row r="231" spans="1:17" x14ac:dyDescent="0.25">
      <c r="A231" t="s">
        <v>275</v>
      </c>
      <c r="B231" t="s">
        <v>20</v>
      </c>
      <c r="C231" t="s">
        <v>39</v>
      </c>
      <c r="D231" s="1">
        <v>45403</v>
      </c>
      <c r="E231" s="1">
        <v>45410</v>
      </c>
      <c r="F231">
        <v>9</v>
      </c>
      <c r="G231">
        <v>476</v>
      </c>
      <c r="H231" t="s">
        <v>27</v>
      </c>
      <c r="I231" t="s">
        <v>546</v>
      </c>
      <c r="J231" t="s">
        <v>45</v>
      </c>
      <c r="K231" t="str">
        <f>TEXT(Table1[[#This Row],[Order Date]],"yyyy")</f>
        <v>2024</v>
      </c>
      <c r="L231" t="str">
        <f>TEXT(Table1[[#This Row],[Order Date]],"MMM")</f>
        <v>Apr</v>
      </c>
      <c r="M231" t="str">
        <f>TEXT(Table1[[#This Row],[Order Date]],"DDD")</f>
        <v>Sun</v>
      </c>
      <c r="N231">
        <f>DATEDIF(Table1[[#This Row],[Order Date]],Table1[[#This Row],[Delivered Date]],"D")</f>
        <v>7</v>
      </c>
      <c r="O231">
        <f>ROUND(Table1[[#This Row],[Quantity]]*Table1[[#This Row],[Unit Price]]*VLOOKUP(Table1[[#This Row],[Product Name]],Table2[#All],2,FALSE),0)</f>
        <v>2785</v>
      </c>
      <c r="P231">
        <f>Table1[[#This Row],[Quantity]]*Table1[[#This Row],[Unit Price]]</f>
        <v>4284</v>
      </c>
      <c r="Q231">
        <f>Table1[[#This Row],[Sales Revenue]]-Table1[[#This Row],[Total costs]]</f>
        <v>1499</v>
      </c>
    </row>
    <row r="232" spans="1:17" x14ac:dyDescent="0.25">
      <c r="A232" t="s">
        <v>276</v>
      </c>
      <c r="B232" t="s">
        <v>16</v>
      </c>
      <c r="C232" t="s">
        <v>43</v>
      </c>
      <c r="D232" s="1">
        <v>45629</v>
      </c>
      <c r="E232" s="1">
        <v>45638</v>
      </c>
      <c r="F232">
        <v>8</v>
      </c>
      <c r="G232">
        <v>26</v>
      </c>
      <c r="H232" t="s">
        <v>27</v>
      </c>
      <c r="I232" t="s">
        <v>550</v>
      </c>
      <c r="J232" t="s">
        <v>28</v>
      </c>
      <c r="K232" t="str">
        <f>TEXT(Table1[[#This Row],[Order Date]],"yyyy")</f>
        <v>2024</v>
      </c>
      <c r="L232" t="str">
        <f>TEXT(Table1[[#This Row],[Order Date]],"MMM")</f>
        <v>Dec</v>
      </c>
      <c r="M232" t="str">
        <f>TEXT(Table1[[#This Row],[Order Date]],"DDD")</f>
        <v>Tue</v>
      </c>
      <c r="N232">
        <f>DATEDIF(Table1[[#This Row],[Order Date]],Table1[[#This Row],[Delivered Date]],"D")</f>
        <v>9</v>
      </c>
      <c r="O232">
        <f>ROUND(Table1[[#This Row],[Quantity]]*Table1[[#This Row],[Unit Price]]*VLOOKUP(Table1[[#This Row],[Product Name]],Table2[#All],2,FALSE),0)</f>
        <v>125</v>
      </c>
      <c r="P232">
        <f>Table1[[#This Row],[Quantity]]*Table1[[#This Row],[Unit Price]]</f>
        <v>208</v>
      </c>
      <c r="Q232">
        <f>Table1[[#This Row],[Sales Revenue]]-Table1[[#This Row],[Total costs]]</f>
        <v>83</v>
      </c>
    </row>
    <row r="233" spans="1:17" x14ac:dyDescent="0.25">
      <c r="A233" t="s">
        <v>277</v>
      </c>
      <c r="B233" t="s">
        <v>11</v>
      </c>
      <c r="C233" t="s">
        <v>35</v>
      </c>
      <c r="D233" s="1">
        <v>45649</v>
      </c>
      <c r="E233" s="1">
        <v>45662</v>
      </c>
      <c r="F233">
        <v>7</v>
      </c>
      <c r="G233">
        <v>835</v>
      </c>
      <c r="H233" t="s">
        <v>13</v>
      </c>
      <c r="I233" t="s">
        <v>550</v>
      </c>
      <c r="J233" t="s">
        <v>45</v>
      </c>
      <c r="K233" t="str">
        <f>TEXT(Table1[[#This Row],[Order Date]],"yyyy")</f>
        <v>2024</v>
      </c>
      <c r="L233" t="str">
        <f>TEXT(Table1[[#This Row],[Order Date]],"MMM")</f>
        <v>Dec</v>
      </c>
      <c r="M233" t="str">
        <f>TEXT(Table1[[#This Row],[Order Date]],"DDD")</f>
        <v>Mon</v>
      </c>
      <c r="N233">
        <f>DATEDIF(Table1[[#This Row],[Order Date]],Table1[[#This Row],[Delivered Date]],"D")</f>
        <v>13</v>
      </c>
      <c r="O233">
        <f>ROUND(Table1[[#This Row],[Quantity]]*Table1[[#This Row],[Unit Price]]*VLOOKUP(Table1[[#This Row],[Product Name]],Table2[#All],2,FALSE),0)</f>
        <v>4676</v>
      </c>
      <c r="P233">
        <f>Table1[[#This Row],[Quantity]]*Table1[[#This Row],[Unit Price]]</f>
        <v>5845</v>
      </c>
      <c r="Q233">
        <f>Table1[[#This Row],[Sales Revenue]]-Table1[[#This Row],[Total costs]]</f>
        <v>1169</v>
      </c>
    </row>
    <row r="234" spans="1:17" x14ac:dyDescent="0.25">
      <c r="A234" t="s">
        <v>278</v>
      </c>
      <c r="B234" t="s">
        <v>30</v>
      </c>
      <c r="C234" t="s">
        <v>49</v>
      </c>
      <c r="D234" s="1">
        <v>45332</v>
      </c>
      <c r="E234" s="1">
        <v>45345</v>
      </c>
      <c r="F234">
        <v>6</v>
      </c>
      <c r="G234">
        <v>992</v>
      </c>
      <c r="H234" t="s">
        <v>27</v>
      </c>
      <c r="I234" t="s">
        <v>549</v>
      </c>
      <c r="J234" t="s">
        <v>14</v>
      </c>
      <c r="K234" t="str">
        <f>TEXT(Table1[[#This Row],[Order Date]],"yyyy")</f>
        <v>2024</v>
      </c>
      <c r="L234" t="str">
        <f>TEXT(Table1[[#This Row],[Order Date]],"MMM")</f>
        <v>Feb</v>
      </c>
      <c r="M234" t="str">
        <f>TEXT(Table1[[#This Row],[Order Date]],"DDD")</f>
        <v>Sat</v>
      </c>
      <c r="N234">
        <f>DATEDIF(Table1[[#This Row],[Order Date]],Table1[[#This Row],[Delivered Date]],"D")</f>
        <v>13</v>
      </c>
      <c r="O234">
        <f>ROUND(Table1[[#This Row],[Quantity]]*Table1[[#This Row],[Unit Price]]*VLOOKUP(Table1[[#This Row],[Product Name]],Table2[#All],2,FALSE),0)</f>
        <v>4166</v>
      </c>
      <c r="P234">
        <f>Table1[[#This Row],[Quantity]]*Table1[[#This Row],[Unit Price]]</f>
        <v>5952</v>
      </c>
      <c r="Q234">
        <f>Table1[[#This Row],[Sales Revenue]]-Table1[[#This Row],[Total costs]]</f>
        <v>1786</v>
      </c>
    </row>
    <row r="235" spans="1:17" x14ac:dyDescent="0.25">
      <c r="A235" t="s">
        <v>279</v>
      </c>
      <c r="B235" t="s">
        <v>20</v>
      </c>
      <c r="C235" t="s">
        <v>53</v>
      </c>
      <c r="D235" s="1">
        <v>45445</v>
      </c>
      <c r="E235" s="1">
        <v>45454</v>
      </c>
      <c r="F235">
        <v>2</v>
      </c>
      <c r="G235">
        <v>679</v>
      </c>
      <c r="H235" t="s">
        <v>13</v>
      </c>
      <c r="I235" t="s">
        <v>548</v>
      </c>
      <c r="J235" t="s">
        <v>14</v>
      </c>
      <c r="K235" t="str">
        <f>TEXT(Table1[[#This Row],[Order Date]],"yyyy")</f>
        <v>2024</v>
      </c>
      <c r="L235" t="str">
        <f>TEXT(Table1[[#This Row],[Order Date]],"MMM")</f>
        <v>Jun</v>
      </c>
      <c r="M235" t="str">
        <f>TEXT(Table1[[#This Row],[Order Date]],"DDD")</f>
        <v>Sun</v>
      </c>
      <c r="N235">
        <f>DATEDIF(Table1[[#This Row],[Order Date]],Table1[[#This Row],[Delivered Date]],"D")</f>
        <v>9</v>
      </c>
      <c r="O235">
        <f>ROUND(Table1[[#This Row],[Quantity]]*Table1[[#This Row],[Unit Price]]*VLOOKUP(Table1[[#This Row],[Product Name]],Table2[#All],2,FALSE),0)</f>
        <v>951</v>
      </c>
      <c r="P235">
        <f>Table1[[#This Row],[Quantity]]*Table1[[#This Row],[Unit Price]]</f>
        <v>1358</v>
      </c>
      <c r="Q235">
        <f>Table1[[#This Row],[Sales Revenue]]-Table1[[#This Row],[Total costs]]</f>
        <v>407</v>
      </c>
    </row>
    <row r="236" spans="1:17" x14ac:dyDescent="0.25">
      <c r="A236" t="s">
        <v>280</v>
      </c>
      <c r="B236" t="s">
        <v>23</v>
      </c>
      <c r="C236" t="s">
        <v>37</v>
      </c>
      <c r="D236" s="1">
        <v>45485</v>
      </c>
      <c r="E236" s="1">
        <v>45498</v>
      </c>
      <c r="F236">
        <v>9</v>
      </c>
      <c r="G236">
        <v>497</v>
      </c>
      <c r="H236" t="s">
        <v>27</v>
      </c>
      <c r="I236" t="s">
        <v>550</v>
      </c>
      <c r="J236" t="s">
        <v>45</v>
      </c>
      <c r="K236" t="str">
        <f>TEXT(Table1[[#This Row],[Order Date]],"yyyy")</f>
        <v>2024</v>
      </c>
      <c r="L236" t="str">
        <f>TEXT(Table1[[#This Row],[Order Date]],"MMM")</f>
        <v>Jul</v>
      </c>
      <c r="M236" t="str">
        <f>TEXT(Table1[[#This Row],[Order Date]],"DDD")</f>
        <v>Fri</v>
      </c>
      <c r="N236">
        <f>DATEDIF(Table1[[#This Row],[Order Date]],Table1[[#This Row],[Delivered Date]],"D")</f>
        <v>13</v>
      </c>
      <c r="O236">
        <f>ROUND(Table1[[#This Row],[Quantity]]*Table1[[#This Row],[Unit Price]]*VLOOKUP(Table1[[#This Row],[Product Name]],Table2[#All],2,FALSE),0)</f>
        <v>2237</v>
      </c>
      <c r="P236">
        <f>Table1[[#This Row],[Quantity]]*Table1[[#This Row],[Unit Price]]</f>
        <v>4473</v>
      </c>
      <c r="Q236">
        <f>Table1[[#This Row],[Sales Revenue]]-Table1[[#This Row],[Total costs]]</f>
        <v>2236</v>
      </c>
    </row>
    <row r="237" spans="1:17" x14ac:dyDescent="0.25">
      <c r="A237" t="s">
        <v>281</v>
      </c>
      <c r="B237" t="s">
        <v>20</v>
      </c>
      <c r="C237" t="s">
        <v>39</v>
      </c>
      <c r="D237" s="1">
        <v>45547</v>
      </c>
      <c r="E237" s="1">
        <v>45555</v>
      </c>
      <c r="F237">
        <v>7</v>
      </c>
      <c r="G237">
        <v>670</v>
      </c>
      <c r="H237" t="s">
        <v>27</v>
      </c>
      <c r="I237" t="s">
        <v>548</v>
      </c>
      <c r="J237" t="s">
        <v>45</v>
      </c>
      <c r="K237" t="str">
        <f>TEXT(Table1[[#This Row],[Order Date]],"yyyy")</f>
        <v>2024</v>
      </c>
      <c r="L237" t="str">
        <f>TEXT(Table1[[#This Row],[Order Date]],"MMM")</f>
        <v>Sep</v>
      </c>
      <c r="M237" t="str">
        <f>TEXT(Table1[[#This Row],[Order Date]],"DDD")</f>
        <v>Thu</v>
      </c>
      <c r="N237">
        <f>DATEDIF(Table1[[#This Row],[Order Date]],Table1[[#This Row],[Delivered Date]],"D")</f>
        <v>8</v>
      </c>
      <c r="O237">
        <f>ROUND(Table1[[#This Row],[Quantity]]*Table1[[#This Row],[Unit Price]]*VLOOKUP(Table1[[#This Row],[Product Name]],Table2[#All],2,FALSE),0)</f>
        <v>3049</v>
      </c>
      <c r="P237">
        <f>Table1[[#This Row],[Quantity]]*Table1[[#This Row],[Unit Price]]</f>
        <v>4690</v>
      </c>
      <c r="Q237">
        <f>Table1[[#This Row],[Sales Revenue]]-Table1[[#This Row],[Total costs]]</f>
        <v>1641</v>
      </c>
    </row>
    <row r="238" spans="1:17" x14ac:dyDescent="0.25">
      <c r="A238" t="s">
        <v>282</v>
      </c>
      <c r="B238" t="s">
        <v>30</v>
      </c>
      <c r="C238" t="s">
        <v>75</v>
      </c>
      <c r="D238" s="1">
        <v>45330</v>
      </c>
      <c r="E238" s="1">
        <v>45343</v>
      </c>
      <c r="F238">
        <v>5</v>
      </c>
      <c r="G238">
        <v>930</v>
      </c>
      <c r="H238" t="s">
        <v>27</v>
      </c>
      <c r="I238" t="s">
        <v>32</v>
      </c>
      <c r="J238" t="s">
        <v>18</v>
      </c>
      <c r="K238" t="str">
        <f>TEXT(Table1[[#This Row],[Order Date]],"yyyy")</f>
        <v>2024</v>
      </c>
      <c r="L238" t="str">
        <f>TEXT(Table1[[#This Row],[Order Date]],"MMM")</f>
        <v>Feb</v>
      </c>
      <c r="M238" t="str">
        <f>TEXT(Table1[[#This Row],[Order Date]],"DDD")</f>
        <v>Thu</v>
      </c>
      <c r="N238">
        <f>DATEDIF(Table1[[#This Row],[Order Date]],Table1[[#This Row],[Delivered Date]],"D")</f>
        <v>13</v>
      </c>
      <c r="O238">
        <f>ROUND(Table1[[#This Row],[Quantity]]*Table1[[#This Row],[Unit Price]]*VLOOKUP(Table1[[#This Row],[Product Name]],Table2[#All],2,FALSE),0)</f>
        <v>3488</v>
      </c>
      <c r="P238">
        <f>Table1[[#This Row],[Quantity]]*Table1[[#This Row],[Unit Price]]</f>
        <v>4650</v>
      </c>
      <c r="Q238">
        <f>Table1[[#This Row],[Sales Revenue]]-Table1[[#This Row],[Total costs]]</f>
        <v>1162</v>
      </c>
    </row>
    <row r="239" spans="1:17" x14ac:dyDescent="0.25">
      <c r="A239" t="s">
        <v>283</v>
      </c>
      <c r="B239" t="s">
        <v>11</v>
      </c>
      <c r="C239" t="s">
        <v>57</v>
      </c>
      <c r="D239" s="1">
        <v>45453</v>
      </c>
      <c r="E239" s="1">
        <v>45462</v>
      </c>
      <c r="F239">
        <v>1</v>
      </c>
      <c r="G239">
        <v>994</v>
      </c>
      <c r="H239" t="s">
        <v>13</v>
      </c>
      <c r="I239" t="s">
        <v>550</v>
      </c>
      <c r="J239" t="s">
        <v>14</v>
      </c>
      <c r="K239" t="str">
        <f>TEXT(Table1[[#This Row],[Order Date]],"yyyy")</f>
        <v>2024</v>
      </c>
      <c r="L239" t="str">
        <f>TEXT(Table1[[#This Row],[Order Date]],"MMM")</f>
        <v>Jun</v>
      </c>
      <c r="M239" t="str">
        <f>TEXT(Table1[[#This Row],[Order Date]],"DDD")</f>
        <v>Mon</v>
      </c>
      <c r="N239">
        <f>DATEDIF(Table1[[#This Row],[Order Date]],Table1[[#This Row],[Delivered Date]],"D")</f>
        <v>9</v>
      </c>
      <c r="O239">
        <f>ROUND(Table1[[#This Row],[Quantity]]*Table1[[#This Row],[Unit Price]]*VLOOKUP(Table1[[#This Row],[Product Name]],Table2[#All],2,FALSE),0)</f>
        <v>845</v>
      </c>
      <c r="P239">
        <f>Table1[[#This Row],[Quantity]]*Table1[[#This Row],[Unit Price]]</f>
        <v>994</v>
      </c>
      <c r="Q239">
        <f>Table1[[#This Row],[Sales Revenue]]-Table1[[#This Row],[Total costs]]</f>
        <v>149</v>
      </c>
    </row>
    <row r="240" spans="1:17" x14ac:dyDescent="0.25">
      <c r="A240" t="s">
        <v>284</v>
      </c>
      <c r="B240" t="s">
        <v>16</v>
      </c>
      <c r="C240" t="s">
        <v>55</v>
      </c>
      <c r="D240" s="1">
        <v>45488</v>
      </c>
      <c r="E240" s="1">
        <v>45501</v>
      </c>
      <c r="F240">
        <v>3</v>
      </c>
      <c r="G240">
        <v>819</v>
      </c>
      <c r="H240" t="s">
        <v>27</v>
      </c>
      <c r="I240" t="s">
        <v>32</v>
      </c>
      <c r="J240" t="s">
        <v>14</v>
      </c>
      <c r="K240" t="str">
        <f>TEXT(Table1[[#This Row],[Order Date]],"yyyy")</f>
        <v>2024</v>
      </c>
      <c r="L240" t="str">
        <f>TEXT(Table1[[#This Row],[Order Date]],"MMM")</f>
        <v>Jul</v>
      </c>
      <c r="M240" t="str">
        <f>TEXT(Table1[[#This Row],[Order Date]],"DDD")</f>
        <v>Mon</v>
      </c>
      <c r="N240">
        <f>DATEDIF(Table1[[#This Row],[Order Date]],Table1[[#This Row],[Delivered Date]],"D")</f>
        <v>13</v>
      </c>
      <c r="O240">
        <f>ROUND(Table1[[#This Row],[Quantity]]*Table1[[#This Row],[Unit Price]]*VLOOKUP(Table1[[#This Row],[Product Name]],Table2[#All],2,FALSE),0)</f>
        <v>1351</v>
      </c>
      <c r="P240">
        <f>Table1[[#This Row],[Quantity]]*Table1[[#This Row],[Unit Price]]</f>
        <v>2457</v>
      </c>
      <c r="Q240">
        <f>Table1[[#This Row],[Sales Revenue]]-Table1[[#This Row],[Total costs]]</f>
        <v>1106</v>
      </c>
    </row>
    <row r="241" spans="1:17" x14ac:dyDescent="0.25">
      <c r="A241" t="s">
        <v>285</v>
      </c>
      <c r="B241" t="s">
        <v>16</v>
      </c>
      <c r="C241" t="s">
        <v>59</v>
      </c>
      <c r="D241" s="1">
        <v>45596</v>
      </c>
      <c r="E241" s="1">
        <v>45610</v>
      </c>
      <c r="F241">
        <v>7</v>
      </c>
      <c r="G241">
        <v>802</v>
      </c>
      <c r="H241" t="s">
        <v>27</v>
      </c>
      <c r="I241" t="s">
        <v>546</v>
      </c>
      <c r="J241" t="s">
        <v>18</v>
      </c>
      <c r="K241" t="str">
        <f>TEXT(Table1[[#This Row],[Order Date]],"yyyy")</f>
        <v>2024</v>
      </c>
      <c r="L241" t="str">
        <f>TEXT(Table1[[#This Row],[Order Date]],"MMM")</f>
        <v>Oct</v>
      </c>
      <c r="M241" t="str">
        <f>TEXT(Table1[[#This Row],[Order Date]],"DDD")</f>
        <v>Thu</v>
      </c>
      <c r="N241">
        <f>DATEDIF(Table1[[#This Row],[Order Date]],Table1[[#This Row],[Delivered Date]],"D")</f>
        <v>14</v>
      </c>
      <c r="O241">
        <f>ROUND(Table1[[#This Row],[Quantity]]*Table1[[#This Row],[Unit Price]]*VLOOKUP(Table1[[#This Row],[Product Name]],Table2[#All],2,FALSE),0)</f>
        <v>3649</v>
      </c>
      <c r="P241">
        <f>Table1[[#This Row],[Quantity]]*Table1[[#This Row],[Unit Price]]</f>
        <v>5614</v>
      </c>
      <c r="Q241">
        <f>Table1[[#This Row],[Sales Revenue]]-Table1[[#This Row],[Total costs]]</f>
        <v>1965</v>
      </c>
    </row>
    <row r="242" spans="1:17" x14ac:dyDescent="0.25">
      <c r="A242" t="s">
        <v>286</v>
      </c>
      <c r="B242" t="s">
        <v>20</v>
      </c>
      <c r="C242" t="s">
        <v>39</v>
      </c>
      <c r="D242" s="1">
        <v>45334</v>
      </c>
      <c r="E242" s="1">
        <v>45345</v>
      </c>
      <c r="F242">
        <v>5</v>
      </c>
      <c r="G242">
        <v>167</v>
      </c>
      <c r="H242" t="s">
        <v>27</v>
      </c>
      <c r="I242" t="s">
        <v>549</v>
      </c>
      <c r="J242" t="s">
        <v>28</v>
      </c>
      <c r="K242" t="str">
        <f>TEXT(Table1[[#This Row],[Order Date]],"yyyy")</f>
        <v>2024</v>
      </c>
      <c r="L242" t="str">
        <f>TEXT(Table1[[#This Row],[Order Date]],"MMM")</f>
        <v>Feb</v>
      </c>
      <c r="M242" t="str">
        <f>TEXT(Table1[[#This Row],[Order Date]],"DDD")</f>
        <v>Mon</v>
      </c>
      <c r="N242">
        <f>DATEDIF(Table1[[#This Row],[Order Date]],Table1[[#This Row],[Delivered Date]],"D")</f>
        <v>11</v>
      </c>
      <c r="O242">
        <f>ROUND(Table1[[#This Row],[Quantity]]*Table1[[#This Row],[Unit Price]]*VLOOKUP(Table1[[#This Row],[Product Name]],Table2[#All],2,FALSE),0)</f>
        <v>543</v>
      </c>
      <c r="P242">
        <f>Table1[[#This Row],[Quantity]]*Table1[[#This Row],[Unit Price]]</f>
        <v>835</v>
      </c>
      <c r="Q242">
        <f>Table1[[#This Row],[Sales Revenue]]-Table1[[#This Row],[Total costs]]</f>
        <v>292</v>
      </c>
    </row>
    <row r="243" spans="1:17" x14ac:dyDescent="0.25">
      <c r="A243" t="s">
        <v>287</v>
      </c>
      <c r="B243" t="s">
        <v>16</v>
      </c>
      <c r="C243" t="s">
        <v>17</v>
      </c>
      <c r="D243" s="1">
        <v>45597</v>
      </c>
      <c r="E243" s="1">
        <v>45602</v>
      </c>
      <c r="F243">
        <v>10</v>
      </c>
      <c r="G243">
        <v>813</v>
      </c>
      <c r="H243" t="s">
        <v>13</v>
      </c>
      <c r="I243" t="s">
        <v>546</v>
      </c>
      <c r="J243" t="s">
        <v>14</v>
      </c>
      <c r="K243" t="str">
        <f>TEXT(Table1[[#This Row],[Order Date]],"yyyy")</f>
        <v>2024</v>
      </c>
      <c r="L243" t="str">
        <f>TEXT(Table1[[#This Row],[Order Date]],"MMM")</f>
        <v>Nov</v>
      </c>
      <c r="M243" t="str">
        <f>TEXT(Table1[[#This Row],[Order Date]],"DDD")</f>
        <v>Fri</v>
      </c>
      <c r="N243">
        <f>DATEDIF(Table1[[#This Row],[Order Date]],Table1[[#This Row],[Delivered Date]],"D")</f>
        <v>5</v>
      </c>
      <c r="O243">
        <f>ROUND(Table1[[#This Row],[Quantity]]*Table1[[#This Row],[Unit Price]]*VLOOKUP(Table1[[#This Row],[Product Name]],Table2[#All],2,FALSE),0)</f>
        <v>4065</v>
      </c>
      <c r="P243">
        <f>Table1[[#This Row],[Quantity]]*Table1[[#This Row],[Unit Price]]</f>
        <v>8130</v>
      </c>
      <c r="Q243">
        <f>Table1[[#This Row],[Sales Revenue]]-Table1[[#This Row],[Total costs]]</f>
        <v>4065</v>
      </c>
    </row>
    <row r="244" spans="1:17" x14ac:dyDescent="0.25">
      <c r="A244" t="s">
        <v>288</v>
      </c>
      <c r="B244" t="s">
        <v>30</v>
      </c>
      <c r="C244" t="s">
        <v>49</v>
      </c>
      <c r="D244" s="1">
        <v>45490</v>
      </c>
      <c r="E244" s="1">
        <v>45496</v>
      </c>
      <c r="F244">
        <v>2</v>
      </c>
      <c r="G244">
        <v>752</v>
      </c>
      <c r="H244" t="s">
        <v>27</v>
      </c>
      <c r="I244" t="s">
        <v>32</v>
      </c>
      <c r="J244" t="s">
        <v>18</v>
      </c>
      <c r="K244" t="str">
        <f>TEXT(Table1[[#This Row],[Order Date]],"yyyy")</f>
        <v>2024</v>
      </c>
      <c r="L244" t="str">
        <f>TEXT(Table1[[#This Row],[Order Date]],"MMM")</f>
        <v>Jul</v>
      </c>
      <c r="M244" t="str">
        <f>TEXT(Table1[[#This Row],[Order Date]],"DDD")</f>
        <v>Wed</v>
      </c>
      <c r="N244">
        <f>DATEDIF(Table1[[#This Row],[Order Date]],Table1[[#This Row],[Delivered Date]],"D")</f>
        <v>6</v>
      </c>
      <c r="O244">
        <f>ROUND(Table1[[#This Row],[Quantity]]*Table1[[#This Row],[Unit Price]]*VLOOKUP(Table1[[#This Row],[Product Name]],Table2[#All],2,FALSE),0)</f>
        <v>1053</v>
      </c>
      <c r="P244">
        <f>Table1[[#This Row],[Quantity]]*Table1[[#This Row],[Unit Price]]</f>
        <v>1504</v>
      </c>
      <c r="Q244">
        <f>Table1[[#This Row],[Sales Revenue]]-Table1[[#This Row],[Total costs]]</f>
        <v>451</v>
      </c>
    </row>
    <row r="245" spans="1:17" x14ac:dyDescent="0.25">
      <c r="A245" t="s">
        <v>289</v>
      </c>
      <c r="B245" t="s">
        <v>30</v>
      </c>
      <c r="C245" t="s">
        <v>49</v>
      </c>
      <c r="D245" s="1">
        <v>45331</v>
      </c>
      <c r="E245" s="1">
        <v>45335</v>
      </c>
      <c r="F245">
        <v>6</v>
      </c>
      <c r="G245">
        <v>267</v>
      </c>
      <c r="H245" t="s">
        <v>27</v>
      </c>
      <c r="I245" t="s">
        <v>547</v>
      </c>
      <c r="J245" t="s">
        <v>28</v>
      </c>
      <c r="K245" t="str">
        <f>TEXT(Table1[[#This Row],[Order Date]],"yyyy")</f>
        <v>2024</v>
      </c>
      <c r="L245" t="str">
        <f>TEXT(Table1[[#This Row],[Order Date]],"MMM")</f>
        <v>Feb</v>
      </c>
      <c r="M245" t="str">
        <f>TEXT(Table1[[#This Row],[Order Date]],"DDD")</f>
        <v>Fri</v>
      </c>
      <c r="N245">
        <f>DATEDIF(Table1[[#This Row],[Order Date]],Table1[[#This Row],[Delivered Date]],"D")</f>
        <v>4</v>
      </c>
      <c r="O245">
        <f>ROUND(Table1[[#This Row],[Quantity]]*Table1[[#This Row],[Unit Price]]*VLOOKUP(Table1[[#This Row],[Product Name]],Table2[#All],2,FALSE),0)</f>
        <v>1121</v>
      </c>
      <c r="P245">
        <f>Table1[[#This Row],[Quantity]]*Table1[[#This Row],[Unit Price]]</f>
        <v>1602</v>
      </c>
      <c r="Q245">
        <f>Table1[[#This Row],[Sales Revenue]]-Table1[[#This Row],[Total costs]]</f>
        <v>481</v>
      </c>
    </row>
    <row r="246" spans="1:17" x14ac:dyDescent="0.25">
      <c r="A246" t="s">
        <v>290</v>
      </c>
      <c r="B246" t="s">
        <v>30</v>
      </c>
      <c r="C246" t="s">
        <v>31</v>
      </c>
      <c r="D246" s="1">
        <v>45486</v>
      </c>
      <c r="E246" s="1">
        <v>45492</v>
      </c>
      <c r="F246">
        <v>6</v>
      </c>
      <c r="G246">
        <v>460</v>
      </c>
      <c r="H246" t="s">
        <v>27</v>
      </c>
      <c r="I246" t="s">
        <v>546</v>
      </c>
      <c r="J246" t="s">
        <v>14</v>
      </c>
      <c r="K246" t="str">
        <f>TEXT(Table1[[#This Row],[Order Date]],"yyyy")</f>
        <v>2024</v>
      </c>
      <c r="L246" t="str">
        <f>TEXT(Table1[[#This Row],[Order Date]],"MMM")</f>
        <v>Jul</v>
      </c>
      <c r="M246" t="str">
        <f>TEXT(Table1[[#This Row],[Order Date]],"DDD")</f>
        <v>Sat</v>
      </c>
      <c r="N246">
        <f>DATEDIF(Table1[[#This Row],[Order Date]],Table1[[#This Row],[Delivered Date]],"D")</f>
        <v>6</v>
      </c>
      <c r="O246">
        <f>ROUND(Table1[[#This Row],[Quantity]]*Table1[[#This Row],[Unit Price]]*VLOOKUP(Table1[[#This Row],[Product Name]],Table2[#All],2,FALSE),0)</f>
        <v>2070</v>
      </c>
      <c r="P246">
        <f>Table1[[#This Row],[Quantity]]*Table1[[#This Row],[Unit Price]]</f>
        <v>2760</v>
      </c>
      <c r="Q246">
        <f>Table1[[#This Row],[Sales Revenue]]-Table1[[#This Row],[Total costs]]</f>
        <v>690</v>
      </c>
    </row>
    <row r="247" spans="1:17" x14ac:dyDescent="0.25">
      <c r="A247" t="s">
        <v>291</v>
      </c>
      <c r="B247" t="s">
        <v>30</v>
      </c>
      <c r="C247" t="s">
        <v>41</v>
      </c>
      <c r="D247" s="1">
        <v>45495</v>
      </c>
      <c r="E247" s="1">
        <v>45498</v>
      </c>
      <c r="F247">
        <v>6</v>
      </c>
      <c r="G247">
        <v>308</v>
      </c>
      <c r="H247" t="s">
        <v>27</v>
      </c>
      <c r="I247" t="s">
        <v>551</v>
      </c>
      <c r="J247" t="s">
        <v>28</v>
      </c>
      <c r="K247" t="str">
        <f>TEXT(Table1[[#This Row],[Order Date]],"yyyy")</f>
        <v>2024</v>
      </c>
      <c r="L247" t="str">
        <f>TEXT(Table1[[#This Row],[Order Date]],"MMM")</f>
        <v>Jul</v>
      </c>
      <c r="M247" t="str">
        <f>TEXT(Table1[[#This Row],[Order Date]],"DDD")</f>
        <v>Mon</v>
      </c>
      <c r="N247">
        <f>DATEDIF(Table1[[#This Row],[Order Date]],Table1[[#This Row],[Delivered Date]],"D")</f>
        <v>3</v>
      </c>
      <c r="O247">
        <f>ROUND(Table1[[#This Row],[Quantity]]*Table1[[#This Row],[Unit Price]]*VLOOKUP(Table1[[#This Row],[Product Name]],Table2[#All],2,FALSE),0)</f>
        <v>1201</v>
      </c>
      <c r="P247">
        <f>Table1[[#This Row],[Quantity]]*Table1[[#This Row],[Unit Price]]</f>
        <v>1848</v>
      </c>
      <c r="Q247">
        <f>Table1[[#This Row],[Sales Revenue]]-Table1[[#This Row],[Total costs]]</f>
        <v>647</v>
      </c>
    </row>
    <row r="248" spans="1:17" x14ac:dyDescent="0.25">
      <c r="A248" t="s">
        <v>292</v>
      </c>
      <c r="B248" t="s">
        <v>11</v>
      </c>
      <c r="C248" t="s">
        <v>35</v>
      </c>
      <c r="D248" s="1">
        <v>45394</v>
      </c>
      <c r="E248" s="1">
        <v>45403</v>
      </c>
      <c r="F248">
        <v>10</v>
      </c>
      <c r="G248">
        <v>568</v>
      </c>
      <c r="H248" t="s">
        <v>13</v>
      </c>
      <c r="I248" t="s">
        <v>547</v>
      </c>
      <c r="J248" t="s">
        <v>45</v>
      </c>
      <c r="K248" t="str">
        <f>TEXT(Table1[[#This Row],[Order Date]],"yyyy")</f>
        <v>2024</v>
      </c>
      <c r="L248" t="str">
        <f>TEXT(Table1[[#This Row],[Order Date]],"MMM")</f>
        <v>Apr</v>
      </c>
      <c r="M248" t="str">
        <f>TEXT(Table1[[#This Row],[Order Date]],"DDD")</f>
        <v>Fri</v>
      </c>
      <c r="N248">
        <f>DATEDIF(Table1[[#This Row],[Order Date]],Table1[[#This Row],[Delivered Date]],"D")</f>
        <v>9</v>
      </c>
      <c r="O248">
        <f>ROUND(Table1[[#This Row],[Quantity]]*Table1[[#This Row],[Unit Price]]*VLOOKUP(Table1[[#This Row],[Product Name]],Table2[#All],2,FALSE),0)</f>
        <v>4544</v>
      </c>
      <c r="P248">
        <f>Table1[[#This Row],[Quantity]]*Table1[[#This Row],[Unit Price]]</f>
        <v>5680</v>
      </c>
      <c r="Q248">
        <f>Table1[[#This Row],[Sales Revenue]]-Table1[[#This Row],[Total costs]]</f>
        <v>1136</v>
      </c>
    </row>
    <row r="249" spans="1:17" x14ac:dyDescent="0.25">
      <c r="A249" t="s">
        <v>293</v>
      </c>
      <c r="B249" t="s">
        <v>23</v>
      </c>
      <c r="C249" t="s">
        <v>99</v>
      </c>
      <c r="D249" s="1">
        <v>45616</v>
      </c>
      <c r="E249" s="1">
        <v>45638</v>
      </c>
      <c r="F249">
        <v>5</v>
      </c>
      <c r="G249">
        <v>257</v>
      </c>
      <c r="H249" t="s">
        <v>27</v>
      </c>
      <c r="I249" t="s">
        <v>546</v>
      </c>
      <c r="J249" t="s">
        <v>45</v>
      </c>
      <c r="K249" t="str">
        <f>TEXT(Table1[[#This Row],[Order Date]],"yyyy")</f>
        <v>2024</v>
      </c>
      <c r="L249" t="str">
        <f>TEXT(Table1[[#This Row],[Order Date]],"MMM")</f>
        <v>Nov</v>
      </c>
      <c r="M249" t="str">
        <f>TEXT(Table1[[#This Row],[Order Date]],"DDD")</f>
        <v>Wed</v>
      </c>
      <c r="N249">
        <f>DATEDIF(Table1[[#This Row],[Order Date]],Table1[[#This Row],[Delivered Date]],"D")</f>
        <v>22</v>
      </c>
      <c r="O249">
        <f>ROUND(Table1[[#This Row],[Quantity]]*Table1[[#This Row],[Unit Price]]*VLOOKUP(Table1[[#This Row],[Product Name]],Table2[#All],2,FALSE),0)</f>
        <v>771</v>
      </c>
      <c r="P249">
        <f>Table1[[#This Row],[Quantity]]*Table1[[#This Row],[Unit Price]]</f>
        <v>1285</v>
      </c>
      <c r="Q249">
        <f>Table1[[#This Row],[Sales Revenue]]-Table1[[#This Row],[Total costs]]</f>
        <v>514</v>
      </c>
    </row>
    <row r="250" spans="1:17" x14ac:dyDescent="0.25">
      <c r="A250" t="s">
        <v>294</v>
      </c>
      <c r="B250" t="s">
        <v>16</v>
      </c>
      <c r="C250" t="s">
        <v>59</v>
      </c>
      <c r="D250" s="1">
        <v>45646</v>
      </c>
      <c r="E250" s="1">
        <v>45654</v>
      </c>
      <c r="F250">
        <v>7</v>
      </c>
      <c r="G250">
        <v>566</v>
      </c>
      <c r="H250" t="s">
        <v>27</v>
      </c>
      <c r="I250" t="s">
        <v>547</v>
      </c>
      <c r="J250" t="s">
        <v>14</v>
      </c>
      <c r="K250" t="str">
        <f>TEXT(Table1[[#This Row],[Order Date]],"yyyy")</f>
        <v>2024</v>
      </c>
      <c r="L250" t="str">
        <f>TEXT(Table1[[#This Row],[Order Date]],"MMM")</f>
        <v>Dec</v>
      </c>
      <c r="M250" t="str">
        <f>TEXT(Table1[[#This Row],[Order Date]],"DDD")</f>
        <v>Fri</v>
      </c>
      <c r="N250">
        <f>DATEDIF(Table1[[#This Row],[Order Date]],Table1[[#This Row],[Delivered Date]],"D")</f>
        <v>8</v>
      </c>
      <c r="O250">
        <f>ROUND(Table1[[#This Row],[Quantity]]*Table1[[#This Row],[Unit Price]]*VLOOKUP(Table1[[#This Row],[Product Name]],Table2[#All],2,FALSE),0)</f>
        <v>2575</v>
      </c>
      <c r="P250">
        <f>Table1[[#This Row],[Quantity]]*Table1[[#This Row],[Unit Price]]</f>
        <v>3962</v>
      </c>
      <c r="Q250">
        <f>Table1[[#This Row],[Sales Revenue]]-Table1[[#This Row],[Total costs]]</f>
        <v>1387</v>
      </c>
    </row>
    <row r="251" spans="1:17" x14ac:dyDescent="0.25">
      <c r="A251" t="s">
        <v>295</v>
      </c>
      <c r="B251" t="s">
        <v>16</v>
      </c>
      <c r="C251" t="s">
        <v>59</v>
      </c>
      <c r="D251" s="1">
        <v>45618</v>
      </c>
      <c r="E251" s="1">
        <v>45631</v>
      </c>
      <c r="F251">
        <v>2</v>
      </c>
      <c r="G251">
        <v>121</v>
      </c>
      <c r="H251" t="s">
        <v>27</v>
      </c>
      <c r="I251" t="s">
        <v>548</v>
      </c>
      <c r="J251" t="s">
        <v>45</v>
      </c>
      <c r="K251" t="str">
        <f>TEXT(Table1[[#This Row],[Order Date]],"yyyy")</f>
        <v>2024</v>
      </c>
      <c r="L251" t="str">
        <f>TEXT(Table1[[#This Row],[Order Date]],"MMM")</f>
        <v>Nov</v>
      </c>
      <c r="M251" t="str">
        <f>TEXT(Table1[[#This Row],[Order Date]],"DDD")</f>
        <v>Fri</v>
      </c>
      <c r="N251">
        <f>DATEDIF(Table1[[#This Row],[Order Date]],Table1[[#This Row],[Delivered Date]],"D")</f>
        <v>13</v>
      </c>
      <c r="O251">
        <f>ROUND(Table1[[#This Row],[Quantity]]*Table1[[#This Row],[Unit Price]]*VLOOKUP(Table1[[#This Row],[Product Name]],Table2[#All],2,FALSE),0)</f>
        <v>157</v>
      </c>
      <c r="P251">
        <f>Table1[[#This Row],[Quantity]]*Table1[[#This Row],[Unit Price]]</f>
        <v>242</v>
      </c>
      <c r="Q251">
        <f>Table1[[#This Row],[Sales Revenue]]-Table1[[#This Row],[Total costs]]</f>
        <v>85</v>
      </c>
    </row>
    <row r="252" spans="1:17" x14ac:dyDescent="0.25">
      <c r="A252" t="s">
        <v>296</v>
      </c>
      <c r="B252" t="s">
        <v>23</v>
      </c>
      <c r="C252" t="s">
        <v>114</v>
      </c>
      <c r="D252" s="1">
        <v>45297</v>
      </c>
      <c r="E252" s="1">
        <v>45305</v>
      </c>
      <c r="F252">
        <v>2</v>
      </c>
      <c r="G252">
        <v>274</v>
      </c>
      <c r="H252" t="s">
        <v>27</v>
      </c>
      <c r="I252" t="s">
        <v>547</v>
      </c>
      <c r="J252" t="s">
        <v>18</v>
      </c>
      <c r="K252" t="str">
        <f>TEXT(Table1[[#This Row],[Order Date]],"yyyy")</f>
        <v>2024</v>
      </c>
      <c r="L252" t="str">
        <f>TEXT(Table1[[#This Row],[Order Date]],"MMM")</f>
        <v>Jan</v>
      </c>
      <c r="M252" t="str">
        <f>TEXT(Table1[[#This Row],[Order Date]],"DDD")</f>
        <v>Sat</v>
      </c>
      <c r="N252">
        <f>DATEDIF(Table1[[#This Row],[Order Date]],Table1[[#This Row],[Delivered Date]],"D")</f>
        <v>8</v>
      </c>
      <c r="O252">
        <f>ROUND(Table1[[#This Row],[Quantity]]*Table1[[#This Row],[Unit Price]]*VLOOKUP(Table1[[#This Row],[Product Name]],Table2[#All],2,FALSE),0)</f>
        <v>329</v>
      </c>
      <c r="P252">
        <f>Table1[[#This Row],[Quantity]]*Table1[[#This Row],[Unit Price]]</f>
        <v>548</v>
      </c>
      <c r="Q252">
        <f>Table1[[#This Row],[Sales Revenue]]-Table1[[#This Row],[Total costs]]</f>
        <v>219</v>
      </c>
    </row>
    <row r="253" spans="1:17" x14ac:dyDescent="0.25">
      <c r="A253" t="s">
        <v>297</v>
      </c>
      <c r="B253" t="s">
        <v>11</v>
      </c>
      <c r="C253" t="s">
        <v>26</v>
      </c>
      <c r="D253" s="1">
        <v>45648</v>
      </c>
      <c r="E253" s="1">
        <v>45656</v>
      </c>
      <c r="F253">
        <v>8</v>
      </c>
      <c r="G253">
        <v>336</v>
      </c>
      <c r="H253" t="s">
        <v>13</v>
      </c>
      <c r="I253" t="s">
        <v>547</v>
      </c>
      <c r="J253" t="s">
        <v>18</v>
      </c>
      <c r="K253" t="str">
        <f>TEXT(Table1[[#This Row],[Order Date]],"yyyy")</f>
        <v>2024</v>
      </c>
      <c r="L253" t="str">
        <f>TEXT(Table1[[#This Row],[Order Date]],"MMM")</f>
        <v>Dec</v>
      </c>
      <c r="M253" t="str">
        <f>TEXT(Table1[[#This Row],[Order Date]],"DDD")</f>
        <v>Sun</v>
      </c>
      <c r="N253">
        <f>DATEDIF(Table1[[#This Row],[Order Date]],Table1[[#This Row],[Delivered Date]],"D")</f>
        <v>8</v>
      </c>
      <c r="O253">
        <f>ROUND(Table1[[#This Row],[Quantity]]*Table1[[#This Row],[Unit Price]]*VLOOKUP(Table1[[#This Row],[Product Name]],Table2[#All],2,FALSE),0)</f>
        <v>1747</v>
      </c>
      <c r="P253">
        <f>Table1[[#This Row],[Quantity]]*Table1[[#This Row],[Unit Price]]</f>
        <v>2688</v>
      </c>
      <c r="Q253">
        <f>Table1[[#This Row],[Sales Revenue]]-Table1[[#This Row],[Total costs]]</f>
        <v>941</v>
      </c>
    </row>
    <row r="254" spans="1:17" x14ac:dyDescent="0.25">
      <c r="A254" t="s">
        <v>298</v>
      </c>
      <c r="B254" t="s">
        <v>11</v>
      </c>
      <c r="C254" t="s">
        <v>12</v>
      </c>
      <c r="D254" s="1">
        <v>45467</v>
      </c>
      <c r="E254" s="1">
        <v>45472</v>
      </c>
      <c r="F254">
        <v>2</v>
      </c>
      <c r="G254">
        <v>703</v>
      </c>
      <c r="H254" t="s">
        <v>27</v>
      </c>
      <c r="I254" t="s">
        <v>548</v>
      </c>
      <c r="J254" t="s">
        <v>28</v>
      </c>
      <c r="K254" t="str">
        <f>TEXT(Table1[[#This Row],[Order Date]],"yyyy")</f>
        <v>2024</v>
      </c>
      <c r="L254" t="str">
        <f>TEXT(Table1[[#This Row],[Order Date]],"MMM")</f>
        <v>Jun</v>
      </c>
      <c r="M254" t="str">
        <f>TEXT(Table1[[#This Row],[Order Date]],"DDD")</f>
        <v>Mon</v>
      </c>
      <c r="N254">
        <f>DATEDIF(Table1[[#This Row],[Order Date]],Table1[[#This Row],[Delivered Date]],"D")</f>
        <v>5</v>
      </c>
      <c r="O254">
        <f>ROUND(Table1[[#This Row],[Quantity]]*Table1[[#This Row],[Unit Price]]*VLOOKUP(Table1[[#This Row],[Product Name]],Table2[#All],2,FALSE),0)</f>
        <v>1055</v>
      </c>
      <c r="P254">
        <f>Table1[[#This Row],[Quantity]]*Table1[[#This Row],[Unit Price]]</f>
        <v>1406</v>
      </c>
      <c r="Q254">
        <f>Table1[[#This Row],[Sales Revenue]]-Table1[[#This Row],[Total costs]]</f>
        <v>351</v>
      </c>
    </row>
    <row r="255" spans="1:17" x14ac:dyDescent="0.25">
      <c r="A255" t="s">
        <v>299</v>
      </c>
      <c r="B255" t="s">
        <v>11</v>
      </c>
      <c r="C255" t="s">
        <v>35</v>
      </c>
      <c r="D255" s="1">
        <v>45393</v>
      </c>
      <c r="E255" s="1">
        <v>45403</v>
      </c>
      <c r="F255">
        <v>8</v>
      </c>
      <c r="G255">
        <v>616</v>
      </c>
      <c r="H255" t="s">
        <v>13</v>
      </c>
      <c r="I255" t="s">
        <v>549</v>
      </c>
      <c r="J255" t="s">
        <v>28</v>
      </c>
      <c r="K255" t="str">
        <f>TEXT(Table1[[#This Row],[Order Date]],"yyyy")</f>
        <v>2024</v>
      </c>
      <c r="L255" t="str">
        <f>TEXT(Table1[[#This Row],[Order Date]],"MMM")</f>
        <v>Apr</v>
      </c>
      <c r="M255" t="str">
        <f>TEXT(Table1[[#This Row],[Order Date]],"DDD")</f>
        <v>Thu</v>
      </c>
      <c r="N255">
        <f>DATEDIF(Table1[[#This Row],[Order Date]],Table1[[#This Row],[Delivered Date]],"D")</f>
        <v>10</v>
      </c>
      <c r="O255">
        <f>ROUND(Table1[[#This Row],[Quantity]]*Table1[[#This Row],[Unit Price]]*VLOOKUP(Table1[[#This Row],[Product Name]],Table2[#All],2,FALSE),0)</f>
        <v>3942</v>
      </c>
      <c r="P255">
        <f>Table1[[#This Row],[Quantity]]*Table1[[#This Row],[Unit Price]]</f>
        <v>4928</v>
      </c>
      <c r="Q255">
        <f>Table1[[#This Row],[Sales Revenue]]-Table1[[#This Row],[Total costs]]</f>
        <v>986</v>
      </c>
    </row>
    <row r="256" spans="1:17" x14ac:dyDescent="0.25">
      <c r="A256" t="s">
        <v>300</v>
      </c>
      <c r="B256" t="s">
        <v>20</v>
      </c>
      <c r="C256" t="s">
        <v>53</v>
      </c>
      <c r="D256" s="1">
        <v>45434</v>
      </c>
      <c r="E256" s="1">
        <v>45448</v>
      </c>
      <c r="F256">
        <v>2</v>
      </c>
      <c r="G256">
        <v>601</v>
      </c>
      <c r="H256" t="s">
        <v>13</v>
      </c>
      <c r="I256" t="s">
        <v>547</v>
      </c>
      <c r="J256" t="s">
        <v>18</v>
      </c>
      <c r="K256" t="str">
        <f>TEXT(Table1[[#This Row],[Order Date]],"yyyy")</f>
        <v>2024</v>
      </c>
      <c r="L256" t="str">
        <f>TEXT(Table1[[#This Row],[Order Date]],"MMM")</f>
        <v>May</v>
      </c>
      <c r="M256" t="str">
        <f>TEXT(Table1[[#This Row],[Order Date]],"DDD")</f>
        <v>Wed</v>
      </c>
      <c r="N256">
        <f>DATEDIF(Table1[[#This Row],[Order Date]],Table1[[#This Row],[Delivered Date]],"D")</f>
        <v>14</v>
      </c>
      <c r="O256">
        <f>ROUND(Table1[[#This Row],[Quantity]]*Table1[[#This Row],[Unit Price]]*VLOOKUP(Table1[[#This Row],[Product Name]],Table2[#All],2,FALSE),0)</f>
        <v>841</v>
      </c>
      <c r="P256">
        <f>Table1[[#This Row],[Quantity]]*Table1[[#This Row],[Unit Price]]</f>
        <v>1202</v>
      </c>
      <c r="Q256">
        <f>Table1[[#This Row],[Sales Revenue]]-Table1[[#This Row],[Total costs]]</f>
        <v>361</v>
      </c>
    </row>
    <row r="257" spans="1:17" x14ac:dyDescent="0.25">
      <c r="A257" t="s">
        <v>301</v>
      </c>
      <c r="B257" t="s">
        <v>30</v>
      </c>
      <c r="C257" t="s">
        <v>78</v>
      </c>
      <c r="D257" s="1">
        <v>45392</v>
      </c>
      <c r="E257" s="1">
        <v>45402</v>
      </c>
      <c r="F257">
        <v>8</v>
      </c>
      <c r="G257">
        <v>126</v>
      </c>
      <c r="H257" t="s">
        <v>27</v>
      </c>
      <c r="I257" t="s">
        <v>546</v>
      </c>
      <c r="J257" t="s">
        <v>14</v>
      </c>
      <c r="K257" t="str">
        <f>TEXT(Table1[[#This Row],[Order Date]],"yyyy")</f>
        <v>2024</v>
      </c>
      <c r="L257" t="str">
        <f>TEXT(Table1[[#This Row],[Order Date]],"MMM")</f>
        <v>Apr</v>
      </c>
      <c r="M257" t="str">
        <f>TEXT(Table1[[#This Row],[Order Date]],"DDD")</f>
        <v>Wed</v>
      </c>
      <c r="N257">
        <f>DATEDIF(Table1[[#This Row],[Order Date]],Table1[[#This Row],[Delivered Date]],"D")</f>
        <v>10</v>
      </c>
      <c r="O257">
        <f>ROUND(Table1[[#This Row],[Quantity]]*Table1[[#This Row],[Unit Price]]*VLOOKUP(Table1[[#This Row],[Product Name]],Table2[#All],2,FALSE),0)</f>
        <v>655</v>
      </c>
      <c r="P257">
        <f>Table1[[#This Row],[Quantity]]*Table1[[#This Row],[Unit Price]]</f>
        <v>1008</v>
      </c>
      <c r="Q257">
        <f>Table1[[#This Row],[Sales Revenue]]-Table1[[#This Row],[Total costs]]</f>
        <v>353</v>
      </c>
    </row>
    <row r="258" spans="1:17" x14ac:dyDescent="0.25">
      <c r="A258" t="s">
        <v>302</v>
      </c>
      <c r="B258" t="s">
        <v>30</v>
      </c>
      <c r="C258" t="s">
        <v>49</v>
      </c>
      <c r="D258" s="1">
        <v>45608</v>
      </c>
      <c r="E258" s="1">
        <v>45620</v>
      </c>
      <c r="F258">
        <v>3</v>
      </c>
      <c r="G258">
        <v>843</v>
      </c>
      <c r="H258" t="s">
        <v>27</v>
      </c>
      <c r="I258" t="s">
        <v>551</v>
      </c>
      <c r="J258" t="s">
        <v>18</v>
      </c>
      <c r="K258" t="str">
        <f>TEXT(Table1[[#This Row],[Order Date]],"yyyy")</f>
        <v>2024</v>
      </c>
      <c r="L258" t="str">
        <f>TEXT(Table1[[#This Row],[Order Date]],"MMM")</f>
        <v>Nov</v>
      </c>
      <c r="M258" t="str">
        <f>TEXT(Table1[[#This Row],[Order Date]],"DDD")</f>
        <v>Tue</v>
      </c>
      <c r="N258">
        <f>DATEDIF(Table1[[#This Row],[Order Date]],Table1[[#This Row],[Delivered Date]],"D")</f>
        <v>12</v>
      </c>
      <c r="O258">
        <f>ROUND(Table1[[#This Row],[Quantity]]*Table1[[#This Row],[Unit Price]]*VLOOKUP(Table1[[#This Row],[Product Name]],Table2[#All],2,FALSE),0)</f>
        <v>1770</v>
      </c>
      <c r="P258">
        <f>Table1[[#This Row],[Quantity]]*Table1[[#This Row],[Unit Price]]</f>
        <v>2529</v>
      </c>
      <c r="Q258">
        <f>Table1[[#This Row],[Sales Revenue]]-Table1[[#This Row],[Total costs]]</f>
        <v>759</v>
      </c>
    </row>
    <row r="259" spans="1:17" x14ac:dyDescent="0.25">
      <c r="A259" t="s">
        <v>303</v>
      </c>
      <c r="B259" t="s">
        <v>11</v>
      </c>
      <c r="C259" t="s">
        <v>57</v>
      </c>
      <c r="D259" s="1">
        <v>45483</v>
      </c>
      <c r="E259" s="1">
        <v>45487</v>
      </c>
      <c r="F259">
        <v>3</v>
      </c>
      <c r="G259">
        <v>533</v>
      </c>
      <c r="H259" t="s">
        <v>27</v>
      </c>
      <c r="I259" t="s">
        <v>549</v>
      </c>
      <c r="J259" t="s">
        <v>18</v>
      </c>
      <c r="K259" t="str">
        <f>TEXT(Table1[[#This Row],[Order Date]],"yyyy")</f>
        <v>2024</v>
      </c>
      <c r="L259" t="str">
        <f>TEXT(Table1[[#This Row],[Order Date]],"MMM")</f>
        <v>Jul</v>
      </c>
      <c r="M259" t="str">
        <f>TEXT(Table1[[#This Row],[Order Date]],"DDD")</f>
        <v>Wed</v>
      </c>
      <c r="N259">
        <f>DATEDIF(Table1[[#This Row],[Order Date]],Table1[[#This Row],[Delivered Date]],"D")</f>
        <v>4</v>
      </c>
      <c r="O259">
        <f>ROUND(Table1[[#This Row],[Quantity]]*Table1[[#This Row],[Unit Price]]*VLOOKUP(Table1[[#This Row],[Product Name]],Table2[#All],2,FALSE),0)</f>
        <v>1359</v>
      </c>
      <c r="P259">
        <f>Table1[[#This Row],[Quantity]]*Table1[[#This Row],[Unit Price]]</f>
        <v>1599</v>
      </c>
      <c r="Q259">
        <f>Table1[[#This Row],[Sales Revenue]]-Table1[[#This Row],[Total costs]]</f>
        <v>240</v>
      </c>
    </row>
    <row r="260" spans="1:17" x14ac:dyDescent="0.25">
      <c r="A260" t="s">
        <v>304</v>
      </c>
      <c r="B260" t="s">
        <v>20</v>
      </c>
      <c r="C260" t="s">
        <v>51</v>
      </c>
      <c r="D260" s="1">
        <v>45488</v>
      </c>
      <c r="E260" s="1">
        <v>45500</v>
      </c>
      <c r="F260">
        <v>7</v>
      </c>
      <c r="G260">
        <v>200</v>
      </c>
      <c r="H260" t="s">
        <v>27</v>
      </c>
      <c r="I260" t="s">
        <v>549</v>
      </c>
      <c r="J260" t="s">
        <v>45</v>
      </c>
      <c r="K260" t="str">
        <f>TEXT(Table1[[#This Row],[Order Date]],"yyyy")</f>
        <v>2024</v>
      </c>
      <c r="L260" t="str">
        <f>TEXT(Table1[[#This Row],[Order Date]],"MMM")</f>
        <v>Jul</v>
      </c>
      <c r="M260" t="str">
        <f>TEXT(Table1[[#This Row],[Order Date]],"DDD")</f>
        <v>Mon</v>
      </c>
      <c r="N260">
        <f>DATEDIF(Table1[[#This Row],[Order Date]],Table1[[#This Row],[Delivered Date]],"D")</f>
        <v>12</v>
      </c>
      <c r="O260">
        <f>ROUND(Table1[[#This Row],[Quantity]]*Table1[[#This Row],[Unit Price]]*VLOOKUP(Table1[[#This Row],[Product Name]],Table2[#All],2,FALSE),0)</f>
        <v>980</v>
      </c>
      <c r="P260">
        <f>Table1[[#This Row],[Quantity]]*Table1[[#This Row],[Unit Price]]</f>
        <v>1400</v>
      </c>
      <c r="Q260">
        <f>Table1[[#This Row],[Sales Revenue]]-Table1[[#This Row],[Total costs]]</f>
        <v>420</v>
      </c>
    </row>
    <row r="261" spans="1:17" x14ac:dyDescent="0.25">
      <c r="A261" t="s">
        <v>305</v>
      </c>
      <c r="B261" t="s">
        <v>23</v>
      </c>
      <c r="C261" t="s">
        <v>69</v>
      </c>
      <c r="D261" s="1">
        <v>45319</v>
      </c>
      <c r="E261" s="1">
        <v>45329</v>
      </c>
      <c r="F261">
        <v>6</v>
      </c>
      <c r="G261">
        <v>984</v>
      </c>
      <c r="H261" t="s">
        <v>13</v>
      </c>
      <c r="I261" t="s">
        <v>547</v>
      </c>
      <c r="J261" t="s">
        <v>45</v>
      </c>
      <c r="K261" t="str">
        <f>TEXT(Table1[[#This Row],[Order Date]],"yyyy")</f>
        <v>2024</v>
      </c>
      <c r="L261" t="str">
        <f>TEXT(Table1[[#This Row],[Order Date]],"MMM")</f>
        <v>Jan</v>
      </c>
      <c r="M261" t="str">
        <f>TEXT(Table1[[#This Row],[Order Date]],"DDD")</f>
        <v>Sun</v>
      </c>
      <c r="N261">
        <f>DATEDIF(Table1[[#This Row],[Order Date]],Table1[[#This Row],[Delivered Date]],"D")</f>
        <v>10</v>
      </c>
      <c r="O261">
        <f>ROUND(Table1[[#This Row],[Quantity]]*Table1[[#This Row],[Unit Price]]*VLOOKUP(Table1[[#This Row],[Product Name]],Table2[#All],2,FALSE),0)</f>
        <v>3247</v>
      </c>
      <c r="P261">
        <f>Table1[[#This Row],[Quantity]]*Table1[[#This Row],[Unit Price]]</f>
        <v>5904</v>
      </c>
      <c r="Q261">
        <f>Table1[[#This Row],[Sales Revenue]]-Table1[[#This Row],[Total costs]]</f>
        <v>2657</v>
      </c>
    </row>
    <row r="262" spans="1:17" x14ac:dyDescent="0.25">
      <c r="A262" t="s">
        <v>306</v>
      </c>
      <c r="B262" t="s">
        <v>20</v>
      </c>
      <c r="C262" t="s">
        <v>21</v>
      </c>
      <c r="D262" s="1">
        <v>45579</v>
      </c>
      <c r="E262" s="1">
        <v>45593</v>
      </c>
      <c r="F262">
        <v>9</v>
      </c>
      <c r="G262">
        <v>678</v>
      </c>
      <c r="H262" t="s">
        <v>27</v>
      </c>
      <c r="I262" t="s">
        <v>549</v>
      </c>
      <c r="J262" t="s">
        <v>45</v>
      </c>
      <c r="K262" t="str">
        <f>TEXT(Table1[[#This Row],[Order Date]],"yyyy")</f>
        <v>2024</v>
      </c>
      <c r="L262" t="str">
        <f>TEXT(Table1[[#This Row],[Order Date]],"MMM")</f>
        <v>Oct</v>
      </c>
      <c r="M262" t="str">
        <f>TEXT(Table1[[#This Row],[Order Date]],"DDD")</f>
        <v>Mon</v>
      </c>
      <c r="N262">
        <f>DATEDIF(Table1[[#This Row],[Order Date]],Table1[[#This Row],[Delivered Date]],"D")</f>
        <v>14</v>
      </c>
      <c r="O262">
        <f>ROUND(Table1[[#This Row],[Quantity]]*Table1[[#This Row],[Unit Price]]*VLOOKUP(Table1[[#This Row],[Product Name]],Table2[#All],2,FALSE),0)</f>
        <v>4577</v>
      </c>
      <c r="P262">
        <f>Table1[[#This Row],[Quantity]]*Table1[[#This Row],[Unit Price]]</f>
        <v>6102</v>
      </c>
      <c r="Q262">
        <f>Table1[[#This Row],[Sales Revenue]]-Table1[[#This Row],[Total costs]]</f>
        <v>1525</v>
      </c>
    </row>
    <row r="263" spans="1:17" x14ac:dyDescent="0.25">
      <c r="A263" t="s">
        <v>307</v>
      </c>
      <c r="B263" t="s">
        <v>23</v>
      </c>
      <c r="C263" t="s">
        <v>37</v>
      </c>
      <c r="D263" s="1">
        <v>45655</v>
      </c>
      <c r="E263" s="1">
        <v>45659</v>
      </c>
      <c r="F263">
        <v>8</v>
      </c>
      <c r="G263">
        <v>510</v>
      </c>
      <c r="H263" t="s">
        <v>27</v>
      </c>
      <c r="I263" t="s">
        <v>547</v>
      </c>
      <c r="J263" t="s">
        <v>14</v>
      </c>
      <c r="K263" t="str">
        <f>TEXT(Table1[[#This Row],[Order Date]],"yyyy")</f>
        <v>2024</v>
      </c>
      <c r="L263" t="str">
        <f>TEXT(Table1[[#This Row],[Order Date]],"MMM")</f>
        <v>Dec</v>
      </c>
      <c r="M263" t="str">
        <f>TEXT(Table1[[#This Row],[Order Date]],"DDD")</f>
        <v>Sun</v>
      </c>
      <c r="N263">
        <f>DATEDIF(Table1[[#This Row],[Order Date]],Table1[[#This Row],[Delivered Date]],"D")</f>
        <v>4</v>
      </c>
      <c r="O263">
        <f>ROUND(Table1[[#This Row],[Quantity]]*Table1[[#This Row],[Unit Price]]*VLOOKUP(Table1[[#This Row],[Product Name]],Table2[#All],2,FALSE),0)</f>
        <v>2040</v>
      </c>
      <c r="P263">
        <f>Table1[[#This Row],[Quantity]]*Table1[[#This Row],[Unit Price]]</f>
        <v>4080</v>
      </c>
      <c r="Q263">
        <f>Table1[[#This Row],[Sales Revenue]]-Table1[[#This Row],[Total costs]]</f>
        <v>2040</v>
      </c>
    </row>
    <row r="264" spans="1:17" x14ac:dyDescent="0.25">
      <c r="A264" t="s">
        <v>308</v>
      </c>
      <c r="B264" t="s">
        <v>20</v>
      </c>
      <c r="C264" t="s">
        <v>21</v>
      </c>
      <c r="D264" s="1">
        <v>45581</v>
      </c>
      <c r="E264" s="1">
        <v>45594</v>
      </c>
      <c r="F264">
        <v>8</v>
      </c>
      <c r="G264">
        <v>572</v>
      </c>
      <c r="H264" t="s">
        <v>27</v>
      </c>
      <c r="I264" t="s">
        <v>551</v>
      </c>
      <c r="J264" t="s">
        <v>45</v>
      </c>
      <c r="K264" t="str">
        <f>TEXT(Table1[[#This Row],[Order Date]],"yyyy")</f>
        <v>2024</v>
      </c>
      <c r="L264" t="str">
        <f>TEXT(Table1[[#This Row],[Order Date]],"MMM")</f>
        <v>Oct</v>
      </c>
      <c r="M264" t="str">
        <f>TEXT(Table1[[#This Row],[Order Date]],"DDD")</f>
        <v>Wed</v>
      </c>
      <c r="N264">
        <f>DATEDIF(Table1[[#This Row],[Order Date]],Table1[[#This Row],[Delivered Date]],"D")</f>
        <v>13</v>
      </c>
      <c r="O264">
        <f>ROUND(Table1[[#This Row],[Quantity]]*Table1[[#This Row],[Unit Price]]*VLOOKUP(Table1[[#This Row],[Product Name]],Table2[#All],2,FALSE),0)</f>
        <v>3432</v>
      </c>
      <c r="P264">
        <f>Table1[[#This Row],[Quantity]]*Table1[[#This Row],[Unit Price]]</f>
        <v>4576</v>
      </c>
      <c r="Q264">
        <f>Table1[[#This Row],[Sales Revenue]]-Table1[[#This Row],[Total costs]]</f>
        <v>1144</v>
      </c>
    </row>
    <row r="265" spans="1:17" x14ac:dyDescent="0.25">
      <c r="A265" t="s">
        <v>309</v>
      </c>
      <c r="B265" t="s">
        <v>11</v>
      </c>
      <c r="C265" t="s">
        <v>95</v>
      </c>
      <c r="D265" s="1">
        <v>45570</v>
      </c>
      <c r="E265" s="1">
        <v>45574</v>
      </c>
      <c r="F265">
        <v>6</v>
      </c>
      <c r="G265">
        <v>565</v>
      </c>
      <c r="H265" t="s">
        <v>27</v>
      </c>
      <c r="I265" t="s">
        <v>548</v>
      </c>
      <c r="J265" t="s">
        <v>45</v>
      </c>
      <c r="K265" t="str">
        <f>TEXT(Table1[[#This Row],[Order Date]],"yyyy")</f>
        <v>2024</v>
      </c>
      <c r="L265" t="str">
        <f>TEXT(Table1[[#This Row],[Order Date]],"MMM")</f>
        <v>Oct</v>
      </c>
      <c r="M265" t="str">
        <f>TEXT(Table1[[#This Row],[Order Date]],"DDD")</f>
        <v>Sat</v>
      </c>
      <c r="N265">
        <f>DATEDIF(Table1[[#This Row],[Order Date]],Table1[[#This Row],[Delivered Date]],"D")</f>
        <v>4</v>
      </c>
      <c r="O265">
        <f>ROUND(Table1[[#This Row],[Quantity]]*Table1[[#This Row],[Unit Price]]*VLOOKUP(Table1[[#This Row],[Product Name]],Table2[#All],2,FALSE),0)</f>
        <v>2373</v>
      </c>
      <c r="P265">
        <f>Table1[[#This Row],[Quantity]]*Table1[[#This Row],[Unit Price]]</f>
        <v>3390</v>
      </c>
      <c r="Q265">
        <f>Table1[[#This Row],[Sales Revenue]]-Table1[[#This Row],[Total costs]]</f>
        <v>1017</v>
      </c>
    </row>
    <row r="266" spans="1:17" x14ac:dyDescent="0.25">
      <c r="A266" t="s">
        <v>310</v>
      </c>
      <c r="B266" t="s">
        <v>11</v>
      </c>
      <c r="C266" t="s">
        <v>57</v>
      </c>
      <c r="D266" s="1">
        <v>45399</v>
      </c>
      <c r="E266" s="1">
        <v>45406</v>
      </c>
      <c r="F266">
        <v>10</v>
      </c>
      <c r="G266">
        <v>715</v>
      </c>
      <c r="H266" t="s">
        <v>27</v>
      </c>
      <c r="I266" t="s">
        <v>546</v>
      </c>
      <c r="J266" t="s">
        <v>28</v>
      </c>
      <c r="K266" t="str">
        <f>TEXT(Table1[[#This Row],[Order Date]],"yyyy")</f>
        <v>2024</v>
      </c>
      <c r="L266" t="str">
        <f>TEXT(Table1[[#This Row],[Order Date]],"MMM")</f>
        <v>Apr</v>
      </c>
      <c r="M266" t="str">
        <f>TEXT(Table1[[#This Row],[Order Date]],"DDD")</f>
        <v>Wed</v>
      </c>
      <c r="N266">
        <f>DATEDIF(Table1[[#This Row],[Order Date]],Table1[[#This Row],[Delivered Date]],"D")</f>
        <v>7</v>
      </c>
      <c r="O266">
        <f>ROUND(Table1[[#This Row],[Quantity]]*Table1[[#This Row],[Unit Price]]*VLOOKUP(Table1[[#This Row],[Product Name]],Table2[#All],2,FALSE),0)</f>
        <v>6078</v>
      </c>
      <c r="P266">
        <f>Table1[[#This Row],[Quantity]]*Table1[[#This Row],[Unit Price]]</f>
        <v>7150</v>
      </c>
      <c r="Q266">
        <f>Table1[[#This Row],[Sales Revenue]]-Table1[[#This Row],[Total costs]]</f>
        <v>1072</v>
      </c>
    </row>
    <row r="267" spans="1:17" x14ac:dyDescent="0.25">
      <c r="A267" t="s">
        <v>311</v>
      </c>
      <c r="B267" t="s">
        <v>23</v>
      </c>
      <c r="C267" t="s">
        <v>99</v>
      </c>
      <c r="D267" s="1">
        <v>45607</v>
      </c>
      <c r="E267" s="1">
        <v>45620</v>
      </c>
      <c r="F267">
        <v>3</v>
      </c>
      <c r="G267">
        <v>813</v>
      </c>
      <c r="H267" t="s">
        <v>13</v>
      </c>
      <c r="I267" t="s">
        <v>547</v>
      </c>
      <c r="J267" t="s">
        <v>14</v>
      </c>
      <c r="K267" t="str">
        <f>TEXT(Table1[[#This Row],[Order Date]],"yyyy")</f>
        <v>2024</v>
      </c>
      <c r="L267" t="str">
        <f>TEXT(Table1[[#This Row],[Order Date]],"MMM")</f>
        <v>Nov</v>
      </c>
      <c r="M267" t="str">
        <f>TEXT(Table1[[#This Row],[Order Date]],"DDD")</f>
        <v>Mon</v>
      </c>
      <c r="N267">
        <f>DATEDIF(Table1[[#This Row],[Order Date]],Table1[[#This Row],[Delivered Date]],"D")</f>
        <v>13</v>
      </c>
      <c r="O267">
        <f>ROUND(Table1[[#This Row],[Quantity]]*Table1[[#This Row],[Unit Price]]*VLOOKUP(Table1[[#This Row],[Product Name]],Table2[#All],2,FALSE),0)</f>
        <v>1463</v>
      </c>
      <c r="P267">
        <f>Table1[[#This Row],[Quantity]]*Table1[[#This Row],[Unit Price]]</f>
        <v>2439</v>
      </c>
      <c r="Q267">
        <f>Table1[[#This Row],[Sales Revenue]]-Table1[[#This Row],[Total costs]]</f>
        <v>976</v>
      </c>
    </row>
    <row r="268" spans="1:17" x14ac:dyDescent="0.25">
      <c r="A268" t="s">
        <v>312</v>
      </c>
      <c r="B268" t="s">
        <v>30</v>
      </c>
      <c r="C268" t="s">
        <v>78</v>
      </c>
      <c r="D268" s="1">
        <v>45585</v>
      </c>
      <c r="E268" s="1">
        <v>45596</v>
      </c>
      <c r="F268">
        <v>5</v>
      </c>
      <c r="G268">
        <v>985</v>
      </c>
      <c r="H268" t="s">
        <v>27</v>
      </c>
      <c r="I268" t="s">
        <v>548</v>
      </c>
      <c r="J268" t="s">
        <v>45</v>
      </c>
      <c r="K268" t="str">
        <f>TEXT(Table1[[#This Row],[Order Date]],"yyyy")</f>
        <v>2024</v>
      </c>
      <c r="L268" t="str">
        <f>TEXT(Table1[[#This Row],[Order Date]],"MMM")</f>
        <v>Oct</v>
      </c>
      <c r="M268" t="str">
        <f>TEXT(Table1[[#This Row],[Order Date]],"DDD")</f>
        <v>Sun</v>
      </c>
      <c r="N268">
        <f>DATEDIF(Table1[[#This Row],[Order Date]],Table1[[#This Row],[Delivered Date]],"D")</f>
        <v>11</v>
      </c>
      <c r="O268">
        <f>ROUND(Table1[[#This Row],[Quantity]]*Table1[[#This Row],[Unit Price]]*VLOOKUP(Table1[[#This Row],[Product Name]],Table2[#All],2,FALSE),0)</f>
        <v>3201</v>
      </c>
      <c r="P268">
        <f>Table1[[#This Row],[Quantity]]*Table1[[#This Row],[Unit Price]]</f>
        <v>4925</v>
      </c>
      <c r="Q268">
        <f>Table1[[#This Row],[Sales Revenue]]-Table1[[#This Row],[Total costs]]</f>
        <v>1724</v>
      </c>
    </row>
    <row r="269" spans="1:17" x14ac:dyDescent="0.25">
      <c r="A269" t="s">
        <v>313</v>
      </c>
      <c r="B269" t="s">
        <v>11</v>
      </c>
      <c r="C269" t="s">
        <v>57</v>
      </c>
      <c r="D269" s="1">
        <v>45502</v>
      </c>
      <c r="E269" s="1">
        <v>45508</v>
      </c>
      <c r="F269">
        <v>1</v>
      </c>
      <c r="G269">
        <v>293</v>
      </c>
      <c r="H269" t="s">
        <v>27</v>
      </c>
      <c r="I269" t="s">
        <v>548</v>
      </c>
      <c r="J269" t="s">
        <v>18</v>
      </c>
      <c r="K269" t="str">
        <f>TEXT(Table1[[#This Row],[Order Date]],"yyyy")</f>
        <v>2024</v>
      </c>
      <c r="L269" t="str">
        <f>TEXT(Table1[[#This Row],[Order Date]],"MMM")</f>
        <v>Jul</v>
      </c>
      <c r="M269" t="str">
        <f>TEXT(Table1[[#This Row],[Order Date]],"DDD")</f>
        <v>Mon</v>
      </c>
      <c r="N269">
        <f>DATEDIF(Table1[[#This Row],[Order Date]],Table1[[#This Row],[Delivered Date]],"D")</f>
        <v>6</v>
      </c>
      <c r="O269">
        <f>ROUND(Table1[[#This Row],[Quantity]]*Table1[[#This Row],[Unit Price]]*VLOOKUP(Table1[[#This Row],[Product Name]],Table2[#All],2,FALSE),0)</f>
        <v>249</v>
      </c>
      <c r="P269">
        <f>Table1[[#This Row],[Quantity]]*Table1[[#This Row],[Unit Price]]</f>
        <v>293</v>
      </c>
      <c r="Q269">
        <f>Table1[[#This Row],[Sales Revenue]]-Table1[[#This Row],[Total costs]]</f>
        <v>44</v>
      </c>
    </row>
    <row r="270" spans="1:17" x14ac:dyDescent="0.25">
      <c r="A270" t="s">
        <v>314</v>
      </c>
      <c r="B270" t="s">
        <v>23</v>
      </c>
      <c r="C270" t="s">
        <v>24</v>
      </c>
      <c r="D270" s="1">
        <v>45589</v>
      </c>
      <c r="E270" s="1">
        <v>45595</v>
      </c>
      <c r="F270">
        <v>1</v>
      </c>
      <c r="G270">
        <v>899</v>
      </c>
      <c r="H270" t="s">
        <v>27</v>
      </c>
      <c r="I270" t="s">
        <v>548</v>
      </c>
      <c r="J270" t="s">
        <v>45</v>
      </c>
      <c r="K270" t="str">
        <f>TEXT(Table1[[#This Row],[Order Date]],"yyyy")</f>
        <v>2024</v>
      </c>
      <c r="L270" t="str">
        <f>TEXT(Table1[[#This Row],[Order Date]],"MMM")</f>
        <v>Oct</v>
      </c>
      <c r="M270" t="str">
        <f>TEXT(Table1[[#This Row],[Order Date]],"DDD")</f>
        <v>Thu</v>
      </c>
      <c r="N270">
        <f>DATEDIF(Table1[[#This Row],[Order Date]],Table1[[#This Row],[Delivered Date]],"D")</f>
        <v>6</v>
      </c>
      <c r="O270">
        <f>ROUND(Table1[[#This Row],[Quantity]]*Table1[[#This Row],[Unit Price]]*VLOOKUP(Table1[[#This Row],[Product Name]],Table2[#All],2,FALSE),0)</f>
        <v>494</v>
      </c>
      <c r="P270">
        <f>Table1[[#This Row],[Quantity]]*Table1[[#This Row],[Unit Price]]</f>
        <v>899</v>
      </c>
      <c r="Q270">
        <f>Table1[[#This Row],[Sales Revenue]]-Table1[[#This Row],[Total costs]]</f>
        <v>405</v>
      </c>
    </row>
    <row r="271" spans="1:17" x14ac:dyDescent="0.25">
      <c r="A271" t="s">
        <v>315</v>
      </c>
      <c r="B271" t="s">
        <v>23</v>
      </c>
      <c r="C271" t="s">
        <v>24</v>
      </c>
      <c r="D271" s="1">
        <v>45324</v>
      </c>
      <c r="E271" s="1">
        <v>45333</v>
      </c>
      <c r="F271">
        <v>9</v>
      </c>
      <c r="G271">
        <v>417</v>
      </c>
      <c r="H271" t="s">
        <v>13</v>
      </c>
      <c r="I271" t="s">
        <v>547</v>
      </c>
      <c r="J271" t="s">
        <v>45</v>
      </c>
      <c r="K271" t="str">
        <f>TEXT(Table1[[#This Row],[Order Date]],"yyyy")</f>
        <v>2024</v>
      </c>
      <c r="L271" t="str">
        <f>TEXT(Table1[[#This Row],[Order Date]],"MMM")</f>
        <v>Feb</v>
      </c>
      <c r="M271" t="str">
        <f>TEXT(Table1[[#This Row],[Order Date]],"DDD")</f>
        <v>Fri</v>
      </c>
      <c r="N271">
        <f>DATEDIF(Table1[[#This Row],[Order Date]],Table1[[#This Row],[Delivered Date]],"D")</f>
        <v>9</v>
      </c>
      <c r="O271">
        <f>ROUND(Table1[[#This Row],[Quantity]]*Table1[[#This Row],[Unit Price]]*VLOOKUP(Table1[[#This Row],[Product Name]],Table2[#All],2,FALSE),0)</f>
        <v>2064</v>
      </c>
      <c r="P271">
        <f>Table1[[#This Row],[Quantity]]*Table1[[#This Row],[Unit Price]]</f>
        <v>3753</v>
      </c>
      <c r="Q271">
        <f>Table1[[#This Row],[Sales Revenue]]-Table1[[#This Row],[Total costs]]</f>
        <v>1689</v>
      </c>
    </row>
    <row r="272" spans="1:17" x14ac:dyDescent="0.25">
      <c r="A272" t="s">
        <v>316</v>
      </c>
      <c r="B272" t="s">
        <v>23</v>
      </c>
      <c r="C272" t="s">
        <v>24</v>
      </c>
      <c r="D272" s="1">
        <v>45457</v>
      </c>
      <c r="E272" s="1">
        <v>45461</v>
      </c>
      <c r="F272">
        <v>5</v>
      </c>
      <c r="G272">
        <v>355</v>
      </c>
      <c r="H272" t="s">
        <v>13</v>
      </c>
      <c r="I272" t="s">
        <v>551</v>
      </c>
      <c r="J272" t="s">
        <v>45</v>
      </c>
      <c r="K272" t="str">
        <f>TEXT(Table1[[#This Row],[Order Date]],"yyyy")</f>
        <v>2024</v>
      </c>
      <c r="L272" t="str">
        <f>TEXT(Table1[[#This Row],[Order Date]],"MMM")</f>
        <v>Jun</v>
      </c>
      <c r="M272" t="str">
        <f>TEXT(Table1[[#This Row],[Order Date]],"DDD")</f>
        <v>Fri</v>
      </c>
      <c r="N272">
        <f>DATEDIF(Table1[[#This Row],[Order Date]],Table1[[#This Row],[Delivered Date]],"D")</f>
        <v>4</v>
      </c>
      <c r="O272">
        <f>ROUND(Table1[[#This Row],[Quantity]]*Table1[[#This Row],[Unit Price]]*VLOOKUP(Table1[[#This Row],[Product Name]],Table2[#All],2,FALSE),0)</f>
        <v>976</v>
      </c>
      <c r="P272">
        <f>Table1[[#This Row],[Quantity]]*Table1[[#This Row],[Unit Price]]</f>
        <v>1775</v>
      </c>
      <c r="Q272">
        <f>Table1[[#This Row],[Sales Revenue]]-Table1[[#This Row],[Total costs]]</f>
        <v>799</v>
      </c>
    </row>
    <row r="273" spans="1:17" x14ac:dyDescent="0.25">
      <c r="A273" t="s">
        <v>317</v>
      </c>
      <c r="B273" t="s">
        <v>16</v>
      </c>
      <c r="C273" t="s">
        <v>43</v>
      </c>
      <c r="D273" s="1">
        <v>45467</v>
      </c>
      <c r="E273" s="1">
        <v>45471</v>
      </c>
      <c r="F273">
        <v>1</v>
      </c>
      <c r="G273">
        <v>57</v>
      </c>
      <c r="H273" t="s">
        <v>13</v>
      </c>
      <c r="I273" t="s">
        <v>547</v>
      </c>
      <c r="J273" t="s">
        <v>28</v>
      </c>
      <c r="K273" t="str">
        <f>TEXT(Table1[[#This Row],[Order Date]],"yyyy")</f>
        <v>2024</v>
      </c>
      <c r="L273" t="str">
        <f>TEXT(Table1[[#This Row],[Order Date]],"MMM")</f>
        <v>Jun</v>
      </c>
      <c r="M273" t="str">
        <f>TEXT(Table1[[#This Row],[Order Date]],"DDD")</f>
        <v>Mon</v>
      </c>
      <c r="N273">
        <f>DATEDIF(Table1[[#This Row],[Order Date]],Table1[[#This Row],[Delivered Date]],"D")</f>
        <v>4</v>
      </c>
      <c r="O273">
        <f>ROUND(Table1[[#This Row],[Quantity]]*Table1[[#This Row],[Unit Price]]*VLOOKUP(Table1[[#This Row],[Product Name]],Table2[#All],2,FALSE),0)</f>
        <v>34</v>
      </c>
      <c r="P273">
        <f>Table1[[#This Row],[Quantity]]*Table1[[#This Row],[Unit Price]]</f>
        <v>57</v>
      </c>
      <c r="Q273">
        <f>Table1[[#This Row],[Sales Revenue]]-Table1[[#This Row],[Total costs]]</f>
        <v>23</v>
      </c>
    </row>
    <row r="274" spans="1:17" x14ac:dyDescent="0.25">
      <c r="A274" t="s">
        <v>318</v>
      </c>
      <c r="B274" t="s">
        <v>11</v>
      </c>
      <c r="C274" t="s">
        <v>57</v>
      </c>
      <c r="D274" s="1">
        <v>45517</v>
      </c>
      <c r="E274" s="1">
        <v>45529</v>
      </c>
      <c r="F274">
        <v>8</v>
      </c>
      <c r="G274">
        <v>10</v>
      </c>
      <c r="H274" t="s">
        <v>27</v>
      </c>
      <c r="I274" t="s">
        <v>549</v>
      </c>
      <c r="J274" t="s">
        <v>18</v>
      </c>
      <c r="K274" t="str">
        <f>TEXT(Table1[[#This Row],[Order Date]],"yyyy")</f>
        <v>2024</v>
      </c>
      <c r="L274" t="str">
        <f>TEXT(Table1[[#This Row],[Order Date]],"MMM")</f>
        <v>Aug</v>
      </c>
      <c r="M274" t="str">
        <f>TEXT(Table1[[#This Row],[Order Date]],"DDD")</f>
        <v>Tue</v>
      </c>
      <c r="N274">
        <f>DATEDIF(Table1[[#This Row],[Order Date]],Table1[[#This Row],[Delivered Date]],"D")</f>
        <v>12</v>
      </c>
      <c r="O274">
        <f>ROUND(Table1[[#This Row],[Quantity]]*Table1[[#This Row],[Unit Price]]*VLOOKUP(Table1[[#This Row],[Product Name]],Table2[#All],2,FALSE),0)</f>
        <v>68</v>
      </c>
      <c r="P274">
        <f>Table1[[#This Row],[Quantity]]*Table1[[#This Row],[Unit Price]]</f>
        <v>80</v>
      </c>
      <c r="Q274">
        <f>Table1[[#This Row],[Sales Revenue]]-Table1[[#This Row],[Total costs]]</f>
        <v>12</v>
      </c>
    </row>
    <row r="275" spans="1:17" x14ac:dyDescent="0.25">
      <c r="A275" t="s">
        <v>319</v>
      </c>
      <c r="B275" t="s">
        <v>11</v>
      </c>
      <c r="C275" t="s">
        <v>95</v>
      </c>
      <c r="D275" s="1">
        <v>45632</v>
      </c>
      <c r="E275" s="1">
        <v>45639</v>
      </c>
      <c r="F275">
        <v>3</v>
      </c>
      <c r="G275">
        <v>63</v>
      </c>
      <c r="H275" t="s">
        <v>27</v>
      </c>
      <c r="I275" t="s">
        <v>549</v>
      </c>
      <c r="J275" t="s">
        <v>18</v>
      </c>
      <c r="K275" t="str">
        <f>TEXT(Table1[[#This Row],[Order Date]],"yyyy")</f>
        <v>2024</v>
      </c>
      <c r="L275" t="str">
        <f>TEXT(Table1[[#This Row],[Order Date]],"MMM")</f>
        <v>Dec</v>
      </c>
      <c r="M275" t="str">
        <f>TEXT(Table1[[#This Row],[Order Date]],"DDD")</f>
        <v>Fri</v>
      </c>
      <c r="N275">
        <f>DATEDIF(Table1[[#This Row],[Order Date]],Table1[[#This Row],[Delivered Date]],"D")</f>
        <v>7</v>
      </c>
      <c r="O275">
        <f>ROUND(Table1[[#This Row],[Quantity]]*Table1[[#This Row],[Unit Price]]*VLOOKUP(Table1[[#This Row],[Product Name]],Table2[#All],2,FALSE),0)</f>
        <v>132</v>
      </c>
      <c r="P275">
        <f>Table1[[#This Row],[Quantity]]*Table1[[#This Row],[Unit Price]]</f>
        <v>189</v>
      </c>
      <c r="Q275">
        <f>Table1[[#This Row],[Sales Revenue]]-Table1[[#This Row],[Total costs]]</f>
        <v>57</v>
      </c>
    </row>
    <row r="276" spans="1:17" x14ac:dyDescent="0.25">
      <c r="A276" t="s">
        <v>320</v>
      </c>
      <c r="B276" t="s">
        <v>20</v>
      </c>
      <c r="C276" t="s">
        <v>21</v>
      </c>
      <c r="D276" s="1">
        <v>45627</v>
      </c>
      <c r="E276" s="1">
        <v>45636</v>
      </c>
      <c r="F276">
        <v>2</v>
      </c>
      <c r="G276">
        <v>730</v>
      </c>
      <c r="H276" t="s">
        <v>13</v>
      </c>
      <c r="I276" t="s">
        <v>547</v>
      </c>
      <c r="J276" t="s">
        <v>18</v>
      </c>
      <c r="K276" t="str">
        <f>TEXT(Table1[[#This Row],[Order Date]],"yyyy")</f>
        <v>2024</v>
      </c>
      <c r="L276" t="str">
        <f>TEXT(Table1[[#This Row],[Order Date]],"MMM")</f>
        <v>Dec</v>
      </c>
      <c r="M276" t="str">
        <f>TEXT(Table1[[#This Row],[Order Date]],"DDD")</f>
        <v>Sun</v>
      </c>
      <c r="N276">
        <f>DATEDIF(Table1[[#This Row],[Order Date]],Table1[[#This Row],[Delivered Date]],"D")</f>
        <v>9</v>
      </c>
      <c r="O276">
        <f>ROUND(Table1[[#This Row],[Quantity]]*Table1[[#This Row],[Unit Price]]*VLOOKUP(Table1[[#This Row],[Product Name]],Table2[#All],2,FALSE),0)</f>
        <v>1095</v>
      </c>
      <c r="P276">
        <f>Table1[[#This Row],[Quantity]]*Table1[[#This Row],[Unit Price]]</f>
        <v>1460</v>
      </c>
      <c r="Q276">
        <f>Table1[[#This Row],[Sales Revenue]]-Table1[[#This Row],[Total costs]]</f>
        <v>365</v>
      </c>
    </row>
    <row r="277" spans="1:17" x14ac:dyDescent="0.25">
      <c r="A277" t="s">
        <v>321</v>
      </c>
      <c r="B277" t="s">
        <v>23</v>
      </c>
      <c r="C277" t="s">
        <v>114</v>
      </c>
      <c r="D277" s="1">
        <v>45359</v>
      </c>
      <c r="E277" s="1">
        <v>45366</v>
      </c>
      <c r="F277">
        <v>10</v>
      </c>
      <c r="G277">
        <v>241</v>
      </c>
      <c r="H277" t="s">
        <v>13</v>
      </c>
      <c r="I277" t="s">
        <v>551</v>
      </c>
      <c r="J277" t="s">
        <v>18</v>
      </c>
      <c r="K277" t="str">
        <f>TEXT(Table1[[#This Row],[Order Date]],"yyyy")</f>
        <v>2024</v>
      </c>
      <c r="L277" t="str">
        <f>TEXT(Table1[[#This Row],[Order Date]],"MMM")</f>
        <v>Mar</v>
      </c>
      <c r="M277" t="str">
        <f>TEXT(Table1[[#This Row],[Order Date]],"DDD")</f>
        <v>Fri</v>
      </c>
      <c r="N277">
        <f>DATEDIF(Table1[[#This Row],[Order Date]],Table1[[#This Row],[Delivered Date]],"D")</f>
        <v>7</v>
      </c>
      <c r="O277">
        <f>ROUND(Table1[[#This Row],[Quantity]]*Table1[[#This Row],[Unit Price]]*VLOOKUP(Table1[[#This Row],[Product Name]],Table2[#All],2,FALSE),0)</f>
        <v>1446</v>
      </c>
      <c r="P277">
        <f>Table1[[#This Row],[Quantity]]*Table1[[#This Row],[Unit Price]]</f>
        <v>2410</v>
      </c>
      <c r="Q277">
        <f>Table1[[#This Row],[Sales Revenue]]-Table1[[#This Row],[Total costs]]</f>
        <v>964</v>
      </c>
    </row>
    <row r="278" spans="1:17" x14ac:dyDescent="0.25">
      <c r="A278" t="s">
        <v>322</v>
      </c>
      <c r="B278" t="s">
        <v>11</v>
      </c>
      <c r="C278" t="s">
        <v>95</v>
      </c>
      <c r="D278" s="1">
        <v>45353</v>
      </c>
      <c r="E278" s="1">
        <v>45366</v>
      </c>
      <c r="F278">
        <v>7</v>
      </c>
      <c r="G278">
        <v>720</v>
      </c>
      <c r="H278" t="s">
        <v>13</v>
      </c>
      <c r="I278" t="s">
        <v>547</v>
      </c>
      <c r="J278" t="s">
        <v>18</v>
      </c>
      <c r="K278" t="str">
        <f>TEXT(Table1[[#This Row],[Order Date]],"yyyy")</f>
        <v>2024</v>
      </c>
      <c r="L278" t="str">
        <f>TEXT(Table1[[#This Row],[Order Date]],"MMM")</f>
        <v>Mar</v>
      </c>
      <c r="M278" t="str">
        <f>TEXT(Table1[[#This Row],[Order Date]],"DDD")</f>
        <v>Sat</v>
      </c>
      <c r="N278">
        <f>DATEDIF(Table1[[#This Row],[Order Date]],Table1[[#This Row],[Delivered Date]],"D")</f>
        <v>13</v>
      </c>
      <c r="O278">
        <f>ROUND(Table1[[#This Row],[Quantity]]*Table1[[#This Row],[Unit Price]]*VLOOKUP(Table1[[#This Row],[Product Name]],Table2[#All],2,FALSE),0)</f>
        <v>3528</v>
      </c>
      <c r="P278">
        <f>Table1[[#This Row],[Quantity]]*Table1[[#This Row],[Unit Price]]</f>
        <v>5040</v>
      </c>
      <c r="Q278">
        <f>Table1[[#This Row],[Sales Revenue]]-Table1[[#This Row],[Total costs]]</f>
        <v>1512</v>
      </c>
    </row>
    <row r="279" spans="1:17" x14ac:dyDescent="0.25">
      <c r="A279" t="s">
        <v>323</v>
      </c>
      <c r="B279" t="s">
        <v>20</v>
      </c>
      <c r="C279" t="s">
        <v>21</v>
      </c>
      <c r="D279" s="1">
        <v>45360</v>
      </c>
      <c r="E279" s="1">
        <v>45371</v>
      </c>
      <c r="F279">
        <v>3</v>
      </c>
      <c r="G279">
        <v>80</v>
      </c>
      <c r="H279" t="s">
        <v>13</v>
      </c>
      <c r="I279" t="s">
        <v>551</v>
      </c>
      <c r="J279" t="s">
        <v>45</v>
      </c>
      <c r="K279" t="str">
        <f>TEXT(Table1[[#This Row],[Order Date]],"yyyy")</f>
        <v>2024</v>
      </c>
      <c r="L279" t="str">
        <f>TEXT(Table1[[#This Row],[Order Date]],"MMM")</f>
        <v>Mar</v>
      </c>
      <c r="M279" t="str">
        <f>TEXT(Table1[[#This Row],[Order Date]],"DDD")</f>
        <v>Sat</v>
      </c>
      <c r="N279">
        <f>DATEDIF(Table1[[#This Row],[Order Date]],Table1[[#This Row],[Delivered Date]],"D")</f>
        <v>11</v>
      </c>
      <c r="O279">
        <f>ROUND(Table1[[#This Row],[Quantity]]*Table1[[#This Row],[Unit Price]]*VLOOKUP(Table1[[#This Row],[Product Name]],Table2[#All],2,FALSE),0)</f>
        <v>180</v>
      </c>
      <c r="P279">
        <f>Table1[[#This Row],[Quantity]]*Table1[[#This Row],[Unit Price]]</f>
        <v>240</v>
      </c>
      <c r="Q279">
        <f>Table1[[#This Row],[Sales Revenue]]-Table1[[#This Row],[Total costs]]</f>
        <v>60</v>
      </c>
    </row>
    <row r="280" spans="1:17" x14ac:dyDescent="0.25">
      <c r="A280" t="s">
        <v>324</v>
      </c>
      <c r="B280" t="s">
        <v>16</v>
      </c>
      <c r="C280" t="s">
        <v>43</v>
      </c>
      <c r="D280" s="1">
        <v>45403</v>
      </c>
      <c r="E280" s="1">
        <v>45409</v>
      </c>
      <c r="F280">
        <v>2</v>
      </c>
      <c r="G280">
        <v>928</v>
      </c>
      <c r="H280" t="s">
        <v>13</v>
      </c>
      <c r="I280" t="s">
        <v>547</v>
      </c>
      <c r="J280" t="s">
        <v>14</v>
      </c>
      <c r="K280" t="str">
        <f>TEXT(Table1[[#This Row],[Order Date]],"yyyy")</f>
        <v>2024</v>
      </c>
      <c r="L280" t="str">
        <f>TEXT(Table1[[#This Row],[Order Date]],"MMM")</f>
        <v>Apr</v>
      </c>
      <c r="M280" t="str">
        <f>TEXT(Table1[[#This Row],[Order Date]],"DDD")</f>
        <v>Sun</v>
      </c>
      <c r="N280">
        <f>DATEDIF(Table1[[#This Row],[Order Date]],Table1[[#This Row],[Delivered Date]],"D")</f>
        <v>6</v>
      </c>
      <c r="O280">
        <f>ROUND(Table1[[#This Row],[Quantity]]*Table1[[#This Row],[Unit Price]]*VLOOKUP(Table1[[#This Row],[Product Name]],Table2[#All],2,FALSE),0)</f>
        <v>1114</v>
      </c>
      <c r="P280">
        <f>Table1[[#This Row],[Quantity]]*Table1[[#This Row],[Unit Price]]</f>
        <v>1856</v>
      </c>
      <c r="Q280">
        <f>Table1[[#This Row],[Sales Revenue]]-Table1[[#This Row],[Total costs]]</f>
        <v>742</v>
      </c>
    </row>
    <row r="281" spans="1:17" x14ac:dyDescent="0.25">
      <c r="A281" t="s">
        <v>325</v>
      </c>
      <c r="B281" t="s">
        <v>16</v>
      </c>
      <c r="C281" t="s">
        <v>43</v>
      </c>
      <c r="D281" s="1">
        <v>45471</v>
      </c>
      <c r="E281" s="1">
        <v>45484</v>
      </c>
      <c r="F281">
        <v>7</v>
      </c>
      <c r="G281">
        <v>332</v>
      </c>
      <c r="H281" t="s">
        <v>13</v>
      </c>
      <c r="I281" t="s">
        <v>548</v>
      </c>
      <c r="J281" t="s">
        <v>45</v>
      </c>
      <c r="K281" t="str">
        <f>TEXT(Table1[[#This Row],[Order Date]],"yyyy")</f>
        <v>2024</v>
      </c>
      <c r="L281" t="str">
        <f>TEXT(Table1[[#This Row],[Order Date]],"MMM")</f>
        <v>Jun</v>
      </c>
      <c r="M281" t="str">
        <f>TEXT(Table1[[#This Row],[Order Date]],"DDD")</f>
        <v>Fri</v>
      </c>
      <c r="N281">
        <f>DATEDIF(Table1[[#This Row],[Order Date]],Table1[[#This Row],[Delivered Date]],"D")</f>
        <v>13</v>
      </c>
      <c r="O281">
        <f>ROUND(Table1[[#This Row],[Quantity]]*Table1[[#This Row],[Unit Price]]*VLOOKUP(Table1[[#This Row],[Product Name]],Table2[#All],2,FALSE),0)</f>
        <v>1394</v>
      </c>
      <c r="P281">
        <f>Table1[[#This Row],[Quantity]]*Table1[[#This Row],[Unit Price]]</f>
        <v>2324</v>
      </c>
      <c r="Q281">
        <f>Table1[[#This Row],[Sales Revenue]]-Table1[[#This Row],[Total costs]]</f>
        <v>930</v>
      </c>
    </row>
    <row r="282" spans="1:17" x14ac:dyDescent="0.25">
      <c r="A282" t="s">
        <v>326</v>
      </c>
      <c r="B282" t="s">
        <v>11</v>
      </c>
      <c r="C282" t="s">
        <v>95</v>
      </c>
      <c r="D282" s="1">
        <v>45397</v>
      </c>
      <c r="E282" s="1">
        <v>45400</v>
      </c>
      <c r="F282">
        <v>9</v>
      </c>
      <c r="G282">
        <v>631</v>
      </c>
      <c r="H282" t="s">
        <v>27</v>
      </c>
      <c r="I282" t="s">
        <v>551</v>
      </c>
      <c r="J282" t="s">
        <v>18</v>
      </c>
      <c r="K282" t="str">
        <f>TEXT(Table1[[#This Row],[Order Date]],"yyyy")</f>
        <v>2024</v>
      </c>
      <c r="L282" t="str">
        <f>TEXT(Table1[[#This Row],[Order Date]],"MMM")</f>
        <v>Apr</v>
      </c>
      <c r="M282" t="str">
        <f>TEXT(Table1[[#This Row],[Order Date]],"DDD")</f>
        <v>Mon</v>
      </c>
      <c r="N282">
        <f>DATEDIF(Table1[[#This Row],[Order Date]],Table1[[#This Row],[Delivered Date]],"D")</f>
        <v>3</v>
      </c>
      <c r="O282">
        <f>ROUND(Table1[[#This Row],[Quantity]]*Table1[[#This Row],[Unit Price]]*VLOOKUP(Table1[[#This Row],[Product Name]],Table2[#All],2,FALSE),0)</f>
        <v>3975</v>
      </c>
      <c r="P282">
        <f>Table1[[#This Row],[Quantity]]*Table1[[#This Row],[Unit Price]]</f>
        <v>5679</v>
      </c>
      <c r="Q282">
        <f>Table1[[#This Row],[Sales Revenue]]-Table1[[#This Row],[Total costs]]</f>
        <v>1704</v>
      </c>
    </row>
    <row r="283" spans="1:17" x14ac:dyDescent="0.25">
      <c r="A283" t="s">
        <v>327</v>
      </c>
      <c r="B283" t="s">
        <v>23</v>
      </c>
      <c r="C283" t="s">
        <v>114</v>
      </c>
      <c r="D283" s="1">
        <v>45415</v>
      </c>
      <c r="E283" s="1">
        <v>45419</v>
      </c>
      <c r="F283">
        <v>8</v>
      </c>
      <c r="G283">
        <v>663</v>
      </c>
      <c r="H283" t="s">
        <v>27</v>
      </c>
      <c r="I283" t="s">
        <v>551</v>
      </c>
      <c r="J283" t="s">
        <v>28</v>
      </c>
      <c r="K283" t="str">
        <f>TEXT(Table1[[#This Row],[Order Date]],"yyyy")</f>
        <v>2024</v>
      </c>
      <c r="L283" t="str">
        <f>TEXT(Table1[[#This Row],[Order Date]],"MMM")</f>
        <v>May</v>
      </c>
      <c r="M283" t="str">
        <f>TEXT(Table1[[#This Row],[Order Date]],"DDD")</f>
        <v>Fri</v>
      </c>
      <c r="N283">
        <f>DATEDIF(Table1[[#This Row],[Order Date]],Table1[[#This Row],[Delivered Date]],"D")</f>
        <v>4</v>
      </c>
      <c r="O283">
        <f>ROUND(Table1[[#This Row],[Quantity]]*Table1[[#This Row],[Unit Price]]*VLOOKUP(Table1[[#This Row],[Product Name]],Table2[#All],2,FALSE),0)</f>
        <v>3182</v>
      </c>
      <c r="P283">
        <f>Table1[[#This Row],[Quantity]]*Table1[[#This Row],[Unit Price]]</f>
        <v>5304</v>
      </c>
      <c r="Q283">
        <f>Table1[[#This Row],[Sales Revenue]]-Table1[[#This Row],[Total costs]]</f>
        <v>2122</v>
      </c>
    </row>
    <row r="284" spans="1:17" x14ac:dyDescent="0.25">
      <c r="A284" t="s">
        <v>328</v>
      </c>
      <c r="B284" t="s">
        <v>30</v>
      </c>
      <c r="C284" t="s">
        <v>31</v>
      </c>
      <c r="D284" s="1">
        <v>45641</v>
      </c>
      <c r="E284" s="1">
        <v>45646</v>
      </c>
      <c r="F284">
        <v>3</v>
      </c>
      <c r="G284">
        <v>791</v>
      </c>
      <c r="H284" t="s">
        <v>13</v>
      </c>
      <c r="I284" t="s">
        <v>549</v>
      </c>
      <c r="J284" t="s">
        <v>14</v>
      </c>
      <c r="K284" t="str">
        <f>TEXT(Table1[[#This Row],[Order Date]],"yyyy")</f>
        <v>2024</v>
      </c>
      <c r="L284" t="str">
        <f>TEXT(Table1[[#This Row],[Order Date]],"MMM")</f>
        <v>Dec</v>
      </c>
      <c r="M284" t="str">
        <f>TEXT(Table1[[#This Row],[Order Date]],"DDD")</f>
        <v>Sun</v>
      </c>
      <c r="N284">
        <f>DATEDIF(Table1[[#This Row],[Order Date]],Table1[[#This Row],[Delivered Date]],"D")</f>
        <v>5</v>
      </c>
      <c r="O284">
        <f>ROUND(Table1[[#This Row],[Quantity]]*Table1[[#This Row],[Unit Price]]*VLOOKUP(Table1[[#This Row],[Product Name]],Table2[#All],2,FALSE),0)</f>
        <v>1780</v>
      </c>
      <c r="P284">
        <f>Table1[[#This Row],[Quantity]]*Table1[[#This Row],[Unit Price]]</f>
        <v>2373</v>
      </c>
      <c r="Q284">
        <f>Table1[[#This Row],[Sales Revenue]]-Table1[[#This Row],[Total costs]]</f>
        <v>593</v>
      </c>
    </row>
    <row r="285" spans="1:17" x14ac:dyDescent="0.25">
      <c r="A285" t="s">
        <v>329</v>
      </c>
      <c r="B285" t="s">
        <v>16</v>
      </c>
      <c r="C285" t="s">
        <v>55</v>
      </c>
      <c r="D285" s="1">
        <v>45613</v>
      </c>
      <c r="E285" s="1">
        <v>45616</v>
      </c>
      <c r="F285">
        <v>9</v>
      </c>
      <c r="G285">
        <v>795</v>
      </c>
      <c r="H285" t="s">
        <v>27</v>
      </c>
      <c r="I285" t="s">
        <v>549</v>
      </c>
      <c r="J285" t="s">
        <v>45</v>
      </c>
      <c r="K285" t="str">
        <f>TEXT(Table1[[#This Row],[Order Date]],"yyyy")</f>
        <v>2024</v>
      </c>
      <c r="L285" t="str">
        <f>TEXT(Table1[[#This Row],[Order Date]],"MMM")</f>
        <v>Nov</v>
      </c>
      <c r="M285" t="str">
        <f>TEXT(Table1[[#This Row],[Order Date]],"DDD")</f>
        <v>Sun</v>
      </c>
      <c r="N285">
        <f>DATEDIF(Table1[[#This Row],[Order Date]],Table1[[#This Row],[Delivered Date]],"D")</f>
        <v>3</v>
      </c>
      <c r="O285">
        <f>ROUND(Table1[[#This Row],[Quantity]]*Table1[[#This Row],[Unit Price]]*VLOOKUP(Table1[[#This Row],[Product Name]],Table2[#All],2,FALSE),0)</f>
        <v>3935</v>
      </c>
      <c r="P285">
        <f>Table1[[#This Row],[Quantity]]*Table1[[#This Row],[Unit Price]]</f>
        <v>7155</v>
      </c>
      <c r="Q285">
        <f>Table1[[#This Row],[Sales Revenue]]-Table1[[#This Row],[Total costs]]</f>
        <v>3220</v>
      </c>
    </row>
    <row r="286" spans="1:17" x14ac:dyDescent="0.25">
      <c r="A286" t="s">
        <v>330</v>
      </c>
      <c r="B286" t="s">
        <v>11</v>
      </c>
      <c r="C286" t="s">
        <v>95</v>
      </c>
      <c r="D286" s="1">
        <v>45332</v>
      </c>
      <c r="E286" s="1">
        <v>45346</v>
      </c>
      <c r="F286">
        <v>9</v>
      </c>
      <c r="G286">
        <v>953</v>
      </c>
      <c r="H286" t="s">
        <v>27</v>
      </c>
      <c r="I286" t="s">
        <v>547</v>
      </c>
      <c r="J286" t="s">
        <v>28</v>
      </c>
      <c r="K286" t="str">
        <f>TEXT(Table1[[#This Row],[Order Date]],"yyyy")</f>
        <v>2024</v>
      </c>
      <c r="L286" t="str">
        <f>TEXT(Table1[[#This Row],[Order Date]],"MMM")</f>
        <v>Feb</v>
      </c>
      <c r="M286" t="str">
        <f>TEXT(Table1[[#This Row],[Order Date]],"DDD")</f>
        <v>Sat</v>
      </c>
      <c r="N286">
        <f>DATEDIF(Table1[[#This Row],[Order Date]],Table1[[#This Row],[Delivered Date]],"D")</f>
        <v>14</v>
      </c>
      <c r="O286">
        <f>ROUND(Table1[[#This Row],[Quantity]]*Table1[[#This Row],[Unit Price]]*VLOOKUP(Table1[[#This Row],[Product Name]],Table2[#All],2,FALSE),0)</f>
        <v>6004</v>
      </c>
      <c r="P286">
        <f>Table1[[#This Row],[Quantity]]*Table1[[#This Row],[Unit Price]]</f>
        <v>8577</v>
      </c>
      <c r="Q286">
        <f>Table1[[#This Row],[Sales Revenue]]-Table1[[#This Row],[Total costs]]</f>
        <v>2573</v>
      </c>
    </row>
    <row r="287" spans="1:17" x14ac:dyDescent="0.25">
      <c r="A287" t="s">
        <v>331</v>
      </c>
      <c r="B287" t="s">
        <v>30</v>
      </c>
      <c r="C287" t="s">
        <v>49</v>
      </c>
      <c r="D287" s="1">
        <v>45592</v>
      </c>
      <c r="E287" s="1">
        <v>45606</v>
      </c>
      <c r="F287">
        <v>2</v>
      </c>
      <c r="G287">
        <v>327</v>
      </c>
      <c r="H287" t="s">
        <v>27</v>
      </c>
      <c r="I287" t="s">
        <v>551</v>
      </c>
      <c r="J287" t="s">
        <v>28</v>
      </c>
      <c r="K287" t="str">
        <f>TEXT(Table1[[#This Row],[Order Date]],"yyyy")</f>
        <v>2024</v>
      </c>
      <c r="L287" t="str">
        <f>TEXT(Table1[[#This Row],[Order Date]],"MMM")</f>
        <v>Oct</v>
      </c>
      <c r="M287" t="str">
        <f>TEXT(Table1[[#This Row],[Order Date]],"DDD")</f>
        <v>Sun</v>
      </c>
      <c r="N287">
        <f>DATEDIF(Table1[[#This Row],[Order Date]],Table1[[#This Row],[Delivered Date]],"D")</f>
        <v>14</v>
      </c>
      <c r="O287">
        <f>ROUND(Table1[[#This Row],[Quantity]]*Table1[[#This Row],[Unit Price]]*VLOOKUP(Table1[[#This Row],[Product Name]],Table2[#All],2,FALSE),0)</f>
        <v>458</v>
      </c>
      <c r="P287">
        <f>Table1[[#This Row],[Quantity]]*Table1[[#This Row],[Unit Price]]</f>
        <v>654</v>
      </c>
      <c r="Q287">
        <f>Table1[[#This Row],[Sales Revenue]]-Table1[[#This Row],[Total costs]]</f>
        <v>196</v>
      </c>
    </row>
    <row r="288" spans="1:17" x14ac:dyDescent="0.25">
      <c r="A288" t="s">
        <v>332</v>
      </c>
      <c r="B288" t="s">
        <v>16</v>
      </c>
      <c r="C288" t="s">
        <v>59</v>
      </c>
      <c r="D288" s="1">
        <v>45320</v>
      </c>
      <c r="E288" s="1">
        <v>45324</v>
      </c>
      <c r="F288">
        <v>5</v>
      </c>
      <c r="G288">
        <v>692</v>
      </c>
      <c r="H288" t="s">
        <v>13</v>
      </c>
      <c r="I288" t="s">
        <v>551</v>
      </c>
      <c r="J288" t="s">
        <v>18</v>
      </c>
      <c r="K288" t="str">
        <f>TEXT(Table1[[#This Row],[Order Date]],"yyyy")</f>
        <v>2024</v>
      </c>
      <c r="L288" t="str">
        <f>TEXT(Table1[[#This Row],[Order Date]],"MMM")</f>
        <v>Jan</v>
      </c>
      <c r="M288" t="str">
        <f>TEXT(Table1[[#This Row],[Order Date]],"DDD")</f>
        <v>Mon</v>
      </c>
      <c r="N288">
        <f>DATEDIF(Table1[[#This Row],[Order Date]],Table1[[#This Row],[Delivered Date]],"D")</f>
        <v>4</v>
      </c>
      <c r="O288">
        <f>ROUND(Table1[[#This Row],[Quantity]]*Table1[[#This Row],[Unit Price]]*VLOOKUP(Table1[[#This Row],[Product Name]],Table2[#All],2,FALSE),0)</f>
        <v>2249</v>
      </c>
      <c r="P288">
        <f>Table1[[#This Row],[Quantity]]*Table1[[#This Row],[Unit Price]]</f>
        <v>3460</v>
      </c>
      <c r="Q288">
        <f>Table1[[#This Row],[Sales Revenue]]-Table1[[#This Row],[Total costs]]</f>
        <v>1211</v>
      </c>
    </row>
    <row r="289" spans="1:17" x14ac:dyDescent="0.25">
      <c r="A289" t="s">
        <v>333</v>
      </c>
      <c r="B289" t="s">
        <v>11</v>
      </c>
      <c r="C289" t="s">
        <v>57</v>
      </c>
      <c r="D289" s="1">
        <v>45651</v>
      </c>
      <c r="E289" s="1">
        <v>45658</v>
      </c>
      <c r="F289">
        <v>1</v>
      </c>
      <c r="G289">
        <v>177</v>
      </c>
      <c r="H289" t="s">
        <v>27</v>
      </c>
      <c r="I289" t="s">
        <v>549</v>
      </c>
      <c r="J289" t="s">
        <v>18</v>
      </c>
      <c r="K289" t="str">
        <f>TEXT(Table1[[#This Row],[Order Date]],"yyyy")</f>
        <v>2024</v>
      </c>
      <c r="L289" t="str">
        <f>TEXT(Table1[[#This Row],[Order Date]],"MMM")</f>
        <v>Dec</v>
      </c>
      <c r="M289" t="str">
        <f>TEXT(Table1[[#This Row],[Order Date]],"DDD")</f>
        <v>Wed</v>
      </c>
      <c r="N289">
        <f>DATEDIF(Table1[[#This Row],[Order Date]],Table1[[#This Row],[Delivered Date]],"D")</f>
        <v>7</v>
      </c>
      <c r="O289">
        <f>ROUND(Table1[[#This Row],[Quantity]]*Table1[[#This Row],[Unit Price]]*VLOOKUP(Table1[[#This Row],[Product Name]],Table2[#All],2,FALSE),0)</f>
        <v>150</v>
      </c>
      <c r="P289">
        <f>Table1[[#This Row],[Quantity]]*Table1[[#This Row],[Unit Price]]</f>
        <v>177</v>
      </c>
      <c r="Q289">
        <f>Table1[[#This Row],[Sales Revenue]]-Table1[[#This Row],[Total costs]]</f>
        <v>27</v>
      </c>
    </row>
    <row r="290" spans="1:17" x14ac:dyDescent="0.25">
      <c r="A290" t="s">
        <v>334</v>
      </c>
      <c r="B290" t="s">
        <v>16</v>
      </c>
      <c r="C290" t="s">
        <v>55</v>
      </c>
      <c r="D290" s="1">
        <v>45377</v>
      </c>
      <c r="E290" s="1">
        <v>45390</v>
      </c>
      <c r="F290">
        <v>6</v>
      </c>
      <c r="G290">
        <v>139</v>
      </c>
      <c r="H290" t="s">
        <v>27</v>
      </c>
      <c r="I290" t="s">
        <v>551</v>
      </c>
      <c r="J290" t="s">
        <v>45</v>
      </c>
      <c r="K290" t="str">
        <f>TEXT(Table1[[#This Row],[Order Date]],"yyyy")</f>
        <v>2024</v>
      </c>
      <c r="L290" t="str">
        <f>TEXT(Table1[[#This Row],[Order Date]],"MMM")</f>
        <v>Mar</v>
      </c>
      <c r="M290" t="str">
        <f>TEXT(Table1[[#This Row],[Order Date]],"DDD")</f>
        <v>Tue</v>
      </c>
      <c r="N290">
        <f>DATEDIF(Table1[[#This Row],[Order Date]],Table1[[#This Row],[Delivered Date]],"D")</f>
        <v>13</v>
      </c>
      <c r="O290">
        <f>ROUND(Table1[[#This Row],[Quantity]]*Table1[[#This Row],[Unit Price]]*VLOOKUP(Table1[[#This Row],[Product Name]],Table2[#All],2,FALSE),0)</f>
        <v>459</v>
      </c>
      <c r="P290">
        <f>Table1[[#This Row],[Quantity]]*Table1[[#This Row],[Unit Price]]</f>
        <v>834</v>
      </c>
      <c r="Q290">
        <f>Table1[[#This Row],[Sales Revenue]]-Table1[[#This Row],[Total costs]]</f>
        <v>375</v>
      </c>
    </row>
    <row r="291" spans="1:17" x14ac:dyDescent="0.25">
      <c r="A291" t="s">
        <v>335</v>
      </c>
      <c r="B291" t="s">
        <v>16</v>
      </c>
      <c r="C291" t="s">
        <v>63</v>
      </c>
      <c r="D291" s="1">
        <v>45480</v>
      </c>
      <c r="E291" s="1">
        <v>45490</v>
      </c>
      <c r="F291">
        <v>3</v>
      </c>
      <c r="G291">
        <v>271</v>
      </c>
      <c r="H291" t="s">
        <v>27</v>
      </c>
      <c r="I291" t="s">
        <v>548</v>
      </c>
      <c r="J291" t="s">
        <v>14</v>
      </c>
      <c r="K291" t="str">
        <f>TEXT(Table1[[#This Row],[Order Date]],"yyyy")</f>
        <v>2024</v>
      </c>
      <c r="L291" t="str">
        <f>TEXT(Table1[[#This Row],[Order Date]],"MMM")</f>
        <v>Jul</v>
      </c>
      <c r="M291" t="str">
        <f>TEXT(Table1[[#This Row],[Order Date]],"DDD")</f>
        <v>Sun</v>
      </c>
      <c r="N291">
        <f>DATEDIF(Table1[[#This Row],[Order Date]],Table1[[#This Row],[Delivered Date]],"D")</f>
        <v>10</v>
      </c>
      <c r="O291">
        <f>ROUND(Table1[[#This Row],[Quantity]]*Table1[[#This Row],[Unit Price]]*VLOOKUP(Table1[[#This Row],[Product Name]],Table2[#All],2,FALSE),0)</f>
        <v>407</v>
      </c>
      <c r="P291">
        <f>Table1[[#This Row],[Quantity]]*Table1[[#This Row],[Unit Price]]</f>
        <v>813</v>
      </c>
      <c r="Q291">
        <f>Table1[[#This Row],[Sales Revenue]]-Table1[[#This Row],[Total costs]]</f>
        <v>406</v>
      </c>
    </row>
    <row r="292" spans="1:17" x14ac:dyDescent="0.25">
      <c r="A292" t="s">
        <v>336</v>
      </c>
      <c r="B292" t="s">
        <v>11</v>
      </c>
      <c r="C292" t="s">
        <v>57</v>
      </c>
      <c r="D292" s="1">
        <v>45552</v>
      </c>
      <c r="E292" s="1">
        <v>45555</v>
      </c>
      <c r="F292">
        <v>1</v>
      </c>
      <c r="G292">
        <v>55</v>
      </c>
      <c r="H292" t="s">
        <v>13</v>
      </c>
      <c r="I292" t="s">
        <v>548</v>
      </c>
      <c r="J292" t="s">
        <v>45</v>
      </c>
      <c r="K292" t="str">
        <f>TEXT(Table1[[#This Row],[Order Date]],"yyyy")</f>
        <v>2024</v>
      </c>
      <c r="L292" t="str">
        <f>TEXT(Table1[[#This Row],[Order Date]],"MMM")</f>
        <v>Sep</v>
      </c>
      <c r="M292" t="str">
        <f>TEXT(Table1[[#This Row],[Order Date]],"DDD")</f>
        <v>Tue</v>
      </c>
      <c r="N292">
        <f>DATEDIF(Table1[[#This Row],[Order Date]],Table1[[#This Row],[Delivered Date]],"D")</f>
        <v>3</v>
      </c>
      <c r="O292">
        <f>ROUND(Table1[[#This Row],[Quantity]]*Table1[[#This Row],[Unit Price]]*VLOOKUP(Table1[[#This Row],[Product Name]],Table2[#All],2,FALSE),0)</f>
        <v>47</v>
      </c>
      <c r="P292">
        <f>Table1[[#This Row],[Quantity]]*Table1[[#This Row],[Unit Price]]</f>
        <v>55</v>
      </c>
      <c r="Q292">
        <f>Table1[[#This Row],[Sales Revenue]]-Table1[[#This Row],[Total costs]]</f>
        <v>8</v>
      </c>
    </row>
    <row r="293" spans="1:17" x14ac:dyDescent="0.25">
      <c r="A293" t="s">
        <v>337</v>
      </c>
      <c r="B293" t="s">
        <v>11</v>
      </c>
      <c r="C293" t="s">
        <v>26</v>
      </c>
      <c r="D293" s="1">
        <v>45478</v>
      </c>
      <c r="E293" s="1">
        <v>45491</v>
      </c>
      <c r="F293">
        <v>7</v>
      </c>
      <c r="G293">
        <v>952</v>
      </c>
      <c r="H293" t="s">
        <v>13</v>
      </c>
      <c r="I293" t="s">
        <v>547</v>
      </c>
      <c r="J293" t="s">
        <v>14</v>
      </c>
      <c r="K293" t="str">
        <f>TEXT(Table1[[#This Row],[Order Date]],"yyyy")</f>
        <v>2024</v>
      </c>
      <c r="L293" t="str">
        <f>TEXT(Table1[[#This Row],[Order Date]],"MMM")</f>
        <v>Jul</v>
      </c>
      <c r="M293" t="str">
        <f>TEXT(Table1[[#This Row],[Order Date]],"DDD")</f>
        <v>Fri</v>
      </c>
      <c r="N293">
        <f>DATEDIF(Table1[[#This Row],[Order Date]],Table1[[#This Row],[Delivered Date]],"D")</f>
        <v>13</v>
      </c>
      <c r="O293">
        <f>ROUND(Table1[[#This Row],[Quantity]]*Table1[[#This Row],[Unit Price]]*VLOOKUP(Table1[[#This Row],[Product Name]],Table2[#All],2,FALSE),0)</f>
        <v>4332</v>
      </c>
      <c r="P293">
        <f>Table1[[#This Row],[Quantity]]*Table1[[#This Row],[Unit Price]]</f>
        <v>6664</v>
      </c>
      <c r="Q293">
        <f>Table1[[#This Row],[Sales Revenue]]-Table1[[#This Row],[Total costs]]</f>
        <v>2332</v>
      </c>
    </row>
    <row r="294" spans="1:17" x14ac:dyDescent="0.25">
      <c r="A294" t="s">
        <v>338</v>
      </c>
      <c r="B294" t="s">
        <v>11</v>
      </c>
      <c r="C294" t="s">
        <v>35</v>
      </c>
      <c r="D294" s="1">
        <v>45482</v>
      </c>
      <c r="E294" s="1">
        <v>45488</v>
      </c>
      <c r="F294">
        <v>2</v>
      </c>
      <c r="G294">
        <v>524</v>
      </c>
      <c r="H294" t="s">
        <v>13</v>
      </c>
      <c r="I294" t="s">
        <v>551</v>
      </c>
      <c r="J294" t="s">
        <v>18</v>
      </c>
      <c r="K294" t="str">
        <f>TEXT(Table1[[#This Row],[Order Date]],"yyyy")</f>
        <v>2024</v>
      </c>
      <c r="L294" t="str">
        <f>TEXT(Table1[[#This Row],[Order Date]],"MMM")</f>
        <v>Jul</v>
      </c>
      <c r="M294" t="str">
        <f>TEXT(Table1[[#This Row],[Order Date]],"DDD")</f>
        <v>Tue</v>
      </c>
      <c r="N294">
        <f>DATEDIF(Table1[[#This Row],[Order Date]],Table1[[#This Row],[Delivered Date]],"D")</f>
        <v>6</v>
      </c>
      <c r="O294">
        <f>ROUND(Table1[[#This Row],[Quantity]]*Table1[[#This Row],[Unit Price]]*VLOOKUP(Table1[[#This Row],[Product Name]],Table2[#All],2,FALSE),0)</f>
        <v>838</v>
      </c>
      <c r="P294">
        <f>Table1[[#This Row],[Quantity]]*Table1[[#This Row],[Unit Price]]</f>
        <v>1048</v>
      </c>
      <c r="Q294">
        <f>Table1[[#This Row],[Sales Revenue]]-Table1[[#This Row],[Total costs]]</f>
        <v>210</v>
      </c>
    </row>
    <row r="295" spans="1:17" x14ac:dyDescent="0.25">
      <c r="A295" t="s">
        <v>339</v>
      </c>
      <c r="B295" t="s">
        <v>20</v>
      </c>
      <c r="C295" t="s">
        <v>51</v>
      </c>
      <c r="D295" s="1">
        <v>45417</v>
      </c>
      <c r="E295" s="1">
        <v>45421</v>
      </c>
      <c r="F295">
        <v>3</v>
      </c>
      <c r="G295">
        <v>16</v>
      </c>
      <c r="H295" t="s">
        <v>13</v>
      </c>
      <c r="I295" t="s">
        <v>549</v>
      </c>
      <c r="J295" t="s">
        <v>28</v>
      </c>
      <c r="K295" t="str">
        <f>TEXT(Table1[[#This Row],[Order Date]],"yyyy")</f>
        <v>2024</v>
      </c>
      <c r="L295" t="str">
        <f>TEXT(Table1[[#This Row],[Order Date]],"MMM")</f>
        <v>May</v>
      </c>
      <c r="M295" t="str">
        <f>TEXT(Table1[[#This Row],[Order Date]],"DDD")</f>
        <v>Sun</v>
      </c>
      <c r="N295">
        <f>DATEDIF(Table1[[#This Row],[Order Date]],Table1[[#This Row],[Delivered Date]],"D")</f>
        <v>4</v>
      </c>
      <c r="O295">
        <f>ROUND(Table1[[#This Row],[Quantity]]*Table1[[#This Row],[Unit Price]]*VLOOKUP(Table1[[#This Row],[Product Name]],Table2[#All],2,FALSE),0)</f>
        <v>34</v>
      </c>
      <c r="P295">
        <f>Table1[[#This Row],[Quantity]]*Table1[[#This Row],[Unit Price]]</f>
        <v>48</v>
      </c>
      <c r="Q295">
        <f>Table1[[#This Row],[Sales Revenue]]-Table1[[#This Row],[Total costs]]</f>
        <v>14</v>
      </c>
    </row>
    <row r="296" spans="1:17" x14ac:dyDescent="0.25">
      <c r="A296" t="s">
        <v>340</v>
      </c>
      <c r="B296" t="s">
        <v>16</v>
      </c>
      <c r="C296" t="s">
        <v>55</v>
      </c>
      <c r="D296" s="1">
        <v>45617</v>
      </c>
      <c r="E296" s="1">
        <v>45621</v>
      </c>
      <c r="F296">
        <v>1</v>
      </c>
      <c r="G296">
        <v>983</v>
      </c>
      <c r="H296" t="s">
        <v>27</v>
      </c>
      <c r="I296" t="s">
        <v>546</v>
      </c>
      <c r="J296" t="s">
        <v>18</v>
      </c>
      <c r="K296" t="str">
        <f>TEXT(Table1[[#This Row],[Order Date]],"yyyy")</f>
        <v>2024</v>
      </c>
      <c r="L296" t="str">
        <f>TEXT(Table1[[#This Row],[Order Date]],"MMM")</f>
        <v>Nov</v>
      </c>
      <c r="M296" t="str">
        <f>TEXT(Table1[[#This Row],[Order Date]],"DDD")</f>
        <v>Thu</v>
      </c>
      <c r="N296">
        <f>DATEDIF(Table1[[#This Row],[Order Date]],Table1[[#This Row],[Delivered Date]],"D")</f>
        <v>4</v>
      </c>
      <c r="O296">
        <f>ROUND(Table1[[#This Row],[Quantity]]*Table1[[#This Row],[Unit Price]]*VLOOKUP(Table1[[#This Row],[Product Name]],Table2[#All],2,FALSE),0)</f>
        <v>541</v>
      </c>
      <c r="P296">
        <f>Table1[[#This Row],[Quantity]]*Table1[[#This Row],[Unit Price]]</f>
        <v>983</v>
      </c>
      <c r="Q296">
        <f>Table1[[#This Row],[Sales Revenue]]-Table1[[#This Row],[Total costs]]</f>
        <v>442</v>
      </c>
    </row>
    <row r="297" spans="1:17" x14ac:dyDescent="0.25">
      <c r="A297" t="s">
        <v>341</v>
      </c>
      <c r="B297" t="s">
        <v>11</v>
      </c>
      <c r="C297" t="s">
        <v>57</v>
      </c>
      <c r="D297" s="1">
        <v>45646</v>
      </c>
      <c r="E297" s="1">
        <v>45657</v>
      </c>
      <c r="F297">
        <v>5</v>
      </c>
      <c r="G297">
        <v>105</v>
      </c>
      <c r="H297" t="s">
        <v>27</v>
      </c>
      <c r="I297" t="s">
        <v>547</v>
      </c>
      <c r="J297" t="s">
        <v>28</v>
      </c>
      <c r="K297" t="str">
        <f>TEXT(Table1[[#This Row],[Order Date]],"yyyy")</f>
        <v>2024</v>
      </c>
      <c r="L297" t="str">
        <f>TEXT(Table1[[#This Row],[Order Date]],"MMM")</f>
        <v>Dec</v>
      </c>
      <c r="M297" t="str">
        <f>TEXT(Table1[[#This Row],[Order Date]],"DDD")</f>
        <v>Fri</v>
      </c>
      <c r="N297">
        <f>DATEDIF(Table1[[#This Row],[Order Date]],Table1[[#This Row],[Delivered Date]],"D")</f>
        <v>11</v>
      </c>
      <c r="O297">
        <f>ROUND(Table1[[#This Row],[Quantity]]*Table1[[#This Row],[Unit Price]]*VLOOKUP(Table1[[#This Row],[Product Name]],Table2[#All],2,FALSE),0)</f>
        <v>446</v>
      </c>
      <c r="P297">
        <f>Table1[[#This Row],[Quantity]]*Table1[[#This Row],[Unit Price]]</f>
        <v>525</v>
      </c>
      <c r="Q297">
        <f>Table1[[#This Row],[Sales Revenue]]-Table1[[#This Row],[Total costs]]</f>
        <v>79</v>
      </c>
    </row>
    <row r="298" spans="1:17" x14ac:dyDescent="0.25">
      <c r="A298" t="s">
        <v>342</v>
      </c>
      <c r="B298" t="s">
        <v>23</v>
      </c>
      <c r="C298" t="s">
        <v>24</v>
      </c>
      <c r="D298" s="1">
        <v>45526</v>
      </c>
      <c r="E298" s="1">
        <v>45540</v>
      </c>
      <c r="F298">
        <v>2</v>
      </c>
      <c r="G298">
        <v>604</v>
      </c>
      <c r="H298" t="s">
        <v>13</v>
      </c>
      <c r="I298" t="s">
        <v>547</v>
      </c>
      <c r="J298" t="s">
        <v>14</v>
      </c>
      <c r="K298" t="str">
        <f>TEXT(Table1[[#This Row],[Order Date]],"yyyy")</f>
        <v>2024</v>
      </c>
      <c r="L298" t="str">
        <f>TEXT(Table1[[#This Row],[Order Date]],"MMM")</f>
        <v>Aug</v>
      </c>
      <c r="M298" t="str">
        <f>TEXT(Table1[[#This Row],[Order Date]],"DDD")</f>
        <v>Thu</v>
      </c>
      <c r="N298">
        <f>DATEDIF(Table1[[#This Row],[Order Date]],Table1[[#This Row],[Delivered Date]],"D")</f>
        <v>14</v>
      </c>
      <c r="O298">
        <f>ROUND(Table1[[#This Row],[Quantity]]*Table1[[#This Row],[Unit Price]]*VLOOKUP(Table1[[#This Row],[Product Name]],Table2[#All],2,FALSE),0)</f>
        <v>664</v>
      </c>
      <c r="P298">
        <f>Table1[[#This Row],[Quantity]]*Table1[[#This Row],[Unit Price]]</f>
        <v>1208</v>
      </c>
      <c r="Q298">
        <f>Table1[[#This Row],[Sales Revenue]]-Table1[[#This Row],[Total costs]]</f>
        <v>544</v>
      </c>
    </row>
    <row r="299" spans="1:17" x14ac:dyDescent="0.25">
      <c r="A299" t="s">
        <v>343</v>
      </c>
      <c r="B299" t="s">
        <v>23</v>
      </c>
      <c r="C299" t="s">
        <v>114</v>
      </c>
      <c r="D299" s="1">
        <v>45595</v>
      </c>
      <c r="E299" s="1">
        <v>45605</v>
      </c>
      <c r="F299">
        <v>10</v>
      </c>
      <c r="G299">
        <v>73</v>
      </c>
      <c r="H299" t="s">
        <v>13</v>
      </c>
      <c r="I299" t="s">
        <v>549</v>
      </c>
      <c r="J299" t="s">
        <v>18</v>
      </c>
      <c r="K299" t="str">
        <f>TEXT(Table1[[#This Row],[Order Date]],"yyyy")</f>
        <v>2024</v>
      </c>
      <c r="L299" t="str">
        <f>TEXT(Table1[[#This Row],[Order Date]],"MMM")</f>
        <v>Oct</v>
      </c>
      <c r="M299" t="str">
        <f>TEXT(Table1[[#This Row],[Order Date]],"DDD")</f>
        <v>Wed</v>
      </c>
      <c r="N299">
        <f>DATEDIF(Table1[[#This Row],[Order Date]],Table1[[#This Row],[Delivered Date]],"D")</f>
        <v>10</v>
      </c>
      <c r="O299">
        <f>ROUND(Table1[[#This Row],[Quantity]]*Table1[[#This Row],[Unit Price]]*VLOOKUP(Table1[[#This Row],[Product Name]],Table2[#All],2,FALSE),0)</f>
        <v>438</v>
      </c>
      <c r="P299">
        <f>Table1[[#This Row],[Quantity]]*Table1[[#This Row],[Unit Price]]</f>
        <v>730</v>
      </c>
      <c r="Q299">
        <f>Table1[[#This Row],[Sales Revenue]]-Table1[[#This Row],[Total costs]]</f>
        <v>292</v>
      </c>
    </row>
    <row r="300" spans="1:17" x14ac:dyDescent="0.25">
      <c r="A300" t="s">
        <v>344</v>
      </c>
      <c r="B300" t="s">
        <v>23</v>
      </c>
      <c r="C300" t="s">
        <v>24</v>
      </c>
      <c r="D300" s="1">
        <v>45411</v>
      </c>
      <c r="E300" s="1">
        <v>45426</v>
      </c>
      <c r="F300">
        <v>2</v>
      </c>
      <c r="G300">
        <v>976</v>
      </c>
      <c r="H300" t="s">
        <v>27</v>
      </c>
      <c r="I300" t="s">
        <v>547</v>
      </c>
      <c r="J300" t="s">
        <v>45</v>
      </c>
      <c r="K300" t="str">
        <f>TEXT(Table1[[#This Row],[Order Date]],"yyyy")</f>
        <v>2024</v>
      </c>
      <c r="L300" t="str">
        <f>TEXT(Table1[[#This Row],[Order Date]],"MMM")</f>
        <v>Apr</v>
      </c>
      <c r="M300" t="str">
        <f>TEXT(Table1[[#This Row],[Order Date]],"DDD")</f>
        <v>Mon</v>
      </c>
      <c r="N300">
        <f>DATEDIF(Table1[[#This Row],[Order Date]],Table1[[#This Row],[Delivered Date]],"D")</f>
        <v>15</v>
      </c>
      <c r="O300">
        <f>ROUND(Table1[[#This Row],[Quantity]]*Table1[[#This Row],[Unit Price]]*VLOOKUP(Table1[[#This Row],[Product Name]],Table2[#All],2,FALSE),0)</f>
        <v>1074</v>
      </c>
      <c r="P300">
        <f>Table1[[#This Row],[Quantity]]*Table1[[#This Row],[Unit Price]]</f>
        <v>1952</v>
      </c>
      <c r="Q300">
        <f>Table1[[#This Row],[Sales Revenue]]-Table1[[#This Row],[Total costs]]</f>
        <v>878</v>
      </c>
    </row>
    <row r="301" spans="1:17" x14ac:dyDescent="0.25">
      <c r="A301" t="s">
        <v>345</v>
      </c>
      <c r="B301" t="s">
        <v>11</v>
      </c>
      <c r="C301" t="s">
        <v>12</v>
      </c>
      <c r="D301" s="1">
        <v>45372</v>
      </c>
      <c r="E301" s="1">
        <v>45375</v>
      </c>
      <c r="F301">
        <v>5</v>
      </c>
      <c r="G301">
        <v>856</v>
      </c>
      <c r="H301" t="s">
        <v>13</v>
      </c>
      <c r="I301" t="s">
        <v>551</v>
      </c>
      <c r="J301" t="s">
        <v>18</v>
      </c>
      <c r="K301" t="str">
        <f>TEXT(Table1[[#This Row],[Order Date]],"yyyy")</f>
        <v>2024</v>
      </c>
      <c r="L301" t="str">
        <f>TEXT(Table1[[#This Row],[Order Date]],"MMM")</f>
        <v>Mar</v>
      </c>
      <c r="M301" t="str">
        <f>TEXT(Table1[[#This Row],[Order Date]],"DDD")</f>
        <v>Thu</v>
      </c>
      <c r="N301">
        <f>DATEDIF(Table1[[#This Row],[Order Date]],Table1[[#This Row],[Delivered Date]],"D")</f>
        <v>3</v>
      </c>
      <c r="O301">
        <f>ROUND(Table1[[#This Row],[Quantity]]*Table1[[#This Row],[Unit Price]]*VLOOKUP(Table1[[#This Row],[Product Name]],Table2[#All],2,FALSE),0)</f>
        <v>3210</v>
      </c>
      <c r="P301">
        <f>Table1[[#This Row],[Quantity]]*Table1[[#This Row],[Unit Price]]</f>
        <v>4280</v>
      </c>
      <c r="Q301">
        <f>Table1[[#This Row],[Sales Revenue]]-Table1[[#This Row],[Total costs]]</f>
        <v>1070</v>
      </c>
    </row>
    <row r="302" spans="1:17" x14ac:dyDescent="0.25">
      <c r="A302" t="s">
        <v>346</v>
      </c>
      <c r="B302" t="s">
        <v>16</v>
      </c>
      <c r="C302" t="s">
        <v>17</v>
      </c>
      <c r="D302" s="1">
        <v>45638</v>
      </c>
      <c r="E302" s="1">
        <v>45651</v>
      </c>
      <c r="F302">
        <v>5</v>
      </c>
      <c r="G302">
        <v>276</v>
      </c>
      <c r="H302" t="s">
        <v>13</v>
      </c>
      <c r="I302" t="s">
        <v>548</v>
      </c>
      <c r="J302" t="s">
        <v>45</v>
      </c>
      <c r="K302" t="str">
        <f>TEXT(Table1[[#This Row],[Order Date]],"yyyy")</f>
        <v>2024</v>
      </c>
      <c r="L302" t="str">
        <f>TEXT(Table1[[#This Row],[Order Date]],"MMM")</f>
        <v>Dec</v>
      </c>
      <c r="M302" t="str">
        <f>TEXT(Table1[[#This Row],[Order Date]],"DDD")</f>
        <v>Thu</v>
      </c>
      <c r="N302">
        <f>DATEDIF(Table1[[#This Row],[Order Date]],Table1[[#This Row],[Delivered Date]],"D")</f>
        <v>13</v>
      </c>
      <c r="O302">
        <f>ROUND(Table1[[#This Row],[Quantity]]*Table1[[#This Row],[Unit Price]]*VLOOKUP(Table1[[#This Row],[Product Name]],Table2[#All],2,FALSE),0)</f>
        <v>690</v>
      </c>
      <c r="P302">
        <f>Table1[[#This Row],[Quantity]]*Table1[[#This Row],[Unit Price]]</f>
        <v>1380</v>
      </c>
      <c r="Q302">
        <f>Table1[[#This Row],[Sales Revenue]]-Table1[[#This Row],[Total costs]]</f>
        <v>690</v>
      </c>
    </row>
    <row r="303" spans="1:17" x14ac:dyDescent="0.25">
      <c r="A303" t="s">
        <v>347</v>
      </c>
      <c r="B303" t="s">
        <v>23</v>
      </c>
      <c r="C303" t="s">
        <v>37</v>
      </c>
      <c r="D303" s="1">
        <v>45576</v>
      </c>
      <c r="E303" s="1">
        <v>45588</v>
      </c>
      <c r="F303">
        <v>9</v>
      </c>
      <c r="G303">
        <v>265</v>
      </c>
      <c r="H303" t="s">
        <v>13</v>
      </c>
      <c r="I303" t="s">
        <v>547</v>
      </c>
      <c r="J303" t="s">
        <v>28</v>
      </c>
      <c r="K303" t="str">
        <f>TEXT(Table1[[#This Row],[Order Date]],"yyyy")</f>
        <v>2024</v>
      </c>
      <c r="L303" t="str">
        <f>TEXT(Table1[[#This Row],[Order Date]],"MMM")</f>
        <v>Oct</v>
      </c>
      <c r="M303" t="str">
        <f>TEXT(Table1[[#This Row],[Order Date]],"DDD")</f>
        <v>Fri</v>
      </c>
      <c r="N303">
        <f>DATEDIF(Table1[[#This Row],[Order Date]],Table1[[#This Row],[Delivered Date]],"D")</f>
        <v>12</v>
      </c>
      <c r="O303">
        <f>ROUND(Table1[[#This Row],[Quantity]]*Table1[[#This Row],[Unit Price]]*VLOOKUP(Table1[[#This Row],[Product Name]],Table2[#All],2,FALSE),0)</f>
        <v>1193</v>
      </c>
      <c r="P303">
        <f>Table1[[#This Row],[Quantity]]*Table1[[#This Row],[Unit Price]]</f>
        <v>2385</v>
      </c>
      <c r="Q303">
        <f>Table1[[#This Row],[Sales Revenue]]-Table1[[#This Row],[Total costs]]</f>
        <v>1192</v>
      </c>
    </row>
    <row r="304" spans="1:17" x14ac:dyDescent="0.25">
      <c r="A304" t="s">
        <v>348</v>
      </c>
      <c r="B304" t="s">
        <v>20</v>
      </c>
      <c r="C304" t="s">
        <v>39</v>
      </c>
      <c r="D304" s="1">
        <v>45298</v>
      </c>
      <c r="E304" s="1">
        <v>45303</v>
      </c>
      <c r="F304">
        <v>1</v>
      </c>
      <c r="G304">
        <v>860</v>
      </c>
      <c r="H304" t="s">
        <v>13</v>
      </c>
      <c r="I304" t="s">
        <v>548</v>
      </c>
      <c r="J304" t="s">
        <v>18</v>
      </c>
      <c r="K304" t="str">
        <f>TEXT(Table1[[#This Row],[Order Date]],"yyyy")</f>
        <v>2024</v>
      </c>
      <c r="L304" t="str">
        <f>TEXT(Table1[[#This Row],[Order Date]],"MMM")</f>
        <v>Jan</v>
      </c>
      <c r="M304" t="str">
        <f>TEXT(Table1[[#This Row],[Order Date]],"DDD")</f>
        <v>Sun</v>
      </c>
      <c r="N304">
        <f>DATEDIF(Table1[[#This Row],[Order Date]],Table1[[#This Row],[Delivered Date]],"D")</f>
        <v>5</v>
      </c>
      <c r="O304">
        <f>ROUND(Table1[[#This Row],[Quantity]]*Table1[[#This Row],[Unit Price]]*VLOOKUP(Table1[[#This Row],[Product Name]],Table2[#All],2,FALSE),0)</f>
        <v>559</v>
      </c>
      <c r="P304">
        <f>Table1[[#This Row],[Quantity]]*Table1[[#This Row],[Unit Price]]</f>
        <v>860</v>
      </c>
      <c r="Q304">
        <f>Table1[[#This Row],[Sales Revenue]]-Table1[[#This Row],[Total costs]]</f>
        <v>301</v>
      </c>
    </row>
    <row r="305" spans="1:17" x14ac:dyDescent="0.25">
      <c r="A305" t="s">
        <v>349</v>
      </c>
      <c r="B305" t="s">
        <v>20</v>
      </c>
      <c r="C305" t="s">
        <v>21</v>
      </c>
      <c r="D305" s="1">
        <v>45482</v>
      </c>
      <c r="E305" s="1">
        <v>45493</v>
      </c>
      <c r="F305">
        <v>2</v>
      </c>
      <c r="G305">
        <v>606</v>
      </c>
      <c r="H305" t="s">
        <v>13</v>
      </c>
      <c r="I305" t="s">
        <v>551</v>
      </c>
      <c r="J305" t="s">
        <v>14</v>
      </c>
      <c r="K305" t="str">
        <f>TEXT(Table1[[#This Row],[Order Date]],"yyyy")</f>
        <v>2024</v>
      </c>
      <c r="L305" t="str">
        <f>TEXT(Table1[[#This Row],[Order Date]],"MMM")</f>
        <v>Jul</v>
      </c>
      <c r="M305" t="str">
        <f>TEXT(Table1[[#This Row],[Order Date]],"DDD")</f>
        <v>Tue</v>
      </c>
      <c r="N305">
        <f>DATEDIF(Table1[[#This Row],[Order Date]],Table1[[#This Row],[Delivered Date]],"D")</f>
        <v>11</v>
      </c>
      <c r="O305">
        <f>ROUND(Table1[[#This Row],[Quantity]]*Table1[[#This Row],[Unit Price]]*VLOOKUP(Table1[[#This Row],[Product Name]],Table2[#All],2,FALSE),0)</f>
        <v>909</v>
      </c>
      <c r="P305">
        <f>Table1[[#This Row],[Quantity]]*Table1[[#This Row],[Unit Price]]</f>
        <v>1212</v>
      </c>
      <c r="Q305">
        <f>Table1[[#This Row],[Sales Revenue]]-Table1[[#This Row],[Total costs]]</f>
        <v>303</v>
      </c>
    </row>
    <row r="306" spans="1:17" x14ac:dyDescent="0.25">
      <c r="A306" t="s">
        <v>350</v>
      </c>
      <c r="B306" t="s">
        <v>11</v>
      </c>
      <c r="C306" t="s">
        <v>12</v>
      </c>
      <c r="D306" s="1">
        <v>45528</v>
      </c>
      <c r="E306" s="1">
        <v>45534</v>
      </c>
      <c r="F306">
        <v>1</v>
      </c>
      <c r="G306">
        <v>182</v>
      </c>
      <c r="H306" t="s">
        <v>27</v>
      </c>
      <c r="I306" t="s">
        <v>551</v>
      </c>
      <c r="J306" t="s">
        <v>18</v>
      </c>
      <c r="K306" t="str">
        <f>TEXT(Table1[[#This Row],[Order Date]],"yyyy")</f>
        <v>2024</v>
      </c>
      <c r="L306" t="str">
        <f>TEXT(Table1[[#This Row],[Order Date]],"MMM")</f>
        <v>Aug</v>
      </c>
      <c r="M306" t="str">
        <f>TEXT(Table1[[#This Row],[Order Date]],"DDD")</f>
        <v>Sat</v>
      </c>
      <c r="N306">
        <f>DATEDIF(Table1[[#This Row],[Order Date]],Table1[[#This Row],[Delivered Date]],"D")</f>
        <v>6</v>
      </c>
      <c r="O306">
        <f>ROUND(Table1[[#This Row],[Quantity]]*Table1[[#This Row],[Unit Price]]*VLOOKUP(Table1[[#This Row],[Product Name]],Table2[#All],2,FALSE),0)</f>
        <v>137</v>
      </c>
      <c r="P306">
        <f>Table1[[#This Row],[Quantity]]*Table1[[#This Row],[Unit Price]]</f>
        <v>182</v>
      </c>
      <c r="Q306">
        <f>Table1[[#This Row],[Sales Revenue]]-Table1[[#This Row],[Total costs]]</f>
        <v>45</v>
      </c>
    </row>
    <row r="307" spans="1:17" x14ac:dyDescent="0.25">
      <c r="A307" t="s">
        <v>351</v>
      </c>
      <c r="B307" t="s">
        <v>23</v>
      </c>
      <c r="C307" t="s">
        <v>24</v>
      </c>
      <c r="D307" s="1">
        <v>45826</v>
      </c>
      <c r="E307" s="1">
        <v>45836</v>
      </c>
      <c r="F307">
        <v>6</v>
      </c>
      <c r="G307">
        <v>973</v>
      </c>
      <c r="H307" t="s">
        <v>13</v>
      </c>
      <c r="I307" t="s">
        <v>548</v>
      </c>
      <c r="J307" t="s">
        <v>14</v>
      </c>
      <c r="K307" t="str">
        <f>TEXT(Table1[[#This Row],[Order Date]],"yyyy")</f>
        <v>2025</v>
      </c>
      <c r="L307" t="str">
        <f>TEXT(Table1[[#This Row],[Order Date]],"MMM")</f>
        <v>Jun</v>
      </c>
      <c r="M307" t="str">
        <f>TEXT(Table1[[#This Row],[Order Date]],"DDD")</f>
        <v>Wed</v>
      </c>
      <c r="N307">
        <f>DATEDIF(Table1[[#This Row],[Order Date]],Table1[[#This Row],[Delivered Date]],"D")</f>
        <v>10</v>
      </c>
      <c r="O307">
        <f>ROUND(Table1[[#This Row],[Quantity]]*Table1[[#This Row],[Unit Price]]*VLOOKUP(Table1[[#This Row],[Product Name]],Table2[#All],2,FALSE),0)</f>
        <v>3211</v>
      </c>
      <c r="P307">
        <f>Table1[[#This Row],[Quantity]]*Table1[[#This Row],[Unit Price]]</f>
        <v>5838</v>
      </c>
      <c r="Q307">
        <f>Table1[[#This Row],[Sales Revenue]]-Table1[[#This Row],[Total costs]]</f>
        <v>2627</v>
      </c>
    </row>
    <row r="308" spans="1:17" x14ac:dyDescent="0.25">
      <c r="A308" t="s">
        <v>352</v>
      </c>
      <c r="B308" t="s">
        <v>23</v>
      </c>
      <c r="C308" t="s">
        <v>24</v>
      </c>
      <c r="D308" s="1">
        <v>45690</v>
      </c>
      <c r="E308" s="1">
        <v>45696</v>
      </c>
      <c r="F308">
        <v>2</v>
      </c>
      <c r="G308">
        <v>947</v>
      </c>
      <c r="H308" t="s">
        <v>13</v>
      </c>
      <c r="I308" t="s">
        <v>549</v>
      </c>
      <c r="J308" t="s">
        <v>14</v>
      </c>
      <c r="K308" t="str">
        <f>TEXT(Table1[[#This Row],[Order Date]],"yyyy")</f>
        <v>2025</v>
      </c>
      <c r="L308" t="str">
        <f>TEXT(Table1[[#This Row],[Order Date]],"MMM")</f>
        <v>Feb</v>
      </c>
      <c r="M308" t="str">
        <f>TEXT(Table1[[#This Row],[Order Date]],"DDD")</f>
        <v>Sun</v>
      </c>
      <c r="N308">
        <f>DATEDIF(Table1[[#This Row],[Order Date]],Table1[[#This Row],[Delivered Date]],"D")</f>
        <v>6</v>
      </c>
      <c r="O308">
        <f>ROUND(Table1[[#This Row],[Quantity]]*Table1[[#This Row],[Unit Price]]*VLOOKUP(Table1[[#This Row],[Product Name]],Table2[#All],2,FALSE),0)</f>
        <v>1042</v>
      </c>
      <c r="P308">
        <f>Table1[[#This Row],[Quantity]]*Table1[[#This Row],[Unit Price]]</f>
        <v>1894</v>
      </c>
      <c r="Q308">
        <f>Table1[[#This Row],[Sales Revenue]]-Table1[[#This Row],[Total costs]]</f>
        <v>852</v>
      </c>
    </row>
    <row r="309" spans="1:17" x14ac:dyDescent="0.25">
      <c r="A309" t="s">
        <v>353</v>
      </c>
      <c r="B309" t="s">
        <v>20</v>
      </c>
      <c r="C309" t="s">
        <v>21</v>
      </c>
      <c r="D309" s="1">
        <v>45665</v>
      </c>
      <c r="E309" s="1">
        <v>45678</v>
      </c>
      <c r="F309">
        <v>1</v>
      </c>
      <c r="G309">
        <v>713</v>
      </c>
      <c r="H309" t="s">
        <v>27</v>
      </c>
      <c r="I309" t="s">
        <v>549</v>
      </c>
      <c r="J309" t="s">
        <v>18</v>
      </c>
      <c r="K309" t="str">
        <f>TEXT(Table1[[#This Row],[Order Date]],"yyyy")</f>
        <v>2025</v>
      </c>
      <c r="L309" t="str">
        <f>TEXT(Table1[[#This Row],[Order Date]],"MMM")</f>
        <v>Jan</v>
      </c>
      <c r="M309" t="str">
        <f>TEXT(Table1[[#This Row],[Order Date]],"DDD")</f>
        <v>Wed</v>
      </c>
      <c r="N309">
        <f>DATEDIF(Table1[[#This Row],[Order Date]],Table1[[#This Row],[Delivered Date]],"D")</f>
        <v>13</v>
      </c>
      <c r="O309">
        <f>ROUND(Table1[[#This Row],[Quantity]]*Table1[[#This Row],[Unit Price]]*VLOOKUP(Table1[[#This Row],[Product Name]],Table2[#All],2,FALSE),0)</f>
        <v>535</v>
      </c>
      <c r="P309">
        <f>Table1[[#This Row],[Quantity]]*Table1[[#This Row],[Unit Price]]</f>
        <v>713</v>
      </c>
      <c r="Q309">
        <f>Table1[[#This Row],[Sales Revenue]]-Table1[[#This Row],[Total costs]]</f>
        <v>178</v>
      </c>
    </row>
    <row r="310" spans="1:17" x14ac:dyDescent="0.25">
      <c r="A310" t="s">
        <v>354</v>
      </c>
      <c r="B310" t="s">
        <v>30</v>
      </c>
      <c r="C310" t="s">
        <v>41</v>
      </c>
      <c r="D310" s="1">
        <v>45811</v>
      </c>
      <c r="E310" s="1">
        <v>45819</v>
      </c>
      <c r="F310">
        <v>9</v>
      </c>
      <c r="G310">
        <v>692</v>
      </c>
      <c r="H310" t="s">
        <v>27</v>
      </c>
      <c r="I310" t="s">
        <v>548</v>
      </c>
      <c r="J310" t="s">
        <v>45</v>
      </c>
      <c r="K310" t="str">
        <f>TEXT(Table1[[#This Row],[Order Date]],"yyyy")</f>
        <v>2025</v>
      </c>
      <c r="L310" t="str">
        <f>TEXT(Table1[[#This Row],[Order Date]],"MMM")</f>
        <v>Jun</v>
      </c>
      <c r="M310" t="str">
        <f>TEXT(Table1[[#This Row],[Order Date]],"DDD")</f>
        <v>Tue</v>
      </c>
      <c r="N310">
        <f>DATEDIF(Table1[[#This Row],[Order Date]],Table1[[#This Row],[Delivered Date]],"D")</f>
        <v>8</v>
      </c>
      <c r="O310">
        <f>ROUND(Table1[[#This Row],[Quantity]]*Table1[[#This Row],[Unit Price]]*VLOOKUP(Table1[[#This Row],[Product Name]],Table2[#All],2,FALSE),0)</f>
        <v>4048</v>
      </c>
      <c r="P310">
        <f>Table1[[#This Row],[Quantity]]*Table1[[#This Row],[Unit Price]]</f>
        <v>6228</v>
      </c>
      <c r="Q310">
        <f>Table1[[#This Row],[Sales Revenue]]-Table1[[#This Row],[Total costs]]</f>
        <v>2180</v>
      </c>
    </row>
    <row r="311" spans="1:17" x14ac:dyDescent="0.25">
      <c r="A311" t="s">
        <v>355</v>
      </c>
      <c r="B311" t="s">
        <v>16</v>
      </c>
      <c r="C311" t="s">
        <v>43</v>
      </c>
      <c r="D311" s="1">
        <v>45803</v>
      </c>
      <c r="E311" s="1">
        <v>45814</v>
      </c>
      <c r="F311">
        <v>7</v>
      </c>
      <c r="G311">
        <v>305</v>
      </c>
      <c r="H311" t="s">
        <v>27</v>
      </c>
      <c r="I311" t="s">
        <v>32</v>
      </c>
      <c r="J311" t="s">
        <v>14</v>
      </c>
      <c r="K311" t="str">
        <f>TEXT(Table1[[#This Row],[Order Date]],"yyyy")</f>
        <v>2025</v>
      </c>
      <c r="L311" t="str">
        <f>TEXT(Table1[[#This Row],[Order Date]],"MMM")</f>
        <v>May</v>
      </c>
      <c r="M311" t="str">
        <f>TEXT(Table1[[#This Row],[Order Date]],"DDD")</f>
        <v>Mon</v>
      </c>
      <c r="N311">
        <f>DATEDIF(Table1[[#This Row],[Order Date]],Table1[[#This Row],[Delivered Date]],"D")</f>
        <v>11</v>
      </c>
      <c r="O311">
        <f>ROUND(Table1[[#This Row],[Quantity]]*Table1[[#This Row],[Unit Price]]*VLOOKUP(Table1[[#This Row],[Product Name]],Table2[#All],2,FALSE),0)</f>
        <v>1281</v>
      </c>
      <c r="P311">
        <f>Table1[[#This Row],[Quantity]]*Table1[[#This Row],[Unit Price]]</f>
        <v>2135</v>
      </c>
      <c r="Q311">
        <f>Table1[[#This Row],[Sales Revenue]]-Table1[[#This Row],[Total costs]]</f>
        <v>854</v>
      </c>
    </row>
    <row r="312" spans="1:17" x14ac:dyDescent="0.25">
      <c r="A312" t="s">
        <v>356</v>
      </c>
      <c r="B312" t="s">
        <v>11</v>
      </c>
      <c r="C312" t="s">
        <v>12</v>
      </c>
      <c r="D312" s="1">
        <v>45882</v>
      </c>
      <c r="E312" s="1">
        <v>45887</v>
      </c>
      <c r="F312">
        <v>7</v>
      </c>
      <c r="G312">
        <v>501</v>
      </c>
      <c r="H312" t="s">
        <v>27</v>
      </c>
      <c r="I312" t="s">
        <v>549</v>
      </c>
      <c r="J312" t="s">
        <v>45</v>
      </c>
      <c r="K312" t="str">
        <f>TEXT(Table1[[#This Row],[Order Date]],"yyyy")</f>
        <v>2025</v>
      </c>
      <c r="L312" t="str">
        <f>TEXT(Table1[[#This Row],[Order Date]],"MMM")</f>
        <v>Aug</v>
      </c>
      <c r="M312" t="str">
        <f>TEXT(Table1[[#This Row],[Order Date]],"DDD")</f>
        <v>Wed</v>
      </c>
      <c r="N312">
        <f>DATEDIF(Table1[[#This Row],[Order Date]],Table1[[#This Row],[Delivered Date]],"D")</f>
        <v>5</v>
      </c>
      <c r="O312">
        <f>ROUND(Table1[[#This Row],[Quantity]]*Table1[[#This Row],[Unit Price]]*VLOOKUP(Table1[[#This Row],[Product Name]],Table2[#All],2,FALSE),0)</f>
        <v>2630</v>
      </c>
      <c r="P312">
        <f>Table1[[#This Row],[Quantity]]*Table1[[#This Row],[Unit Price]]</f>
        <v>3507</v>
      </c>
      <c r="Q312">
        <f>Table1[[#This Row],[Sales Revenue]]-Table1[[#This Row],[Total costs]]</f>
        <v>877</v>
      </c>
    </row>
    <row r="313" spans="1:17" x14ac:dyDescent="0.25">
      <c r="A313" t="s">
        <v>357</v>
      </c>
      <c r="B313" t="s">
        <v>23</v>
      </c>
      <c r="C313" t="s">
        <v>37</v>
      </c>
      <c r="D313" s="1">
        <v>45815</v>
      </c>
      <c r="E313" s="1">
        <v>45819</v>
      </c>
      <c r="F313">
        <v>8</v>
      </c>
      <c r="G313">
        <v>329</v>
      </c>
      <c r="H313" t="s">
        <v>13</v>
      </c>
      <c r="I313" t="s">
        <v>549</v>
      </c>
      <c r="J313" t="s">
        <v>14</v>
      </c>
      <c r="K313" t="str">
        <f>TEXT(Table1[[#This Row],[Order Date]],"yyyy")</f>
        <v>2025</v>
      </c>
      <c r="L313" t="str">
        <f>TEXT(Table1[[#This Row],[Order Date]],"MMM")</f>
        <v>Jun</v>
      </c>
      <c r="M313" t="str">
        <f>TEXT(Table1[[#This Row],[Order Date]],"DDD")</f>
        <v>Sat</v>
      </c>
      <c r="N313">
        <f>DATEDIF(Table1[[#This Row],[Order Date]],Table1[[#This Row],[Delivered Date]],"D")</f>
        <v>4</v>
      </c>
      <c r="O313">
        <f>ROUND(Table1[[#This Row],[Quantity]]*Table1[[#This Row],[Unit Price]]*VLOOKUP(Table1[[#This Row],[Product Name]],Table2[#All],2,FALSE),0)</f>
        <v>1316</v>
      </c>
      <c r="P313">
        <f>Table1[[#This Row],[Quantity]]*Table1[[#This Row],[Unit Price]]</f>
        <v>2632</v>
      </c>
      <c r="Q313">
        <f>Table1[[#This Row],[Sales Revenue]]-Table1[[#This Row],[Total costs]]</f>
        <v>1316</v>
      </c>
    </row>
    <row r="314" spans="1:17" x14ac:dyDescent="0.25">
      <c r="A314" t="s">
        <v>358</v>
      </c>
      <c r="B314" t="s">
        <v>20</v>
      </c>
      <c r="C314" t="s">
        <v>21</v>
      </c>
      <c r="D314" s="1">
        <v>45665</v>
      </c>
      <c r="E314" s="1">
        <v>45672</v>
      </c>
      <c r="F314">
        <v>9</v>
      </c>
      <c r="G314">
        <v>785</v>
      </c>
      <c r="H314" t="s">
        <v>13</v>
      </c>
      <c r="I314" t="s">
        <v>546</v>
      </c>
      <c r="J314" t="s">
        <v>45</v>
      </c>
      <c r="K314" t="str">
        <f>TEXT(Table1[[#This Row],[Order Date]],"yyyy")</f>
        <v>2025</v>
      </c>
      <c r="L314" t="str">
        <f>TEXT(Table1[[#This Row],[Order Date]],"MMM")</f>
        <v>Jan</v>
      </c>
      <c r="M314" t="str">
        <f>TEXT(Table1[[#This Row],[Order Date]],"DDD")</f>
        <v>Wed</v>
      </c>
      <c r="N314">
        <f>DATEDIF(Table1[[#This Row],[Order Date]],Table1[[#This Row],[Delivered Date]],"D")</f>
        <v>7</v>
      </c>
      <c r="O314">
        <f>ROUND(Table1[[#This Row],[Quantity]]*Table1[[#This Row],[Unit Price]]*VLOOKUP(Table1[[#This Row],[Product Name]],Table2[#All],2,FALSE),0)</f>
        <v>5299</v>
      </c>
      <c r="P314">
        <f>Table1[[#This Row],[Quantity]]*Table1[[#This Row],[Unit Price]]</f>
        <v>7065</v>
      </c>
      <c r="Q314">
        <f>Table1[[#This Row],[Sales Revenue]]-Table1[[#This Row],[Total costs]]</f>
        <v>1766</v>
      </c>
    </row>
    <row r="315" spans="1:17" x14ac:dyDescent="0.25">
      <c r="A315" t="s">
        <v>359</v>
      </c>
      <c r="B315" t="s">
        <v>30</v>
      </c>
      <c r="C315" t="s">
        <v>75</v>
      </c>
      <c r="D315" s="1">
        <v>45902</v>
      </c>
      <c r="E315" s="1">
        <v>45916</v>
      </c>
      <c r="F315">
        <v>2</v>
      </c>
      <c r="G315">
        <v>530</v>
      </c>
      <c r="H315" t="s">
        <v>27</v>
      </c>
      <c r="I315" t="s">
        <v>549</v>
      </c>
      <c r="J315" t="s">
        <v>18</v>
      </c>
      <c r="K315" t="str">
        <f>TEXT(Table1[[#This Row],[Order Date]],"yyyy")</f>
        <v>2025</v>
      </c>
      <c r="L315" t="str">
        <f>TEXT(Table1[[#This Row],[Order Date]],"MMM")</f>
        <v>Sep</v>
      </c>
      <c r="M315" t="str">
        <f>TEXT(Table1[[#This Row],[Order Date]],"DDD")</f>
        <v>Tue</v>
      </c>
      <c r="N315">
        <f>DATEDIF(Table1[[#This Row],[Order Date]],Table1[[#This Row],[Delivered Date]],"D")</f>
        <v>14</v>
      </c>
      <c r="O315">
        <f>ROUND(Table1[[#This Row],[Quantity]]*Table1[[#This Row],[Unit Price]]*VLOOKUP(Table1[[#This Row],[Product Name]],Table2[#All],2,FALSE),0)</f>
        <v>795</v>
      </c>
      <c r="P315">
        <f>Table1[[#This Row],[Quantity]]*Table1[[#This Row],[Unit Price]]</f>
        <v>1060</v>
      </c>
      <c r="Q315">
        <f>Table1[[#This Row],[Sales Revenue]]-Table1[[#This Row],[Total costs]]</f>
        <v>265</v>
      </c>
    </row>
    <row r="316" spans="1:17" x14ac:dyDescent="0.25">
      <c r="A316" t="s">
        <v>360</v>
      </c>
      <c r="B316" t="s">
        <v>30</v>
      </c>
      <c r="C316" t="s">
        <v>41</v>
      </c>
      <c r="D316" s="1">
        <v>45995</v>
      </c>
      <c r="E316" s="1">
        <v>46004</v>
      </c>
      <c r="F316">
        <v>3</v>
      </c>
      <c r="G316">
        <v>799</v>
      </c>
      <c r="H316" t="s">
        <v>13</v>
      </c>
      <c r="I316" t="s">
        <v>548</v>
      </c>
      <c r="J316" t="s">
        <v>45</v>
      </c>
      <c r="K316" t="str">
        <f>TEXT(Table1[[#This Row],[Order Date]],"yyyy")</f>
        <v>2025</v>
      </c>
      <c r="L316" t="str">
        <f>TEXT(Table1[[#This Row],[Order Date]],"MMM")</f>
        <v>Dec</v>
      </c>
      <c r="M316" t="str">
        <f>TEXT(Table1[[#This Row],[Order Date]],"DDD")</f>
        <v>Thu</v>
      </c>
      <c r="N316">
        <f>DATEDIF(Table1[[#This Row],[Order Date]],Table1[[#This Row],[Delivered Date]],"D")</f>
        <v>9</v>
      </c>
      <c r="O316">
        <f>ROUND(Table1[[#This Row],[Quantity]]*Table1[[#This Row],[Unit Price]]*VLOOKUP(Table1[[#This Row],[Product Name]],Table2[#All],2,FALSE),0)</f>
        <v>1558</v>
      </c>
      <c r="P316">
        <f>Table1[[#This Row],[Quantity]]*Table1[[#This Row],[Unit Price]]</f>
        <v>2397</v>
      </c>
      <c r="Q316">
        <f>Table1[[#This Row],[Sales Revenue]]-Table1[[#This Row],[Total costs]]</f>
        <v>839</v>
      </c>
    </row>
    <row r="317" spans="1:17" x14ac:dyDescent="0.25">
      <c r="A317" t="s">
        <v>361</v>
      </c>
      <c r="B317" t="s">
        <v>30</v>
      </c>
      <c r="C317" t="s">
        <v>75</v>
      </c>
      <c r="D317" s="1">
        <v>45851</v>
      </c>
      <c r="E317" s="1">
        <v>45856</v>
      </c>
      <c r="F317">
        <v>10</v>
      </c>
      <c r="G317">
        <v>974</v>
      </c>
      <c r="H317" t="s">
        <v>13</v>
      </c>
      <c r="I317" t="s">
        <v>549</v>
      </c>
      <c r="J317" t="s">
        <v>18</v>
      </c>
      <c r="K317" t="str">
        <f>TEXT(Table1[[#This Row],[Order Date]],"yyyy")</f>
        <v>2025</v>
      </c>
      <c r="L317" t="str">
        <f>TEXT(Table1[[#This Row],[Order Date]],"MMM")</f>
        <v>Jul</v>
      </c>
      <c r="M317" t="str">
        <f>TEXT(Table1[[#This Row],[Order Date]],"DDD")</f>
        <v>Sun</v>
      </c>
      <c r="N317">
        <f>DATEDIF(Table1[[#This Row],[Order Date]],Table1[[#This Row],[Delivered Date]],"D")</f>
        <v>5</v>
      </c>
      <c r="O317">
        <f>ROUND(Table1[[#This Row],[Quantity]]*Table1[[#This Row],[Unit Price]]*VLOOKUP(Table1[[#This Row],[Product Name]],Table2[#All],2,FALSE),0)</f>
        <v>7305</v>
      </c>
      <c r="P317">
        <f>Table1[[#This Row],[Quantity]]*Table1[[#This Row],[Unit Price]]</f>
        <v>9740</v>
      </c>
      <c r="Q317">
        <f>Table1[[#This Row],[Sales Revenue]]-Table1[[#This Row],[Total costs]]</f>
        <v>2435</v>
      </c>
    </row>
    <row r="318" spans="1:17" x14ac:dyDescent="0.25">
      <c r="A318" t="s">
        <v>362</v>
      </c>
      <c r="B318" t="s">
        <v>16</v>
      </c>
      <c r="C318" t="s">
        <v>63</v>
      </c>
      <c r="D318" s="1">
        <v>45835</v>
      </c>
      <c r="E318" s="1">
        <v>45840</v>
      </c>
      <c r="F318">
        <v>3</v>
      </c>
      <c r="G318">
        <v>179</v>
      </c>
      <c r="H318" t="s">
        <v>13</v>
      </c>
      <c r="I318" t="s">
        <v>548</v>
      </c>
      <c r="J318" t="s">
        <v>45</v>
      </c>
      <c r="K318" t="str">
        <f>TEXT(Table1[[#This Row],[Order Date]],"yyyy")</f>
        <v>2025</v>
      </c>
      <c r="L318" t="str">
        <f>TEXT(Table1[[#This Row],[Order Date]],"MMM")</f>
        <v>Jun</v>
      </c>
      <c r="M318" t="str">
        <f>TEXT(Table1[[#This Row],[Order Date]],"DDD")</f>
        <v>Fri</v>
      </c>
      <c r="N318">
        <f>DATEDIF(Table1[[#This Row],[Order Date]],Table1[[#This Row],[Delivered Date]],"D")</f>
        <v>5</v>
      </c>
      <c r="O318">
        <f>ROUND(Table1[[#This Row],[Quantity]]*Table1[[#This Row],[Unit Price]]*VLOOKUP(Table1[[#This Row],[Product Name]],Table2[#All],2,FALSE),0)</f>
        <v>269</v>
      </c>
      <c r="P318">
        <f>Table1[[#This Row],[Quantity]]*Table1[[#This Row],[Unit Price]]</f>
        <v>537</v>
      </c>
      <c r="Q318">
        <f>Table1[[#This Row],[Sales Revenue]]-Table1[[#This Row],[Total costs]]</f>
        <v>268</v>
      </c>
    </row>
    <row r="319" spans="1:17" x14ac:dyDescent="0.25">
      <c r="A319" t="s">
        <v>363</v>
      </c>
      <c r="B319" t="s">
        <v>16</v>
      </c>
      <c r="C319" t="s">
        <v>63</v>
      </c>
      <c r="D319" s="1">
        <v>45725</v>
      </c>
      <c r="E319" s="1">
        <v>45730</v>
      </c>
      <c r="F319">
        <v>4</v>
      </c>
      <c r="G319">
        <v>49</v>
      </c>
      <c r="H319" t="s">
        <v>27</v>
      </c>
      <c r="I319" t="s">
        <v>546</v>
      </c>
      <c r="J319" t="s">
        <v>18</v>
      </c>
      <c r="K319" t="str">
        <f>TEXT(Table1[[#This Row],[Order Date]],"yyyy")</f>
        <v>2025</v>
      </c>
      <c r="L319" t="str">
        <f>TEXT(Table1[[#This Row],[Order Date]],"MMM")</f>
        <v>Mar</v>
      </c>
      <c r="M319" t="str">
        <f>TEXT(Table1[[#This Row],[Order Date]],"DDD")</f>
        <v>Sun</v>
      </c>
      <c r="N319">
        <f>DATEDIF(Table1[[#This Row],[Order Date]],Table1[[#This Row],[Delivered Date]],"D")</f>
        <v>5</v>
      </c>
      <c r="O319">
        <f>ROUND(Table1[[#This Row],[Quantity]]*Table1[[#This Row],[Unit Price]]*VLOOKUP(Table1[[#This Row],[Product Name]],Table2[#All],2,FALSE),0)</f>
        <v>98</v>
      </c>
      <c r="P319">
        <f>Table1[[#This Row],[Quantity]]*Table1[[#This Row],[Unit Price]]</f>
        <v>196</v>
      </c>
      <c r="Q319">
        <f>Table1[[#This Row],[Sales Revenue]]-Table1[[#This Row],[Total costs]]</f>
        <v>98</v>
      </c>
    </row>
    <row r="320" spans="1:17" x14ac:dyDescent="0.25">
      <c r="A320" t="s">
        <v>364</v>
      </c>
      <c r="B320" t="s">
        <v>23</v>
      </c>
      <c r="C320" t="s">
        <v>37</v>
      </c>
      <c r="D320" s="1">
        <v>45827</v>
      </c>
      <c r="E320" s="1">
        <v>45833</v>
      </c>
      <c r="F320">
        <v>7</v>
      </c>
      <c r="G320">
        <v>409</v>
      </c>
      <c r="H320" t="s">
        <v>13</v>
      </c>
      <c r="I320" t="s">
        <v>32</v>
      </c>
      <c r="J320" t="s">
        <v>28</v>
      </c>
      <c r="K320" t="str">
        <f>TEXT(Table1[[#This Row],[Order Date]],"yyyy")</f>
        <v>2025</v>
      </c>
      <c r="L320" t="str">
        <f>TEXT(Table1[[#This Row],[Order Date]],"MMM")</f>
        <v>Jun</v>
      </c>
      <c r="M320" t="str">
        <f>TEXT(Table1[[#This Row],[Order Date]],"DDD")</f>
        <v>Thu</v>
      </c>
      <c r="N320">
        <f>DATEDIF(Table1[[#This Row],[Order Date]],Table1[[#This Row],[Delivered Date]],"D")</f>
        <v>6</v>
      </c>
      <c r="O320">
        <f>ROUND(Table1[[#This Row],[Quantity]]*Table1[[#This Row],[Unit Price]]*VLOOKUP(Table1[[#This Row],[Product Name]],Table2[#All],2,FALSE),0)</f>
        <v>1432</v>
      </c>
      <c r="P320">
        <f>Table1[[#This Row],[Quantity]]*Table1[[#This Row],[Unit Price]]</f>
        <v>2863</v>
      </c>
      <c r="Q320">
        <f>Table1[[#This Row],[Sales Revenue]]-Table1[[#This Row],[Total costs]]</f>
        <v>1431</v>
      </c>
    </row>
    <row r="321" spans="1:17" x14ac:dyDescent="0.25">
      <c r="A321" t="s">
        <v>365</v>
      </c>
      <c r="B321" t="s">
        <v>30</v>
      </c>
      <c r="C321" t="s">
        <v>41</v>
      </c>
      <c r="D321" s="1">
        <v>45978</v>
      </c>
      <c r="E321" s="1">
        <v>45984</v>
      </c>
      <c r="F321">
        <v>4</v>
      </c>
      <c r="G321">
        <v>149</v>
      </c>
      <c r="H321" t="s">
        <v>13</v>
      </c>
      <c r="I321" t="s">
        <v>548</v>
      </c>
      <c r="J321" t="s">
        <v>28</v>
      </c>
      <c r="K321" t="str">
        <f>TEXT(Table1[[#This Row],[Order Date]],"yyyy")</f>
        <v>2025</v>
      </c>
      <c r="L321" t="str">
        <f>TEXT(Table1[[#This Row],[Order Date]],"MMM")</f>
        <v>Nov</v>
      </c>
      <c r="M321" t="str">
        <f>TEXT(Table1[[#This Row],[Order Date]],"DDD")</f>
        <v>Mon</v>
      </c>
      <c r="N321">
        <f>DATEDIF(Table1[[#This Row],[Order Date]],Table1[[#This Row],[Delivered Date]],"D")</f>
        <v>6</v>
      </c>
      <c r="O321">
        <f>ROUND(Table1[[#This Row],[Quantity]]*Table1[[#This Row],[Unit Price]]*VLOOKUP(Table1[[#This Row],[Product Name]],Table2[#All],2,FALSE),0)</f>
        <v>387</v>
      </c>
      <c r="P321">
        <f>Table1[[#This Row],[Quantity]]*Table1[[#This Row],[Unit Price]]</f>
        <v>596</v>
      </c>
      <c r="Q321">
        <f>Table1[[#This Row],[Sales Revenue]]-Table1[[#This Row],[Total costs]]</f>
        <v>209</v>
      </c>
    </row>
    <row r="322" spans="1:17" x14ac:dyDescent="0.25">
      <c r="A322" t="s">
        <v>366</v>
      </c>
      <c r="B322" t="s">
        <v>20</v>
      </c>
      <c r="C322" t="s">
        <v>53</v>
      </c>
      <c r="D322" s="1">
        <v>45875</v>
      </c>
      <c r="E322" s="1">
        <v>45881</v>
      </c>
      <c r="F322">
        <v>5</v>
      </c>
      <c r="G322">
        <v>285</v>
      </c>
      <c r="H322" t="s">
        <v>13</v>
      </c>
      <c r="I322" t="s">
        <v>550</v>
      </c>
      <c r="J322" t="s">
        <v>45</v>
      </c>
      <c r="K322" t="str">
        <f>TEXT(Table1[[#This Row],[Order Date]],"yyyy")</f>
        <v>2025</v>
      </c>
      <c r="L322" t="str">
        <f>TEXT(Table1[[#This Row],[Order Date]],"MMM")</f>
        <v>Aug</v>
      </c>
      <c r="M322" t="str">
        <f>TEXT(Table1[[#This Row],[Order Date]],"DDD")</f>
        <v>Wed</v>
      </c>
      <c r="N322">
        <f>DATEDIF(Table1[[#This Row],[Order Date]],Table1[[#This Row],[Delivered Date]],"D")</f>
        <v>6</v>
      </c>
      <c r="O322">
        <f>ROUND(Table1[[#This Row],[Quantity]]*Table1[[#This Row],[Unit Price]]*VLOOKUP(Table1[[#This Row],[Product Name]],Table2[#All],2,FALSE),0)</f>
        <v>998</v>
      </c>
      <c r="P322">
        <f>Table1[[#This Row],[Quantity]]*Table1[[#This Row],[Unit Price]]</f>
        <v>1425</v>
      </c>
      <c r="Q322">
        <f>Table1[[#This Row],[Sales Revenue]]-Table1[[#This Row],[Total costs]]</f>
        <v>427</v>
      </c>
    </row>
    <row r="323" spans="1:17" x14ac:dyDescent="0.25">
      <c r="A323" t="s">
        <v>367</v>
      </c>
      <c r="B323" t="s">
        <v>20</v>
      </c>
      <c r="C323" t="s">
        <v>53</v>
      </c>
      <c r="D323" s="1">
        <v>45793</v>
      </c>
      <c r="E323" s="1">
        <v>45799</v>
      </c>
      <c r="F323">
        <v>10</v>
      </c>
      <c r="G323">
        <v>434</v>
      </c>
      <c r="H323" t="s">
        <v>13</v>
      </c>
      <c r="I323" t="s">
        <v>549</v>
      </c>
      <c r="J323" t="s">
        <v>14</v>
      </c>
      <c r="K323" t="str">
        <f>TEXT(Table1[[#This Row],[Order Date]],"yyyy")</f>
        <v>2025</v>
      </c>
      <c r="L323" t="str">
        <f>TEXT(Table1[[#This Row],[Order Date]],"MMM")</f>
        <v>May</v>
      </c>
      <c r="M323" t="str">
        <f>TEXT(Table1[[#This Row],[Order Date]],"DDD")</f>
        <v>Fri</v>
      </c>
      <c r="N323">
        <f>DATEDIF(Table1[[#This Row],[Order Date]],Table1[[#This Row],[Delivered Date]],"D")</f>
        <v>6</v>
      </c>
      <c r="O323">
        <f>ROUND(Table1[[#This Row],[Quantity]]*Table1[[#This Row],[Unit Price]]*VLOOKUP(Table1[[#This Row],[Product Name]],Table2[#All],2,FALSE),0)</f>
        <v>3038</v>
      </c>
      <c r="P323">
        <f>Table1[[#This Row],[Quantity]]*Table1[[#This Row],[Unit Price]]</f>
        <v>4340</v>
      </c>
      <c r="Q323">
        <f>Table1[[#This Row],[Sales Revenue]]-Table1[[#This Row],[Total costs]]</f>
        <v>1302</v>
      </c>
    </row>
    <row r="324" spans="1:17" x14ac:dyDescent="0.25">
      <c r="A324" t="s">
        <v>368</v>
      </c>
      <c r="B324" t="s">
        <v>20</v>
      </c>
      <c r="C324" t="s">
        <v>39</v>
      </c>
      <c r="D324" s="1">
        <v>45839</v>
      </c>
      <c r="E324" s="1">
        <v>45845</v>
      </c>
      <c r="F324">
        <v>7</v>
      </c>
      <c r="G324">
        <v>195</v>
      </c>
      <c r="H324" t="s">
        <v>13</v>
      </c>
      <c r="I324" t="s">
        <v>32</v>
      </c>
      <c r="J324" t="s">
        <v>45</v>
      </c>
      <c r="K324" t="str">
        <f>TEXT(Table1[[#This Row],[Order Date]],"yyyy")</f>
        <v>2025</v>
      </c>
      <c r="L324" t="str">
        <f>TEXT(Table1[[#This Row],[Order Date]],"MMM")</f>
        <v>Jul</v>
      </c>
      <c r="M324" t="str">
        <f>TEXT(Table1[[#This Row],[Order Date]],"DDD")</f>
        <v>Tue</v>
      </c>
      <c r="N324">
        <f>DATEDIF(Table1[[#This Row],[Order Date]],Table1[[#This Row],[Delivered Date]],"D")</f>
        <v>6</v>
      </c>
      <c r="O324">
        <f>ROUND(Table1[[#This Row],[Quantity]]*Table1[[#This Row],[Unit Price]]*VLOOKUP(Table1[[#This Row],[Product Name]],Table2[#All],2,FALSE),0)</f>
        <v>887</v>
      </c>
      <c r="P324">
        <f>Table1[[#This Row],[Quantity]]*Table1[[#This Row],[Unit Price]]</f>
        <v>1365</v>
      </c>
      <c r="Q324">
        <f>Table1[[#This Row],[Sales Revenue]]-Table1[[#This Row],[Total costs]]</f>
        <v>478</v>
      </c>
    </row>
    <row r="325" spans="1:17" x14ac:dyDescent="0.25">
      <c r="A325" t="s">
        <v>369</v>
      </c>
      <c r="B325" t="s">
        <v>30</v>
      </c>
      <c r="C325" t="s">
        <v>49</v>
      </c>
      <c r="D325" s="1">
        <v>45855</v>
      </c>
      <c r="E325" s="1">
        <v>45864</v>
      </c>
      <c r="F325">
        <v>4</v>
      </c>
      <c r="G325">
        <v>432</v>
      </c>
      <c r="H325" t="s">
        <v>13</v>
      </c>
      <c r="I325" t="s">
        <v>549</v>
      </c>
      <c r="J325" t="s">
        <v>14</v>
      </c>
      <c r="K325" t="str">
        <f>TEXT(Table1[[#This Row],[Order Date]],"yyyy")</f>
        <v>2025</v>
      </c>
      <c r="L325" t="str">
        <f>TEXT(Table1[[#This Row],[Order Date]],"MMM")</f>
        <v>Jul</v>
      </c>
      <c r="M325" t="str">
        <f>TEXT(Table1[[#This Row],[Order Date]],"DDD")</f>
        <v>Thu</v>
      </c>
      <c r="N325">
        <f>DATEDIF(Table1[[#This Row],[Order Date]],Table1[[#This Row],[Delivered Date]],"D")</f>
        <v>9</v>
      </c>
      <c r="O325">
        <f>ROUND(Table1[[#This Row],[Quantity]]*Table1[[#This Row],[Unit Price]]*VLOOKUP(Table1[[#This Row],[Product Name]],Table2[#All],2,FALSE),0)</f>
        <v>1210</v>
      </c>
      <c r="P325">
        <f>Table1[[#This Row],[Quantity]]*Table1[[#This Row],[Unit Price]]</f>
        <v>1728</v>
      </c>
      <c r="Q325">
        <f>Table1[[#This Row],[Sales Revenue]]-Table1[[#This Row],[Total costs]]</f>
        <v>518</v>
      </c>
    </row>
    <row r="326" spans="1:17" x14ac:dyDescent="0.25">
      <c r="A326" t="s">
        <v>370</v>
      </c>
      <c r="B326" t="s">
        <v>11</v>
      </c>
      <c r="C326" t="s">
        <v>12</v>
      </c>
      <c r="D326" s="1">
        <v>45865</v>
      </c>
      <c r="E326" s="1">
        <v>45871</v>
      </c>
      <c r="F326">
        <v>2</v>
      </c>
      <c r="G326">
        <v>708</v>
      </c>
      <c r="H326" t="s">
        <v>27</v>
      </c>
      <c r="I326" t="s">
        <v>32</v>
      </c>
      <c r="J326" t="s">
        <v>14</v>
      </c>
      <c r="K326" t="str">
        <f>TEXT(Table1[[#This Row],[Order Date]],"yyyy")</f>
        <v>2025</v>
      </c>
      <c r="L326" t="str">
        <f>TEXT(Table1[[#This Row],[Order Date]],"MMM")</f>
        <v>Jul</v>
      </c>
      <c r="M326" t="str">
        <f>TEXT(Table1[[#This Row],[Order Date]],"DDD")</f>
        <v>Sun</v>
      </c>
      <c r="N326">
        <f>DATEDIF(Table1[[#This Row],[Order Date]],Table1[[#This Row],[Delivered Date]],"D")</f>
        <v>6</v>
      </c>
      <c r="O326">
        <f>ROUND(Table1[[#This Row],[Quantity]]*Table1[[#This Row],[Unit Price]]*VLOOKUP(Table1[[#This Row],[Product Name]],Table2[#All],2,FALSE),0)</f>
        <v>1062</v>
      </c>
      <c r="P326">
        <f>Table1[[#This Row],[Quantity]]*Table1[[#This Row],[Unit Price]]</f>
        <v>1416</v>
      </c>
      <c r="Q326">
        <f>Table1[[#This Row],[Sales Revenue]]-Table1[[#This Row],[Total costs]]</f>
        <v>354</v>
      </c>
    </row>
    <row r="327" spans="1:17" x14ac:dyDescent="0.25">
      <c r="A327" t="s">
        <v>371</v>
      </c>
      <c r="B327" t="s">
        <v>16</v>
      </c>
      <c r="C327" t="s">
        <v>43</v>
      </c>
      <c r="D327" s="1">
        <v>46008</v>
      </c>
      <c r="E327" s="1">
        <v>46017</v>
      </c>
      <c r="F327">
        <v>3</v>
      </c>
      <c r="G327">
        <v>868</v>
      </c>
      <c r="H327" t="s">
        <v>13</v>
      </c>
      <c r="I327" t="s">
        <v>548</v>
      </c>
      <c r="J327" t="s">
        <v>18</v>
      </c>
      <c r="K327" t="str">
        <f>TEXT(Table1[[#This Row],[Order Date]],"yyyy")</f>
        <v>2025</v>
      </c>
      <c r="L327" t="str">
        <f>TEXT(Table1[[#This Row],[Order Date]],"MMM")</f>
        <v>Dec</v>
      </c>
      <c r="M327" t="str">
        <f>TEXT(Table1[[#This Row],[Order Date]],"DDD")</f>
        <v>Wed</v>
      </c>
      <c r="N327">
        <f>DATEDIF(Table1[[#This Row],[Order Date]],Table1[[#This Row],[Delivered Date]],"D")</f>
        <v>9</v>
      </c>
      <c r="O327">
        <f>ROUND(Table1[[#This Row],[Quantity]]*Table1[[#This Row],[Unit Price]]*VLOOKUP(Table1[[#This Row],[Product Name]],Table2[#All],2,FALSE),0)</f>
        <v>1562</v>
      </c>
      <c r="P327">
        <f>Table1[[#This Row],[Quantity]]*Table1[[#This Row],[Unit Price]]</f>
        <v>2604</v>
      </c>
      <c r="Q327">
        <f>Table1[[#This Row],[Sales Revenue]]-Table1[[#This Row],[Total costs]]</f>
        <v>1042</v>
      </c>
    </row>
    <row r="328" spans="1:17" x14ac:dyDescent="0.25">
      <c r="A328" t="s">
        <v>372</v>
      </c>
      <c r="B328" t="s">
        <v>20</v>
      </c>
      <c r="C328" t="s">
        <v>82</v>
      </c>
      <c r="D328" s="1">
        <v>46007</v>
      </c>
      <c r="E328" s="1">
        <v>46018</v>
      </c>
      <c r="F328">
        <v>1</v>
      </c>
      <c r="G328">
        <v>130</v>
      </c>
      <c r="H328" t="s">
        <v>27</v>
      </c>
      <c r="I328" t="s">
        <v>550</v>
      </c>
      <c r="J328" t="s">
        <v>14</v>
      </c>
      <c r="K328" t="str">
        <f>TEXT(Table1[[#This Row],[Order Date]],"yyyy")</f>
        <v>2025</v>
      </c>
      <c r="L328" t="str">
        <f>TEXT(Table1[[#This Row],[Order Date]],"MMM")</f>
        <v>Dec</v>
      </c>
      <c r="M328" t="str">
        <f>TEXT(Table1[[#This Row],[Order Date]],"DDD")</f>
        <v>Tue</v>
      </c>
      <c r="N328">
        <f>DATEDIF(Table1[[#This Row],[Order Date]],Table1[[#This Row],[Delivered Date]],"D")</f>
        <v>11</v>
      </c>
      <c r="O328">
        <f>ROUND(Table1[[#This Row],[Quantity]]*Table1[[#This Row],[Unit Price]]*VLOOKUP(Table1[[#This Row],[Product Name]],Table2[#All],2,FALSE),0)</f>
        <v>104</v>
      </c>
      <c r="P328">
        <f>Table1[[#This Row],[Quantity]]*Table1[[#This Row],[Unit Price]]</f>
        <v>130</v>
      </c>
      <c r="Q328">
        <f>Table1[[#This Row],[Sales Revenue]]-Table1[[#This Row],[Total costs]]</f>
        <v>26</v>
      </c>
    </row>
    <row r="329" spans="1:17" x14ac:dyDescent="0.25">
      <c r="A329" t="s">
        <v>373</v>
      </c>
      <c r="B329" t="s">
        <v>20</v>
      </c>
      <c r="C329" t="s">
        <v>39</v>
      </c>
      <c r="D329" s="1">
        <v>46004</v>
      </c>
      <c r="E329" s="1">
        <v>46019</v>
      </c>
      <c r="F329">
        <v>3</v>
      </c>
      <c r="G329">
        <v>744</v>
      </c>
      <c r="H329" t="s">
        <v>27</v>
      </c>
      <c r="I329" t="s">
        <v>546</v>
      </c>
      <c r="J329" t="s">
        <v>45</v>
      </c>
      <c r="K329" t="str">
        <f>TEXT(Table1[[#This Row],[Order Date]],"yyyy")</f>
        <v>2025</v>
      </c>
      <c r="L329" t="str">
        <f>TEXT(Table1[[#This Row],[Order Date]],"MMM")</f>
        <v>Dec</v>
      </c>
      <c r="M329" t="str">
        <f>TEXT(Table1[[#This Row],[Order Date]],"DDD")</f>
        <v>Sat</v>
      </c>
      <c r="N329">
        <f>DATEDIF(Table1[[#This Row],[Order Date]],Table1[[#This Row],[Delivered Date]],"D")</f>
        <v>15</v>
      </c>
      <c r="O329">
        <f>ROUND(Table1[[#This Row],[Quantity]]*Table1[[#This Row],[Unit Price]]*VLOOKUP(Table1[[#This Row],[Product Name]],Table2[#All],2,FALSE),0)</f>
        <v>1451</v>
      </c>
      <c r="P329">
        <f>Table1[[#This Row],[Quantity]]*Table1[[#This Row],[Unit Price]]</f>
        <v>2232</v>
      </c>
      <c r="Q329">
        <f>Table1[[#This Row],[Sales Revenue]]-Table1[[#This Row],[Total costs]]</f>
        <v>781</v>
      </c>
    </row>
    <row r="330" spans="1:17" x14ac:dyDescent="0.25">
      <c r="A330" t="s">
        <v>374</v>
      </c>
      <c r="B330" t="s">
        <v>16</v>
      </c>
      <c r="C330" t="s">
        <v>55</v>
      </c>
      <c r="D330" s="1">
        <v>45760</v>
      </c>
      <c r="E330" s="1">
        <v>45764</v>
      </c>
      <c r="F330">
        <v>1</v>
      </c>
      <c r="G330">
        <v>62</v>
      </c>
      <c r="H330" t="s">
        <v>27</v>
      </c>
      <c r="I330" t="s">
        <v>32</v>
      </c>
      <c r="J330" t="s">
        <v>14</v>
      </c>
      <c r="K330" t="str">
        <f>TEXT(Table1[[#This Row],[Order Date]],"yyyy")</f>
        <v>2025</v>
      </c>
      <c r="L330" t="str">
        <f>TEXT(Table1[[#This Row],[Order Date]],"MMM")</f>
        <v>Apr</v>
      </c>
      <c r="M330" t="str">
        <f>TEXT(Table1[[#This Row],[Order Date]],"DDD")</f>
        <v>Sun</v>
      </c>
      <c r="N330">
        <f>DATEDIF(Table1[[#This Row],[Order Date]],Table1[[#This Row],[Delivered Date]],"D")</f>
        <v>4</v>
      </c>
      <c r="O330">
        <f>ROUND(Table1[[#This Row],[Quantity]]*Table1[[#This Row],[Unit Price]]*VLOOKUP(Table1[[#This Row],[Product Name]],Table2[#All],2,FALSE),0)</f>
        <v>34</v>
      </c>
      <c r="P330">
        <f>Table1[[#This Row],[Quantity]]*Table1[[#This Row],[Unit Price]]</f>
        <v>62</v>
      </c>
      <c r="Q330">
        <f>Table1[[#This Row],[Sales Revenue]]-Table1[[#This Row],[Total costs]]</f>
        <v>28</v>
      </c>
    </row>
    <row r="331" spans="1:17" x14ac:dyDescent="0.25">
      <c r="A331" t="s">
        <v>375</v>
      </c>
      <c r="B331" t="s">
        <v>30</v>
      </c>
      <c r="C331" t="s">
        <v>41</v>
      </c>
      <c r="D331" s="1">
        <v>45887</v>
      </c>
      <c r="E331" s="1">
        <v>45896</v>
      </c>
      <c r="F331">
        <v>9</v>
      </c>
      <c r="G331">
        <v>385</v>
      </c>
      <c r="H331" t="s">
        <v>27</v>
      </c>
      <c r="I331" t="s">
        <v>32</v>
      </c>
      <c r="J331" t="s">
        <v>28</v>
      </c>
      <c r="K331" t="str">
        <f>TEXT(Table1[[#This Row],[Order Date]],"yyyy")</f>
        <v>2025</v>
      </c>
      <c r="L331" t="str">
        <f>TEXT(Table1[[#This Row],[Order Date]],"MMM")</f>
        <v>Aug</v>
      </c>
      <c r="M331" t="str">
        <f>TEXT(Table1[[#This Row],[Order Date]],"DDD")</f>
        <v>Mon</v>
      </c>
      <c r="N331">
        <f>DATEDIF(Table1[[#This Row],[Order Date]],Table1[[#This Row],[Delivered Date]],"D")</f>
        <v>9</v>
      </c>
      <c r="O331">
        <f>ROUND(Table1[[#This Row],[Quantity]]*Table1[[#This Row],[Unit Price]]*VLOOKUP(Table1[[#This Row],[Product Name]],Table2[#All],2,FALSE),0)</f>
        <v>2252</v>
      </c>
      <c r="P331">
        <f>Table1[[#This Row],[Quantity]]*Table1[[#This Row],[Unit Price]]</f>
        <v>3465</v>
      </c>
      <c r="Q331">
        <f>Table1[[#This Row],[Sales Revenue]]-Table1[[#This Row],[Total costs]]</f>
        <v>1213</v>
      </c>
    </row>
    <row r="332" spans="1:17" x14ac:dyDescent="0.25">
      <c r="A332" t="s">
        <v>376</v>
      </c>
      <c r="B332" t="s">
        <v>20</v>
      </c>
      <c r="C332" t="s">
        <v>39</v>
      </c>
      <c r="D332" s="1">
        <v>46003</v>
      </c>
      <c r="E332" s="1">
        <v>46004</v>
      </c>
      <c r="F332">
        <v>5</v>
      </c>
      <c r="G332">
        <v>465</v>
      </c>
      <c r="H332" t="s">
        <v>13</v>
      </c>
      <c r="I332" t="s">
        <v>32</v>
      </c>
      <c r="J332" t="s">
        <v>14</v>
      </c>
      <c r="K332" t="str">
        <f>TEXT(Table1[[#This Row],[Order Date]],"yyyy")</f>
        <v>2025</v>
      </c>
      <c r="L332" t="str">
        <f>TEXT(Table1[[#This Row],[Order Date]],"MMM")</f>
        <v>Dec</v>
      </c>
      <c r="M332" t="str">
        <f>TEXT(Table1[[#This Row],[Order Date]],"DDD")</f>
        <v>Fri</v>
      </c>
      <c r="N332">
        <f>DATEDIF(Table1[[#This Row],[Order Date]],Table1[[#This Row],[Delivered Date]],"D")</f>
        <v>1</v>
      </c>
      <c r="O332">
        <f>ROUND(Table1[[#This Row],[Quantity]]*Table1[[#This Row],[Unit Price]]*VLOOKUP(Table1[[#This Row],[Product Name]],Table2[#All],2,FALSE),0)</f>
        <v>1511</v>
      </c>
      <c r="P332">
        <f>Table1[[#This Row],[Quantity]]*Table1[[#This Row],[Unit Price]]</f>
        <v>2325</v>
      </c>
      <c r="Q332">
        <f>Table1[[#This Row],[Sales Revenue]]-Table1[[#This Row],[Total costs]]</f>
        <v>814</v>
      </c>
    </row>
    <row r="333" spans="1:17" x14ac:dyDescent="0.25">
      <c r="A333" t="s">
        <v>377</v>
      </c>
      <c r="B333" t="s">
        <v>11</v>
      </c>
      <c r="C333" t="s">
        <v>35</v>
      </c>
      <c r="D333" s="1">
        <v>45762</v>
      </c>
      <c r="E333" s="1">
        <v>45767</v>
      </c>
      <c r="F333">
        <v>2</v>
      </c>
      <c r="G333">
        <v>280</v>
      </c>
      <c r="H333" t="s">
        <v>13</v>
      </c>
      <c r="I333" t="s">
        <v>32</v>
      </c>
      <c r="J333" t="s">
        <v>18</v>
      </c>
      <c r="K333" t="str">
        <f>TEXT(Table1[[#This Row],[Order Date]],"yyyy")</f>
        <v>2025</v>
      </c>
      <c r="L333" t="str">
        <f>TEXT(Table1[[#This Row],[Order Date]],"MMM")</f>
        <v>Apr</v>
      </c>
      <c r="M333" t="str">
        <f>TEXT(Table1[[#This Row],[Order Date]],"DDD")</f>
        <v>Tue</v>
      </c>
      <c r="N333">
        <f>DATEDIF(Table1[[#This Row],[Order Date]],Table1[[#This Row],[Delivered Date]],"D")</f>
        <v>5</v>
      </c>
      <c r="O333">
        <f>ROUND(Table1[[#This Row],[Quantity]]*Table1[[#This Row],[Unit Price]]*VLOOKUP(Table1[[#This Row],[Product Name]],Table2[#All],2,FALSE),0)</f>
        <v>448</v>
      </c>
      <c r="P333">
        <f>Table1[[#This Row],[Quantity]]*Table1[[#This Row],[Unit Price]]</f>
        <v>560</v>
      </c>
      <c r="Q333">
        <f>Table1[[#This Row],[Sales Revenue]]-Table1[[#This Row],[Total costs]]</f>
        <v>112</v>
      </c>
    </row>
    <row r="334" spans="1:17" x14ac:dyDescent="0.25">
      <c r="A334" t="s">
        <v>378</v>
      </c>
      <c r="B334" t="s">
        <v>16</v>
      </c>
      <c r="C334" t="s">
        <v>63</v>
      </c>
      <c r="D334" s="1">
        <v>45722</v>
      </c>
      <c r="E334" s="1">
        <v>45732</v>
      </c>
      <c r="F334">
        <v>5</v>
      </c>
      <c r="G334">
        <v>536</v>
      </c>
      <c r="H334" t="s">
        <v>27</v>
      </c>
      <c r="I334" t="s">
        <v>546</v>
      </c>
      <c r="J334" t="s">
        <v>45</v>
      </c>
      <c r="K334" t="str">
        <f>TEXT(Table1[[#This Row],[Order Date]],"yyyy")</f>
        <v>2025</v>
      </c>
      <c r="L334" t="str">
        <f>TEXT(Table1[[#This Row],[Order Date]],"MMM")</f>
        <v>Mar</v>
      </c>
      <c r="M334" t="str">
        <f>TEXT(Table1[[#This Row],[Order Date]],"DDD")</f>
        <v>Thu</v>
      </c>
      <c r="N334">
        <f>DATEDIF(Table1[[#This Row],[Order Date]],Table1[[#This Row],[Delivered Date]],"D")</f>
        <v>10</v>
      </c>
      <c r="O334">
        <f>ROUND(Table1[[#This Row],[Quantity]]*Table1[[#This Row],[Unit Price]]*VLOOKUP(Table1[[#This Row],[Product Name]],Table2[#All],2,FALSE),0)</f>
        <v>1340</v>
      </c>
      <c r="P334">
        <f>Table1[[#This Row],[Quantity]]*Table1[[#This Row],[Unit Price]]</f>
        <v>2680</v>
      </c>
      <c r="Q334">
        <f>Table1[[#This Row],[Sales Revenue]]-Table1[[#This Row],[Total costs]]</f>
        <v>1340</v>
      </c>
    </row>
    <row r="335" spans="1:17" x14ac:dyDescent="0.25">
      <c r="A335" t="s">
        <v>379</v>
      </c>
      <c r="B335" t="s">
        <v>20</v>
      </c>
      <c r="C335" t="s">
        <v>82</v>
      </c>
      <c r="D335" s="1">
        <v>45945</v>
      </c>
      <c r="E335" s="1">
        <v>45949</v>
      </c>
      <c r="F335">
        <v>9</v>
      </c>
      <c r="G335">
        <v>754</v>
      </c>
      <c r="H335" t="s">
        <v>13</v>
      </c>
      <c r="I335" t="s">
        <v>549</v>
      </c>
      <c r="J335" t="s">
        <v>28</v>
      </c>
      <c r="K335" t="str">
        <f>TEXT(Table1[[#This Row],[Order Date]],"yyyy")</f>
        <v>2025</v>
      </c>
      <c r="L335" t="str">
        <f>TEXT(Table1[[#This Row],[Order Date]],"MMM")</f>
        <v>Oct</v>
      </c>
      <c r="M335" t="str">
        <f>TEXT(Table1[[#This Row],[Order Date]],"DDD")</f>
        <v>Wed</v>
      </c>
      <c r="N335">
        <f>DATEDIF(Table1[[#This Row],[Order Date]],Table1[[#This Row],[Delivered Date]],"D")</f>
        <v>4</v>
      </c>
      <c r="O335">
        <f>ROUND(Table1[[#This Row],[Quantity]]*Table1[[#This Row],[Unit Price]]*VLOOKUP(Table1[[#This Row],[Product Name]],Table2[#All],2,FALSE),0)</f>
        <v>5429</v>
      </c>
      <c r="P335">
        <f>Table1[[#This Row],[Quantity]]*Table1[[#This Row],[Unit Price]]</f>
        <v>6786</v>
      </c>
      <c r="Q335">
        <f>Table1[[#This Row],[Sales Revenue]]-Table1[[#This Row],[Total costs]]</f>
        <v>1357</v>
      </c>
    </row>
    <row r="336" spans="1:17" x14ac:dyDescent="0.25">
      <c r="A336" t="s">
        <v>380</v>
      </c>
      <c r="B336" t="s">
        <v>23</v>
      </c>
      <c r="C336" t="s">
        <v>37</v>
      </c>
      <c r="D336" s="1">
        <v>45878</v>
      </c>
      <c r="E336" s="1">
        <v>45883</v>
      </c>
      <c r="F336">
        <v>5</v>
      </c>
      <c r="G336">
        <v>292</v>
      </c>
      <c r="H336" t="s">
        <v>27</v>
      </c>
      <c r="I336" t="s">
        <v>32</v>
      </c>
      <c r="J336" t="s">
        <v>28</v>
      </c>
      <c r="K336" t="str">
        <f>TEXT(Table1[[#This Row],[Order Date]],"yyyy")</f>
        <v>2025</v>
      </c>
      <c r="L336" t="str">
        <f>TEXT(Table1[[#This Row],[Order Date]],"MMM")</f>
        <v>Aug</v>
      </c>
      <c r="M336" t="str">
        <f>TEXT(Table1[[#This Row],[Order Date]],"DDD")</f>
        <v>Sat</v>
      </c>
      <c r="N336">
        <f>DATEDIF(Table1[[#This Row],[Order Date]],Table1[[#This Row],[Delivered Date]],"D")</f>
        <v>5</v>
      </c>
      <c r="O336">
        <f>ROUND(Table1[[#This Row],[Quantity]]*Table1[[#This Row],[Unit Price]]*VLOOKUP(Table1[[#This Row],[Product Name]],Table2[#All],2,FALSE),0)</f>
        <v>730</v>
      </c>
      <c r="P336">
        <f>Table1[[#This Row],[Quantity]]*Table1[[#This Row],[Unit Price]]</f>
        <v>1460</v>
      </c>
      <c r="Q336">
        <f>Table1[[#This Row],[Sales Revenue]]-Table1[[#This Row],[Total costs]]</f>
        <v>730</v>
      </c>
    </row>
    <row r="337" spans="1:17" x14ac:dyDescent="0.25">
      <c r="A337" t="s">
        <v>381</v>
      </c>
      <c r="B337" t="s">
        <v>30</v>
      </c>
      <c r="C337" t="s">
        <v>75</v>
      </c>
      <c r="D337" s="1">
        <v>45881</v>
      </c>
      <c r="E337" s="1">
        <v>45890</v>
      </c>
      <c r="F337">
        <v>1</v>
      </c>
      <c r="G337">
        <v>521</v>
      </c>
      <c r="H337" t="s">
        <v>27</v>
      </c>
      <c r="I337" t="s">
        <v>546</v>
      </c>
      <c r="J337" t="s">
        <v>45</v>
      </c>
      <c r="K337" t="str">
        <f>TEXT(Table1[[#This Row],[Order Date]],"yyyy")</f>
        <v>2025</v>
      </c>
      <c r="L337" t="str">
        <f>TEXT(Table1[[#This Row],[Order Date]],"MMM")</f>
        <v>Aug</v>
      </c>
      <c r="M337" t="str">
        <f>TEXT(Table1[[#This Row],[Order Date]],"DDD")</f>
        <v>Tue</v>
      </c>
      <c r="N337">
        <f>DATEDIF(Table1[[#This Row],[Order Date]],Table1[[#This Row],[Delivered Date]],"D")</f>
        <v>9</v>
      </c>
      <c r="O337">
        <f>ROUND(Table1[[#This Row],[Quantity]]*Table1[[#This Row],[Unit Price]]*VLOOKUP(Table1[[#This Row],[Product Name]],Table2[#All],2,FALSE),0)</f>
        <v>391</v>
      </c>
      <c r="P337">
        <f>Table1[[#This Row],[Quantity]]*Table1[[#This Row],[Unit Price]]</f>
        <v>521</v>
      </c>
      <c r="Q337">
        <f>Table1[[#This Row],[Sales Revenue]]-Table1[[#This Row],[Total costs]]</f>
        <v>130</v>
      </c>
    </row>
    <row r="338" spans="1:17" x14ac:dyDescent="0.25">
      <c r="A338" t="s">
        <v>382</v>
      </c>
      <c r="B338" t="s">
        <v>16</v>
      </c>
      <c r="C338" t="s">
        <v>55</v>
      </c>
      <c r="D338" s="1">
        <v>46000</v>
      </c>
      <c r="E338" s="1">
        <v>46001</v>
      </c>
      <c r="F338">
        <v>5</v>
      </c>
      <c r="G338">
        <v>630</v>
      </c>
      <c r="H338" t="s">
        <v>13</v>
      </c>
      <c r="I338" t="s">
        <v>550</v>
      </c>
      <c r="J338" t="s">
        <v>45</v>
      </c>
      <c r="K338" t="str">
        <f>TEXT(Table1[[#This Row],[Order Date]],"yyyy")</f>
        <v>2025</v>
      </c>
      <c r="L338" t="str">
        <f>TEXT(Table1[[#This Row],[Order Date]],"MMM")</f>
        <v>Dec</v>
      </c>
      <c r="M338" t="str">
        <f>TEXT(Table1[[#This Row],[Order Date]],"DDD")</f>
        <v>Tue</v>
      </c>
      <c r="N338">
        <f>DATEDIF(Table1[[#This Row],[Order Date]],Table1[[#This Row],[Delivered Date]],"D")</f>
        <v>1</v>
      </c>
      <c r="O338">
        <f>ROUND(Table1[[#This Row],[Quantity]]*Table1[[#This Row],[Unit Price]]*VLOOKUP(Table1[[#This Row],[Product Name]],Table2[#All],2,FALSE),0)</f>
        <v>1733</v>
      </c>
      <c r="P338">
        <f>Table1[[#This Row],[Quantity]]*Table1[[#This Row],[Unit Price]]</f>
        <v>3150</v>
      </c>
      <c r="Q338">
        <f>Table1[[#This Row],[Sales Revenue]]-Table1[[#This Row],[Total costs]]</f>
        <v>1417</v>
      </c>
    </row>
    <row r="339" spans="1:17" x14ac:dyDescent="0.25">
      <c r="A339" t="s">
        <v>383</v>
      </c>
      <c r="B339" t="s">
        <v>16</v>
      </c>
      <c r="C339" t="s">
        <v>63</v>
      </c>
      <c r="D339" s="1">
        <v>45775</v>
      </c>
      <c r="E339" s="1">
        <v>45778</v>
      </c>
      <c r="F339">
        <v>10</v>
      </c>
      <c r="G339">
        <v>678</v>
      </c>
      <c r="H339" t="s">
        <v>13</v>
      </c>
      <c r="I339" t="s">
        <v>549</v>
      </c>
      <c r="J339" t="s">
        <v>45</v>
      </c>
      <c r="K339" t="str">
        <f>TEXT(Table1[[#This Row],[Order Date]],"yyyy")</f>
        <v>2025</v>
      </c>
      <c r="L339" t="str">
        <f>TEXT(Table1[[#This Row],[Order Date]],"MMM")</f>
        <v>Apr</v>
      </c>
      <c r="M339" t="str">
        <f>TEXT(Table1[[#This Row],[Order Date]],"DDD")</f>
        <v>Mon</v>
      </c>
      <c r="N339">
        <f>DATEDIF(Table1[[#This Row],[Order Date]],Table1[[#This Row],[Delivered Date]],"D")</f>
        <v>3</v>
      </c>
      <c r="O339">
        <f>ROUND(Table1[[#This Row],[Quantity]]*Table1[[#This Row],[Unit Price]]*VLOOKUP(Table1[[#This Row],[Product Name]],Table2[#All],2,FALSE),0)</f>
        <v>3390</v>
      </c>
      <c r="P339">
        <f>Table1[[#This Row],[Quantity]]*Table1[[#This Row],[Unit Price]]</f>
        <v>6780</v>
      </c>
      <c r="Q339">
        <f>Table1[[#This Row],[Sales Revenue]]-Table1[[#This Row],[Total costs]]</f>
        <v>3390</v>
      </c>
    </row>
    <row r="340" spans="1:17" x14ac:dyDescent="0.25">
      <c r="A340" t="s">
        <v>384</v>
      </c>
      <c r="B340" t="s">
        <v>16</v>
      </c>
      <c r="C340" t="s">
        <v>63</v>
      </c>
      <c r="D340" s="1">
        <v>45834</v>
      </c>
      <c r="E340" s="1">
        <v>45842</v>
      </c>
      <c r="F340">
        <v>7</v>
      </c>
      <c r="G340">
        <v>569</v>
      </c>
      <c r="H340" t="s">
        <v>13</v>
      </c>
      <c r="I340" t="s">
        <v>549</v>
      </c>
      <c r="J340" t="s">
        <v>45</v>
      </c>
      <c r="K340" t="str">
        <f>TEXT(Table1[[#This Row],[Order Date]],"yyyy")</f>
        <v>2025</v>
      </c>
      <c r="L340" t="str">
        <f>TEXT(Table1[[#This Row],[Order Date]],"MMM")</f>
        <v>Jun</v>
      </c>
      <c r="M340" t="str">
        <f>TEXT(Table1[[#This Row],[Order Date]],"DDD")</f>
        <v>Thu</v>
      </c>
      <c r="N340">
        <f>DATEDIF(Table1[[#This Row],[Order Date]],Table1[[#This Row],[Delivered Date]],"D")</f>
        <v>8</v>
      </c>
      <c r="O340">
        <f>ROUND(Table1[[#This Row],[Quantity]]*Table1[[#This Row],[Unit Price]]*VLOOKUP(Table1[[#This Row],[Product Name]],Table2[#All],2,FALSE),0)</f>
        <v>1992</v>
      </c>
      <c r="P340">
        <f>Table1[[#This Row],[Quantity]]*Table1[[#This Row],[Unit Price]]</f>
        <v>3983</v>
      </c>
      <c r="Q340">
        <f>Table1[[#This Row],[Sales Revenue]]-Table1[[#This Row],[Total costs]]</f>
        <v>1991</v>
      </c>
    </row>
    <row r="341" spans="1:17" x14ac:dyDescent="0.25">
      <c r="A341" t="s">
        <v>385</v>
      </c>
      <c r="B341" t="s">
        <v>23</v>
      </c>
      <c r="C341" t="s">
        <v>37</v>
      </c>
      <c r="D341" s="1">
        <v>45988</v>
      </c>
      <c r="E341" s="1">
        <v>45994</v>
      </c>
      <c r="F341">
        <v>9</v>
      </c>
      <c r="G341">
        <v>185</v>
      </c>
      <c r="H341" t="s">
        <v>27</v>
      </c>
      <c r="I341" t="s">
        <v>550</v>
      </c>
      <c r="J341" t="s">
        <v>14</v>
      </c>
      <c r="K341" t="str">
        <f>TEXT(Table1[[#This Row],[Order Date]],"yyyy")</f>
        <v>2025</v>
      </c>
      <c r="L341" t="str">
        <f>TEXT(Table1[[#This Row],[Order Date]],"MMM")</f>
        <v>Nov</v>
      </c>
      <c r="M341" t="str">
        <f>TEXT(Table1[[#This Row],[Order Date]],"DDD")</f>
        <v>Thu</v>
      </c>
      <c r="N341">
        <f>DATEDIF(Table1[[#This Row],[Order Date]],Table1[[#This Row],[Delivered Date]],"D")</f>
        <v>6</v>
      </c>
      <c r="O341">
        <f>ROUND(Table1[[#This Row],[Quantity]]*Table1[[#This Row],[Unit Price]]*VLOOKUP(Table1[[#This Row],[Product Name]],Table2[#All],2,FALSE),0)</f>
        <v>833</v>
      </c>
      <c r="P341">
        <f>Table1[[#This Row],[Quantity]]*Table1[[#This Row],[Unit Price]]</f>
        <v>1665</v>
      </c>
      <c r="Q341">
        <f>Table1[[#This Row],[Sales Revenue]]-Table1[[#This Row],[Total costs]]</f>
        <v>832</v>
      </c>
    </row>
    <row r="342" spans="1:17" x14ac:dyDescent="0.25">
      <c r="A342" t="s">
        <v>386</v>
      </c>
      <c r="B342" t="s">
        <v>20</v>
      </c>
      <c r="C342" t="s">
        <v>82</v>
      </c>
      <c r="D342" s="1">
        <v>45710</v>
      </c>
      <c r="E342" s="1">
        <v>45712</v>
      </c>
      <c r="F342">
        <v>8</v>
      </c>
      <c r="G342">
        <v>405</v>
      </c>
      <c r="H342" t="s">
        <v>13</v>
      </c>
      <c r="I342" t="s">
        <v>546</v>
      </c>
      <c r="J342" t="s">
        <v>18</v>
      </c>
      <c r="K342" t="str">
        <f>TEXT(Table1[[#This Row],[Order Date]],"yyyy")</f>
        <v>2025</v>
      </c>
      <c r="L342" t="str">
        <f>TEXT(Table1[[#This Row],[Order Date]],"MMM")</f>
        <v>Feb</v>
      </c>
      <c r="M342" t="str">
        <f>TEXT(Table1[[#This Row],[Order Date]],"DDD")</f>
        <v>Sat</v>
      </c>
      <c r="N342">
        <f>DATEDIF(Table1[[#This Row],[Order Date]],Table1[[#This Row],[Delivered Date]],"D")</f>
        <v>2</v>
      </c>
      <c r="O342">
        <f>ROUND(Table1[[#This Row],[Quantity]]*Table1[[#This Row],[Unit Price]]*VLOOKUP(Table1[[#This Row],[Product Name]],Table2[#All],2,FALSE),0)</f>
        <v>2592</v>
      </c>
      <c r="P342">
        <f>Table1[[#This Row],[Quantity]]*Table1[[#This Row],[Unit Price]]</f>
        <v>3240</v>
      </c>
      <c r="Q342">
        <f>Table1[[#This Row],[Sales Revenue]]-Table1[[#This Row],[Total costs]]</f>
        <v>648</v>
      </c>
    </row>
    <row r="343" spans="1:17" x14ac:dyDescent="0.25">
      <c r="A343" t="s">
        <v>387</v>
      </c>
      <c r="B343" t="s">
        <v>23</v>
      </c>
      <c r="C343" t="s">
        <v>37</v>
      </c>
      <c r="D343" s="1">
        <v>45757</v>
      </c>
      <c r="E343" s="1">
        <v>45765</v>
      </c>
      <c r="F343">
        <v>10</v>
      </c>
      <c r="G343">
        <v>923</v>
      </c>
      <c r="H343" t="s">
        <v>13</v>
      </c>
      <c r="I343" t="s">
        <v>548</v>
      </c>
      <c r="J343" t="s">
        <v>28</v>
      </c>
      <c r="K343" t="str">
        <f>TEXT(Table1[[#This Row],[Order Date]],"yyyy")</f>
        <v>2025</v>
      </c>
      <c r="L343" t="str">
        <f>TEXT(Table1[[#This Row],[Order Date]],"MMM")</f>
        <v>Apr</v>
      </c>
      <c r="M343" t="str">
        <f>TEXT(Table1[[#This Row],[Order Date]],"DDD")</f>
        <v>Thu</v>
      </c>
      <c r="N343">
        <f>DATEDIF(Table1[[#This Row],[Order Date]],Table1[[#This Row],[Delivered Date]],"D")</f>
        <v>8</v>
      </c>
      <c r="O343">
        <f>ROUND(Table1[[#This Row],[Quantity]]*Table1[[#This Row],[Unit Price]]*VLOOKUP(Table1[[#This Row],[Product Name]],Table2[#All],2,FALSE),0)</f>
        <v>4615</v>
      </c>
      <c r="P343">
        <f>Table1[[#This Row],[Quantity]]*Table1[[#This Row],[Unit Price]]</f>
        <v>9230</v>
      </c>
      <c r="Q343">
        <f>Table1[[#This Row],[Sales Revenue]]-Table1[[#This Row],[Total costs]]</f>
        <v>4615</v>
      </c>
    </row>
    <row r="344" spans="1:17" x14ac:dyDescent="0.25">
      <c r="A344" t="s">
        <v>388</v>
      </c>
      <c r="B344" t="s">
        <v>23</v>
      </c>
      <c r="C344" t="s">
        <v>24</v>
      </c>
      <c r="D344" s="1">
        <v>45811</v>
      </c>
      <c r="E344" s="1">
        <v>45815</v>
      </c>
      <c r="F344">
        <v>10</v>
      </c>
      <c r="G344">
        <v>325</v>
      </c>
      <c r="H344" t="s">
        <v>27</v>
      </c>
      <c r="I344" t="s">
        <v>32</v>
      </c>
      <c r="J344" t="s">
        <v>45</v>
      </c>
      <c r="K344" t="str">
        <f>TEXT(Table1[[#This Row],[Order Date]],"yyyy")</f>
        <v>2025</v>
      </c>
      <c r="L344" t="str">
        <f>TEXT(Table1[[#This Row],[Order Date]],"MMM")</f>
        <v>Jun</v>
      </c>
      <c r="M344" t="str">
        <f>TEXT(Table1[[#This Row],[Order Date]],"DDD")</f>
        <v>Tue</v>
      </c>
      <c r="N344">
        <f>DATEDIF(Table1[[#This Row],[Order Date]],Table1[[#This Row],[Delivered Date]],"D")</f>
        <v>4</v>
      </c>
      <c r="O344">
        <f>ROUND(Table1[[#This Row],[Quantity]]*Table1[[#This Row],[Unit Price]]*VLOOKUP(Table1[[#This Row],[Product Name]],Table2[#All],2,FALSE),0)</f>
        <v>1788</v>
      </c>
      <c r="P344">
        <f>Table1[[#This Row],[Quantity]]*Table1[[#This Row],[Unit Price]]</f>
        <v>3250</v>
      </c>
      <c r="Q344">
        <f>Table1[[#This Row],[Sales Revenue]]-Table1[[#This Row],[Total costs]]</f>
        <v>1462</v>
      </c>
    </row>
    <row r="345" spans="1:17" x14ac:dyDescent="0.25">
      <c r="A345" t="s">
        <v>389</v>
      </c>
      <c r="B345" t="s">
        <v>23</v>
      </c>
      <c r="C345" t="s">
        <v>69</v>
      </c>
      <c r="D345" s="1">
        <v>45936</v>
      </c>
      <c r="E345" s="1">
        <v>45941</v>
      </c>
      <c r="F345">
        <v>6</v>
      </c>
      <c r="G345">
        <v>564</v>
      </c>
      <c r="H345" t="s">
        <v>13</v>
      </c>
      <c r="I345" t="s">
        <v>550</v>
      </c>
      <c r="J345" t="s">
        <v>18</v>
      </c>
      <c r="K345" t="str">
        <f>TEXT(Table1[[#This Row],[Order Date]],"yyyy")</f>
        <v>2025</v>
      </c>
      <c r="L345" t="str">
        <f>TEXT(Table1[[#This Row],[Order Date]],"MMM")</f>
        <v>Oct</v>
      </c>
      <c r="M345" t="str">
        <f>TEXT(Table1[[#This Row],[Order Date]],"DDD")</f>
        <v>Mon</v>
      </c>
      <c r="N345">
        <f>DATEDIF(Table1[[#This Row],[Order Date]],Table1[[#This Row],[Delivered Date]],"D")</f>
        <v>5</v>
      </c>
      <c r="O345">
        <f>ROUND(Table1[[#This Row],[Quantity]]*Table1[[#This Row],[Unit Price]]*VLOOKUP(Table1[[#This Row],[Product Name]],Table2[#All],2,FALSE),0)</f>
        <v>1861</v>
      </c>
      <c r="P345">
        <f>Table1[[#This Row],[Quantity]]*Table1[[#This Row],[Unit Price]]</f>
        <v>3384</v>
      </c>
      <c r="Q345">
        <f>Table1[[#This Row],[Sales Revenue]]-Table1[[#This Row],[Total costs]]</f>
        <v>1523</v>
      </c>
    </row>
    <row r="346" spans="1:17" x14ac:dyDescent="0.25">
      <c r="A346" t="s">
        <v>390</v>
      </c>
      <c r="B346" t="s">
        <v>20</v>
      </c>
      <c r="C346" t="s">
        <v>53</v>
      </c>
      <c r="D346" s="1">
        <v>45829</v>
      </c>
      <c r="E346" s="1">
        <v>45836</v>
      </c>
      <c r="F346">
        <v>2</v>
      </c>
      <c r="G346">
        <v>236</v>
      </c>
      <c r="H346" t="s">
        <v>27</v>
      </c>
      <c r="I346" t="s">
        <v>550</v>
      </c>
      <c r="J346" t="s">
        <v>14</v>
      </c>
      <c r="K346" t="str">
        <f>TEXT(Table1[[#This Row],[Order Date]],"yyyy")</f>
        <v>2025</v>
      </c>
      <c r="L346" t="str">
        <f>TEXT(Table1[[#This Row],[Order Date]],"MMM")</f>
        <v>Jun</v>
      </c>
      <c r="M346" t="str">
        <f>TEXT(Table1[[#This Row],[Order Date]],"DDD")</f>
        <v>Sat</v>
      </c>
      <c r="N346">
        <f>DATEDIF(Table1[[#This Row],[Order Date]],Table1[[#This Row],[Delivered Date]],"D")</f>
        <v>7</v>
      </c>
      <c r="O346">
        <f>ROUND(Table1[[#This Row],[Quantity]]*Table1[[#This Row],[Unit Price]]*VLOOKUP(Table1[[#This Row],[Product Name]],Table2[#All],2,FALSE),0)</f>
        <v>330</v>
      </c>
      <c r="P346">
        <f>Table1[[#This Row],[Quantity]]*Table1[[#This Row],[Unit Price]]</f>
        <v>472</v>
      </c>
      <c r="Q346">
        <f>Table1[[#This Row],[Sales Revenue]]-Table1[[#This Row],[Total costs]]</f>
        <v>142</v>
      </c>
    </row>
    <row r="347" spans="1:17" x14ac:dyDescent="0.25">
      <c r="A347" t="s">
        <v>391</v>
      </c>
      <c r="B347" t="s">
        <v>20</v>
      </c>
      <c r="C347" t="s">
        <v>39</v>
      </c>
      <c r="D347" s="1">
        <v>45964</v>
      </c>
      <c r="E347" s="1">
        <v>45971</v>
      </c>
      <c r="F347">
        <v>1</v>
      </c>
      <c r="G347">
        <v>741</v>
      </c>
      <c r="H347" t="s">
        <v>13</v>
      </c>
      <c r="I347" t="s">
        <v>548</v>
      </c>
      <c r="J347" t="s">
        <v>28</v>
      </c>
      <c r="K347" t="str">
        <f>TEXT(Table1[[#This Row],[Order Date]],"yyyy")</f>
        <v>2025</v>
      </c>
      <c r="L347" t="str">
        <f>TEXT(Table1[[#This Row],[Order Date]],"MMM")</f>
        <v>Nov</v>
      </c>
      <c r="M347" t="str">
        <f>TEXT(Table1[[#This Row],[Order Date]],"DDD")</f>
        <v>Mon</v>
      </c>
      <c r="N347">
        <f>DATEDIF(Table1[[#This Row],[Order Date]],Table1[[#This Row],[Delivered Date]],"D")</f>
        <v>7</v>
      </c>
      <c r="O347">
        <f>ROUND(Table1[[#This Row],[Quantity]]*Table1[[#This Row],[Unit Price]]*VLOOKUP(Table1[[#This Row],[Product Name]],Table2[#All],2,FALSE),0)</f>
        <v>482</v>
      </c>
      <c r="P347">
        <f>Table1[[#This Row],[Quantity]]*Table1[[#This Row],[Unit Price]]</f>
        <v>741</v>
      </c>
      <c r="Q347">
        <f>Table1[[#This Row],[Sales Revenue]]-Table1[[#This Row],[Total costs]]</f>
        <v>259</v>
      </c>
    </row>
    <row r="348" spans="1:17" x14ac:dyDescent="0.25">
      <c r="A348" t="s">
        <v>392</v>
      </c>
      <c r="B348" t="s">
        <v>11</v>
      </c>
      <c r="C348" t="s">
        <v>26</v>
      </c>
      <c r="D348" s="1">
        <v>45911</v>
      </c>
      <c r="E348" s="1">
        <v>45917</v>
      </c>
      <c r="F348">
        <v>6</v>
      </c>
      <c r="G348">
        <v>992</v>
      </c>
      <c r="H348" t="s">
        <v>27</v>
      </c>
      <c r="I348" t="s">
        <v>548</v>
      </c>
      <c r="J348" t="s">
        <v>14</v>
      </c>
      <c r="K348" t="str">
        <f>TEXT(Table1[[#This Row],[Order Date]],"yyyy")</f>
        <v>2025</v>
      </c>
      <c r="L348" t="str">
        <f>TEXT(Table1[[#This Row],[Order Date]],"MMM")</f>
        <v>Sep</v>
      </c>
      <c r="M348" t="str">
        <f>TEXT(Table1[[#This Row],[Order Date]],"DDD")</f>
        <v>Thu</v>
      </c>
      <c r="N348">
        <f>DATEDIF(Table1[[#This Row],[Order Date]],Table1[[#This Row],[Delivered Date]],"D")</f>
        <v>6</v>
      </c>
      <c r="O348">
        <f>ROUND(Table1[[#This Row],[Quantity]]*Table1[[#This Row],[Unit Price]]*VLOOKUP(Table1[[#This Row],[Product Name]],Table2[#All],2,FALSE),0)</f>
        <v>3869</v>
      </c>
      <c r="P348">
        <f>Table1[[#This Row],[Quantity]]*Table1[[#This Row],[Unit Price]]</f>
        <v>5952</v>
      </c>
      <c r="Q348">
        <f>Table1[[#This Row],[Sales Revenue]]-Table1[[#This Row],[Total costs]]</f>
        <v>2083</v>
      </c>
    </row>
    <row r="349" spans="1:17" x14ac:dyDescent="0.25">
      <c r="A349" t="s">
        <v>393</v>
      </c>
      <c r="B349" t="s">
        <v>23</v>
      </c>
      <c r="C349" t="s">
        <v>24</v>
      </c>
      <c r="D349" s="1">
        <v>45920</v>
      </c>
      <c r="E349" s="1">
        <v>45921</v>
      </c>
      <c r="F349">
        <v>5</v>
      </c>
      <c r="G349">
        <v>55</v>
      </c>
      <c r="H349" t="s">
        <v>13</v>
      </c>
      <c r="I349" t="s">
        <v>550</v>
      </c>
      <c r="J349" t="s">
        <v>45</v>
      </c>
      <c r="K349" t="str">
        <f>TEXT(Table1[[#This Row],[Order Date]],"yyyy")</f>
        <v>2025</v>
      </c>
      <c r="L349" t="str">
        <f>TEXT(Table1[[#This Row],[Order Date]],"MMM")</f>
        <v>Sep</v>
      </c>
      <c r="M349" t="str">
        <f>TEXT(Table1[[#This Row],[Order Date]],"DDD")</f>
        <v>Sat</v>
      </c>
      <c r="N349">
        <f>DATEDIF(Table1[[#This Row],[Order Date]],Table1[[#This Row],[Delivered Date]],"D")</f>
        <v>1</v>
      </c>
      <c r="O349">
        <f>ROUND(Table1[[#This Row],[Quantity]]*Table1[[#This Row],[Unit Price]]*VLOOKUP(Table1[[#This Row],[Product Name]],Table2[#All],2,FALSE),0)</f>
        <v>151</v>
      </c>
      <c r="P349">
        <f>Table1[[#This Row],[Quantity]]*Table1[[#This Row],[Unit Price]]</f>
        <v>275</v>
      </c>
      <c r="Q349">
        <f>Table1[[#This Row],[Sales Revenue]]-Table1[[#This Row],[Total costs]]</f>
        <v>124</v>
      </c>
    </row>
    <row r="350" spans="1:17" x14ac:dyDescent="0.25">
      <c r="A350" t="s">
        <v>394</v>
      </c>
      <c r="B350" t="s">
        <v>16</v>
      </c>
      <c r="C350" t="s">
        <v>55</v>
      </c>
      <c r="D350" s="1">
        <v>45742</v>
      </c>
      <c r="E350" s="1">
        <v>45751</v>
      </c>
      <c r="F350">
        <v>7</v>
      </c>
      <c r="G350">
        <v>216</v>
      </c>
      <c r="H350" t="s">
        <v>27</v>
      </c>
      <c r="I350" t="s">
        <v>549</v>
      </c>
      <c r="J350" t="s">
        <v>18</v>
      </c>
      <c r="K350" t="str">
        <f>TEXT(Table1[[#This Row],[Order Date]],"yyyy")</f>
        <v>2025</v>
      </c>
      <c r="L350" t="str">
        <f>TEXT(Table1[[#This Row],[Order Date]],"MMM")</f>
        <v>Mar</v>
      </c>
      <c r="M350" t="str">
        <f>TEXT(Table1[[#This Row],[Order Date]],"DDD")</f>
        <v>Wed</v>
      </c>
      <c r="N350">
        <f>DATEDIF(Table1[[#This Row],[Order Date]],Table1[[#This Row],[Delivered Date]],"D")</f>
        <v>9</v>
      </c>
      <c r="O350">
        <f>ROUND(Table1[[#This Row],[Quantity]]*Table1[[#This Row],[Unit Price]]*VLOOKUP(Table1[[#This Row],[Product Name]],Table2[#All],2,FALSE),0)</f>
        <v>832</v>
      </c>
      <c r="P350">
        <f>Table1[[#This Row],[Quantity]]*Table1[[#This Row],[Unit Price]]</f>
        <v>1512</v>
      </c>
      <c r="Q350">
        <f>Table1[[#This Row],[Sales Revenue]]-Table1[[#This Row],[Total costs]]</f>
        <v>680</v>
      </c>
    </row>
    <row r="351" spans="1:17" x14ac:dyDescent="0.25">
      <c r="A351" t="s">
        <v>395</v>
      </c>
      <c r="B351" t="s">
        <v>20</v>
      </c>
      <c r="C351" t="s">
        <v>82</v>
      </c>
      <c r="D351" s="1">
        <v>46011</v>
      </c>
      <c r="E351" s="1">
        <v>46013</v>
      </c>
      <c r="F351">
        <v>3</v>
      </c>
      <c r="G351">
        <v>375</v>
      </c>
      <c r="H351" t="s">
        <v>27</v>
      </c>
      <c r="I351" t="s">
        <v>546</v>
      </c>
      <c r="J351" t="s">
        <v>28</v>
      </c>
      <c r="K351" t="str">
        <f>TEXT(Table1[[#This Row],[Order Date]],"yyyy")</f>
        <v>2025</v>
      </c>
      <c r="L351" t="str">
        <f>TEXT(Table1[[#This Row],[Order Date]],"MMM")</f>
        <v>Dec</v>
      </c>
      <c r="M351" t="str">
        <f>TEXT(Table1[[#This Row],[Order Date]],"DDD")</f>
        <v>Sat</v>
      </c>
      <c r="N351">
        <f>DATEDIF(Table1[[#This Row],[Order Date]],Table1[[#This Row],[Delivered Date]],"D")</f>
        <v>2</v>
      </c>
      <c r="O351">
        <f>ROUND(Table1[[#This Row],[Quantity]]*Table1[[#This Row],[Unit Price]]*VLOOKUP(Table1[[#This Row],[Product Name]],Table2[#All],2,FALSE),0)</f>
        <v>900</v>
      </c>
      <c r="P351">
        <f>Table1[[#This Row],[Quantity]]*Table1[[#This Row],[Unit Price]]</f>
        <v>1125</v>
      </c>
      <c r="Q351">
        <f>Table1[[#This Row],[Sales Revenue]]-Table1[[#This Row],[Total costs]]</f>
        <v>225</v>
      </c>
    </row>
    <row r="352" spans="1:17" x14ac:dyDescent="0.25">
      <c r="A352" t="s">
        <v>396</v>
      </c>
      <c r="B352" t="s">
        <v>20</v>
      </c>
      <c r="C352" t="s">
        <v>39</v>
      </c>
      <c r="D352" s="1">
        <v>45702</v>
      </c>
      <c r="E352" s="1">
        <v>45712</v>
      </c>
      <c r="F352">
        <v>10</v>
      </c>
      <c r="G352">
        <v>503</v>
      </c>
      <c r="H352" t="s">
        <v>27</v>
      </c>
      <c r="I352" t="s">
        <v>549</v>
      </c>
      <c r="J352" t="s">
        <v>45</v>
      </c>
      <c r="K352" t="str">
        <f>TEXT(Table1[[#This Row],[Order Date]],"yyyy")</f>
        <v>2025</v>
      </c>
      <c r="L352" t="str">
        <f>TEXT(Table1[[#This Row],[Order Date]],"MMM")</f>
        <v>Feb</v>
      </c>
      <c r="M352" t="str">
        <f>TEXT(Table1[[#This Row],[Order Date]],"DDD")</f>
        <v>Fri</v>
      </c>
      <c r="N352">
        <f>DATEDIF(Table1[[#This Row],[Order Date]],Table1[[#This Row],[Delivered Date]],"D")</f>
        <v>10</v>
      </c>
      <c r="O352">
        <f>ROUND(Table1[[#This Row],[Quantity]]*Table1[[#This Row],[Unit Price]]*VLOOKUP(Table1[[#This Row],[Product Name]],Table2[#All],2,FALSE),0)</f>
        <v>3270</v>
      </c>
      <c r="P352">
        <f>Table1[[#This Row],[Quantity]]*Table1[[#This Row],[Unit Price]]</f>
        <v>5030</v>
      </c>
      <c r="Q352">
        <f>Table1[[#This Row],[Sales Revenue]]-Table1[[#This Row],[Total costs]]</f>
        <v>1760</v>
      </c>
    </row>
    <row r="353" spans="1:17" x14ac:dyDescent="0.25">
      <c r="A353" t="s">
        <v>397</v>
      </c>
      <c r="B353" t="s">
        <v>23</v>
      </c>
      <c r="C353" t="s">
        <v>69</v>
      </c>
      <c r="D353" s="1">
        <v>45810</v>
      </c>
      <c r="E353" s="1">
        <v>45817</v>
      </c>
      <c r="F353">
        <v>6</v>
      </c>
      <c r="G353">
        <v>974</v>
      </c>
      <c r="H353" t="s">
        <v>13</v>
      </c>
      <c r="I353" t="s">
        <v>548</v>
      </c>
      <c r="J353" t="s">
        <v>18</v>
      </c>
      <c r="K353" t="str">
        <f>TEXT(Table1[[#This Row],[Order Date]],"yyyy")</f>
        <v>2025</v>
      </c>
      <c r="L353" t="str">
        <f>TEXT(Table1[[#This Row],[Order Date]],"MMM")</f>
        <v>Jun</v>
      </c>
      <c r="M353" t="str">
        <f>TEXT(Table1[[#This Row],[Order Date]],"DDD")</f>
        <v>Mon</v>
      </c>
      <c r="N353">
        <f>DATEDIF(Table1[[#This Row],[Order Date]],Table1[[#This Row],[Delivered Date]],"D")</f>
        <v>7</v>
      </c>
      <c r="O353">
        <f>ROUND(Table1[[#This Row],[Quantity]]*Table1[[#This Row],[Unit Price]]*VLOOKUP(Table1[[#This Row],[Product Name]],Table2[#All],2,FALSE),0)</f>
        <v>3214</v>
      </c>
      <c r="P353">
        <f>Table1[[#This Row],[Quantity]]*Table1[[#This Row],[Unit Price]]</f>
        <v>5844</v>
      </c>
      <c r="Q353">
        <f>Table1[[#This Row],[Sales Revenue]]-Table1[[#This Row],[Total costs]]</f>
        <v>2630</v>
      </c>
    </row>
    <row r="354" spans="1:17" x14ac:dyDescent="0.25">
      <c r="A354" t="s">
        <v>398</v>
      </c>
      <c r="B354" t="s">
        <v>23</v>
      </c>
      <c r="C354" t="s">
        <v>24</v>
      </c>
      <c r="D354" s="1">
        <v>45863</v>
      </c>
      <c r="E354" s="1">
        <v>45870</v>
      </c>
      <c r="F354">
        <v>3</v>
      </c>
      <c r="G354">
        <v>486</v>
      </c>
      <c r="H354" t="s">
        <v>13</v>
      </c>
      <c r="I354" t="s">
        <v>548</v>
      </c>
      <c r="J354" t="s">
        <v>45</v>
      </c>
      <c r="K354" t="str">
        <f>TEXT(Table1[[#This Row],[Order Date]],"yyyy")</f>
        <v>2025</v>
      </c>
      <c r="L354" t="str">
        <f>TEXT(Table1[[#This Row],[Order Date]],"MMM")</f>
        <v>Jul</v>
      </c>
      <c r="M354" t="str">
        <f>TEXT(Table1[[#This Row],[Order Date]],"DDD")</f>
        <v>Fri</v>
      </c>
      <c r="N354">
        <f>DATEDIF(Table1[[#This Row],[Order Date]],Table1[[#This Row],[Delivered Date]],"D")</f>
        <v>7</v>
      </c>
      <c r="O354">
        <f>ROUND(Table1[[#This Row],[Quantity]]*Table1[[#This Row],[Unit Price]]*VLOOKUP(Table1[[#This Row],[Product Name]],Table2[#All],2,FALSE),0)</f>
        <v>802</v>
      </c>
      <c r="P354">
        <f>Table1[[#This Row],[Quantity]]*Table1[[#This Row],[Unit Price]]</f>
        <v>1458</v>
      </c>
      <c r="Q354">
        <f>Table1[[#This Row],[Sales Revenue]]-Table1[[#This Row],[Total costs]]</f>
        <v>656</v>
      </c>
    </row>
    <row r="355" spans="1:17" x14ac:dyDescent="0.25">
      <c r="A355" t="s">
        <v>399</v>
      </c>
      <c r="B355" t="s">
        <v>11</v>
      </c>
      <c r="C355" t="s">
        <v>57</v>
      </c>
      <c r="D355" s="1">
        <v>45947</v>
      </c>
      <c r="E355" s="1">
        <v>45952</v>
      </c>
      <c r="F355">
        <v>5</v>
      </c>
      <c r="G355">
        <v>803</v>
      </c>
      <c r="H355" t="s">
        <v>13</v>
      </c>
      <c r="I355" t="s">
        <v>32</v>
      </c>
      <c r="J355" t="s">
        <v>18</v>
      </c>
      <c r="K355" t="str">
        <f>TEXT(Table1[[#This Row],[Order Date]],"yyyy")</f>
        <v>2025</v>
      </c>
      <c r="L355" t="str">
        <f>TEXT(Table1[[#This Row],[Order Date]],"MMM")</f>
        <v>Oct</v>
      </c>
      <c r="M355" t="str">
        <f>TEXT(Table1[[#This Row],[Order Date]],"DDD")</f>
        <v>Fri</v>
      </c>
      <c r="N355">
        <f>DATEDIF(Table1[[#This Row],[Order Date]],Table1[[#This Row],[Delivered Date]],"D")</f>
        <v>5</v>
      </c>
      <c r="O355">
        <f>ROUND(Table1[[#This Row],[Quantity]]*Table1[[#This Row],[Unit Price]]*VLOOKUP(Table1[[#This Row],[Product Name]],Table2[#All],2,FALSE),0)</f>
        <v>3413</v>
      </c>
      <c r="P355">
        <f>Table1[[#This Row],[Quantity]]*Table1[[#This Row],[Unit Price]]</f>
        <v>4015</v>
      </c>
      <c r="Q355">
        <f>Table1[[#This Row],[Sales Revenue]]-Table1[[#This Row],[Total costs]]</f>
        <v>602</v>
      </c>
    </row>
    <row r="356" spans="1:17" x14ac:dyDescent="0.25">
      <c r="A356" t="s">
        <v>400</v>
      </c>
      <c r="B356" t="s">
        <v>23</v>
      </c>
      <c r="C356" t="s">
        <v>24</v>
      </c>
      <c r="D356" s="1">
        <v>45863</v>
      </c>
      <c r="E356" s="1">
        <v>45868</v>
      </c>
      <c r="F356">
        <v>4</v>
      </c>
      <c r="G356">
        <v>176</v>
      </c>
      <c r="H356" t="s">
        <v>27</v>
      </c>
      <c r="I356" t="s">
        <v>550</v>
      </c>
      <c r="J356" t="s">
        <v>28</v>
      </c>
      <c r="K356" t="str">
        <f>TEXT(Table1[[#This Row],[Order Date]],"yyyy")</f>
        <v>2025</v>
      </c>
      <c r="L356" t="str">
        <f>TEXT(Table1[[#This Row],[Order Date]],"MMM")</f>
        <v>Jul</v>
      </c>
      <c r="M356" t="str">
        <f>TEXT(Table1[[#This Row],[Order Date]],"DDD")</f>
        <v>Fri</v>
      </c>
      <c r="N356">
        <f>DATEDIF(Table1[[#This Row],[Order Date]],Table1[[#This Row],[Delivered Date]],"D")</f>
        <v>5</v>
      </c>
      <c r="O356">
        <f>ROUND(Table1[[#This Row],[Quantity]]*Table1[[#This Row],[Unit Price]]*VLOOKUP(Table1[[#This Row],[Product Name]],Table2[#All],2,FALSE),0)</f>
        <v>387</v>
      </c>
      <c r="P356">
        <f>Table1[[#This Row],[Quantity]]*Table1[[#This Row],[Unit Price]]</f>
        <v>704</v>
      </c>
      <c r="Q356">
        <f>Table1[[#This Row],[Sales Revenue]]-Table1[[#This Row],[Total costs]]</f>
        <v>317</v>
      </c>
    </row>
    <row r="357" spans="1:17" x14ac:dyDescent="0.25">
      <c r="A357" t="s">
        <v>401</v>
      </c>
      <c r="B357" t="s">
        <v>23</v>
      </c>
      <c r="C357" t="s">
        <v>37</v>
      </c>
      <c r="D357" s="1">
        <v>45732</v>
      </c>
      <c r="E357" s="1">
        <v>45745</v>
      </c>
      <c r="F357">
        <v>4</v>
      </c>
      <c r="G357">
        <v>468</v>
      </c>
      <c r="H357" t="s">
        <v>27</v>
      </c>
      <c r="I357" t="s">
        <v>548</v>
      </c>
      <c r="J357" t="s">
        <v>14</v>
      </c>
      <c r="K357" t="str">
        <f>TEXT(Table1[[#This Row],[Order Date]],"yyyy")</f>
        <v>2025</v>
      </c>
      <c r="L357" t="str">
        <f>TEXT(Table1[[#This Row],[Order Date]],"MMM")</f>
        <v>Mar</v>
      </c>
      <c r="M357" t="str">
        <f>TEXT(Table1[[#This Row],[Order Date]],"DDD")</f>
        <v>Sun</v>
      </c>
      <c r="N357">
        <f>DATEDIF(Table1[[#This Row],[Order Date]],Table1[[#This Row],[Delivered Date]],"D")</f>
        <v>13</v>
      </c>
      <c r="O357">
        <f>ROUND(Table1[[#This Row],[Quantity]]*Table1[[#This Row],[Unit Price]]*VLOOKUP(Table1[[#This Row],[Product Name]],Table2[#All],2,FALSE),0)</f>
        <v>936</v>
      </c>
      <c r="P357">
        <f>Table1[[#This Row],[Quantity]]*Table1[[#This Row],[Unit Price]]</f>
        <v>1872</v>
      </c>
      <c r="Q357">
        <f>Table1[[#This Row],[Sales Revenue]]-Table1[[#This Row],[Total costs]]</f>
        <v>936</v>
      </c>
    </row>
    <row r="358" spans="1:17" x14ac:dyDescent="0.25">
      <c r="A358" t="s">
        <v>402</v>
      </c>
      <c r="B358" t="s">
        <v>30</v>
      </c>
      <c r="C358" t="s">
        <v>75</v>
      </c>
      <c r="D358" s="1">
        <v>45775</v>
      </c>
      <c r="E358" s="1">
        <v>45780</v>
      </c>
      <c r="F358">
        <v>3</v>
      </c>
      <c r="G358">
        <v>788</v>
      </c>
      <c r="H358" t="s">
        <v>13</v>
      </c>
      <c r="I358" t="s">
        <v>548</v>
      </c>
      <c r="J358" t="s">
        <v>18</v>
      </c>
      <c r="K358" t="str">
        <f>TEXT(Table1[[#This Row],[Order Date]],"yyyy")</f>
        <v>2025</v>
      </c>
      <c r="L358" t="str">
        <f>TEXT(Table1[[#This Row],[Order Date]],"MMM")</f>
        <v>Apr</v>
      </c>
      <c r="M358" t="str">
        <f>TEXT(Table1[[#This Row],[Order Date]],"DDD")</f>
        <v>Mon</v>
      </c>
      <c r="N358">
        <f>DATEDIF(Table1[[#This Row],[Order Date]],Table1[[#This Row],[Delivered Date]],"D")</f>
        <v>5</v>
      </c>
      <c r="O358">
        <f>ROUND(Table1[[#This Row],[Quantity]]*Table1[[#This Row],[Unit Price]]*VLOOKUP(Table1[[#This Row],[Product Name]],Table2[#All],2,FALSE),0)</f>
        <v>1773</v>
      </c>
      <c r="P358">
        <f>Table1[[#This Row],[Quantity]]*Table1[[#This Row],[Unit Price]]</f>
        <v>2364</v>
      </c>
      <c r="Q358">
        <f>Table1[[#This Row],[Sales Revenue]]-Table1[[#This Row],[Total costs]]</f>
        <v>591</v>
      </c>
    </row>
    <row r="359" spans="1:17" x14ac:dyDescent="0.25">
      <c r="A359" t="s">
        <v>403</v>
      </c>
      <c r="B359" t="s">
        <v>20</v>
      </c>
      <c r="C359" t="s">
        <v>82</v>
      </c>
      <c r="D359" s="1">
        <v>45700</v>
      </c>
      <c r="E359" s="1">
        <v>45701</v>
      </c>
      <c r="F359">
        <v>8</v>
      </c>
      <c r="G359">
        <v>509</v>
      </c>
      <c r="H359" t="s">
        <v>13</v>
      </c>
      <c r="I359" t="s">
        <v>32</v>
      </c>
      <c r="J359" t="s">
        <v>18</v>
      </c>
      <c r="K359" t="str">
        <f>TEXT(Table1[[#This Row],[Order Date]],"yyyy")</f>
        <v>2025</v>
      </c>
      <c r="L359" t="str">
        <f>TEXT(Table1[[#This Row],[Order Date]],"MMM")</f>
        <v>Feb</v>
      </c>
      <c r="M359" t="str">
        <f>TEXT(Table1[[#This Row],[Order Date]],"DDD")</f>
        <v>Wed</v>
      </c>
      <c r="N359">
        <f>DATEDIF(Table1[[#This Row],[Order Date]],Table1[[#This Row],[Delivered Date]],"D")</f>
        <v>1</v>
      </c>
      <c r="O359">
        <f>ROUND(Table1[[#This Row],[Quantity]]*Table1[[#This Row],[Unit Price]]*VLOOKUP(Table1[[#This Row],[Product Name]],Table2[#All],2,FALSE),0)</f>
        <v>3258</v>
      </c>
      <c r="P359">
        <f>Table1[[#This Row],[Quantity]]*Table1[[#This Row],[Unit Price]]</f>
        <v>4072</v>
      </c>
      <c r="Q359">
        <f>Table1[[#This Row],[Sales Revenue]]-Table1[[#This Row],[Total costs]]</f>
        <v>814</v>
      </c>
    </row>
    <row r="360" spans="1:17" x14ac:dyDescent="0.25">
      <c r="A360" t="s">
        <v>404</v>
      </c>
      <c r="B360" t="s">
        <v>30</v>
      </c>
      <c r="C360" t="s">
        <v>41</v>
      </c>
      <c r="D360" s="1">
        <v>45692</v>
      </c>
      <c r="E360" s="1">
        <v>45707</v>
      </c>
      <c r="F360">
        <v>2</v>
      </c>
      <c r="G360">
        <v>530</v>
      </c>
      <c r="H360" t="s">
        <v>27</v>
      </c>
      <c r="I360" t="s">
        <v>550</v>
      </c>
      <c r="J360" t="s">
        <v>45</v>
      </c>
      <c r="K360" t="str">
        <f>TEXT(Table1[[#This Row],[Order Date]],"yyyy")</f>
        <v>2025</v>
      </c>
      <c r="L360" t="str">
        <f>TEXT(Table1[[#This Row],[Order Date]],"MMM")</f>
        <v>Feb</v>
      </c>
      <c r="M360" t="str">
        <f>TEXT(Table1[[#This Row],[Order Date]],"DDD")</f>
        <v>Tue</v>
      </c>
      <c r="N360">
        <f>DATEDIF(Table1[[#This Row],[Order Date]],Table1[[#This Row],[Delivered Date]],"D")</f>
        <v>15</v>
      </c>
      <c r="O360">
        <f>ROUND(Table1[[#This Row],[Quantity]]*Table1[[#This Row],[Unit Price]]*VLOOKUP(Table1[[#This Row],[Product Name]],Table2[#All],2,FALSE),0)</f>
        <v>689</v>
      </c>
      <c r="P360">
        <f>Table1[[#This Row],[Quantity]]*Table1[[#This Row],[Unit Price]]</f>
        <v>1060</v>
      </c>
      <c r="Q360">
        <f>Table1[[#This Row],[Sales Revenue]]-Table1[[#This Row],[Total costs]]</f>
        <v>371</v>
      </c>
    </row>
    <row r="361" spans="1:17" x14ac:dyDescent="0.25">
      <c r="A361" t="s">
        <v>405</v>
      </c>
      <c r="B361" t="s">
        <v>30</v>
      </c>
      <c r="C361" t="s">
        <v>75</v>
      </c>
      <c r="D361" s="1">
        <v>45759</v>
      </c>
      <c r="E361" s="1">
        <v>45767</v>
      </c>
      <c r="F361">
        <v>7</v>
      </c>
      <c r="G361">
        <v>744</v>
      </c>
      <c r="H361" t="s">
        <v>13</v>
      </c>
      <c r="I361" t="s">
        <v>549</v>
      </c>
      <c r="J361" t="s">
        <v>18</v>
      </c>
      <c r="K361" t="str">
        <f>TEXT(Table1[[#This Row],[Order Date]],"yyyy")</f>
        <v>2025</v>
      </c>
      <c r="L361" t="str">
        <f>TEXT(Table1[[#This Row],[Order Date]],"MMM")</f>
        <v>Apr</v>
      </c>
      <c r="M361" t="str">
        <f>TEXT(Table1[[#This Row],[Order Date]],"DDD")</f>
        <v>Sat</v>
      </c>
      <c r="N361">
        <f>DATEDIF(Table1[[#This Row],[Order Date]],Table1[[#This Row],[Delivered Date]],"D")</f>
        <v>8</v>
      </c>
      <c r="O361">
        <f>ROUND(Table1[[#This Row],[Quantity]]*Table1[[#This Row],[Unit Price]]*VLOOKUP(Table1[[#This Row],[Product Name]],Table2[#All],2,FALSE),0)</f>
        <v>3906</v>
      </c>
      <c r="P361">
        <f>Table1[[#This Row],[Quantity]]*Table1[[#This Row],[Unit Price]]</f>
        <v>5208</v>
      </c>
      <c r="Q361">
        <f>Table1[[#This Row],[Sales Revenue]]-Table1[[#This Row],[Total costs]]</f>
        <v>1302</v>
      </c>
    </row>
    <row r="362" spans="1:17" x14ac:dyDescent="0.25">
      <c r="A362" t="s">
        <v>406</v>
      </c>
      <c r="B362" t="s">
        <v>23</v>
      </c>
      <c r="C362" t="s">
        <v>37</v>
      </c>
      <c r="D362" s="1">
        <v>45892</v>
      </c>
      <c r="E362" s="1">
        <v>45903</v>
      </c>
      <c r="F362">
        <v>4</v>
      </c>
      <c r="G362">
        <v>444</v>
      </c>
      <c r="H362" t="s">
        <v>27</v>
      </c>
      <c r="I362" t="s">
        <v>32</v>
      </c>
      <c r="J362" t="s">
        <v>14</v>
      </c>
      <c r="K362" t="str">
        <f>TEXT(Table1[[#This Row],[Order Date]],"yyyy")</f>
        <v>2025</v>
      </c>
      <c r="L362" t="str">
        <f>TEXT(Table1[[#This Row],[Order Date]],"MMM")</f>
        <v>Aug</v>
      </c>
      <c r="M362" t="str">
        <f>TEXT(Table1[[#This Row],[Order Date]],"DDD")</f>
        <v>Sat</v>
      </c>
      <c r="N362">
        <f>DATEDIF(Table1[[#This Row],[Order Date]],Table1[[#This Row],[Delivered Date]],"D")</f>
        <v>11</v>
      </c>
      <c r="O362">
        <f>ROUND(Table1[[#This Row],[Quantity]]*Table1[[#This Row],[Unit Price]]*VLOOKUP(Table1[[#This Row],[Product Name]],Table2[#All],2,FALSE),0)</f>
        <v>888</v>
      </c>
      <c r="P362">
        <f>Table1[[#This Row],[Quantity]]*Table1[[#This Row],[Unit Price]]</f>
        <v>1776</v>
      </c>
      <c r="Q362">
        <f>Table1[[#This Row],[Sales Revenue]]-Table1[[#This Row],[Total costs]]</f>
        <v>888</v>
      </c>
    </row>
    <row r="363" spans="1:17" x14ac:dyDescent="0.25">
      <c r="A363" t="s">
        <v>407</v>
      </c>
      <c r="B363" t="s">
        <v>23</v>
      </c>
      <c r="C363" t="s">
        <v>69</v>
      </c>
      <c r="D363" s="1">
        <v>45858</v>
      </c>
      <c r="E363" s="1">
        <v>45866</v>
      </c>
      <c r="F363">
        <v>7</v>
      </c>
      <c r="G363">
        <v>474</v>
      </c>
      <c r="H363" t="s">
        <v>13</v>
      </c>
      <c r="I363" t="s">
        <v>549</v>
      </c>
      <c r="J363" t="s">
        <v>14</v>
      </c>
      <c r="K363" t="str">
        <f>TEXT(Table1[[#This Row],[Order Date]],"yyyy")</f>
        <v>2025</v>
      </c>
      <c r="L363" t="str">
        <f>TEXT(Table1[[#This Row],[Order Date]],"MMM")</f>
        <v>Jul</v>
      </c>
      <c r="M363" t="str">
        <f>TEXT(Table1[[#This Row],[Order Date]],"DDD")</f>
        <v>Sun</v>
      </c>
      <c r="N363">
        <f>DATEDIF(Table1[[#This Row],[Order Date]],Table1[[#This Row],[Delivered Date]],"D")</f>
        <v>8</v>
      </c>
      <c r="O363">
        <f>ROUND(Table1[[#This Row],[Quantity]]*Table1[[#This Row],[Unit Price]]*VLOOKUP(Table1[[#This Row],[Product Name]],Table2[#All],2,FALSE),0)</f>
        <v>1825</v>
      </c>
      <c r="P363">
        <f>Table1[[#This Row],[Quantity]]*Table1[[#This Row],[Unit Price]]</f>
        <v>3318</v>
      </c>
      <c r="Q363">
        <f>Table1[[#This Row],[Sales Revenue]]-Table1[[#This Row],[Total costs]]</f>
        <v>1493</v>
      </c>
    </row>
    <row r="364" spans="1:17" x14ac:dyDescent="0.25">
      <c r="A364" t="s">
        <v>408</v>
      </c>
      <c r="B364" t="s">
        <v>11</v>
      </c>
      <c r="C364" t="s">
        <v>26</v>
      </c>
      <c r="D364" s="1">
        <v>45931</v>
      </c>
      <c r="E364" s="1">
        <v>45936</v>
      </c>
      <c r="F364">
        <v>8</v>
      </c>
      <c r="G364">
        <v>731</v>
      </c>
      <c r="H364" t="s">
        <v>13</v>
      </c>
      <c r="I364" t="s">
        <v>546</v>
      </c>
      <c r="J364" t="s">
        <v>45</v>
      </c>
      <c r="K364" t="str">
        <f>TEXT(Table1[[#This Row],[Order Date]],"yyyy")</f>
        <v>2025</v>
      </c>
      <c r="L364" t="str">
        <f>TEXT(Table1[[#This Row],[Order Date]],"MMM")</f>
        <v>Oct</v>
      </c>
      <c r="M364" t="str">
        <f>TEXT(Table1[[#This Row],[Order Date]],"DDD")</f>
        <v>Wed</v>
      </c>
      <c r="N364">
        <f>DATEDIF(Table1[[#This Row],[Order Date]],Table1[[#This Row],[Delivered Date]],"D")</f>
        <v>5</v>
      </c>
      <c r="O364">
        <f>ROUND(Table1[[#This Row],[Quantity]]*Table1[[#This Row],[Unit Price]]*VLOOKUP(Table1[[#This Row],[Product Name]],Table2[#All],2,FALSE),0)</f>
        <v>3801</v>
      </c>
      <c r="P364">
        <f>Table1[[#This Row],[Quantity]]*Table1[[#This Row],[Unit Price]]</f>
        <v>5848</v>
      </c>
      <c r="Q364">
        <f>Table1[[#This Row],[Sales Revenue]]-Table1[[#This Row],[Total costs]]</f>
        <v>2047</v>
      </c>
    </row>
    <row r="365" spans="1:17" x14ac:dyDescent="0.25">
      <c r="A365" t="s">
        <v>409</v>
      </c>
      <c r="B365" t="s">
        <v>16</v>
      </c>
      <c r="C365" t="s">
        <v>17</v>
      </c>
      <c r="D365" s="1">
        <v>45804</v>
      </c>
      <c r="E365" s="1">
        <v>45811</v>
      </c>
      <c r="F365">
        <v>2</v>
      </c>
      <c r="G365">
        <v>288</v>
      </c>
      <c r="H365" t="s">
        <v>13</v>
      </c>
      <c r="I365" t="s">
        <v>546</v>
      </c>
      <c r="J365" t="s">
        <v>45</v>
      </c>
      <c r="K365" t="str">
        <f>TEXT(Table1[[#This Row],[Order Date]],"yyyy")</f>
        <v>2025</v>
      </c>
      <c r="L365" t="str">
        <f>TEXT(Table1[[#This Row],[Order Date]],"MMM")</f>
        <v>May</v>
      </c>
      <c r="M365" t="str">
        <f>TEXT(Table1[[#This Row],[Order Date]],"DDD")</f>
        <v>Tue</v>
      </c>
      <c r="N365">
        <f>DATEDIF(Table1[[#This Row],[Order Date]],Table1[[#This Row],[Delivered Date]],"D")</f>
        <v>7</v>
      </c>
      <c r="O365">
        <f>ROUND(Table1[[#This Row],[Quantity]]*Table1[[#This Row],[Unit Price]]*VLOOKUP(Table1[[#This Row],[Product Name]],Table2[#All],2,FALSE),0)</f>
        <v>288</v>
      </c>
      <c r="P365">
        <f>Table1[[#This Row],[Quantity]]*Table1[[#This Row],[Unit Price]]</f>
        <v>576</v>
      </c>
      <c r="Q365">
        <f>Table1[[#This Row],[Sales Revenue]]-Table1[[#This Row],[Total costs]]</f>
        <v>288</v>
      </c>
    </row>
    <row r="366" spans="1:17" x14ac:dyDescent="0.25">
      <c r="A366" t="s">
        <v>410</v>
      </c>
      <c r="B366" t="s">
        <v>20</v>
      </c>
      <c r="C366" t="s">
        <v>82</v>
      </c>
      <c r="D366" s="1">
        <v>46007</v>
      </c>
      <c r="E366" s="1">
        <v>46022</v>
      </c>
      <c r="F366">
        <v>8</v>
      </c>
      <c r="G366">
        <v>179</v>
      </c>
      <c r="H366" t="s">
        <v>27</v>
      </c>
      <c r="I366" t="s">
        <v>32</v>
      </c>
      <c r="J366" t="s">
        <v>28</v>
      </c>
      <c r="K366" t="str">
        <f>TEXT(Table1[[#This Row],[Order Date]],"yyyy")</f>
        <v>2025</v>
      </c>
      <c r="L366" t="str">
        <f>TEXT(Table1[[#This Row],[Order Date]],"MMM")</f>
        <v>Dec</v>
      </c>
      <c r="M366" t="str">
        <f>TEXT(Table1[[#This Row],[Order Date]],"DDD")</f>
        <v>Tue</v>
      </c>
      <c r="N366">
        <f>DATEDIF(Table1[[#This Row],[Order Date]],Table1[[#This Row],[Delivered Date]],"D")</f>
        <v>15</v>
      </c>
      <c r="O366">
        <f>ROUND(Table1[[#This Row],[Quantity]]*Table1[[#This Row],[Unit Price]]*VLOOKUP(Table1[[#This Row],[Product Name]],Table2[#All],2,FALSE),0)</f>
        <v>1146</v>
      </c>
      <c r="P366">
        <f>Table1[[#This Row],[Quantity]]*Table1[[#This Row],[Unit Price]]</f>
        <v>1432</v>
      </c>
      <c r="Q366">
        <f>Table1[[#This Row],[Sales Revenue]]-Table1[[#This Row],[Total costs]]</f>
        <v>286</v>
      </c>
    </row>
    <row r="367" spans="1:17" x14ac:dyDescent="0.25">
      <c r="A367" t="s">
        <v>411</v>
      </c>
      <c r="B367" t="s">
        <v>16</v>
      </c>
      <c r="C367" t="s">
        <v>55</v>
      </c>
      <c r="D367" s="1">
        <v>45725</v>
      </c>
      <c r="E367" s="1">
        <v>45730</v>
      </c>
      <c r="F367">
        <v>6</v>
      </c>
      <c r="G367">
        <v>788</v>
      </c>
      <c r="H367" t="s">
        <v>13</v>
      </c>
      <c r="I367" t="s">
        <v>548</v>
      </c>
      <c r="J367" t="s">
        <v>45</v>
      </c>
      <c r="K367" t="str">
        <f>TEXT(Table1[[#This Row],[Order Date]],"yyyy")</f>
        <v>2025</v>
      </c>
      <c r="L367" t="str">
        <f>TEXT(Table1[[#This Row],[Order Date]],"MMM")</f>
        <v>Mar</v>
      </c>
      <c r="M367" t="str">
        <f>TEXT(Table1[[#This Row],[Order Date]],"DDD")</f>
        <v>Sun</v>
      </c>
      <c r="N367">
        <f>DATEDIF(Table1[[#This Row],[Order Date]],Table1[[#This Row],[Delivered Date]],"D")</f>
        <v>5</v>
      </c>
      <c r="O367">
        <f>ROUND(Table1[[#This Row],[Quantity]]*Table1[[#This Row],[Unit Price]]*VLOOKUP(Table1[[#This Row],[Product Name]],Table2[#All],2,FALSE),0)</f>
        <v>2600</v>
      </c>
      <c r="P367">
        <f>Table1[[#This Row],[Quantity]]*Table1[[#This Row],[Unit Price]]</f>
        <v>4728</v>
      </c>
      <c r="Q367">
        <f>Table1[[#This Row],[Sales Revenue]]-Table1[[#This Row],[Total costs]]</f>
        <v>2128</v>
      </c>
    </row>
    <row r="368" spans="1:17" x14ac:dyDescent="0.25">
      <c r="A368" t="s">
        <v>412</v>
      </c>
      <c r="B368" t="s">
        <v>20</v>
      </c>
      <c r="C368" t="s">
        <v>39</v>
      </c>
      <c r="D368" s="1">
        <v>45883</v>
      </c>
      <c r="E368" s="1">
        <v>45885</v>
      </c>
      <c r="F368">
        <v>3</v>
      </c>
      <c r="G368">
        <v>949</v>
      </c>
      <c r="H368" t="s">
        <v>13</v>
      </c>
      <c r="I368" t="s">
        <v>32</v>
      </c>
      <c r="J368" t="s">
        <v>28</v>
      </c>
      <c r="K368" t="str">
        <f>TEXT(Table1[[#This Row],[Order Date]],"yyyy")</f>
        <v>2025</v>
      </c>
      <c r="L368" t="str">
        <f>TEXT(Table1[[#This Row],[Order Date]],"MMM")</f>
        <v>Aug</v>
      </c>
      <c r="M368" t="str">
        <f>TEXT(Table1[[#This Row],[Order Date]],"DDD")</f>
        <v>Thu</v>
      </c>
      <c r="N368">
        <f>DATEDIF(Table1[[#This Row],[Order Date]],Table1[[#This Row],[Delivered Date]],"D")</f>
        <v>2</v>
      </c>
      <c r="O368">
        <f>ROUND(Table1[[#This Row],[Quantity]]*Table1[[#This Row],[Unit Price]]*VLOOKUP(Table1[[#This Row],[Product Name]],Table2[#All],2,FALSE),0)</f>
        <v>1851</v>
      </c>
      <c r="P368">
        <f>Table1[[#This Row],[Quantity]]*Table1[[#This Row],[Unit Price]]</f>
        <v>2847</v>
      </c>
      <c r="Q368">
        <f>Table1[[#This Row],[Sales Revenue]]-Table1[[#This Row],[Total costs]]</f>
        <v>996</v>
      </c>
    </row>
    <row r="369" spans="1:17" x14ac:dyDescent="0.25">
      <c r="A369" t="s">
        <v>413</v>
      </c>
      <c r="B369" t="s">
        <v>16</v>
      </c>
      <c r="C369" t="s">
        <v>63</v>
      </c>
      <c r="D369" s="1">
        <v>45977</v>
      </c>
      <c r="E369" s="1">
        <v>45986</v>
      </c>
      <c r="F369">
        <v>8</v>
      </c>
      <c r="G369">
        <v>137</v>
      </c>
      <c r="H369" t="s">
        <v>13</v>
      </c>
      <c r="I369" t="s">
        <v>549</v>
      </c>
      <c r="J369" t="s">
        <v>14</v>
      </c>
      <c r="K369" t="str">
        <f>TEXT(Table1[[#This Row],[Order Date]],"yyyy")</f>
        <v>2025</v>
      </c>
      <c r="L369" t="str">
        <f>TEXT(Table1[[#This Row],[Order Date]],"MMM")</f>
        <v>Nov</v>
      </c>
      <c r="M369" t="str">
        <f>TEXT(Table1[[#This Row],[Order Date]],"DDD")</f>
        <v>Sun</v>
      </c>
      <c r="N369">
        <f>DATEDIF(Table1[[#This Row],[Order Date]],Table1[[#This Row],[Delivered Date]],"D")</f>
        <v>9</v>
      </c>
      <c r="O369">
        <f>ROUND(Table1[[#This Row],[Quantity]]*Table1[[#This Row],[Unit Price]]*VLOOKUP(Table1[[#This Row],[Product Name]],Table2[#All],2,FALSE),0)</f>
        <v>548</v>
      </c>
      <c r="P369">
        <f>Table1[[#This Row],[Quantity]]*Table1[[#This Row],[Unit Price]]</f>
        <v>1096</v>
      </c>
      <c r="Q369">
        <f>Table1[[#This Row],[Sales Revenue]]-Table1[[#This Row],[Total costs]]</f>
        <v>548</v>
      </c>
    </row>
    <row r="370" spans="1:17" x14ac:dyDescent="0.25">
      <c r="A370" t="s">
        <v>414</v>
      </c>
      <c r="B370" t="s">
        <v>11</v>
      </c>
      <c r="C370" t="s">
        <v>26</v>
      </c>
      <c r="D370" s="1">
        <v>45895</v>
      </c>
      <c r="E370" s="1">
        <v>45898</v>
      </c>
      <c r="F370">
        <v>2</v>
      </c>
      <c r="G370">
        <v>968</v>
      </c>
      <c r="H370" t="s">
        <v>27</v>
      </c>
      <c r="I370" t="s">
        <v>550</v>
      </c>
      <c r="J370" t="s">
        <v>45</v>
      </c>
      <c r="K370" t="str">
        <f>TEXT(Table1[[#This Row],[Order Date]],"yyyy")</f>
        <v>2025</v>
      </c>
      <c r="L370" t="str">
        <f>TEXT(Table1[[#This Row],[Order Date]],"MMM")</f>
        <v>Aug</v>
      </c>
      <c r="M370" t="str">
        <f>TEXT(Table1[[#This Row],[Order Date]],"DDD")</f>
        <v>Tue</v>
      </c>
      <c r="N370">
        <f>DATEDIF(Table1[[#This Row],[Order Date]],Table1[[#This Row],[Delivered Date]],"D")</f>
        <v>3</v>
      </c>
      <c r="O370">
        <f>ROUND(Table1[[#This Row],[Quantity]]*Table1[[#This Row],[Unit Price]]*VLOOKUP(Table1[[#This Row],[Product Name]],Table2[#All],2,FALSE),0)</f>
        <v>1258</v>
      </c>
      <c r="P370">
        <f>Table1[[#This Row],[Quantity]]*Table1[[#This Row],[Unit Price]]</f>
        <v>1936</v>
      </c>
      <c r="Q370">
        <f>Table1[[#This Row],[Sales Revenue]]-Table1[[#This Row],[Total costs]]</f>
        <v>678</v>
      </c>
    </row>
    <row r="371" spans="1:17" x14ac:dyDescent="0.25">
      <c r="A371" t="s">
        <v>415</v>
      </c>
      <c r="B371" t="s">
        <v>23</v>
      </c>
      <c r="C371" t="s">
        <v>69</v>
      </c>
      <c r="D371" s="1">
        <v>45913</v>
      </c>
      <c r="E371" s="1">
        <v>45922</v>
      </c>
      <c r="F371">
        <v>9</v>
      </c>
      <c r="G371">
        <v>605</v>
      </c>
      <c r="H371" t="s">
        <v>27</v>
      </c>
      <c r="I371" t="s">
        <v>549</v>
      </c>
      <c r="J371" t="s">
        <v>45</v>
      </c>
      <c r="K371" t="str">
        <f>TEXT(Table1[[#This Row],[Order Date]],"yyyy")</f>
        <v>2025</v>
      </c>
      <c r="L371" t="str">
        <f>TEXT(Table1[[#This Row],[Order Date]],"MMM")</f>
        <v>Sep</v>
      </c>
      <c r="M371" t="str">
        <f>TEXT(Table1[[#This Row],[Order Date]],"DDD")</f>
        <v>Sat</v>
      </c>
      <c r="N371">
        <f>DATEDIF(Table1[[#This Row],[Order Date]],Table1[[#This Row],[Delivered Date]],"D")</f>
        <v>9</v>
      </c>
      <c r="O371">
        <f>ROUND(Table1[[#This Row],[Quantity]]*Table1[[#This Row],[Unit Price]]*VLOOKUP(Table1[[#This Row],[Product Name]],Table2[#All],2,FALSE),0)</f>
        <v>2995</v>
      </c>
      <c r="P371">
        <f>Table1[[#This Row],[Quantity]]*Table1[[#This Row],[Unit Price]]</f>
        <v>5445</v>
      </c>
      <c r="Q371">
        <f>Table1[[#This Row],[Sales Revenue]]-Table1[[#This Row],[Total costs]]</f>
        <v>2450</v>
      </c>
    </row>
    <row r="372" spans="1:17" x14ac:dyDescent="0.25">
      <c r="A372" t="s">
        <v>416</v>
      </c>
      <c r="B372" t="s">
        <v>23</v>
      </c>
      <c r="C372" t="s">
        <v>24</v>
      </c>
      <c r="D372" s="1">
        <v>45932</v>
      </c>
      <c r="E372" s="1">
        <v>45942</v>
      </c>
      <c r="F372">
        <v>5</v>
      </c>
      <c r="G372">
        <v>50</v>
      </c>
      <c r="H372" t="s">
        <v>27</v>
      </c>
      <c r="I372" t="s">
        <v>546</v>
      </c>
      <c r="J372" t="s">
        <v>18</v>
      </c>
      <c r="K372" t="str">
        <f>TEXT(Table1[[#This Row],[Order Date]],"yyyy")</f>
        <v>2025</v>
      </c>
      <c r="L372" t="str">
        <f>TEXT(Table1[[#This Row],[Order Date]],"MMM")</f>
        <v>Oct</v>
      </c>
      <c r="M372" t="str">
        <f>TEXT(Table1[[#This Row],[Order Date]],"DDD")</f>
        <v>Thu</v>
      </c>
      <c r="N372">
        <f>DATEDIF(Table1[[#This Row],[Order Date]],Table1[[#This Row],[Delivered Date]],"D")</f>
        <v>10</v>
      </c>
      <c r="O372">
        <f>ROUND(Table1[[#This Row],[Quantity]]*Table1[[#This Row],[Unit Price]]*VLOOKUP(Table1[[#This Row],[Product Name]],Table2[#All],2,FALSE),0)</f>
        <v>138</v>
      </c>
      <c r="P372">
        <f>Table1[[#This Row],[Quantity]]*Table1[[#This Row],[Unit Price]]</f>
        <v>250</v>
      </c>
      <c r="Q372">
        <f>Table1[[#This Row],[Sales Revenue]]-Table1[[#This Row],[Total costs]]</f>
        <v>112</v>
      </c>
    </row>
    <row r="373" spans="1:17" x14ac:dyDescent="0.25">
      <c r="A373" t="s">
        <v>417</v>
      </c>
      <c r="B373" t="s">
        <v>11</v>
      </c>
      <c r="C373" t="s">
        <v>12</v>
      </c>
      <c r="D373" s="1">
        <v>46003</v>
      </c>
      <c r="E373" s="1">
        <v>46014</v>
      </c>
      <c r="F373">
        <v>9</v>
      </c>
      <c r="G373">
        <v>647</v>
      </c>
      <c r="H373" t="s">
        <v>13</v>
      </c>
      <c r="I373" t="s">
        <v>548</v>
      </c>
      <c r="J373" t="s">
        <v>28</v>
      </c>
      <c r="K373" t="str">
        <f>TEXT(Table1[[#This Row],[Order Date]],"yyyy")</f>
        <v>2025</v>
      </c>
      <c r="L373" t="str">
        <f>TEXT(Table1[[#This Row],[Order Date]],"MMM")</f>
        <v>Dec</v>
      </c>
      <c r="M373" t="str">
        <f>TEXT(Table1[[#This Row],[Order Date]],"DDD")</f>
        <v>Fri</v>
      </c>
      <c r="N373">
        <f>DATEDIF(Table1[[#This Row],[Order Date]],Table1[[#This Row],[Delivered Date]],"D")</f>
        <v>11</v>
      </c>
      <c r="O373">
        <f>ROUND(Table1[[#This Row],[Quantity]]*Table1[[#This Row],[Unit Price]]*VLOOKUP(Table1[[#This Row],[Product Name]],Table2[#All],2,FALSE),0)</f>
        <v>4367</v>
      </c>
      <c r="P373">
        <f>Table1[[#This Row],[Quantity]]*Table1[[#This Row],[Unit Price]]</f>
        <v>5823</v>
      </c>
      <c r="Q373">
        <f>Table1[[#This Row],[Sales Revenue]]-Table1[[#This Row],[Total costs]]</f>
        <v>1456</v>
      </c>
    </row>
    <row r="374" spans="1:17" x14ac:dyDescent="0.25">
      <c r="A374" t="s">
        <v>418</v>
      </c>
      <c r="B374" t="s">
        <v>20</v>
      </c>
      <c r="C374" t="s">
        <v>82</v>
      </c>
      <c r="D374" s="1">
        <v>45790</v>
      </c>
      <c r="E374" s="1">
        <v>45793</v>
      </c>
      <c r="F374">
        <v>10</v>
      </c>
      <c r="G374">
        <v>253</v>
      </c>
      <c r="H374" t="s">
        <v>13</v>
      </c>
      <c r="I374" t="s">
        <v>548</v>
      </c>
      <c r="J374" t="s">
        <v>18</v>
      </c>
      <c r="K374" t="str">
        <f>TEXT(Table1[[#This Row],[Order Date]],"yyyy")</f>
        <v>2025</v>
      </c>
      <c r="L374" t="str">
        <f>TEXT(Table1[[#This Row],[Order Date]],"MMM")</f>
        <v>May</v>
      </c>
      <c r="M374" t="str">
        <f>TEXT(Table1[[#This Row],[Order Date]],"DDD")</f>
        <v>Tue</v>
      </c>
      <c r="N374">
        <f>DATEDIF(Table1[[#This Row],[Order Date]],Table1[[#This Row],[Delivered Date]],"D")</f>
        <v>3</v>
      </c>
      <c r="O374">
        <f>ROUND(Table1[[#This Row],[Quantity]]*Table1[[#This Row],[Unit Price]]*VLOOKUP(Table1[[#This Row],[Product Name]],Table2[#All],2,FALSE),0)</f>
        <v>2024</v>
      </c>
      <c r="P374">
        <f>Table1[[#This Row],[Quantity]]*Table1[[#This Row],[Unit Price]]</f>
        <v>2530</v>
      </c>
      <c r="Q374">
        <f>Table1[[#This Row],[Sales Revenue]]-Table1[[#This Row],[Total costs]]</f>
        <v>506</v>
      </c>
    </row>
    <row r="375" spans="1:17" x14ac:dyDescent="0.25">
      <c r="A375" t="s">
        <v>419</v>
      </c>
      <c r="B375" t="s">
        <v>16</v>
      </c>
      <c r="C375" t="s">
        <v>43</v>
      </c>
      <c r="D375" s="1">
        <v>45821</v>
      </c>
      <c r="E375" s="1">
        <v>45828</v>
      </c>
      <c r="F375">
        <v>10</v>
      </c>
      <c r="G375">
        <v>525</v>
      </c>
      <c r="H375" t="s">
        <v>27</v>
      </c>
      <c r="I375" t="s">
        <v>548</v>
      </c>
      <c r="J375" t="s">
        <v>45</v>
      </c>
      <c r="K375" t="str">
        <f>TEXT(Table1[[#This Row],[Order Date]],"yyyy")</f>
        <v>2025</v>
      </c>
      <c r="L375" t="str">
        <f>TEXT(Table1[[#This Row],[Order Date]],"MMM")</f>
        <v>Jun</v>
      </c>
      <c r="M375" t="str">
        <f>TEXT(Table1[[#This Row],[Order Date]],"DDD")</f>
        <v>Fri</v>
      </c>
      <c r="N375">
        <f>DATEDIF(Table1[[#This Row],[Order Date]],Table1[[#This Row],[Delivered Date]],"D")</f>
        <v>7</v>
      </c>
      <c r="O375">
        <f>ROUND(Table1[[#This Row],[Quantity]]*Table1[[#This Row],[Unit Price]]*VLOOKUP(Table1[[#This Row],[Product Name]],Table2[#All],2,FALSE),0)</f>
        <v>3150</v>
      </c>
      <c r="P375">
        <f>Table1[[#This Row],[Quantity]]*Table1[[#This Row],[Unit Price]]</f>
        <v>5250</v>
      </c>
      <c r="Q375">
        <f>Table1[[#This Row],[Sales Revenue]]-Table1[[#This Row],[Total costs]]</f>
        <v>2100</v>
      </c>
    </row>
    <row r="376" spans="1:17" x14ac:dyDescent="0.25">
      <c r="A376" t="s">
        <v>420</v>
      </c>
      <c r="B376" t="s">
        <v>20</v>
      </c>
      <c r="C376" t="s">
        <v>53</v>
      </c>
      <c r="D376" s="1">
        <v>45704</v>
      </c>
      <c r="E376" s="1">
        <v>45710</v>
      </c>
      <c r="F376">
        <v>6</v>
      </c>
      <c r="G376">
        <v>678</v>
      </c>
      <c r="H376" t="s">
        <v>27</v>
      </c>
      <c r="I376" t="s">
        <v>550</v>
      </c>
      <c r="J376" t="s">
        <v>45</v>
      </c>
      <c r="K376" t="str">
        <f>TEXT(Table1[[#This Row],[Order Date]],"yyyy")</f>
        <v>2025</v>
      </c>
      <c r="L376" t="str">
        <f>TEXT(Table1[[#This Row],[Order Date]],"MMM")</f>
        <v>Feb</v>
      </c>
      <c r="M376" t="str">
        <f>TEXT(Table1[[#This Row],[Order Date]],"DDD")</f>
        <v>Sun</v>
      </c>
      <c r="N376">
        <f>DATEDIF(Table1[[#This Row],[Order Date]],Table1[[#This Row],[Delivered Date]],"D")</f>
        <v>6</v>
      </c>
      <c r="O376">
        <f>ROUND(Table1[[#This Row],[Quantity]]*Table1[[#This Row],[Unit Price]]*VLOOKUP(Table1[[#This Row],[Product Name]],Table2[#All],2,FALSE),0)</f>
        <v>2848</v>
      </c>
      <c r="P376">
        <f>Table1[[#This Row],[Quantity]]*Table1[[#This Row],[Unit Price]]</f>
        <v>4068</v>
      </c>
      <c r="Q376">
        <f>Table1[[#This Row],[Sales Revenue]]-Table1[[#This Row],[Total costs]]</f>
        <v>1220</v>
      </c>
    </row>
    <row r="377" spans="1:17" x14ac:dyDescent="0.25">
      <c r="A377" t="s">
        <v>421</v>
      </c>
      <c r="B377" t="s">
        <v>20</v>
      </c>
      <c r="C377" t="s">
        <v>53</v>
      </c>
      <c r="D377" s="1">
        <v>45905</v>
      </c>
      <c r="E377" s="1">
        <v>45907</v>
      </c>
      <c r="F377">
        <v>6</v>
      </c>
      <c r="G377">
        <v>117</v>
      </c>
      <c r="H377" t="s">
        <v>13</v>
      </c>
      <c r="I377" t="s">
        <v>546</v>
      </c>
      <c r="J377" t="s">
        <v>14</v>
      </c>
      <c r="K377" t="str">
        <f>TEXT(Table1[[#This Row],[Order Date]],"yyyy")</f>
        <v>2025</v>
      </c>
      <c r="L377" t="str">
        <f>TEXT(Table1[[#This Row],[Order Date]],"MMM")</f>
        <v>Sep</v>
      </c>
      <c r="M377" t="str">
        <f>TEXT(Table1[[#This Row],[Order Date]],"DDD")</f>
        <v>Fri</v>
      </c>
      <c r="N377">
        <f>DATEDIF(Table1[[#This Row],[Order Date]],Table1[[#This Row],[Delivered Date]],"D")</f>
        <v>2</v>
      </c>
      <c r="O377">
        <f>ROUND(Table1[[#This Row],[Quantity]]*Table1[[#This Row],[Unit Price]]*VLOOKUP(Table1[[#This Row],[Product Name]],Table2[#All],2,FALSE),0)</f>
        <v>491</v>
      </c>
      <c r="P377">
        <f>Table1[[#This Row],[Quantity]]*Table1[[#This Row],[Unit Price]]</f>
        <v>702</v>
      </c>
      <c r="Q377">
        <f>Table1[[#This Row],[Sales Revenue]]-Table1[[#This Row],[Total costs]]</f>
        <v>211</v>
      </c>
    </row>
    <row r="378" spans="1:17" x14ac:dyDescent="0.25">
      <c r="A378" t="s">
        <v>422</v>
      </c>
      <c r="B378" t="s">
        <v>20</v>
      </c>
      <c r="C378" t="s">
        <v>53</v>
      </c>
      <c r="D378" s="1">
        <v>45701</v>
      </c>
      <c r="E378" s="1">
        <v>45715</v>
      </c>
      <c r="F378">
        <v>3</v>
      </c>
      <c r="G378">
        <v>262</v>
      </c>
      <c r="H378" t="s">
        <v>27</v>
      </c>
      <c r="I378" t="s">
        <v>549</v>
      </c>
      <c r="J378" t="s">
        <v>18</v>
      </c>
      <c r="K378" t="str">
        <f>TEXT(Table1[[#This Row],[Order Date]],"yyyy")</f>
        <v>2025</v>
      </c>
      <c r="L378" t="str">
        <f>TEXT(Table1[[#This Row],[Order Date]],"MMM")</f>
        <v>Feb</v>
      </c>
      <c r="M378" t="str">
        <f>TEXT(Table1[[#This Row],[Order Date]],"DDD")</f>
        <v>Thu</v>
      </c>
      <c r="N378">
        <f>DATEDIF(Table1[[#This Row],[Order Date]],Table1[[#This Row],[Delivered Date]],"D")</f>
        <v>14</v>
      </c>
      <c r="O378">
        <f>ROUND(Table1[[#This Row],[Quantity]]*Table1[[#This Row],[Unit Price]]*VLOOKUP(Table1[[#This Row],[Product Name]],Table2[#All],2,FALSE),0)</f>
        <v>550</v>
      </c>
      <c r="P378">
        <f>Table1[[#This Row],[Quantity]]*Table1[[#This Row],[Unit Price]]</f>
        <v>786</v>
      </c>
      <c r="Q378">
        <f>Table1[[#This Row],[Sales Revenue]]-Table1[[#This Row],[Total costs]]</f>
        <v>236</v>
      </c>
    </row>
    <row r="379" spans="1:17" x14ac:dyDescent="0.25">
      <c r="A379" t="s">
        <v>423</v>
      </c>
      <c r="B379" t="s">
        <v>23</v>
      </c>
      <c r="C379" t="s">
        <v>69</v>
      </c>
      <c r="D379" s="1">
        <v>45848</v>
      </c>
      <c r="E379" s="1">
        <v>45856</v>
      </c>
      <c r="F379">
        <v>8</v>
      </c>
      <c r="G379">
        <v>360</v>
      </c>
      <c r="H379" t="s">
        <v>27</v>
      </c>
      <c r="I379" t="s">
        <v>549</v>
      </c>
      <c r="J379" t="s">
        <v>28</v>
      </c>
      <c r="K379" t="str">
        <f>TEXT(Table1[[#This Row],[Order Date]],"yyyy")</f>
        <v>2025</v>
      </c>
      <c r="L379" t="str">
        <f>TEXT(Table1[[#This Row],[Order Date]],"MMM")</f>
        <v>Jul</v>
      </c>
      <c r="M379" t="str">
        <f>TEXT(Table1[[#This Row],[Order Date]],"DDD")</f>
        <v>Thu</v>
      </c>
      <c r="N379">
        <f>DATEDIF(Table1[[#This Row],[Order Date]],Table1[[#This Row],[Delivered Date]],"D")</f>
        <v>8</v>
      </c>
      <c r="O379">
        <f>ROUND(Table1[[#This Row],[Quantity]]*Table1[[#This Row],[Unit Price]]*VLOOKUP(Table1[[#This Row],[Product Name]],Table2[#All],2,FALSE),0)</f>
        <v>1584</v>
      </c>
      <c r="P379">
        <f>Table1[[#This Row],[Quantity]]*Table1[[#This Row],[Unit Price]]</f>
        <v>2880</v>
      </c>
      <c r="Q379">
        <f>Table1[[#This Row],[Sales Revenue]]-Table1[[#This Row],[Total costs]]</f>
        <v>1296</v>
      </c>
    </row>
    <row r="380" spans="1:17" x14ac:dyDescent="0.25">
      <c r="A380" t="s">
        <v>424</v>
      </c>
      <c r="B380" t="s">
        <v>23</v>
      </c>
      <c r="C380" t="s">
        <v>37</v>
      </c>
      <c r="D380" s="1">
        <v>45952</v>
      </c>
      <c r="E380" s="1">
        <v>45953</v>
      </c>
      <c r="F380">
        <v>10</v>
      </c>
      <c r="G380">
        <v>279</v>
      </c>
      <c r="H380" t="s">
        <v>13</v>
      </c>
      <c r="I380" t="s">
        <v>548</v>
      </c>
      <c r="J380" t="s">
        <v>45</v>
      </c>
      <c r="K380" t="str">
        <f>TEXT(Table1[[#This Row],[Order Date]],"yyyy")</f>
        <v>2025</v>
      </c>
      <c r="L380" t="str">
        <f>TEXT(Table1[[#This Row],[Order Date]],"MMM")</f>
        <v>Oct</v>
      </c>
      <c r="M380" t="str">
        <f>TEXT(Table1[[#This Row],[Order Date]],"DDD")</f>
        <v>Wed</v>
      </c>
      <c r="N380">
        <f>DATEDIF(Table1[[#This Row],[Order Date]],Table1[[#This Row],[Delivered Date]],"D")</f>
        <v>1</v>
      </c>
      <c r="O380">
        <f>ROUND(Table1[[#This Row],[Quantity]]*Table1[[#This Row],[Unit Price]]*VLOOKUP(Table1[[#This Row],[Product Name]],Table2[#All],2,FALSE),0)</f>
        <v>1395</v>
      </c>
      <c r="P380">
        <f>Table1[[#This Row],[Quantity]]*Table1[[#This Row],[Unit Price]]</f>
        <v>2790</v>
      </c>
      <c r="Q380">
        <f>Table1[[#This Row],[Sales Revenue]]-Table1[[#This Row],[Total costs]]</f>
        <v>1395</v>
      </c>
    </row>
    <row r="381" spans="1:17" x14ac:dyDescent="0.25">
      <c r="A381" t="s">
        <v>425</v>
      </c>
      <c r="B381" t="s">
        <v>16</v>
      </c>
      <c r="C381" t="s">
        <v>63</v>
      </c>
      <c r="D381" s="1">
        <v>45675</v>
      </c>
      <c r="E381" s="1">
        <v>45678</v>
      </c>
      <c r="F381">
        <v>4</v>
      </c>
      <c r="G381">
        <v>801</v>
      </c>
      <c r="H381" t="s">
        <v>13</v>
      </c>
      <c r="I381" t="s">
        <v>549</v>
      </c>
      <c r="J381" t="s">
        <v>14</v>
      </c>
      <c r="K381" t="str">
        <f>TEXT(Table1[[#This Row],[Order Date]],"yyyy")</f>
        <v>2025</v>
      </c>
      <c r="L381" t="str">
        <f>TEXT(Table1[[#This Row],[Order Date]],"MMM")</f>
        <v>Jan</v>
      </c>
      <c r="M381" t="str">
        <f>TEXT(Table1[[#This Row],[Order Date]],"DDD")</f>
        <v>Sat</v>
      </c>
      <c r="N381">
        <f>DATEDIF(Table1[[#This Row],[Order Date]],Table1[[#This Row],[Delivered Date]],"D")</f>
        <v>3</v>
      </c>
      <c r="O381">
        <f>ROUND(Table1[[#This Row],[Quantity]]*Table1[[#This Row],[Unit Price]]*VLOOKUP(Table1[[#This Row],[Product Name]],Table2[#All],2,FALSE),0)</f>
        <v>1602</v>
      </c>
      <c r="P381">
        <f>Table1[[#This Row],[Quantity]]*Table1[[#This Row],[Unit Price]]</f>
        <v>3204</v>
      </c>
      <c r="Q381">
        <f>Table1[[#This Row],[Sales Revenue]]-Table1[[#This Row],[Total costs]]</f>
        <v>1602</v>
      </c>
    </row>
    <row r="382" spans="1:17" x14ac:dyDescent="0.25">
      <c r="A382" t="s">
        <v>426</v>
      </c>
      <c r="B382" t="s">
        <v>30</v>
      </c>
      <c r="C382" t="s">
        <v>75</v>
      </c>
      <c r="D382" s="1">
        <v>45989</v>
      </c>
      <c r="E382" s="1">
        <v>45993</v>
      </c>
      <c r="F382">
        <v>4</v>
      </c>
      <c r="G382">
        <v>346</v>
      </c>
      <c r="H382" t="s">
        <v>27</v>
      </c>
      <c r="I382" t="s">
        <v>550</v>
      </c>
      <c r="J382" t="s">
        <v>28</v>
      </c>
      <c r="K382" t="str">
        <f>TEXT(Table1[[#This Row],[Order Date]],"yyyy")</f>
        <v>2025</v>
      </c>
      <c r="L382" t="str">
        <f>TEXT(Table1[[#This Row],[Order Date]],"MMM")</f>
        <v>Nov</v>
      </c>
      <c r="M382" t="str">
        <f>TEXT(Table1[[#This Row],[Order Date]],"DDD")</f>
        <v>Fri</v>
      </c>
      <c r="N382">
        <f>DATEDIF(Table1[[#This Row],[Order Date]],Table1[[#This Row],[Delivered Date]],"D")</f>
        <v>4</v>
      </c>
      <c r="O382">
        <f>ROUND(Table1[[#This Row],[Quantity]]*Table1[[#This Row],[Unit Price]]*VLOOKUP(Table1[[#This Row],[Product Name]],Table2[#All],2,FALSE),0)</f>
        <v>1038</v>
      </c>
      <c r="P382">
        <f>Table1[[#This Row],[Quantity]]*Table1[[#This Row],[Unit Price]]</f>
        <v>1384</v>
      </c>
      <c r="Q382">
        <f>Table1[[#This Row],[Sales Revenue]]-Table1[[#This Row],[Total costs]]</f>
        <v>346</v>
      </c>
    </row>
    <row r="383" spans="1:17" x14ac:dyDescent="0.25">
      <c r="A383" t="s">
        <v>427</v>
      </c>
      <c r="B383" t="s">
        <v>20</v>
      </c>
      <c r="C383" t="s">
        <v>53</v>
      </c>
      <c r="D383" s="1">
        <v>45695</v>
      </c>
      <c r="E383" s="1">
        <v>45706</v>
      </c>
      <c r="F383">
        <v>5</v>
      </c>
      <c r="G383">
        <v>215</v>
      </c>
      <c r="H383" t="s">
        <v>27</v>
      </c>
      <c r="I383" t="s">
        <v>32</v>
      </c>
      <c r="J383" t="s">
        <v>18</v>
      </c>
      <c r="K383" t="str">
        <f>TEXT(Table1[[#This Row],[Order Date]],"yyyy")</f>
        <v>2025</v>
      </c>
      <c r="L383" t="str">
        <f>TEXT(Table1[[#This Row],[Order Date]],"MMM")</f>
        <v>Feb</v>
      </c>
      <c r="M383" t="str">
        <f>TEXT(Table1[[#This Row],[Order Date]],"DDD")</f>
        <v>Fri</v>
      </c>
      <c r="N383">
        <f>DATEDIF(Table1[[#This Row],[Order Date]],Table1[[#This Row],[Delivered Date]],"D")</f>
        <v>11</v>
      </c>
      <c r="O383">
        <f>ROUND(Table1[[#This Row],[Quantity]]*Table1[[#This Row],[Unit Price]]*VLOOKUP(Table1[[#This Row],[Product Name]],Table2[#All],2,FALSE),0)</f>
        <v>753</v>
      </c>
      <c r="P383">
        <f>Table1[[#This Row],[Quantity]]*Table1[[#This Row],[Unit Price]]</f>
        <v>1075</v>
      </c>
      <c r="Q383">
        <f>Table1[[#This Row],[Sales Revenue]]-Table1[[#This Row],[Total costs]]</f>
        <v>322</v>
      </c>
    </row>
    <row r="384" spans="1:17" x14ac:dyDescent="0.25">
      <c r="A384" t="s">
        <v>428</v>
      </c>
      <c r="B384" t="s">
        <v>11</v>
      </c>
      <c r="C384" t="s">
        <v>57</v>
      </c>
      <c r="D384" s="1">
        <v>45764</v>
      </c>
      <c r="E384" s="1">
        <v>45769</v>
      </c>
      <c r="F384">
        <v>9</v>
      </c>
      <c r="G384">
        <v>860</v>
      </c>
      <c r="H384" t="s">
        <v>13</v>
      </c>
      <c r="I384" t="s">
        <v>546</v>
      </c>
      <c r="J384" t="s">
        <v>45</v>
      </c>
      <c r="K384" t="str">
        <f>TEXT(Table1[[#This Row],[Order Date]],"yyyy")</f>
        <v>2025</v>
      </c>
      <c r="L384" t="str">
        <f>TEXT(Table1[[#This Row],[Order Date]],"MMM")</f>
        <v>Apr</v>
      </c>
      <c r="M384" t="str">
        <f>TEXT(Table1[[#This Row],[Order Date]],"DDD")</f>
        <v>Thu</v>
      </c>
      <c r="N384">
        <f>DATEDIF(Table1[[#This Row],[Order Date]],Table1[[#This Row],[Delivered Date]],"D")</f>
        <v>5</v>
      </c>
      <c r="O384">
        <f>ROUND(Table1[[#This Row],[Quantity]]*Table1[[#This Row],[Unit Price]]*VLOOKUP(Table1[[#This Row],[Product Name]],Table2[#All],2,FALSE),0)</f>
        <v>6579</v>
      </c>
      <c r="P384">
        <f>Table1[[#This Row],[Quantity]]*Table1[[#This Row],[Unit Price]]</f>
        <v>7740</v>
      </c>
      <c r="Q384">
        <f>Table1[[#This Row],[Sales Revenue]]-Table1[[#This Row],[Total costs]]</f>
        <v>1161</v>
      </c>
    </row>
    <row r="385" spans="1:17" x14ac:dyDescent="0.25">
      <c r="A385" t="s">
        <v>429</v>
      </c>
      <c r="B385" t="s">
        <v>20</v>
      </c>
      <c r="C385" t="s">
        <v>21</v>
      </c>
      <c r="D385" s="1">
        <v>45695</v>
      </c>
      <c r="E385" s="1">
        <v>45704</v>
      </c>
      <c r="F385">
        <v>2</v>
      </c>
      <c r="G385">
        <v>461</v>
      </c>
      <c r="H385" t="s">
        <v>27</v>
      </c>
      <c r="I385" t="s">
        <v>548</v>
      </c>
      <c r="J385" t="s">
        <v>18</v>
      </c>
      <c r="K385" t="str">
        <f>TEXT(Table1[[#This Row],[Order Date]],"yyyy")</f>
        <v>2025</v>
      </c>
      <c r="L385" t="str">
        <f>TEXT(Table1[[#This Row],[Order Date]],"MMM")</f>
        <v>Feb</v>
      </c>
      <c r="M385" t="str">
        <f>TEXT(Table1[[#This Row],[Order Date]],"DDD")</f>
        <v>Fri</v>
      </c>
      <c r="N385">
        <f>DATEDIF(Table1[[#This Row],[Order Date]],Table1[[#This Row],[Delivered Date]],"D")</f>
        <v>9</v>
      </c>
      <c r="O385">
        <f>ROUND(Table1[[#This Row],[Quantity]]*Table1[[#This Row],[Unit Price]]*VLOOKUP(Table1[[#This Row],[Product Name]],Table2[#All],2,FALSE),0)</f>
        <v>692</v>
      </c>
      <c r="P385">
        <f>Table1[[#This Row],[Quantity]]*Table1[[#This Row],[Unit Price]]</f>
        <v>922</v>
      </c>
      <c r="Q385">
        <f>Table1[[#This Row],[Sales Revenue]]-Table1[[#This Row],[Total costs]]</f>
        <v>230</v>
      </c>
    </row>
    <row r="386" spans="1:17" x14ac:dyDescent="0.25">
      <c r="A386" t="s">
        <v>430</v>
      </c>
      <c r="B386" t="s">
        <v>23</v>
      </c>
      <c r="C386" t="s">
        <v>24</v>
      </c>
      <c r="D386" s="1">
        <v>45988</v>
      </c>
      <c r="E386" s="1">
        <v>45997</v>
      </c>
      <c r="F386">
        <v>7</v>
      </c>
      <c r="G386">
        <v>579</v>
      </c>
      <c r="H386" t="s">
        <v>13</v>
      </c>
      <c r="I386" t="s">
        <v>550</v>
      </c>
      <c r="J386" t="s">
        <v>45</v>
      </c>
      <c r="K386" t="str">
        <f>TEXT(Table1[[#This Row],[Order Date]],"yyyy")</f>
        <v>2025</v>
      </c>
      <c r="L386" t="str">
        <f>TEXT(Table1[[#This Row],[Order Date]],"MMM")</f>
        <v>Nov</v>
      </c>
      <c r="M386" t="str">
        <f>TEXT(Table1[[#This Row],[Order Date]],"DDD")</f>
        <v>Thu</v>
      </c>
      <c r="N386">
        <f>DATEDIF(Table1[[#This Row],[Order Date]],Table1[[#This Row],[Delivered Date]],"D")</f>
        <v>9</v>
      </c>
      <c r="O386">
        <f>ROUND(Table1[[#This Row],[Quantity]]*Table1[[#This Row],[Unit Price]]*VLOOKUP(Table1[[#This Row],[Product Name]],Table2[#All],2,FALSE),0)</f>
        <v>2229</v>
      </c>
      <c r="P386">
        <f>Table1[[#This Row],[Quantity]]*Table1[[#This Row],[Unit Price]]</f>
        <v>4053</v>
      </c>
      <c r="Q386">
        <f>Table1[[#This Row],[Sales Revenue]]-Table1[[#This Row],[Total costs]]</f>
        <v>1824</v>
      </c>
    </row>
    <row r="387" spans="1:17" x14ac:dyDescent="0.25">
      <c r="A387" t="s">
        <v>431</v>
      </c>
      <c r="B387" t="s">
        <v>11</v>
      </c>
      <c r="C387" t="s">
        <v>12</v>
      </c>
      <c r="D387" s="1">
        <v>45949</v>
      </c>
      <c r="E387" s="1">
        <v>45953</v>
      </c>
      <c r="F387">
        <v>3</v>
      </c>
      <c r="G387">
        <v>982</v>
      </c>
      <c r="H387" t="s">
        <v>27</v>
      </c>
      <c r="I387" t="s">
        <v>550</v>
      </c>
      <c r="J387" t="s">
        <v>45</v>
      </c>
      <c r="K387" t="str">
        <f>TEXT(Table1[[#This Row],[Order Date]],"yyyy")</f>
        <v>2025</v>
      </c>
      <c r="L387" t="str">
        <f>TEXT(Table1[[#This Row],[Order Date]],"MMM")</f>
        <v>Oct</v>
      </c>
      <c r="M387" t="str">
        <f>TEXT(Table1[[#This Row],[Order Date]],"DDD")</f>
        <v>Sun</v>
      </c>
      <c r="N387">
        <f>DATEDIF(Table1[[#This Row],[Order Date]],Table1[[#This Row],[Delivered Date]],"D")</f>
        <v>4</v>
      </c>
      <c r="O387">
        <f>ROUND(Table1[[#This Row],[Quantity]]*Table1[[#This Row],[Unit Price]]*VLOOKUP(Table1[[#This Row],[Product Name]],Table2[#All],2,FALSE),0)</f>
        <v>2210</v>
      </c>
      <c r="P387">
        <f>Table1[[#This Row],[Quantity]]*Table1[[#This Row],[Unit Price]]</f>
        <v>2946</v>
      </c>
      <c r="Q387">
        <f>Table1[[#This Row],[Sales Revenue]]-Table1[[#This Row],[Total costs]]</f>
        <v>736</v>
      </c>
    </row>
    <row r="388" spans="1:17" x14ac:dyDescent="0.25">
      <c r="A388" t="s">
        <v>432</v>
      </c>
      <c r="B388" t="s">
        <v>23</v>
      </c>
      <c r="C388" t="s">
        <v>69</v>
      </c>
      <c r="D388" s="1">
        <v>45842</v>
      </c>
      <c r="E388" s="1">
        <v>45849</v>
      </c>
      <c r="F388">
        <v>2</v>
      </c>
      <c r="G388">
        <v>969</v>
      </c>
      <c r="H388" t="s">
        <v>13</v>
      </c>
      <c r="I388" t="s">
        <v>32</v>
      </c>
      <c r="J388" t="s">
        <v>45</v>
      </c>
      <c r="K388" t="str">
        <f>TEXT(Table1[[#This Row],[Order Date]],"yyyy")</f>
        <v>2025</v>
      </c>
      <c r="L388" t="str">
        <f>TEXT(Table1[[#This Row],[Order Date]],"MMM")</f>
        <v>Jul</v>
      </c>
      <c r="M388" t="str">
        <f>TEXT(Table1[[#This Row],[Order Date]],"DDD")</f>
        <v>Fri</v>
      </c>
      <c r="N388">
        <f>DATEDIF(Table1[[#This Row],[Order Date]],Table1[[#This Row],[Delivered Date]],"D")</f>
        <v>7</v>
      </c>
      <c r="O388">
        <f>ROUND(Table1[[#This Row],[Quantity]]*Table1[[#This Row],[Unit Price]]*VLOOKUP(Table1[[#This Row],[Product Name]],Table2[#All],2,FALSE),0)</f>
        <v>1066</v>
      </c>
      <c r="P388">
        <f>Table1[[#This Row],[Quantity]]*Table1[[#This Row],[Unit Price]]</f>
        <v>1938</v>
      </c>
      <c r="Q388">
        <f>Table1[[#This Row],[Sales Revenue]]-Table1[[#This Row],[Total costs]]</f>
        <v>872</v>
      </c>
    </row>
    <row r="389" spans="1:17" x14ac:dyDescent="0.25">
      <c r="A389" t="s">
        <v>433</v>
      </c>
      <c r="B389" t="s">
        <v>16</v>
      </c>
      <c r="C389" t="s">
        <v>17</v>
      </c>
      <c r="D389" s="1">
        <v>45679</v>
      </c>
      <c r="E389" s="1">
        <v>45686</v>
      </c>
      <c r="F389">
        <v>6</v>
      </c>
      <c r="G389">
        <v>563</v>
      </c>
      <c r="H389" t="s">
        <v>13</v>
      </c>
      <c r="I389" t="s">
        <v>550</v>
      </c>
      <c r="J389" t="s">
        <v>45</v>
      </c>
      <c r="K389" t="str">
        <f>TEXT(Table1[[#This Row],[Order Date]],"yyyy")</f>
        <v>2025</v>
      </c>
      <c r="L389" t="str">
        <f>TEXT(Table1[[#This Row],[Order Date]],"MMM")</f>
        <v>Jan</v>
      </c>
      <c r="M389" t="str">
        <f>TEXT(Table1[[#This Row],[Order Date]],"DDD")</f>
        <v>Wed</v>
      </c>
      <c r="N389">
        <f>DATEDIF(Table1[[#This Row],[Order Date]],Table1[[#This Row],[Delivered Date]],"D")</f>
        <v>7</v>
      </c>
      <c r="O389">
        <f>ROUND(Table1[[#This Row],[Quantity]]*Table1[[#This Row],[Unit Price]]*VLOOKUP(Table1[[#This Row],[Product Name]],Table2[#All],2,FALSE),0)</f>
        <v>1689</v>
      </c>
      <c r="P389">
        <f>Table1[[#This Row],[Quantity]]*Table1[[#This Row],[Unit Price]]</f>
        <v>3378</v>
      </c>
      <c r="Q389">
        <f>Table1[[#This Row],[Sales Revenue]]-Table1[[#This Row],[Total costs]]</f>
        <v>1689</v>
      </c>
    </row>
    <row r="390" spans="1:17" x14ac:dyDescent="0.25">
      <c r="A390" t="s">
        <v>434</v>
      </c>
      <c r="B390" t="s">
        <v>20</v>
      </c>
      <c r="C390" t="s">
        <v>53</v>
      </c>
      <c r="D390" s="1">
        <v>45881</v>
      </c>
      <c r="E390" s="1">
        <v>45891</v>
      </c>
      <c r="F390">
        <v>7</v>
      </c>
      <c r="G390">
        <v>894</v>
      </c>
      <c r="H390" t="s">
        <v>13</v>
      </c>
      <c r="I390" t="s">
        <v>549</v>
      </c>
      <c r="J390" t="s">
        <v>14</v>
      </c>
      <c r="K390" t="str">
        <f>TEXT(Table1[[#This Row],[Order Date]],"yyyy")</f>
        <v>2025</v>
      </c>
      <c r="L390" t="str">
        <f>TEXT(Table1[[#This Row],[Order Date]],"MMM")</f>
        <v>Aug</v>
      </c>
      <c r="M390" t="str">
        <f>TEXT(Table1[[#This Row],[Order Date]],"DDD")</f>
        <v>Tue</v>
      </c>
      <c r="N390">
        <f>DATEDIF(Table1[[#This Row],[Order Date]],Table1[[#This Row],[Delivered Date]],"D")</f>
        <v>10</v>
      </c>
      <c r="O390">
        <f>ROUND(Table1[[#This Row],[Quantity]]*Table1[[#This Row],[Unit Price]]*VLOOKUP(Table1[[#This Row],[Product Name]],Table2[#All],2,FALSE),0)</f>
        <v>4381</v>
      </c>
      <c r="P390">
        <f>Table1[[#This Row],[Quantity]]*Table1[[#This Row],[Unit Price]]</f>
        <v>6258</v>
      </c>
      <c r="Q390">
        <f>Table1[[#This Row],[Sales Revenue]]-Table1[[#This Row],[Total costs]]</f>
        <v>1877</v>
      </c>
    </row>
    <row r="391" spans="1:17" x14ac:dyDescent="0.25">
      <c r="A391" t="s">
        <v>435</v>
      </c>
      <c r="B391" t="s">
        <v>30</v>
      </c>
      <c r="C391" t="s">
        <v>75</v>
      </c>
      <c r="D391" s="1">
        <v>45881</v>
      </c>
      <c r="E391" s="1">
        <v>45882</v>
      </c>
      <c r="F391">
        <v>8</v>
      </c>
      <c r="G391">
        <v>177</v>
      </c>
      <c r="H391" t="s">
        <v>13</v>
      </c>
      <c r="I391" t="s">
        <v>550</v>
      </c>
      <c r="J391" t="s">
        <v>14</v>
      </c>
      <c r="K391" t="str">
        <f>TEXT(Table1[[#This Row],[Order Date]],"yyyy")</f>
        <v>2025</v>
      </c>
      <c r="L391" t="str">
        <f>TEXT(Table1[[#This Row],[Order Date]],"MMM")</f>
        <v>Aug</v>
      </c>
      <c r="M391" t="str">
        <f>TEXT(Table1[[#This Row],[Order Date]],"DDD")</f>
        <v>Tue</v>
      </c>
      <c r="N391">
        <f>DATEDIF(Table1[[#This Row],[Order Date]],Table1[[#This Row],[Delivered Date]],"D")</f>
        <v>1</v>
      </c>
      <c r="O391">
        <f>ROUND(Table1[[#This Row],[Quantity]]*Table1[[#This Row],[Unit Price]]*VLOOKUP(Table1[[#This Row],[Product Name]],Table2[#All],2,FALSE),0)</f>
        <v>1062</v>
      </c>
      <c r="P391">
        <f>Table1[[#This Row],[Quantity]]*Table1[[#This Row],[Unit Price]]</f>
        <v>1416</v>
      </c>
      <c r="Q391">
        <f>Table1[[#This Row],[Sales Revenue]]-Table1[[#This Row],[Total costs]]</f>
        <v>354</v>
      </c>
    </row>
    <row r="392" spans="1:17" x14ac:dyDescent="0.25">
      <c r="A392" t="s">
        <v>436</v>
      </c>
      <c r="B392" t="s">
        <v>16</v>
      </c>
      <c r="C392" t="s">
        <v>43</v>
      </c>
      <c r="D392" s="1">
        <v>46019</v>
      </c>
      <c r="E392" s="1">
        <v>46021</v>
      </c>
      <c r="F392">
        <v>9</v>
      </c>
      <c r="G392">
        <v>455</v>
      </c>
      <c r="H392" t="s">
        <v>13</v>
      </c>
      <c r="I392" t="s">
        <v>546</v>
      </c>
      <c r="J392" t="s">
        <v>28</v>
      </c>
      <c r="K392" t="str">
        <f>TEXT(Table1[[#This Row],[Order Date]],"yyyy")</f>
        <v>2025</v>
      </c>
      <c r="L392" t="str">
        <f>TEXT(Table1[[#This Row],[Order Date]],"MMM")</f>
        <v>Dec</v>
      </c>
      <c r="M392" t="str">
        <f>TEXT(Table1[[#This Row],[Order Date]],"DDD")</f>
        <v>Sun</v>
      </c>
      <c r="N392">
        <f>DATEDIF(Table1[[#This Row],[Order Date]],Table1[[#This Row],[Delivered Date]],"D")</f>
        <v>2</v>
      </c>
      <c r="O392">
        <f>ROUND(Table1[[#This Row],[Quantity]]*Table1[[#This Row],[Unit Price]]*VLOOKUP(Table1[[#This Row],[Product Name]],Table2[#All],2,FALSE),0)</f>
        <v>2457</v>
      </c>
      <c r="P392">
        <f>Table1[[#This Row],[Quantity]]*Table1[[#This Row],[Unit Price]]</f>
        <v>4095</v>
      </c>
      <c r="Q392">
        <f>Table1[[#This Row],[Sales Revenue]]-Table1[[#This Row],[Total costs]]</f>
        <v>1638</v>
      </c>
    </row>
    <row r="393" spans="1:17" x14ac:dyDescent="0.25">
      <c r="A393" t="s">
        <v>437</v>
      </c>
      <c r="B393" t="s">
        <v>20</v>
      </c>
      <c r="C393" t="s">
        <v>53</v>
      </c>
      <c r="D393" s="1">
        <v>45737</v>
      </c>
      <c r="E393" s="1">
        <v>45746</v>
      </c>
      <c r="F393">
        <v>6</v>
      </c>
      <c r="G393">
        <v>565</v>
      </c>
      <c r="H393" t="s">
        <v>13</v>
      </c>
      <c r="I393" t="s">
        <v>548</v>
      </c>
      <c r="J393" t="s">
        <v>45</v>
      </c>
      <c r="K393" t="str">
        <f>TEXT(Table1[[#This Row],[Order Date]],"yyyy")</f>
        <v>2025</v>
      </c>
      <c r="L393" t="str">
        <f>TEXT(Table1[[#This Row],[Order Date]],"MMM")</f>
        <v>Mar</v>
      </c>
      <c r="M393" t="str">
        <f>TEXT(Table1[[#This Row],[Order Date]],"DDD")</f>
        <v>Fri</v>
      </c>
      <c r="N393">
        <f>DATEDIF(Table1[[#This Row],[Order Date]],Table1[[#This Row],[Delivered Date]],"D")</f>
        <v>9</v>
      </c>
      <c r="O393">
        <f>ROUND(Table1[[#This Row],[Quantity]]*Table1[[#This Row],[Unit Price]]*VLOOKUP(Table1[[#This Row],[Product Name]],Table2[#All],2,FALSE),0)</f>
        <v>2373</v>
      </c>
      <c r="P393">
        <f>Table1[[#This Row],[Quantity]]*Table1[[#This Row],[Unit Price]]</f>
        <v>3390</v>
      </c>
      <c r="Q393">
        <f>Table1[[#This Row],[Sales Revenue]]-Table1[[#This Row],[Total costs]]</f>
        <v>1017</v>
      </c>
    </row>
    <row r="394" spans="1:17" x14ac:dyDescent="0.25">
      <c r="A394" t="s">
        <v>438</v>
      </c>
      <c r="B394" t="s">
        <v>11</v>
      </c>
      <c r="C394" t="s">
        <v>26</v>
      </c>
      <c r="D394" s="1">
        <v>45924</v>
      </c>
      <c r="E394" s="1">
        <v>45931</v>
      </c>
      <c r="F394">
        <v>3</v>
      </c>
      <c r="G394">
        <v>565</v>
      </c>
      <c r="H394" t="s">
        <v>13</v>
      </c>
      <c r="I394" t="s">
        <v>32</v>
      </c>
      <c r="J394" t="s">
        <v>14</v>
      </c>
      <c r="K394" t="str">
        <f>TEXT(Table1[[#This Row],[Order Date]],"yyyy")</f>
        <v>2025</v>
      </c>
      <c r="L394" t="str">
        <f>TEXT(Table1[[#This Row],[Order Date]],"MMM")</f>
        <v>Sep</v>
      </c>
      <c r="M394" t="str">
        <f>TEXT(Table1[[#This Row],[Order Date]],"DDD")</f>
        <v>Wed</v>
      </c>
      <c r="N394">
        <f>DATEDIF(Table1[[#This Row],[Order Date]],Table1[[#This Row],[Delivered Date]],"D")</f>
        <v>7</v>
      </c>
      <c r="O394">
        <f>ROUND(Table1[[#This Row],[Quantity]]*Table1[[#This Row],[Unit Price]]*VLOOKUP(Table1[[#This Row],[Product Name]],Table2[#All],2,FALSE),0)</f>
        <v>1102</v>
      </c>
      <c r="P394">
        <f>Table1[[#This Row],[Quantity]]*Table1[[#This Row],[Unit Price]]</f>
        <v>1695</v>
      </c>
      <c r="Q394">
        <f>Table1[[#This Row],[Sales Revenue]]-Table1[[#This Row],[Total costs]]</f>
        <v>593</v>
      </c>
    </row>
    <row r="395" spans="1:17" x14ac:dyDescent="0.25">
      <c r="A395" t="s">
        <v>439</v>
      </c>
      <c r="B395" t="s">
        <v>20</v>
      </c>
      <c r="C395" t="s">
        <v>21</v>
      </c>
      <c r="D395" s="1">
        <v>45895</v>
      </c>
      <c r="E395" s="1">
        <v>45896</v>
      </c>
      <c r="F395">
        <v>10</v>
      </c>
      <c r="G395">
        <v>572</v>
      </c>
      <c r="H395" t="s">
        <v>13</v>
      </c>
      <c r="I395" t="s">
        <v>32</v>
      </c>
      <c r="J395" t="s">
        <v>18</v>
      </c>
      <c r="K395" t="str">
        <f>TEXT(Table1[[#This Row],[Order Date]],"yyyy")</f>
        <v>2025</v>
      </c>
      <c r="L395" t="str">
        <f>TEXT(Table1[[#This Row],[Order Date]],"MMM")</f>
        <v>Aug</v>
      </c>
      <c r="M395" t="str">
        <f>TEXT(Table1[[#This Row],[Order Date]],"DDD")</f>
        <v>Tue</v>
      </c>
      <c r="N395">
        <f>DATEDIF(Table1[[#This Row],[Order Date]],Table1[[#This Row],[Delivered Date]],"D")</f>
        <v>1</v>
      </c>
      <c r="O395">
        <f>ROUND(Table1[[#This Row],[Quantity]]*Table1[[#This Row],[Unit Price]]*VLOOKUP(Table1[[#This Row],[Product Name]],Table2[#All],2,FALSE),0)</f>
        <v>4290</v>
      </c>
      <c r="P395">
        <f>Table1[[#This Row],[Quantity]]*Table1[[#This Row],[Unit Price]]</f>
        <v>5720</v>
      </c>
      <c r="Q395">
        <f>Table1[[#This Row],[Sales Revenue]]-Table1[[#This Row],[Total costs]]</f>
        <v>1430</v>
      </c>
    </row>
    <row r="396" spans="1:17" x14ac:dyDescent="0.25">
      <c r="A396" t="s">
        <v>440</v>
      </c>
      <c r="B396" t="s">
        <v>16</v>
      </c>
      <c r="C396" t="s">
        <v>43</v>
      </c>
      <c r="D396" s="1">
        <v>45718</v>
      </c>
      <c r="E396" s="1">
        <v>45725</v>
      </c>
      <c r="F396">
        <v>9</v>
      </c>
      <c r="G396">
        <v>616</v>
      </c>
      <c r="H396" t="s">
        <v>27</v>
      </c>
      <c r="I396" t="s">
        <v>548</v>
      </c>
      <c r="J396" t="s">
        <v>45</v>
      </c>
      <c r="K396" t="str">
        <f>TEXT(Table1[[#This Row],[Order Date]],"yyyy")</f>
        <v>2025</v>
      </c>
      <c r="L396" t="str">
        <f>TEXT(Table1[[#This Row],[Order Date]],"MMM")</f>
        <v>Mar</v>
      </c>
      <c r="M396" t="str">
        <f>TEXT(Table1[[#This Row],[Order Date]],"DDD")</f>
        <v>Sun</v>
      </c>
      <c r="N396">
        <f>DATEDIF(Table1[[#This Row],[Order Date]],Table1[[#This Row],[Delivered Date]],"D")</f>
        <v>7</v>
      </c>
      <c r="O396">
        <f>ROUND(Table1[[#This Row],[Quantity]]*Table1[[#This Row],[Unit Price]]*VLOOKUP(Table1[[#This Row],[Product Name]],Table2[#All],2,FALSE),0)</f>
        <v>3326</v>
      </c>
      <c r="P396">
        <f>Table1[[#This Row],[Quantity]]*Table1[[#This Row],[Unit Price]]</f>
        <v>5544</v>
      </c>
      <c r="Q396">
        <f>Table1[[#This Row],[Sales Revenue]]-Table1[[#This Row],[Total costs]]</f>
        <v>2218</v>
      </c>
    </row>
    <row r="397" spans="1:17" x14ac:dyDescent="0.25">
      <c r="A397" t="s">
        <v>441</v>
      </c>
      <c r="B397" t="s">
        <v>16</v>
      </c>
      <c r="C397" t="s">
        <v>55</v>
      </c>
      <c r="D397" s="1">
        <v>45774</v>
      </c>
      <c r="E397" s="1">
        <v>45781</v>
      </c>
      <c r="F397">
        <v>1</v>
      </c>
      <c r="G397">
        <v>692</v>
      </c>
      <c r="H397" t="s">
        <v>27</v>
      </c>
      <c r="I397" t="s">
        <v>549</v>
      </c>
      <c r="J397" t="s">
        <v>18</v>
      </c>
      <c r="K397" t="str">
        <f>TEXT(Table1[[#This Row],[Order Date]],"yyyy")</f>
        <v>2025</v>
      </c>
      <c r="L397" t="str">
        <f>TEXT(Table1[[#This Row],[Order Date]],"MMM")</f>
        <v>Apr</v>
      </c>
      <c r="M397" t="str">
        <f>TEXT(Table1[[#This Row],[Order Date]],"DDD")</f>
        <v>Sun</v>
      </c>
      <c r="N397">
        <f>DATEDIF(Table1[[#This Row],[Order Date]],Table1[[#This Row],[Delivered Date]],"D")</f>
        <v>7</v>
      </c>
      <c r="O397">
        <f>ROUND(Table1[[#This Row],[Quantity]]*Table1[[#This Row],[Unit Price]]*VLOOKUP(Table1[[#This Row],[Product Name]],Table2[#All],2,FALSE),0)</f>
        <v>381</v>
      </c>
      <c r="P397">
        <f>Table1[[#This Row],[Quantity]]*Table1[[#This Row],[Unit Price]]</f>
        <v>692</v>
      </c>
      <c r="Q397">
        <f>Table1[[#This Row],[Sales Revenue]]-Table1[[#This Row],[Total costs]]</f>
        <v>311</v>
      </c>
    </row>
    <row r="398" spans="1:17" x14ac:dyDescent="0.25">
      <c r="A398" t="s">
        <v>442</v>
      </c>
      <c r="B398" t="s">
        <v>16</v>
      </c>
      <c r="C398" t="s">
        <v>63</v>
      </c>
      <c r="D398" s="1">
        <v>45861</v>
      </c>
      <c r="E398" s="1">
        <v>45869</v>
      </c>
      <c r="F398">
        <v>6</v>
      </c>
      <c r="G398">
        <v>366</v>
      </c>
      <c r="H398" t="s">
        <v>13</v>
      </c>
      <c r="I398" t="s">
        <v>550</v>
      </c>
      <c r="J398" t="s">
        <v>45</v>
      </c>
      <c r="K398" t="str">
        <f>TEXT(Table1[[#This Row],[Order Date]],"yyyy")</f>
        <v>2025</v>
      </c>
      <c r="L398" t="str">
        <f>TEXT(Table1[[#This Row],[Order Date]],"MMM")</f>
        <v>Jul</v>
      </c>
      <c r="M398" t="str">
        <f>TEXT(Table1[[#This Row],[Order Date]],"DDD")</f>
        <v>Wed</v>
      </c>
      <c r="N398">
        <f>DATEDIF(Table1[[#This Row],[Order Date]],Table1[[#This Row],[Delivered Date]],"D")</f>
        <v>8</v>
      </c>
      <c r="O398">
        <f>ROUND(Table1[[#This Row],[Quantity]]*Table1[[#This Row],[Unit Price]]*VLOOKUP(Table1[[#This Row],[Product Name]],Table2[#All],2,FALSE),0)</f>
        <v>1098</v>
      </c>
      <c r="P398">
        <f>Table1[[#This Row],[Quantity]]*Table1[[#This Row],[Unit Price]]</f>
        <v>2196</v>
      </c>
      <c r="Q398">
        <f>Table1[[#This Row],[Sales Revenue]]-Table1[[#This Row],[Total costs]]</f>
        <v>1098</v>
      </c>
    </row>
    <row r="399" spans="1:17" x14ac:dyDescent="0.25">
      <c r="A399" t="s">
        <v>443</v>
      </c>
      <c r="B399" t="s">
        <v>16</v>
      </c>
      <c r="C399" t="s">
        <v>17</v>
      </c>
      <c r="D399" s="1">
        <v>45661</v>
      </c>
      <c r="E399" s="1">
        <v>45668</v>
      </c>
      <c r="F399">
        <v>2</v>
      </c>
      <c r="G399">
        <v>132</v>
      </c>
      <c r="H399" t="s">
        <v>27</v>
      </c>
      <c r="I399" t="s">
        <v>549</v>
      </c>
      <c r="J399" t="s">
        <v>28</v>
      </c>
      <c r="K399" t="str">
        <f>TEXT(Table1[[#This Row],[Order Date]],"yyyy")</f>
        <v>2025</v>
      </c>
      <c r="L399" t="str">
        <f>TEXT(Table1[[#This Row],[Order Date]],"MMM")</f>
        <v>Jan</v>
      </c>
      <c r="M399" t="str">
        <f>TEXT(Table1[[#This Row],[Order Date]],"DDD")</f>
        <v>Sat</v>
      </c>
      <c r="N399">
        <f>DATEDIF(Table1[[#This Row],[Order Date]],Table1[[#This Row],[Delivered Date]],"D")</f>
        <v>7</v>
      </c>
      <c r="O399">
        <f>ROUND(Table1[[#This Row],[Quantity]]*Table1[[#This Row],[Unit Price]]*VLOOKUP(Table1[[#This Row],[Product Name]],Table2[#All],2,FALSE),0)</f>
        <v>132</v>
      </c>
      <c r="P399">
        <f>Table1[[#This Row],[Quantity]]*Table1[[#This Row],[Unit Price]]</f>
        <v>264</v>
      </c>
      <c r="Q399">
        <f>Table1[[#This Row],[Sales Revenue]]-Table1[[#This Row],[Total costs]]</f>
        <v>132</v>
      </c>
    </row>
    <row r="400" spans="1:17" x14ac:dyDescent="0.25">
      <c r="A400" t="s">
        <v>444</v>
      </c>
      <c r="B400" t="s">
        <v>11</v>
      </c>
      <c r="C400" t="s">
        <v>12</v>
      </c>
      <c r="D400" s="1">
        <v>45678</v>
      </c>
      <c r="E400" s="1">
        <v>45693</v>
      </c>
      <c r="F400">
        <v>1</v>
      </c>
      <c r="G400">
        <v>102</v>
      </c>
      <c r="H400" t="s">
        <v>27</v>
      </c>
      <c r="I400" t="s">
        <v>550</v>
      </c>
      <c r="J400" t="s">
        <v>18</v>
      </c>
      <c r="K400" t="str">
        <f>TEXT(Table1[[#This Row],[Order Date]],"yyyy")</f>
        <v>2025</v>
      </c>
      <c r="L400" t="str">
        <f>TEXT(Table1[[#This Row],[Order Date]],"MMM")</f>
        <v>Jan</v>
      </c>
      <c r="M400" t="str">
        <f>TEXT(Table1[[#This Row],[Order Date]],"DDD")</f>
        <v>Tue</v>
      </c>
      <c r="N400">
        <f>DATEDIF(Table1[[#This Row],[Order Date]],Table1[[#This Row],[Delivered Date]],"D")</f>
        <v>15</v>
      </c>
      <c r="O400">
        <f>ROUND(Table1[[#This Row],[Quantity]]*Table1[[#This Row],[Unit Price]]*VLOOKUP(Table1[[#This Row],[Product Name]],Table2[#All],2,FALSE),0)</f>
        <v>77</v>
      </c>
      <c r="P400">
        <f>Table1[[#This Row],[Quantity]]*Table1[[#This Row],[Unit Price]]</f>
        <v>102</v>
      </c>
      <c r="Q400">
        <f>Table1[[#This Row],[Sales Revenue]]-Table1[[#This Row],[Total costs]]</f>
        <v>25</v>
      </c>
    </row>
    <row r="401" spans="1:17" x14ac:dyDescent="0.25">
      <c r="A401" t="s">
        <v>445</v>
      </c>
      <c r="B401" t="s">
        <v>20</v>
      </c>
      <c r="C401" t="s">
        <v>21</v>
      </c>
      <c r="D401" s="1">
        <v>45939</v>
      </c>
      <c r="E401" s="1">
        <v>45949</v>
      </c>
      <c r="F401">
        <v>5</v>
      </c>
      <c r="G401">
        <v>644</v>
      </c>
      <c r="H401" t="s">
        <v>13</v>
      </c>
      <c r="I401" t="s">
        <v>32</v>
      </c>
      <c r="J401" t="s">
        <v>28</v>
      </c>
      <c r="K401" t="str">
        <f>TEXT(Table1[[#This Row],[Order Date]],"yyyy")</f>
        <v>2025</v>
      </c>
      <c r="L401" t="str">
        <f>TEXT(Table1[[#This Row],[Order Date]],"MMM")</f>
        <v>Oct</v>
      </c>
      <c r="M401" t="str">
        <f>TEXT(Table1[[#This Row],[Order Date]],"DDD")</f>
        <v>Thu</v>
      </c>
      <c r="N401">
        <f>DATEDIF(Table1[[#This Row],[Order Date]],Table1[[#This Row],[Delivered Date]],"D")</f>
        <v>10</v>
      </c>
      <c r="O401">
        <f>ROUND(Table1[[#This Row],[Quantity]]*Table1[[#This Row],[Unit Price]]*VLOOKUP(Table1[[#This Row],[Product Name]],Table2[#All],2,FALSE),0)</f>
        <v>2415</v>
      </c>
      <c r="P401">
        <f>Table1[[#This Row],[Quantity]]*Table1[[#This Row],[Unit Price]]</f>
        <v>3220</v>
      </c>
      <c r="Q401">
        <f>Table1[[#This Row],[Sales Revenue]]-Table1[[#This Row],[Total costs]]</f>
        <v>805</v>
      </c>
    </row>
    <row r="402" spans="1:17" x14ac:dyDescent="0.25">
      <c r="A402" t="s">
        <v>446</v>
      </c>
      <c r="B402" t="s">
        <v>30</v>
      </c>
      <c r="C402" t="s">
        <v>31</v>
      </c>
      <c r="D402" s="1">
        <v>45728</v>
      </c>
      <c r="E402" s="1">
        <v>45734</v>
      </c>
      <c r="F402">
        <v>7</v>
      </c>
      <c r="G402">
        <v>171</v>
      </c>
      <c r="H402" t="s">
        <v>27</v>
      </c>
      <c r="I402" t="s">
        <v>548</v>
      </c>
      <c r="J402" t="s">
        <v>14</v>
      </c>
      <c r="K402" t="str">
        <f>TEXT(Table1[[#This Row],[Order Date]],"yyyy")</f>
        <v>2025</v>
      </c>
      <c r="L402" t="str">
        <f>TEXT(Table1[[#This Row],[Order Date]],"MMM")</f>
        <v>Mar</v>
      </c>
      <c r="M402" t="str">
        <f>TEXT(Table1[[#This Row],[Order Date]],"DDD")</f>
        <v>Wed</v>
      </c>
      <c r="N402">
        <f>DATEDIF(Table1[[#This Row],[Order Date]],Table1[[#This Row],[Delivered Date]],"D")</f>
        <v>6</v>
      </c>
      <c r="O402">
        <f>ROUND(Table1[[#This Row],[Quantity]]*Table1[[#This Row],[Unit Price]]*VLOOKUP(Table1[[#This Row],[Product Name]],Table2[#All],2,FALSE),0)</f>
        <v>898</v>
      </c>
      <c r="P402">
        <f>Table1[[#This Row],[Quantity]]*Table1[[#This Row],[Unit Price]]</f>
        <v>1197</v>
      </c>
      <c r="Q402">
        <f>Table1[[#This Row],[Sales Revenue]]-Table1[[#This Row],[Total costs]]</f>
        <v>299</v>
      </c>
    </row>
    <row r="403" spans="1:17" x14ac:dyDescent="0.25">
      <c r="A403" t="s">
        <v>447</v>
      </c>
      <c r="B403" t="s">
        <v>20</v>
      </c>
      <c r="C403" t="s">
        <v>82</v>
      </c>
      <c r="D403" s="1">
        <v>45901</v>
      </c>
      <c r="E403" s="1">
        <v>45903</v>
      </c>
      <c r="F403">
        <v>8</v>
      </c>
      <c r="G403">
        <v>204</v>
      </c>
      <c r="H403" t="s">
        <v>27</v>
      </c>
      <c r="I403" t="s">
        <v>32</v>
      </c>
      <c r="J403" t="s">
        <v>14</v>
      </c>
      <c r="K403" t="str">
        <f>TEXT(Table1[[#This Row],[Order Date]],"yyyy")</f>
        <v>2025</v>
      </c>
      <c r="L403" t="str">
        <f>TEXT(Table1[[#This Row],[Order Date]],"MMM")</f>
        <v>Sep</v>
      </c>
      <c r="M403" t="str">
        <f>TEXT(Table1[[#This Row],[Order Date]],"DDD")</f>
        <v>Mon</v>
      </c>
      <c r="N403">
        <f>DATEDIF(Table1[[#This Row],[Order Date]],Table1[[#This Row],[Delivered Date]],"D")</f>
        <v>2</v>
      </c>
      <c r="O403">
        <f>ROUND(Table1[[#This Row],[Quantity]]*Table1[[#This Row],[Unit Price]]*VLOOKUP(Table1[[#This Row],[Product Name]],Table2[#All],2,FALSE),0)</f>
        <v>1306</v>
      </c>
      <c r="P403">
        <f>Table1[[#This Row],[Quantity]]*Table1[[#This Row],[Unit Price]]</f>
        <v>1632</v>
      </c>
      <c r="Q403">
        <f>Table1[[#This Row],[Sales Revenue]]-Table1[[#This Row],[Total costs]]</f>
        <v>326</v>
      </c>
    </row>
    <row r="404" spans="1:17" x14ac:dyDescent="0.25">
      <c r="A404" t="s">
        <v>448</v>
      </c>
      <c r="B404" t="s">
        <v>23</v>
      </c>
      <c r="C404" t="s">
        <v>69</v>
      </c>
      <c r="D404" s="1">
        <v>45975</v>
      </c>
      <c r="E404" s="1">
        <v>45985</v>
      </c>
      <c r="F404">
        <v>1</v>
      </c>
      <c r="G404">
        <v>410</v>
      </c>
      <c r="H404" t="s">
        <v>27</v>
      </c>
      <c r="I404" t="s">
        <v>548</v>
      </c>
      <c r="J404" t="s">
        <v>18</v>
      </c>
      <c r="K404" t="str">
        <f>TEXT(Table1[[#This Row],[Order Date]],"yyyy")</f>
        <v>2025</v>
      </c>
      <c r="L404" t="str">
        <f>TEXT(Table1[[#This Row],[Order Date]],"MMM")</f>
        <v>Nov</v>
      </c>
      <c r="M404" t="str">
        <f>TEXT(Table1[[#This Row],[Order Date]],"DDD")</f>
        <v>Fri</v>
      </c>
      <c r="N404">
        <f>DATEDIF(Table1[[#This Row],[Order Date]],Table1[[#This Row],[Delivered Date]],"D")</f>
        <v>10</v>
      </c>
      <c r="O404">
        <f>ROUND(Table1[[#This Row],[Quantity]]*Table1[[#This Row],[Unit Price]]*VLOOKUP(Table1[[#This Row],[Product Name]],Table2[#All],2,FALSE),0)</f>
        <v>226</v>
      </c>
      <c r="P404">
        <f>Table1[[#This Row],[Quantity]]*Table1[[#This Row],[Unit Price]]</f>
        <v>410</v>
      </c>
      <c r="Q404">
        <f>Table1[[#This Row],[Sales Revenue]]-Table1[[#This Row],[Total costs]]</f>
        <v>184</v>
      </c>
    </row>
    <row r="405" spans="1:17" x14ac:dyDescent="0.25">
      <c r="A405" t="s">
        <v>449</v>
      </c>
      <c r="B405" t="s">
        <v>23</v>
      </c>
      <c r="C405" t="s">
        <v>37</v>
      </c>
      <c r="D405" s="1">
        <v>45782</v>
      </c>
      <c r="E405" s="1">
        <v>45785</v>
      </c>
      <c r="F405">
        <v>2</v>
      </c>
      <c r="G405">
        <v>874</v>
      </c>
      <c r="H405" t="s">
        <v>13</v>
      </c>
      <c r="I405" t="s">
        <v>550</v>
      </c>
      <c r="J405" t="s">
        <v>28</v>
      </c>
      <c r="K405" t="str">
        <f>TEXT(Table1[[#This Row],[Order Date]],"yyyy")</f>
        <v>2025</v>
      </c>
      <c r="L405" t="str">
        <f>TEXT(Table1[[#This Row],[Order Date]],"MMM")</f>
        <v>May</v>
      </c>
      <c r="M405" t="str">
        <f>TEXT(Table1[[#This Row],[Order Date]],"DDD")</f>
        <v>Mon</v>
      </c>
      <c r="N405">
        <f>DATEDIF(Table1[[#This Row],[Order Date]],Table1[[#This Row],[Delivered Date]],"D")</f>
        <v>3</v>
      </c>
      <c r="O405">
        <f>ROUND(Table1[[#This Row],[Quantity]]*Table1[[#This Row],[Unit Price]]*VLOOKUP(Table1[[#This Row],[Product Name]],Table2[#All],2,FALSE),0)</f>
        <v>874</v>
      </c>
      <c r="P405">
        <f>Table1[[#This Row],[Quantity]]*Table1[[#This Row],[Unit Price]]</f>
        <v>1748</v>
      </c>
      <c r="Q405">
        <f>Table1[[#This Row],[Sales Revenue]]-Table1[[#This Row],[Total costs]]</f>
        <v>874</v>
      </c>
    </row>
    <row r="406" spans="1:17" x14ac:dyDescent="0.25">
      <c r="A406" t="s">
        <v>450</v>
      </c>
      <c r="B406" t="s">
        <v>16</v>
      </c>
      <c r="C406" t="s">
        <v>63</v>
      </c>
      <c r="D406" s="1">
        <v>45707</v>
      </c>
      <c r="E406" s="1">
        <v>45711</v>
      </c>
      <c r="F406">
        <v>7</v>
      </c>
      <c r="G406">
        <v>855</v>
      </c>
      <c r="H406" t="s">
        <v>27</v>
      </c>
      <c r="I406" t="s">
        <v>549</v>
      </c>
      <c r="J406" t="s">
        <v>14</v>
      </c>
      <c r="K406" t="str">
        <f>TEXT(Table1[[#This Row],[Order Date]],"yyyy")</f>
        <v>2025</v>
      </c>
      <c r="L406" t="str">
        <f>TEXT(Table1[[#This Row],[Order Date]],"MMM")</f>
        <v>Feb</v>
      </c>
      <c r="M406" t="str">
        <f>TEXT(Table1[[#This Row],[Order Date]],"DDD")</f>
        <v>Wed</v>
      </c>
      <c r="N406">
        <f>DATEDIF(Table1[[#This Row],[Order Date]],Table1[[#This Row],[Delivered Date]],"D")</f>
        <v>4</v>
      </c>
      <c r="O406">
        <f>ROUND(Table1[[#This Row],[Quantity]]*Table1[[#This Row],[Unit Price]]*VLOOKUP(Table1[[#This Row],[Product Name]],Table2[#All],2,FALSE),0)</f>
        <v>2993</v>
      </c>
      <c r="P406">
        <f>Table1[[#This Row],[Quantity]]*Table1[[#This Row],[Unit Price]]</f>
        <v>5985</v>
      </c>
      <c r="Q406">
        <f>Table1[[#This Row],[Sales Revenue]]-Table1[[#This Row],[Total costs]]</f>
        <v>2992</v>
      </c>
    </row>
    <row r="407" spans="1:17" x14ac:dyDescent="0.25">
      <c r="A407" t="s">
        <v>451</v>
      </c>
      <c r="B407" t="s">
        <v>30</v>
      </c>
      <c r="C407" t="s">
        <v>49</v>
      </c>
      <c r="D407" s="1">
        <v>45753</v>
      </c>
      <c r="E407" s="1">
        <v>45760</v>
      </c>
      <c r="F407">
        <v>1</v>
      </c>
      <c r="G407">
        <v>386</v>
      </c>
      <c r="H407" t="s">
        <v>13</v>
      </c>
      <c r="I407" t="s">
        <v>550</v>
      </c>
      <c r="J407" t="s">
        <v>18</v>
      </c>
      <c r="K407" t="str">
        <f>TEXT(Table1[[#This Row],[Order Date]],"yyyy")</f>
        <v>2025</v>
      </c>
      <c r="L407" t="str">
        <f>TEXT(Table1[[#This Row],[Order Date]],"MMM")</f>
        <v>Apr</v>
      </c>
      <c r="M407" t="str">
        <f>TEXT(Table1[[#This Row],[Order Date]],"DDD")</f>
        <v>Sun</v>
      </c>
      <c r="N407">
        <f>DATEDIF(Table1[[#This Row],[Order Date]],Table1[[#This Row],[Delivered Date]],"D")</f>
        <v>7</v>
      </c>
      <c r="O407">
        <f>ROUND(Table1[[#This Row],[Quantity]]*Table1[[#This Row],[Unit Price]]*VLOOKUP(Table1[[#This Row],[Product Name]],Table2[#All],2,FALSE),0)</f>
        <v>270</v>
      </c>
      <c r="P407">
        <f>Table1[[#This Row],[Quantity]]*Table1[[#This Row],[Unit Price]]</f>
        <v>386</v>
      </c>
      <c r="Q407">
        <f>Table1[[#This Row],[Sales Revenue]]-Table1[[#This Row],[Total costs]]</f>
        <v>116</v>
      </c>
    </row>
    <row r="408" spans="1:17" x14ac:dyDescent="0.25">
      <c r="A408" t="s">
        <v>452</v>
      </c>
      <c r="B408" t="s">
        <v>16</v>
      </c>
      <c r="C408" t="s">
        <v>55</v>
      </c>
      <c r="D408" s="1">
        <v>45732</v>
      </c>
      <c r="E408" s="1">
        <v>45743</v>
      </c>
      <c r="F408">
        <v>9</v>
      </c>
      <c r="G408">
        <v>309</v>
      </c>
      <c r="H408" t="s">
        <v>27</v>
      </c>
      <c r="I408" t="s">
        <v>546</v>
      </c>
      <c r="J408" t="s">
        <v>45</v>
      </c>
      <c r="K408" t="str">
        <f>TEXT(Table1[[#This Row],[Order Date]],"yyyy")</f>
        <v>2025</v>
      </c>
      <c r="L408" t="str">
        <f>TEXT(Table1[[#This Row],[Order Date]],"MMM")</f>
        <v>Mar</v>
      </c>
      <c r="M408" t="str">
        <f>TEXT(Table1[[#This Row],[Order Date]],"DDD")</f>
        <v>Sun</v>
      </c>
      <c r="N408">
        <f>DATEDIF(Table1[[#This Row],[Order Date]],Table1[[#This Row],[Delivered Date]],"D")</f>
        <v>11</v>
      </c>
      <c r="O408">
        <f>ROUND(Table1[[#This Row],[Quantity]]*Table1[[#This Row],[Unit Price]]*VLOOKUP(Table1[[#This Row],[Product Name]],Table2[#All],2,FALSE),0)</f>
        <v>1530</v>
      </c>
      <c r="P408">
        <f>Table1[[#This Row],[Quantity]]*Table1[[#This Row],[Unit Price]]</f>
        <v>2781</v>
      </c>
      <c r="Q408">
        <f>Table1[[#This Row],[Sales Revenue]]-Table1[[#This Row],[Total costs]]</f>
        <v>1251</v>
      </c>
    </row>
    <row r="409" spans="1:17" x14ac:dyDescent="0.25">
      <c r="A409" t="s">
        <v>453</v>
      </c>
      <c r="B409" t="s">
        <v>30</v>
      </c>
      <c r="C409" t="s">
        <v>31</v>
      </c>
      <c r="D409" s="1">
        <v>45709</v>
      </c>
      <c r="E409" s="1">
        <v>45719</v>
      </c>
      <c r="F409">
        <v>3</v>
      </c>
      <c r="G409">
        <v>97</v>
      </c>
      <c r="H409" t="s">
        <v>13</v>
      </c>
      <c r="I409" t="s">
        <v>549</v>
      </c>
      <c r="J409" t="s">
        <v>14</v>
      </c>
      <c r="K409" t="str">
        <f>TEXT(Table1[[#This Row],[Order Date]],"yyyy")</f>
        <v>2025</v>
      </c>
      <c r="L409" t="str">
        <f>TEXT(Table1[[#This Row],[Order Date]],"MMM")</f>
        <v>Feb</v>
      </c>
      <c r="M409" t="str">
        <f>TEXT(Table1[[#This Row],[Order Date]],"DDD")</f>
        <v>Fri</v>
      </c>
      <c r="N409">
        <f>DATEDIF(Table1[[#This Row],[Order Date]],Table1[[#This Row],[Delivered Date]],"D")</f>
        <v>10</v>
      </c>
      <c r="O409">
        <f>ROUND(Table1[[#This Row],[Quantity]]*Table1[[#This Row],[Unit Price]]*VLOOKUP(Table1[[#This Row],[Product Name]],Table2[#All],2,FALSE),0)</f>
        <v>218</v>
      </c>
      <c r="P409">
        <f>Table1[[#This Row],[Quantity]]*Table1[[#This Row],[Unit Price]]</f>
        <v>291</v>
      </c>
      <c r="Q409">
        <f>Table1[[#This Row],[Sales Revenue]]-Table1[[#This Row],[Total costs]]</f>
        <v>73</v>
      </c>
    </row>
    <row r="410" spans="1:17" x14ac:dyDescent="0.25">
      <c r="A410" t="s">
        <v>454</v>
      </c>
      <c r="B410" t="s">
        <v>16</v>
      </c>
      <c r="C410" t="s">
        <v>55</v>
      </c>
      <c r="D410" s="1">
        <v>45970</v>
      </c>
      <c r="E410" s="1">
        <v>45981</v>
      </c>
      <c r="F410">
        <v>4</v>
      </c>
      <c r="G410">
        <v>180</v>
      </c>
      <c r="H410" t="s">
        <v>27</v>
      </c>
      <c r="I410" t="s">
        <v>548</v>
      </c>
      <c r="J410" t="s">
        <v>45</v>
      </c>
      <c r="K410" t="str">
        <f>TEXT(Table1[[#This Row],[Order Date]],"yyyy")</f>
        <v>2025</v>
      </c>
      <c r="L410" t="str">
        <f>TEXT(Table1[[#This Row],[Order Date]],"MMM")</f>
        <v>Nov</v>
      </c>
      <c r="M410" t="str">
        <f>TEXT(Table1[[#This Row],[Order Date]],"DDD")</f>
        <v>Sun</v>
      </c>
      <c r="N410">
        <f>DATEDIF(Table1[[#This Row],[Order Date]],Table1[[#This Row],[Delivered Date]],"D")</f>
        <v>11</v>
      </c>
      <c r="O410">
        <f>ROUND(Table1[[#This Row],[Quantity]]*Table1[[#This Row],[Unit Price]]*VLOOKUP(Table1[[#This Row],[Product Name]],Table2[#All],2,FALSE),0)</f>
        <v>396</v>
      </c>
      <c r="P410">
        <f>Table1[[#This Row],[Quantity]]*Table1[[#This Row],[Unit Price]]</f>
        <v>720</v>
      </c>
      <c r="Q410">
        <f>Table1[[#This Row],[Sales Revenue]]-Table1[[#This Row],[Total costs]]</f>
        <v>324</v>
      </c>
    </row>
    <row r="411" spans="1:17" x14ac:dyDescent="0.25">
      <c r="A411" t="s">
        <v>455</v>
      </c>
      <c r="B411" t="s">
        <v>20</v>
      </c>
      <c r="C411" t="s">
        <v>21</v>
      </c>
      <c r="D411" s="1">
        <v>45836</v>
      </c>
      <c r="E411" s="1">
        <v>45842</v>
      </c>
      <c r="F411">
        <v>1</v>
      </c>
      <c r="G411">
        <v>187</v>
      </c>
      <c r="H411" t="s">
        <v>27</v>
      </c>
      <c r="I411" t="s">
        <v>550</v>
      </c>
      <c r="J411" t="s">
        <v>18</v>
      </c>
      <c r="K411" t="str">
        <f>TEXT(Table1[[#This Row],[Order Date]],"yyyy")</f>
        <v>2025</v>
      </c>
      <c r="L411" t="str">
        <f>TEXT(Table1[[#This Row],[Order Date]],"MMM")</f>
        <v>Jun</v>
      </c>
      <c r="M411" t="str">
        <f>TEXT(Table1[[#This Row],[Order Date]],"DDD")</f>
        <v>Sat</v>
      </c>
      <c r="N411">
        <f>DATEDIF(Table1[[#This Row],[Order Date]],Table1[[#This Row],[Delivered Date]],"D")</f>
        <v>6</v>
      </c>
      <c r="O411">
        <f>ROUND(Table1[[#This Row],[Quantity]]*Table1[[#This Row],[Unit Price]]*VLOOKUP(Table1[[#This Row],[Product Name]],Table2[#All],2,FALSE),0)</f>
        <v>140</v>
      </c>
      <c r="P411">
        <f>Table1[[#This Row],[Quantity]]*Table1[[#This Row],[Unit Price]]</f>
        <v>187</v>
      </c>
      <c r="Q411">
        <f>Table1[[#This Row],[Sales Revenue]]-Table1[[#This Row],[Total costs]]</f>
        <v>47</v>
      </c>
    </row>
    <row r="412" spans="1:17" x14ac:dyDescent="0.25">
      <c r="A412" t="s">
        <v>456</v>
      </c>
      <c r="B412" t="s">
        <v>30</v>
      </c>
      <c r="C412" t="s">
        <v>75</v>
      </c>
      <c r="D412" s="1">
        <v>45926</v>
      </c>
      <c r="E412" s="1">
        <v>45934</v>
      </c>
      <c r="F412">
        <v>9</v>
      </c>
      <c r="G412">
        <v>286</v>
      </c>
      <c r="H412" t="s">
        <v>27</v>
      </c>
      <c r="I412" t="s">
        <v>32</v>
      </c>
      <c r="J412" t="s">
        <v>45</v>
      </c>
      <c r="K412" t="str">
        <f>TEXT(Table1[[#This Row],[Order Date]],"yyyy")</f>
        <v>2025</v>
      </c>
      <c r="L412" t="str">
        <f>TEXT(Table1[[#This Row],[Order Date]],"MMM")</f>
        <v>Sep</v>
      </c>
      <c r="M412" t="str">
        <f>TEXT(Table1[[#This Row],[Order Date]],"DDD")</f>
        <v>Fri</v>
      </c>
      <c r="N412">
        <f>DATEDIF(Table1[[#This Row],[Order Date]],Table1[[#This Row],[Delivered Date]],"D")</f>
        <v>8</v>
      </c>
      <c r="O412">
        <f>ROUND(Table1[[#This Row],[Quantity]]*Table1[[#This Row],[Unit Price]]*VLOOKUP(Table1[[#This Row],[Product Name]],Table2[#All],2,FALSE),0)</f>
        <v>1931</v>
      </c>
      <c r="P412">
        <f>Table1[[#This Row],[Quantity]]*Table1[[#This Row],[Unit Price]]</f>
        <v>2574</v>
      </c>
      <c r="Q412">
        <f>Table1[[#This Row],[Sales Revenue]]-Table1[[#This Row],[Total costs]]</f>
        <v>643</v>
      </c>
    </row>
    <row r="413" spans="1:17" x14ac:dyDescent="0.25">
      <c r="A413" t="s">
        <v>457</v>
      </c>
      <c r="B413" t="s">
        <v>30</v>
      </c>
      <c r="C413" t="s">
        <v>31</v>
      </c>
      <c r="D413" s="1">
        <v>45675</v>
      </c>
      <c r="E413" s="1">
        <v>45688</v>
      </c>
      <c r="F413">
        <v>6</v>
      </c>
      <c r="G413">
        <v>541</v>
      </c>
      <c r="H413" t="s">
        <v>27</v>
      </c>
      <c r="I413" t="s">
        <v>550</v>
      </c>
      <c r="J413" t="s">
        <v>14</v>
      </c>
      <c r="K413" t="str">
        <f>TEXT(Table1[[#This Row],[Order Date]],"yyyy")</f>
        <v>2025</v>
      </c>
      <c r="L413" t="str">
        <f>TEXT(Table1[[#This Row],[Order Date]],"MMM")</f>
        <v>Jan</v>
      </c>
      <c r="M413" t="str">
        <f>TEXT(Table1[[#This Row],[Order Date]],"DDD")</f>
        <v>Sat</v>
      </c>
      <c r="N413">
        <f>DATEDIF(Table1[[#This Row],[Order Date]],Table1[[#This Row],[Delivered Date]],"D")</f>
        <v>13</v>
      </c>
      <c r="O413">
        <f>ROUND(Table1[[#This Row],[Quantity]]*Table1[[#This Row],[Unit Price]]*VLOOKUP(Table1[[#This Row],[Product Name]],Table2[#All],2,FALSE),0)</f>
        <v>2435</v>
      </c>
      <c r="P413">
        <f>Table1[[#This Row],[Quantity]]*Table1[[#This Row],[Unit Price]]</f>
        <v>3246</v>
      </c>
      <c r="Q413">
        <f>Table1[[#This Row],[Sales Revenue]]-Table1[[#This Row],[Total costs]]</f>
        <v>811</v>
      </c>
    </row>
    <row r="414" spans="1:17" x14ac:dyDescent="0.25">
      <c r="A414" t="s">
        <v>458</v>
      </c>
      <c r="B414" t="s">
        <v>16</v>
      </c>
      <c r="C414" t="s">
        <v>43</v>
      </c>
      <c r="D414" s="1">
        <v>45850</v>
      </c>
      <c r="E414" s="1">
        <v>45858</v>
      </c>
      <c r="F414">
        <v>8</v>
      </c>
      <c r="G414">
        <v>779</v>
      </c>
      <c r="H414" t="s">
        <v>13</v>
      </c>
      <c r="I414" t="s">
        <v>549</v>
      </c>
      <c r="J414" t="s">
        <v>28</v>
      </c>
      <c r="K414" t="str">
        <f>TEXT(Table1[[#This Row],[Order Date]],"yyyy")</f>
        <v>2025</v>
      </c>
      <c r="L414" t="str">
        <f>TEXT(Table1[[#This Row],[Order Date]],"MMM")</f>
        <v>Jul</v>
      </c>
      <c r="M414" t="str">
        <f>TEXT(Table1[[#This Row],[Order Date]],"DDD")</f>
        <v>Sat</v>
      </c>
      <c r="N414">
        <f>DATEDIF(Table1[[#This Row],[Order Date]],Table1[[#This Row],[Delivered Date]],"D")</f>
        <v>8</v>
      </c>
      <c r="O414">
        <f>ROUND(Table1[[#This Row],[Quantity]]*Table1[[#This Row],[Unit Price]]*VLOOKUP(Table1[[#This Row],[Product Name]],Table2[#All],2,FALSE),0)</f>
        <v>3739</v>
      </c>
      <c r="P414">
        <f>Table1[[#This Row],[Quantity]]*Table1[[#This Row],[Unit Price]]</f>
        <v>6232</v>
      </c>
      <c r="Q414">
        <f>Table1[[#This Row],[Sales Revenue]]-Table1[[#This Row],[Total costs]]</f>
        <v>2493</v>
      </c>
    </row>
    <row r="415" spans="1:17" x14ac:dyDescent="0.25">
      <c r="A415" t="s">
        <v>459</v>
      </c>
      <c r="B415" t="s">
        <v>11</v>
      </c>
      <c r="C415" t="s">
        <v>57</v>
      </c>
      <c r="D415" s="1">
        <v>45909</v>
      </c>
      <c r="E415" s="1">
        <v>45911</v>
      </c>
      <c r="F415">
        <v>4</v>
      </c>
      <c r="G415">
        <v>249</v>
      </c>
      <c r="H415" t="s">
        <v>27</v>
      </c>
      <c r="I415" t="s">
        <v>550</v>
      </c>
      <c r="J415" t="s">
        <v>14</v>
      </c>
      <c r="K415" t="str">
        <f>TEXT(Table1[[#This Row],[Order Date]],"yyyy")</f>
        <v>2025</v>
      </c>
      <c r="L415" t="str">
        <f>TEXT(Table1[[#This Row],[Order Date]],"MMM")</f>
        <v>Sep</v>
      </c>
      <c r="M415" t="str">
        <f>TEXT(Table1[[#This Row],[Order Date]],"DDD")</f>
        <v>Tue</v>
      </c>
      <c r="N415">
        <f>DATEDIF(Table1[[#This Row],[Order Date]],Table1[[#This Row],[Delivered Date]],"D")</f>
        <v>2</v>
      </c>
      <c r="O415">
        <f>ROUND(Table1[[#This Row],[Quantity]]*Table1[[#This Row],[Unit Price]]*VLOOKUP(Table1[[#This Row],[Product Name]],Table2[#All],2,FALSE),0)</f>
        <v>847</v>
      </c>
      <c r="P415">
        <f>Table1[[#This Row],[Quantity]]*Table1[[#This Row],[Unit Price]]</f>
        <v>996</v>
      </c>
      <c r="Q415">
        <f>Table1[[#This Row],[Sales Revenue]]-Table1[[#This Row],[Total costs]]</f>
        <v>149</v>
      </c>
    </row>
    <row r="416" spans="1:17" x14ac:dyDescent="0.25">
      <c r="A416" t="s">
        <v>460</v>
      </c>
      <c r="B416" t="s">
        <v>11</v>
      </c>
      <c r="C416" t="s">
        <v>26</v>
      </c>
      <c r="D416" s="1">
        <v>45854</v>
      </c>
      <c r="E416" s="1">
        <v>45867</v>
      </c>
      <c r="F416">
        <v>2</v>
      </c>
      <c r="G416">
        <v>146</v>
      </c>
      <c r="H416" t="s">
        <v>27</v>
      </c>
      <c r="I416" t="s">
        <v>546</v>
      </c>
      <c r="J416" t="s">
        <v>45</v>
      </c>
      <c r="K416" t="str">
        <f>TEXT(Table1[[#This Row],[Order Date]],"yyyy")</f>
        <v>2025</v>
      </c>
      <c r="L416" t="str">
        <f>TEXT(Table1[[#This Row],[Order Date]],"MMM")</f>
        <v>Jul</v>
      </c>
      <c r="M416" t="str">
        <f>TEXT(Table1[[#This Row],[Order Date]],"DDD")</f>
        <v>Wed</v>
      </c>
      <c r="N416">
        <f>DATEDIF(Table1[[#This Row],[Order Date]],Table1[[#This Row],[Delivered Date]],"D")</f>
        <v>13</v>
      </c>
      <c r="O416">
        <f>ROUND(Table1[[#This Row],[Quantity]]*Table1[[#This Row],[Unit Price]]*VLOOKUP(Table1[[#This Row],[Product Name]],Table2[#All],2,FALSE),0)</f>
        <v>190</v>
      </c>
      <c r="P416">
        <f>Table1[[#This Row],[Quantity]]*Table1[[#This Row],[Unit Price]]</f>
        <v>292</v>
      </c>
      <c r="Q416">
        <f>Table1[[#This Row],[Sales Revenue]]-Table1[[#This Row],[Total costs]]</f>
        <v>102</v>
      </c>
    </row>
    <row r="417" spans="1:17" x14ac:dyDescent="0.25">
      <c r="A417" t="s">
        <v>461</v>
      </c>
      <c r="B417" t="s">
        <v>23</v>
      </c>
      <c r="C417" t="s">
        <v>24</v>
      </c>
      <c r="D417" s="1">
        <v>45665</v>
      </c>
      <c r="E417" s="1">
        <v>45678</v>
      </c>
      <c r="F417">
        <v>1</v>
      </c>
      <c r="G417">
        <v>333</v>
      </c>
      <c r="H417" t="s">
        <v>27</v>
      </c>
      <c r="I417" t="s">
        <v>32</v>
      </c>
      <c r="J417" t="s">
        <v>14</v>
      </c>
      <c r="K417" t="str">
        <f>TEXT(Table1[[#This Row],[Order Date]],"yyyy")</f>
        <v>2025</v>
      </c>
      <c r="L417" t="str">
        <f>TEXT(Table1[[#This Row],[Order Date]],"MMM")</f>
        <v>Jan</v>
      </c>
      <c r="M417" t="str">
        <f>TEXT(Table1[[#This Row],[Order Date]],"DDD")</f>
        <v>Wed</v>
      </c>
      <c r="N417">
        <f>DATEDIF(Table1[[#This Row],[Order Date]],Table1[[#This Row],[Delivered Date]],"D")</f>
        <v>13</v>
      </c>
      <c r="O417">
        <f>ROUND(Table1[[#This Row],[Quantity]]*Table1[[#This Row],[Unit Price]]*VLOOKUP(Table1[[#This Row],[Product Name]],Table2[#All],2,FALSE),0)</f>
        <v>183</v>
      </c>
      <c r="P417">
        <f>Table1[[#This Row],[Quantity]]*Table1[[#This Row],[Unit Price]]</f>
        <v>333</v>
      </c>
      <c r="Q417">
        <f>Table1[[#This Row],[Sales Revenue]]-Table1[[#This Row],[Total costs]]</f>
        <v>150</v>
      </c>
    </row>
    <row r="418" spans="1:17" x14ac:dyDescent="0.25">
      <c r="A418" t="s">
        <v>462</v>
      </c>
      <c r="B418" t="s">
        <v>23</v>
      </c>
      <c r="C418" t="s">
        <v>37</v>
      </c>
      <c r="D418" s="1">
        <v>45897</v>
      </c>
      <c r="E418" s="1">
        <v>45904</v>
      </c>
      <c r="F418">
        <v>9</v>
      </c>
      <c r="G418">
        <v>687</v>
      </c>
      <c r="H418" t="s">
        <v>27</v>
      </c>
      <c r="I418" t="s">
        <v>546</v>
      </c>
      <c r="J418" t="s">
        <v>28</v>
      </c>
      <c r="K418" t="str">
        <f>TEXT(Table1[[#This Row],[Order Date]],"yyyy")</f>
        <v>2025</v>
      </c>
      <c r="L418" t="str">
        <f>TEXT(Table1[[#This Row],[Order Date]],"MMM")</f>
        <v>Aug</v>
      </c>
      <c r="M418" t="str">
        <f>TEXT(Table1[[#This Row],[Order Date]],"DDD")</f>
        <v>Thu</v>
      </c>
      <c r="N418">
        <f>DATEDIF(Table1[[#This Row],[Order Date]],Table1[[#This Row],[Delivered Date]],"D")</f>
        <v>7</v>
      </c>
      <c r="O418">
        <f>ROUND(Table1[[#This Row],[Quantity]]*Table1[[#This Row],[Unit Price]]*VLOOKUP(Table1[[#This Row],[Product Name]],Table2[#All],2,FALSE),0)</f>
        <v>3092</v>
      </c>
      <c r="P418">
        <f>Table1[[#This Row],[Quantity]]*Table1[[#This Row],[Unit Price]]</f>
        <v>6183</v>
      </c>
      <c r="Q418">
        <f>Table1[[#This Row],[Sales Revenue]]-Table1[[#This Row],[Total costs]]</f>
        <v>3091</v>
      </c>
    </row>
    <row r="419" spans="1:17" x14ac:dyDescent="0.25">
      <c r="A419" t="s">
        <v>463</v>
      </c>
      <c r="B419" t="s">
        <v>20</v>
      </c>
      <c r="C419" t="s">
        <v>82</v>
      </c>
      <c r="D419" s="1">
        <v>45847</v>
      </c>
      <c r="E419" s="1">
        <v>45857</v>
      </c>
      <c r="F419">
        <v>6</v>
      </c>
      <c r="G419">
        <v>342</v>
      </c>
      <c r="H419" t="s">
        <v>13</v>
      </c>
      <c r="I419" t="s">
        <v>32</v>
      </c>
      <c r="J419" t="s">
        <v>28</v>
      </c>
      <c r="K419" t="str">
        <f>TEXT(Table1[[#This Row],[Order Date]],"yyyy")</f>
        <v>2025</v>
      </c>
      <c r="L419" t="str">
        <f>TEXT(Table1[[#This Row],[Order Date]],"MMM")</f>
        <v>Jul</v>
      </c>
      <c r="M419" t="str">
        <f>TEXT(Table1[[#This Row],[Order Date]],"DDD")</f>
        <v>Wed</v>
      </c>
      <c r="N419">
        <f>DATEDIF(Table1[[#This Row],[Order Date]],Table1[[#This Row],[Delivered Date]],"D")</f>
        <v>10</v>
      </c>
      <c r="O419">
        <f>ROUND(Table1[[#This Row],[Quantity]]*Table1[[#This Row],[Unit Price]]*VLOOKUP(Table1[[#This Row],[Product Name]],Table2[#All],2,FALSE),0)</f>
        <v>1642</v>
      </c>
      <c r="P419">
        <f>Table1[[#This Row],[Quantity]]*Table1[[#This Row],[Unit Price]]</f>
        <v>2052</v>
      </c>
      <c r="Q419">
        <f>Table1[[#This Row],[Sales Revenue]]-Table1[[#This Row],[Total costs]]</f>
        <v>410</v>
      </c>
    </row>
    <row r="420" spans="1:17" x14ac:dyDescent="0.25">
      <c r="A420" t="s">
        <v>464</v>
      </c>
      <c r="B420" t="s">
        <v>30</v>
      </c>
      <c r="C420" t="s">
        <v>75</v>
      </c>
      <c r="D420" s="1">
        <v>45972</v>
      </c>
      <c r="E420" s="1">
        <v>45977</v>
      </c>
      <c r="F420">
        <v>6</v>
      </c>
      <c r="G420">
        <v>461</v>
      </c>
      <c r="H420" t="s">
        <v>13</v>
      </c>
      <c r="I420" t="s">
        <v>549</v>
      </c>
      <c r="J420" t="s">
        <v>14</v>
      </c>
      <c r="K420" t="str">
        <f>TEXT(Table1[[#This Row],[Order Date]],"yyyy")</f>
        <v>2025</v>
      </c>
      <c r="L420" t="str">
        <f>TEXT(Table1[[#This Row],[Order Date]],"MMM")</f>
        <v>Nov</v>
      </c>
      <c r="M420" t="str">
        <f>TEXT(Table1[[#This Row],[Order Date]],"DDD")</f>
        <v>Tue</v>
      </c>
      <c r="N420">
        <f>DATEDIF(Table1[[#This Row],[Order Date]],Table1[[#This Row],[Delivered Date]],"D")</f>
        <v>5</v>
      </c>
      <c r="O420">
        <f>ROUND(Table1[[#This Row],[Quantity]]*Table1[[#This Row],[Unit Price]]*VLOOKUP(Table1[[#This Row],[Product Name]],Table2[#All],2,FALSE),0)</f>
        <v>2075</v>
      </c>
      <c r="P420">
        <f>Table1[[#This Row],[Quantity]]*Table1[[#This Row],[Unit Price]]</f>
        <v>2766</v>
      </c>
      <c r="Q420">
        <f>Table1[[#This Row],[Sales Revenue]]-Table1[[#This Row],[Total costs]]</f>
        <v>691</v>
      </c>
    </row>
    <row r="421" spans="1:17" x14ac:dyDescent="0.25">
      <c r="A421" t="s">
        <v>465</v>
      </c>
      <c r="B421" t="s">
        <v>30</v>
      </c>
      <c r="C421" t="s">
        <v>49</v>
      </c>
      <c r="D421" s="1">
        <v>45707</v>
      </c>
      <c r="E421" s="1">
        <v>45717</v>
      </c>
      <c r="F421">
        <v>4</v>
      </c>
      <c r="G421">
        <v>371</v>
      </c>
      <c r="H421" t="s">
        <v>27</v>
      </c>
      <c r="I421" t="s">
        <v>548</v>
      </c>
      <c r="J421" t="s">
        <v>45</v>
      </c>
      <c r="K421" t="str">
        <f>TEXT(Table1[[#This Row],[Order Date]],"yyyy")</f>
        <v>2025</v>
      </c>
      <c r="L421" t="str">
        <f>TEXT(Table1[[#This Row],[Order Date]],"MMM")</f>
        <v>Feb</v>
      </c>
      <c r="M421" t="str">
        <f>TEXT(Table1[[#This Row],[Order Date]],"DDD")</f>
        <v>Wed</v>
      </c>
      <c r="N421">
        <f>DATEDIF(Table1[[#This Row],[Order Date]],Table1[[#This Row],[Delivered Date]],"D")</f>
        <v>10</v>
      </c>
      <c r="O421">
        <f>ROUND(Table1[[#This Row],[Quantity]]*Table1[[#This Row],[Unit Price]]*VLOOKUP(Table1[[#This Row],[Product Name]],Table2[#All],2,FALSE),0)</f>
        <v>1039</v>
      </c>
      <c r="P421">
        <f>Table1[[#This Row],[Quantity]]*Table1[[#This Row],[Unit Price]]</f>
        <v>1484</v>
      </c>
      <c r="Q421">
        <f>Table1[[#This Row],[Sales Revenue]]-Table1[[#This Row],[Total costs]]</f>
        <v>445</v>
      </c>
    </row>
    <row r="422" spans="1:17" x14ac:dyDescent="0.25">
      <c r="A422" t="s">
        <v>466</v>
      </c>
      <c r="B422" t="s">
        <v>16</v>
      </c>
      <c r="C422" t="s">
        <v>55</v>
      </c>
      <c r="D422" s="1">
        <v>45698</v>
      </c>
      <c r="E422" s="1">
        <v>45707</v>
      </c>
      <c r="F422">
        <v>1</v>
      </c>
      <c r="G422">
        <v>200</v>
      </c>
      <c r="H422" t="s">
        <v>27</v>
      </c>
      <c r="I422" t="s">
        <v>548</v>
      </c>
      <c r="J422" t="s">
        <v>18</v>
      </c>
      <c r="K422" t="str">
        <f>TEXT(Table1[[#This Row],[Order Date]],"yyyy")</f>
        <v>2025</v>
      </c>
      <c r="L422" t="str">
        <f>TEXT(Table1[[#This Row],[Order Date]],"MMM")</f>
        <v>Feb</v>
      </c>
      <c r="M422" t="str">
        <f>TEXT(Table1[[#This Row],[Order Date]],"DDD")</f>
        <v>Mon</v>
      </c>
      <c r="N422">
        <f>DATEDIF(Table1[[#This Row],[Order Date]],Table1[[#This Row],[Delivered Date]],"D")</f>
        <v>9</v>
      </c>
      <c r="O422">
        <f>ROUND(Table1[[#This Row],[Quantity]]*Table1[[#This Row],[Unit Price]]*VLOOKUP(Table1[[#This Row],[Product Name]],Table2[#All],2,FALSE),0)</f>
        <v>110</v>
      </c>
      <c r="P422">
        <f>Table1[[#This Row],[Quantity]]*Table1[[#This Row],[Unit Price]]</f>
        <v>200</v>
      </c>
      <c r="Q422">
        <f>Table1[[#This Row],[Sales Revenue]]-Table1[[#This Row],[Total costs]]</f>
        <v>90</v>
      </c>
    </row>
    <row r="423" spans="1:17" x14ac:dyDescent="0.25">
      <c r="A423" t="s">
        <v>467</v>
      </c>
      <c r="B423" t="s">
        <v>11</v>
      </c>
      <c r="C423" t="s">
        <v>12</v>
      </c>
      <c r="D423" s="1">
        <v>45694</v>
      </c>
      <c r="E423" s="1">
        <v>45703</v>
      </c>
      <c r="F423">
        <v>3</v>
      </c>
      <c r="G423">
        <v>356</v>
      </c>
      <c r="H423" t="s">
        <v>13</v>
      </c>
      <c r="I423" t="s">
        <v>548</v>
      </c>
      <c r="J423" t="s">
        <v>45</v>
      </c>
      <c r="K423" t="str">
        <f>TEXT(Table1[[#This Row],[Order Date]],"yyyy")</f>
        <v>2025</v>
      </c>
      <c r="L423" t="str">
        <f>TEXT(Table1[[#This Row],[Order Date]],"MMM")</f>
        <v>Feb</v>
      </c>
      <c r="M423" t="str">
        <f>TEXT(Table1[[#This Row],[Order Date]],"DDD")</f>
        <v>Thu</v>
      </c>
      <c r="N423">
        <f>DATEDIF(Table1[[#This Row],[Order Date]],Table1[[#This Row],[Delivered Date]],"D")</f>
        <v>9</v>
      </c>
      <c r="O423">
        <f>ROUND(Table1[[#This Row],[Quantity]]*Table1[[#This Row],[Unit Price]]*VLOOKUP(Table1[[#This Row],[Product Name]],Table2[#All],2,FALSE),0)</f>
        <v>801</v>
      </c>
      <c r="P423">
        <f>Table1[[#This Row],[Quantity]]*Table1[[#This Row],[Unit Price]]</f>
        <v>1068</v>
      </c>
      <c r="Q423">
        <f>Table1[[#This Row],[Sales Revenue]]-Table1[[#This Row],[Total costs]]</f>
        <v>267</v>
      </c>
    </row>
    <row r="424" spans="1:17" x14ac:dyDescent="0.25">
      <c r="A424" t="s">
        <v>468</v>
      </c>
      <c r="B424" t="s">
        <v>16</v>
      </c>
      <c r="C424" t="s">
        <v>17</v>
      </c>
      <c r="D424" s="1">
        <v>45720</v>
      </c>
      <c r="E424" s="1">
        <v>45721</v>
      </c>
      <c r="F424">
        <v>4</v>
      </c>
      <c r="G424">
        <v>587</v>
      </c>
      <c r="H424" t="s">
        <v>13</v>
      </c>
      <c r="I424" t="s">
        <v>546</v>
      </c>
      <c r="J424" t="s">
        <v>45</v>
      </c>
      <c r="K424" t="str">
        <f>TEXT(Table1[[#This Row],[Order Date]],"yyyy")</f>
        <v>2025</v>
      </c>
      <c r="L424" t="str">
        <f>TEXT(Table1[[#This Row],[Order Date]],"MMM")</f>
        <v>Mar</v>
      </c>
      <c r="M424" t="str">
        <f>TEXT(Table1[[#This Row],[Order Date]],"DDD")</f>
        <v>Tue</v>
      </c>
      <c r="N424">
        <f>DATEDIF(Table1[[#This Row],[Order Date]],Table1[[#This Row],[Delivered Date]],"D")</f>
        <v>1</v>
      </c>
      <c r="O424">
        <f>ROUND(Table1[[#This Row],[Quantity]]*Table1[[#This Row],[Unit Price]]*VLOOKUP(Table1[[#This Row],[Product Name]],Table2[#All],2,FALSE),0)</f>
        <v>1174</v>
      </c>
      <c r="P424">
        <f>Table1[[#This Row],[Quantity]]*Table1[[#This Row],[Unit Price]]</f>
        <v>2348</v>
      </c>
      <c r="Q424">
        <f>Table1[[#This Row],[Sales Revenue]]-Table1[[#This Row],[Total costs]]</f>
        <v>1174</v>
      </c>
    </row>
    <row r="425" spans="1:17" x14ac:dyDescent="0.25">
      <c r="A425" t="s">
        <v>469</v>
      </c>
      <c r="B425" t="s">
        <v>16</v>
      </c>
      <c r="C425" t="s">
        <v>17</v>
      </c>
      <c r="D425" s="1">
        <v>45835</v>
      </c>
      <c r="E425" s="1">
        <v>45843</v>
      </c>
      <c r="F425">
        <v>4</v>
      </c>
      <c r="G425">
        <v>441</v>
      </c>
      <c r="H425" t="s">
        <v>13</v>
      </c>
      <c r="I425" t="s">
        <v>32</v>
      </c>
      <c r="J425" t="s">
        <v>14</v>
      </c>
      <c r="K425" t="str">
        <f>TEXT(Table1[[#This Row],[Order Date]],"yyyy")</f>
        <v>2025</v>
      </c>
      <c r="L425" t="str">
        <f>TEXT(Table1[[#This Row],[Order Date]],"MMM")</f>
        <v>Jun</v>
      </c>
      <c r="M425" t="str">
        <f>TEXT(Table1[[#This Row],[Order Date]],"DDD")</f>
        <v>Fri</v>
      </c>
      <c r="N425">
        <f>DATEDIF(Table1[[#This Row],[Order Date]],Table1[[#This Row],[Delivered Date]],"D")</f>
        <v>8</v>
      </c>
      <c r="O425">
        <f>ROUND(Table1[[#This Row],[Quantity]]*Table1[[#This Row],[Unit Price]]*VLOOKUP(Table1[[#This Row],[Product Name]],Table2[#All],2,FALSE),0)</f>
        <v>882</v>
      </c>
      <c r="P425">
        <f>Table1[[#This Row],[Quantity]]*Table1[[#This Row],[Unit Price]]</f>
        <v>1764</v>
      </c>
      <c r="Q425">
        <f>Table1[[#This Row],[Sales Revenue]]-Table1[[#This Row],[Total costs]]</f>
        <v>882</v>
      </c>
    </row>
    <row r="426" spans="1:17" x14ac:dyDescent="0.25">
      <c r="A426" t="s">
        <v>470</v>
      </c>
      <c r="B426" t="s">
        <v>16</v>
      </c>
      <c r="C426" t="s">
        <v>63</v>
      </c>
      <c r="D426" s="1">
        <v>46013</v>
      </c>
      <c r="E426" s="1">
        <v>46022</v>
      </c>
      <c r="F426">
        <v>8</v>
      </c>
      <c r="G426">
        <v>953</v>
      </c>
      <c r="H426" t="s">
        <v>13</v>
      </c>
      <c r="I426" t="s">
        <v>548</v>
      </c>
      <c r="J426" t="s">
        <v>28</v>
      </c>
      <c r="K426" t="str">
        <f>TEXT(Table1[[#This Row],[Order Date]],"yyyy")</f>
        <v>2025</v>
      </c>
      <c r="L426" t="str">
        <f>TEXT(Table1[[#This Row],[Order Date]],"MMM")</f>
        <v>Dec</v>
      </c>
      <c r="M426" t="str">
        <f>TEXT(Table1[[#This Row],[Order Date]],"DDD")</f>
        <v>Mon</v>
      </c>
      <c r="N426">
        <f>DATEDIF(Table1[[#This Row],[Order Date]],Table1[[#This Row],[Delivered Date]],"D")</f>
        <v>9</v>
      </c>
      <c r="O426">
        <f>ROUND(Table1[[#This Row],[Quantity]]*Table1[[#This Row],[Unit Price]]*VLOOKUP(Table1[[#This Row],[Product Name]],Table2[#All],2,FALSE),0)</f>
        <v>3812</v>
      </c>
      <c r="P426">
        <f>Table1[[#This Row],[Quantity]]*Table1[[#This Row],[Unit Price]]</f>
        <v>7624</v>
      </c>
      <c r="Q426">
        <f>Table1[[#This Row],[Sales Revenue]]-Table1[[#This Row],[Total costs]]</f>
        <v>3812</v>
      </c>
    </row>
    <row r="427" spans="1:17" x14ac:dyDescent="0.25">
      <c r="A427" t="s">
        <v>471</v>
      </c>
      <c r="B427" t="s">
        <v>30</v>
      </c>
      <c r="C427" t="s">
        <v>31</v>
      </c>
      <c r="D427" s="1">
        <v>45693</v>
      </c>
      <c r="E427" s="1">
        <v>45702</v>
      </c>
      <c r="F427">
        <v>10</v>
      </c>
      <c r="G427">
        <v>356</v>
      </c>
      <c r="H427" t="s">
        <v>13</v>
      </c>
      <c r="I427" t="s">
        <v>546</v>
      </c>
      <c r="J427" t="s">
        <v>45</v>
      </c>
      <c r="K427" t="str">
        <f>TEXT(Table1[[#This Row],[Order Date]],"yyyy")</f>
        <v>2025</v>
      </c>
      <c r="L427" t="str">
        <f>TEXT(Table1[[#This Row],[Order Date]],"MMM")</f>
        <v>Feb</v>
      </c>
      <c r="M427" t="str">
        <f>TEXT(Table1[[#This Row],[Order Date]],"DDD")</f>
        <v>Wed</v>
      </c>
      <c r="N427">
        <f>DATEDIF(Table1[[#This Row],[Order Date]],Table1[[#This Row],[Delivered Date]],"D")</f>
        <v>9</v>
      </c>
      <c r="O427">
        <f>ROUND(Table1[[#This Row],[Quantity]]*Table1[[#This Row],[Unit Price]]*VLOOKUP(Table1[[#This Row],[Product Name]],Table2[#All],2,FALSE),0)</f>
        <v>2670</v>
      </c>
      <c r="P427">
        <f>Table1[[#This Row],[Quantity]]*Table1[[#This Row],[Unit Price]]</f>
        <v>3560</v>
      </c>
      <c r="Q427">
        <f>Table1[[#This Row],[Sales Revenue]]-Table1[[#This Row],[Total costs]]</f>
        <v>890</v>
      </c>
    </row>
    <row r="428" spans="1:17" x14ac:dyDescent="0.25">
      <c r="A428" t="s">
        <v>472</v>
      </c>
      <c r="B428" t="s">
        <v>20</v>
      </c>
      <c r="C428" t="s">
        <v>21</v>
      </c>
      <c r="D428" s="1">
        <v>45862</v>
      </c>
      <c r="E428" s="1">
        <v>45865</v>
      </c>
      <c r="F428">
        <v>9</v>
      </c>
      <c r="G428">
        <v>855</v>
      </c>
      <c r="H428" t="s">
        <v>27</v>
      </c>
      <c r="I428" t="s">
        <v>32</v>
      </c>
      <c r="J428" t="s">
        <v>18</v>
      </c>
      <c r="K428" t="str">
        <f>TEXT(Table1[[#This Row],[Order Date]],"yyyy")</f>
        <v>2025</v>
      </c>
      <c r="L428" t="str">
        <f>TEXT(Table1[[#This Row],[Order Date]],"MMM")</f>
        <v>Jul</v>
      </c>
      <c r="M428" t="str">
        <f>TEXT(Table1[[#This Row],[Order Date]],"DDD")</f>
        <v>Thu</v>
      </c>
      <c r="N428">
        <f>DATEDIF(Table1[[#This Row],[Order Date]],Table1[[#This Row],[Delivered Date]],"D")</f>
        <v>3</v>
      </c>
      <c r="O428">
        <f>ROUND(Table1[[#This Row],[Quantity]]*Table1[[#This Row],[Unit Price]]*VLOOKUP(Table1[[#This Row],[Product Name]],Table2[#All],2,FALSE),0)</f>
        <v>5771</v>
      </c>
      <c r="P428">
        <f>Table1[[#This Row],[Quantity]]*Table1[[#This Row],[Unit Price]]</f>
        <v>7695</v>
      </c>
      <c r="Q428">
        <f>Table1[[#This Row],[Sales Revenue]]-Table1[[#This Row],[Total costs]]</f>
        <v>1924</v>
      </c>
    </row>
    <row r="429" spans="1:17" x14ac:dyDescent="0.25">
      <c r="A429" t="s">
        <v>473</v>
      </c>
      <c r="B429" t="s">
        <v>16</v>
      </c>
      <c r="C429" t="s">
        <v>63</v>
      </c>
      <c r="D429" s="1">
        <v>45773</v>
      </c>
      <c r="E429" s="1">
        <v>45787</v>
      </c>
      <c r="F429">
        <v>1</v>
      </c>
      <c r="G429">
        <v>320</v>
      </c>
      <c r="H429" t="s">
        <v>27</v>
      </c>
      <c r="I429" t="s">
        <v>550</v>
      </c>
      <c r="J429" t="s">
        <v>14</v>
      </c>
      <c r="K429" t="str">
        <f>TEXT(Table1[[#This Row],[Order Date]],"yyyy")</f>
        <v>2025</v>
      </c>
      <c r="L429" t="str">
        <f>TEXT(Table1[[#This Row],[Order Date]],"MMM")</f>
        <v>Apr</v>
      </c>
      <c r="M429" t="str">
        <f>TEXT(Table1[[#This Row],[Order Date]],"DDD")</f>
        <v>Sat</v>
      </c>
      <c r="N429">
        <f>DATEDIF(Table1[[#This Row],[Order Date]],Table1[[#This Row],[Delivered Date]],"D")</f>
        <v>14</v>
      </c>
      <c r="O429">
        <f>ROUND(Table1[[#This Row],[Quantity]]*Table1[[#This Row],[Unit Price]]*VLOOKUP(Table1[[#This Row],[Product Name]],Table2[#All],2,FALSE),0)</f>
        <v>160</v>
      </c>
      <c r="P429">
        <f>Table1[[#This Row],[Quantity]]*Table1[[#This Row],[Unit Price]]</f>
        <v>320</v>
      </c>
      <c r="Q429">
        <f>Table1[[#This Row],[Sales Revenue]]-Table1[[#This Row],[Total costs]]</f>
        <v>160</v>
      </c>
    </row>
    <row r="430" spans="1:17" x14ac:dyDescent="0.25">
      <c r="A430" t="s">
        <v>474</v>
      </c>
      <c r="B430" t="s">
        <v>20</v>
      </c>
      <c r="C430" t="s">
        <v>82</v>
      </c>
      <c r="D430" s="1">
        <v>46011</v>
      </c>
      <c r="E430" s="1">
        <v>46021</v>
      </c>
      <c r="F430">
        <v>10</v>
      </c>
      <c r="G430">
        <v>308</v>
      </c>
      <c r="H430" t="s">
        <v>27</v>
      </c>
      <c r="I430" t="s">
        <v>550</v>
      </c>
      <c r="J430" t="s">
        <v>45</v>
      </c>
      <c r="K430" t="str">
        <f>TEXT(Table1[[#This Row],[Order Date]],"yyyy")</f>
        <v>2025</v>
      </c>
      <c r="L430" t="str">
        <f>TEXT(Table1[[#This Row],[Order Date]],"MMM")</f>
        <v>Dec</v>
      </c>
      <c r="M430" t="str">
        <f>TEXT(Table1[[#This Row],[Order Date]],"DDD")</f>
        <v>Sat</v>
      </c>
      <c r="N430">
        <f>DATEDIF(Table1[[#This Row],[Order Date]],Table1[[#This Row],[Delivered Date]],"D")</f>
        <v>10</v>
      </c>
      <c r="O430">
        <f>ROUND(Table1[[#This Row],[Quantity]]*Table1[[#This Row],[Unit Price]]*VLOOKUP(Table1[[#This Row],[Product Name]],Table2[#All],2,FALSE),0)</f>
        <v>2464</v>
      </c>
      <c r="P430">
        <f>Table1[[#This Row],[Quantity]]*Table1[[#This Row],[Unit Price]]</f>
        <v>3080</v>
      </c>
      <c r="Q430">
        <f>Table1[[#This Row],[Sales Revenue]]-Table1[[#This Row],[Total costs]]</f>
        <v>616</v>
      </c>
    </row>
    <row r="431" spans="1:17" x14ac:dyDescent="0.25">
      <c r="A431" t="s">
        <v>475</v>
      </c>
      <c r="B431" t="s">
        <v>20</v>
      </c>
      <c r="C431" t="s">
        <v>21</v>
      </c>
      <c r="D431" s="1">
        <v>46007</v>
      </c>
      <c r="E431" s="1">
        <v>46020</v>
      </c>
      <c r="F431">
        <v>8</v>
      </c>
      <c r="G431">
        <v>259</v>
      </c>
      <c r="H431" t="s">
        <v>27</v>
      </c>
      <c r="I431" t="s">
        <v>548</v>
      </c>
      <c r="J431" t="s">
        <v>28</v>
      </c>
      <c r="K431" t="str">
        <f>TEXT(Table1[[#This Row],[Order Date]],"yyyy")</f>
        <v>2025</v>
      </c>
      <c r="L431" t="str">
        <f>TEXT(Table1[[#This Row],[Order Date]],"MMM")</f>
        <v>Dec</v>
      </c>
      <c r="M431" t="str">
        <f>TEXT(Table1[[#This Row],[Order Date]],"DDD")</f>
        <v>Tue</v>
      </c>
      <c r="N431">
        <f>DATEDIF(Table1[[#This Row],[Order Date]],Table1[[#This Row],[Delivered Date]],"D")</f>
        <v>13</v>
      </c>
      <c r="O431">
        <f>ROUND(Table1[[#This Row],[Quantity]]*Table1[[#This Row],[Unit Price]]*VLOOKUP(Table1[[#This Row],[Product Name]],Table2[#All],2,FALSE),0)</f>
        <v>1554</v>
      </c>
      <c r="P431">
        <f>Table1[[#This Row],[Quantity]]*Table1[[#This Row],[Unit Price]]</f>
        <v>2072</v>
      </c>
      <c r="Q431">
        <f>Table1[[#This Row],[Sales Revenue]]-Table1[[#This Row],[Total costs]]</f>
        <v>518</v>
      </c>
    </row>
    <row r="432" spans="1:17" x14ac:dyDescent="0.25">
      <c r="A432" t="s">
        <v>476</v>
      </c>
      <c r="B432" t="s">
        <v>20</v>
      </c>
      <c r="C432" t="s">
        <v>21</v>
      </c>
      <c r="D432" s="1">
        <v>45684</v>
      </c>
      <c r="E432" s="1">
        <v>45686</v>
      </c>
      <c r="F432">
        <v>8</v>
      </c>
      <c r="G432">
        <v>684</v>
      </c>
      <c r="H432" t="s">
        <v>13</v>
      </c>
      <c r="I432" t="s">
        <v>548</v>
      </c>
      <c r="J432" t="s">
        <v>28</v>
      </c>
      <c r="K432" t="str">
        <f>TEXT(Table1[[#This Row],[Order Date]],"yyyy")</f>
        <v>2025</v>
      </c>
      <c r="L432" t="str">
        <f>TEXT(Table1[[#This Row],[Order Date]],"MMM")</f>
        <v>Jan</v>
      </c>
      <c r="M432" t="str">
        <f>TEXT(Table1[[#This Row],[Order Date]],"DDD")</f>
        <v>Mon</v>
      </c>
      <c r="N432">
        <f>DATEDIF(Table1[[#This Row],[Order Date]],Table1[[#This Row],[Delivered Date]],"D")</f>
        <v>2</v>
      </c>
      <c r="O432">
        <f>ROUND(Table1[[#This Row],[Quantity]]*Table1[[#This Row],[Unit Price]]*VLOOKUP(Table1[[#This Row],[Product Name]],Table2[#All],2,FALSE),0)</f>
        <v>4104</v>
      </c>
      <c r="P432">
        <f>Table1[[#This Row],[Quantity]]*Table1[[#This Row],[Unit Price]]</f>
        <v>5472</v>
      </c>
      <c r="Q432">
        <f>Table1[[#This Row],[Sales Revenue]]-Table1[[#This Row],[Total costs]]</f>
        <v>1368</v>
      </c>
    </row>
    <row r="433" spans="1:17" x14ac:dyDescent="0.25">
      <c r="A433" t="s">
        <v>477</v>
      </c>
      <c r="B433" t="s">
        <v>20</v>
      </c>
      <c r="C433" t="s">
        <v>82</v>
      </c>
      <c r="D433" s="1">
        <v>45925</v>
      </c>
      <c r="E433" s="1">
        <v>45930</v>
      </c>
      <c r="F433">
        <v>6</v>
      </c>
      <c r="G433">
        <v>993</v>
      </c>
      <c r="H433" t="s">
        <v>27</v>
      </c>
      <c r="I433" t="s">
        <v>546</v>
      </c>
      <c r="J433" t="s">
        <v>14</v>
      </c>
      <c r="K433" t="str">
        <f>TEXT(Table1[[#This Row],[Order Date]],"yyyy")</f>
        <v>2025</v>
      </c>
      <c r="L433" t="str">
        <f>TEXT(Table1[[#This Row],[Order Date]],"MMM")</f>
        <v>Sep</v>
      </c>
      <c r="M433" t="str">
        <f>TEXT(Table1[[#This Row],[Order Date]],"DDD")</f>
        <v>Thu</v>
      </c>
      <c r="N433">
        <f>DATEDIF(Table1[[#This Row],[Order Date]],Table1[[#This Row],[Delivered Date]],"D")</f>
        <v>5</v>
      </c>
      <c r="O433">
        <f>ROUND(Table1[[#This Row],[Quantity]]*Table1[[#This Row],[Unit Price]]*VLOOKUP(Table1[[#This Row],[Product Name]],Table2[#All],2,FALSE),0)</f>
        <v>4766</v>
      </c>
      <c r="P433">
        <f>Table1[[#This Row],[Quantity]]*Table1[[#This Row],[Unit Price]]</f>
        <v>5958</v>
      </c>
      <c r="Q433">
        <f>Table1[[#This Row],[Sales Revenue]]-Table1[[#This Row],[Total costs]]</f>
        <v>1192</v>
      </c>
    </row>
    <row r="434" spans="1:17" x14ac:dyDescent="0.25">
      <c r="A434" t="s">
        <v>478</v>
      </c>
      <c r="B434" t="s">
        <v>30</v>
      </c>
      <c r="C434" t="s">
        <v>41</v>
      </c>
      <c r="D434" s="1">
        <v>45798</v>
      </c>
      <c r="E434" s="1">
        <v>45804</v>
      </c>
      <c r="F434">
        <v>1</v>
      </c>
      <c r="G434">
        <v>773</v>
      </c>
      <c r="H434" t="s">
        <v>27</v>
      </c>
      <c r="I434" t="s">
        <v>32</v>
      </c>
      <c r="J434" t="s">
        <v>14</v>
      </c>
      <c r="K434" t="str">
        <f>TEXT(Table1[[#This Row],[Order Date]],"yyyy")</f>
        <v>2025</v>
      </c>
      <c r="L434" t="str">
        <f>TEXT(Table1[[#This Row],[Order Date]],"MMM")</f>
        <v>May</v>
      </c>
      <c r="M434" t="str">
        <f>TEXT(Table1[[#This Row],[Order Date]],"DDD")</f>
        <v>Wed</v>
      </c>
      <c r="N434">
        <f>DATEDIF(Table1[[#This Row],[Order Date]],Table1[[#This Row],[Delivered Date]],"D")</f>
        <v>6</v>
      </c>
      <c r="O434">
        <f>ROUND(Table1[[#This Row],[Quantity]]*Table1[[#This Row],[Unit Price]]*VLOOKUP(Table1[[#This Row],[Product Name]],Table2[#All],2,FALSE),0)</f>
        <v>502</v>
      </c>
      <c r="P434">
        <f>Table1[[#This Row],[Quantity]]*Table1[[#This Row],[Unit Price]]</f>
        <v>773</v>
      </c>
      <c r="Q434">
        <f>Table1[[#This Row],[Sales Revenue]]-Table1[[#This Row],[Total costs]]</f>
        <v>271</v>
      </c>
    </row>
    <row r="435" spans="1:17" x14ac:dyDescent="0.25">
      <c r="A435" t="s">
        <v>479</v>
      </c>
      <c r="B435" t="s">
        <v>11</v>
      </c>
      <c r="C435" t="s">
        <v>57</v>
      </c>
      <c r="D435" s="1">
        <v>45663</v>
      </c>
      <c r="E435" s="1">
        <v>45669</v>
      </c>
      <c r="F435">
        <v>8</v>
      </c>
      <c r="G435">
        <v>527</v>
      </c>
      <c r="H435" t="s">
        <v>27</v>
      </c>
      <c r="I435" t="s">
        <v>550</v>
      </c>
      <c r="J435" t="s">
        <v>45</v>
      </c>
      <c r="K435" t="str">
        <f>TEXT(Table1[[#This Row],[Order Date]],"yyyy")</f>
        <v>2025</v>
      </c>
      <c r="L435" t="str">
        <f>TEXT(Table1[[#This Row],[Order Date]],"MMM")</f>
        <v>Jan</v>
      </c>
      <c r="M435" t="str">
        <f>TEXT(Table1[[#This Row],[Order Date]],"DDD")</f>
        <v>Mon</v>
      </c>
      <c r="N435">
        <f>DATEDIF(Table1[[#This Row],[Order Date]],Table1[[#This Row],[Delivered Date]],"D")</f>
        <v>6</v>
      </c>
      <c r="O435">
        <f>ROUND(Table1[[#This Row],[Quantity]]*Table1[[#This Row],[Unit Price]]*VLOOKUP(Table1[[#This Row],[Product Name]],Table2[#All],2,FALSE),0)</f>
        <v>3584</v>
      </c>
      <c r="P435">
        <f>Table1[[#This Row],[Quantity]]*Table1[[#This Row],[Unit Price]]</f>
        <v>4216</v>
      </c>
      <c r="Q435">
        <f>Table1[[#This Row],[Sales Revenue]]-Table1[[#This Row],[Total costs]]</f>
        <v>632</v>
      </c>
    </row>
    <row r="436" spans="1:17" x14ac:dyDescent="0.25">
      <c r="A436" t="s">
        <v>480</v>
      </c>
      <c r="B436" t="s">
        <v>20</v>
      </c>
      <c r="C436" t="s">
        <v>82</v>
      </c>
      <c r="D436" s="1">
        <v>45992</v>
      </c>
      <c r="E436" s="1">
        <v>46002</v>
      </c>
      <c r="F436">
        <v>10</v>
      </c>
      <c r="G436">
        <v>752</v>
      </c>
      <c r="H436" t="s">
        <v>13</v>
      </c>
      <c r="I436" t="s">
        <v>550</v>
      </c>
      <c r="J436" t="s">
        <v>14</v>
      </c>
      <c r="K436" t="str">
        <f>TEXT(Table1[[#This Row],[Order Date]],"yyyy")</f>
        <v>2025</v>
      </c>
      <c r="L436" t="str">
        <f>TEXT(Table1[[#This Row],[Order Date]],"MMM")</f>
        <v>Dec</v>
      </c>
      <c r="M436" t="str">
        <f>TEXT(Table1[[#This Row],[Order Date]],"DDD")</f>
        <v>Mon</v>
      </c>
      <c r="N436">
        <f>DATEDIF(Table1[[#This Row],[Order Date]],Table1[[#This Row],[Delivered Date]],"D")</f>
        <v>10</v>
      </c>
      <c r="O436">
        <f>ROUND(Table1[[#This Row],[Quantity]]*Table1[[#This Row],[Unit Price]]*VLOOKUP(Table1[[#This Row],[Product Name]],Table2[#All],2,FALSE),0)</f>
        <v>6016</v>
      </c>
      <c r="P436">
        <f>Table1[[#This Row],[Quantity]]*Table1[[#This Row],[Unit Price]]</f>
        <v>7520</v>
      </c>
      <c r="Q436">
        <f>Table1[[#This Row],[Sales Revenue]]-Table1[[#This Row],[Total costs]]</f>
        <v>1504</v>
      </c>
    </row>
    <row r="437" spans="1:17" x14ac:dyDescent="0.25">
      <c r="A437" t="s">
        <v>481</v>
      </c>
      <c r="B437" t="s">
        <v>23</v>
      </c>
      <c r="C437" t="s">
        <v>37</v>
      </c>
      <c r="D437" s="1">
        <v>45988</v>
      </c>
      <c r="E437" s="1">
        <v>45995</v>
      </c>
      <c r="F437">
        <v>1</v>
      </c>
      <c r="G437">
        <v>821</v>
      </c>
      <c r="H437" t="s">
        <v>13</v>
      </c>
      <c r="I437" t="s">
        <v>548</v>
      </c>
      <c r="J437" t="s">
        <v>14</v>
      </c>
      <c r="K437" t="str">
        <f>TEXT(Table1[[#This Row],[Order Date]],"yyyy")</f>
        <v>2025</v>
      </c>
      <c r="L437" t="str">
        <f>TEXT(Table1[[#This Row],[Order Date]],"MMM")</f>
        <v>Nov</v>
      </c>
      <c r="M437" t="str">
        <f>TEXT(Table1[[#This Row],[Order Date]],"DDD")</f>
        <v>Thu</v>
      </c>
      <c r="N437">
        <f>DATEDIF(Table1[[#This Row],[Order Date]],Table1[[#This Row],[Delivered Date]],"D")</f>
        <v>7</v>
      </c>
      <c r="O437">
        <f>ROUND(Table1[[#This Row],[Quantity]]*Table1[[#This Row],[Unit Price]]*VLOOKUP(Table1[[#This Row],[Product Name]],Table2[#All],2,FALSE),0)</f>
        <v>411</v>
      </c>
      <c r="P437">
        <f>Table1[[#This Row],[Quantity]]*Table1[[#This Row],[Unit Price]]</f>
        <v>821</v>
      </c>
      <c r="Q437">
        <f>Table1[[#This Row],[Sales Revenue]]-Table1[[#This Row],[Total costs]]</f>
        <v>410</v>
      </c>
    </row>
    <row r="438" spans="1:17" x14ac:dyDescent="0.25">
      <c r="A438" t="s">
        <v>482</v>
      </c>
      <c r="B438" t="s">
        <v>20</v>
      </c>
      <c r="C438" t="s">
        <v>53</v>
      </c>
      <c r="D438" s="1">
        <v>45928</v>
      </c>
      <c r="E438" s="1">
        <v>45934</v>
      </c>
      <c r="F438">
        <v>9</v>
      </c>
      <c r="G438">
        <v>733</v>
      </c>
      <c r="H438" t="s">
        <v>27</v>
      </c>
      <c r="I438" t="s">
        <v>549</v>
      </c>
      <c r="J438" t="s">
        <v>28</v>
      </c>
      <c r="K438" t="str">
        <f>TEXT(Table1[[#This Row],[Order Date]],"yyyy")</f>
        <v>2025</v>
      </c>
      <c r="L438" t="str">
        <f>TEXT(Table1[[#This Row],[Order Date]],"MMM")</f>
        <v>Sep</v>
      </c>
      <c r="M438" t="str">
        <f>TEXT(Table1[[#This Row],[Order Date]],"DDD")</f>
        <v>Sun</v>
      </c>
      <c r="N438">
        <f>DATEDIF(Table1[[#This Row],[Order Date]],Table1[[#This Row],[Delivered Date]],"D")</f>
        <v>6</v>
      </c>
      <c r="O438">
        <f>ROUND(Table1[[#This Row],[Quantity]]*Table1[[#This Row],[Unit Price]]*VLOOKUP(Table1[[#This Row],[Product Name]],Table2[#All],2,FALSE),0)</f>
        <v>4618</v>
      </c>
      <c r="P438">
        <f>Table1[[#This Row],[Quantity]]*Table1[[#This Row],[Unit Price]]</f>
        <v>6597</v>
      </c>
      <c r="Q438">
        <f>Table1[[#This Row],[Sales Revenue]]-Table1[[#This Row],[Total costs]]</f>
        <v>1979</v>
      </c>
    </row>
    <row r="439" spans="1:17" x14ac:dyDescent="0.25">
      <c r="A439" t="s">
        <v>483</v>
      </c>
      <c r="B439" t="s">
        <v>23</v>
      </c>
      <c r="C439" t="s">
        <v>69</v>
      </c>
      <c r="D439" s="1">
        <v>45707</v>
      </c>
      <c r="E439" s="1">
        <v>45713</v>
      </c>
      <c r="F439">
        <v>7</v>
      </c>
      <c r="G439">
        <v>471</v>
      </c>
      <c r="H439" t="s">
        <v>27</v>
      </c>
      <c r="I439" t="s">
        <v>550</v>
      </c>
      <c r="J439" t="s">
        <v>45</v>
      </c>
      <c r="K439" t="str">
        <f>TEXT(Table1[[#This Row],[Order Date]],"yyyy")</f>
        <v>2025</v>
      </c>
      <c r="L439" t="str">
        <f>TEXT(Table1[[#This Row],[Order Date]],"MMM")</f>
        <v>Feb</v>
      </c>
      <c r="M439" t="str">
        <f>TEXT(Table1[[#This Row],[Order Date]],"DDD")</f>
        <v>Wed</v>
      </c>
      <c r="N439">
        <f>DATEDIF(Table1[[#This Row],[Order Date]],Table1[[#This Row],[Delivered Date]],"D")</f>
        <v>6</v>
      </c>
      <c r="O439">
        <f>ROUND(Table1[[#This Row],[Quantity]]*Table1[[#This Row],[Unit Price]]*VLOOKUP(Table1[[#This Row],[Product Name]],Table2[#All],2,FALSE),0)</f>
        <v>1813</v>
      </c>
      <c r="P439">
        <f>Table1[[#This Row],[Quantity]]*Table1[[#This Row],[Unit Price]]</f>
        <v>3297</v>
      </c>
      <c r="Q439">
        <f>Table1[[#This Row],[Sales Revenue]]-Table1[[#This Row],[Total costs]]</f>
        <v>1484</v>
      </c>
    </row>
    <row r="440" spans="1:17" x14ac:dyDescent="0.25">
      <c r="A440" t="s">
        <v>484</v>
      </c>
      <c r="B440" t="s">
        <v>30</v>
      </c>
      <c r="C440" t="s">
        <v>41</v>
      </c>
      <c r="D440" s="1">
        <v>45738</v>
      </c>
      <c r="E440" s="1">
        <v>45745</v>
      </c>
      <c r="F440">
        <v>2</v>
      </c>
      <c r="G440">
        <v>566</v>
      </c>
      <c r="H440" t="s">
        <v>27</v>
      </c>
      <c r="I440" t="s">
        <v>549</v>
      </c>
      <c r="J440" t="s">
        <v>18</v>
      </c>
      <c r="K440" t="str">
        <f>TEXT(Table1[[#This Row],[Order Date]],"yyyy")</f>
        <v>2025</v>
      </c>
      <c r="L440" t="str">
        <f>TEXT(Table1[[#This Row],[Order Date]],"MMM")</f>
        <v>Mar</v>
      </c>
      <c r="M440" t="str">
        <f>TEXT(Table1[[#This Row],[Order Date]],"DDD")</f>
        <v>Sat</v>
      </c>
      <c r="N440">
        <f>DATEDIF(Table1[[#This Row],[Order Date]],Table1[[#This Row],[Delivered Date]],"D")</f>
        <v>7</v>
      </c>
      <c r="O440">
        <f>ROUND(Table1[[#This Row],[Quantity]]*Table1[[#This Row],[Unit Price]]*VLOOKUP(Table1[[#This Row],[Product Name]],Table2[#All],2,FALSE),0)</f>
        <v>736</v>
      </c>
      <c r="P440">
        <f>Table1[[#This Row],[Quantity]]*Table1[[#This Row],[Unit Price]]</f>
        <v>1132</v>
      </c>
      <c r="Q440">
        <f>Table1[[#This Row],[Sales Revenue]]-Table1[[#This Row],[Total costs]]</f>
        <v>396</v>
      </c>
    </row>
    <row r="441" spans="1:17" x14ac:dyDescent="0.25">
      <c r="A441" t="s">
        <v>485</v>
      </c>
      <c r="B441" t="s">
        <v>20</v>
      </c>
      <c r="C441" t="s">
        <v>21</v>
      </c>
      <c r="D441" s="1">
        <v>45839</v>
      </c>
      <c r="E441" s="1">
        <v>45846</v>
      </c>
      <c r="F441">
        <v>1</v>
      </c>
      <c r="G441">
        <v>284</v>
      </c>
      <c r="H441" t="s">
        <v>13</v>
      </c>
      <c r="I441" t="s">
        <v>549</v>
      </c>
      <c r="J441" t="s">
        <v>45</v>
      </c>
      <c r="K441" t="str">
        <f>TEXT(Table1[[#This Row],[Order Date]],"yyyy")</f>
        <v>2025</v>
      </c>
      <c r="L441" t="str">
        <f>TEXT(Table1[[#This Row],[Order Date]],"MMM")</f>
        <v>Jul</v>
      </c>
      <c r="M441" t="str">
        <f>TEXT(Table1[[#This Row],[Order Date]],"DDD")</f>
        <v>Tue</v>
      </c>
      <c r="N441">
        <f>DATEDIF(Table1[[#This Row],[Order Date]],Table1[[#This Row],[Delivered Date]],"D")</f>
        <v>7</v>
      </c>
      <c r="O441">
        <f>ROUND(Table1[[#This Row],[Quantity]]*Table1[[#This Row],[Unit Price]]*VLOOKUP(Table1[[#This Row],[Product Name]],Table2[#All],2,FALSE),0)</f>
        <v>213</v>
      </c>
      <c r="P441">
        <f>Table1[[#This Row],[Quantity]]*Table1[[#This Row],[Unit Price]]</f>
        <v>284</v>
      </c>
      <c r="Q441">
        <f>Table1[[#This Row],[Sales Revenue]]-Table1[[#This Row],[Total costs]]</f>
        <v>71</v>
      </c>
    </row>
    <row r="442" spans="1:17" x14ac:dyDescent="0.25">
      <c r="A442" t="s">
        <v>486</v>
      </c>
      <c r="B442" t="s">
        <v>11</v>
      </c>
      <c r="C442" t="s">
        <v>12</v>
      </c>
      <c r="D442" s="1">
        <v>45886</v>
      </c>
      <c r="E442" s="1">
        <v>45887</v>
      </c>
      <c r="F442">
        <v>8</v>
      </c>
      <c r="G442">
        <v>48</v>
      </c>
      <c r="H442" t="s">
        <v>13</v>
      </c>
      <c r="I442" t="s">
        <v>32</v>
      </c>
      <c r="J442" t="s">
        <v>45</v>
      </c>
      <c r="K442" t="str">
        <f>TEXT(Table1[[#This Row],[Order Date]],"yyyy")</f>
        <v>2025</v>
      </c>
      <c r="L442" t="str">
        <f>TEXT(Table1[[#This Row],[Order Date]],"MMM")</f>
        <v>Aug</v>
      </c>
      <c r="M442" t="str">
        <f>TEXT(Table1[[#This Row],[Order Date]],"DDD")</f>
        <v>Sun</v>
      </c>
      <c r="N442">
        <f>DATEDIF(Table1[[#This Row],[Order Date]],Table1[[#This Row],[Delivered Date]],"D")</f>
        <v>1</v>
      </c>
      <c r="O442">
        <f>ROUND(Table1[[#This Row],[Quantity]]*Table1[[#This Row],[Unit Price]]*VLOOKUP(Table1[[#This Row],[Product Name]],Table2[#All],2,FALSE),0)</f>
        <v>288</v>
      </c>
      <c r="P442">
        <f>Table1[[#This Row],[Quantity]]*Table1[[#This Row],[Unit Price]]</f>
        <v>384</v>
      </c>
      <c r="Q442">
        <f>Table1[[#This Row],[Sales Revenue]]-Table1[[#This Row],[Total costs]]</f>
        <v>96</v>
      </c>
    </row>
    <row r="443" spans="1:17" x14ac:dyDescent="0.25">
      <c r="A443" t="s">
        <v>487</v>
      </c>
      <c r="B443" t="s">
        <v>20</v>
      </c>
      <c r="C443" t="s">
        <v>21</v>
      </c>
      <c r="D443" s="1">
        <v>45874</v>
      </c>
      <c r="E443" s="1">
        <v>45880</v>
      </c>
      <c r="F443">
        <v>3</v>
      </c>
      <c r="G443">
        <v>262</v>
      </c>
      <c r="H443" t="s">
        <v>27</v>
      </c>
      <c r="I443" t="s">
        <v>32</v>
      </c>
      <c r="J443" t="s">
        <v>28</v>
      </c>
      <c r="K443" t="str">
        <f>TEXT(Table1[[#This Row],[Order Date]],"yyyy")</f>
        <v>2025</v>
      </c>
      <c r="L443" t="str">
        <f>TEXT(Table1[[#This Row],[Order Date]],"MMM")</f>
        <v>Aug</v>
      </c>
      <c r="M443" t="str">
        <f>TEXT(Table1[[#This Row],[Order Date]],"DDD")</f>
        <v>Tue</v>
      </c>
      <c r="N443">
        <f>DATEDIF(Table1[[#This Row],[Order Date]],Table1[[#This Row],[Delivered Date]],"D")</f>
        <v>6</v>
      </c>
      <c r="O443">
        <f>ROUND(Table1[[#This Row],[Quantity]]*Table1[[#This Row],[Unit Price]]*VLOOKUP(Table1[[#This Row],[Product Name]],Table2[#All],2,FALSE),0)</f>
        <v>590</v>
      </c>
      <c r="P443">
        <f>Table1[[#This Row],[Quantity]]*Table1[[#This Row],[Unit Price]]</f>
        <v>786</v>
      </c>
      <c r="Q443">
        <f>Table1[[#This Row],[Sales Revenue]]-Table1[[#This Row],[Total costs]]</f>
        <v>196</v>
      </c>
    </row>
    <row r="444" spans="1:17" x14ac:dyDescent="0.25">
      <c r="A444" t="s">
        <v>488</v>
      </c>
      <c r="B444" t="s">
        <v>20</v>
      </c>
      <c r="C444" t="s">
        <v>39</v>
      </c>
      <c r="D444" s="1">
        <v>45716</v>
      </c>
      <c r="E444" s="1">
        <v>45726</v>
      </c>
      <c r="F444">
        <v>8</v>
      </c>
      <c r="G444">
        <v>733</v>
      </c>
      <c r="H444" t="s">
        <v>13</v>
      </c>
      <c r="I444" t="s">
        <v>550</v>
      </c>
      <c r="J444" t="s">
        <v>45</v>
      </c>
      <c r="K444" t="str">
        <f>TEXT(Table1[[#This Row],[Order Date]],"yyyy")</f>
        <v>2025</v>
      </c>
      <c r="L444" t="str">
        <f>TEXT(Table1[[#This Row],[Order Date]],"MMM")</f>
        <v>Feb</v>
      </c>
      <c r="M444" t="str">
        <f>TEXT(Table1[[#This Row],[Order Date]],"DDD")</f>
        <v>Fri</v>
      </c>
      <c r="N444">
        <f>DATEDIF(Table1[[#This Row],[Order Date]],Table1[[#This Row],[Delivered Date]],"D")</f>
        <v>10</v>
      </c>
      <c r="O444">
        <f>ROUND(Table1[[#This Row],[Quantity]]*Table1[[#This Row],[Unit Price]]*VLOOKUP(Table1[[#This Row],[Product Name]],Table2[#All],2,FALSE),0)</f>
        <v>3812</v>
      </c>
      <c r="P444">
        <f>Table1[[#This Row],[Quantity]]*Table1[[#This Row],[Unit Price]]</f>
        <v>5864</v>
      </c>
      <c r="Q444">
        <f>Table1[[#This Row],[Sales Revenue]]-Table1[[#This Row],[Total costs]]</f>
        <v>2052</v>
      </c>
    </row>
    <row r="445" spans="1:17" x14ac:dyDescent="0.25">
      <c r="A445" t="s">
        <v>489</v>
      </c>
      <c r="B445" t="s">
        <v>20</v>
      </c>
      <c r="C445" t="s">
        <v>21</v>
      </c>
      <c r="D445" s="1">
        <v>45758</v>
      </c>
      <c r="E445" s="1">
        <v>45761</v>
      </c>
      <c r="F445">
        <v>8</v>
      </c>
      <c r="G445">
        <v>258</v>
      </c>
      <c r="H445" t="s">
        <v>13</v>
      </c>
      <c r="I445" t="s">
        <v>546</v>
      </c>
      <c r="J445" t="s">
        <v>14</v>
      </c>
      <c r="K445" t="str">
        <f>TEXT(Table1[[#This Row],[Order Date]],"yyyy")</f>
        <v>2025</v>
      </c>
      <c r="L445" t="str">
        <f>TEXT(Table1[[#This Row],[Order Date]],"MMM")</f>
        <v>Apr</v>
      </c>
      <c r="M445" t="str">
        <f>TEXT(Table1[[#This Row],[Order Date]],"DDD")</f>
        <v>Fri</v>
      </c>
      <c r="N445">
        <f>DATEDIF(Table1[[#This Row],[Order Date]],Table1[[#This Row],[Delivered Date]],"D")</f>
        <v>3</v>
      </c>
      <c r="O445">
        <f>ROUND(Table1[[#This Row],[Quantity]]*Table1[[#This Row],[Unit Price]]*VLOOKUP(Table1[[#This Row],[Product Name]],Table2[#All],2,FALSE),0)</f>
        <v>1548</v>
      </c>
      <c r="P445">
        <f>Table1[[#This Row],[Quantity]]*Table1[[#This Row],[Unit Price]]</f>
        <v>2064</v>
      </c>
      <c r="Q445">
        <f>Table1[[#This Row],[Sales Revenue]]-Table1[[#This Row],[Total costs]]</f>
        <v>516</v>
      </c>
    </row>
    <row r="446" spans="1:17" x14ac:dyDescent="0.25">
      <c r="A446" t="s">
        <v>490</v>
      </c>
      <c r="B446" t="s">
        <v>20</v>
      </c>
      <c r="C446" t="s">
        <v>21</v>
      </c>
      <c r="D446" s="1">
        <v>45742</v>
      </c>
      <c r="E446" s="1">
        <v>45748</v>
      </c>
      <c r="F446">
        <v>10</v>
      </c>
      <c r="G446">
        <v>405</v>
      </c>
      <c r="H446" t="s">
        <v>13</v>
      </c>
      <c r="I446" t="s">
        <v>32</v>
      </c>
      <c r="J446" t="s">
        <v>45</v>
      </c>
      <c r="K446" t="str">
        <f>TEXT(Table1[[#This Row],[Order Date]],"yyyy")</f>
        <v>2025</v>
      </c>
      <c r="L446" t="str">
        <f>TEXT(Table1[[#This Row],[Order Date]],"MMM")</f>
        <v>Mar</v>
      </c>
      <c r="M446" t="str">
        <f>TEXT(Table1[[#This Row],[Order Date]],"DDD")</f>
        <v>Wed</v>
      </c>
      <c r="N446">
        <f>DATEDIF(Table1[[#This Row],[Order Date]],Table1[[#This Row],[Delivered Date]],"D")</f>
        <v>6</v>
      </c>
      <c r="O446">
        <f>ROUND(Table1[[#This Row],[Quantity]]*Table1[[#This Row],[Unit Price]]*VLOOKUP(Table1[[#This Row],[Product Name]],Table2[#All],2,FALSE),0)</f>
        <v>3038</v>
      </c>
      <c r="P446">
        <f>Table1[[#This Row],[Quantity]]*Table1[[#This Row],[Unit Price]]</f>
        <v>4050</v>
      </c>
      <c r="Q446">
        <f>Table1[[#This Row],[Sales Revenue]]-Table1[[#This Row],[Total costs]]</f>
        <v>1012</v>
      </c>
    </row>
    <row r="447" spans="1:17" x14ac:dyDescent="0.25">
      <c r="A447" t="s">
        <v>491</v>
      </c>
      <c r="B447" t="s">
        <v>20</v>
      </c>
      <c r="C447" t="s">
        <v>82</v>
      </c>
      <c r="D447" s="1">
        <v>45924</v>
      </c>
      <c r="E447" s="1">
        <v>45925</v>
      </c>
      <c r="F447">
        <v>6</v>
      </c>
      <c r="G447">
        <v>252</v>
      </c>
      <c r="H447" t="s">
        <v>13</v>
      </c>
      <c r="I447" t="s">
        <v>550</v>
      </c>
      <c r="J447" t="s">
        <v>14</v>
      </c>
      <c r="K447" t="str">
        <f>TEXT(Table1[[#This Row],[Order Date]],"yyyy")</f>
        <v>2025</v>
      </c>
      <c r="L447" t="str">
        <f>TEXT(Table1[[#This Row],[Order Date]],"MMM")</f>
        <v>Sep</v>
      </c>
      <c r="M447" t="str">
        <f>TEXT(Table1[[#This Row],[Order Date]],"DDD")</f>
        <v>Wed</v>
      </c>
      <c r="N447">
        <f>DATEDIF(Table1[[#This Row],[Order Date]],Table1[[#This Row],[Delivered Date]],"D")</f>
        <v>1</v>
      </c>
      <c r="O447">
        <f>ROUND(Table1[[#This Row],[Quantity]]*Table1[[#This Row],[Unit Price]]*VLOOKUP(Table1[[#This Row],[Product Name]],Table2[#All],2,FALSE),0)</f>
        <v>1210</v>
      </c>
      <c r="P447">
        <f>Table1[[#This Row],[Quantity]]*Table1[[#This Row],[Unit Price]]</f>
        <v>1512</v>
      </c>
      <c r="Q447">
        <f>Table1[[#This Row],[Sales Revenue]]-Table1[[#This Row],[Total costs]]</f>
        <v>302</v>
      </c>
    </row>
    <row r="448" spans="1:17" x14ac:dyDescent="0.25">
      <c r="A448" t="s">
        <v>492</v>
      </c>
      <c r="B448" t="s">
        <v>30</v>
      </c>
      <c r="C448" t="s">
        <v>41</v>
      </c>
      <c r="D448" s="1">
        <v>45965</v>
      </c>
      <c r="E448" s="1">
        <v>45971</v>
      </c>
      <c r="F448">
        <v>10</v>
      </c>
      <c r="G448">
        <v>85</v>
      </c>
      <c r="H448" t="s">
        <v>13</v>
      </c>
      <c r="I448" t="s">
        <v>546</v>
      </c>
      <c r="J448" t="s">
        <v>28</v>
      </c>
      <c r="K448" t="str">
        <f>TEXT(Table1[[#This Row],[Order Date]],"yyyy")</f>
        <v>2025</v>
      </c>
      <c r="L448" t="str">
        <f>TEXT(Table1[[#This Row],[Order Date]],"MMM")</f>
        <v>Nov</v>
      </c>
      <c r="M448" t="str">
        <f>TEXT(Table1[[#This Row],[Order Date]],"DDD")</f>
        <v>Tue</v>
      </c>
      <c r="N448">
        <f>DATEDIF(Table1[[#This Row],[Order Date]],Table1[[#This Row],[Delivered Date]],"D")</f>
        <v>6</v>
      </c>
      <c r="O448">
        <f>ROUND(Table1[[#This Row],[Quantity]]*Table1[[#This Row],[Unit Price]]*VLOOKUP(Table1[[#This Row],[Product Name]],Table2[#All],2,FALSE),0)</f>
        <v>553</v>
      </c>
      <c r="P448">
        <f>Table1[[#This Row],[Quantity]]*Table1[[#This Row],[Unit Price]]</f>
        <v>850</v>
      </c>
      <c r="Q448">
        <f>Table1[[#This Row],[Sales Revenue]]-Table1[[#This Row],[Total costs]]</f>
        <v>297</v>
      </c>
    </row>
    <row r="449" spans="1:17" x14ac:dyDescent="0.25">
      <c r="A449" t="s">
        <v>493</v>
      </c>
      <c r="B449" t="s">
        <v>30</v>
      </c>
      <c r="C449" t="s">
        <v>41</v>
      </c>
      <c r="D449" s="1">
        <v>45768</v>
      </c>
      <c r="E449" s="1">
        <v>45772</v>
      </c>
      <c r="F449">
        <v>9</v>
      </c>
      <c r="G449">
        <v>67</v>
      </c>
      <c r="H449" t="s">
        <v>13</v>
      </c>
      <c r="I449" t="s">
        <v>550</v>
      </c>
      <c r="J449" t="s">
        <v>14</v>
      </c>
      <c r="K449" t="str">
        <f>TEXT(Table1[[#This Row],[Order Date]],"yyyy")</f>
        <v>2025</v>
      </c>
      <c r="L449" t="str">
        <f>TEXT(Table1[[#This Row],[Order Date]],"MMM")</f>
        <v>Apr</v>
      </c>
      <c r="M449" t="str">
        <f>TEXT(Table1[[#This Row],[Order Date]],"DDD")</f>
        <v>Mon</v>
      </c>
      <c r="N449">
        <f>DATEDIF(Table1[[#This Row],[Order Date]],Table1[[#This Row],[Delivered Date]],"D")</f>
        <v>4</v>
      </c>
      <c r="O449">
        <f>ROUND(Table1[[#This Row],[Quantity]]*Table1[[#This Row],[Unit Price]]*VLOOKUP(Table1[[#This Row],[Product Name]],Table2[#All],2,FALSE),0)</f>
        <v>392</v>
      </c>
      <c r="P449">
        <f>Table1[[#This Row],[Quantity]]*Table1[[#This Row],[Unit Price]]</f>
        <v>603</v>
      </c>
      <c r="Q449">
        <f>Table1[[#This Row],[Sales Revenue]]-Table1[[#This Row],[Total costs]]</f>
        <v>211</v>
      </c>
    </row>
    <row r="450" spans="1:17" x14ac:dyDescent="0.25">
      <c r="A450" t="s">
        <v>494</v>
      </c>
      <c r="B450" t="s">
        <v>20</v>
      </c>
      <c r="C450" t="s">
        <v>53</v>
      </c>
      <c r="D450" s="1">
        <v>45812</v>
      </c>
      <c r="E450" s="1">
        <v>45818</v>
      </c>
      <c r="F450">
        <v>3</v>
      </c>
      <c r="G450">
        <v>723</v>
      </c>
      <c r="H450" t="s">
        <v>13</v>
      </c>
      <c r="I450" t="s">
        <v>550</v>
      </c>
      <c r="J450" t="s">
        <v>45</v>
      </c>
      <c r="K450" t="str">
        <f>TEXT(Table1[[#This Row],[Order Date]],"yyyy")</f>
        <v>2025</v>
      </c>
      <c r="L450" t="str">
        <f>TEXT(Table1[[#This Row],[Order Date]],"MMM")</f>
        <v>Jun</v>
      </c>
      <c r="M450" t="str">
        <f>TEXT(Table1[[#This Row],[Order Date]],"DDD")</f>
        <v>Wed</v>
      </c>
      <c r="N450">
        <f>DATEDIF(Table1[[#This Row],[Order Date]],Table1[[#This Row],[Delivered Date]],"D")</f>
        <v>6</v>
      </c>
      <c r="O450">
        <f>ROUND(Table1[[#This Row],[Quantity]]*Table1[[#This Row],[Unit Price]]*VLOOKUP(Table1[[#This Row],[Product Name]],Table2[#All],2,FALSE),0)</f>
        <v>1518</v>
      </c>
      <c r="P450">
        <f>Table1[[#This Row],[Quantity]]*Table1[[#This Row],[Unit Price]]</f>
        <v>2169</v>
      </c>
      <c r="Q450">
        <f>Table1[[#This Row],[Sales Revenue]]-Table1[[#This Row],[Total costs]]</f>
        <v>651</v>
      </c>
    </row>
    <row r="451" spans="1:17" x14ac:dyDescent="0.25">
      <c r="A451" t="s">
        <v>495</v>
      </c>
      <c r="B451" t="s">
        <v>30</v>
      </c>
      <c r="C451" t="s">
        <v>31</v>
      </c>
      <c r="D451" s="1">
        <v>45762</v>
      </c>
      <c r="E451" s="1">
        <v>45766</v>
      </c>
      <c r="F451">
        <v>2</v>
      </c>
      <c r="G451">
        <v>919</v>
      </c>
      <c r="H451" t="s">
        <v>13</v>
      </c>
      <c r="I451" t="s">
        <v>550</v>
      </c>
      <c r="J451" t="s">
        <v>18</v>
      </c>
      <c r="K451" t="str">
        <f>TEXT(Table1[[#This Row],[Order Date]],"yyyy")</f>
        <v>2025</v>
      </c>
      <c r="L451" t="str">
        <f>TEXT(Table1[[#This Row],[Order Date]],"MMM")</f>
        <v>Apr</v>
      </c>
      <c r="M451" t="str">
        <f>TEXT(Table1[[#This Row],[Order Date]],"DDD")</f>
        <v>Tue</v>
      </c>
      <c r="N451">
        <f>DATEDIF(Table1[[#This Row],[Order Date]],Table1[[#This Row],[Delivered Date]],"D")</f>
        <v>4</v>
      </c>
      <c r="O451">
        <f>ROUND(Table1[[#This Row],[Quantity]]*Table1[[#This Row],[Unit Price]]*VLOOKUP(Table1[[#This Row],[Product Name]],Table2[#All],2,FALSE),0)</f>
        <v>1379</v>
      </c>
      <c r="P451">
        <f>Table1[[#This Row],[Quantity]]*Table1[[#This Row],[Unit Price]]</f>
        <v>1838</v>
      </c>
      <c r="Q451">
        <f>Table1[[#This Row],[Sales Revenue]]-Table1[[#This Row],[Total costs]]</f>
        <v>459</v>
      </c>
    </row>
    <row r="452" spans="1:17" x14ac:dyDescent="0.25">
      <c r="A452" t="s">
        <v>496</v>
      </c>
      <c r="B452" t="s">
        <v>11</v>
      </c>
      <c r="C452" t="s">
        <v>57</v>
      </c>
      <c r="D452" s="1">
        <v>45871</v>
      </c>
      <c r="E452" s="1">
        <v>45877</v>
      </c>
      <c r="F452">
        <v>2</v>
      </c>
      <c r="G452">
        <v>315</v>
      </c>
      <c r="H452" t="s">
        <v>13</v>
      </c>
      <c r="I452" t="s">
        <v>32</v>
      </c>
      <c r="J452" t="s">
        <v>45</v>
      </c>
      <c r="K452" t="str">
        <f>TEXT(Table1[[#This Row],[Order Date]],"yyyy")</f>
        <v>2025</v>
      </c>
      <c r="L452" t="str">
        <f>TEXT(Table1[[#This Row],[Order Date]],"MMM")</f>
        <v>Aug</v>
      </c>
      <c r="M452" t="str">
        <f>TEXT(Table1[[#This Row],[Order Date]],"DDD")</f>
        <v>Sat</v>
      </c>
      <c r="N452">
        <f>DATEDIF(Table1[[#This Row],[Order Date]],Table1[[#This Row],[Delivered Date]],"D")</f>
        <v>6</v>
      </c>
      <c r="O452">
        <f>ROUND(Table1[[#This Row],[Quantity]]*Table1[[#This Row],[Unit Price]]*VLOOKUP(Table1[[#This Row],[Product Name]],Table2[#All],2,FALSE),0)</f>
        <v>536</v>
      </c>
      <c r="P452">
        <f>Table1[[#This Row],[Quantity]]*Table1[[#This Row],[Unit Price]]</f>
        <v>630</v>
      </c>
      <c r="Q452">
        <f>Table1[[#This Row],[Sales Revenue]]-Table1[[#This Row],[Total costs]]</f>
        <v>94</v>
      </c>
    </row>
    <row r="453" spans="1:17" x14ac:dyDescent="0.25">
      <c r="A453" t="s">
        <v>497</v>
      </c>
      <c r="B453" t="s">
        <v>11</v>
      </c>
      <c r="C453" t="s">
        <v>35</v>
      </c>
      <c r="D453" s="1">
        <v>45739</v>
      </c>
      <c r="E453" s="1">
        <v>45745</v>
      </c>
      <c r="F453">
        <v>3</v>
      </c>
      <c r="G453">
        <v>561</v>
      </c>
      <c r="H453" t="s">
        <v>13</v>
      </c>
      <c r="I453" t="s">
        <v>32</v>
      </c>
      <c r="J453" t="s">
        <v>28</v>
      </c>
      <c r="K453" t="str">
        <f>TEXT(Table1[[#This Row],[Order Date]],"yyyy")</f>
        <v>2025</v>
      </c>
      <c r="L453" t="str">
        <f>TEXT(Table1[[#This Row],[Order Date]],"MMM")</f>
        <v>Mar</v>
      </c>
      <c r="M453" t="str">
        <f>TEXT(Table1[[#This Row],[Order Date]],"DDD")</f>
        <v>Sun</v>
      </c>
      <c r="N453">
        <f>DATEDIF(Table1[[#This Row],[Order Date]],Table1[[#This Row],[Delivered Date]],"D")</f>
        <v>6</v>
      </c>
      <c r="O453">
        <f>ROUND(Table1[[#This Row],[Quantity]]*Table1[[#This Row],[Unit Price]]*VLOOKUP(Table1[[#This Row],[Product Name]],Table2[#All],2,FALSE),0)</f>
        <v>1346</v>
      </c>
      <c r="P453">
        <f>Table1[[#This Row],[Quantity]]*Table1[[#This Row],[Unit Price]]</f>
        <v>1683</v>
      </c>
      <c r="Q453">
        <f>Table1[[#This Row],[Sales Revenue]]-Table1[[#This Row],[Total costs]]</f>
        <v>337</v>
      </c>
    </row>
    <row r="454" spans="1:17" x14ac:dyDescent="0.25">
      <c r="A454" t="s">
        <v>498</v>
      </c>
      <c r="B454" t="s">
        <v>11</v>
      </c>
      <c r="C454" t="s">
        <v>12</v>
      </c>
      <c r="D454" s="1">
        <v>45834</v>
      </c>
      <c r="E454" s="1">
        <v>45838</v>
      </c>
      <c r="F454">
        <v>1</v>
      </c>
      <c r="G454">
        <v>934</v>
      </c>
      <c r="H454" t="s">
        <v>13</v>
      </c>
      <c r="I454" t="s">
        <v>32</v>
      </c>
      <c r="J454" t="s">
        <v>14</v>
      </c>
      <c r="K454" t="str">
        <f>TEXT(Table1[[#This Row],[Order Date]],"yyyy")</f>
        <v>2025</v>
      </c>
      <c r="L454" t="str">
        <f>TEXT(Table1[[#This Row],[Order Date]],"MMM")</f>
        <v>Jun</v>
      </c>
      <c r="M454" t="str">
        <f>TEXT(Table1[[#This Row],[Order Date]],"DDD")</f>
        <v>Thu</v>
      </c>
      <c r="N454">
        <f>DATEDIF(Table1[[#This Row],[Order Date]],Table1[[#This Row],[Delivered Date]],"D")</f>
        <v>4</v>
      </c>
      <c r="O454">
        <f>ROUND(Table1[[#This Row],[Quantity]]*Table1[[#This Row],[Unit Price]]*VLOOKUP(Table1[[#This Row],[Product Name]],Table2[#All],2,FALSE),0)</f>
        <v>701</v>
      </c>
      <c r="P454">
        <f>Table1[[#This Row],[Quantity]]*Table1[[#This Row],[Unit Price]]</f>
        <v>934</v>
      </c>
      <c r="Q454">
        <f>Table1[[#This Row],[Sales Revenue]]-Table1[[#This Row],[Total costs]]</f>
        <v>233</v>
      </c>
    </row>
    <row r="455" spans="1:17" x14ac:dyDescent="0.25">
      <c r="A455" t="s">
        <v>499</v>
      </c>
      <c r="B455" t="s">
        <v>11</v>
      </c>
      <c r="C455" t="s">
        <v>57</v>
      </c>
      <c r="D455" s="1">
        <v>46008</v>
      </c>
      <c r="E455" s="1">
        <v>46013</v>
      </c>
      <c r="F455">
        <v>1</v>
      </c>
      <c r="G455">
        <v>979</v>
      </c>
      <c r="H455" t="s">
        <v>27</v>
      </c>
      <c r="I455" t="s">
        <v>550</v>
      </c>
      <c r="J455" t="s">
        <v>28</v>
      </c>
      <c r="K455" t="str">
        <f>TEXT(Table1[[#This Row],[Order Date]],"yyyy")</f>
        <v>2025</v>
      </c>
      <c r="L455" t="str">
        <f>TEXT(Table1[[#This Row],[Order Date]],"MMM")</f>
        <v>Dec</v>
      </c>
      <c r="M455" t="str">
        <f>TEXT(Table1[[#This Row],[Order Date]],"DDD")</f>
        <v>Wed</v>
      </c>
      <c r="N455">
        <f>DATEDIF(Table1[[#This Row],[Order Date]],Table1[[#This Row],[Delivered Date]],"D")</f>
        <v>5</v>
      </c>
      <c r="O455">
        <f>ROUND(Table1[[#This Row],[Quantity]]*Table1[[#This Row],[Unit Price]]*VLOOKUP(Table1[[#This Row],[Product Name]],Table2[#All],2,FALSE),0)</f>
        <v>832</v>
      </c>
      <c r="P455">
        <f>Table1[[#This Row],[Quantity]]*Table1[[#This Row],[Unit Price]]</f>
        <v>979</v>
      </c>
      <c r="Q455">
        <f>Table1[[#This Row],[Sales Revenue]]-Table1[[#This Row],[Total costs]]</f>
        <v>147</v>
      </c>
    </row>
    <row r="456" spans="1:17" x14ac:dyDescent="0.25">
      <c r="A456" t="s">
        <v>500</v>
      </c>
      <c r="B456" t="s">
        <v>30</v>
      </c>
      <c r="C456" t="s">
        <v>31</v>
      </c>
      <c r="D456" s="1">
        <v>45917</v>
      </c>
      <c r="E456" s="1">
        <v>45923</v>
      </c>
      <c r="F456">
        <v>1</v>
      </c>
      <c r="G456">
        <v>805</v>
      </c>
      <c r="H456" t="s">
        <v>27</v>
      </c>
      <c r="I456" t="s">
        <v>548</v>
      </c>
      <c r="J456" t="s">
        <v>28</v>
      </c>
      <c r="K456" t="str">
        <f>TEXT(Table1[[#This Row],[Order Date]],"yyyy")</f>
        <v>2025</v>
      </c>
      <c r="L456" t="str">
        <f>TEXT(Table1[[#This Row],[Order Date]],"MMM")</f>
        <v>Sep</v>
      </c>
      <c r="M456" t="str">
        <f>TEXT(Table1[[#This Row],[Order Date]],"DDD")</f>
        <v>Wed</v>
      </c>
      <c r="N456">
        <f>DATEDIF(Table1[[#This Row],[Order Date]],Table1[[#This Row],[Delivered Date]],"D")</f>
        <v>6</v>
      </c>
      <c r="O456">
        <f>ROUND(Table1[[#This Row],[Quantity]]*Table1[[#This Row],[Unit Price]]*VLOOKUP(Table1[[#This Row],[Product Name]],Table2[#All],2,FALSE),0)</f>
        <v>604</v>
      </c>
      <c r="P456">
        <f>Table1[[#This Row],[Quantity]]*Table1[[#This Row],[Unit Price]]</f>
        <v>805</v>
      </c>
      <c r="Q456">
        <f>Table1[[#This Row],[Sales Revenue]]-Table1[[#This Row],[Total costs]]</f>
        <v>201</v>
      </c>
    </row>
    <row r="457" spans="1:17" x14ac:dyDescent="0.25">
      <c r="A457" t="s">
        <v>501</v>
      </c>
      <c r="B457" t="s">
        <v>16</v>
      </c>
      <c r="C457" t="s">
        <v>17</v>
      </c>
      <c r="D457" s="1">
        <v>45666</v>
      </c>
      <c r="E457" s="1">
        <v>45673</v>
      </c>
      <c r="F457">
        <v>3</v>
      </c>
      <c r="G457">
        <v>319</v>
      </c>
      <c r="H457" t="s">
        <v>13</v>
      </c>
      <c r="I457" t="s">
        <v>550</v>
      </c>
      <c r="J457" t="s">
        <v>45</v>
      </c>
      <c r="K457" t="str">
        <f>TEXT(Table1[[#This Row],[Order Date]],"yyyy")</f>
        <v>2025</v>
      </c>
      <c r="L457" t="str">
        <f>TEXT(Table1[[#This Row],[Order Date]],"MMM")</f>
        <v>Jan</v>
      </c>
      <c r="M457" t="str">
        <f>TEXT(Table1[[#This Row],[Order Date]],"DDD")</f>
        <v>Thu</v>
      </c>
      <c r="N457">
        <f>DATEDIF(Table1[[#This Row],[Order Date]],Table1[[#This Row],[Delivered Date]],"D")</f>
        <v>7</v>
      </c>
      <c r="O457">
        <f>ROUND(Table1[[#This Row],[Quantity]]*Table1[[#This Row],[Unit Price]]*VLOOKUP(Table1[[#This Row],[Product Name]],Table2[#All],2,FALSE),0)</f>
        <v>479</v>
      </c>
      <c r="P457">
        <f>Table1[[#This Row],[Quantity]]*Table1[[#This Row],[Unit Price]]</f>
        <v>957</v>
      </c>
      <c r="Q457">
        <f>Table1[[#This Row],[Sales Revenue]]-Table1[[#This Row],[Total costs]]</f>
        <v>478</v>
      </c>
    </row>
    <row r="458" spans="1:17" x14ac:dyDescent="0.25">
      <c r="A458" t="s">
        <v>502</v>
      </c>
      <c r="B458" t="s">
        <v>16</v>
      </c>
      <c r="C458" t="s">
        <v>43</v>
      </c>
      <c r="D458" s="1">
        <v>45779</v>
      </c>
      <c r="E458" s="1">
        <v>45789</v>
      </c>
      <c r="F458">
        <v>4</v>
      </c>
      <c r="G458">
        <v>872</v>
      </c>
      <c r="H458" t="s">
        <v>13</v>
      </c>
      <c r="I458" t="s">
        <v>549</v>
      </c>
      <c r="J458" t="s">
        <v>28</v>
      </c>
      <c r="K458" t="str">
        <f>TEXT(Table1[[#This Row],[Order Date]],"yyyy")</f>
        <v>2025</v>
      </c>
      <c r="L458" t="str">
        <f>TEXT(Table1[[#This Row],[Order Date]],"MMM")</f>
        <v>May</v>
      </c>
      <c r="M458" t="str">
        <f>TEXT(Table1[[#This Row],[Order Date]],"DDD")</f>
        <v>Fri</v>
      </c>
      <c r="N458">
        <f>DATEDIF(Table1[[#This Row],[Order Date]],Table1[[#This Row],[Delivered Date]],"D")</f>
        <v>10</v>
      </c>
      <c r="O458">
        <f>ROUND(Table1[[#This Row],[Quantity]]*Table1[[#This Row],[Unit Price]]*VLOOKUP(Table1[[#This Row],[Product Name]],Table2[#All],2,FALSE),0)</f>
        <v>2093</v>
      </c>
      <c r="P458">
        <f>Table1[[#This Row],[Quantity]]*Table1[[#This Row],[Unit Price]]</f>
        <v>3488</v>
      </c>
      <c r="Q458">
        <f>Table1[[#This Row],[Sales Revenue]]-Table1[[#This Row],[Total costs]]</f>
        <v>1395</v>
      </c>
    </row>
    <row r="459" spans="1:17" x14ac:dyDescent="0.25">
      <c r="A459" t="s">
        <v>503</v>
      </c>
      <c r="B459" t="s">
        <v>23</v>
      </c>
      <c r="C459" t="s">
        <v>69</v>
      </c>
      <c r="D459" s="1">
        <v>45728</v>
      </c>
      <c r="E459" s="1">
        <v>45732</v>
      </c>
      <c r="F459">
        <v>3</v>
      </c>
      <c r="G459">
        <v>154</v>
      </c>
      <c r="H459" t="s">
        <v>27</v>
      </c>
      <c r="I459" t="s">
        <v>549</v>
      </c>
      <c r="J459" t="s">
        <v>28</v>
      </c>
      <c r="K459" t="str">
        <f>TEXT(Table1[[#This Row],[Order Date]],"yyyy")</f>
        <v>2025</v>
      </c>
      <c r="L459" t="str">
        <f>TEXT(Table1[[#This Row],[Order Date]],"MMM")</f>
        <v>Mar</v>
      </c>
      <c r="M459" t="str">
        <f>TEXT(Table1[[#This Row],[Order Date]],"DDD")</f>
        <v>Wed</v>
      </c>
      <c r="N459">
        <f>DATEDIF(Table1[[#This Row],[Order Date]],Table1[[#This Row],[Delivered Date]],"D")</f>
        <v>4</v>
      </c>
      <c r="O459">
        <f>ROUND(Table1[[#This Row],[Quantity]]*Table1[[#This Row],[Unit Price]]*VLOOKUP(Table1[[#This Row],[Product Name]],Table2[#All],2,FALSE),0)</f>
        <v>254</v>
      </c>
      <c r="P459">
        <f>Table1[[#This Row],[Quantity]]*Table1[[#This Row],[Unit Price]]</f>
        <v>462</v>
      </c>
      <c r="Q459">
        <f>Table1[[#This Row],[Sales Revenue]]-Table1[[#This Row],[Total costs]]</f>
        <v>208</v>
      </c>
    </row>
    <row r="460" spans="1:17" x14ac:dyDescent="0.25">
      <c r="A460" t="s">
        <v>504</v>
      </c>
      <c r="B460" t="s">
        <v>11</v>
      </c>
      <c r="C460" t="s">
        <v>12</v>
      </c>
      <c r="D460" s="1">
        <v>45842</v>
      </c>
      <c r="E460" s="1">
        <v>45844</v>
      </c>
      <c r="F460">
        <v>10</v>
      </c>
      <c r="G460">
        <v>674</v>
      </c>
      <c r="H460" t="s">
        <v>27</v>
      </c>
      <c r="I460" t="s">
        <v>548</v>
      </c>
      <c r="J460" t="s">
        <v>18</v>
      </c>
      <c r="K460" t="str">
        <f>TEXT(Table1[[#This Row],[Order Date]],"yyyy")</f>
        <v>2025</v>
      </c>
      <c r="L460" t="str">
        <f>TEXT(Table1[[#This Row],[Order Date]],"MMM")</f>
        <v>Jul</v>
      </c>
      <c r="M460" t="str">
        <f>TEXT(Table1[[#This Row],[Order Date]],"DDD")</f>
        <v>Fri</v>
      </c>
      <c r="N460">
        <f>DATEDIF(Table1[[#This Row],[Order Date]],Table1[[#This Row],[Delivered Date]],"D")</f>
        <v>2</v>
      </c>
      <c r="O460">
        <f>ROUND(Table1[[#This Row],[Quantity]]*Table1[[#This Row],[Unit Price]]*VLOOKUP(Table1[[#This Row],[Product Name]],Table2[#All],2,FALSE),0)</f>
        <v>5055</v>
      </c>
      <c r="P460">
        <f>Table1[[#This Row],[Quantity]]*Table1[[#This Row],[Unit Price]]</f>
        <v>6740</v>
      </c>
      <c r="Q460">
        <f>Table1[[#This Row],[Sales Revenue]]-Table1[[#This Row],[Total costs]]</f>
        <v>1685</v>
      </c>
    </row>
    <row r="461" spans="1:17" x14ac:dyDescent="0.25">
      <c r="A461" t="s">
        <v>505</v>
      </c>
      <c r="B461" t="s">
        <v>16</v>
      </c>
      <c r="C461" t="s">
        <v>17</v>
      </c>
      <c r="D461" s="1">
        <v>45925</v>
      </c>
      <c r="E461" s="1">
        <v>45930</v>
      </c>
      <c r="F461">
        <v>8</v>
      </c>
      <c r="G461">
        <v>203</v>
      </c>
      <c r="H461" t="s">
        <v>13</v>
      </c>
      <c r="I461" t="s">
        <v>546</v>
      </c>
      <c r="J461" t="s">
        <v>18</v>
      </c>
      <c r="K461" t="str">
        <f>TEXT(Table1[[#This Row],[Order Date]],"yyyy")</f>
        <v>2025</v>
      </c>
      <c r="L461" t="str">
        <f>TEXT(Table1[[#This Row],[Order Date]],"MMM")</f>
        <v>Sep</v>
      </c>
      <c r="M461" t="str">
        <f>TEXT(Table1[[#This Row],[Order Date]],"DDD")</f>
        <v>Thu</v>
      </c>
      <c r="N461">
        <f>DATEDIF(Table1[[#This Row],[Order Date]],Table1[[#This Row],[Delivered Date]],"D")</f>
        <v>5</v>
      </c>
      <c r="O461">
        <f>ROUND(Table1[[#This Row],[Quantity]]*Table1[[#This Row],[Unit Price]]*VLOOKUP(Table1[[#This Row],[Product Name]],Table2[#All],2,FALSE),0)</f>
        <v>812</v>
      </c>
      <c r="P461">
        <f>Table1[[#This Row],[Quantity]]*Table1[[#This Row],[Unit Price]]</f>
        <v>1624</v>
      </c>
      <c r="Q461">
        <f>Table1[[#This Row],[Sales Revenue]]-Table1[[#This Row],[Total costs]]</f>
        <v>812</v>
      </c>
    </row>
    <row r="462" spans="1:17" x14ac:dyDescent="0.25">
      <c r="A462" t="s">
        <v>506</v>
      </c>
      <c r="B462" t="s">
        <v>30</v>
      </c>
      <c r="C462" t="s">
        <v>49</v>
      </c>
      <c r="D462" s="1">
        <v>45759</v>
      </c>
      <c r="E462" s="1">
        <v>45765</v>
      </c>
      <c r="F462">
        <v>5</v>
      </c>
      <c r="G462">
        <v>608</v>
      </c>
      <c r="H462" t="s">
        <v>27</v>
      </c>
      <c r="I462" t="s">
        <v>550</v>
      </c>
      <c r="J462" t="s">
        <v>45</v>
      </c>
      <c r="K462" t="str">
        <f>TEXT(Table1[[#This Row],[Order Date]],"yyyy")</f>
        <v>2025</v>
      </c>
      <c r="L462" t="str">
        <f>TEXT(Table1[[#This Row],[Order Date]],"MMM")</f>
        <v>Apr</v>
      </c>
      <c r="M462" t="str">
        <f>TEXT(Table1[[#This Row],[Order Date]],"DDD")</f>
        <v>Sat</v>
      </c>
      <c r="N462">
        <f>DATEDIF(Table1[[#This Row],[Order Date]],Table1[[#This Row],[Delivered Date]],"D")</f>
        <v>6</v>
      </c>
      <c r="O462">
        <f>ROUND(Table1[[#This Row],[Quantity]]*Table1[[#This Row],[Unit Price]]*VLOOKUP(Table1[[#This Row],[Product Name]],Table2[#All],2,FALSE),0)</f>
        <v>2128</v>
      </c>
      <c r="P462">
        <f>Table1[[#This Row],[Quantity]]*Table1[[#This Row],[Unit Price]]</f>
        <v>3040</v>
      </c>
      <c r="Q462">
        <f>Table1[[#This Row],[Sales Revenue]]-Table1[[#This Row],[Total costs]]</f>
        <v>912</v>
      </c>
    </row>
    <row r="463" spans="1:17" x14ac:dyDescent="0.25">
      <c r="A463" t="s">
        <v>507</v>
      </c>
      <c r="B463" t="s">
        <v>30</v>
      </c>
      <c r="C463" t="s">
        <v>41</v>
      </c>
      <c r="D463" s="1">
        <v>45768</v>
      </c>
      <c r="E463" s="1">
        <v>45772</v>
      </c>
      <c r="F463">
        <v>5</v>
      </c>
      <c r="G463">
        <v>664</v>
      </c>
      <c r="H463" t="s">
        <v>27</v>
      </c>
      <c r="I463" t="s">
        <v>32</v>
      </c>
      <c r="J463" t="s">
        <v>18</v>
      </c>
      <c r="K463" t="str">
        <f>TEXT(Table1[[#This Row],[Order Date]],"yyyy")</f>
        <v>2025</v>
      </c>
      <c r="L463" t="str">
        <f>TEXT(Table1[[#This Row],[Order Date]],"MMM")</f>
        <v>Apr</v>
      </c>
      <c r="M463" t="str">
        <f>TEXT(Table1[[#This Row],[Order Date]],"DDD")</f>
        <v>Mon</v>
      </c>
      <c r="N463">
        <f>DATEDIF(Table1[[#This Row],[Order Date]],Table1[[#This Row],[Delivered Date]],"D")</f>
        <v>4</v>
      </c>
      <c r="O463">
        <f>ROUND(Table1[[#This Row],[Quantity]]*Table1[[#This Row],[Unit Price]]*VLOOKUP(Table1[[#This Row],[Product Name]],Table2[#All],2,FALSE),0)</f>
        <v>2158</v>
      </c>
      <c r="P463">
        <f>Table1[[#This Row],[Quantity]]*Table1[[#This Row],[Unit Price]]</f>
        <v>3320</v>
      </c>
      <c r="Q463">
        <f>Table1[[#This Row],[Sales Revenue]]-Table1[[#This Row],[Total costs]]</f>
        <v>1162</v>
      </c>
    </row>
    <row r="464" spans="1:17" x14ac:dyDescent="0.25">
      <c r="A464" t="s">
        <v>508</v>
      </c>
      <c r="B464" t="s">
        <v>30</v>
      </c>
      <c r="C464" t="s">
        <v>41</v>
      </c>
      <c r="D464" s="1">
        <v>45802</v>
      </c>
      <c r="E464" s="1">
        <v>45814</v>
      </c>
      <c r="F464">
        <v>9</v>
      </c>
      <c r="G464">
        <v>164</v>
      </c>
      <c r="H464" t="s">
        <v>27</v>
      </c>
      <c r="I464" t="s">
        <v>546</v>
      </c>
      <c r="J464" t="s">
        <v>14</v>
      </c>
      <c r="K464" t="str">
        <f>TEXT(Table1[[#This Row],[Order Date]],"yyyy")</f>
        <v>2025</v>
      </c>
      <c r="L464" t="str">
        <f>TEXT(Table1[[#This Row],[Order Date]],"MMM")</f>
        <v>May</v>
      </c>
      <c r="M464" t="str">
        <f>TEXT(Table1[[#This Row],[Order Date]],"DDD")</f>
        <v>Sun</v>
      </c>
      <c r="N464">
        <f>DATEDIF(Table1[[#This Row],[Order Date]],Table1[[#This Row],[Delivered Date]],"D")</f>
        <v>12</v>
      </c>
      <c r="O464">
        <f>ROUND(Table1[[#This Row],[Quantity]]*Table1[[#This Row],[Unit Price]]*VLOOKUP(Table1[[#This Row],[Product Name]],Table2[#All],2,FALSE),0)</f>
        <v>959</v>
      </c>
      <c r="P464">
        <f>Table1[[#This Row],[Quantity]]*Table1[[#This Row],[Unit Price]]</f>
        <v>1476</v>
      </c>
      <c r="Q464">
        <f>Table1[[#This Row],[Sales Revenue]]-Table1[[#This Row],[Total costs]]</f>
        <v>517</v>
      </c>
    </row>
    <row r="465" spans="1:17" x14ac:dyDescent="0.25">
      <c r="A465" t="s">
        <v>509</v>
      </c>
      <c r="B465" t="s">
        <v>20</v>
      </c>
      <c r="C465" t="s">
        <v>21</v>
      </c>
      <c r="D465" s="1">
        <v>45683</v>
      </c>
      <c r="E465" s="1">
        <v>45686</v>
      </c>
      <c r="F465">
        <v>4</v>
      </c>
      <c r="G465">
        <v>200</v>
      </c>
      <c r="H465" t="s">
        <v>13</v>
      </c>
      <c r="I465" t="s">
        <v>548</v>
      </c>
      <c r="J465" t="s">
        <v>45</v>
      </c>
      <c r="K465" t="str">
        <f>TEXT(Table1[[#This Row],[Order Date]],"yyyy")</f>
        <v>2025</v>
      </c>
      <c r="L465" t="str">
        <f>TEXT(Table1[[#This Row],[Order Date]],"MMM")</f>
        <v>Jan</v>
      </c>
      <c r="M465" t="str">
        <f>TEXT(Table1[[#This Row],[Order Date]],"DDD")</f>
        <v>Sun</v>
      </c>
      <c r="N465">
        <f>DATEDIF(Table1[[#This Row],[Order Date]],Table1[[#This Row],[Delivered Date]],"D")</f>
        <v>3</v>
      </c>
      <c r="O465">
        <f>ROUND(Table1[[#This Row],[Quantity]]*Table1[[#This Row],[Unit Price]]*VLOOKUP(Table1[[#This Row],[Product Name]],Table2[#All],2,FALSE),0)</f>
        <v>600</v>
      </c>
      <c r="P465">
        <f>Table1[[#This Row],[Quantity]]*Table1[[#This Row],[Unit Price]]</f>
        <v>800</v>
      </c>
      <c r="Q465">
        <f>Table1[[#This Row],[Sales Revenue]]-Table1[[#This Row],[Total costs]]</f>
        <v>200</v>
      </c>
    </row>
    <row r="466" spans="1:17" x14ac:dyDescent="0.25">
      <c r="A466" t="s">
        <v>510</v>
      </c>
      <c r="B466" t="s">
        <v>23</v>
      </c>
      <c r="C466" t="s">
        <v>37</v>
      </c>
      <c r="D466" s="1">
        <v>45793</v>
      </c>
      <c r="E466" s="1">
        <v>45802</v>
      </c>
      <c r="F466">
        <v>4</v>
      </c>
      <c r="G466">
        <v>959</v>
      </c>
      <c r="H466" t="s">
        <v>13</v>
      </c>
      <c r="I466" t="s">
        <v>549</v>
      </c>
      <c r="J466" t="s">
        <v>28</v>
      </c>
      <c r="K466" t="str">
        <f>TEXT(Table1[[#This Row],[Order Date]],"yyyy")</f>
        <v>2025</v>
      </c>
      <c r="L466" t="str">
        <f>TEXT(Table1[[#This Row],[Order Date]],"MMM")</f>
        <v>May</v>
      </c>
      <c r="M466" t="str">
        <f>TEXT(Table1[[#This Row],[Order Date]],"DDD")</f>
        <v>Fri</v>
      </c>
      <c r="N466">
        <f>DATEDIF(Table1[[#This Row],[Order Date]],Table1[[#This Row],[Delivered Date]],"D")</f>
        <v>9</v>
      </c>
      <c r="O466">
        <f>ROUND(Table1[[#This Row],[Quantity]]*Table1[[#This Row],[Unit Price]]*VLOOKUP(Table1[[#This Row],[Product Name]],Table2[#All],2,FALSE),0)</f>
        <v>1918</v>
      </c>
      <c r="P466">
        <f>Table1[[#This Row],[Quantity]]*Table1[[#This Row],[Unit Price]]</f>
        <v>3836</v>
      </c>
      <c r="Q466">
        <f>Table1[[#This Row],[Sales Revenue]]-Table1[[#This Row],[Total costs]]</f>
        <v>1918</v>
      </c>
    </row>
    <row r="467" spans="1:17" x14ac:dyDescent="0.25">
      <c r="A467" t="s">
        <v>511</v>
      </c>
      <c r="B467" t="s">
        <v>23</v>
      </c>
      <c r="C467" t="s">
        <v>37</v>
      </c>
      <c r="D467" s="1">
        <v>45942</v>
      </c>
      <c r="E467" s="1">
        <v>45945</v>
      </c>
      <c r="F467">
        <v>3</v>
      </c>
      <c r="G467">
        <v>960</v>
      </c>
      <c r="H467" t="s">
        <v>13</v>
      </c>
      <c r="I467" t="s">
        <v>546</v>
      </c>
      <c r="J467" t="s">
        <v>45</v>
      </c>
      <c r="K467" t="str">
        <f>TEXT(Table1[[#This Row],[Order Date]],"yyyy")</f>
        <v>2025</v>
      </c>
      <c r="L467" t="str">
        <f>TEXT(Table1[[#This Row],[Order Date]],"MMM")</f>
        <v>Oct</v>
      </c>
      <c r="M467" t="str">
        <f>TEXT(Table1[[#This Row],[Order Date]],"DDD")</f>
        <v>Sun</v>
      </c>
      <c r="N467">
        <f>DATEDIF(Table1[[#This Row],[Order Date]],Table1[[#This Row],[Delivered Date]],"D")</f>
        <v>3</v>
      </c>
      <c r="O467">
        <f>ROUND(Table1[[#This Row],[Quantity]]*Table1[[#This Row],[Unit Price]]*VLOOKUP(Table1[[#This Row],[Product Name]],Table2[#All],2,FALSE),0)</f>
        <v>1440</v>
      </c>
      <c r="P467">
        <f>Table1[[#This Row],[Quantity]]*Table1[[#This Row],[Unit Price]]</f>
        <v>2880</v>
      </c>
      <c r="Q467">
        <f>Table1[[#This Row],[Sales Revenue]]-Table1[[#This Row],[Total costs]]</f>
        <v>1440</v>
      </c>
    </row>
    <row r="468" spans="1:17" x14ac:dyDescent="0.25">
      <c r="A468" t="s">
        <v>512</v>
      </c>
      <c r="B468" t="s">
        <v>23</v>
      </c>
      <c r="C468" t="s">
        <v>69</v>
      </c>
      <c r="D468" s="1">
        <v>45878</v>
      </c>
      <c r="E468" s="1">
        <v>45882</v>
      </c>
      <c r="F468">
        <v>1</v>
      </c>
      <c r="G468">
        <v>269</v>
      </c>
      <c r="H468" t="s">
        <v>13</v>
      </c>
      <c r="I468" t="s">
        <v>549</v>
      </c>
      <c r="J468" t="s">
        <v>14</v>
      </c>
      <c r="K468" t="str">
        <f>TEXT(Table1[[#This Row],[Order Date]],"yyyy")</f>
        <v>2025</v>
      </c>
      <c r="L468" t="str">
        <f>TEXT(Table1[[#This Row],[Order Date]],"MMM")</f>
        <v>Aug</v>
      </c>
      <c r="M468" t="str">
        <f>TEXT(Table1[[#This Row],[Order Date]],"DDD")</f>
        <v>Sat</v>
      </c>
      <c r="N468">
        <f>DATEDIF(Table1[[#This Row],[Order Date]],Table1[[#This Row],[Delivered Date]],"D")</f>
        <v>4</v>
      </c>
      <c r="O468">
        <f>ROUND(Table1[[#This Row],[Quantity]]*Table1[[#This Row],[Unit Price]]*VLOOKUP(Table1[[#This Row],[Product Name]],Table2[#All],2,FALSE),0)</f>
        <v>148</v>
      </c>
      <c r="P468">
        <f>Table1[[#This Row],[Quantity]]*Table1[[#This Row],[Unit Price]]</f>
        <v>269</v>
      </c>
      <c r="Q468">
        <f>Table1[[#This Row],[Sales Revenue]]-Table1[[#This Row],[Total costs]]</f>
        <v>121</v>
      </c>
    </row>
    <row r="469" spans="1:17" x14ac:dyDescent="0.25">
      <c r="A469" t="s">
        <v>513</v>
      </c>
      <c r="B469" t="s">
        <v>11</v>
      </c>
      <c r="C469" t="s">
        <v>26</v>
      </c>
      <c r="D469" s="1">
        <v>45680</v>
      </c>
      <c r="E469" s="1">
        <v>45689</v>
      </c>
      <c r="F469">
        <v>9</v>
      </c>
      <c r="G469">
        <v>498</v>
      </c>
      <c r="H469" t="s">
        <v>13</v>
      </c>
      <c r="I469" t="s">
        <v>550</v>
      </c>
      <c r="J469" t="s">
        <v>45</v>
      </c>
      <c r="K469" t="str">
        <f>TEXT(Table1[[#This Row],[Order Date]],"yyyy")</f>
        <v>2025</v>
      </c>
      <c r="L469" t="str">
        <f>TEXT(Table1[[#This Row],[Order Date]],"MMM")</f>
        <v>Jan</v>
      </c>
      <c r="M469" t="str">
        <f>TEXT(Table1[[#This Row],[Order Date]],"DDD")</f>
        <v>Thu</v>
      </c>
      <c r="N469">
        <f>DATEDIF(Table1[[#This Row],[Order Date]],Table1[[#This Row],[Delivered Date]],"D")</f>
        <v>9</v>
      </c>
      <c r="O469">
        <f>ROUND(Table1[[#This Row],[Quantity]]*Table1[[#This Row],[Unit Price]]*VLOOKUP(Table1[[#This Row],[Product Name]],Table2[#All],2,FALSE),0)</f>
        <v>2913</v>
      </c>
      <c r="P469">
        <f>Table1[[#This Row],[Quantity]]*Table1[[#This Row],[Unit Price]]</f>
        <v>4482</v>
      </c>
      <c r="Q469">
        <f>Table1[[#This Row],[Sales Revenue]]-Table1[[#This Row],[Total costs]]</f>
        <v>1569</v>
      </c>
    </row>
    <row r="470" spans="1:17" x14ac:dyDescent="0.25">
      <c r="A470" t="s">
        <v>514</v>
      </c>
      <c r="B470" t="s">
        <v>20</v>
      </c>
      <c r="C470" t="s">
        <v>82</v>
      </c>
      <c r="D470" s="1">
        <v>45736</v>
      </c>
      <c r="E470" s="1">
        <v>45743</v>
      </c>
      <c r="F470">
        <v>6</v>
      </c>
      <c r="G470">
        <v>662</v>
      </c>
      <c r="H470" t="s">
        <v>13</v>
      </c>
      <c r="I470" t="s">
        <v>549</v>
      </c>
      <c r="J470" t="s">
        <v>45</v>
      </c>
      <c r="K470" t="str">
        <f>TEXT(Table1[[#This Row],[Order Date]],"yyyy")</f>
        <v>2025</v>
      </c>
      <c r="L470" t="str">
        <f>TEXT(Table1[[#This Row],[Order Date]],"MMM")</f>
        <v>Mar</v>
      </c>
      <c r="M470" t="str">
        <f>TEXT(Table1[[#This Row],[Order Date]],"DDD")</f>
        <v>Thu</v>
      </c>
      <c r="N470">
        <f>DATEDIF(Table1[[#This Row],[Order Date]],Table1[[#This Row],[Delivered Date]],"D")</f>
        <v>7</v>
      </c>
      <c r="O470">
        <f>ROUND(Table1[[#This Row],[Quantity]]*Table1[[#This Row],[Unit Price]]*VLOOKUP(Table1[[#This Row],[Product Name]],Table2[#All],2,FALSE),0)</f>
        <v>3178</v>
      </c>
      <c r="P470">
        <f>Table1[[#This Row],[Quantity]]*Table1[[#This Row],[Unit Price]]</f>
        <v>3972</v>
      </c>
      <c r="Q470">
        <f>Table1[[#This Row],[Sales Revenue]]-Table1[[#This Row],[Total costs]]</f>
        <v>794</v>
      </c>
    </row>
    <row r="471" spans="1:17" x14ac:dyDescent="0.25">
      <c r="A471" t="s">
        <v>515</v>
      </c>
      <c r="B471" t="s">
        <v>23</v>
      </c>
      <c r="C471" t="s">
        <v>37</v>
      </c>
      <c r="D471" s="1">
        <v>45681</v>
      </c>
      <c r="E471" s="1">
        <v>45691</v>
      </c>
      <c r="F471">
        <v>1</v>
      </c>
      <c r="G471">
        <v>909</v>
      </c>
      <c r="H471" t="s">
        <v>27</v>
      </c>
      <c r="I471" t="s">
        <v>32</v>
      </c>
      <c r="J471" t="s">
        <v>14</v>
      </c>
      <c r="K471" t="str">
        <f>TEXT(Table1[[#This Row],[Order Date]],"yyyy")</f>
        <v>2025</v>
      </c>
      <c r="L471" t="str">
        <f>TEXT(Table1[[#This Row],[Order Date]],"MMM")</f>
        <v>Jan</v>
      </c>
      <c r="M471" t="str">
        <f>TEXT(Table1[[#This Row],[Order Date]],"DDD")</f>
        <v>Fri</v>
      </c>
      <c r="N471">
        <f>DATEDIF(Table1[[#This Row],[Order Date]],Table1[[#This Row],[Delivered Date]],"D")</f>
        <v>10</v>
      </c>
      <c r="O471">
        <f>ROUND(Table1[[#This Row],[Quantity]]*Table1[[#This Row],[Unit Price]]*VLOOKUP(Table1[[#This Row],[Product Name]],Table2[#All],2,FALSE),0)</f>
        <v>455</v>
      </c>
      <c r="P471">
        <f>Table1[[#This Row],[Quantity]]*Table1[[#This Row],[Unit Price]]</f>
        <v>909</v>
      </c>
      <c r="Q471">
        <f>Table1[[#This Row],[Sales Revenue]]-Table1[[#This Row],[Total costs]]</f>
        <v>454</v>
      </c>
    </row>
    <row r="472" spans="1:17" x14ac:dyDescent="0.25">
      <c r="A472" t="s">
        <v>516</v>
      </c>
      <c r="B472" t="s">
        <v>30</v>
      </c>
      <c r="C472" t="s">
        <v>31</v>
      </c>
      <c r="D472" s="1">
        <v>46012</v>
      </c>
      <c r="E472" s="1">
        <v>46015</v>
      </c>
      <c r="F472">
        <v>8</v>
      </c>
      <c r="G472">
        <v>189</v>
      </c>
      <c r="H472" t="s">
        <v>13</v>
      </c>
      <c r="I472" t="s">
        <v>550</v>
      </c>
      <c r="J472" t="s">
        <v>28</v>
      </c>
      <c r="K472" t="str">
        <f>TEXT(Table1[[#This Row],[Order Date]],"yyyy")</f>
        <v>2025</v>
      </c>
      <c r="L472" t="str">
        <f>TEXT(Table1[[#This Row],[Order Date]],"MMM")</f>
        <v>Dec</v>
      </c>
      <c r="M472" t="str">
        <f>TEXT(Table1[[#This Row],[Order Date]],"DDD")</f>
        <v>Sun</v>
      </c>
      <c r="N472">
        <f>DATEDIF(Table1[[#This Row],[Order Date]],Table1[[#This Row],[Delivered Date]],"D")</f>
        <v>3</v>
      </c>
      <c r="O472">
        <f>ROUND(Table1[[#This Row],[Quantity]]*Table1[[#This Row],[Unit Price]]*VLOOKUP(Table1[[#This Row],[Product Name]],Table2[#All],2,FALSE),0)</f>
        <v>1134</v>
      </c>
      <c r="P472">
        <f>Table1[[#This Row],[Quantity]]*Table1[[#This Row],[Unit Price]]</f>
        <v>1512</v>
      </c>
      <c r="Q472">
        <f>Table1[[#This Row],[Sales Revenue]]-Table1[[#This Row],[Total costs]]</f>
        <v>378</v>
      </c>
    </row>
    <row r="473" spans="1:17" x14ac:dyDescent="0.25">
      <c r="A473" t="s">
        <v>517</v>
      </c>
      <c r="B473" t="s">
        <v>23</v>
      </c>
      <c r="C473" t="s">
        <v>24</v>
      </c>
      <c r="D473" s="1">
        <v>45770</v>
      </c>
      <c r="E473" s="1">
        <v>45779</v>
      </c>
      <c r="F473">
        <v>4</v>
      </c>
      <c r="G473">
        <v>689</v>
      </c>
      <c r="H473" t="s">
        <v>27</v>
      </c>
      <c r="I473" t="s">
        <v>548</v>
      </c>
      <c r="J473" t="s">
        <v>18</v>
      </c>
      <c r="K473" t="str">
        <f>TEXT(Table1[[#This Row],[Order Date]],"yyyy")</f>
        <v>2025</v>
      </c>
      <c r="L473" t="str">
        <f>TEXT(Table1[[#This Row],[Order Date]],"MMM")</f>
        <v>Apr</v>
      </c>
      <c r="M473" t="str">
        <f>TEXT(Table1[[#This Row],[Order Date]],"DDD")</f>
        <v>Wed</v>
      </c>
      <c r="N473">
        <f>DATEDIF(Table1[[#This Row],[Order Date]],Table1[[#This Row],[Delivered Date]],"D")</f>
        <v>9</v>
      </c>
      <c r="O473">
        <f>ROUND(Table1[[#This Row],[Quantity]]*Table1[[#This Row],[Unit Price]]*VLOOKUP(Table1[[#This Row],[Product Name]],Table2[#All],2,FALSE),0)</f>
        <v>1516</v>
      </c>
      <c r="P473">
        <f>Table1[[#This Row],[Quantity]]*Table1[[#This Row],[Unit Price]]</f>
        <v>2756</v>
      </c>
      <c r="Q473">
        <f>Table1[[#This Row],[Sales Revenue]]-Table1[[#This Row],[Total costs]]</f>
        <v>1240</v>
      </c>
    </row>
    <row r="474" spans="1:17" x14ac:dyDescent="0.25">
      <c r="A474" t="s">
        <v>518</v>
      </c>
      <c r="B474" t="s">
        <v>16</v>
      </c>
      <c r="C474" t="s">
        <v>43</v>
      </c>
      <c r="D474" s="1">
        <v>45921</v>
      </c>
      <c r="E474" s="1">
        <v>45928</v>
      </c>
      <c r="F474">
        <v>9</v>
      </c>
      <c r="G474">
        <v>485</v>
      </c>
      <c r="H474" t="s">
        <v>27</v>
      </c>
      <c r="I474" t="s">
        <v>549</v>
      </c>
      <c r="J474" t="s">
        <v>28</v>
      </c>
      <c r="K474" t="str">
        <f>TEXT(Table1[[#This Row],[Order Date]],"yyyy")</f>
        <v>2025</v>
      </c>
      <c r="L474" t="str">
        <f>TEXT(Table1[[#This Row],[Order Date]],"MMM")</f>
        <v>Sep</v>
      </c>
      <c r="M474" t="str">
        <f>TEXT(Table1[[#This Row],[Order Date]],"DDD")</f>
        <v>Sun</v>
      </c>
      <c r="N474">
        <f>DATEDIF(Table1[[#This Row],[Order Date]],Table1[[#This Row],[Delivered Date]],"D")</f>
        <v>7</v>
      </c>
      <c r="O474">
        <f>ROUND(Table1[[#This Row],[Quantity]]*Table1[[#This Row],[Unit Price]]*VLOOKUP(Table1[[#This Row],[Product Name]],Table2[#All],2,FALSE),0)</f>
        <v>2619</v>
      </c>
      <c r="P474">
        <f>Table1[[#This Row],[Quantity]]*Table1[[#This Row],[Unit Price]]</f>
        <v>4365</v>
      </c>
      <c r="Q474">
        <f>Table1[[#This Row],[Sales Revenue]]-Table1[[#This Row],[Total costs]]</f>
        <v>1746</v>
      </c>
    </row>
    <row r="475" spans="1:17" x14ac:dyDescent="0.25">
      <c r="A475" t="s">
        <v>519</v>
      </c>
      <c r="B475" t="s">
        <v>23</v>
      </c>
      <c r="C475" t="s">
        <v>24</v>
      </c>
      <c r="D475" s="1">
        <v>45909</v>
      </c>
      <c r="E475" s="1">
        <v>45911</v>
      </c>
      <c r="F475">
        <v>2</v>
      </c>
      <c r="G475">
        <v>31</v>
      </c>
      <c r="H475" t="s">
        <v>27</v>
      </c>
      <c r="I475" t="s">
        <v>546</v>
      </c>
      <c r="J475" t="s">
        <v>14</v>
      </c>
      <c r="K475" t="str">
        <f>TEXT(Table1[[#This Row],[Order Date]],"yyyy")</f>
        <v>2025</v>
      </c>
      <c r="L475" t="str">
        <f>TEXT(Table1[[#This Row],[Order Date]],"MMM")</f>
        <v>Sep</v>
      </c>
      <c r="M475" t="str">
        <f>TEXT(Table1[[#This Row],[Order Date]],"DDD")</f>
        <v>Tue</v>
      </c>
      <c r="N475">
        <f>DATEDIF(Table1[[#This Row],[Order Date]],Table1[[#This Row],[Delivered Date]],"D")</f>
        <v>2</v>
      </c>
      <c r="O475">
        <f>ROUND(Table1[[#This Row],[Quantity]]*Table1[[#This Row],[Unit Price]]*VLOOKUP(Table1[[#This Row],[Product Name]],Table2[#All],2,FALSE),0)</f>
        <v>34</v>
      </c>
      <c r="P475">
        <f>Table1[[#This Row],[Quantity]]*Table1[[#This Row],[Unit Price]]</f>
        <v>62</v>
      </c>
      <c r="Q475">
        <f>Table1[[#This Row],[Sales Revenue]]-Table1[[#This Row],[Total costs]]</f>
        <v>28</v>
      </c>
    </row>
    <row r="476" spans="1:17" x14ac:dyDescent="0.25">
      <c r="A476" t="s">
        <v>520</v>
      </c>
      <c r="B476" t="s">
        <v>16</v>
      </c>
      <c r="C476" t="s">
        <v>55</v>
      </c>
      <c r="D476" s="1">
        <v>45912</v>
      </c>
      <c r="E476" s="1">
        <v>45914</v>
      </c>
      <c r="F476">
        <v>6</v>
      </c>
      <c r="G476">
        <v>806</v>
      </c>
      <c r="H476" t="s">
        <v>13</v>
      </c>
      <c r="I476" t="s">
        <v>32</v>
      </c>
      <c r="J476" t="s">
        <v>14</v>
      </c>
      <c r="K476" t="str">
        <f>TEXT(Table1[[#This Row],[Order Date]],"yyyy")</f>
        <v>2025</v>
      </c>
      <c r="L476" t="str">
        <f>TEXT(Table1[[#This Row],[Order Date]],"MMM")</f>
        <v>Sep</v>
      </c>
      <c r="M476" t="str">
        <f>TEXT(Table1[[#This Row],[Order Date]],"DDD")</f>
        <v>Fri</v>
      </c>
      <c r="N476">
        <f>DATEDIF(Table1[[#This Row],[Order Date]],Table1[[#This Row],[Delivered Date]],"D")</f>
        <v>2</v>
      </c>
      <c r="O476">
        <f>ROUND(Table1[[#This Row],[Quantity]]*Table1[[#This Row],[Unit Price]]*VLOOKUP(Table1[[#This Row],[Product Name]],Table2[#All],2,FALSE),0)</f>
        <v>2660</v>
      </c>
      <c r="P476">
        <f>Table1[[#This Row],[Quantity]]*Table1[[#This Row],[Unit Price]]</f>
        <v>4836</v>
      </c>
      <c r="Q476">
        <f>Table1[[#This Row],[Sales Revenue]]-Table1[[#This Row],[Total costs]]</f>
        <v>2176</v>
      </c>
    </row>
    <row r="477" spans="1:17" x14ac:dyDescent="0.25">
      <c r="A477" t="s">
        <v>521</v>
      </c>
      <c r="B477" t="s">
        <v>30</v>
      </c>
      <c r="C477" t="s">
        <v>41</v>
      </c>
      <c r="D477" s="1">
        <v>45938</v>
      </c>
      <c r="E477" s="1">
        <v>45940</v>
      </c>
      <c r="F477">
        <v>5</v>
      </c>
      <c r="G477">
        <v>720</v>
      </c>
      <c r="H477" t="s">
        <v>13</v>
      </c>
      <c r="I477" t="s">
        <v>550</v>
      </c>
      <c r="J477" t="s">
        <v>28</v>
      </c>
      <c r="K477" t="str">
        <f>TEXT(Table1[[#This Row],[Order Date]],"yyyy")</f>
        <v>2025</v>
      </c>
      <c r="L477" t="str">
        <f>TEXT(Table1[[#This Row],[Order Date]],"MMM")</f>
        <v>Oct</v>
      </c>
      <c r="M477" t="str">
        <f>TEXT(Table1[[#This Row],[Order Date]],"DDD")</f>
        <v>Wed</v>
      </c>
      <c r="N477">
        <f>DATEDIF(Table1[[#This Row],[Order Date]],Table1[[#This Row],[Delivered Date]],"D")</f>
        <v>2</v>
      </c>
      <c r="O477">
        <f>ROUND(Table1[[#This Row],[Quantity]]*Table1[[#This Row],[Unit Price]]*VLOOKUP(Table1[[#This Row],[Product Name]],Table2[#All],2,FALSE),0)</f>
        <v>2340</v>
      </c>
      <c r="P477">
        <f>Table1[[#This Row],[Quantity]]*Table1[[#This Row],[Unit Price]]</f>
        <v>3600</v>
      </c>
      <c r="Q477">
        <f>Table1[[#This Row],[Sales Revenue]]-Table1[[#This Row],[Total costs]]</f>
        <v>1260</v>
      </c>
    </row>
    <row r="478" spans="1:17" x14ac:dyDescent="0.25">
      <c r="A478" t="s">
        <v>522</v>
      </c>
      <c r="B478" t="s">
        <v>30</v>
      </c>
      <c r="C478" t="s">
        <v>41</v>
      </c>
      <c r="D478" s="1">
        <v>45855</v>
      </c>
      <c r="E478" s="1">
        <v>45861</v>
      </c>
      <c r="F478">
        <v>2</v>
      </c>
      <c r="G478">
        <v>420</v>
      </c>
      <c r="H478" t="s">
        <v>13</v>
      </c>
      <c r="I478" t="s">
        <v>548</v>
      </c>
      <c r="J478" t="s">
        <v>45</v>
      </c>
      <c r="K478" t="str">
        <f>TEXT(Table1[[#This Row],[Order Date]],"yyyy")</f>
        <v>2025</v>
      </c>
      <c r="L478" t="str">
        <f>TEXT(Table1[[#This Row],[Order Date]],"MMM")</f>
        <v>Jul</v>
      </c>
      <c r="M478" t="str">
        <f>TEXT(Table1[[#This Row],[Order Date]],"DDD")</f>
        <v>Thu</v>
      </c>
      <c r="N478">
        <f>DATEDIF(Table1[[#This Row],[Order Date]],Table1[[#This Row],[Delivered Date]],"D")</f>
        <v>6</v>
      </c>
      <c r="O478">
        <f>ROUND(Table1[[#This Row],[Quantity]]*Table1[[#This Row],[Unit Price]]*VLOOKUP(Table1[[#This Row],[Product Name]],Table2[#All],2,FALSE),0)</f>
        <v>546</v>
      </c>
      <c r="P478">
        <f>Table1[[#This Row],[Quantity]]*Table1[[#This Row],[Unit Price]]</f>
        <v>840</v>
      </c>
      <c r="Q478">
        <f>Table1[[#This Row],[Sales Revenue]]-Table1[[#This Row],[Total costs]]</f>
        <v>294</v>
      </c>
    </row>
    <row r="479" spans="1:17" x14ac:dyDescent="0.25">
      <c r="A479" t="s">
        <v>523</v>
      </c>
      <c r="B479" t="s">
        <v>23</v>
      </c>
      <c r="C479" t="s">
        <v>69</v>
      </c>
      <c r="D479" s="1">
        <v>46007</v>
      </c>
      <c r="E479" s="1">
        <v>46017</v>
      </c>
      <c r="F479">
        <v>3</v>
      </c>
      <c r="G479">
        <v>10</v>
      </c>
      <c r="H479" t="s">
        <v>13</v>
      </c>
      <c r="I479" t="s">
        <v>32</v>
      </c>
      <c r="J479" t="s">
        <v>45</v>
      </c>
      <c r="K479" t="str">
        <f>TEXT(Table1[[#This Row],[Order Date]],"yyyy")</f>
        <v>2025</v>
      </c>
      <c r="L479" t="str">
        <f>TEXT(Table1[[#This Row],[Order Date]],"MMM")</f>
        <v>Dec</v>
      </c>
      <c r="M479" t="str">
        <f>TEXT(Table1[[#This Row],[Order Date]],"DDD")</f>
        <v>Tue</v>
      </c>
      <c r="N479">
        <f>DATEDIF(Table1[[#This Row],[Order Date]],Table1[[#This Row],[Delivered Date]],"D")</f>
        <v>10</v>
      </c>
      <c r="O479">
        <f>ROUND(Table1[[#This Row],[Quantity]]*Table1[[#This Row],[Unit Price]]*VLOOKUP(Table1[[#This Row],[Product Name]],Table2[#All],2,FALSE),0)</f>
        <v>17</v>
      </c>
      <c r="P479">
        <f>Table1[[#This Row],[Quantity]]*Table1[[#This Row],[Unit Price]]</f>
        <v>30</v>
      </c>
      <c r="Q479">
        <f>Table1[[#This Row],[Sales Revenue]]-Table1[[#This Row],[Total costs]]</f>
        <v>13</v>
      </c>
    </row>
    <row r="480" spans="1:17" x14ac:dyDescent="0.25">
      <c r="A480" t="s">
        <v>524</v>
      </c>
      <c r="B480" t="s">
        <v>16</v>
      </c>
      <c r="C480" t="s">
        <v>17</v>
      </c>
      <c r="D480" s="1">
        <v>45953</v>
      </c>
      <c r="E480" s="1">
        <v>45963</v>
      </c>
      <c r="F480">
        <v>1</v>
      </c>
      <c r="G480">
        <v>950</v>
      </c>
      <c r="H480" t="s">
        <v>13</v>
      </c>
      <c r="I480" t="s">
        <v>548</v>
      </c>
      <c r="J480" t="s">
        <v>18</v>
      </c>
      <c r="K480" t="str">
        <f>TEXT(Table1[[#This Row],[Order Date]],"yyyy")</f>
        <v>2025</v>
      </c>
      <c r="L480" t="str">
        <f>TEXT(Table1[[#This Row],[Order Date]],"MMM")</f>
        <v>Oct</v>
      </c>
      <c r="M480" t="str">
        <f>TEXT(Table1[[#This Row],[Order Date]],"DDD")</f>
        <v>Thu</v>
      </c>
      <c r="N480">
        <f>DATEDIF(Table1[[#This Row],[Order Date]],Table1[[#This Row],[Delivered Date]],"D")</f>
        <v>10</v>
      </c>
      <c r="O480">
        <f>ROUND(Table1[[#This Row],[Quantity]]*Table1[[#This Row],[Unit Price]]*VLOOKUP(Table1[[#This Row],[Product Name]],Table2[#All],2,FALSE),0)</f>
        <v>475</v>
      </c>
      <c r="P480">
        <f>Table1[[#This Row],[Quantity]]*Table1[[#This Row],[Unit Price]]</f>
        <v>950</v>
      </c>
      <c r="Q480">
        <f>Table1[[#This Row],[Sales Revenue]]-Table1[[#This Row],[Total costs]]</f>
        <v>475</v>
      </c>
    </row>
    <row r="481" spans="1:17" x14ac:dyDescent="0.25">
      <c r="A481" t="s">
        <v>525</v>
      </c>
      <c r="B481" t="s">
        <v>20</v>
      </c>
      <c r="C481" t="s">
        <v>39</v>
      </c>
      <c r="D481" s="1">
        <v>45716</v>
      </c>
      <c r="E481" s="1">
        <v>45722</v>
      </c>
      <c r="F481">
        <v>7</v>
      </c>
      <c r="G481">
        <v>996</v>
      </c>
      <c r="H481" t="s">
        <v>13</v>
      </c>
      <c r="I481" t="s">
        <v>546</v>
      </c>
      <c r="J481" t="s">
        <v>14</v>
      </c>
      <c r="K481" t="str">
        <f>TEXT(Table1[[#This Row],[Order Date]],"yyyy")</f>
        <v>2025</v>
      </c>
      <c r="L481" t="str">
        <f>TEXT(Table1[[#This Row],[Order Date]],"MMM")</f>
        <v>Feb</v>
      </c>
      <c r="M481" t="str">
        <f>TEXT(Table1[[#This Row],[Order Date]],"DDD")</f>
        <v>Fri</v>
      </c>
      <c r="N481">
        <f>DATEDIF(Table1[[#This Row],[Order Date]],Table1[[#This Row],[Delivered Date]],"D")</f>
        <v>6</v>
      </c>
      <c r="O481">
        <f>ROUND(Table1[[#This Row],[Quantity]]*Table1[[#This Row],[Unit Price]]*VLOOKUP(Table1[[#This Row],[Product Name]],Table2[#All],2,FALSE),0)</f>
        <v>4532</v>
      </c>
      <c r="P481">
        <f>Table1[[#This Row],[Quantity]]*Table1[[#This Row],[Unit Price]]</f>
        <v>6972</v>
      </c>
      <c r="Q481">
        <f>Table1[[#This Row],[Sales Revenue]]-Table1[[#This Row],[Total costs]]</f>
        <v>2440</v>
      </c>
    </row>
    <row r="482" spans="1:17" x14ac:dyDescent="0.25">
      <c r="A482" t="s">
        <v>526</v>
      </c>
      <c r="B482" t="s">
        <v>16</v>
      </c>
      <c r="C482" t="s">
        <v>55</v>
      </c>
      <c r="D482" s="1">
        <v>45689</v>
      </c>
      <c r="E482" s="1">
        <v>45693</v>
      </c>
      <c r="F482">
        <v>4</v>
      </c>
      <c r="G482">
        <v>439</v>
      </c>
      <c r="H482" t="s">
        <v>13</v>
      </c>
      <c r="I482" t="s">
        <v>549</v>
      </c>
      <c r="J482" t="s">
        <v>28</v>
      </c>
      <c r="K482" t="str">
        <f>TEXT(Table1[[#This Row],[Order Date]],"yyyy")</f>
        <v>2025</v>
      </c>
      <c r="L482" t="str">
        <f>TEXT(Table1[[#This Row],[Order Date]],"MMM")</f>
        <v>Feb</v>
      </c>
      <c r="M482" t="str">
        <f>TEXT(Table1[[#This Row],[Order Date]],"DDD")</f>
        <v>Sat</v>
      </c>
      <c r="N482">
        <f>DATEDIF(Table1[[#This Row],[Order Date]],Table1[[#This Row],[Delivered Date]],"D")</f>
        <v>4</v>
      </c>
      <c r="O482">
        <f>ROUND(Table1[[#This Row],[Quantity]]*Table1[[#This Row],[Unit Price]]*VLOOKUP(Table1[[#This Row],[Product Name]],Table2[#All],2,FALSE),0)</f>
        <v>966</v>
      </c>
      <c r="P482">
        <f>Table1[[#This Row],[Quantity]]*Table1[[#This Row],[Unit Price]]</f>
        <v>1756</v>
      </c>
      <c r="Q482">
        <f>Table1[[#This Row],[Sales Revenue]]-Table1[[#This Row],[Total costs]]</f>
        <v>790</v>
      </c>
    </row>
    <row r="483" spans="1:17" x14ac:dyDescent="0.25">
      <c r="A483" t="s">
        <v>527</v>
      </c>
      <c r="B483" t="s">
        <v>16</v>
      </c>
      <c r="C483" t="s">
        <v>55</v>
      </c>
      <c r="D483" s="1">
        <v>45660</v>
      </c>
      <c r="E483" s="1">
        <v>45667</v>
      </c>
      <c r="F483">
        <v>9</v>
      </c>
      <c r="G483">
        <v>727</v>
      </c>
      <c r="H483" t="s">
        <v>13</v>
      </c>
      <c r="I483" t="s">
        <v>550</v>
      </c>
      <c r="J483" t="s">
        <v>14</v>
      </c>
      <c r="K483" t="str">
        <f>TEXT(Table1[[#This Row],[Order Date]],"yyyy")</f>
        <v>2025</v>
      </c>
      <c r="L483" t="str">
        <f>TEXT(Table1[[#This Row],[Order Date]],"MMM")</f>
        <v>Jan</v>
      </c>
      <c r="M483" t="str">
        <f>TEXT(Table1[[#This Row],[Order Date]],"DDD")</f>
        <v>Fri</v>
      </c>
      <c r="N483">
        <f>DATEDIF(Table1[[#This Row],[Order Date]],Table1[[#This Row],[Delivered Date]],"D")</f>
        <v>7</v>
      </c>
      <c r="O483">
        <f>ROUND(Table1[[#This Row],[Quantity]]*Table1[[#This Row],[Unit Price]]*VLOOKUP(Table1[[#This Row],[Product Name]],Table2[#All],2,FALSE),0)</f>
        <v>3599</v>
      </c>
      <c r="P483">
        <f>Table1[[#This Row],[Quantity]]*Table1[[#This Row],[Unit Price]]</f>
        <v>6543</v>
      </c>
      <c r="Q483">
        <f>Table1[[#This Row],[Sales Revenue]]-Table1[[#This Row],[Total costs]]</f>
        <v>2944</v>
      </c>
    </row>
    <row r="484" spans="1:17" x14ac:dyDescent="0.25">
      <c r="A484" t="s">
        <v>528</v>
      </c>
      <c r="B484" t="s">
        <v>11</v>
      </c>
      <c r="C484" t="s">
        <v>26</v>
      </c>
      <c r="D484" s="1">
        <v>45704</v>
      </c>
      <c r="E484" s="1">
        <v>45708</v>
      </c>
      <c r="F484">
        <v>5</v>
      </c>
      <c r="G484">
        <v>314</v>
      </c>
      <c r="H484" t="s">
        <v>13</v>
      </c>
      <c r="I484" t="s">
        <v>32</v>
      </c>
      <c r="J484" t="s">
        <v>28</v>
      </c>
      <c r="K484" t="str">
        <f>TEXT(Table1[[#This Row],[Order Date]],"yyyy")</f>
        <v>2025</v>
      </c>
      <c r="L484" t="str">
        <f>TEXT(Table1[[#This Row],[Order Date]],"MMM")</f>
        <v>Feb</v>
      </c>
      <c r="M484" t="str">
        <f>TEXT(Table1[[#This Row],[Order Date]],"DDD")</f>
        <v>Sun</v>
      </c>
      <c r="N484">
        <f>DATEDIF(Table1[[#This Row],[Order Date]],Table1[[#This Row],[Delivered Date]],"D")</f>
        <v>4</v>
      </c>
      <c r="O484">
        <f>ROUND(Table1[[#This Row],[Quantity]]*Table1[[#This Row],[Unit Price]]*VLOOKUP(Table1[[#This Row],[Product Name]],Table2[#All],2,FALSE),0)</f>
        <v>1021</v>
      </c>
      <c r="P484">
        <f>Table1[[#This Row],[Quantity]]*Table1[[#This Row],[Unit Price]]</f>
        <v>1570</v>
      </c>
      <c r="Q484">
        <f>Table1[[#This Row],[Sales Revenue]]-Table1[[#This Row],[Total costs]]</f>
        <v>549</v>
      </c>
    </row>
    <row r="485" spans="1:17" x14ac:dyDescent="0.25">
      <c r="A485" t="s">
        <v>529</v>
      </c>
      <c r="B485" t="s">
        <v>30</v>
      </c>
      <c r="C485" t="s">
        <v>75</v>
      </c>
      <c r="D485" s="1">
        <v>45920</v>
      </c>
      <c r="E485" s="1">
        <v>45924</v>
      </c>
      <c r="F485">
        <v>8</v>
      </c>
      <c r="G485">
        <v>419</v>
      </c>
      <c r="H485" t="s">
        <v>27</v>
      </c>
      <c r="I485" t="s">
        <v>550</v>
      </c>
      <c r="J485" t="s">
        <v>45</v>
      </c>
      <c r="K485" t="str">
        <f>TEXT(Table1[[#This Row],[Order Date]],"yyyy")</f>
        <v>2025</v>
      </c>
      <c r="L485" t="str">
        <f>TEXT(Table1[[#This Row],[Order Date]],"MMM")</f>
        <v>Sep</v>
      </c>
      <c r="M485" t="str">
        <f>TEXT(Table1[[#This Row],[Order Date]],"DDD")</f>
        <v>Sat</v>
      </c>
      <c r="N485">
        <f>DATEDIF(Table1[[#This Row],[Order Date]],Table1[[#This Row],[Delivered Date]],"D")</f>
        <v>4</v>
      </c>
      <c r="O485">
        <f>ROUND(Table1[[#This Row],[Quantity]]*Table1[[#This Row],[Unit Price]]*VLOOKUP(Table1[[#This Row],[Product Name]],Table2[#All],2,FALSE),0)</f>
        <v>2514</v>
      </c>
      <c r="P485">
        <f>Table1[[#This Row],[Quantity]]*Table1[[#This Row],[Unit Price]]</f>
        <v>3352</v>
      </c>
      <c r="Q485">
        <f>Table1[[#This Row],[Sales Revenue]]-Table1[[#This Row],[Total costs]]</f>
        <v>838</v>
      </c>
    </row>
    <row r="486" spans="1:17" x14ac:dyDescent="0.25">
      <c r="A486" t="s">
        <v>38</v>
      </c>
      <c r="B486" t="s">
        <v>16</v>
      </c>
      <c r="C486" t="s">
        <v>43</v>
      </c>
      <c r="D486" s="1">
        <v>45987</v>
      </c>
      <c r="E486" s="1">
        <v>45996</v>
      </c>
      <c r="F486">
        <v>5</v>
      </c>
      <c r="G486">
        <v>900</v>
      </c>
      <c r="H486" t="s">
        <v>27</v>
      </c>
      <c r="I486" t="s">
        <v>548</v>
      </c>
      <c r="J486" t="s">
        <v>45</v>
      </c>
      <c r="K486" t="str">
        <f>TEXT(Table1[[#This Row],[Order Date]],"yyyy")</f>
        <v>2025</v>
      </c>
      <c r="L486" t="str">
        <f>TEXT(Table1[[#This Row],[Order Date]],"MMM")</f>
        <v>Nov</v>
      </c>
      <c r="M486" t="str">
        <f>TEXT(Table1[[#This Row],[Order Date]],"DDD")</f>
        <v>Wed</v>
      </c>
      <c r="N486">
        <f>DATEDIF(Table1[[#This Row],[Order Date]],Table1[[#This Row],[Delivered Date]],"D")</f>
        <v>9</v>
      </c>
      <c r="O486">
        <f>ROUND(Table1[[#This Row],[Quantity]]*Table1[[#This Row],[Unit Price]]*VLOOKUP(Table1[[#This Row],[Product Name]],Table2[#All],2,FALSE),0)</f>
        <v>2700</v>
      </c>
      <c r="P486">
        <f>Table1[[#This Row],[Quantity]]*Table1[[#This Row],[Unit Price]]</f>
        <v>4500</v>
      </c>
      <c r="Q486">
        <f>Table1[[#This Row],[Sales Revenue]]-Table1[[#This Row],[Total costs]]</f>
        <v>1800</v>
      </c>
    </row>
    <row r="487" spans="1:17" x14ac:dyDescent="0.25">
      <c r="A487" t="s">
        <v>40</v>
      </c>
      <c r="B487" t="s">
        <v>23</v>
      </c>
      <c r="C487" t="s">
        <v>24</v>
      </c>
      <c r="D487" s="1">
        <v>45988</v>
      </c>
      <c r="E487" s="1">
        <v>45994</v>
      </c>
      <c r="F487">
        <v>7</v>
      </c>
      <c r="G487">
        <v>444</v>
      </c>
      <c r="H487" t="s">
        <v>27</v>
      </c>
      <c r="I487" t="s">
        <v>548</v>
      </c>
      <c r="J487" t="s">
        <v>45</v>
      </c>
      <c r="K487" t="str">
        <f>TEXT(Table1[[#This Row],[Order Date]],"yyyy")</f>
        <v>2025</v>
      </c>
      <c r="L487" t="str">
        <f>TEXT(Table1[[#This Row],[Order Date]],"MMM")</f>
        <v>Nov</v>
      </c>
      <c r="M487" t="str">
        <f>TEXT(Table1[[#This Row],[Order Date]],"DDD")</f>
        <v>Thu</v>
      </c>
      <c r="N487">
        <f>DATEDIF(Table1[[#This Row],[Order Date]],Table1[[#This Row],[Delivered Date]],"D")</f>
        <v>6</v>
      </c>
      <c r="O487">
        <f>ROUND(Table1[[#This Row],[Quantity]]*Table1[[#This Row],[Unit Price]]*VLOOKUP(Table1[[#This Row],[Product Name]],Table2[#All],2,FALSE),0)</f>
        <v>1709</v>
      </c>
      <c r="P487">
        <f>Table1[[#This Row],[Quantity]]*Table1[[#This Row],[Unit Price]]</f>
        <v>3108</v>
      </c>
      <c r="Q487">
        <f>Table1[[#This Row],[Sales Revenue]]-Table1[[#This Row],[Total costs]]</f>
        <v>1399</v>
      </c>
    </row>
    <row r="488" spans="1:17" x14ac:dyDescent="0.25">
      <c r="A488" t="s">
        <v>42</v>
      </c>
      <c r="B488" t="s">
        <v>23</v>
      </c>
      <c r="C488" t="s">
        <v>24</v>
      </c>
      <c r="D488" s="1">
        <v>45814</v>
      </c>
      <c r="E488" s="1">
        <v>45817</v>
      </c>
      <c r="F488">
        <v>5</v>
      </c>
      <c r="G488">
        <v>615</v>
      </c>
      <c r="H488" t="s">
        <v>27</v>
      </c>
      <c r="I488" t="s">
        <v>548</v>
      </c>
      <c r="J488" t="s">
        <v>14</v>
      </c>
      <c r="K488" t="str">
        <f>TEXT(Table1[[#This Row],[Order Date]],"yyyy")</f>
        <v>2025</v>
      </c>
      <c r="L488" t="str">
        <f>TEXT(Table1[[#This Row],[Order Date]],"MMM")</f>
        <v>Jun</v>
      </c>
      <c r="M488" t="str">
        <f>TEXT(Table1[[#This Row],[Order Date]],"DDD")</f>
        <v>Fri</v>
      </c>
      <c r="N488">
        <f>DATEDIF(Table1[[#This Row],[Order Date]],Table1[[#This Row],[Delivered Date]],"D")</f>
        <v>3</v>
      </c>
      <c r="O488">
        <f>ROUND(Table1[[#This Row],[Quantity]]*Table1[[#This Row],[Unit Price]]*VLOOKUP(Table1[[#This Row],[Product Name]],Table2[#All],2,FALSE),0)</f>
        <v>1691</v>
      </c>
      <c r="P488">
        <f>Table1[[#This Row],[Quantity]]*Table1[[#This Row],[Unit Price]]</f>
        <v>3075</v>
      </c>
      <c r="Q488">
        <f>Table1[[#This Row],[Sales Revenue]]-Table1[[#This Row],[Total costs]]</f>
        <v>1384</v>
      </c>
    </row>
    <row r="489" spans="1:17" x14ac:dyDescent="0.25">
      <c r="A489" t="s">
        <v>44</v>
      </c>
      <c r="B489" t="s">
        <v>16</v>
      </c>
      <c r="C489" t="s">
        <v>63</v>
      </c>
      <c r="D489" s="1">
        <v>46006</v>
      </c>
      <c r="E489" s="1">
        <v>46007</v>
      </c>
      <c r="F489">
        <v>7</v>
      </c>
      <c r="G489">
        <v>595</v>
      </c>
      <c r="H489" t="s">
        <v>13</v>
      </c>
      <c r="I489" t="s">
        <v>550</v>
      </c>
      <c r="J489" t="s">
        <v>18</v>
      </c>
      <c r="K489" t="str">
        <f>TEXT(Table1[[#This Row],[Order Date]],"yyyy")</f>
        <v>2025</v>
      </c>
      <c r="L489" t="str">
        <f>TEXT(Table1[[#This Row],[Order Date]],"MMM")</f>
        <v>Dec</v>
      </c>
      <c r="M489" t="str">
        <f>TEXT(Table1[[#This Row],[Order Date]],"DDD")</f>
        <v>Mon</v>
      </c>
      <c r="N489">
        <f>DATEDIF(Table1[[#This Row],[Order Date]],Table1[[#This Row],[Delivered Date]],"D")</f>
        <v>1</v>
      </c>
      <c r="O489">
        <f>ROUND(Table1[[#This Row],[Quantity]]*Table1[[#This Row],[Unit Price]]*VLOOKUP(Table1[[#This Row],[Product Name]],Table2[#All],2,FALSE),0)</f>
        <v>2083</v>
      </c>
      <c r="P489">
        <f>Table1[[#This Row],[Quantity]]*Table1[[#This Row],[Unit Price]]</f>
        <v>4165</v>
      </c>
      <c r="Q489">
        <f>Table1[[#This Row],[Sales Revenue]]-Table1[[#This Row],[Total costs]]</f>
        <v>2082</v>
      </c>
    </row>
    <row r="490" spans="1:17" x14ac:dyDescent="0.25">
      <c r="A490" t="s">
        <v>46</v>
      </c>
      <c r="B490" t="s">
        <v>30</v>
      </c>
      <c r="C490" t="s">
        <v>49</v>
      </c>
      <c r="D490" s="1">
        <v>45660</v>
      </c>
      <c r="E490" s="1">
        <v>45669</v>
      </c>
      <c r="F490">
        <v>1</v>
      </c>
      <c r="G490">
        <v>669</v>
      </c>
      <c r="H490" t="s">
        <v>13</v>
      </c>
      <c r="I490" t="s">
        <v>550</v>
      </c>
      <c r="J490" t="s">
        <v>18</v>
      </c>
      <c r="K490" t="str">
        <f>TEXT(Table1[[#This Row],[Order Date]],"yyyy")</f>
        <v>2025</v>
      </c>
      <c r="L490" t="str">
        <f>TEXT(Table1[[#This Row],[Order Date]],"MMM")</f>
        <v>Jan</v>
      </c>
      <c r="M490" t="str">
        <f>TEXT(Table1[[#This Row],[Order Date]],"DDD")</f>
        <v>Fri</v>
      </c>
      <c r="N490">
        <f>DATEDIF(Table1[[#This Row],[Order Date]],Table1[[#This Row],[Delivered Date]],"D")</f>
        <v>9</v>
      </c>
      <c r="O490">
        <f>ROUND(Table1[[#This Row],[Quantity]]*Table1[[#This Row],[Unit Price]]*VLOOKUP(Table1[[#This Row],[Product Name]],Table2[#All],2,FALSE),0)</f>
        <v>468</v>
      </c>
      <c r="P490">
        <f>Table1[[#This Row],[Quantity]]*Table1[[#This Row],[Unit Price]]</f>
        <v>669</v>
      </c>
      <c r="Q490">
        <f>Table1[[#This Row],[Sales Revenue]]-Table1[[#This Row],[Total costs]]</f>
        <v>201</v>
      </c>
    </row>
    <row r="491" spans="1:17" x14ac:dyDescent="0.25">
      <c r="A491" t="s">
        <v>47</v>
      </c>
      <c r="B491" t="s">
        <v>20</v>
      </c>
      <c r="C491" t="s">
        <v>39</v>
      </c>
      <c r="D491" s="1">
        <v>45879</v>
      </c>
      <c r="E491" s="1">
        <v>45882</v>
      </c>
      <c r="F491">
        <v>9</v>
      </c>
      <c r="G491">
        <v>967</v>
      </c>
      <c r="H491" t="s">
        <v>13</v>
      </c>
      <c r="I491" t="s">
        <v>32</v>
      </c>
      <c r="J491" t="s">
        <v>18</v>
      </c>
      <c r="K491" t="str">
        <f>TEXT(Table1[[#This Row],[Order Date]],"yyyy")</f>
        <v>2025</v>
      </c>
      <c r="L491" t="str">
        <f>TEXT(Table1[[#This Row],[Order Date]],"MMM")</f>
        <v>Aug</v>
      </c>
      <c r="M491" t="str">
        <f>TEXT(Table1[[#This Row],[Order Date]],"DDD")</f>
        <v>Sun</v>
      </c>
      <c r="N491">
        <f>DATEDIF(Table1[[#This Row],[Order Date]],Table1[[#This Row],[Delivered Date]],"D")</f>
        <v>3</v>
      </c>
      <c r="O491">
        <f>ROUND(Table1[[#This Row],[Quantity]]*Table1[[#This Row],[Unit Price]]*VLOOKUP(Table1[[#This Row],[Product Name]],Table2[#All],2,FALSE),0)</f>
        <v>5657</v>
      </c>
      <c r="P491">
        <f>Table1[[#This Row],[Quantity]]*Table1[[#This Row],[Unit Price]]</f>
        <v>8703</v>
      </c>
      <c r="Q491">
        <f>Table1[[#This Row],[Sales Revenue]]-Table1[[#This Row],[Total costs]]</f>
        <v>3046</v>
      </c>
    </row>
    <row r="492" spans="1:17" x14ac:dyDescent="0.25">
      <c r="A492" t="s">
        <v>48</v>
      </c>
      <c r="B492" t="s">
        <v>11</v>
      </c>
      <c r="C492" t="s">
        <v>12</v>
      </c>
      <c r="D492" s="1">
        <v>45759</v>
      </c>
      <c r="E492" s="1">
        <v>45765</v>
      </c>
      <c r="F492">
        <v>5</v>
      </c>
      <c r="G492">
        <v>874</v>
      </c>
      <c r="H492" t="s">
        <v>13</v>
      </c>
      <c r="I492" t="s">
        <v>32</v>
      </c>
      <c r="J492" t="s">
        <v>45</v>
      </c>
      <c r="K492" t="str">
        <f>TEXT(Table1[[#This Row],[Order Date]],"yyyy")</f>
        <v>2025</v>
      </c>
      <c r="L492" t="str">
        <f>TEXT(Table1[[#This Row],[Order Date]],"MMM")</f>
        <v>Apr</v>
      </c>
      <c r="M492" t="str">
        <f>TEXT(Table1[[#This Row],[Order Date]],"DDD")</f>
        <v>Sat</v>
      </c>
      <c r="N492">
        <f>DATEDIF(Table1[[#This Row],[Order Date]],Table1[[#This Row],[Delivered Date]],"D")</f>
        <v>6</v>
      </c>
      <c r="O492">
        <f>ROUND(Table1[[#This Row],[Quantity]]*Table1[[#This Row],[Unit Price]]*VLOOKUP(Table1[[#This Row],[Product Name]],Table2[#All],2,FALSE),0)</f>
        <v>3278</v>
      </c>
      <c r="P492">
        <f>Table1[[#This Row],[Quantity]]*Table1[[#This Row],[Unit Price]]</f>
        <v>4370</v>
      </c>
      <c r="Q492">
        <f>Table1[[#This Row],[Sales Revenue]]-Table1[[#This Row],[Total costs]]</f>
        <v>1092</v>
      </c>
    </row>
    <row r="493" spans="1:17" x14ac:dyDescent="0.25">
      <c r="A493" t="s">
        <v>50</v>
      </c>
      <c r="B493" t="s">
        <v>23</v>
      </c>
      <c r="C493" t="s">
        <v>37</v>
      </c>
      <c r="D493" s="1">
        <v>45948</v>
      </c>
      <c r="E493" s="1">
        <v>45955</v>
      </c>
      <c r="F493">
        <v>6</v>
      </c>
      <c r="G493">
        <v>124</v>
      </c>
      <c r="H493" t="s">
        <v>27</v>
      </c>
      <c r="I493" t="s">
        <v>550</v>
      </c>
      <c r="J493" t="s">
        <v>45</v>
      </c>
      <c r="K493" t="str">
        <f>TEXT(Table1[[#This Row],[Order Date]],"yyyy")</f>
        <v>2025</v>
      </c>
      <c r="L493" t="str">
        <f>TEXT(Table1[[#This Row],[Order Date]],"MMM")</f>
        <v>Oct</v>
      </c>
      <c r="M493" t="str">
        <f>TEXT(Table1[[#This Row],[Order Date]],"DDD")</f>
        <v>Sat</v>
      </c>
      <c r="N493">
        <f>DATEDIF(Table1[[#This Row],[Order Date]],Table1[[#This Row],[Delivered Date]],"D")</f>
        <v>7</v>
      </c>
      <c r="O493">
        <f>ROUND(Table1[[#This Row],[Quantity]]*Table1[[#This Row],[Unit Price]]*VLOOKUP(Table1[[#This Row],[Product Name]],Table2[#All],2,FALSE),0)</f>
        <v>372</v>
      </c>
      <c r="P493">
        <f>Table1[[#This Row],[Quantity]]*Table1[[#This Row],[Unit Price]]</f>
        <v>744</v>
      </c>
      <c r="Q493">
        <f>Table1[[#This Row],[Sales Revenue]]-Table1[[#This Row],[Total costs]]</f>
        <v>372</v>
      </c>
    </row>
    <row r="494" spans="1:17" x14ac:dyDescent="0.25">
      <c r="A494" t="s">
        <v>52</v>
      </c>
      <c r="B494" t="s">
        <v>16</v>
      </c>
      <c r="C494" t="s">
        <v>43</v>
      </c>
      <c r="D494" s="1">
        <v>45956</v>
      </c>
      <c r="E494" s="1">
        <v>45962</v>
      </c>
      <c r="F494">
        <v>6</v>
      </c>
      <c r="G494">
        <v>894</v>
      </c>
      <c r="H494" t="s">
        <v>27</v>
      </c>
      <c r="I494" t="s">
        <v>32</v>
      </c>
      <c r="J494" t="s">
        <v>14</v>
      </c>
      <c r="K494" t="str">
        <f>TEXT(Table1[[#This Row],[Order Date]],"yyyy")</f>
        <v>2025</v>
      </c>
      <c r="L494" t="str">
        <f>TEXT(Table1[[#This Row],[Order Date]],"MMM")</f>
        <v>Oct</v>
      </c>
      <c r="M494" t="str">
        <f>TEXT(Table1[[#This Row],[Order Date]],"DDD")</f>
        <v>Sun</v>
      </c>
      <c r="N494">
        <f>DATEDIF(Table1[[#This Row],[Order Date]],Table1[[#This Row],[Delivered Date]],"D")</f>
        <v>6</v>
      </c>
      <c r="O494">
        <f>ROUND(Table1[[#This Row],[Quantity]]*Table1[[#This Row],[Unit Price]]*VLOOKUP(Table1[[#This Row],[Product Name]],Table2[#All],2,FALSE),0)</f>
        <v>3218</v>
      </c>
      <c r="P494">
        <f>Table1[[#This Row],[Quantity]]*Table1[[#This Row],[Unit Price]]</f>
        <v>5364</v>
      </c>
      <c r="Q494">
        <f>Table1[[#This Row],[Sales Revenue]]-Table1[[#This Row],[Total costs]]</f>
        <v>2146</v>
      </c>
    </row>
    <row r="495" spans="1:17" x14ac:dyDescent="0.25">
      <c r="A495" t="s">
        <v>54</v>
      </c>
      <c r="B495" t="s">
        <v>20</v>
      </c>
      <c r="C495" t="s">
        <v>53</v>
      </c>
      <c r="D495" s="1">
        <v>45800</v>
      </c>
      <c r="E495" s="1">
        <v>45803</v>
      </c>
      <c r="F495">
        <v>4</v>
      </c>
      <c r="G495">
        <v>740</v>
      </c>
      <c r="H495" t="s">
        <v>13</v>
      </c>
      <c r="I495" t="s">
        <v>548</v>
      </c>
      <c r="J495" t="s">
        <v>28</v>
      </c>
      <c r="K495" t="str">
        <f>TEXT(Table1[[#This Row],[Order Date]],"yyyy")</f>
        <v>2025</v>
      </c>
      <c r="L495" t="str">
        <f>TEXT(Table1[[#This Row],[Order Date]],"MMM")</f>
        <v>May</v>
      </c>
      <c r="M495" t="str">
        <f>TEXT(Table1[[#This Row],[Order Date]],"DDD")</f>
        <v>Fri</v>
      </c>
      <c r="N495">
        <f>DATEDIF(Table1[[#This Row],[Order Date]],Table1[[#This Row],[Delivered Date]],"D")</f>
        <v>3</v>
      </c>
      <c r="O495">
        <f>ROUND(Table1[[#This Row],[Quantity]]*Table1[[#This Row],[Unit Price]]*VLOOKUP(Table1[[#This Row],[Product Name]],Table2[#All],2,FALSE),0)</f>
        <v>2072</v>
      </c>
      <c r="P495">
        <f>Table1[[#This Row],[Quantity]]*Table1[[#This Row],[Unit Price]]</f>
        <v>2960</v>
      </c>
      <c r="Q495">
        <f>Table1[[#This Row],[Sales Revenue]]-Table1[[#This Row],[Total costs]]</f>
        <v>888</v>
      </c>
    </row>
    <row r="496" spans="1:17" x14ac:dyDescent="0.25">
      <c r="A496" t="s">
        <v>56</v>
      </c>
      <c r="B496" t="s">
        <v>30</v>
      </c>
      <c r="C496" t="s">
        <v>49</v>
      </c>
      <c r="D496" s="1">
        <v>45916</v>
      </c>
      <c r="E496" s="1">
        <v>45919</v>
      </c>
      <c r="F496">
        <v>10</v>
      </c>
      <c r="G496">
        <v>741</v>
      </c>
      <c r="H496" t="s">
        <v>27</v>
      </c>
      <c r="I496" t="s">
        <v>546</v>
      </c>
      <c r="J496" t="s">
        <v>45</v>
      </c>
      <c r="K496" t="str">
        <f>TEXT(Table1[[#This Row],[Order Date]],"yyyy")</f>
        <v>2025</v>
      </c>
      <c r="L496" t="str">
        <f>TEXT(Table1[[#This Row],[Order Date]],"MMM")</f>
        <v>Sep</v>
      </c>
      <c r="M496" t="str">
        <f>TEXT(Table1[[#This Row],[Order Date]],"DDD")</f>
        <v>Tue</v>
      </c>
      <c r="N496">
        <f>DATEDIF(Table1[[#This Row],[Order Date]],Table1[[#This Row],[Delivered Date]],"D")</f>
        <v>3</v>
      </c>
      <c r="O496">
        <f>ROUND(Table1[[#This Row],[Quantity]]*Table1[[#This Row],[Unit Price]]*VLOOKUP(Table1[[#This Row],[Product Name]],Table2[#All],2,FALSE),0)</f>
        <v>5187</v>
      </c>
      <c r="P496">
        <f>Table1[[#This Row],[Quantity]]*Table1[[#This Row],[Unit Price]]</f>
        <v>7410</v>
      </c>
      <c r="Q496">
        <f>Table1[[#This Row],[Sales Revenue]]-Table1[[#This Row],[Total costs]]</f>
        <v>2223</v>
      </c>
    </row>
    <row r="497" spans="1:17" x14ac:dyDescent="0.25">
      <c r="A497" t="s">
        <v>42</v>
      </c>
      <c r="B497" t="s">
        <v>11</v>
      </c>
      <c r="C497" t="s">
        <v>12</v>
      </c>
      <c r="D497" s="1">
        <v>45709</v>
      </c>
      <c r="E497" s="1">
        <v>45718</v>
      </c>
      <c r="F497">
        <v>1</v>
      </c>
      <c r="G497">
        <v>474</v>
      </c>
      <c r="H497" t="s">
        <v>27</v>
      </c>
      <c r="I497" t="s">
        <v>32</v>
      </c>
      <c r="J497" t="s">
        <v>28</v>
      </c>
      <c r="K497" t="str">
        <f>TEXT(Table1[[#This Row],[Order Date]],"yyyy")</f>
        <v>2025</v>
      </c>
      <c r="L497" t="str">
        <f>TEXT(Table1[[#This Row],[Order Date]],"MMM")</f>
        <v>Feb</v>
      </c>
      <c r="M497" t="str">
        <f>TEXT(Table1[[#This Row],[Order Date]],"DDD")</f>
        <v>Fri</v>
      </c>
      <c r="N497">
        <f>DATEDIF(Table1[[#This Row],[Order Date]],Table1[[#This Row],[Delivered Date]],"D")</f>
        <v>9</v>
      </c>
      <c r="O497">
        <f>ROUND(Table1[[#This Row],[Quantity]]*Table1[[#This Row],[Unit Price]]*VLOOKUP(Table1[[#This Row],[Product Name]],Table2[#All],2,FALSE),0)</f>
        <v>356</v>
      </c>
      <c r="P497">
        <f>Table1[[#This Row],[Quantity]]*Table1[[#This Row],[Unit Price]]</f>
        <v>474</v>
      </c>
      <c r="Q497">
        <f>Table1[[#This Row],[Sales Revenue]]-Table1[[#This Row],[Total costs]]</f>
        <v>118</v>
      </c>
    </row>
    <row r="498" spans="1:17" x14ac:dyDescent="0.25">
      <c r="A498" t="s">
        <v>58</v>
      </c>
      <c r="B498" t="s">
        <v>30</v>
      </c>
      <c r="C498" t="s">
        <v>75</v>
      </c>
      <c r="D498" s="1">
        <v>45691</v>
      </c>
      <c r="E498" s="1">
        <v>45696</v>
      </c>
      <c r="F498">
        <v>7</v>
      </c>
      <c r="G498">
        <v>811</v>
      </c>
      <c r="H498" t="s">
        <v>27</v>
      </c>
      <c r="I498" t="s">
        <v>549</v>
      </c>
      <c r="J498" t="s">
        <v>14</v>
      </c>
      <c r="K498" t="str">
        <f>TEXT(Table1[[#This Row],[Order Date]],"yyyy")</f>
        <v>2025</v>
      </c>
      <c r="L498" t="str">
        <f>TEXT(Table1[[#This Row],[Order Date]],"MMM")</f>
        <v>Feb</v>
      </c>
      <c r="M498" t="str">
        <f>TEXT(Table1[[#This Row],[Order Date]],"DDD")</f>
        <v>Mon</v>
      </c>
      <c r="N498">
        <f>DATEDIF(Table1[[#This Row],[Order Date]],Table1[[#This Row],[Delivered Date]],"D")</f>
        <v>5</v>
      </c>
      <c r="O498">
        <f>ROUND(Table1[[#This Row],[Quantity]]*Table1[[#This Row],[Unit Price]]*VLOOKUP(Table1[[#This Row],[Product Name]],Table2[#All],2,FALSE),0)</f>
        <v>4258</v>
      </c>
      <c r="P498">
        <f>Table1[[#This Row],[Quantity]]*Table1[[#This Row],[Unit Price]]</f>
        <v>5677</v>
      </c>
      <c r="Q498">
        <f>Table1[[#This Row],[Sales Revenue]]-Table1[[#This Row],[Total costs]]</f>
        <v>1419</v>
      </c>
    </row>
    <row r="499" spans="1:17" x14ac:dyDescent="0.25">
      <c r="A499" t="s">
        <v>60</v>
      </c>
      <c r="B499" t="s">
        <v>23</v>
      </c>
      <c r="C499" t="s">
        <v>24</v>
      </c>
      <c r="D499" s="1">
        <v>45741</v>
      </c>
      <c r="E499" s="1">
        <v>45745</v>
      </c>
      <c r="F499">
        <v>4</v>
      </c>
      <c r="G499">
        <v>247</v>
      </c>
      <c r="H499" t="s">
        <v>13</v>
      </c>
      <c r="I499" t="s">
        <v>32</v>
      </c>
      <c r="J499" t="s">
        <v>45</v>
      </c>
      <c r="K499" t="str">
        <f>TEXT(Table1[[#This Row],[Order Date]],"yyyy")</f>
        <v>2025</v>
      </c>
      <c r="L499" t="str">
        <f>TEXT(Table1[[#This Row],[Order Date]],"MMM")</f>
        <v>Mar</v>
      </c>
      <c r="M499" t="str">
        <f>TEXT(Table1[[#This Row],[Order Date]],"DDD")</f>
        <v>Tue</v>
      </c>
      <c r="N499">
        <f>DATEDIF(Table1[[#This Row],[Order Date]],Table1[[#This Row],[Delivered Date]],"D")</f>
        <v>4</v>
      </c>
      <c r="O499">
        <f>ROUND(Table1[[#This Row],[Quantity]]*Table1[[#This Row],[Unit Price]]*VLOOKUP(Table1[[#This Row],[Product Name]],Table2[#All],2,FALSE),0)</f>
        <v>543</v>
      </c>
      <c r="P499">
        <f>Table1[[#This Row],[Quantity]]*Table1[[#This Row],[Unit Price]]</f>
        <v>988</v>
      </c>
      <c r="Q499">
        <f>Table1[[#This Row],[Sales Revenue]]-Table1[[#This Row],[Total costs]]</f>
        <v>445</v>
      </c>
    </row>
    <row r="500" spans="1:17" x14ac:dyDescent="0.25">
      <c r="A500" t="s">
        <v>61</v>
      </c>
      <c r="B500" t="s">
        <v>30</v>
      </c>
      <c r="C500" t="s">
        <v>31</v>
      </c>
      <c r="D500" s="1">
        <v>45741</v>
      </c>
      <c r="E500" s="1">
        <v>45752</v>
      </c>
      <c r="F500">
        <v>3</v>
      </c>
      <c r="G500">
        <v>774</v>
      </c>
      <c r="H500" t="s">
        <v>27</v>
      </c>
      <c r="I500" t="s">
        <v>546</v>
      </c>
      <c r="J500" t="s">
        <v>18</v>
      </c>
      <c r="K500" t="str">
        <f>TEXT(Table1[[#This Row],[Order Date]],"yyyy")</f>
        <v>2025</v>
      </c>
      <c r="L500" t="str">
        <f>TEXT(Table1[[#This Row],[Order Date]],"MMM")</f>
        <v>Mar</v>
      </c>
      <c r="M500" t="str">
        <f>TEXT(Table1[[#This Row],[Order Date]],"DDD")</f>
        <v>Tue</v>
      </c>
      <c r="N500">
        <f>DATEDIF(Table1[[#This Row],[Order Date]],Table1[[#This Row],[Delivered Date]],"D")</f>
        <v>11</v>
      </c>
      <c r="O500">
        <f>ROUND(Table1[[#This Row],[Quantity]]*Table1[[#This Row],[Unit Price]]*VLOOKUP(Table1[[#This Row],[Product Name]],Table2[#All],2,FALSE),0)</f>
        <v>1742</v>
      </c>
      <c r="P500">
        <f>Table1[[#This Row],[Quantity]]*Table1[[#This Row],[Unit Price]]</f>
        <v>2322</v>
      </c>
      <c r="Q500">
        <f>Table1[[#This Row],[Sales Revenue]]-Table1[[#This Row],[Total costs]]</f>
        <v>580</v>
      </c>
    </row>
    <row r="501" spans="1:17" x14ac:dyDescent="0.25">
      <c r="A501" t="s">
        <v>62</v>
      </c>
      <c r="B501" t="s">
        <v>20</v>
      </c>
      <c r="C501" t="s">
        <v>82</v>
      </c>
      <c r="D501" s="1">
        <v>45753</v>
      </c>
      <c r="E501" s="1">
        <v>45759</v>
      </c>
      <c r="F501">
        <v>5</v>
      </c>
      <c r="G501">
        <v>63</v>
      </c>
      <c r="H501" t="s">
        <v>13</v>
      </c>
      <c r="I501" t="s">
        <v>548</v>
      </c>
      <c r="J501" t="s">
        <v>45</v>
      </c>
      <c r="K501" t="str">
        <f>TEXT(Table1[[#This Row],[Order Date]],"yyyy")</f>
        <v>2025</v>
      </c>
      <c r="L501" t="str">
        <f>TEXT(Table1[[#This Row],[Order Date]],"MMM")</f>
        <v>Apr</v>
      </c>
      <c r="M501" t="str">
        <f>TEXT(Table1[[#This Row],[Order Date]],"DDD")</f>
        <v>Sun</v>
      </c>
      <c r="N501">
        <f>DATEDIF(Table1[[#This Row],[Order Date]],Table1[[#This Row],[Delivered Date]],"D")</f>
        <v>6</v>
      </c>
      <c r="O501">
        <f>ROUND(Table1[[#This Row],[Quantity]]*Table1[[#This Row],[Unit Price]]*VLOOKUP(Table1[[#This Row],[Product Name]],Table2[#All],2,FALSE),0)</f>
        <v>252</v>
      </c>
      <c r="P501">
        <f>Table1[[#This Row],[Quantity]]*Table1[[#This Row],[Unit Price]]</f>
        <v>315</v>
      </c>
      <c r="Q501">
        <f>Table1[[#This Row],[Sales Revenue]]-Table1[[#This Row],[Total costs]]</f>
        <v>63</v>
      </c>
    </row>
    <row r="502" spans="1:17" x14ac:dyDescent="0.25">
      <c r="A502" t="s">
        <v>64</v>
      </c>
      <c r="B502" t="s">
        <v>30</v>
      </c>
      <c r="C502" t="s">
        <v>31</v>
      </c>
      <c r="D502" s="1">
        <v>45764</v>
      </c>
      <c r="E502" s="1">
        <v>45770</v>
      </c>
      <c r="F502">
        <v>1</v>
      </c>
      <c r="G502">
        <v>30</v>
      </c>
      <c r="H502" t="s">
        <v>27</v>
      </c>
      <c r="I502" t="s">
        <v>32</v>
      </c>
      <c r="J502" t="s">
        <v>14</v>
      </c>
      <c r="K502" t="str">
        <f>TEXT(Table1[[#This Row],[Order Date]],"yyyy")</f>
        <v>2025</v>
      </c>
      <c r="L502" t="str">
        <f>TEXT(Table1[[#This Row],[Order Date]],"MMM")</f>
        <v>Apr</v>
      </c>
      <c r="M502" t="str">
        <f>TEXT(Table1[[#This Row],[Order Date]],"DDD")</f>
        <v>Thu</v>
      </c>
      <c r="N502">
        <f>DATEDIF(Table1[[#This Row],[Order Date]],Table1[[#This Row],[Delivered Date]],"D")</f>
        <v>6</v>
      </c>
      <c r="O502">
        <f>ROUND(Table1[[#This Row],[Quantity]]*Table1[[#This Row],[Unit Price]]*VLOOKUP(Table1[[#This Row],[Product Name]],Table2[#All],2,FALSE),0)</f>
        <v>23</v>
      </c>
      <c r="P502">
        <f>Table1[[#This Row],[Quantity]]*Table1[[#This Row],[Unit Price]]</f>
        <v>30</v>
      </c>
      <c r="Q502">
        <f>Table1[[#This Row],[Sales Revenue]]-Table1[[#This Row],[Total costs]]</f>
        <v>7</v>
      </c>
    </row>
    <row r="503" spans="1:17" x14ac:dyDescent="0.25">
      <c r="A503" t="s">
        <v>65</v>
      </c>
      <c r="B503" t="s">
        <v>11</v>
      </c>
      <c r="C503" t="s">
        <v>12</v>
      </c>
      <c r="D503" s="1">
        <v>45931</v>
      </c>
      <c r="E503" s="1">
        <v>45933</v>
      </c>
      <c r="F503">
        <v>7</v>
      </c>
      <c r="G503">
        <v>149</v>
      </c>
      <c r="H503" t="s">
        <v>27</v>
      </c>
      <c r="I503" t="s">
        <v>550</v>
      </c>
      <c r="J503" t="s">
        <v>28</v>
      </c>
      <c r="K503" t="str">
        <f>TEXT(Table1[[#This Row],[Order Date]],"yyyy")</f>
        <v>2025</v>
      </c>
      <c r="L503" t="str">
        <f>TEXT(Table1[[#This Row],[Order Date]],"MMM")</f>
        <v>Oct</v>
      </c>
      <c r="M503" t="str">
        <f>TEXT(Table1[[#This Row],[Order Date]],"DDD")</f>
        <v>Wed</v>
      </c>
      <c r="N503">
        <f>DATEDIF(Table1[[#This Row],[Order Date]],Table1[[#This Row],[Delivered Date]],"D")</f>
        <v>2</v>
      </c>
      <c r="O503">
        <f>ROUND(Table1[[#This Row],[Quantity]]*Table1[[#This Row],[Unit Price]]*VLOOKUP(Table1[[#This Row],[Product Name]],Table2[#All],2,FALSE),0)</f>
        <v>782</v>
      </c>
      <c r="P503">
        <f>Table1[[#This Row],[Quantity]]*Table1[[#This Row],[Unit Price]]</f>
        <v>1043</v>
      </c>
      <c r="Q503">
        <f>Table1[[#This Row],[Sales Revenue]]-Table1[[#This Row],[Total costs]]</f>
        <v>261</v>
      </c>
    </row>
    <row r="504" spans="1:17" x14ac:dyDescent="0.25">
      <c r="A504" t="s">
        <v>66</v>
      </c>
      <c r="B504" t="s">
        <v>30</v>
      </c>
      <c r="C504" t="s">
        <v>41</v>
      </c>
      <c r="D504" s="1">
        <v>45662</v>
      </c>
      <c r="E504" s="1">
        <v>45663</v>
      </c>
      <c r="F504">
        <v>4</v>
      </c>
      <c r="G504">
        <v>212</v>
      </c>
      <c r="H504" t="s">
        <v>13</v>
      </c>
      <c r="I504" t="s">
        <v>549</v>
      </c>
      <c r="J504" t="s">
        <v>14</v>
      </c>
      <c r="K504" t="str">
        <f>TEXT(Table1[[#This Row],[Order Date]],"yyyy")</f>
        <v>2025</v>
      </c>
      <c r="L504" t="str">
        <f>TEXT(Table1[[#This Row],[Order Date]],"MMM")</f>
        <v>Jan</v>
      </c>
      <c r="M504" t="str">
        <f>TEXT(Table1[[#This Row],[Order Date]],"DDD")</f>
        <v>Sun</v>
      </c>
      <c r="N504">
        <f>DATEDIF(Table1[[#This Row],[Order Date]],Table1[[#This Row],[Delivered Date]],"D")</f>
        <v>1</v>
      </c>
      <c r="O504">
        <f>ROUND(Table1[[#This Row],[Quantity]]*Table1[[#This Row],[Unit Price]]*VLOOKUP(Table1[[#This Row],[Product Name]],Table2[#All],2,FALSE),0)</f>
        <v>551</v>
      </c>
      <c r="P504">
        <f>Table1[[#This Row],[Quantity]]*Table1[[#This Row],[Unit Price]]</f>
        <v>848</v>
      </c>
      <c r="Q504">
        <f>Table1[[#This Row],[Sales Revenue]]-Table1[[#This Row],[Total costs]]</f>
        <v>297</v>
      </c>
    </row>
    <row r="505" spans="1:17" x14ac:dyDescent="0.25">
      <c r="A505" t="s">
        <v>67</v>
      </c>
      <c r="B505" t="s">
        <v>23</v>
      </c>
      <c r="C505" t="s">
        <v>69</v>
      </c>
      <c r="D505" s="1">
        <v>45669</v>
      </c>
      <c r="E505" s="1">
        <v>45684</v>
      </c>
      <c r="F505">
        <v>10</v>
      </c>
      <c r="G505">
        <v>639</v>
      </c>
      <c r="H505" t="s">
        <v>27</v>
      </c>
      <c r="I505" t="s">
        <v>546</v>
      </c>
      <c r="J505" t="s">
        <v>45</v>
      </c>
      <c r="K505" t="str">
        <f>TEXT(Table1[[#This Row],[Order Date]],"yyyy")</f>
        <v>2025</v>
      </c>
      <c r="L505" t="str">
        <f>TEXT(Table1[[#This Row],[Order Date]],"MMM")</f>
        <v>Jan</v>
      </c>
      <c r="M505" t="str">
        <f>TEXT(Table1[[#This Row],[Order Date]],"DDD")</f>
        <v>Sun</v>
      </c>
      <c r="N505">
        <f>DATEDIF(Table1[[#This Row],[Order Date]],Table1[[#This Row],[Delivered Date]],"D")</f>
        <v>15</v>
      </c>
      <c r="O505">
        <f>ROUND(Table1[[#This Row],[Quantity]]*Table1[[#This Row],[Unit Price]]*VLOOKUP(Table1[[#This Row],[Product Name]],Table2[#All],2,FALSE),0)</f>
        <v>3515</v>
      </c>
      <c r="P505">
        <f>Table1[[#This Row],[Quantity]]*Table1[[#This Row],[Unit Price]]</f>
        <v>6390</v>
      </c>
      <c r="Q505">
        <f>Table1[[#This Row],[Sales Revenue]]-Table1[[#This Row],[Total costs]]</f>
        <v>2875</v>
      </c>
    </row>
    <row r="506" spans="1:17" x14ac:dyDescent="0.25">
      <c r="A506" t="s">
        <v>68</v>
      </c>
      <c r="B506" t="s">
        <v>16</v>
      </c>
      <c r="C506" t="s">
        <v>43</v>
      </c>
      <c r="D506" s="1">
        <v>45682</v>
      </c>
      <c r="E506" s="1">
        <v>45683</v>
      </c>
      <c r="F506">
        <v>7</v>
      </c>
      <c r="G506">
        <v>785</v>
      </c>
      <c r="H506" t="s">
        <v>13</v>
      </c>
      <c r="I506" t="s">
        <v>546</v>
      </c>
      <c r="J506" t="s">
        <v>18</v>
      </c>
      <c r="K506" t="str">
        <f>TEXT(Table1[[#This Row],[Order Date]],"yyyy")</f>
        <v>2025</v>
      </c>
      <c r="L506" t="str">
        <f>TEXT(Table1[[#This Row],[Order Date]],"MMM")</f>
        <v>Jan</v>
      </c>
      <c r="M506" t="str">
        <f>TEXT(Table1[[#This Row],[Order Date]],"DDD")</f>
        <v>Sat</v>
      </c>
      <c r="N506">
        <f>DATEDIF(Table1[[#This Row],[Order Date]],Table1[[#This Row],[Delivered Date]],"D")</f>
        <v>1</v>
      </c>
      <c r="O506">
        <f>ROUND(Table1[[#This Row],[Quantity]]*Table1[[#This Row],[Unit Price]]*VLOOKUP(Table1[[#This Row],[Product Name]],Table2[#All],2,FALSE),0)</f>
        <v>3297</v>
      </c>
      <c r="P506">
        <f>Table1[[#This Row],[Quantity]]*Table1[[#This Row],[Unit Price]]</f>
        <v>5495</v>
      </c>
      <c r="Q506">
        <f>Table1[[#This Row],[Sales Revenue]]-Table1[[#This Row],[Total costs]]</f>
        <v>2198</v>
      </c>
    </row>
    <row r="507" spans="1:17" x14ac:dyDescent="0.25">
      <c r="A507" t="s">
        <v>70</v>
      </c>
      <c r="B507" t="s">
        <v>20</v>
      </c>
      <c r="C507" t="s">
        <v>53</v>
      </c>
      <c r="D507" s="1">
        <v>45915</v>
      </c>
      <c r="E507" s="1">
        <v>45918</v>
      </c>
      <c r="F507">
        <v>8</v>
      </c>
      <c r="G507">
        <v>656</v>
      </c>
      <c r="H507" t="s">
        <v>13</v>
      </c>
      <c r="I507" t="s">
        <v>550</v>
      </c>
      <c r="J507" t="s">
        <v>45</v>
      </c>
      <c r="K507" t="str">
        <f>TEXT(Table1[[#This Row],[Order Date]],"yyyy")</f>
        <v>2025</v>
      </c>
      <c r="L507" t="str">
        <f>TEXT(Table1[[#This Row],[Order Date]],"MMM")</f>
        <v>Sep</v>
      </c>
      <c r="M507" t="str">
        <f>TEXT(Table1[[#This Row],[Order Date]],"DDD")</f>
        <v>Mon</v>
      </c>
      <c r="N507">
        <f>DATEDIF(Table1[[#This Row],[Order Date]],Table1[[#This Row],[Delivered Date]],"D")</f>
        <v>3</v>
      </c>
      <c r="O507">
        <f>ROUND(Table1[[#This Row],[Quantity]]*Table1[[#This Row],[Unit Price]]*VLOOKUP(Table1[[#This Row],[Product Name]],Table2[#All],2,FALSE),0)</f>
        <v>3674</v>
      </c>
      <c r="P507">
        <f>Table1[[#This Row],[Quantity]]*Table1[[#This Row],[Unit Price]]</f>
        <v>5248</v>
      </c>
      <c r="Q507">
        <f>Table1[[#This Row],[Sales Revenue]]-Table1[[#This Row],[Total costs]]</f>
        <v>1574</v>
      </c>
    </row>
    <row r="508" spans="1:17" x14ac:dyDescent="0.25">
      <c r="A508" t="s">
        <v>71</v>
      </c>
      <c r="B508" t="s">
        <v>20</v>
      </c>
      <c r="C508" t="s">
        <v>82</v>
      </c>
      <c r="D508" s="1">
        <v>45691</v>
      </c>
      <c r="E508" s="1">
        <v>45699</v>
      </c>
      <c r="F508">
        <v>3</v>
      </c>
      <c r="G508">
        <v>703</v>
      </c>
      <c r="H508" t="s">
        <v>13</v>
      </c>
      <c r="I508" t="s">
        <v>546</v>
      </c>
      <c r="J508" t="s">
        <v>28</v>
      </c>
      <c r="K508" t="str">
        <f>TEXT(Table1[[#This Row],[Order Date]],"yyyy")</f>
        <v>2025</v>
      </c>
      <c r="L508" t="str">
        <f>TEXT(Table1[[#This Row],[Order Date]],"MMM")</f>
        <v>Feb</v>
      </c>
      <c r="M508" t="str">
        <f>TEXT(Table1[[#This Row],[Order Date]],"DDD")</f>
        <v>Mon</v>
      </c>
      <c r="N508">
        <f>DATEDIF(Table1[[#This Row],[Order Date]],Table1[[#This Row],[Delivered Date]],"D")</f>
        <v>8</v>
      </c>
      <c r="O508">
        <f>ROUND(Table1[[#This Row],[Quantity]]*Table1[[#This Row],[Unit Price]]*VLOOKUP(Table1[[#This Row],[Product Name]],Table2[#All],2,FALSE),0)</f>
        <v>1687</v>
      </c>
      <c r="P508">
        <f>Table1[[#This Row],[Quantity]]*Table1[[#This Row],[Unit Price]]</f>
        <v>2109</v>
      </c>
      <c r="Q508">
        <f>Table1[[#This Row],[Sales Revenue]]-Table1[[#This Row],[Total costs]]</f>
        <v>422</v>
      </c>
    </row>
    <row r="509" spans="1:17" x14ac:dyDescent="0.25">
      <c r="A509" t="s">
        <v>72</v>
      </c>
      <c r="B509" t="s">
        <v>16</v>
      </c>
      <c r="C509" t="s">
        <v>17</v>
      </c>
      <c r="D509" s="1">
        <v>45936</v>
      </c>
      <c r="E509" s="1">
        <v>45940</v>
      </c>
      <c r="F509">
        <v>3</v>
      </c>
      <c r="G509">
        <v>908</v>
      </c>
      <c r="H509" t="s">
        <v>27</v>
      </c>
      <c r="I509" t="s">
        <v>546</v>
      </c>
      <c r="J509" t="s">
        <v>14</v>
      </c>
      <c r="K509" t="str">
        <f>TEXT(Table1[[#This Row],[Order Date]],"yyyy")</f>
        <v>2025</v>
      </c>
      <c r="L509" t="str">
        <f>TEXT(Table1[[#This Row],[Order Date]],"MMM")</f>
        <v>Oct</v>
      </c>
      <c r="M509" t="str">
        <f>TEXT(Table1[[#This Row],[Order Date]],"DDD")</f>
        <v>Mon</v>
      </c>
      <c r="N509">
        <f>DATEDIF(Table1[[#This Row],[Order Date]],Table1[[#This Row],[Delivered Date]],"D")</f>
        <v>4</v>
      </c>
      <c r="O509">
        <f>ROUND(Table1[[#This Row],[Quantity]]*Table1[[#This Row],[Unit Price]]*VLOOKUP(Table1[[#This Row],[Product Name]],Table2[#All],2,FALSE),0)</f>
        <v>1362</v>
      </c>
      <c r="P509">
        <f>Table1[[#This Row],[Quantity]]*Table1[[#This Row],[Unit Price]]</f>
        <v>2724</v>
      </c>
      <c r="Q509">
        <f>Table1[[#This Row],[Sales Revenue]]-Table1[[#This Row],[Total costs]]</f>
        <v>1362</v>
      </c>
    </row>
    <row r="510" spans="1:17" x14ac:dyDescent="0.25">
      <c r="A510" t="s">
        <v>73</v>
      </c>
      <c r="B510" t="s">
        <v>30</v>
      </c>
      <c r="C510" t="s">
        <v>49</v>
      </c>
      <c r="D510" s="1">
        <v>45949</v>
      </c>
      <c r="E510" s="1">
        <v>45961</v>
      </c>
      <c r="F510">
        <v>7</v>
      </c>
      <c r="G510">
        <v>50</v>
      </c>
      <c r="H510" t="s">
        <v>27</v>
      </c>
      <c r="I510" t="s">
        <v>549</v>
      </c>
      <c r="J510" t="s">
        <v>28</v>
      </c>
      <c r="K510" t="str">
        <f>TEXT(Table1[[#This Row],[Order Date]],"yyyy")</f>
        <v>2025</v>
      </c>
      <c r="L510" t="str">
        <f>TEXT(Table1[[#This Row],[Order Date]],"MMM")</f>
        <v>Oct</v>
      </c>
      <c r="M510" t="str">
        <f>TEXT(Table1[[#This Row],[Order Date]],"DDD")</f>
        <v>Sun</v>
      </c>
      <c r="N510">
        <f>DATEDIF(Table1[[#This Row],[Order Date]],Table1[[#This Row],[Delivered Date]],"D")</f>
        <v>12</v>
      </c>
      <c r="O510">
        <f>ROUND(Table1[[#This Row],[Quantity]]*Table1[[#This Row],[Unit Price]]*VLOOKUP(Table1[[#This Row],[Product Name]],Table2[#All],2,FALSE),0)</f>
        <v>245</v>
      </c>
      <c r="P510">
        <f>Table1[[#This Row],[Quantity]]*Table1[[#This Row],[Unit Price]]</f>
        <v>350</v>
      </c>
      <c r="Q510">
        <f>Table1[[#This Row],[Sales Revenue]]-Table1[[#This Row],[Total costs]]</f>
        <v>105</v>
      </c>
    </row>
    <row r="511" spans="1:17" x14ac:dyDescent="0.25">
      <c r="A511" t="s">
        <v>74</v>
      </c>
      <c r="B511" t="s">
        <v>20</v>
      </c>
      <c r="C511" t="s">
        <v>53</v>
      </c>
      <c r="D511" s="1">
        <v>45804</v>
      </c>
      <c r="E511" s="1">
        <v>45812</v>
      </c>
      <c r="F511">
        <v>10</v>
      </c>
      <c r="G511">
        <v>723</v>
      </c>
      <c r="H511" t="s">
        <v>27</v>
      </c>
      <c r="I511" t="s">
        <v>548</v>
      </c>
      <c r="J511" t="s">
        <v>28</v>
      </c>
      <c r="K511" t="str">
        <f>TEXT(Table1[[#This Row],[Order Date]],"yyyy")</f>
        <v>2025</v>
      </c>
      <c r="L511" t="str">
        <f>TEXT(Table1[[#This Row],[Order Date]],"MMM")</f>
        <v>May</v>
      </c>
      <c r="M511" t="str">
        <f>TEXT(Table1[[#This Row],[Order Date]],"DDD")</f>
        <v>Tue</v>
      </c>
      <c r="N511">
        <f>DATEDIF(Table1[[#This Row],[Order Date]],Table1[[#This Row],[Delivered Date]],"D")</f>
        <v>8</v>
      </c>
      <c r="O511">
        <f>ROUND(Table1[[#This Row],[Quantity]]*Table1[[#This Row],[Unit Price]]*VLOOKUP(Table1[[#This Row],[Product Name]],Table2[#All],2,FALSE),0)</f>
        <v>5061</v>
      </c>
      <c r="P511">
        <f>Table1[[#This Row],[Quantity]]*Table1[[#This Row],[Unit Price]]</f>
        <v>7230</v>
      </c>
      <c r="Q511">
        <f>Table1[[#This Row],[Sales Revenue]]-Table1[[#This Row],[Total costs]]</f>
        <v>2169</v>
      </c>
    </row>
    <row r="512" spans="1:17" x14ac:dyDescent="0.25">
      <c r="A512" t="s">
        <v>76</v>
      </c>
      <c r="B512" t="s">
        <v>20</v>
      </c>
      <c r="C512" t="s">
        <v>53</v>
      </c>
      <c r="D512" s="1">
        <v>45967</v>
      </c>
      <c r="E512" s="1">
        <v>45973</v>
      </c>
      <c r="F512">
        <v>7</v>
      </c>
      <c r="G512">
        <v>568</v>
      </c>
      <c r="H512" t="s">
        <v>27</v>
      </c>
      <c r="I512" t="s">
        <v>546</v>
      </c>
      <c r="J512" t="s">
        <v>45</v>
      </c>
      <c r="K512" t="str">
        <f>TEXT(Table1[[#This Row],[Order Date]],"yyyy")</f>
        <v>2025</v>
      </c>
      <c r="L512" t="str">
        <f>TEXT(Table1[[#This Row],[Order Date]],"MMM")</f>
        <v>Nov</v>
      </c>
      <c r="M512" t="str">
        <f>TEXT(Table1[[#This Row],[Order Date]],"DDD")</f>
        <v>Thu</v>
      </c>
      <c r="N512">
        <f>DATEDIF(Table1[[#This Row],[Order Date]],Table1[[#This Row],[Delivered Date]],"D")</f>
        <v>6</v>
      </c>
      <c r="O512">
        <f>ROUND(Table1[[#This Row],[Quantity]]*Table1[[#This Row],[Unit Price]]*VLOOKUP(Table1[[#This Row],[Product Name]],Table2[#All],2,FALSE),0)</f>
        <v>2783</v>
      </c>
      <c r="P512">
        <f>Table1[[#This Row],[Quantity]]*Table1[[#This Row],[Unit Price]]</f>
        <v>3976</v>
      </c>
      <c r="Q512">
        <f>Table1[[#This Row],[Sales Revenue]]-Table1[[#This Row],[Total costs]]</f>
        <v>1193</v>
      </c>
    </row>
    <row r="513" spans="1:17" x14ac:dyDescent="0.25">
      <c r="A513" t="s">
        <v>77</v>
      </c>
      <c r="B513" t="s">
        <v>20</v>
      </c>
      <c r="C513" t="s">
        <v>82</v>
      </c>
      <c r="D513" s="1">
        <v>45972</v>
      </c>
      <c r="E513" s="1">
        <v>45987</v>
      </c>
      <c r="F513">
        <v>6</v>
      </c>
      <c r="G513">
        <v>250</v>
      </c>
      <c r="H513" t="s">
        <v>27</v>
      </c>
      <c r="I513" t="s">
        <v>549</v>
      </c>
      <c r="J513" t="s">
        <v>28</v>
      </c>
      <c r="K513" t="str">
        <f>TEXT(Table1[[#This Row],[Order Date]],"yyyy")</f>
        <v>2025</v>
      </c>
      <c r="L513" t="str">
        <f>TEXT(Table1[[#This Row],[Order Date]],"MMM")</f>
        <v>Nov</v>
      </c>
      <c r="M513" t="str">
        <f>TEXT(Table1[[#This Row],[Order Date]],"DDD")</f>
        <v>Tue</v>
      </c>
      <c r="N513">
        <f>DATEDIF(Table1[[#This Row],[Order Date]],Table1[[#This Row],[Delivered Date]],"D")</f>
        <v>15</v>
      </c>
      <c r="O513">
        <f>ROUND(Table1[[#This Row],[Quantity]]*Table1[[#This Row],[Unit Price]]*VLOOKUP(Table1[[#This Row],[Product Name]],Table2[#All],2,FALSE),0)</f>
        <v>1200</v>
      </c>
      <c r="P513">
        <f>Table1[[#This Row],[Quantity]]*Table1[[#This Row],[Unit Price]]</f>
        <v>1500</v>
      </c>
      <c r="Q513">
        <f>Table1[[#This Row],[Sales Revenue]]-Table1[[#This Row],[Total costs]]</f>
        <v>300</v>
      </c>
    </row>
    <row r="514" spans="1:17" x14ac:dyDescent="0.25">
      <c r="A514" t="s">
        <v>79</v>
      </c>
      <c r="B514" t="s">
        <v>11</v>
      </c>
      <c r="C514" t="s">
        <v>57</v>
      </c>
      <c r="D514" s="1">
        <v>45693</v>
      </c>
      <c r="E514" s="1">
        <v>45694</v>
      </c>
      <c r="F514">
        <v>4</v>
      </c>
      <c r="G514">
        <v>572</v>
      </c>
      <c r="H514" t="s">
        <v>13</v>
      </c>
      <c r="I514" t="s">
        <v>549</v>
      </c>
      <c r="J514" t="s">
        <v>28</v>
      </c>
      <c r="K514" t="str">
        <f>TEXT(Table1[[#This Row],[Order Date]],"yyyy")</f>
        <v>2025</v>
      </c>
      <c r="L514" t="str">
        <f>TEXT(Table1[[#This Row],[Order Date]],"MMM")</f>
        <v>Feb</v>
      </c>
      <c r="M514" t="str">
        <f>TEXT(Table1[[#This Row],[Order Date]],"DDD")</f>
        <v>Wed</v>
      </c>
      <c r="N514">
        <f>DATEDIF(Table1[[#This Row],[Order Date]],Table1[[#This Row],[Delivered Date]],"D")</f>
        <v>1</v>
      </c>
      <c r="O514">
        <f>ROUND(Table1[[#This Row],[Quantity]]*Table1[[#This Row],[Unit Price]]*VLOOKUP(Table1[[#This Row],[Product Name]],Table2[#All],2,FALSE),0)</f>
        <v>1945</v>
      </c>
      <c r="P514">
        <f>Table1[[#This Row],[Quantity]]*Table1[[#This Row],[Unit Price]]</f>
        <v>2288</v>
      </c>
      <c r="Q514">
        <f>Table1[[#This Row],[Sales Revenue]]-Table1[[#This Row],[Total costs]]</f>
        <v>343</v>
      </c>
    </row>
    <row r="515" spans="1:17" x14ac:dyDescent="0.25">
      <c r="A515" t="s">
        <v>80</v>
      </c>
      <c r="B515" t="s">
        <v>30</v>
      </c>
      <c r="C515" t="s">
        <v>41</v>
      </c>
      <c r="D515" s="1">
        <v>45678</v>
      </c>
      <c r="E515" s="1">
        <v>45692</v>
      </c>
      <c r="F515">
        <v>8</v>
      </c>
      <c r="G515">
        <v>849</v>
      </c>
      <c r="H515" t="s">
        <v>27</v>
      </c>
      <c r="I515" t="s">
        <v>550</v>
      </c>
      <c r="J515" t="s">
        <v>18</v>
      </c>
      <c r="K515" t="str">
        <f>TEXT(Table1[[#This Row],[Order Date]],"yyyy")</f>
        <v>2025</v>
      </c>
      <c r="L515" t="str">
        <f>TEXT(Table1[[#This Row],[Order Date]],"MMM")</f>
        <v>Jan</v>
      </c>
      <c r="M515" t="str">
        <f>TEXT(Table1[[#This Row],[Order Date]],"DDD")</f>
        <v>Tue</v>
      </c>
      <c r="N515">
        <f>DATEDIF(Table1[[#This Row],[Order Date]],Table1[[#This Row],[Delivered Date]],"D")</f>
        <v>14</v>
      </c>
      <c r="O515">
        <f>ROUND(Table1[[#This Row],[Quantity]]*Table1[[#This Row],[Unit Price]]*VLOOKUP(Table1[[#This Row],[Product Name]],Table2[#All],2,FALSE),0)</f>
        <v>4415</v>
      </c>
      <c r="P515">
        <f>Table1[[#This Row],[Quantity]]*Table1[[#This Row],[Unit Price]]</f>
        <v>6792</v>
      </c>
      <c r="Q515">
        <f>Table1[[#This Row],[Sales Revenue]]-Table1[[#This Row],[Total costs]]</f>
        <v>2377</v>
      </c>
    </row>
    <row r="516" spans="1:17" x14ac:dyDescent="0.25">
      <c r="A516" t="s">
        <v>81</v>
      </c>
      <c r="B516" t="s">
        <v>23</v>
      </c>
      <c r="C516" t="s">
        <v>24</v>
      </c>
      <c r="D516" s="1">
        <v>45733</v>
      </c>
      <c r="E516" s="1">
        <v>45736</v>
      </c>
      <c r="F516">
        <v>8</v>
      </c>
      <c r="G516">
        <v>858</v>
      </c>
      <c r="H516" t="s">
        <v>27</v>
      </c>
      <c r="I516" t="s">
        <v>546</v>
      </c>
      <c r="J516" t="s">
        <v>18</v>
      </c>
      <c r="K516" t="str">
        <f>TEXT(Table1[[#This Row],[Order Date]],"yyyy")</f>
        <v>2025</v>
      </c>
      <c r="L516" t="str">
        <f>TEXT(Table1[[#This Row],[Order Date]],"MMM")</f>
        <v>Mar</v>
      </c>
      <c r="M516" t="str">
        <f>TEXT(Table1[[#This Row],[Order Date]],"DDD")</f>
        <v>Mon</v>
      </c>
      <c r="N516">
        <f>DATEDIF(Table1[[#This Row],[Order Date]],Table1[[#This Row],[Delivered Date]],"D")</f>
        <v>3</v>
      </c>
      <c r="O516">
        <f>ROUND(Table1[[#This Row],[Quantity]]*Table1[[#This Row],[Unit Price]]*VLOOKUP(Table1[[#This Row],[Product Name]],Table2[#All],2,FALSE),0)</f>
        <v>3775</v>
      </c>
      <c r="P516">
        <f>Table1[[#This Row],[Quantity]]*Table1[[#This Row],[Unit Price]]</f>
        <v>6864</v>
      </c>
      <c r="Q516">
        <f>Table1[[#This Row],[Sales Revenue]]-Table1[[#This Row],[Total costs]]</f>
        <v>3089</v>
      </c>
    </row>
    <row r="517" spans="1:17" x14ac:dyDescent="0.25">
      <c r="A517" t="s">
        <v>83</v>
      </c>
      <c r="B517" t="s">
        <v>16</v>
      </c>
      <c r="C517" t="s">
        <v>43</v>
      </c>
      <c r="D517" s="1">
        <v>45844</v>
      </c>
      <c r="E517" s="1">
        <v>45852</v>
      </c>
      <c r="F517">
        <v>1</v>
      </c>
      <c r="G517">
        <v>256</v>
      </c>
      <c r="H517" t="s">
        <v>13</v>
      </c>
      <c r="I517" t="s">
        <v>32</v>
      </c>
      <c r="J517" t="s">
        <v>45</v>
      </c>
      <c r="K517" t="str">
        <f>TEXT(Table1[[#This Row],[Order Date]],"yyyy")</f>
        <v>2025</v>
      </c>
      <c r="L517" t="str">
        <f>TEXT(Table1[[#This Row],[Order Date]],"MMM")</f>
        <v>Jul</v>
      </c>
      <c r="M517" t="str">
        <f>TEXT(Table1[[#This Row],[Order Date]],"DDD")</f>
        <v>Sun</v>
      </c>
      <c r="N517">
        <f>DATEDIF(Table1[[#This Row],[Order Date]],Table1[[#This Row],[Delivered Date]],"D")</f>
        <v>8</v>
      </c>
      <c r="O517">
        <f>ROUND(Table1[[#This Row],[Quantity]]*Table1[[#This Row],[Unit Price]]*VLOOKUP(Table1[[#This Row],[Product Name]],Table2[#All],2,FALSE),0)</f>
        <v>154</v>
      </c>
      <c r="P517">
        <f>Table1[[#This Row],[Quantity]]*Table1[[#This Row],[Unit Price]]</f>
        <v>256</v>
      </c>
      <c r="Q517">
        <f>Table1[[#This Row],[Sales Revenue]]-Table1[[#This Row],[Total costs]]</f>
        <v>102</v>
      </c>
    </row>
    <row r="518" spans="1:17" x14ac:dyDescent="0.25">
      <c r="A518" t="s">
        <v>84</v>
      </c>
      <c r="B518" t="s">
        <v>11</v>
      </c>
      <c r="C518" t="s">
        <v>12</v>
      </c>
      <c r="D518" s="1">
        <v>45799</v>
      </c>
      <c r="E518" s="1">
        <v>45806</v>
      </c>
      <c r="F518">
        <v>8</v>
      </c>
      <c r="G518">
        <v>453</v>
      </c>
      <c r="H518" t="s">
        <v>27</v>
      </c>
      <c r="I518" t="s">
        <v>548</v>
      </c>
      <c r="J518" t="s">
        <v>18</v>
      </c>
      <c r="K518" t="str">
        <f>TEXT(Table1[[#This Row],[Order Date]],"yyyy")</f>
        <v>2025</v>
      </c>
      <c r="L518" t="str">
        <f>TEXT(Table1[[#This Row],[Order Date]],"MMM")</f>
        <v>May</v>
      </c>
      <c r="M518" t="str">
        <f>TEXT(Table1[[#This Row],[Order Date]],"DDD")</f>
        <v>Thu</v>
      </c>
      <c r="N518">
        <f>DATEDIF(Table1[[#This Row],[Order Date]],Table1[[#This Row],[Delivered Date]],"D")</f>
        <v>7</v>
      </c>
      <c r="O518">
        <f>ROUND(Table1[[#This Row],[Quantity]]*Table1[[#This Row],[Unit Price]]*VLOOKUP(Table1[[#This Row],[Product Name]],Table2[#All],2,FALSE),0)</f>
        <v>2718</v>
      </c>
      <c r="P518">
        <f>Table1[[#This Row],[Quantity]]*Table1[[#This Row],[Unit Price]]</f>
        <v>3624</v>
      </c>
      <c r="Q518">
        <f>Table1[[#This Row],[Sales Revenue]]-Table1[[#This Row],[Total costs]]</f>
        <v>906</v>
      </c>
    </row>
    <row r="519" spans="1:17" x14ac:dyDescent="0.25">
      <c r="A519" t="s">
        <v>85</v>
      </c>
      <c r="B519" t="s">
        <v>23</v>
      </c>
      <c r="C519" t="s">
        <v>24</v>
      </c>
      <c r="D519" s="1">
        <v>45822</v>
      </c>
      <c r="E519" s="1">
        <v>45836</v>
      </c>
      <c r="F519">
        <v>6</v>
      </c>
      <c r="G519">
        <v>218</v>
      </c>
      <c r="H519" t="s">
        <v>27</v>
      </c>
      <c r="I519" t="s">
        <v>32</v>
      </c>
      <c r="J519" t="s">
        <v>14</v>
      </c>
      <c r="K519" t="str">
        <f>TEXT(Table1[[#This Row],[Order Date]],"yyyy")</f>
        <v>2025</v>
      </c>
      <c r="L519" t="str">
        <f>TEXT(Table1[[#This Row],[Order Date]],"MMM")</f>
        <v>Jun</v>
      </c>
      <c r="M519" t="str">
        <f>TEXT(Table1[[#This Row],[Order Date]],"DDD")</f>
        <v>Sat</v>
      </c>
      <c r="N519">
        <f>DATEDIF(Table1[[#This Row],[Order Date]],Table1[[#This Row],[Delivered Date]],"D")</f>
        <v>14</v>
      </c>
      <c r="O519">
        <f>ROUND(Table1[[#This Row],[Quantity]]*Table1[[#This Row],[Unit Price]]*VLOOKUP(Table1[[#This Row],[Product Name]],Table2[#All],2,FALSE),0)</f>
        <v>719</v>
      </c>
      <c r="P519">
        <f>Table1[[#This Row],[Quantity]]*Table1[[#This Row],[Unit Price]]</f>
        <v>1308</v>
      </c>
      <c r="Q519">
        <f>Table1[[#This Row],[Sales Revenue]]-Table1[[#This Row],[Total costs]]</f>
        <v>589</v>
      </c>
    </row>
    <row r="520" spans="1:17" x14ac:dyDescent="0.25">
      <c r="A520" t="s">
        <v>86</v>
      </c>
      <c r="B520" t="s">
        <v>16</v>
      </c>
      <c r="C520" t="s">
        <v>43</v>
      </c>
      <c r="D520" s="1">
        <v>46009</v>
      </c>
      <c r="E520" s="1">
        <v>46018</v>
      </c>
      <c r="F520">
        <v>7</v>
      </c>
      <c r="G520">
        <v>481</v>
      </c>
      <c r="H520" t="s">
        <v>27</v>
      </c>
      <c r="I520" t="s">
        <v>548</v>
      </c>
      <c r="J520" t="s">
        <v>45</v>
      </c>
      <c r="K520" t="str">
        <f>TEXT(Table1[[#This Row],[Order Date]],"yyyy")</f>
        <v>2025</v>
      </c>
      <c r="L520" t="str">
        <f>TEXT(Table1[[#This Row],[Order Date]],"MMM")</f>
        <v>Dec</v>
      </c>
      <c r="M520" t="str">
        <f>TEXT(Table1[[#This Row],[Order Date]],"DDD")</f>
        <v>Thu</v>
      </c>
      <c r="N520">
        <f>DATEDIF(Table1[[#This Row],[Order Date]],Table1[[#This Row],[Delivered Date]],"D")</f>
        <v>9</v>
      </c>
      <c r="O520">
        <f>ROUND(Table1[[#This Row],[Quantity]]*Table1[[#This Row],[Unit Price]]*VLOOKUP(Table1[[#This Row],[Product Name]],Table2[#All],2,FALSE),0)</f>
        <v>2020</v>
      </c>
      <c r="P520">
        <f>Table1[[#This Row],[Quantity]]*Table1[[#This Row],[Unit Price]]</f>
        <v>3367</v>
      </c>
      <c r="Q520">
        <f>Table1[[#This Row],[Sales Revenue]]-Table1[[#This Row],[Total costs]]</f>
        <v>1347</v>
      </c>
    </row>
    <row r="521" spans="1:17" x14ac:dyDescent="0.25">
      <c r="A521" t="s">
        <v>87</v>
      </c>
      <c r="B521" t="s">
        <v>20</v>
      </c>
      <c r="C521" t="s">
        <v>21</v>
      </c>
      <c r="D521" s="1">
        <v>45756</v>
      </c>
      <c r="E521" s="1">
        <v>45764</v>
      </c>
      <c r="F521">
        <v>1</v>
      </c>
      <c r="G521">
        <v>420</v>
      </c>
      <c r="H521" t="s">
        <v>13</v>
      </c>
      <c r="I521" t="s">
        <v>549</v>
      </c>
      <c r="J521" t="s">
        <v>28</v>
      </c>
      <c r="K521" t="str">
        <f>TEXT(Table1[[#This Row],[Order Date]],"yyyy")</f>
        <v>2025</v>
      </c>
      <c r="L521" t="str">
        <f>TEXT(Table1[[#This Row],[Order Date]],"MMM")</f>
        <v>Apr</v>
      </c>
      <c r="M521" t="str">
        <f>TEXT(Table1[[#This Row],[Order Date]],"DDD")</f>
        <v>Wed</v>
      </c>
      <c r="N521">
        <f>DATEDIF(Table1[[#This Row],[Order Date]],Table1[[#This Row],[Delivered Date]],"D")</f>
        <v>8</v>
      </c>
      <c r="O521">
        <f>ROUND(Table1[[#This Row],[Quantity]]*Table1[[#This Row],[Unit Price]]*VLOOKUP(Table1[[#This Row],[Product Name]],Table2[#All],2,FALSE),0)</f>
        <v>315</v>
      </c>
      <c r="P521">
        <f>Table1[[#This Row],[Quantity]]*Table1[[#This Row],[Unit Price]]</f>
        <v>420</v>
      </c>
      <c r="Q521">
        <f>Table1[[#This Row],[Sales Revenue]]-Table1[[#This Row],[Total costs]]</f>
        <v>105</v>
      </c>
    </row>
    <row r="522" spans="1:17" x14ac:dyDescent="0.25">
      <c r="A522" t="s">
        <v>88</v>
      </c>
      <c r="B522" t="s">
        <v>16</v>
      </c>
      <c r="C522" t="s">
        <v>17</v>
      </c>
      <c r="D522" s="1">
        <v>45871</v>
      </c>
      <c r="E522" s="1">
        <v>45875</v>
      </c>
      <c r="F522">
        <v>1</v>
      </c>
      <c r="G522">
        <v>98</v>
      </c>
      <c r="H522" t="s">
        <v>27</v>
      </c>
      <c r="I522" t="s">
        <v>549</v>
      </c>
      <c r="J522" t="s">
        <v>45</v>
      </c>
      <c r="K522" t="str">
        <f>TEXT(Table1[[#This Row],[Order Date]],"yyyy")</f>
        <v>2025</v>
      </c>
      <c r="L522" t="str">
        <f>TEXT(Table1[[#This Row],[Order Date]],"MMM")</f>
        <v>Aug</v>
      </c>
      <c r="M522" t="str">
        <f>TEXT(Table1[[#This Row],[Order Date]],"DDD")</f>
        <v>Sat</v>
      </c>
      <c r="N522">
        <f>DATEDIF(Table1[[#This Row],[Order Date]],Table1[[#This Row],[Delivered Date]],"D")</f>
        <v>4</v>
      </c>
      <c r="O522">
        <f>ROUND(Table1[[#This Row],[Quantity]]*Table1[[#This Row],[Unit Price]]*VLOOKUP(Table1[[#This Row],[Product Name]],Table2[#All],2,FALSE),0)</f>
        <v>49</v>
      </c>
      <c r="P522">
        <f>Table1[[#This Row],[Quantity]]*Table1[[#This Row],[Unit Price]]</f>
        <v>98</v>
      </c>
      <c r="Q522">
        <f>Table1[[#This Row],[Sales Revenue]]-Table1[[#This Row],[Total costs]]</f>
        <v>49</v>
      </c>
    </row>
    <row r="523" spans="1:17" x14ac:dyDescent="0.25">
      <c r="A523" t="s">
        <v>89</v>
      </c>
      <c r="B523" t="s">
        <v>30</v>
      </c>
      <c r="C523" t="s">
        <v>75</v>
      </c>
      <c r="D523" s="1">
        <v>45714</v>
      </c>
      <c r="E523" s="1">
        <v>45721</v>
      </c>
      <c r="F523">
        <v>1</v>
      </c>
      <c r="G523">
        <v>444</v>
      </c>
      <c r="H523" t="s">
        <v>27</v>
      </c>
      <c r="I523" t="s">
        <v>549</v>
      </c>
      <c r="J523" t="s">
        <v>14</v>
      </c>
      <c r="K523" t="str">
        <f>TEXT(Table1[[#This Row],[Order Date]],"yyyy")</f>
        <v>2025</v>
      </c>
      <c r="L523" t="str">
        <f>TEXT(Table1[[#This Row],[Order Date]],"MMM")</f>
        <v>Feb</v>
      </c>
      <c r="M523" t="str">
        <f>TEXT(Table1[[#This Row],[Order Date]],"DDD")</f>
        <v>Wed</v>
      </c>
      <c r="N523">
        <f>DATEDIF(Table1[[#This Row],[Order Date]],Table1[[#This Row],[Delivered Date]],"D")</f>
        <v>7</v>
      </c>
      <c r="O523">
        <f>ROUND(Table1[[#This Row],[Quantity]]*Table1[[#This Row],[Unit Price]]*VLOOKUP(Table1[[#This Row],[Product Name]],Table2[#All],2,FALSE),0)</f>
        <v>333</v>
      </c>
      <c r="P523">
        <f>Table1[[#This Row],[Quantity]]*Table1[[#This Row],[Unit Price]]</f>
        <v>444</v>
      </c>
      <c r="Q523">
        <f>Table1[[#This Row],[Sales Revenue]]-Table1[[#This Row],[Total costs]]</f>
        <v>111</v>
      </c>
    </row>
    <row r="524" spans="1:17" x14ac:dyDescent="0.25">
      <c r="A524" t="s">
        <v>90</v>
      </c>
      <c r="B524" t="s">
        <v>16</v>
      </c>
      <c r="C524" t="s">
        <v>63</v>
      </c>
      <c r="D524" s="1">
        <v>45995</v>
      </c>
      <c r="E524" s="1">
        <v>46001</v>
      </c>
      <c r="F524">
        <v>5</v>
      </c>
      <c r="G524">
        <v>858</v>
      </c>
      <c r="H524" t="s">
        <v>13</v>
      </c>
      <c r="I524" t="s">
        <v>548</v>
      </c>
      <c r="J524" t="s">
        <v>45</v>
      </c>
      <c r="K524" t="str">
        <f>TEXT(Table1[[#This Row],[Order Date]],"yyyy")</f>
        <v>2025</v>
      </c>
      <c r="L524" t="str">
        <f>TEXT(Table1[[#This Row],[Order Date]],"MMM")</f>
        <v>Dec</v>
      </c>
      <c r="M524" t="str">
        <f>TEXT(Table1[[#This Row],[Order Date]],"DDD")</f>
        <v>Thu</v>
      </c>
      <c r="N524">
        <f>DATEDIF(Table1[[#This Row],[Order Date]],Table1[[#This Row],[Delivered Date]],"D")</f>
        <v>6</v>
      </c>
      <c r="O524">
        <f>ROUND(Table1[[#This Row],[Quantity]]*Table1[[#This Row],[Unit Price]]*VLOOKUP(Table1[[#This Row],[Product Name]],Table2[#All],2,FALSE),0)</f>
        <v>2145</v>
      </c>
      <c r="P524">
        <f>Table1[[#This Row],[Quantity]]*Table1[[#This Row],[Unit Price]]</f>
        <v>4290</v>
      </c>
      <c r="Q524">
        <f>Table1[[#This Row],[Sales Revenue]]-Table1[[#This Row],[Total costs]]</f>
        <v>2145</v>
      </c>
    </row>
    <row r="525" spans="1:17" x14ac:dyDescent="0.25">
      <c r="A525" t="s">
        <v>91</v>
      </c>
      <c r="B525" t="s">
        <v>16</v>
      </c>
      <c r="C525" t="s">
        <v>55</v>
      </c>
      <c r="D525" s="1">
        <v>45905</v>
      </c>
      <c r="E525" s="1">
        <v>45915</v>
      </c>
      <c r="F525">
        <v>6</v>
      </c>
      <c r="G525">
        <v>914</v>
      </c>
      <c r="H525" t="s">
        <v>13</v>
      </c>
      <c r="I525" t="s">
        <v>550</v>
      </c>
      <c r="J525" t="s">
        <v>45</v>
      </c>
      <c r="K525" t="str">
        <f>TEXT(Table1[[#This Row],[Order Date]],"yyyy")</f>
        <v>2025</v>
      </c>
      <c r="L525" t="str">
        <f>TEXT(Table1[[#This Row],[Order Date]],"MMM")</f>
        <v>Sep</v>
      </c>
      <c r="M525" t="str">
        <f>TEXT(Table1[[#This Row],[Order Date]],"DDD")</f>
        <v>Fri</v>
      </c>
      <c r="N525">
        <f>DATEDIF(Table1[[#This Row],[Order Date]],Table1[[#This Row],[Delivered Date]],"D")</f>
        <v>10</v>
      </c>
      <c r="O525">
        <f>ROUND(Table1[[#This Row],[Quantity]]*Table1[[#This Row],[Unit Price]]*VLOOKUP(Table1[[#This Row],[Product Name]],Table2[#All],2,FALSE),0)</f>
        <v>3016</v>
      </c>
      <c r="P525">
        <f>Table1[[#This Row],[Quantity]]*Table1[[#This Row],[Unit Price]]</f>
        <v>5484</v>
      </c>
      <c r="Q525">
        <f>Table1[[#This Row],[Sales Revenue]]-Table1[[#This Row],[Total costs]]</f>
        <v>2468</v>
      </c>
    </row>
    <row r="526" spans="1:17" x14ac:dyDescent="0.25">
      <c r="A526" t="s">
        <v>92</v>
      </c>
      <c r="B526" t="s">
        <v>11</v>
      </c>
      <c r="C526" t="s">
        <v>57</v>
      </c>
      <c r="D526" s="1">
        <v>45935</v>
      </c>
      <c r="E526" s="1">
        <v>45949</v>
      </c>
      <c r="F526">
        <v>5</v>
      </c>
      <c r="G526">
        <v>163</v>
      </c>
      <c r="H526" t="s">
        <v>27</v>
      </c>
      <c r="I526" t="s">
        <v>549</v>
      </c>
      <c r="J526" t="s">
        <v>14</v>
      </c>
      <c r="K526" t="str">
        <f>TEXT(Table1[[#This Row],[Order Date]],"yyyy")</f>
        <v>2025</v>
      </c>
      <c r="L526" t="str">
        <f>TEXT(Table1[[#This Row],[Order Date]],"MMM")</f>
        <v>Oct</v>
      </c>
      <c r="M526" t="str">
        <f>TEXT(Table1[[#This Row],[Order Date]],"DDD")</f>
        <v>Sun</v>
      </c>
      <c r="N526">
        <f>DATEDIF(Table1[[#This Row],[Order Date]],Table1[[#This Row],[Delivered Date]],"D")</f>
        <v>14</v>
      </c>
      <c r="O526">
        <f>ROUND(Table1[[#This Row],[Quantity]]*Table1[[#This Row],[Unit Price]]*VLOOKUP(Table1[[#This Row],[Product Name]],Table2[#All],2,FALSE),0)</f>
        <v>693</v>
      </c>
      <c r="P526">
        <f>Table1[[#This Row],[Quantity]]*Table1[[#This Row],[Unit Price]]</f>
        <v>815</v>
      </c>
      <c r="Q526">
        <f>Table1[[#This Row],[Sales Revenue]]-Table1[[#This Row],[Total costs]]</f>
        <v>122</v>
      </c>
    </row>
    <row r="527" spans="1:17" x14ac:dyDescent="0.25">
      <c r="A527" t="s">
        <v>93</v>
      </c>
      <c r="B527" t="s">
        <v>23</v>
      </c>
      <c r="C527" t="s">
        <v>69</v>
      </c>
      <c r="D527" s="1">
        <v>45986</v>
      </c>
      <c r="E527" s="1">
        <v>45996</v>
      </c>
      <c r="F527">
        <v>9</v>
      </c>
      <c r="G527">
        <v>811</v>
      </c>
      <c r="H527" t="s">
        <v>27</v>
      </c>
      <c r="I527" t="s">
        <v>550</v>
      </c>
      <c r="J527" t="s">
        <v>28</v>
      </c>
      <c r="K527" t="str">
        <f>TEXT(Table1[[#This Row],[Order Date]],"yyyy")</f>
        <v>2025</v>
      </c>
      <c r="L527" t="str">
        <f>TEXT(Table1[[#This Row],[Order Date]],"MMM")</f>
        <v>Nov</v>
      </c>
      <c r="M527" t="str">
        <f>TEXT(Table1[[#This Row],[Order Date]],"DDD")</f>
        <v>Tue</v>
      </c>
      <c r="N527">
        <f>DATEDIF(Table1[[#This Row],[Order Date]],Table1[[#This Row],[Delivered Date]],"D")</f>
        <v>10</v>
      </c>
      <c r="O527">
        <f>ROUND(Table1[[#This Row],[Quantity]]*Table1[[#This Row],[Unit Price]]*VLOOKUP(Table1[[#This Row],[Product Name]],Table2[#All],2,FALSE),0)</f>
        <v>4014</v>
      </c>
      <c r="P527">
        <f>Table1[[#This Row],[Quantity]]*Table1[[#This Row],[Unit Price]]</f>
        <v>7299</v>
      </c>
      <c r="Q527">
        <f>Table1[[#This Row],[Sales Revenue]]-Table1[[#This Row],[Total costs]]</f>
        <v>3285</v>
      </c>
    </row>
    <row r="528" spans="1:17" x14ac:dyDescent="0.25">
      <c r="A528" t="s">
        <v>94</v>
      </c>
      <c r="B528" t="s">
        <v>23</v>
      </c>
      <c r="C528" t="s">
        <v>24</v>
      </c>
      <c r="D528" s="1">
        <v>45966</v>
      </c>
      <c r="E528" s="1">
        <v>45968</v>
      </c>
      <c r="F528">
        <v>9</v>
      </c>
      <c r="G528">
        <v>828</v>
      </c>
      <c r="H528" t="s">
        <v>13</v>
      </c>
      <c r="I528" t="s">
        <v>548</v>
      </c>
      <c r="J528" t="s">
        <v>18</v>
      </c>
      <c r="K528" t="str">
        <f>TEXT(Table1[[#This Row],[Order Date]],"yyyy")</f>
        <v>2025</v>
      </c>
      <c r="L528" t="str">
        <f>TEXT(Table1[[#This Row],[Order Date]],"MMM")</f>
        <v>Nov</v>
      </c>
      <c r="M528" t="str">
        <f>TEXT(Table1[[#This Row],[Order Date]],"DDD")</f>
        <v>Wed</v>
      </c>
      <c r="N528">
        <f>DATEDIF(Table1[[#This Row],[Order Date]],Table1[[#This Row],[Delivered Date]],"D")</f>
        <v>2</v>
      </c>
      <c r="O528">
        <f>ROUND(Table1[[#This Row],[Quantity]]*Table1[[#This Row],[Unit Price]]*VLOOKUP(Table1[[#This Row],[Product Name]],Table2[#All],2,FALSE),0)</f>
        <v>4099</v>
      </c>
      <c r="P528">
        <f>Table1[[#This Row],[Quantity]]*Table1[[#This Row],[Unit Price]]</f>
        <v>7452</v>
      </c>
      <c r="Q528">
        <f>Table1[[#This Row],[Sales Revenue]]-Table1[[#This Row],[Total costs]]</f>
        <v>3353</v>
      </c>
    </row>
    <row r="529" spans="1:17" x14ac:dyDescent="0.25">
      <c r="A529" t="s">
        <v>96</v>
      </c>
      <c r="B529" t="s">
        <v>30</v>
      </c>
      <c r="C529" t="s">
        <v>49</v>
      </c>
      <c r="D529" s="1">
        <v>45706</v>
      </c>
      <c r="E529" s="1">
        <v>45712</v>
      </c>
      <c r="F529">
        <v>8</v>
      </c>
      <c r="G529">
        <v>745</v>
      </c>
      <c r="H529" t="s">
        <v>27</v>
      </c>
      <c r="I529" t="s">
        <v>32</v>
      </c>
      <c r="J529" t="s">
        <v>28</v>
      </c>
      <c r="K529" t="str">
        <f>TEXT(Table1[[#This Row],[Order Date]],"yyyy")</f>
        <v>2025</v>
      </c>
      <c r="L529" t="str">
        <f>TEXT(Table1[[#This Row],[Order Date]],"MMM")</f>
        <v>Feb</v>
      </c>
      <c r="M529" t="str">
        <f>TEXT(Table1[[#This Row],[Order Date]],"DDD")</f>
        <v>Tue</v>
      </c>
      <c r="N529">
        <f>DATEDIF(Table1[[#This Row],[Order Date]],Table1[[#This Row],[Delivered Date]],"D")</f>
        <v>6</v>
      </c>
      <c r="O529">
        <f>ROUND(Table1[[#This Row],[Quantity]]*Table1[[#This Row],[Unit Price]]*VLOOKUP(Table1[[#This Row],[Product Name]],Table2[#All],2,FALSE),0)</f>
        <v>4172</v>
      </c>
      <c r="P529">
        <f>Table1[[#This Row],[Quantity]]*Table1[[#This Row],[Unit Price]]</f>
        <v>5960</v>
      </c>
      <c r="Q529">
        <f>Table1[[#This Row],[Sales Revenue]]-Table1[[#This Row],[Total costs]]</f>
        <v>1788</v>
      </c>
    </row>
    <row r="530" spans="1:17" x14ac:dyDescent="0.25">
      <c r="A530" t="s">
        <v>97</v>
      </c>
      <c r="B530" t="s">
        <v>16</v>
      </c>
      <c r="C530" t="s">
        <v>55</v>
      </c>
      <c r="D530" s="1">
        <v>45904</v>
      </c>
      <c r="E530" s="1">
        <v>45910</v>
      </c>
      <c r="F530">
        <v>7</v>
      </c>
      <c r="G530">
        <v>238</v>
      </c>
      <c r="H530" t="s">
        <v>13</v>
      </c>
      <c r="I530" t="s">
        <v>549</v>
      </c>
      <c r="J530" t="s">
        <v>14</v>
      </c>
      <c r="K530" t="str">
        <f>TEXT(Table1[[#This Row],[Order Date]],"yyyy")</f>
        <v>2025</v>
      </c>
      <c r="L530" t="str">
        <f>TEXT(Table1[[#This Row],[Order Date]],"MMM")</f>
        <v>Sep</v>
      </c>
      <c r="M530" t="str">
        <f>TEXT(Table1[[#This Row],[Order Date]],"DDD")</f>
        <v>Thu</v>
      </c>
      <c r="N530">
        <f>DATEDIF(Table1[[#This Row],[Order Date]],Table1[[#This Row],[Delivered Date]],"D")</f>
        <v>6</v>
      </c>
      <c r="O530">
        <f>ROUND(Table1[[#This Row],[Quantity]]*Table1[[#This Row],[Unit Price]]*VLOOKUP(Table1[[#This Row],[Product Name]],Table2[#All],2,FALSE),0)</f>
        <v>916</v>
      </c>
      <c r="P530">
        <f>Table1[[#This Row],[Quantity]]*Table1[[#This Row],[Unit Price]]</f>
        <v>1666</v>
      </c>
      <c r="Q530">
        <f>Table1[[#This Row],[Sales Revenue]]-Table1[[#This Row],[Total costs]]</f>
        <v>750</v>
      </c>
    </row>
    <row r="531" spans="1:17" x14ac:dyDescent="0.25">
      <c r="A531" t="s">
        <v>98</v>
      </c>
      <c r="B531" t="s">
        <v>11</v>
      </c>
      <c r="C531" t="s">
        <v>12</v>
      </c>
      <c r="D531" s="1">
        <v>46003</v>
      </c>
      <c r="E531" s="1">
        <v>46013</v>
      </c>
      <c r="F531">
        <v>1</v>
      </c>
      <c r="G531">
        <v>159</v>
      </c>
      <c r="H531" t="s">
        <v>13</v>
      </c>
      <c r="I531" t="s">
        <v>549</v>
      </c>
      <c r="J531" t="s">
        <v>14</v>
      </c>
      <c r="K531" t="str">
        <f>TEXT(Table1[[#This Row],[Order Date]],"yyyy")</f>
        <v>2025</v>
      </c>
      <c r="L531" t="str">
        <f>TEXT(Table1[[#This Row],[Order Date]],"MMM")</f>
        <v>Dec</v>
      </c>
      <c r="M531" t="str">
        <f>TEXT(Table1[[#This Row],[Order Date]],"DDD")</f>
        <v>Fri</v>
      </c>
      <c r="N531">
        <f>DATEDIF(Table1[[#This Row],[Order Date]],Table1[[#This Row],[Delivered Date]],"D")</f>
        <v>10</v>
      </c>
      <c r="O531">
        <f>ROUND(Table1[[#This Row],[Quantity]]*Table1[[#This Row],[Unit Price]]*VLOOKUP(Table1[[#This Row],[Product Name]],Table2[#All],2,FALSE),0)</f>
        <v>119</v>
      </c>
      <c r="P531">
        <f>Table1[[#This Row],[Quantity]]*Table1[[#This Row],[Unit Price]]</f>
        <v>159</v>
      </c>
      <c r="Q531">
        <f>Table1[[#This Row],[Sales Revenue]]-Table1[[#This Row],[Total costs]]</f>
        <v>40</v>
      </c>
    </row>
    <row r="532" spans="1:17" x14ac:dyDescent="0.25">
      <c r="A532" t="s">
        <v>100</v>
      </c>
      <c r="B532" t="s">
        <v>23</v>
      </c>
      <c r="C532" t="s">
        <v>69</v>
      </c>
      <c r="D532" s="1">
        <v>45793</v>
      </c>
      <c r="E532" s="1">
        <v>45797</v>
      </c>
      <c r="F532">
        <v>10</v>
      </c>
      <c r="G532">
        <v>102</v>
      </c>
      <c r="H532" t="s">
        <v>27</v>
      </c>
      <c r="I532" t="s">
        <v>549</v>
      </c>
      <c r="J532" t="s">
        <v>28</v>
      </c>
      <c r="K532" t="str">
        <f>TEXT(Table1[[#This Row],[Order Date]],"yyyy")</f>
        <v>2025</v>
      </c>
      <c r="L532" t="str">
        <f>TEXT(Table1[[#This Row],[Order Date]],"MMM")</f>
        <v>May</v>
      </c>
      <c r="M532" t="str">
        <f>TEXT(Table1[[#This Row],[Order Date]],"DDD")</f>
        <v>Fri</v>
      </c>
      <c r="N532">
        <f>DATEDIF(Table1[[#This Row],[Order Date]],Table1[[#This Row],[Delivered Date]],"D")</f>
        <v>4</v>
      </c>
      <c r="O532">
        <f>ROUND(Table1[[#This Row],[Quantity]]*Table1[[#This Row],[Unit Price]]*VLOOKUP(Table1[[#This Row],[Product Name]],Table2[#All],2,FALSE),0)</f>
        <v>561</v>
      </c>
      <c r="P532">
        <f>Table1[[#This Row],[Quantity]]*Table1[[#This Row],[Unit Price]]</f>
        <v>1020</v>
      </c>
      <c r="Q532">
        <f>Table1[[#This Row],[Sales Revenue]]-Table1[[#This Row],[Total costs]]</f>
        <v>459</v>
      </c>
    </row>
    <row r="533" spans="1:17" x14ac:dyDescent="0.25">
      <c r="A533" t="s">
        <v>101</v>
      </c>
      <c r="B533" t="s">
        <v>23</v>
      </c>
      <c r="C533" t="s">
        <v>24</v>
      </c>
      <c r="D533" s="1">
        <v>45997</v>
      </c>
      <c r="E533" s="1">
        <v>45998</v>
      </c>
      <c r="F533">
        <v>2</v>
      </c>
      <c r="G533">
        <v>443</v>
      </c>
      <c r="H533" t="s">
        <v>13</v>
      </c>
      <c r="I533" t="s">
        <v>546</v>
      </c>
      <c r="J533" t="s">
        <v>45</v>
      </c>
      <c r="K533" t="str">
        <f>TEXT(Table1[[#This Row],[Order Date]],"yyyy")</f>
        <v>2025</v>
      </c>
      <c r="L533" t="str">
        <f>TEXT(Table1[[#This Row],[Order Date]],"MMM")</f>
        <v>Dec</v>
      </c>
      <c r="M533" t="str">
        <f>TEXT(Table1[[#This Row],[Order Date]],"DDD")</f>
        <v>Sat</v>
      </c>
      <c r="N533">
        <f>DATEDIF(Table1[[#This Row],[Order Date]],Table1[[#This Row],[Delivered Date]],"D")</f>
        <v>1</v>
      </c>
      <c r="O533">
        <f>ROUND(Table1[[#This Row],[Quantity]]*Table1[[#This Row],[Unit Price]]*VLOOKUP(Table1[[#This Row],[Product Name]],Table2[#All],2,FALSE),0)</f>
        <v>487</v>
      </c>
      <c r="P533">
        <f>Table1[[#This Row],[Quantity]]*Table1[[#This Row],[Unit Price]]</f>
        <v>886</v>
      </c>
      <c r="Q533">
        <f>Table1[[#This Row],[Sales Revenue]]-Table1[[#This Row],[Total costs]]</f>
        <v>399</v>
      </c>
    </row>
    <row r="534" spans="1:17" x14ac:dyDescent="0.25">
      <c r="A534" t="s">
        <v>102</v>
      </c>
      <c r="B534" t="s">
        <v>23</v>
      </c>
      <c r="C534" t="s">
        <v>37</v>
      </c>
      <c r="D534" s="1">
        <v>45711</v>
      </c>
      <c r="E534" s="1">
        <v>45714</v>
      </c>
      <c r="F534">
        <v>9</v>
      </c>
      <c r="G534">
        <v>10</v>
      </c>
      <c r="H534" t="s">
        <v>13</v>
      </c>
      <c r="I534" t="s">
        <v>550</v>
      </c>
      <c r="J534" t="s">
        <v>45</v>
      </c>
      <c r="K534" t="str">
        <f>TEXT(Table1[[#This Row],[Order Date]],"yyyy")</f>
        <v>2025</v>
      </c>
      <c r="L534" t="str">
        <f>TEXT(Table1[[#This Row],[Order Date]],"MMM")</f>
        <v>Feb</v>
      </c>
      <c r="M534" t="str">
        <f>TEXT(Table1[[#This Row],[Order Date]],"DDD")</f>
        <v>Sun</v>
      </c>
      <c r="N534">
        <f>DATEDIF(Table1[[#This Row],[Order Date]],Table1[[#This Row],[Delivered Date]],"D")</f>
        <v>3</v>
      </c>
      <c r="O534">
        <f>ROUND(Table1[[#This Row],[Quantity]]*Table1[[#This Row],[Unit Price]]*VLOOKUP(Table1[[#This Row],[Product Name]],Table2[#All],2,FALSE),0)</f>
        <v>45</v>
      </c>
      <c r="P534">
        <f>Table1[[#This Row],[Quantity]]*Table1[[#This Row],[Unit Price]]</f>
        <v>90</v>
      </c>
      <c r="Q534">
        <f>Table1[[#This Row],[Sales Revenue]]-Table1[[#This Row],[Total costs]]</f>
        <v>45</v>
      </c>
    </row>
    <row r="535" spans="1:17" x14ac:dyDescent="0.25">
      <c r="A535" t="s">
        <v>103</v>
      </c>
      <c r="B535" t="s">
        <v>30</v>
      </c>
      <c r="C535" t="s">
        <v>31</v>
      </c>
      <c r="D535" s="1">
        <v>45942</v>
      </c>
      <c r="E535" s="1">
        <v>45955</v>
      </c>
      <c r="F535">
        <v>5</v>
      </c>
      <c r="G535">
        <v>758</v>
      </c>
      <c r="H535" t="s">
        <v>27</v>
      </c>
      <c r="I535" t="s">
        <v>550</v>
      </c>
      <c r="J535" t="s">
        <v>18</v>
      </c>
      <c r="K535" t="str">
        <f>TEXT(Table1[[#This Row],[Order Date]],"yyyy")</f>
        <v>2025</v>
      </c>
      <c r="L535" t="str">
        <f>TEXT(Table1[[#This Row],[Order Date]],"MMM")</f>
        <v>Oct</v>
      </c>
      <c r="M535" t="str">
        <f>TEXT(Table1[[#This Row],[Order Date]],"DDD")</f>
        <v>Sun</v>
      </c>
      <c r="N535">
        <f>DATEDIF(Table1[[#This Row],[Order Date]],Table1[[#This Row],[Delivered Date]],"D")</f>
        <v>13</v>
      </c>
      <c r="O535">
        <f>ROUND(Table1[[#This Row],[Quantity]]*Table1[[#This Row],[Unit Price]]*VLOOKUP(Table1[[#This Row],[Product Name]],Table2[#All],2,FALSE),0)</f>
        <v>2843</v>
      </c>
      <c r="P535">
        <f>Table1[[#This Row],[Quantity]]*Table1[[#This Row],[Unit Price]]</f>
        <v>3790</v>
      </c>
      <c r="Q535">
        <f>Table1[[#This Row],[Sales Revenue]]-Table1[[#This Row],[Total costs]]</f>
        <v>947</v>
      </c>
    </row>
    <row r="536" spans="1:17" x14ac:dyDescent="0.25">
      <c r="A536" t="s">
        <v>104</v>
      </c>
      <c r="B536" t="s">
        <v>11</v>
      </c>
      <c r="C536" t="s">
        <v>12</v>
      </c>
      <c r="D536" s="1">
        <v>45896</v>
      </c>
      <c r="E536" s="1">
        <v>45897</v>
      </c>
      <c r="F536">
        <v>10</v>
      </c>
      <c r="G536">
        <v>541</v>
      </c>
      <c r="H536" t="s">
        <v>13</v>
      </c>
      <c r="I536" t="s">
        <v>548</v>
      </c>
      <c r="J536" t="s">
        <v>14</v>
      </c>
      <c r="K536" t="str">
        <f>TEXT(Table1[[#This Row],[Order Date]],"yyyy")</f>
        <v>2025</v>
      </c>
      <c r="L536" t="str">
        <f>TEXT(Table1[[#This Row],[Order Date]],"MMM")</f>
        <v>Aug</v>
      </c>
      <c r="M536" t="str">
        <f>TEXT(Table1[[#This Row],[Order Date]],"DDD")</f>
        <v>Wed</v>
      </c>
      <c r="N536">
        <f>DATEDIF(Table1[[#This Row],[Order Date]],Table1[[#This Row],[Delivered Date]],"D")</f>
        <v>1</v>
      </c>
      <c r="O536">
        <f>ROUND(Table1[[#This Row],[Quantity]]*Table1[[#This Row],[Unit Price]]*VLOOKUP(Table1[[#This Row],[Product Name]],Table2[#All],2,FALSE),0)</f>
        <v>4058</v>
      </c>
      <c r="P536">
        <f>Table1[[#This Row],[Quantity]]*Table1[[#This Row],[Unit Price]]</f>
        <v>5410</v>
      </c>
      <c r="Q536">
        <f>Table1[[#This Row],[Sales Revenue]]-Table1[[#This Row],[Total costs]]</f>
        <v>1352</v>
      </c>
    </row>
    <row r="537" spans="1:17" x14ac:dyDescent="0.25">
      <c r="A537" t="s">
        <v>105</v>
      </c>
      <c r="B537" t="s">
        <v>30</v>
      </c>
      <c r="C537" t="s">
        <v>49</v>
      </c>
      <c r="D537" s="1">
        <v>45890</v>
      </c>
      <c r="E537" s="1">
        <v>45891</v>
      </c>
      <c r="F537">
        <v>1</v>
      </c>
      <c r="G537">
        <v>46</v>
      </c>
      <c r="H537" t="s">
        <v>13</v>
      </c>
      <c r="I537" t="s">
        <v>548</v>
      </c>
      <c r="J537" t="s">
        <v>28</v>
      </c>
      <c r="K537" t="str">
        <f>TEXT(Table1[[#This Row],[Order Date]],"yyyy")</f>
        <v>2025</v>
      </c>
      <c r="L537" t="str">
        <f>TEXT(Table1[[#This Row],[Order Date]],"MMM")</f>
        <v>Aug</v>
      </c>
      <c r="M537" t="str">
        <f>TEXT(Table1[[#This Row],[Order Date]],"DDD")</f>
        <v>Thu</v>
      </c>
      <c r="N537">
        <f>DATEDIF(Table1[[#This Row],[Order Date]],Table1[[#This Row],[Delivered Date]],"D")</f>
        <v>1</v>
      </c>
      <c r="O537">
        <f>ROUND(Table1[[#This Row],[Quantity]]*Table1[[#This Row],[Unit Price]]*VLOOKUP(Table1[[#This Row],[Product Name]],Table2[#All],2,FALSE),0)</f>
        <v>32</v>
      </c>
      <c r="P537">
        <f>Table1[[#This Row],[Quantity]]*Table1[[#This Row],[Unit Price]]</f>
        <v>46</v>
      </c>
      <c r="Q537">
        <f>Table1[[#This Row],[Sales Revenue]]-Table1[[#This Row],[Total costs]]</f>
        <v>14</v>
      </c>
    </row>
    <row r="538" spans="1:17" x14ac:dyDescent="0.25">
      <c r="A538" t="s">
        <v>106</v>
      </c>
      <c r="B538" t="s">
        <v>30</v>
      </c>
      <c r="C538" t="s">
        <v>41</v>
      </c>
      <c r="D538" s="1">
        <v>45857</v>
      </c>
      <c r="E538" s="1">
        <v>45863</v>
      </c>
      <c r="F538">
        <v>4</v>
      </c>
      <c r="G538">
        <v>82</v>
      </c>
      <c r="H538" t="s">
        <v>27</v>
      </c>
      <c r="I538" t="s">
        <v>549</v>
      </c>
      <c r="J538" t="s">
        <v>14</v>
      </c>
      <c r="K538" t="str">
        <f>TEXT(Table1[[#This Row],[Order Date]],"yyyy")</f>
        <v>2025</v>
      </c>
      <c r="L538" t="str">
        <f>TEXT(Table1[[#This Row],[Order Date]],"MMM")</f>
        <v>Jul</v>
      </c>
      <c r="M538" t="str">
        <f>TEXT(Table1[[#This Row],[Order Date]],"DDD")</f>
        <v>Sat</v>
      </c>
      <c r="N538">
        <f>DATEDIF(Table1[[#This Row],[Order Date]],Table1[[#This Row],[Delivered Date]],"D")</f>
        <v>6</v>
      </c>
      <c r="O538">
        <f>ROUND(Table1[[#This Row],[Quantity]]*Table1[[#This Row],[Unit Price]]*VLOOKUP(Table1[[#This Row],[Product Name]],Table2[#All],2,FALSE),0)</f>
        <v>213</v>
      </c>
      <c r="P538">
        <f>Table1[[#This Row],[Quantity]]*Table1[[#This Row],[Unit Price]]</f>
        <v>328</v>
      </c>
      <c r="Q538">
        <f>Table1[[#This Row],[Sales Revenue]]-Table1[[#This Row],[Total costs]]</f>
        <v>115</v>
      </c>
    </row>
    <row r="539" spans="1:17" x14ac:dyDescent="0.25">
      <c r="A539" t="s">
        <v>530</v>
      </c>
      <c r="B539" t="s">
        <v>23</v>
      </c>
      <c r="C539" t="s">
        <v>24</v>
      </c>
      <c r="D539" s="1">
        <v>46008</v>
      </c>
      <c r="E539" s="1">
        <v>46014</v>
      </c>
      <c r="F539">
        <v>9</v>
      </c>
      <c r="G539">
        <v>891</v>
      </c>
      <c r="H539" t="s">
        <v>27</v>
      </c>
      <c r="I539" t="s">
        <v>549</v>
      </c>
      <c r="J539" t="s">
        <v>28</v>
      </c>
      <c r="K539" t="str">
        <f>TEXT(Table1[[#This Row],[Order Date]],"yyyy")</f>
        <v>2025</v>
      </c>
      <c r="L539" t="str">
        <f>TEXT(Table1[[#This Row],[Order Date]],"MMM")</f>
        <v>Dec</v>
      </c>
      <c r="M539" t="str">
        <f>TEXT(Table1[[#This Row],[Order Date]],"DDD")</f>
        <v>Wed</v>
      </c>
      <c r="N539">
        <f>DATEDIF(Table1[[#This Row],[Order Date]],Table1[[#This Row],[Delivered Date]],"D")</f>
        <v>6</v>
      </c>
      <c r="O539">
        <f>ROUND(Table1[[#This Row],[Quantity]]*Table1[[#This Row],[Unit Price]]*VLOOKUP(Table1[[#This Row],[Product Name]],Table2[#All],2,FALSE),0)</f>
        <v>4410</v>
      </c>
      <c r="P539">
        <f>Table1[[#This Row],[Quantity]]*Table1[[#This Row],[Unit Price]]</f>
        <v>8019</v>
      </c>
      <c r="Q539">
        <f>Table1[[#This Row],[Sales Revenue]]-Table1[[#This Row],[Total costs]]</f>
        <v>3609</v>
      </c>
    </row>
    <row r="540" spans="1:17" x14ac:dyDescent="0.25">
      <c r="A540" t="s">
        <v>531</v>
      </c>
      <c r="B540" t="s">
        <v>16</v>
      </c>
      <c r="C540" t="s">
        <v>63</v>
      </c>
      <c r="D540" s="1">
        <v>45779</v>
      </c>
      <c r="E540" s="1">
        <v>45781</v>
      </c>
      <c r="F540">
        <v>4</v>
      </c>
      <c r="G540">
        <v>578</v>
      </c>
      <c r="H540" t="s">
        <v>13</v>
      </c>
      <c r="I540" t="s">
        <v>550</v>
      </c>
      <c r="J540" t="s">
        <v>45</v>
      </c>
      <c r="K540" t="str">
        <f>TEXT(Table1[[#This Row],[Order Date]],"yyyy")</f>
        <v>2025</v>
      </c>
      <c r="L540" t="str">
        <f>TEXT(Table1[[#This Row],[Order Date]],"MMM")</f>
        <v>May</v>
      </c>
      <c r="M540" t="str">
        <f>TEXT(Table1[[#This Row],[Order Date]],"DDD")</f>
        <v>Fri</v>
      </c>
      <c r="N540">
        <f>DATEDIF(Table1[[#This Row],[Order Date]],Table1[[#This Row],[Delivered Date]],"D")</f>
        <v>2</v>
      </c>
      <c r="O540">
        <f>ROUND(Table1[[#This Row],[Quantity]]*Table1[[#This Row],[Unit Price]]*VLOOKUP(Table1[[#This Row],[Product Name]],Table2[#All],2,FALSE),0)</f>
        <v>1156</v>
      </c>
      <c r="P540">
        <f>Table1[[#This Row],[Quantity]]*Table1[[#This Row],[Unit Price]]</f>
        <v>2312</v>
      </c>
      <c r="Q540">
        <f>Table1[[#This Row],[Sales Revenue]]-Table1[[#This Row],[Total costs]]</f>
        <v>1156</v>
      </c>
    </row>
    <row r="541" spans="1:17" x14ac:dyDescent="0.25">
      <c r="A541" t="s">
        <v>532</v>
      </c>
      <c r="B541" t="s">
        <v>11</v>
      </c>
      <c r="C541" t="s">
        <v>35</v>
      </c>
      <c r="D541" s="1">
        <v>45763</v>
      </c>
      <c r="E541" s="1">
        <v>45767</v>
      </c>
      <c r="F541">
        <v>4</v>
      </c>
      <c r="G541">
        <v>152</v>
      </c>
      <c r="H541" t="s">
        <v>27</v>
      </c>
      <c r="I541" t="s">
        <v>549</v>
      </c>
      <c r="J541" t="s">
        <v>45</v>
      </c>
      <c r="K541" t="str">
        <f>TEXT(Table1[[#This Row],[Order Date]],"yyyy")</f>
        <v>2025</v>
      </c>
      <c r="L541" t="str">
        <f>TEXT(Table1[[#This Row],[Order Date]],"MMM")</f>
        <v>Apr</v>
      </c>
      <c r="M541" t="str">
        <f>TEXT(Table1[[#This Row],[Order Date]],"DDD")</f>
        <v>Wed</v>
      </c>
      <c r="N541">
        <f>DATEDIF(Table1[[#This Row],[Order Date]],Table1[[#This Row],[Delivered Date]],"D")</f>
        <v>4</v>
      </c>
      <c r="O541">
        <f>ROUND(Table1[[#This Row],[Quantity]]*Table1[[#This Row],[Unit Price]]*VLOOKUP(Table1[[#This Row],[Product Name]],Table2[#All],2,FALSE),0)</f>
        <v>486</v>
      </c>
      <c r="P541">
        <f>Table1[[#This Row],[Quantity]]*Table1[[#This Row],[Unit Price]]</f>
        <v>608</v>
      </c>
      <c r="Q541">
        <f>Table1[[#This Row],[Sales Revenue]]-Table1[[#This Row],[Total costs]]</f>
        <v>122</v>
      </c>
    </row>
    <row r="542" spans="1:17" x14ac:dyDescent="0.25">
      <c r="A542" t="s">
        <v>533</v>
      </c>
      <c r="B542" t="s">
        <v>20</v>
      </c>
      <c r="C542" t="s">
        <v>53</v>
      </c>
      <c r="D542" s="1">
        <v>45698</v>
      </c>
      <c r="E542" s="1">
        <v>45699</v>
      </c>
      <c r="F542">
        <v>3</v>
      </c>
      <c r="G542">
        <v>288</v>
      </c>
      <c r="H542" t="s">
        <v>13</v>
      </c>
      <c r="I542" t="s">
        <v>550</v>
      </c>
      <c r="J542" t="s">
        <v>45</v>
      </c>
      <c r="K542" t="str">
        <f>TEXT(Table1[[#This Row],[Order Date]],"yyyy")</f>
        <v>2025</v>
      </c>
      <c r="L542" t="str">
        <f>TEXT(Table1[[#This Row],[Order Date]],"MMM")</f>
        <v>Feb</v>
      </c>
      <c r="M542" t="str">
        <f>TEXT(Table1[[#This Row],[Order Date]],"DDD")</f>
        <v>Mon</v>
      </c>
      <c r="N542">
        <f>DATEDIF(Table1[[#This Row],[Order Date]],Table1[[#This Row],[Delivered Date]],"D")</f>
        <v>1</v>
      </c>
      <c r="O542">
        <f>ROUND(Table1[[#This Row],[Quantity]]*Table1[[#This Row],[Unit Price]]*VLOOKUP(Table1[[#This Row],[Product Name]],Table2[#All],2,FALSE),0)</f>
        <v>605</v>
      </c>
      <c r="P542">
        <f>Table1[[#This Row],[Quantity]]*Table1[[#This Row],[Unit Price]]</f>
        <v>864</v>
      </c>
      <c r="Q542">
        <f>Table1[[#This Row],[Sales Revenue]]-Table1[[#This Row],[Total costs]]</f>
        <v>259</v>
      </c>
    </row>
    <row r="543" spans="1:17" x14ac:dyDescent="0.25">
      <c r="A543" t="s">
        <v>534</v>
      </c>
      <c r="B543" t="s">
        <v>23</v>
      </c>
      <c r="C543" t="s">
        <v>24</v>
      </c>
      <c r="D543" s="1">
        <v>45986</v>
      </c>
      <c r="E543" s="1">
        <v>45994</v>
      </c>
      <c r="F543">
        <v>1</v>
      </c>
      <c r="G543">
        <v>321</v>
      </c>
      <c r="H543" t="s">
        <v>13</v>
      </c>
      <c r="I543" t="s">
        <v>548</v>
      </c>
      <c r="J543" t="s">
        <v>14</v>
      </c>
      <c r="K543" t="str">
        <f>TEXT(Table1[[#This Row],[Order Date]],"yyyy")</f>
        <v>2025</v>
      </c>
      <c r="L543" t="str">
        <f>TEXT(Table1[[#This Row],[Order Date]],"MMM")</f>
        <v>Nov</v>
      </c>
      <c r="M543" t="str">
        <f>TEXT(Table1[[#This Row],[Order Date]],"DDD")</f>
        <v>Tue</v>
      </c>
      <c r="N543">
        <f>DATEDIF(Table1[[#This Row],[Order Date]],Table1[[#This Row],[Delivered Date]],"D")</f>
        <v>8</v>
      </c>
      <c r="O543">
        <f>ROUND(Table1[[#This Row],[Quantity]]*Table1[[#This Row],[Unit Price]]*VLOOKUP(Table1[[#This Row],[Product Name]],Table2[#All],2,FALSE),0)</f>
        <v>177</v>
      </c>
      <c r="P543">
        <f>Table1[[#This Row],[Quantity]]*Table1[[#This Row],[Unit Price]]</f>
        <v>321</v>
      </c>
      <c r="Q543">
        <f>Table1[[#This Row],[Sales Revenue]]-Table1[[#This Row],[Total costs]]</f>
        <v>144</v>
      </c>
    </row>
    <row r="544" spans="1:17" x14ac:dyDescent="0.25">
      <c r="A544" t="s">
        <v>535</v>
      </c>
      <c r="B544" t="s">
        <v>30</v>
      </c>
      <c r="C544" t="s">
        <v>49</v>
      </c>
      <c r="D544" s="1">
        <v>45749</v>
      </c>
      <c r="E544" s="1">
        <v>45759</v>
      </c>
      <c r="F544">
        <v>7</v>
      </c>
      <c r="G544">
        <v>356</v>
      </c>
      <c r="H544" t="s">
        <v>13</v>
      </c>
      <c r="I544" t="s">
        <v>548</v>
      </c>
      <c r="J544" t="s">
        <v>18</v>
      </c>
      <c r="K544" t="str">
        <f>TEXT(Table1[[#This Row],[Order Date]],"yyyy")</f>
        <v>2025</v>
      </c>
      <c r="L544" t="str">
        <f>TEXT(Table1[[#This Row],[Order Date]],"MMM")</f>
        <v>Apr</v>
      </c>
      <c r="M544" t="str">
        <f>TEXT(Table1[[#This Row],[Order Date]],"DDD")</f>
        <v>Wed</v>
      </c>
      <c r="N544">
        <f>DATEDIF(Table1[[#This Row],[Order Date]],Table1[[#This Row],[Delivered Date]],"D")</f>
        <v>10</v>
      </c>
      <c r="O544">
        <f>ROUND(Table1[[#This Row],[Quantity]]*Table1[[#This Row],[Unit Price]]*VLOOKUP(Table1[[#This Row],[Product Name]],Table2[#All],2,FALSE),0)</f>
        <v>1744</v>
      </c>
      <c r="P544">
        <f>Table1[[#This Row],[Quantity]]*Table1[[#This Row],[Unit Price]]</f>
        <v>2492</v>
      </c>
      <c r="Q544">
        <f>Table1[[#This Row],[Sales Revenue]]-Table1[[#This Row],[Total costs]]</f>
        <v>748</v>
      </c>
    </row>
    <row r="545" spans="1:17" x14ac:dyDescent="0.25">
      <c r="A545" t="s">
        <v>536</v>
      </c>
      <c r="B545" t="s">
        <v>11</v>
      </c>
      <c r="C545" t="s">
        <v>35</v>
      </c>
      <c r="D545" s="1">
        <v>45726</v>
      </c>
      <c r="E545" s="1">
        <v>45737</v>
      </c>
      <c r="F545">
        <v>2</v>
      </c>
      <c r="G545">
        <v>944</v>
      </c>
      <c r="H545" t="s">
        <v>27</v>
      </c>
      <c r="I545" t="s">
        <v>549</v>
      </c>
      <c r="J545" t="s">
        <v>18</v>
      </c>
      <c r="K545" t="str">
        <f>TEXT(Table1[[#This Row],[Order Date]],"yyyy")</f>
        <v>2025</v>
      </c>
      <c r="L545" t="str">
        <f>TEXT(Table1[[#This Row],[Order Date]],"MMM")</f>
        <v>Mar</v>
      </c>
      <c r="M545" t="str">
        <f>TEXT(Table1[[#This Row],[Order Date]],"DDD")</f>
        <v>Mon</v>
      </c>
      <c r="N545">
        <f>DATEDIF(Table1[[#This Row],[Order Date]],Table1[[#This Row],[Delivered Date]],"D")</f>
        <v>11</v>
      </c>
      <c r="O545">
        <f>ROUND(Table1[[#This Row],[Quantity]]*Table1[[#This Row],[Unit Price]]*VLOOKUP(Table1[[#This Row],[Product Name]],Table2[#All],2,FALSE),0)</f>
        <v>1510</v>
      </c>
      <c r="P545">
        <f>Table1[[#This Row],[Quantity]]*Table1[[#This Row],[Unit Price]]</f>
        <v>1888</v>
      </c>
      <c r="Q545">
        <f>Table1[[#This Row],[Sales Revenue]]-Table1[[#This Row],[Total costs]]</f>
        <v>378</v>
      </c>
    </row>
    <row r="546" spans="1:17" x14ac:dyDescent="0.25">
      <c r="A546" t="s">
        <v>537</v>
      </c>
      <c r="B546" t="s">
        <v>30</v>
      </c>
      <c r="C546" t="s">
        <v>75</v>
      </c>
      <c r="D546" s="1">
        <v>46008</v>
      </c>
      <c r="E546" s="1">
        <v>46018</v>
      </c>
      <c r="F546">
        <v>10</v>
      </c>
      <c r="G546">
        <v>172</v>
      </c>
      <c r="H546" t="s">
        <v>13</v>
      </c>
      <c r="I546" t="s">
        <v>32</v>
      </c>
      <c r="J546" t="s">
        <v>18</v>
      </c>
      <c r="K546" t="str">
        <f>TEXT(Table1[[#This Row],[Order Date]],"yyyy")</f>
        <v>2025</v>
      </c>
      <c r="L546" t="str">
        <f>TEXT(Table1[[#This Row],[Order Date]],"MMM")</f>
        <v>Dec</v>
      </c>
      <c r="M546" t="str">
        <f>TEXT(Table1[[#This Row],[Order Date]],"DDD")</f>
        <v>Wed</v>
      </c>
      <c r="N546">
        <f>DATEDIF(Table1[[#This Row],[Order Date]],Table1[[#This Row],[Delivered Date]],"D")</f>
        <v>10</v>
      </c>
      <c r="O546">
        <f>ROUND(Table1[[#This Row],[Quantity]]*Table1[[#This Row],[Unit Price]]*VLOOKUP(Table1[[#This Row],[Product Name]],Table2[#All],2,FALSE),0)</f>
        <v>1290</v>
      </c>
      <c r="P546">
        <f>Table1[[#This Row],[Quantity]]*Table1[[#This Row],[Unit Price]]</f>
        <v>1720</v>
      </c>
      <c r="Q546">
        <f>Table1[[#This Row],[Sales Revenue]]-Table1[[#This Row],[Total costs]]</f>
        <v>430</v>
      </c>
    </row>
    <row r="547" spans="1:17" x14ac:dyDescent="0.25">
      <c r="A547" t="s">
        <v>538</v>
      </c>
      <c r="B547" t="s">
        <v>20</v>
      </c>
      <c r="C547" t="s">
        <v>21</v>
      </c>
      <c r="D547" s="1">
        <v>45883</v>
      </c>
      <c r="E547" s="1">
        <v>45885</v>
      </c>
      <c r="F547">
        <v>7</v>
      </c>
      <c r="G547">
        <v>70</v>
      </c>
      <c r="H547" t="s">
        <v>13</v>
      </c>
      <c r="I547" t="s">
        <v>546</v>
      </c>
      <c r="J547" t="s">
        <v>45</v>
      </c>
      <c r="K547" t="str">
        <f>TEXT(Table1[[#This Row],[Order Date]],"yyyy")</f>
        <v>2025</v>
      </c>
      <c r="L547" t="str">
        <f>TEXT(Table1[[#This Row],[Order Date]],"MMM")</f>
        <v>Aug</v>
      </c>
      <c r="M547" t="str">
        <f>TEXT(Table1[[#This Row],[Order Date]],"DDD")</f>
        <v>Thu</v>
      </c>
      <c r="N547">
        <f>DATEDIF(Table1[[#This Row],[Order Date]],Table1[[#This Row],[Delivered Date]],"D")</f>
        <v>2</v>
      </c>
      <c r="O547">
        <f>ROUND(Table1[[#This Row],[Quantity]]*Table1[[#This Row],[Unit Price]]*VLOOKUP(Table1[[#This Row],[Product Name]],Table2[#All],2,FALSE),0)</f>
        <v>368</v>
      </c>
      <c r="P547">
        <f>Table1[[#This Row],[Quantity]]*Table1[[#This Row],[Unit Price]]</f>
        <v>490</v>
      </c>
      <c r="Q547">
        <f>Table1[[#This Row],[Sales Revenue]]-Table1[[#This Row],[Total costs]]</f>
        <v>122</v>
      </c>
    </row>
    <row r="548" spans="1:17" x14ac:dyDescent="0.25">
      <c r="A548" t="s">
        <v>539</v>
      </c>
      <c r="B548" t="s">
        <v>11</v>
      </c>
      <c r="C548" t="s">
        <v>35</v>
      </c>
      <c r="D548" s="1">
        <v>45919</v>
      </c>
      <c r="E548" s="1">
        <v>45922</v>
      </c>
      <c r="F548">
        <v>2</v>
      </c>
      <c r="G548">
        <v>722</v>
      </c>
      <c r="H548" t="s">
        <v>13</v>
      </c>
      <c r="I548" t="s">
        <v>549</v>
      </c>
      <c r="J548" t="s">
        <v>45</v>
      </c>
      <c r="K548" t="str">
        <f>TEXT(Table1[[#This Row],[Order Date]],"yyyy")</f>
        <v>2025</v>
      </c>
      <c r="L548" t="str">
        <f>TEXT(Table1[[#This Row],[Order Date]],"MMM")</f>
        <v>Sep</v>
      </c>
      <c r="M548" t="str">
        <f>TEXT(Table1[[#This Row],[Order Date]],"DDD")</f>
        <v>Fri</v>
      </c>
      <c r="N548">
        <f>DATEDIF(Table1[[#This Row],[Order Date]],Table1[[#This Row],[Delivered Date]],"D")</f>
        <v>3</v>
      </c>
      <c r="O548">
        <f>ROUND(Table1[[#This Row],[Quantity]]*Table1[[#This Row],[Unit Price]]*VLOOKUP(Table1[[#This Row],[Product Name]],Table2[#All],2,FALSE),0)</f>
        <v>1155</v>
      </c>
      <c r="P548">
        <f>Table1[[#This Row],[Quantity]]*Table1[[#This Row],[Unit Price]]</f>
        <v>1444</v>
      </c>
      <c r="Q548">
        <f>Table1[[#This Row],[Sales Revenue]]-Table1[[#This Row],[Total costs]]</f>
        <v>289</v>
      </c>
    </row>
    <row r="549" spans="1:17" x14ac:dyDescent="0.25">
      <c r="A549" t="s">
        <v>540</v>
      </c>
      <c r="B549" t="s">
        <v>23</v>
      </c>
      <c r="C549" t="s">
        <v>69</v>
      </c>
      <c r="D549" s="1">
        <v>46002</v>
      </c>
      <c r="E549" s="1">
        <v>46010</v>
      </c>
      <c r="F549">
        <v>2</v>
      </c>
      <c r="G549">
        <v>876</v>
      </c>
      <c r="H549" t="s">
        <v>27</v>
      </c>
      <c r="I549" t="s">
        <v>546</v>
      </c>
      <c r="J549" t="s">
        <v>14</v>
      </c>
      <c r="K549" t="str">
        <f>TEXT(Table1[[#This Row],[Order Date]],"yyyy")</f>
        <v>2025</v>
      </c>
      <c r="L549" t="str">
        <f>TEXT(Table1[[#This Row],[Order Date]],"MMM")</f>
        <v>Dec</v>
      </c>
      <c r="M549" t="str">
        <f>TEXT(Table1[[#This Row],[Order Date]],"DDD")</f>
        <v>Thu</v>
      </c>
      <c r="N549">
        <f>DATEDIF(Table1[[#This Row],[Order Date]],Table1[[#This Row],[Delivered Date]],"D")</f>
        <v>8</v>
      </c>
      <c r="O549">
        <f>ROUND(Table1[[#This Row],[Quantity]]*Table1[[#This Row],[Unit Price]]*VLOOKUP(Table1[[#This Row],[Product Name]],Table2[#All],2,FALSE),0)</f>
        <v>964</v>
      </c>
      <c r="P549">
        <f>Table1[[#This Row],[Quantity]]*Table1[[#This Row],[Unit Price]]</f>
        <v>1752</v>
      </c>
      <c r="Q549">
        <f>Table1[[#This Row],[Sales Revenue]]-Table1[[#This Row],[Total costs]]</f>
        <v>788</v>
      </c>
    </row>
    <row r="550" spans="1:17" x14ac:dyDescent="0.25">
      <c r="A550" t="s">
        <v>106</v>
      </c>
      <c r="B550" t="s">
        <v>20</v>
      </c>
      <c r="C550" t="s">
        <v>21</v>
      </c>
      <c r="D550" s="1">
        <v>45787</v>
      </c>
      <c r="E550" s="1">
        <v>45794</v>
      </c>
      <c r="F550">
        <v>8</v>
      </c>
      <c r="G550">
        <v>281</v>
      </c>
      <c r="H550" t="s">
        <v>13</v>
      </c>
      <c r="I550" t="s">
        <v>32</v>
      </c>
      <c r="J550" t="s">
        <v>28</v>
      </c>
      <c r="K550" t="str">
        <f>TEXT(Table1[[#This Row],[Order Date]],"yyyy")</f>
        <v>2025</v>
      </c>
      <c r="L550" t="str">
        <f>TEXT(Table1[[#This Row],[Order Date]],"MMM")</f>
        <v>May</v>
      </c>
      <c r="M550" t="str">
        <f>TEXT(Table1[[#This Row],[Order Date]],"DDD")</f>
        <v>Sat</v>
      </c>
      <c r="N550">
        <f>DATEDIF(Table1[[#This Row],[Order Date]],Table1[[#This Row],[Delivered Date]],"D")</f>
        <v>7</v>
      </c>
      <c r="O550">
        <f>ROUND(Table1[[#This Row],[Quantity]]*Table1[[#This Row],[Unit Price]]*VLOOKUP(Table1[[#This Row],[Product Name]],Table2[#All],2,FALSE),0)</f>
        <v>1686</v>
      </c>
      <c r="P550">
        <f>Table1[[#This Row],[Quantity]]*Table1[[#This Row],[Unit Price]]</f>
        <v>2248</v>
      </c>
      <c r="Q550">
        <f>Table1[[#This Row],[Sales Revenue]]-Table1[[#This Row],[Total costs]]</f>
        <v>562</v>
      </c>
    </row>
    <row r="551" spans="1:17" x14ac:dyDescent="0.25">
      <c r="A551" t="s">
        <v>541</v>
      </c>
      <c r="B551" t="s">
        <v>11</v>
      </c>
      <c r="C551" t="s">
        <v>26</v>
      </c>
      <c r="D551" s="1">
        <v>45757</v>
      </c>
      <c r="E551" s="1">
        <v>45764</v>
      </c>
      <c r="F551">
        <v>7</v>
      </c>
      <c r="G551">
        <v>390</v>
      </c>
      <c r="H551" t="s">
        <v>27</v>
      </c>
      <c r="I551" t="s">
        <v>546</v>
      </c>
      <c r="J551" t="s">
        <v>45</v>
      </c>
      <c r="K551" t="str">
        <f>TEXT(Table1[[#This Row],[Order Date]],"yyyy")</f>
        <v>2025</v>
      </c>
      <c r="L551" t="str">
        <f>TEXT(Table1[[#This Row],[Order Date]],"MMM")</f>
        <v>Apr</v>
      </c>
      <c r="M551" t="str">
        <f>TEXT(Table1[[#This Row],[Order Date]],"DDD")</f>
        <v>Thu</v>
      </c>
      <c r="N551">
        <f>DATEDIF(Table1[[#This Row],[Order Date]],Table1[[#This Row],[Delivered Date]],"D")</f>
        <v>7</v>
      </c>
      <c r="O551">
        <f>ROUND(Table1[[#This Row],[Quantity]]*Table1[[#This Row],[Unit Price]]*VLOOKUP(Table1[[#This Row],[Product Name]],Table2[#All],2,FALSE),0)</f>
        <v>1775</v>
      </c>
      <c r="P551">
        <f>Table1[[#This Row],[Quantity]]*Table1[[#This Row],[Unit Price]]</f>
        <v>2730</v>
      </c>
      <c r="Q551">
        <f>Table1[[#This Row],[Sales Revenue]]-Table1[[#This Row],[Total costs]]</f>
        <v>955</v>
      </c>
    </row>
    <row r="552" spans="1:17" x14ac:dyDescent="0.25">
      <c r="A552" t="s">
        <v>542</v>
      </c>
      <c r="B552" t="s">
        <v>30</v>
      </c>
      <c r="C552" t="s">
        <v>75</v>
      </c>
      <c r="D552" s="1">
        <v>45934</v>
      </c>
      <c r="E552" s="1">
        <v>45940</v>
      </c>
      <c r="F552">
        <v>5</v>
      </c>
      <c r="G552">
        <v>953</v>
      </c>
      <c r="H552" t="s">
        <v>13</v>
      </c>
      <c r="I552" t="s">
        <v>548</v>
      </c>
      <c r="J552" t="s">
        <v>28</v>
      </c>
      <c r="K552" t="str">
        <f>TEXT(Table1[[#This Row],[Order Date]],"yyyy")</f>
        <v>2025</v>
      </c>
      <c r="L552" t="str">
        <f>TEXT(Table1[[#This Row],[Order Date]],"MMM")</f>
        <v>Oct</v>
      </c>
      <c r="M552" t="str">
        <f>TEXT(Table1[[#This Row],[Order Date]],"DDD")</f>
        <v>Sat</v>
      </c>
      <c r="N552">
        <f>DATEDIF(Table1[[#This Row],[Order Date]],Table1[[#This Row],[Delivered Date]],"D")</f>
        <v>6</v>
      </c>
      <c r="O552">
        <f>ROUND(Table1[[#This Row],[Quantity]]*Table1[[#This Row],[Unit Price]]*VLOOKUP(Table1[[#This Row],[Product Name]],Table2[#All],2,FALSE),0)</f>
        <v>3574</v>
      </c>
      <c r="P552">
        <f>Table1[[#This Row],[Quantity]]*Table1[[#This Row],[Unit Price]]</f>
        <v>4765</v>
      </c>
      <c r="Q552">
        <f>Table1[[#This Row],[Sales Revenue]]-Table1[[#This Row],[Total costs]]</f>
        <v>1191</v>
      </c>
    </row>
    <row r="553" spans="1:17" x14ac:dyDescent="0.25">
      <c r="A553" t="s">
        <v>543</v>
      </c>
      <c r="B553" t="s">
        <v>30</v>
      </c>
      <c r="C553" t="s">
        <v>41</v>
      </c>
      <c r="D553" s="1">
        <v>45666</v>
      </c>
      <c r="E553" s="1">
        <v>45678</v>
      </c>
      <c r="F553">
        <v>6</v>
      </c>
      <c r="G553">
        <v>323</v>
      </c>
      <c r="H553" t="s">
        <v>27</v>
      </c>
      <c r="I553" t="s">
        <v>546</v>
      </c>
      <c r="J553" t="s">
        <v>14</v>
      </c>
      <c r="K553" t="str">
        <f>TEXT(Table1[[#This Row],[Order Date]],"yyyy")</f>
        <v>2025</v>
      </c>
      <c r="L553" t="str">
        <f>TEXT(Table1[[#This Row],[Order Date]],"MMM")</f>
        <v>Jan</v>
      </c>
      <c r="M553" t="str">
        <f>TEXT(Table1[[#This Row],[Order Date]],"DDD")</f>
        <v>Thu</v>
      </c>
      <c r="N553">
        <f>DATEDIF(Table1[[#This Row],[Order Date]],Table1[[#This Row],[Delivered Date]],"D")</f>
        <v>12</v>
      </c>
      <c r="O553">
        <f>ROUND(Table1[[#This Row],[Quantity]]*Table1[[#This Row],[Unit Price]]*VLOOKUP(Table1[[#This Row],[Product Name]],Table2[#All],2,FALSE),0)</f>
        <v>1260</v>
      </c>
      <c r="P553">
        <f>Table1[[#This Row],[Quantity]]*Table1[[#This Row],[Unit Price]]</f>
        <v>1938</v>
      </c>
      <c r="Q553">
        <f>Table1[[#This Row],[Sales Revenue]]-Table1[[#This Row],[Total costs]]</f>
        <v>678</v>
      </c>
    </row>
    <row r="554" spans="1:17" x14ac:dyDescent="0.25">
      <c r="A554" t="s">
        <v>544</v>
      </c>
      <c r="B554" t="s">
        <v>30</v>
      </c>
      <c r="C554" t="s">
        <v>49</v>
      </c>
      <c r="D554" s="1">
        <v>45713</v>
      </c>
      <c r="E554" s="1">
        <v>45717</v>
      </c>
      <c r="F554">
        <v>3</v>
      </c>
      <c r="G554">
        <v>380</v>
      </c>
      <c r="H554" t="s">
        <v>13</v>
      </c>
      <c r="I554" t="s">
        <v>548</v>
      </c>
      <c r="J554" t="s">
        <v>45</v>
      </c>
      <c r="K554" t="str">
        <f>TEXT(Table1[[#This Row],[Order Date]],"yyyy")</f>
        <v>2025</v>
      </c>
      <c r="L554" t="str">
        <f>TEXT(Table1[[#This Row],[Order Date]],"MMM")</f>
        <v>Feb</v>
      </c>
      <c r="M554" t="str">
        <f>TEXT(Table1[[#This Row],[Order Date]],"DDD")</f>
        <v>Tue</v>
      </c>
      <c r="N554">
        <f>DATEDIF(Table1[[#This Row],[Order Date]],Table1[[#This Row],[Delivered Date]],"D")</f>
        <v>4</v>
      </c>
      <c r="O554">
        <f>ROUND(Table1[[#This Row],[Quantity]]*Table1[[#This Row],[Unit Price]]*VLOOKUP(Table1[[#This Row],[Product Name]],Table2[#All],2,FALSE),0)</f>
        <v>798</v>
      </c>
      <c r="P554">
        <f>Table1[[#This Row],[Quantity]]*Table1[[#This Row],[Unit Price]]</f>
        <v>1140</v>
      </c>
      <c r="Q554">
        <f>Table1[[#This Row],[Sales Revenue]]-Table1[[#This Row],[Total costs]]</f>
        <v>342</v>
      </c>
    </row>
    <row r="555" spans="1:17" x14ac:dyDescent="0.25">
      <c r="A555" t="s">
        <v>545</v>
      </c>
      <c r="B555" t="s">
        <v>16</v>
      </c>
      <c r="C555" t="s">
        <v>17</v>
      </c>
      <c r="D555" s="1">
        <v>45897</v>
      </c>
      <c r="E555" s="1">
        <v>45905</v>
      </c>
      <c r="F555">
        <v>10</v>
      </c>
      <c r="G555">
        <v>509</v>
      </c>
      <c r="H555" t="s">
        <v>27</v>
      </c>
      <c r="I555" t="s">
        <v>546</v>
      </c>
      <c r="J555" t="s">
        <v>14</v>
      </c>
      <c r="K555" t="str">
        <f>TEXT(Table1[[#This Row],[Order Date]],"yyyy")</f>
        <v>2025</v>
      </c>
      <c r="L555" t="str">
        <f>TEXT(Table1[[#This Row],[Order Date]],"MMM")</f>
        <v>Aug</v>
      </c>
      <c r="M555" t="str">
        <f>TEXT(Table1[[#This Row],[Order Date]],"DDD")</f>
        <v>Thu</v>
      </c>
      <c r="N555">
        <f>DATEDIF(Table1[[#This Row],[Order Date]],Table1[[#This Row],[Delivered Date]],"D")</f>
        <v>8</v>
      </c>
      <c r="O555">
        <f>ROUND(Table1[[#This Row],[Quantity]]*Table1[[#This Row],[Unit Price]]*VLOOKUP(Table1[[#This Row],[Product Name]],Table2[#All],2,FALSE),0)</f>
        <v>2545</v>
      </c>
      <c r="P555">
        <f>Table1[[#This Row],[Quantity]]*Table1[[#This Row],[Unit Price]]</f>
        <v>5090</v>
      </c>
      <c r="Q555">
        <f>Table1[[#This Row],[Sales Revenue]]-Table1[[#This Row],[Total costs]]</f>
        <v>2545</v>
      </c>
    </row>
    <row r="556" spans="1:17" x14ac:dyDescent="0.25">
      <c r="A556" t="s">
        <v>125</v>
      </c>
      <c r="B556" t="s">
        <v>23</v>
      </c>
      <c r="C556" t="s">
        <v>24</v>
      </c>
      <c r="D556" s="1">
        <v>45743</v>
      </c>
      <c r="E556" s="1">
        <v>45748</v>
      </c>
      <c r="F556">
        <v>1</v>
      </c>
      <c r="G556">
        <v>968</v>
      </c>
      <c r="H556" t="s">
        <v>13</v>
      </c>
      <c r="I556" t="s">
        <v>32</v>
      </c>
      <c r="J556" t="s">
        <v>28</v>
      </c>
      <c r="K556" t="str">
        <f>TEXT(Table1[[#This Row],[Order Date]],"yyyy")</f>
        <v>2025</v>
      </c>
      <c r="L556" t="str">
        <f>TEXT(Table1[[#This Row],[Order Date]],"MMM")</f>
        <v>Mar</v>
      </c>
      <c r="M556" t="str">
        <f>TEXT(Table1[[#This Row],[Order Date]],"DDD")</f>
        <v>Thu</v>
      </c>
      <c r="N556">
        <f>DATEDIF(Table1[[#This Row],[Order Date]],Table1[[#This Row],[Delivered Date]],"D")</f>
        <v>5</v>
      </c>
      <c r="O556">
        <f>ROUND(Table1[[#This Row],[Quantity]]*Table1[[#This Row],[Unit Price]]*VLOOKUP(Table1[[#This Row],[Product Name]],Table2[#All],2,FALSE),0)</f>
        <v>532</v>
      </c>
      <c r="P556">
        <f>Table1[[#This Row],[Quantity]]*Table1[[#This Row],[Unit Price]]</f>
        <v>968</v>
      </c>
      <c r="Q556">
        <f>Table1[[#This Row],[Sales Revenue]]-Table1[[#This Row],[Total costs]]</f>
        <v>436</v>
      </c>
    </row>
    <row r="557" spans="1:17" x14ac:dyDescent="0.25">
      <c r="A557" t="s">
        <v>612</v>
      </c>
      <c r="B557" t="s">
        <v>20</v>
      </c>
      <c r="C557" t="s">
        <v>55</v>
      </c>
      <c r="D557" s="1">
        <v>45748</v>
      </c>
      <c r="E557" s="1">
        <v>45760</v>
      </c>
      <c r="F557">
        <v>2</v>
      </c>
      <c r="G557">
        <v>280</v>
      </c>
      <c r="H557" t="s">
        <v>13</v>
      </c>
      <c r="I557" t="s">
        <v>547</v>
      </c>
      <c r="J557" t="s">
        <v>18</v>
      </c>
      <c r="K557" t="str">
        <f>TEXT(Table1[[#This Row],[Order Date]],"yyyy")</f>
        <v>2025</v>
      </c>
      <c r="L557" t="str">
        <f>TEXT(Table1[[#This Row],[Order Date]],"MMM")</f>
        <v>Apr</v>
      </c>
      <c r="M557" t="str">
        <f>TEXT(Table1[[#This Row],[Order Date]],"DDD")</f>
        <v>Tue</v>
      </c>
      <c r="N557">
        <f>DATEDIF(Table1[[#This Row],[Order Date]],Table1[[#This Row],[Delivered Date]],"D")</f>
        <v>12</v>
      </c>
      <c r="O557">
        <f>ROUND(Table1[[#This Row],[Quantity]]*Table1[[#This Row],[Unit Price]]*VLOOKUP(Table1[[#This Row],[Product Name]],Table2[#All],2,FALSE),0)</f>
        <v>308</v>
      </c>
      <c r="P557">
        <f>Table1[[#This Row],[Quantity]]*Table1[[#This Row],[Unit Price]]</f>
        <v>560</v>
      </c>
      <c r="Q557">
        <f>Table1[[#This Row],[Sales Revenue]]-Table1[[#This Row],[Total costs]]</f>
        <v>252</v>
      </c>
    </row>
    <row r="558" spans="1:17" x14ac:dyDescent="0.25">
      <c r="A558" t="s">
        <v>613</v>
      </c>
      <c r="B558" t="s">
        <v>23</v>
      </c>
      <c r="C558" t="s">
        <v>59</v>
      </c>
      <c r="D558" s="1">
        <v>45725</v>
      </c>
      <c r="E558" s="1">
        <v>46093</v>
      </c>
      <c r="F558">
        <v>3</v>
      </c>
      <c r="G558">
        <v>190</v>
      </c>
      <c r="H558" t="s">
        <v>13</v>
      </c>
      <c r="I558" t="s">
        <v>548</v>
      </c>
      <c r="J558" t="s">
        <v>14</v>
      </c>
      <c r="K558" t="str">
        <f>TEXT(Table1[[#This Row],[Order Date]],"yyyy")</f>
        <v>2025</v>
      </c>
      <c r="L558" t="str">
        <f>TEXT(Table1[[#This Row],[Order Date]],"MMM")</f>
        <v>Mar</v>
      </c>
      <c r="M558" t="str">
        <f>TEXT(Table1[[#This Row],[Order Date]],"DDD")</f>
        <v>Sun</v>
      </c>
      <c r="N558">
        <f>DATEDIF(Table1[[#This Row],[Order Date]],Table1[[#This Row],[Delivered Date]],"D")</f>
        <v>368</v>
      </c>
      <c r="O558">
        <f>ROUND(Table1[[#This Row],[Quantity]]*Table1[[#This Row],[Unit Price]]*VLOOKUP(Table1[[#This Row],[Product Name]],Table2[#All],2,FALSE),0)</f>
        <v>371</v>
      </c>
      <c r="P558">
        <f>Table1[[#This Row],[Quantity]]*Table1[[#This Row],[Unit Price]]</f>
        <v>570</v>
      </c>
      <c r="Q558">
        <f>Table1[[#This Row],[Sales Revenue]]-Table1[[#This Row],[Total costs]]</f>
        <v>199</v>
      </c>
    </row>
    <row r="559" spans="1:17" x14ac:dyDescent="0.25">
      <c r="A559" t="s">
        <v>657</v>
      </c>
      <c r="B559" t="s">
        <v>20</v>
      </c>
      <c r="C559" t="s">
        <v>82</v>
      </c>
      <c r="D559" s="1">
        <v>45905</v>
      </c>
      <c r="E559" s="1">
        <v>45912</v>
      </c>
      <c r="F559">
        <v>30</v>
      </c>
      <c r="G559">
        <v>2</v>
      </c>
      <c r="H559" s="1" t="s">
        <v>27</v>
      </c>
      <c r="I559" s="28" t="s">
        <v>547</v>
      </c>
      <c r="J559" s="28" t="s">
        <v>28</v>
      </c>
      <c r="K559" t="str">
        <f>TEXT(Table1[[#This Row],[Order Date]],"yyyy")</f>
        <v>2025</v>
      </c>
      <c r="L559" t="str">
        <f>TEXT(Table1[[#This Row],[Order Date]],"MMM")</f>
        <v>Sep</v>
      </c>
      <c r="M559" t="str">
        <f>TEXT(Table1[[#This Row],[Order Date]],"DDD")</f>
        <v>Fri</v>
      </c>
      <c r="N559">
        <f>DATEDIF(Table1[[#This Row],[Order Date]],Table1[[#This Row],[Delivered Date]],"D")</f>
        <v>7</v>
      </c>
      <c r="O559">
        <f>ROUND(Table1[[#This Row],[Quantity]]*Table1[[#This Row],[Unit Price]]*VLOOKUP(Table1[[#This Row],[Product Name]],Table2[#All],2,FALSE),0)</f>
        <v>48</v>
      </c>
      <c r="P559">
        <f>Table1[[#This Row],[Quantity]]*Table1[[#This Row],[Unit Price]]</f>
        <v>60</v>
      </c>
      <c r="Q559">
        <f>Table1[[#This Row],[Sales Revenue]]-Table1[[#This Row],[Total costs]]</f>
        <v>12</v>
      </c>
    </row>
    <row r="560" spans="1:17" x14ac:dyDescent="0.25">
      <c r="A560" t="s">
        <v>658</v>
      </c>
      <c r="B560" t="s">
        <v>16</v>
      </c>
      <c r="C560" t="s">
        <v>41</v>
      </c>
      <c r="D560" s="1">
        <v>45912</v>
      </c>
      <c r="E560" s="1">
        <v>45913</v>
      </c>
      <c r="F560">
        <v>4</v>
      </c>
      <c r="G560">
        <v>2</v>
      </c>
      <c r="H560" t="s">
        <v>13</v>
      </c>
      <c r="I560" t="s">
        <v>547</v>
      </c>
      <c r="J560" t="s">
        <v>18</v>
      </c>
      <c r="K560" t="str">
        <f>TEXT(Table1[[#This Row],[Order Date]],"yyyy")</f>
        <v>2025</v>
      </c>
      <c r="L560" t="str">
        <f>TEXT(Table1[[#This Row],[Order Date]],"MMM")</f>
        <v>Sep</v>
      </c>
      <c r="M560" t="str">
        <f>TEXT(Table1[[#This Row],[Order Date]],"DDD")</f>
        <v>Fri</v>
      </c>
      <c r="N560">
        <f>DATEDIF(Table1[[#This Row],[Order Date]],Table1[[#This Row],[Delivered Date]],"D")</f>
        <v>1</v>
      </c>
      <c r="O560">
        <f>ROUND(Table1[[#This Row],[Quantity]]*Table1[[#This Row],[Unit Price]]*VLOOKUP(Table1[[#This Row],[Product Name]],Table2[#All],2,FALSE),0)</f>
        <v>5</v>
      </c>
      <c r="P560">
        <f>Table1[[#This Row],[Quantity]]*Table1[[#This Row],[Unit Price]]</f>
        <v>8</v>
      </c>
      <c r="Q560">
        <f>Table1[[#This Row],[Sales Revenue]]-Table1[[#This Row],[Total costs]]</f>
        <v>3</v>
      </c>
    </row>
    <row r="561" spans="1:17" x14ac:dyDescent="0.25">
      <c r="A561" t="s">
        <v>660</v>
      </c>
      <c r="B561" t="s">
        <v>23</v>
      </c>
      <c r="C561" t="s">
        <v>43</v>
      </c>
      <c r="D561" s="1">
        <v>45923</v>
      </c>
      <c r="E561" s="1">
        <v>45925</v>
      </c>
      <c r="F561">
        <v>3</v>
      </c>
      <c r="G561">
        <v>1</v>
      </c>
      <c r="H561" t="s">
        <v>27</v>
      </c>
      <c r="I561" t="s">
        <v>547</v>
      </c>
      <c r="J561" t="s">
        <v>18</v>
      </c>
      <c r="K561" t="str">
        <f>TEXT(Table1[[#This Row],[Order Date]],"yyyy")</f>
        <v>2025</v>
      </c>
      <c r="L561" t="str">
        <f>TEXT(Table1[[#This Row],[Order Date]],"MMM")</f>
        <v>Sep</v>
      </c>
      <c r="M561" t="str">
        <f>TEXT(Table1[[#This Row],[Order Date]],"DDD")</f>
        <v>Tue</v>
      </c>
      <c r="N561">
        <f>DATEDIF(Table1[[#This Row],[Order Date]],Table1[[#This Row],[Delivered Date]],"D")</f>
        <v>2</v>
      </c>
      <c r="O561">
        <f>ROUND(Table1[[#This Row],[Quantity]]*Table1[[#This Row],[Unit Price]]*VLOOKUP(Table1[[#This Row],[Product Name]],Table2[#All],2,FALSE),0)</f>
        <v>2</v>
      </c>
      <c r="P561">
        <f>Table1[[#This Row],[Quantity]]*Table1[[#This Row],[Unit Price]]</f>
        <v>3</v>
      </c>
      <c r="Q561">
        <f>Table1[[#This Row],[Sales Revenue]]-Table1[[#This Row],[Total costs]]</f>
        <v>1</v>
      </c>
    </row>
    <row r="562" spans="1:17" x14ac:dyDescent="0.25">
      <c r="A562" t="s">
        <v>661</v>
      </c>
      <c r="B562" t="s">
        <v>16</v>
      </c>
      <c r="C562" t="s">
        <v>41</v>
      </c>
      <c r="D562" s="1">
        <v>45914</v>
      </c>
      <c r="E562" s="1">
        <v>45913</v>
      </c>
      <c r="F562">
        <v>23</v>
      </c>
      <c r="G562">
        <v>12</v>
      </c>
      <c r="H562" t="s">
        <v>13</v>
      </c>
      <c r="I562" t="s">
        <v>551</v>
      </c>
      <c r="J562" t="s">
        <v>28</v>
      </c>
      <c r="K562" t="str">
        <f>TEXT(Table1[[#This Row],[Order Date]],"yyyy")</f>
        <v>2025</v>
      </c>
      <c r="L562" t="str">
        <f>TEXT(Table1[[#This Row],[Order Date]],"MMM")</f>
        <v>Sep</v>
      </c>
      <c r="M562" t="str">
        <f>TEXT(Table1[[#This Row],[Order Date]],"DDD")</f>
        <v>Sun</v>
      </c>
      <c r="N562" t="e">
        <f>DATEDIF(Table1[[#This Row],[Order Date]],Table1[[#This Row],[Delivered Date]],"D")</f>
        <v>#NUM!</v>
      </c>
      <c r="O562">
        <f>ROUND(Table1[[#This Row],[Quantity]]*Table1[[#This Row],[Unit Price]]*VLOOKUP(Table1[[#This Row],[Product Name]],Table2[#All],2,FALSE),0)</f>
        <v>179</v>
      </c>
      <c r="P562">
        <f>Table1[[#This Row],[Quantity]]*Table1[[#This Row],[Unit Price]]</f>
        <v>276</v>
      </c>
      <c r="Q562">
        <f>Table1[[#This Row],[Sales Revenue]]-Table1[[#This Row],[Total costs]]</f>
        <v>97</v>
      </c>
    </row>
  </sheetData>
  <conditionalFormatting sqref="A561:A1048576">
    <cfRule type="duplicateValues" dxfId="0" priority="2"/>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0BFA-02D3-4C39-AB67-BDA2B3796DBD}">
  <sheetPr codeName="Sheet6"/>
  <dimension ref="A1"/>
  <sheetViews>
    <sheetView showGridLines="0" tabSelected="1" zoomScale="70" zoomScaleNormal="70" workbookViewId="0"/>
  </sheetViews>
  <sheetFormatPr defaultRowHeight="15" x14ac:dyDescent="0.25"/>
  <cols>
    <col min="1" max="16384" width="9.140625" style="26"/>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4"/>
  <dimension ref="A1:B26"/>
  <sheetViews>
    <sheetView workbookViewId="0">
      <selection activeCell="L51" sqref="L51"/>
    </sheetView>
  </sheetViews>
  <sheetFormatPr defaultRowHeight="15" x14ac:dyDescent="0.25"/>
  <cols>
    <col min="1" max="1" width="15.42578125" bestFit="1" customWidth="1"/>
    <col min="2" max="2" width="16.42578125" customWidth="1"/>
  </cols>
  <sheetData>
    <row r="1" spans="1:2" x14ac:dyDescent="0.25">
      <c r="A1" t="s">
        <v>2</v>
      </c>
      <c r="B1" t="s">
        <v>552</v>
      </c>
    </row>
    <row r="2" spans="1:2" x14ac:dyDescent="0.25">
      <c r="A2" t="s">
        <v>12</v>
      </c>
      <c r="B2">
        <v>0.75</v>
      </c>
    </row>
    <row r="3" spans="1:2" x14ac:dyDescent="0.25">
      <c r="A3" t="s">
        <v>26</v>
      </c>
      <c r="B3">
        <v>0.65</v>
      </c>
    </row>
    <row r="4" spans="1:2" x14ac:dyDescent="0.25">
      <c r="A4" t="s">
        <v>35</v>
      </c>
      <c r="B4">
        <v>0.8</v>
      </c>
    </row>
    <row r="5" spans="1:2" x14ac:dyDescent="0.25">
      <c r="A5" t="s">
        <v>57</v>
      </c>
      <c r="B5">
        <v>0.85</v>
      </c>
    </row>
    <row r="6" spans="1:2" x14ac:dyDescent="0.25">
      <c r="A6" t="s">
        <v>95</v>
      </c>
      <c r="B6">
        <v>0.7</v>
      </c>
    </row>
    <row r="7" spans="1:2" x14ac:dyDescent="0.25">
      <c r="A7" t="s">
        <v>17</v>
      </c>
      <c r="B7">
        <v>0.5</v>
      </c>
    </row>
    <row r="8" spans="1:2" x14ac:dyDescent="0.25">
      <c r="A8" t="s">
        <v>55</v>
      </c>
      <c r="B8">
        <v>0.55000000000000004</v>
      </c>
    </row>
    <row r="9" spans="1:2" x14ac:dyDescent="0.25">
      <c r="A9" t="s">
        <v>43</v>
      </c>
      <c r="B9">
        <v>0.6</v>
      </c>
    </row>
    <row r="10" spans="1:2" x14ac:dyDescent="0.25">
      <c r="A10" t="s">
        <v>59</v>
      </c>
      <c r="B10">
        <v>0.65</v>
      </c>
    </row>
    <row r="11" spans="1:2" x14ac:dyDescent="0.25">
      <c r="A11" t="s">
        <v>63</v>
      </c>
      <c r="B11">
        <v>0.5</v>
      </c>
    </row>
    <row r="12" spans="1:2" x14ac:dyDescent="0.25">
      <c r="A12" t="s">
        <v>51</v>
      </c>
      <c r="B12">
        <v>0.7</v>
      </c>
    </row>
    <row r="13" spans="1:2" x14ac:dyDescent="0.25">
      <c r="A13" t="s">
        <v>21</v>
      </c>
      <c r="B13">
        <v>0.75</v>
      </c>
    </row>
    <row r="14" spans="1:2" x14ac:dyDescent="0.25">
      <c r="A14" t="s">
        <v>82</v>
      </c>
      <c r="B14">
        <v>0.8</v>
      </c>
    </row>
    <row r="15" spans="1:2" x14ac:dyDescent="0.25">
      <c r="A15" t="s">
        <v>53</v>
      </c>
      <c r="B15">
        <v>0.7</v>
      </c>
    </row>
    <row r="16" spans="1:2" x14ac:dyDescent="0.25">
      <c r="A16" t="s">
        <v>39</v>
      </c>
      <c r="B16">
        <v>0.65</v>
      </c>
    </row>
    <row r="17" spans="1:2" x14ac:dyDescent="0.25">
      <c r="A17" t="s">
        <v>24</v>
      </c>
      <c r="B17">
        <v>0.55000000000000004</v>
      </c>
    </row>
    <row r="18" spans="1:2" x14ac:dyDescent="0.25">
      <c r="A18" t="s">
        <v>37</v>
      </c>
      <c r="B18">
        <v>0.5</v>
      </c>
    </row>
    <row r="19" spans="1:2" x14ac:dyDescent="0.25">
      <c r="A19" t="s">
        <v>99</v>
      </c>
      <c r="B19">
        <v>0.6</v>
      </c>
    </row>
    <row r="20" spans="1:2" x14ac:dyDescent="0.25">
      <c r="A20" t="s">
        <v>69</v>
      </c>
      <c r="B20">
        <v>0.55000000000000004</v>
      </c>
    </row>
    <row r="21" spans="1:2" x14ac:dyDescent="0.25">
      <c r="A21" t="s">
        <v>114</v>
      </c>
      <c r="B21">
        <v>0.6</v>
      </c>
    </row>
    <row r="22" spans="1:2" x14ac:dyDescent="0.25">
      <c r="A22" t="s">
        <v>31</v>
      </c>
      <c r="B22">
        <v>0.75</v>
      </c>
    </row>
    <row r="23" spans="1:2" x14ac:dyDescent="0.25">
      <c r="A23" t="s">
        <v>41</v>
      </c>
      <c r="B23">
        <v>0.65</v>
      </c>
    </row>
    <row r="24" spans="1:2" x14ac:dyDescent="0.25">
      <c r="A24" t="s">
        <v>49</v>
      </c>
      <c r="B24">
        <v>0.7</v>
      </c>
    </row>
    <row r="25" spans="1:2" x14ac:dyDescent="0.25">
      <c r="A25" t="s">
        <v>75</v>
      </c>
      <c r="B25">
        <v>0.75</v>
      </c>
    </row>
    <row r="26" spans="1:2" x14ac:dyDescent="0.25">
      <c r="A26" t="s">
        <v>78</v>
      </c>
      <c r="B26">
        <v>0.65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 statstics</vt:lpstr>
      <vt:lpstr>sales_form</vt:lpstr>
      <vt:lpstr>KPI</vt:lpstr>
      <vt:lpstr>Retail Store Sales</vt:lpstr>
      <vt:lpstr>Dashboard</vt:lpstr>
      <vt:lpstr>Cost Per Unit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mohamed226791</cp:lastModifiedBy>
  <dcterms:created xsi:type="dcterms:W3CDTF">2025-01-30T07:46:36Z</dcterms:created>
  <dcterms:modified xsi:type="dcterms:W3CDTF">2026-01-23T19:04:39Z</dcterms:modified>
</cp:coreProperties>
</file>