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ELNGGAR\Desktop\"/>
    </mc:Choice>
  </mc:AlternateContent>
  <xr:revisionPtr revIDLastSave="0" documentId="13_ncr:1_{72F5FD34-1683-49F9-8D4F-190B84D19E30}" xr6:coauthVersionLast="47" xr6:coauthVersionMax="47" xr10:uidLastSave="{00000000-0000-0000-0000-000000000000}"/>
  <bookViews>
    <workbookView xWindow="-108" yWindow="-108" windowWidth="23256" windowHeight="13176" tabRatio="828" activeTab="1" xr2:uid="{00000000-000D-0000-FFFF-FFFF00000000}"/>
  </bookViews>
  <sheets>
    <sheet name="Average Profits" sheetId="3" r:id="rId1"/>
    <sheet name="Profit Ratios" sheetId="1" r:id="rId2"/>
    <sheet name="Other Ratios" sheetId="2" r:id="rId3"/>
    <sheet name="Turnover Ratios" sheetId="5" r:id="rId4"/>
    <sheet name="Asset Composition " sheetId="6" r:id="rId5"/>
    <sheet name="employees stats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7" i="6" s="1"/>
  <c r="D3" i="6"/>
  <c r="D7" i="6" s="1"/>
  <c r="E3" i="6"/>
  <c r="E6" i="6" s="1"/>
  <c r="F3" i="6"/>
  <c r="G3" i="6"/>
  <c r="H3" i="6"/>
  <c r="I3" i="6"/>
  <c r="B3" i="6"/>
  <c r="J2" i="3"/>
  <c r="C11" i="6"/>
  <c r="C14" i="6" s="1"/>
  <c r="D11" i="6"/>
  <c r="D14" i="6" s="1"/>
  <c r="E11" i="6"/>
  <c r="F11" i="6"/>
  <c r="F14" i="6" s="1"/>
  <c r="G11" i="6"/>
  <c r="G15" i="6" s="1"/>
  <c r="H11" i="6"/>
  <c r="H14" i="6" s="1"/>
  <c r="I11" i="6"/>
  <c r="I14" i="6" s="1"/>
  <c r="B11" i="6"/>
  <c r="B15" i="6" s="1"/>
  <c r="I19" i="6"/>
  <c r="H19" i="6"/>
  <c r="C19" i="6"/>
  <c r="D19" i="6"/>
  <c r="E19" i="6"/>
  <c r="F19" i="6"/>
  <c r="G19" i="6"/>
  <c r="B19" i="6"/>
  <c r="E15" i="6"/>
  <c r="F15" i="6"/>
  <c r="E14" i="6"/>
  <c r="F7" i="6"/>
  <c r="G7" i="6"/>
  <c r="H7" i="6"/>
  <c r="I7" i="6"/>
  <c r="B7" i="6"/>
  <c r="F6" i="6"/>
  <c r="G6" i="6"/>
  <c r="H6" i="6"/>
  <c r="I6" i="6"/>
  <c r="B6" i="6"/>
  <c r="J3" i="3"/>
  <c r="J4" i="3"/>
  <c r="E7" i="6" l="1"/>
  <c r="D6" i="6"/>
  <c r="C6" i="6"/>
  <c r="C15" i="6"/>
  <c r="B14" i="6"/>
  <c r="H15" i="6"/>
  <c r="D15" i="6"/>
  <c r="G14" i="6"/>
  <c r="I15" i="6"/>
  <c r="B23" i="6"/>
  <c r="B22" i="6"/>
  <c r="I23" i="6"/>
  <c r="I22" i="6"/>
  <c r="H23" i="6"/>
  <c r="H22" i="6"/>
  <c r="G23" i="6"/>
  <c r="G22" i="6"/>
  <c r="F23" i="6"/>
  <c r="F22" i="6"/>
  <c r="E23" i="6"/>
  <c r="E22" i="6"/>
  <c r="D23" i="6"/>
  <c r="D22" i="6"/>
  <c r="C23" i="6"/>
  <c r="C22" i="6"/>
</calcChain>
</file>

<file path=xl/sharedStrings.xml><?xml version="1.0" encoding="utf-8"?>
<sst xmlns="http://schemas.openxmlformats.org/spreadsheetml/2006/main" count="221" uniqueCount="57">
  <si>
    <t>Return on Total Assets (%)</t>
  </si>
  <si>
    <t>Profit Margin (%)</t>
  </si>
  <si>
    <t>EBITDA Margin (%)</t>
  </si>
  <si>
    <t>Current Ratio</t>
  </si>
  <si>
    <t xml:space="preserve"> Solvency ratio (Asset based) (%)</t>
  </si>
  <si>
    <t>Solvency ratio (Liability based) (%)</t>
  </si>
  <si>
    <t>Stock Turnover</t>
  </si>
  <si>
    <t>Interest Cover</t>
  </si>
  <si>
    <t>Fixed Assets Turnover</t>
  </si>
  <si>
    <t>Net Assets Turnover</t>
  </si>
  <si>
    <t>Total Assets</t>
  </si>
  <si>
    <t>Fixed Assets</t>
  </si>
  <si>
    <t>Current Assets</t>
  </si>
  <si>
    <t>Fixed Assets %</t>
  </si>
  <si>
    <t>Current Assets %</t>
  </si>
  <si>
    <t>Average Profits</t>
  </si>
  <si>
    <t>(Net Income / Net Income)×100</t>
  </si>
  <si>
    <t>(Net Income / Revenue)×100</t>
  </si>
  <si>
    <t>(EBITDA / Revenue)×100</t>
  </si>
  <si>
    <t>Cost of Goods Sold / Average Inventory</t>
  </si>
  <si>
    <t>Revenue / Net Assets</t>
  </si>
  <si>
    <t>Apple Inc</t>
  </si>
  <si>
    <t>Samsung Electronics Co Ltd</t>
  </si>
  <si>
    <t>HUAWEI TECHNOLOGIES</t>
  </si>
  <si>
    <t>FY 2016</t>
  </si>
  <si>
    <t>FY 2017</t>
  </si>
  <si>
    <t>FY 2018</t>
  </si>
  <si>
    <t>FY 2019</t>
  </si>
  <si>
    <t>FY 2020</t>
  </si>
  <si>
    <t>FY 2021</t>
  </si>
  <si>
    <t>FY 2022</t>
  </si>
  <si>
    <t>Return on Invested Capital %</t>
  </si>
  <si>
    <t>Quick Ratio</t>
  </si>
  <si>
    <t>Current Ratio=</t>
  </si>
  <si>
    <t>160/125​=1.28</t>
  </si>
  <si>
    <t>Return on Invested Capital (%)</t>
  </si>
  <si>
    <t>(Net Income / Invested Capital )×100</t>
  </si>
  <si>
    <t>Current Ratio</t>
  </si>
  <si>
    <t>Current Liabilities / Current Assets​</t>
  </si>
  <si>
    <t>(Current Assets - Inventory) / Current Liability</t>
  </si>
  <si>
    <t>Total Debt / Shareholders’ Equity</t>
  </si>
  <si>
    <t>Net Income / Shareholders’ Equity</t>
  </si>
  <si>
    <t xml:space="preserve">Profit Before Interest and Tax (PBIT) / Interest Expense
</t>
  </si>
  <si>
    <t>Revenue / Net Fixed Assets</t>
  </si>
  <si>
    <t>FY 2015</t>
  </si>
  <si>
    <t>In Millions</t>
  </si>
  <si>
    <t>\</t>
  </si>
  <si>
    <t>EBIT / Interest Expense</t>
  </si>
  <si>
    <t>Revenue / Fixed Assets</t>
  </si>
  <si>
    <t>Asset Composition Analysis</t>
  </si>
  <si>
    <t>(Fixed Assets / Total Assets)×100</t>
  </si>
  <si>
    <t>(Current Assets / Total Assets)×100</t>
  </si>
  <si>
    <t>Salaries/Turnover</t>
  </si>
  <si>
    <t>Working Capital per employee (unit)</t>
  </si>
  <si>
    <t>n.s.</t>
  </si>
  <si>
    <t>Profit per employee (unit)</t>
  </si>
  <si>
    <t>Turnover per employee (unit)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</si>
</sst>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0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6"/>
      <color theme="4" tint="-0.499984740745262"/>
      <name val="Aptos Narrow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b/>
      <sz val="18"/>
      <color theme="3"/>
      <name val="Aptos Display"/>
      <family val="2"/>
      <scheme val="major"/>
    </font>
    <font>
      <sz val="11"/>
      <color rgb="FF9C6500"/>
      <name val="Aptos Narrow"/>
      <family val="2"/>
      <scheme val="minor"/>
    </font>
    <font>
      <b/>
      <sz val="11"/>
      <color indexed="9"/>
      <name val="Arial"/>
      <family val="2"/>
    </font>
    <font>
      <b/>
      <sz val="14"/>
      <color indexed="9"/>
      <name val="Arial"/>
      <family val="2"/>
    </font>
    <font>
      <b/>
      <sz val="14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46">
    <xf numFmtId="0" fontId="0" fillId="0" borderId="0"/>
    <xf numFmtId="0" fontId="4" fillId="0" borderId="8" applyNumberFormat="0" applyFill="0" applyAlignment="0" applyProtection="0"/>
    <xf numFmtId="0" fontId="5" fillId="0" borderId="9" applyNumberFormat="0" applyFill="0" applyAlignment="0" applyProtection="0"/>
    <xf numFmtId="0" fontId="6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7" borderId="11" applyNumberFormat="0" applyAlignment="0" applyProtection="0"/>
    <xf numFmtId="0" fontId="10" fillId="8" borderId="12" applyNumberFormat="0" applyAlignment="0" applyProtection="0"/>
    <xf numFmtId="0" fontId="11" fillId="8" borderId="11" applyNumberFormat="0" applyAlignment="0" applyProtection="0"/>
    <xf numFmtId="0" fontId="12" fillId="0" borderId="13" applyNumberFormat="0" applyFill="0" applyAlignment="0" applyProtection="0"/>
    <xf numFmtId="0" fontId="13" fillId="9" borderId="14" applyNumberFormat="0" applyAlignment="0" applyProtection="0"/>
    <xf numFmtId="0" fontId="14" fillId="0" borderId="0" applyNumberFormat="0" applyFill="0" applyBorder="0" applyAlignment="0" applyProtection="0"/>
    <xf numFmtId="0" fontId="3" fillId="10" borderId="15" applyNumberFormat="0" applyFont="0" applyAlignment="0" applyProtection="0"/>
    <xf numFmtId="0" fontId="15" fillId="0" borderId="0" applyNumberFormat="0" applyFill="0" applyBorder="0" applyAlignment="0" applyProtection="0"/>
    <xf numFmtId="0" fontId="1" fillId="0" borderId="16" applyNumberFormat="0" applyFill="0" applyAlignment="0" applyProtection="0"/>
    <xf numFmtId="0" fontId="16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6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6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6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6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6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6" fillId="14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26" borderId="0" applyNumberFormat="0" applyBorder="0" applyAlignment="0" applyProtection="0"/>
    <xf numFmtId="0" fontId="16" fillId="30" borderId="0" applyNumberFormat="0" applyBorder="0" applyAlignment="0" applyProtection="0"/>
    <xf numFmtId="0" fontId="16" fillId="34" borderId="0" applyNumberFormat="0" applyBorder="0" applyAlignment="0" applyProtection="0"/>
    <xf numFmtId="0" fontId="20" fillId="35" borderId="0"/>
    <xf numFmtId="0" fontId="22" fillId="35" borderId="17">
      <alignment horizontal="right"/>
    </xf>
    <xf numFmtId="0" fontId="22" fillId="35" borderId="19">
      <alignment horizontal="right"/>
    </xf>
    <xf numFmtId="0" fontId="24" fillId="6" borderId="0" applyNumberFormat="0" applyBorder="0" applyAlignment="0" applyProtection="0"/>
    <xf numFmtId="0" fontId="23" fillId="0" borderId="0" applyNumberFormat="0" applyFill="0" applyBorder="0" applyAlignment="0" applyProtection="0"/>
    <xf numFmtId="4" fontId="19" fillId="36" borderId="18">
      <alignment horizontal="right"/>
    </xf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1" fontId="0" fillId="0" borderId="3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" fontId="19" fillId="36" borderId="18" xfId="45" applyAlignment="1">
      <alignment horizontal="center" vertical="center"/>
    </xf>
    <xf numFmtId="0" fontId="22" fillId="35" borderId="19" xfId="42" applyAlignment="1">
      <alignment horizontal="center" vertical="center"/>
    </xf>
    <xf numFmtId="0" fontId="25" fillId="35" borderId="19" xfId="42" applyFont="1" applyAlignment="1">
      <alignment horizontal="left" vertical="center"/>
    </xf>
    <xf numFmtId="0" fontId="26" fillId="35" borderId="19" xfId="42" applyFont="1" applyAlignment="1">
      <alignment horizontal="left" vertical="center"/>
    </xf>
    <xf numFmtId="0" fontId="21" fillId="35" borderId="19" xfId="42" applyFont="1" applyAlignment="1">
      <alignment horizontal="left" vertical="center"/>
    </xf>
    <xf numFmtId="164" fontId="29" fillId="38" borderId="2" xfId="0" applyNumberFormat="1" applyFont="1" applyFill="1" applyBorder="1" applyAlignment="1">
      <alignment horizontal="center" vertical="center"/>
    </xf>
    <xf numFmtId="1" fontId="13" fillId="38" borderId="1" xfId="0" applyNumberFormat="1" applyFont="1" applyFill="1" applyBorder="1" applyAlignment="1">
      <alignment horizontal="center" vertical="center"/>
    </xf>
    <xf numFmtId="0" fontId="1" fillId="0" borderId="25" xfId="0" applyFont="1" applyBorder="1" applyAlignment="1">
      <alignment vertical="center" wrapText="1"/>
    </xf>
    <xf numFmtId="0" fontId="1" fillId="0" borderId="25" xfId="0" applyFont="1" applyBorder="1" applyAlignment="1">
      <alignment horizontal="center" vertical="center" wrapText="1" readingOrder="1"/>
    </xf>
    <xf numFmtId="2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2" fillId="35" borderId="19" xfId="42" applyAlignment="1">
      <alignment horizontal="left" vertical="center"/>
    </xf>
    <xf numFmtId="0" fontId="18" fillId="37" borderId="22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left" vertical="center" wrapText="1" readingOrder="1"/>
    </xf>
    <xf numFmtId="0" fontId="2" fillId="0" borderId="0" xfId="0" applyFont="1" applyAlignment="1">
      <alignment horizontal="left" vertical="center" wrapText="1" readingOrder="1"/>
    </xf>
    <xf numFmtId="0" fontId="18" fillId="37" borderId="4" xfId="0" applyFont="1" applyFill="1" applyBorder="1" applyAlignment="1">
      <alignment horizontal="center" vertical="center" wrapText="1"/>
    </xf>
    <xf numFmtId="0" fontId="18" fillId="37" borderId="5" xfId="0" applyFont="1" applyFill="1" applyBorder="1" applyAlignment="1">
      <alignment horizontal="center" vertical="center" wrapText="1"/>
    </xf>
    <xf numFmtId="0" fontId="18" fillId="37" borderId="3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7" fillId="0" borderId="20" xfId="0" applyFont="1" applyBorder="1" applyAlignment="1">
      <alignment horizontal="left" wrapText="1"/>
    </xf>
    <xf numFmtId="0" fontId="27" fillId="0" borderId="0" xfId="0" applyFont="1" applyAlignment="1">
      <alignment horizontal="left" wrapText="1"/>
    </xf>
    <xf numFmtId="0" fontId="2" fillId="0" borderId="20" xfId="0" applyFont="1" applyBorder="1"/>
    <xf numFmtId="0" fontId="0" fillId="0" borderId="0" xfId="0"/>
    <xf numFmtId="0" fontId="2" fillId="0" borderId="24" xfId="0" applyFont="1" applyBorder="1"/>
    <xf numFmtId="0" fontId="2" fillId="0" borderId="21" xfId="0" applyFont="1" applyBorder="1"/>
    <xf numFmtId="0" fontId="18" fillId="37" borderId="23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20" xfId="0" applyFont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left" vertical="center" wrapText="1" readingOrder="1"/>
    </xf>
    <xf numFmtId="0" fontId="1" fillId="0" borderId="0" xfId="0" applyFont="1" applyAlignment="1">
      <alignment horizontal="left" vertical="center" wrapText="1" readingOrder="1"/>
    </xf>
    <xf numFmtId="0" fontId="25" fillId="35" borderId="26" xfId="42" applyFont="1" applyBorder="1" applyAlignment="1">
      <alignment horizontal="center" vertical="center"/>
    </xf>
    <xf numFmtId="0" fontId="25" fillId="35" borderId="27" xfId="42" applyFont="1" applyBorder="1" applyAlignment="1">
      <alignment horizontal="center" vertical="center"/>
    </xf>
  </cellXfs>
  <cellStyles count="46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4" xr:uid="{CCC683C2-FE3C-4839-8CE6-002B33CD9CB6}"/>
    <cellStyle name="60% - Accent2 2" xfId="35" xr:uid="{3F751647-E59C-4569-AC8A-7A48C0ABF9C3}"/>
    <cellStyle name="60% - Accent3 2" xfId="36" xr:uid="{44F3A85D-78FF-456C-A953-0CA6C02AA8A0}"/>
    <cellStyle name="60% - Accent4 2" xfId="37" xr:uid="{C2F5E9B4-D948-42FF-ACE3-110709A6AFF1}"/>
    <cellStyle name="60% - Accent5 2" xfId="38" xr:uid="{749888FE-D9CD-4EFB-ADB4-A6DFE9FC1DB3}"/>
    <cellStyle name="60% - Accent6 2" xfId="39" xr:uid="{82A86231-E882-49AD-8B33-ECC309B069B2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blp_column_header" xfId="40" xr:uid="{59FC4DEE-CD7C-46DC-A389-2B023A10DCA8}"/>
    <cellStyle name="Calculation" xfId="9" builtinId="22" customBuiltin="1"/>
    <cellStyle name="Check Cell" xfId="11" builtinId="23" customBuiltin="1"/>
    <cellStyle name="Explanatory Text" xfId="14" builtinId="53" customBuiltin="1"/>
    <cellStyle name="fa_column_header_bottom" xfId="41" xr:uid="{641A1FC1-E854-448F-A041-9B9664111937}"/>
    <cellStyle name="fa_column_header_top" xfId="42" xr:uid="{87FB6055-94E1-425D-93AA-3742E08DE50A}"/>
    <cellStyle name="fa_data_standard_2_grouped" xfId="45" xr:uid="{099302B3-DA4A-4270-BA3C-66784743D2C8}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43" xr:uid="{165C0DFC-891F-4E67-803E-FB445BC7CB50}"/>
    <cellStyle name="Normal" xfId="0" builtinId="0"/>
    <cellStyle name="Note" xfId="13" builtinId="10" customBuiltin="1"/>
    <cellStyle name="Output" xfId="8" builtinId="21" customBuiltin="1"/>
    <cellStyle name="Title 2" xfId="44" xr:uid="{CF8F2194-2D8B-4403-95DE-6D5FDC635918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chemeClr val="accent1">
                    <a:lumMod val="50000"/>
                  </a:schemeClr>
                </a:solidFill>
              </a:rPr>
              <a:t>Average Profits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Profits'!$A$2</c:f>
              <c:strCache>
                <c:ptCount val="1"/>
                <c:pt idx="0">
                  <c:v>Apple Inc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val>
            <c:numRef>
              <c:f>'Average Profits'!$J$2</c:f>
              <c:numCache>
                <c:formatCode>0</c:formatCode>
                <c:ptCount val="1"/>
                <c:pt idx="0">
                  <c:v>264672.25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F-46DB-A150-37C5FF081B0A}"/>
            </c:ext>
          </c:extLst>
        </c:ser>
        <c:ser>
          <c:idx val="1"/>
          <c:order val="1"/>
          <c:tx>
            <c:strRef>
              <c:f>'Average Profits'!$A$3</c:f>
              <c:strCache>
                <c:ptCount val="1"/>
                <c:pt idx="0">
                  <c:v>Samsung Electronics Co Ltd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FF00"/>
              </a:solidFill>
            </a:ln>
            <a:effectLst/>
          </c:spPr>
          <c:invertIfNegative val="0"/>
          <c:val>
            <c:numRef>
              <c:f>'Average Profits'!$J$3</c:f>
              <c:numCache>
                <c:formatCode>0</c:formatCode>
                <c:ptCount val="1"/>
                <c:pt idx="0">
                  <c:v>106818.625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F-46DB-A150-37C5FF081B0A}"/>
            </c:ext>
          </c:extLst>
        </c:ser>
        <c:ser>
          <c:idx val="2"/>
          <c:order val="2"/>
          <c:tx>
            <c:strRef>
              <c:f>'Average Profits'!$A$4</c:f>
              <c:strCache>
                <c:ptCount val="1"/>
                <c:pt idx="0">
                  <c:v>HUAWEI TECHNOLOGIES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</c:spPr>
          <c:invertIfNegative val="0"/>
          <c:val>
            <c:numRef>
              <c:f>'Average Profits'!$J$4</c:f>
              <c:numCache>
                <c:formatCode>0</c:formatCode>
                <c:ptCount val="1"/>
                <c:pt idx="0">
                  <c:v>33608.375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F-46DB-A150-37C5FF081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300110383"/>
        <c:axId val="258507487"/>
      </c:barChart>
      <c:catAx>
        <c:axId val="30011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07487"/>
        <c:crosses val="autoZero"/>
        <c:auto val="1"/>
        <c:lblAlgn val="ctr"/>
        <c:lblOffset val="100"/>
        <c:noMultiLvlLbl val="0"/>
      </c:catAx>
      <c:valAx>
        <c:axId val="25850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10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4">
                    <a:lumMod val="50000"/>
                  </a:schemeClr>
                </a:solidFill>
              </a:rPr>
              <a:t>Return on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'Other Ratios'!$B$6:$I$6</c:f>
              <c:strCache>
                <c:ptCount val="8"/>
                <c:pt idx="0">
                  <c:v>Apple Inc</c:v>
                </c:pt>
              </c:strCache>
            </c:strRef>
          </c:tx>
          <c:spPr>
            <a:ln w="25400" cap="rnd" cmpd="sng" algn="ctr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 Ratios'!$C$7:$I$7</c:f>
              <c:strCache>
                <c:ptCount val="7"/>
                <c:pt idx="0">
                  <c:v>FY 2016</c:v>
                </c:pt>
                <c:pt idx="1">
                  <c:v>FY 2017</c:v>
                </c:pt>
                <c:pt idx="2">
                  <c:v>FY 2018</c:v>
                </c:pt>
                <c:pt idx="3">
                  <c:v>FY 2019</c:v>
                </c:pt>
                <c:pt idx="4">
                  <c:v>FY 2020</c:v>
                </c:pt>
                <c:pt idx="5">
                  <c:v>FY 2021</c:v>
                </c:pt>
                <c:pt idx="6">
                  <c:v>FY 2022</c:v>
                </c:pt>
              </c:strCache>
            </c:strRef>
          </c:cat>
          <c:val>
            <c:numRef>
              <c:f>'Other Ratios'!$B$11:$I$11</c:f>
              <c:numCache>
                <c:formatCode>#,##0.00</c:formatCode>
                <c:ptCount val="8"/>
                <c:pt idx="0">
                  <c:v>49.27</c:v>
                </c:pt>
                <c:pt idx="1">
                  <c:v>42.18</c:v>
                </c:pt>
                <c:pt idx="2">
                  <c:v>45.9</c:v>
                </c:pt>
                <c:pt idx="3">
                  <c:v>36.72</c:v>
                </c:pt>
                <c:pt idx="4">
                  <c:v>72.55</c:v>
                </c:pt>
                <c:pt idx="5">
                  <c:v>39.549999999999997</c:v>
                </c:pt>
                <c:pt idx="6">
                  <c:v>36.200000000000003</c:v>
                </c:pt>
                <c:pt idx="7">
                  <c:v>58.94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CC-43CB-ADF1-DA82ABAB0341}"/>
            </c:ext>
          </c:extLst>
        </c:ser>
        <c:ser>
          <c:idx val="1"/>
          <c:order val="1"/>
          <c:tx>
            <c:strRef>
              <c:f>'Profit Ratios'!$K$6:$R$6</c:f>
              <c:strCache>
                <c:ptCount val="8"/>
                <c:pt idx="0">
                  <c:v>Samsung Electronics Co Ltd</c:v>
                </c:pt>
              </c:strCache>
            </c:strRef>
          </c:tx>
          <c:spPr>
            <a:ln w="25400" cap="rnd" cmpd="sng" algn="ctr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'Other Ratios'!$K$11:$R$11</c:f>
              <c:numCache>
                <c:formatCode>#,##0.00</c:formatCode>
                <c:ptCount val="8"/>
                <c:pt idx="0">
                  <c:v>51.4</c:v>
                </c:pt>
                <c:pt idx="1">
                  <c:v>38.54</c:v>
                </c:pt>
                <c:pt idx="2">
                  <c:v>47.62</c:v>
                </c:pt>
                <c:pt idx="3">
                  <c:v>38.799999999999997</c:v>
                </c:pt>
                <c:pt idx="4">
                  <c:v>39.409999999999997</c:v>
                </c:pt>
                <c:pt idx="5">
                  <c:v>53.61</c:v>
                </c:pt>
                <c:pt idx="6">
                  <c:v>53.6</c:v>
                </c:pt>
                <c:pt idx="7">
                  <c:v>66.86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C-43CB-ADF1-DA82ABAB0341}"/>
            </c:ext>
          </c:extLst>
        </c:ser>
        <c:ser>
          <c:idx val="2"/>
          <c:order val="2"/>
          <c:tx>
            <c:strRef>
              <c:f>'Profit Ratios'!$T$6:$AA$6</c:f>
              <c:strCache>
                <c:ptCount val="8"/>
                <c:pt idx="0">
                  <c:v>HUAWEI TECHNOLOGIES</c:v>
                </c:pt>
              </c:strCache>
            </c:strRef>
          </c:tx>
          <c:spPr>
            <a:ln w="25400" cap="rnd" cmpd="sng" algn="ctr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'Other Ratios'!$T$11:$AA$11</c:f>
              <c:numCache>
                <c:formatCode>#,##0.00</c:formatCode>
                <c:ptCount val="8"/>
                <c:pt idx="0">
                  <c:v>15.58</c:v>
                </c:pt>
                <c:pt idx="1">
                  <c:v>29.06</c:v>
                </c:pt>
                <c:pt idx="2">
                  <c:v>47.19</c:v>
                </c:pt>
                <c:pt idx="3">
                  <c:v>21.22</c:v>
                </c:pt>
                <c:pt idx="4">
                  <c:v>15.84</c:v>
                </c:pt>
                <c:pt idx="5">
                  <c:v>6.63</c:v>
                </c:pt>
                <c:pt idx="6">
                  <c:v>6.88</c:v>
                </c:pt>
                <c:pt idx="7">
                  <c:v>18.899999999999999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CC-43CB-ADF1-DA82ABAB03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axId val="161214527"/>
        <c:axId val="71771615"/>
      </c:stockChart>
      <c:catAx>
        <c:axId val="161214527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1615"/>
        <c:crosses val="autoZero"/>
        <c:auto val="1"/>
        <c:lblAlgn val="ctr"/>
        <c:lblOffset val="100"/>
        <c:noMultiLvlLbl val="1"/>
      </c:catAx>
      <c:valAx>
        <c:axId val="71771615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452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1">
                    <a:lumMod val="50000"/>
                  </a:schemeClr>
                </a:solidFill>
              </a:rPr>
              <a:t>Stock Turnover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'Turnover Ratios'!$B$5:$J$5</c:f>
              <c:strCache>
                <c:ptCount val="9"/>
                <c:pt idx="0">
                  <c:v>Apple Inc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 Ratios'!$C$7:$I$7</c:f>
              <c:strCache>
                <c:ptCount val="7"/>
                <c:pt idx="0">
                  <c:v>FY 2016</c:v>
                </c:pt>
                <c:pt idx="1">
                  <c:v>FY 2017</c:v>
                </c:pt>
                <c:pt idx="2">
                  <c:v>FY 2018</c:v>
                </c:pt>
                <c:pt idx="3">
                  <c:v>FY 2019</c:v>
                </c:pt>
                <c:pt idx="4">
                  <c:v>FY 2020</c:v>
                </c:pt>
                <c:pt idx="5">
                  <c:v>FY 2021</c:v>
                </c:pt>
                <c:pt idx="6">
                  <c:v>FY 2022</c:v>
                </c:pt>
              </c:strCache>
            </c:strRef>
          </c:cat>
          <c:val>
            <c:numRef>
              <c:f>'Turnover Ratios'!$B$7:$I$7</c:f>
              <c:numCache>
                <c:formatCode>#,##0.00</c:formatCode>
                <c:ptCount val="8"/>
                <c:pt idx="0">
                  <c:v>8.8631760400000008</c:v>
                </c:pt>
                <c:pt idx="1">
                  <c:v>6.9248158929999999</c:v>
                </c:pt>
                <c:pt idx="2">
                  <c:v>10.875698437</c:v>
                </c:pt>
                <c:pt idx="3">
                  <c:v>13.535362521</c:v>
                </c:pt>
                <c:pt idx="4">
                  <c:v>16.885791303000001</c:v>
                </c:pt>
                <c:pt idx="5">
                  <c:v>12.865566541</c:v>
                </c:pt>
                <c:pt idx="6">
                  <c:v>10.569921029</c:v>
                </c:pt>
                <c:pt idx="7">
                  <c:v>15.761770540000001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1-4194-9CF1-AB91E7565D4E}"/>
            </c:ext>
          </c:extLst>
        </c:ser>
        <c:ser>
          <c:idx val="1"/>
          <c:order val="1"/>
          <c:tx>
            <c:strRef>
              <c:f>'Profit Ratios'!$K$6:$R$6</c:f>
              <c:strCache>
                <c:ptCount val="8"/>
                <c:pt idx="0">
                  <c:v>Samsung Electronics Co Ltd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'Turnover Ratios'!$K$7:$R$7</c:f>
              <c:numCache>
                <c:formatCode>#,##0.00</c:formatCode>
                <c:ptCount val="8"/>
                <c:pt idx="0">
                  <c:v>12.69</c:v>
                </c:pt>
                <c:pt idx="1">
                  <c:v>53.94</c:v>
                </c:pt>
                <c:pt idx="2">
                  <c:v>25.11</c:v>
                </c:pt>
                <c:pt idx="3">
                  <c:v>7.62</c:v>
                </c:pt>
                <c:pt idx="4">
                  <c:v>5.14</c:v>
                </c:pt>
                <c:pt idx="5">
                  <c:v>62.3</c:v>
                </c:pt>
                <c:pt idx="6">
                  <c:v>-32.53</c:v>
                </c:pt>
                <c:pt idx="7">
                  <c:v>2.4900000000000002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A1-4194-9CF1-AB91E7565D4E}"/>
            </c:ext>
          </c:extLst>
        </c:ser>
        <c:ser>
          <c:idx val="2"/>
          <c:order val="2"/>
          <c:tx>
            <c:strRef>
              <c:f>'Profit Ratios'!$T$6:$AA$6</c:f>
              <c:strCache>
                <c:ptCount val="8"/>
                <c:pt idx="0">
                  <c:v>HUAWEI TECHNOLOGIES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'Turnover Ratios'!$T$7:$AA$7</c:f>
              <c:numCache>
                <c:formatCode>#,##0.00</c:formatCode>
                <c:ptCount val="8"/>
                <c:pt idx="0">
                  <c:v>4.59</c:v>
                </c:pt>
                <c:pt idx="1">
                  <c:v>12.99</c:v>
                </c:pt>
                <c:pt idx="2">
                  <c:v>8.2799999999999994</c:v>
                </c:pt>
                <c:pt idx="3">
                  <c:v>16.350000000000001</c:v>
                </c:pt>
                <c:pt idx="4">
                  <c:v>17.59</c:v>
                </c:pt>
                <c:pt idx="5">
                  <c:v>12.32</c:v>
                </c:pt>
                <c:pt idx="6">
                  <c:v>9.7799999999999994</c:v>
                </c:pt>
                <c:pt idx="7">
                  <c:v>12.56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A1-4194-9CF1-AB91E7565D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1214527"/>
        <c:axId val="71771615"/>
      </c:barChart>
      <c:catAx>
        <c:axId val="161214527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low"/>
        <c:spPr>
          <a:noFill/>
          <a:ln w="1270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1615"/>
        <c:crosses val="autoZero"/>
        <c:auto val="1"/>
        <c:lblAlgn val="ctr"/>
        <c:lblOffset val="100"/>
        <c:noMultiLvlLbl val="1"/>
      </c:catAx>
      <c:valAx>
        <c:axId val="71771615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1">
                    <a:lumMod val="50000"/>
                  </a:schemeClr>
                </a:solidFill>
              </a:rPr>
              <a:t>Interest Cover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'Turnover Ratios'!$B$5:$J$5</c:f>
              <c:strCache>
                <c:ptCount val="9"/>
                <c:pt idx="0">
                  <c:v>Apple Inc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 Ratios'!$C$7:$I$7</c:f>
              <c:strCache>
                <c:ptCount val="7"/>
                <c:pt idx="0">
                  <c:v>FY 2016</c:v>
                </c:pt>
                <c:pt idx="1">
                  <c:v>FY 2017</c:v>
                </c:pt>
                <c:pt idx="2">
                  <c:v>FY 2018</c:v>
                </c:pt>
                <c:pt idx="3">
                  <c:v>FY 2019</c:v>
                </c:pt>
                <c:pt idx="4">
                  <c:v>FY 2020</c:v>
                </c:pt>
                <c:pt idx="5">
                  <c:v>FY 2021</c:v>
                </c:pt>
                <c:pt idx="6">
                  <c:v>FY 2022</c:v>
                </c:pt>
              </c:strCache>
            </c:strRef>
          </c:cat>
          <c:val>
            <c:numRef>
              <c:f>'Turnover Ratios'!$B$8:$I$8</c:f>
              <c:numCache>
                <c:formatCode>#,##0.00</c:formatCode>
                <c:ptCount val="8"/>
                <c:pt idx="0">
                  <c:v>6.6982990149999999</c:v>
                </c:pt>
                <c:pt idx="1">
                  <c:v>6.3287541450000004</c:v>
                </c:pt>
                <c:pt idx="2">
                  <c:v>-6.90625</c:v>
                </c:pt>
                <c:pt idx="3">
                  <c:v>3.3368821290000001</c:v>
                </c:pt>
                <c:pt idx="4">
                  <c:v>7.6158505810000001</c:v>
                </c:pt>
                <c:pt idx="5">
                  <c:v>4.461538462</c:v>
                </c:pt>
                <c:pt idx="6">
                  <c:v>-0.36966126700000002</c:v>
                </c:pt>
                <c:pt idx="7">
                  <c:v>-6.1085526320000003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C-4B78-A29F-CA9099161C6D}"/>
            </c:ext>
          </c:extLst>
        </c:ser>
        <c:ser>
          <c:idx val="1"/>
          <c:order val="1"/>
          <c:tx>
            <c:strRef>
              <c:f>'Profit Ratios'!$K$6:$R$6</c:f>
              <c:strCache>
                <c:ptCount val="8"/>
                <c:pt idx="0">
                  <c:v>Samsung Electronics Co Ltd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'Turnover Ratios'!$K$8:$Q$8</c:f>
              <c:numCache>
                <c:formatCode>#,##0.00</c:formatCode>
                <c:ptCount val="7"/>
                <c:pt idx="0">
                  <c:v>-40.47</c:v>
                </c:pt>
                <c:pt idx="1">
                  <c:v>37.729999999999997</c:v>
                </c:pt>
                <c:pt idx="2">
                  <c:v>-13.44</c:v>
                </c:pt>
                <c:pt idx="3">
                  <c:v>157.22</c:v>
                </c:pt>
                <c:pt idx="4">
                  <c:v>4.41</c:v>
                </c:pt>
                <c:pt idx="5">
                  <c:v>12.99</c:v>
                </c:pt>
                <c:pt idx="6">
                  <c:v>9.49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C-4B78-A29F-CA9099161C6D}"/>
            </c:ext>
          </c:extLst>
        </c:ser>
        <c:ser>
          <c:idx val="2"/>
          <c:order val="2"/>
          <c:tx>
            <c:strRef>
              <c:f>'Profit Ratios'!$T$6:$AA$6</c:f>
              <c:strCache>
                <c:ptCount val="8"/>
                <c:pt idx="0">
                  <c:v>HUAWEI TECHNOLOGIES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'Turnover Ratios'!$T$8:$AA$8</c:f>
              <c:numCache>
                <c:formatCode>#,##0.00</c:formatCode>
                <c:ptCount val="8"/>
                <c:pt idx="0">
                  <c:v>4.21</c:v>
                </c:pt>
                <c:pt idx="1">
                  <c:v>5.05</c:v>
                </c:pt>
                <c:pt idx="2">
                  <c:v>4.49</c:v>
                </c:pt>
                <c:pt idx="3">
                  <c:v>6.01</c:v>
                </c:pt>
                <c:pt idx="4">
                  <c:v>4.87</c:v>
                </c:pt>
                <c:pt idx="5">
                  <c:v>5.79</c:v>
                </c:pt>
                <c:pt idx="6">
                  <c:v>9.2799999999999994</c:v>
                </c:pt>
                <c:pt idx="7">
                  <c:v>9.4499999999999993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C-4B78-A29F-CA9099161C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1214527"/>
        <c:axId val="71771615"/>
      </c:barChart>
      <c:catAx>
        <c:axId val="161214527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low"/>
        <c:spPr>
          <a:noFill/>
          <a:ln w="1270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1615"/>
        <c:crosses val="autoZero"/>
        <c:auto val="1"/>
        <c:lblAlgn val="ctr"/>
        <c:lblOffset val="100"/>
        <c:noMultiLvlLbl val="1"/>
      </c:catAx>
      <c:valAx>
        <c:axId val="71771615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1">
                    <a:lumMod val="50000"/>
                  </a:schemeClr>
                </a:solidFill>
              </a:rPr>
              <a:t>Fixed Assets Turnover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'Turnover Ratios'!$B$5:$J$5</c:f>
              <c:strCache>
                <c:ptCount val="9"/>
                <c:pt idx="0">
                  <c:v>Apple Inc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 Ratios'!$C$7:$I$7</c:f>
              <c:strCache>
                <c:ptCount val="7"/>
                <c:pt idx="0">
                  <c:v>FY 2016</c:v>
                </c:pt>
                <c:pt idx="1">
                  <c:v>FY 2017</c:v>
                </c:pt>
                <c:pt idx="2">
                  <c:v>FY 2018</c:v>
                </c:pt>
                <c:pt idx="3">
                  <c:v>FY 2019</c:v>
                </c:pt>
                <c:pt idx="4">
                  <c:v>FY 2020</c:v>
                </c:pt>
                <c:pt idx="5">
                  <c:v>FY 2021</c:v>
                </c:pt>
                <c:pt idx="6">
                  <c:v>FY 2022</c:v>
                </c:pt>
              </c:strCache>
            </c:strRef>
          </c:cat>
          <c:val>
            <c:numRef>
              <c:f>'Turnover Ratios'!$B$9:$I$9</c:f>
              <c:numCache>
                <c:formatCode>#,##0.00</c:formatCode>
                <c:ptCount val="8"/>
                <c:pt idx="0">
                  <c:v>1.379419044</c:v>
                </c:pt>
                <c:pt idx="1">
                  <c:v>0.84339996500000003</c:v>
                </c:pt>
                <c:pt idx="2">
                  <c:v>0.942609892</c:v>
                </c:pt>
                <c:pt idx="3">
                  <c:v>1.3260000750000001</c:v>
                </c:pt>
                <c:pt idx="4">
                  <c:v>1.44043448</c:v>
                </c:pt>
                <c:pt idx="5">
                  <c:v>1.21352423</c:v>
                </c:pt>
                <c:pt idx="6">
                  <c:v>0.95734984099999998</c:v>
                </c:pt>
                <c:pt idx="7">
                  <c:v>1.1819477060000001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C-411D-A802-A78C5647AAFB}"/>
            </c:ext>
          </c:extLst>
        </c:ser>
        <c:ser>
          <c:idx val="1"/>
          <c:order val="1"/>
          <c:tx>
            <c:strRef>
              <c:f>'Profit Ratios'!$K$6:$R$6</c:f>
              <c:strCache>
                <c:ptCount val="8"/>
                <c:pt idx="0">
                  <c:v>Samsung Electronics Co Ltd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'Turnover Ratios'!$K$9:$R$9</c:f>
              <c:numCache>
                <c:formatCode>#,##0.00</c:formatCode>
                <c:ptCount val="8"/>
                <c:pt idx="0">
                  <c:v>98.04</c:v>
                </c:pt>
                <c:pt idx="1">
                  <c:v>112.37</c:v>
                </c:pt>
                <c:pt idx="2">
                  <c:v>129.25</c:v>
                </c:pt>
                <c:pt idx="3">
                  <c:v>117.79</c:v>
                </c:pt>
                <c:pt idx="4">
                  <c:v>22.84</c:v>
                </c:pt>
                <c:pt idx="5">
                  <c:v>18.5</c:v>
                </c:pt>
                <c:pt idx="6">
                  <c:v>18.579999999999998</c:v>
                </c:pt>
                <c:pt idx="7">
                  <c:v>21.94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C-411D-A802-A78C5647AAFB}"/>
            </c:ext>
          </c:extLst>
        </c:ser>
        <c:ser>
          <c:idx val="2"/>
          <c:order val="2"/>
          <c:tx>
            <c:strRef>
              <c:f>'Profit Ratios'!$T$6:$AA$6</c:f>
              <c:strCache>
                <c:ptCount val="8"/>
                <c:pt idx="0">
                  <c:v>HUAWEI TECHNOLOGIES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'Turnover Ratios'!$T$9:$AA$9</c:f>
              <c:numCache>
                <c:formatCode>#,##0.00</c:formatCode>
                <c:ptCount val="8"/>
                <c:pt idx="0">
                  <c:v>32.35</c:v>
                </c:pt>
                <c:pt idx="1">
                  <c:v>39.5</c:v>
                </c:pt>
                <c:pt idx="2">
                  <c:v>45.35</c:v>
                </c:pt>
                <c:pt idx="3">
                  <c:v>50.74</c:v>
                </c:pt>
                <c:pt idx="4">
                  <c:v>34.83</c:v>
                </c:pt>
                <c:pt idx="5">
                  <c:v>30.72</c:v>
                </c:pt>
                <c:pt idx="6">
                  <c:v>22.7</c:v>
                </c:pt>
                <c:pt idx="7">
                  <c:v>16.690000000000001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7C-411D-A802-A78C5647AA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1214527"/>
        <c:axId val="71771615"/>
      </c:barChart>
      <c:catAx>
        <c:axId val="161214527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low"/>
        <c:spPr>
          <a:noFill/>
          <a:ln w="1270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1615"/>
        <c:crosses val="autoZero"/>
        <c:auto val="1"/>
        <c:lblAlgn val="ctr"/>
        <c:lblOffset val="100"/>
        <c:noMultiLvlLbl val="1"/>
      </c:catAx>
      <c:valAx>
        <c:axId val="71771615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1">
                    <a:lumMod val="50000"/>
                  </a:schemeClr>
                </a:solidFill>
              </a:rPr>
              <a:t>Net Assets Turnover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'Turnover Ratios'!$B$5:$J$5</c:f>
              <c:strCache>
                <c:ptCount val="9"/>
                <c:pt idx="0">
                  <c:v>Apple Inc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 Ratios'!$C$7:$I$7</c:f>
              <c:strCache>
                <c:ptCount val="7"/>
                <c:pt idx="0">
                  <c:v>FY 2016</c:v>
                </c:pt>
                <c:pt idx="1">
                  <c:v>FY 2017</c:v>
                </c:pt>
                <c:pt idx="2">
                  <c:v>FY 2018</c:v>
                </c:pt>
                <c:pt idx="3">
                  <c:v>FY 2019</c:v>
                </c:pt>
                <c:pt idx="4">
                  <c:v>FY 2020</c:v>
                </c:pt>
                <c:pt idx="5">
                  <c:v>FY 2021</c:v>
                </c:pt>
                <c:pt idx="6">
                  <c:v>FY 2022</c:v>
                </c:pt>
              </c:strCache>
            </c:strRef>
          </c:cat>
          <c:val>
            <c:numRef>
              <c:f>'Turnover Ratios'!$B$10:$I$10</c:f>
              <c:numCache>
                <c:formatCode>#,##0.00</c:formatCode>
                <c:ptCount val="8"/>
                <c:pt idx="0">
                  <c:v>1.3161784940000001</c:v>
                </c:pt>
                <c:pt idx="1">
                  <c:v>0.79326941900000003</c:v>
                </c:pt>
                <c:pt idx="2">
                  <c:v>0.88282390099999997</c:v>
                </c:pt>
                <c:pt idx="3">
                  <c:v>1.2753552029999999</c:v>
                </c:pt>
                <c:pt idx="4">
                  <c:v>1.4197382860000001</c:v>
                </c:pt>
                <c:pt idx="5">
                  <c:v>1.154833808</c:v>
                </c:pt>
                <c:pt idx="6">
                  <c:v>0.91303954099999995</c:v>
                </c:pt>
                <c:pt idx="7">
                  <c:v>1.0901542280000001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7-4F88-82F1-DE453F910C89}"/>
            </c:ext>
          </c:extLst>
        </c:ser>
        <c:ser>
          <c:idx val="1"/>
          <c:order val="1"/>
          <c:tx>
            <c:strRef>
              <c:f>'Profit Ratios'!$K$6:$R$6</c:f>
              <c:strCache>
                <c:ptCount val="8"/>
                <c:pt idx="0">
                  <c:v>Samsung Electronics Co Ltd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'Turnover Ratios'!$K$10:$R$10</c:f>
              <c:numCache>
                <c:formatCode>#,##0.00</c:formatCode>
                <c:ptCount val="8"/>
                <c:pt idx="0">
                  <c:v>10.07</c:v>
                </c:pt>
                <c:pt idx="1">
                  <c:v>8.91</c:v>
                </c:pt>
                <c:pt idx="2">
                  <c:v>7.99</c:v>
                </c:pt>
                <c:pt idx="3">
                  <c:v>6.54</c:v>
                </c:pt>
                <c:pt idx="4">
                  <c:v>5.03</c:v>
                </c:pt>
                <c:pt idx="5">
                  <c:v>4.45</c:v>
                </c:pt>
                <c:pt idx="6">
                  <c:v>4.96</c:v>
                </c:pt>
                <c:pt idx="7">
                  <c:v>4.5199999999999996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07-4F88-82F1-DE453F910C89}"/>
            </c:ext>
          </c:extLst>
        </c:ser>
        <c:ser>
          <c:idx val="2"/>
          <c:order val="2"/>
          <c:tx>
            <c:strRef>
              <c:f>'Profit Ratios'!$T$6:$AA$6</c:f>
              <c:strCache>
                <c:ptCount val="8"/>
                <c:pt idx="0">
                  <c:v>HUAWEI TECHNOLOGIES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>
              <a:solidFill>
                <a:schemeClr val="tx2">
                  <a:lumMod val="75000"/>
                  <a:lumOff val="2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'Turnover Ratios'!$T$10:$AA$10</c:f>
              <c:numCache>
                <c:formatCode>#,##0.00</c:formatCode>
                <c:ptCount val="8"/>
                <c:pt idx="0">
                  <c:v>8.82</c:v>
                </c:pt>
                <c:pt idx="1">
                  <c:v>8.94</c:v>
                </c:pt>
                <c:pt idx="2">
                  <c:v>6.21</c:v>
                </c:pt>
                <c:pt idx="3">
                  <c:v>9.68</c:v>
                </c:pt>
                <c:pt idx="4">
                  <c:v>10.6</c:v>
                </c:pt>
                <c:pt idx="5">
                  <c:v>20.100000000000001</c:v>
                </c:pt>
                <c:pt idx="6">
                  <c:v>17.489999999999998</c:v>
                </c:pt>
                <c:pt idx="7">
                  <c:v>7.78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07-4F88-82F1-DE453F910C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1214527"/>
        <c:axId val="71771615"/>
      </c:barChart>
      <c:catAx>
        <c:axId val="161214527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low"/>
        <c:spPr>
          <a:noFill/>
          <a:ln w="1270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1615"/>
        <c:crosses val="autoZero"/>
        <c:auto val="1"/>
        <c:lblAlgn val="ctr"/>
        <c:lblOffset val="100"/>
        <c:noMultiLvlLbl val="1"/>
      </c:catAx>
      <c:valAx>
        <c:axId val="71771615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Salaries/Turnover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'employees stats'!$B$5:$J$5</c:f>
              <c:strCache>
                <c:ptCount val="9"/>
                <c:pt idx="0">
                  <c:v>Apple Inc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'[1]Profitability Analysis'!$B$2:$I$2</c:f>
              <c:numCache>
                <c:formatCode>General</c:formatCode>
                <c:ptCount val="8"/>
                <c:pt idx="0">
                  <c:v>44926</c:v>
                </c:pt>
                <c:pt idx="1">
                  <c:v>44561</c:v>
                </c:pt>
                <c:pt idx="2">
                  <c:v>44196</c:v>
                </c:pt>
                <c:pt idx="3">
                  <c:v>43830</c:v>
                </c:pt>
                <c:pt idx="4">
                  <c:v>43465</c:v>
                </c:pt>
                <c:pt idx="5">
                  <c:v>43100</c:v>
                </c:pt>
                <c:pt idx="6">
                  <c:v>42735</c:v>
                </c:pt>
                <c:pt idx="7">
                  <c:v>42369</c:v>
                </c:pt>
              </c:numCache>
            </c:numRef>
          </c:cat>
          <c:val>
            <c:numRef>
              <c:f>'[1]Employing Analysis'!$B$3:$I$3</c:f>
              <c:numCache>
                <c:formatCode>General</c:formatCode>
                <c:ptCount val="8"/>
                <c:pt idx="0">
                  <c:v>3.9438863230000001</c:v>
                </c:pt>
                <c:pt idx="1">
                  <c:v>5.3942160890000004</c:v>
                </c:pt>
                <c:pt idx="2">
                  <c:v>5.4000134019999999</c:v>
                </c:pt>
                <c:pt idx="3">
                  <c:v>3.4930743729999998</c:v>
                </c:pt>
                <c:pt idx="4">
                  <c:v>3.4559416729999999</c:v>
                </c:pt>
                <c:pt idx="5">
                  <c:v>4.1716088830000002</c:v>
                </c:pt>
                <c:pt idx="6">
                  <c:v>6.0196323850000004</c:v>
                </c:pt>
                <c:pt idx="7">
                  <c:v>5.8000476880000003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2-4DC6-8333-1E0425D6DB2F}"/>
            </c:ext>
          </c:extLst>
        </c:ser>
        <c:ser>
          <c:idx val="1"/>
          <c:order val="1"/>
          <c:tx>
            <c:strRef>
              <c:f>'employees stats'!$K$5:$R$5</c:f>
              <c:strCache>
                <c:ptCount val="8"/>
                <c:pt idx="0">
                  <c:v>Samsung Electronics Co Ltd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'[1]Employing Analysis'!$K$3:$R$3</c:f>
              <c:numCache>
                <c:formatCode>General</c:formatCode>
                <c:ptCount val="8"/>
                <c:pt idx="0">
                  <c:v>3.617544299</c:v>
                </c:pt>
                <c:pt idx="1">
                  <c:v>4.4348759619999996</c:v>
                </c:pt>
                <c:pt idx="2">
                  <c:v>6.621910636</c:v>
                </c:pt>
                <c:pt idx="3">
                  <c:v>3.751425126</c:v>
                </c:pt>
                <c:pt idx="4">
                  <c:v>3.375558995</c:v>
                </c:pt>
                <c:pt idx="5">
                  <c:v>4.5903732670000004</c:v>
                </c:pt>
                <c:pt idx="6">
                  <c:v>6.5515903529999999</c:v>
                </c:pt>
                <c:pt idx="7">
                  <c:v>6.4620974389999999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2-4DC6-8333-1E0425D6DB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1214527"/>
        <c:axId val="71771615"/>
      </c:barChart>
      <c:lineChart>
        <c:grouping val="standard"/>
        <c:varyColors val="0"/>
        <c:ser>
          <c:idx val="2"/>
          <c:order val="2"/>
          <c:tx>
            <c:strRef>
              <c:f>'employees stats'!$T$5:$AA$5</c:f>
              <c:strCache>
                <c:ptCount val="8"/>
                <c:pt idx="0">
                  <c:v>HUAWEI TECHNOLOGIES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'[1]Employing Analysis'!$T$3:$AA$3</c:f>
              <c:numCache>
                <c:formatCode>General</c:formatCode>
                <c:ptCount val="8"/>
                <c:pt idx="0">
                  <c:v>2.6</c:v>
                </c:pt>
                <c:pt idx="1">
                  <c:v>3.75</c:v>
                </c:pt>
                <c:pt idx="2">
                  <c:v>5.25</c:v>
                </c:pt>
                <c:pt idx="3">
                  <c:v>5.47</c:v>
                </c:pt>
                <c:pt idx="4">
                  <c:v>5.73</c:v>
                </c:pt>
                <c:pt idx="5">
                  <c:v>5.13</c:v>
                </c:pt>
                <c:pt idx="6">
                  <c:v>4.88</c:v>
                </c:pt>
                <c:pt idx="7">
                  <c:v>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02-4DC6-8333-1E0425D6D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14527"/>
        <c:axId val="71771615"/>
      </c:lineChart>
      <c:catAx>
        <c:axId val="161214527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1615"/>
        <c:crosses val="autoZero"/>
        <c:auto val="1"/>
        <c:lblAlgn val="ctr"/>
        <c:lblOffset val="100"/>
        <c:noMultiLvlLbl val="0"/>
      </c:catAx>
      <c:valAx>
        <c:axId val="71771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452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Working Capital per employee (unit)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'employees stats'!$B$5:$J$5</c:f>
              <c:strCache>
                <c:ptCount val="9"/>
                <c:pt idx="0">
                  <c:v>Apple Inc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'[1]Profitability Analysis'!$B$2:$I$2</c:f>
              <c:numCache>
                <c:formatCode>General</c:formatCode>
                <c:ptCount val="8"/>
                <c:pt idx="0">
                  <c:v>44926</c:v>
                </c:pt>
                <c:pt idx="1">
                  <c:v>44561</c:v>
                </c:pt>
                <c:pt idx="2">
                  <c:v>44196</c:v>
                </c:pt>
                <c:pt idx="3">
                  <c:v>43830</c:v>
                </c:pt>
                <c:pt idx="4">
                  <c:v>43465</c:v>
                </c:pt>
                <c:pt idx="5">
                  <c:v>43100</c:v>
                </c:pt>
                <c:pt idx="6">
                  <c:v>42735</c:v>
                </c:pt>
                <c:pt idx="7">
                  <c:v>42369</c:v>
                </c:pt>
              </c:numCache>
            </c:numRef>
          </c:cat>
          <c:val>
            <c:numRef>
              <c:f>'[1]Employing Analysis'!$B$4:$I$4</c:f>
              <c:numCache>
                <c:formatCode>General</c:formatCode>
                <c:ptCount val="8"/>
                <c:pt idx="0">
                  <c:v>113423.83107089</c:v>
                </c:pt>
                <c:pt idx="1">
                  <c:v>100328.125</c:v>
                </c:pt>
                <c:pt idx="2">
                  <c:v>71380.323054331995</c:v>
                </c:pt>
                <c:pt idx="3">
                  <c:v>101531.034482759</c:v>
                </c:pt>
                <c:pt idx="4">
                  <c:v>118561.736770692</c:v>
                </c:pt>
                <c:pt idx="5">
                  <c:v>108299.866131191</c:v>
                </c:pt>
                <c:pt idx="6">
                  <c:v>99186.046511627996</c:v>
                </c:pt>
                <c:pt idx="7">
                  <c:v>90084.745762712002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5-4A05-B30D-B00696160590}"/>
            </c:ext>
          </c:extLst>
        </c:ser>
        <c:ser>
          <c:idx val="1"/>
          <c:order val="1"/>
          <c:tx>
            <c:strRef>
              <c:f>'employees stats'!$K$5:$R$5</c:f>
              <c:strCache>
                <c:ptCount val="8"/>
                <c:pt idx="0">
                  <c:v>Samsung Electronics Co Ltd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'[1]Employing Analysis'!$K$4:$R$4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158081.39534883699</c:v>
                </c:pt>
                <c:pt idx="3">
                  <c:v>170000</c:v>
                </c:pt>
                <c:pt idx="4">
                  <c:v>181607.59493670901</c:v>
                </c:pt>
                <c:pt idx="5">
                  <c:v>195604.65116279101</c:v>
                </c:pt>
                <c:pt idx="6">
                  <c:v>171543.47826087</c:v>
                </c:pt>
                <c:pt idx="7">
                  <c:v>92021.505376343994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5-4A05-B30D-B006961605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1214527"/>
        <c:axId val="71771615"/>
      </c:lineChart>
      <c:catAx>
        <c:axId val="161214527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1615"/>
        <c:crosses val="autoZero"/>
        <c:auto val="1"/>
        <c:lblAlgn val="ctr"/>
        <c:lblOffset val="100"/>
        <c:noMultiLvlLbl val="0"/>
      </c:catAx>
      <c:valAx>
        <c:axId val="71771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452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Profit per employee (unit)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'employees stats'!$B$5:$J$5</c:f>
              <c:strCache>
                <c:ptCount val="9"/>
                <c:pt idx="0">
                  <c:v>Apple Inc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'[1]Profitability Analysis'!$B$2:$I$2</c:f>
              <c:numCache>
                <c:formatCode>General</c:formatCode>
                <c:ptCount val="8"/>
                <c:pt idx="0">
                  <c:v>44926</c:v>
                </c:pt>
                <c:pt idx="1">
                  <c:v>44561</c:v>
                </c:pt>
                <c:pt idx="2">
                  <c:v>44196</c:v>
                </c:pt>
                <c:pt idx="3">
                  <c:v>43830</c:v>
                </c:pt>
                <c:pt idx="4">
                  <c:v>43465</c:v>
                </c:pt>
                <c:pt idx="5">
                  <c:v>43100</c:v>
                </c:pt>
                <c:pt idx="6">
                  <c:v>42735</c:v>
                </c:pt>
                <c:pt idx="7">
                  <c:v>42369</c:v>
                </c:pt>
              </c:numCache>
            </c:numRef>
          </c:cat>
          <c:val>
            <c:numRef>
              <c:f>'[1]Employing Analysis'!$B$5:$I$5</c:f>
              <c:numCache>
                <c:formatCode>General</c:formatCode>
                <c:ptCount val="8"/>
                <c:pt idx="0">
                  <c:v>192006.033182504</c:v>
                </c:pt>
                <c:pt idx="1">
                  <c:v>175765.625</c:v>
                </c:pt>
                <c:pt idx="2">
                  <c:v>-267488.98678414099</c:v>
                </c:pt>
                <c:pt idx="3">
                  <c:v>84772.413793102998</c:v>
                </c:pt>
                <c:pt idx="4">
                  <c:v>177829.03663500701</c:v>
                </c:pt>
                <c:pt idx="5">
                  <c:v>71084.337349398003</c:v>
                </c:pt>
                <c:pt idx="6">
                  <c:v>-24031.007751937999</c:v>
                </c:pt>
                <c:pt idx="7">
                  <c:v>-78486.682808717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7-4274-B3E9-60CDBA4BBEE4}"/>
            </c:ext>
          </c:extLst>
        </c:ser>
        <c:ser>
          <c:idx val="1"/>
          <c:order val="1"/>
          <c:tx>
            <c:strRef>
              <c:f>'employees stats'!$K$5:$R$5</c:f>
              <c:strCache>
                <c:ptCount val="8"/>
                <c:pt idx="0">
                  <c:v>Samsung Electronics Co Ltd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'[1]Employing Analysis'!$K$5:$R$5</c:f>
              <c:numCache>
                <c:formatCode>General</c:formatCode>
                <c:ptCount val="8"/>
                <c:pt idx="0">
                  <c:v>615620.68965517206</c:v>
                </c:pt>
                <c:pt idx="1">
                  <c:v>268743.90243902401</c:v>
                </c:pt>
                <c:pt idx="2">
                  <c:v>-229500</c:v>
                </c:pt>
                <c:pt idx="3">
                  <c:v>231421.68674698801</c:v>
                </c:pt>
                <c:pt idx="4">
                  <c:v>353367.08860759501</c:v>
                </c:pt>
                <c:pt idx="5">
                  <c:v>155906.97674418599</c:v>
                </c:pt>
                <c:pt idx="6">
                  <c:v>49391.304347826001</c:v>
                </c:pt>
                <c:pt idx="7">
                  <c:v>14913.978494624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77-4274-B3E9-60CDBA4BBEE4}"/>
            </c:ext>
          </c:extLst>
        </c:ser>
        <c:ser>
          <c:idx val="2"/>
          <c:order val="2"/>
          <c:tx>
            <c:strRef>
              <c:f>'employees stats'!$T$5:$AA$5</c:f>
              <c:strCache>
                <c:ptCount val="8"/>
                <c:pt idx="0">
                  <c:v>HUAWEI TECHNOLOGIES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'[1]Employing Analysis'!$U$5:$AA$5</c:f>
              <c:numCache>
                <c:formatCode>General</c:formatCode>
                <c:ptCount val="7"/>
                <c:pt idx="0">
                  <c:v>1509281</c:v>
                </c:pt>
                <c:pt idx="1">
                  <c:v>-577046</c:v>
                </c:pt>
                <c:pt idx="2">
                  <c:v>425805</c:v>
                </c:pt>
                <c:pt idx="3">
                  <c:v>453967</c:v>
                </c:pt>
                <c:pt idx="4">
                  <c:v>518632</c:v>
                </c:pt>
                <c:pt idx="5">
                  <c:v>242137</c:v>
                </c:pt>
                <c:pt idx="6">
                  <c:v>131422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77-4274-B3E9-60CDBA4BBE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1214527"/>
        <c:axId val="71771615"/>
      </c:lineChart>
      <c:catAx>
        <c:axId val="161214527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1615"/>
        <c:crosses val="autoZero"/>
        <c:auto val="1"/>
        <c:lblAlgn val="ctr"/>
        <c:lblOffset val="100"/>
        <c:noMultiLvlLbl val="0"/>
      </c:catAx>
      <c:valAx>
        <c:axId val="71771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452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Turnover per employee (unit)</a:t>
            </a:r>
          </a:p>
        </c:rich>
      </c:tx>
      <c:layout>
        <c:manualLayout>
          <c:xMode val="edge"/>
          <c:yMode val="edge"/>
          <c:x val="0.37132749339854099"/>
          <c:y val="2.387639173200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'employees stats'!$B$5:$J$5</c:f>
              <c:strCache>
                <c:ptCount val="9"/>
                <c:pt idx="0">
                  <c:v>Apple Inc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'[1]Profitability Analysis'!$B$2:$I$2</c:f>
              <c:numCache>
                <c:formatCode>General</c:formatCode>
                <c:ptCount val="8"/>
                <c:pt idx="0">
                  <c:v>44926</c:v>
                </c:pt>
                <c:pt idx="1">
                  <c:v>44561</c:v>
                </c:pt>
                <c:pt idx="2">
                  <c:v>44196</c:v>
                </c:pt>
                <c:pt idx="3">
                  <c:v>43830</c:v>
                </c:pt>
                <c:pt idx="4">
                  <c:v>43465</c:v>
                </c:pt>
                <c:pt idx="5">
                  <c:v>43100</c:v>
                </c:pt>
                <c:pt idx="6">
                  <c:v>42735</c:v>
                </c:pt>
                <c:pt idx="7">
                  <c:v>42369</c:v>
                </c:pt>
              </c:numCache>
            </c:numRef>
          </c:cat>
          <c:val>
            <c:numRef>
              <c:f>'[1]Employing Analysis'!$B$6:$I$6</c:f>
              <c:numCache>
                <c:formatCode>General</c:formatCode>
                <c:ptCount val="8"/>
                <c:pt idx="0">
                  <c:v>3102111.61387632</c:v>
                </c:pt>
                <c:pt idx="1">
                  <c:v>1895343.75</c:v>
                </c:pt>
                <c:pt idx="2">
                  <c:v>1972158.5903083701</c:v>
                </c:pt>
                <c:pt idx="3">
                  <c:v>2938013.79310345</c:v>
                </c:pt>
                <c:pt idx="4">
                  <c:v>3229837.1777476198</c:v>
                </c:pt>
                <c:pt idx="5">
                  <c:v>2421378.8487282498</c:v>
                </c:pt>
                <c:pt idx="6">
                  <c:v>1954069.7674418599</c:v>
                </c:pt>
                <c:pt idx="7">
                  <c:v>1827869.2493946699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6-4C6F-BE2D-6E4B10FC6F86}"/>
            </c:ext>
          </c:extLst>
        </c:ser>
        <c:ser>
          <c:idx val="1"/>
          <c:order val="1"/>
          <c:tx>
            <c:strRef>
              <c:f>'employees stats'!$K$5:$R$5</c:f>
              <c:strCache>
                <c:ptCount val="8"/>
                <c:pt idx="0">
                  <c:v>Samsung Electronics Co Ltd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'[1]Employing Analysis'!$K$6:$R$6</c:f>
              <c:numCache>
                <c:formatCode>General</c:formatCode>
                <c:ptCount val="8"/>
                <c:pt idx="0">
                  <c:v>3668218.3908046</c:v>
                </c:pt>
                <c:pt idx="1">
                  <c:v>2456475.6097561</c:v>
                </c:pt>
                <c:pt idx="2">
                  <c:v>1559081.3953488399</c:v>
                </c:pt>
                <c:pt idx="3">
                  <c:v>3197349.3975903601</c:v>
                </c:pt>
                <c:pt idx="4">
                  <c:v>3933936.7088607601</c:v>
                </c:pt>
                <c:pt idx="5">
                  <c:v>2681848.8372093001</c:v>
                </c:pt>
                <c:pt idx="6">
                  <c:v>2114652.1739130402</c:v>
                </c:pt>
                <c:pt idx="7">
                  <c:v>1929849.46236559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6-4C6F-BE2D-6E4B10FC6F86}"/>
            </c:ext>
          </c:extLst>
        </c:ser>
        <c:ser>
          <c:idx val="2"/>
          <c:order val="2"/>
          <c:tx>
            <c:strRef>
              <c:f>'employees stats'!$T$5:$AA$5</c:f>
              <c:strCache>
                <c:ptCount val="8"/>
                <c:pt idx="0">
                  <c:v>HUAWEI TECHNOLOGIES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'[1]Employing Analysis'!$T$6:$AA$6</c:f>
              <c:numCache>
                <c:formatCode>General</c:formatCode>
                <c:ptCount val="8"/>
                <c:pt idx="0">
                  <c:v>9657183</c:v>
                </c:pt>
                <c:pt idx="1">
                  <c:v>5188090</c:v>
                </c:pt>
                <c:pt idx="2">
                  <c:v>2684835</c:v>
                </c:pt>
                <c:pt idx="3">
                  <c:v>3009633</c:v>
                </c:pt>
                <c:pt idx="4">
                  <c:v>2537177</c:v>
                </c:pt>
                <c:pt idx="5">
                  <c:v>2550099</c:v>
                </c:pt>
                <c:pt idx="6">
                  <c:v>1686691</c:v>
                </c:pt>
                <c:pt idx="7">
                  <c:v>2985790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56-4C6F-BE2D-6E4B10FC6F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1214527"/>
        <c:axId val="71771615"/>
      </c:barChart>
      <c:catAx>
        <c:axId val="161214527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1615"/>
        <c:crosses val="autoZero"/>
        <c:auto val="1"/>
        <c:lblAlgn val="ctr"/>
        <c:lblOffset val="100"/>
        <c:noMultiLvlLbl val="0"/>
      </c:catAx>
      <c:valAx>
        <c:axId val="71771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452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chemeClr val="accent1">
                    <a:lumMod val="50000"/>
                  </a:schemeClr>
                </a:solidFill>
              </a:rPr>
              <a:t>Annual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'Average Profits'!$A$2</c:f>
              <c:strCache>
                <c:ptCount val="1"/>
                <c:pt idx="0">
                  <c:v>Apple Inc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f>'Average Profits'!$B$1:$I$1</c:f>
              <c:numCache>
                <c:formatCode>dd/mm/yyyy</c:formatCode>
                <c:ptCount val="8"/>
                <c:pt idx="0">
                  <c:v>44926</c:v>
                </c:pt>
                <c:pt idx="1">
                  <c:v>44561</c:v>
                </c:pt>
                <c:pt idx="2">
                  <c:v>44196</c:v>
                </c:pt>
                <c:pt idx="3">
                  <c:v>43830</c:v>
                </c:pt>
                <c:pt idx="4">
                  <c:v>43465</c:v>
                </c:pt>
                <c:pt idx="5">
                  <c:v>43100</c:v>
                </c:pt>
                <c:pt idx="6">
                  <c:v>42735</c:v>
                </c:pt>
                <c:pt idx="7">
                  <c:v>42369</c:v>
                </c:pt>
              </c:numCache>
            </c:numRef>
          </c:cat>
          <c:val>
            <c:numRef>
              <c:f>'Average Profits'!$B$2:$I$2</c:f>
              <c:numCache>
                <c:formatCode>0</c:formatCode>
                <c:ptCount val="8"/>
                <c:pt idx="0">
                  <c:v>233715</c:v>
                </c:pt>
                <c:pt idx="1">
                  <c:v>229234</c:v>
                </c:pt>
                <c:pt idx="2">
                  <c:v>265595</c:v>
                </c:pt>
                <c:pt idx="3">
                  <c:v>260174</c:v>
                </c:pt>
                <c:pt idx="4">
                  <c:v>274515</c:v>
                </c:pt>
                <c:pt idx="5">
                  <c:v>365817</c:v>
                </c:pt>
                <c:pt idx="6">
                  <c:v>94000</c:v>
                </c:pt>
                <c:pt idx="7">
                  <c:v>394328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E-48D5-9246-18390211303E}"/>
            </c:ext>
          </c:extLst>
        </c:ser>
        <c:ser>
          <c:idx val="1"/>
          <c:order val="1"/>
          <c:tx>
            <c:strRef>
              <c:f>'Average Profits'!$A$3</c:f>
              <c:strCache>
                <c:ptCount val="1"/>
                <c:pt idx="0">
                  <c:v>Samsung Electronics Co Ltd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cat>
            <c:numRef>
              <c:f>'Average Profits'!$B$1:$I$1</c:f>
              <c:numCache>
                <c:formatCode>dd/mm/yyyy</c:formatCode>
                <c:ptCount val="8"/>
                <c:pt idx="0">
                  <c:v>44926</c:v>
                </c:pt>
                <c:pt idx="1">
                  <c:v>44561</c:v>
                </c:pt>
                <c:pt idx="2">
                  <c:v>44196</c:v>
                </c:pt>
                <c:pt idx="3">
                  <c:v>43830</c:v>
                </c:pt>
                <c:pt idx="4">
                  <c:v>43465</c:v>
                </c:pt>
                <c:pt idx="5">
                  <c:v>43100</c:v>
                </c:pt>
                <c:pt idx="6">
                  <c:v>42735</c:v>
                </c:pt>
                <c:pt idx="7">
                  <c:v>42369</c:v>
                </c:pt>
              </c:numCache>
            </c:numRef>
          </c:cat>
          <c:val>
            <c:numRef>
              <c:f>'Average Profits'!$B$3:$I$3</c:f>
              <c:numCache>
                <c:formatCode>0</c:formatCode>
                <c:ptCount val="8"/>
                <c:pt idx="0">
                  <c:v>126814</c:v>
                </c:pt>
                <c:pt idx="1">
                  <c:v>176737</c:v>
                </c:pt>
                <c:pt idx="2">
                  <c:v>125742</c:v>
                </c:pt>
                <c:pt idx="3">
                  <c:v>92039</c:v>
                </c:pt>
                <c:pt idx="4">
                  <c:v>84620</c:v>
                </c:pt>
                <c:pt idx="5">
                  <c:v>89877</c:v>
                </c:pt>
                <c:pt idx="6">
                  <c:v>86208</c:v>
                </c:pt>
                <c:pt idx="7">
                  <c:v>72512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E-48D5-9246-18390211303E}"/>
            </c:ext>
          </c:extLst>
        </c:ser>
        <c:ser>
          <c:idx val="2"/>
          <c:order val="2"/>
          <c:tx>
            <c:strRef>
              <c:f>'Average Profits'!$A$4</c:f>
              <c:strCache>
                <c:ptCount val="1"/>
                <c:pt idx="0">
                  <c:v>HUAWEI TECHNOLOGIES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</c:spPr>
          <c:invertIfNegative val="0"/>
          <c:cat>
            <c:numRef>
              <c:f>'Average Profits'!$B$1:$I$1</c:f>
              <c:numCache>
                <c:formatCode>dd/mm/yyyy</c:formatCode>
                <c:ptCount val="8"/>
                <c:pt idx="0">
                  <c:v>44926</c:v>
                </c:pt>
                <c:pt idx="1">
                  <c:v>44561</c:v>
                </c:pt>
                <c:pt idx="2">
                  <c:v>44196</c:v>
                </c:pt>
                <c:pt idx="3">
                  <c:v>43830</c:v>
                </c:pt>
                <c:pt idx="4">
                  <c:v>43465</c:v>
                </c:pt>
                <c:pt idx="5">
                  <c:v>43100</c:v>
                </c:pt>
                <c:pt idx="6">
                  <c:v>42735</c:v>
                </c:pt>
                <c:pt idx="7">
                  <c:v>42369</c:v>
                </c:pt>
              </c:numCache>
            </c:numRef>
          </c:cat>
          <c:val>
            <c:numRef>
              <c:f>'Average Profits'!$B$4:$I$4</c:f>
              <c:numCache>
                <c:formatCode>0</c:formatCode>
                <c:ptCount val="8"/>
                <c:pt idx="0">
                  <c:v>17564</c:v>
                </c:pt>
                <c:pt idx="1">
                  <c:v>16796</c:v>
                </c:pt>
                <c:pt idx="2">
                  <c:v>36489</c:v>
                </c:pt>
                <c:pt idx="3">
                  <c:v>48077</c:v>
                </c:pt>
                <c:pt idx="4">
                  <c:v>57787</c:v>
                </c:pt>
                <c:pt idx="5">
                  <c:v>34367</c:v>
                </c:pt>
                <c:pt idx="6">
                  <c:v>37837</c:v>
                </c:pt>
                <c:pt idx="7">
                  <c:v>19950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E-48D5-9246-183902113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699263"/>
        <c:axId val="258530367"/>
      </c:barChart>
      <c:dateAx>
        <c:axId val="84699263"/>
        <c:scaling>
          <c:orientation val="minMax"/>
        </c:scaling>
        <c:delete val="0"/>
        <c:axPos val="b"/>
        <c:numFmt formatCode="dd/mm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30367"/>
        <c:crosses val="autoZero"/>
        <c:auto val="1"/>
        <c:lblOffset val="100"/>
        <c:baseTimeUnit val="years"/>
      </c:dateAx>
      <c:valAx>
        <c:axId val="25853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926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4">
                    <a:lumMod val="50000"/>
                  </a:schemeClr>
                </a:solidFill>
              </a:rPr>
              <a:t>Return on Total Assets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Ratios'!$A$6:$I$6</c:f>
              <c:strCache>
                <c:ptCount val="9"/>
                <c:pt idx="0">
                  <c:v>Apple Inc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 Ratios'!$C$7:$I$7</c:f>
              <c:strCache>
                <c:ptCount val="7"/>
                <c:pt idx="0">
                  <c:v>FY 2016</c:v>
                </c:pt>
                <c:pt idx="1">
                  <c:v>FY 2017</c:v>
                </c:pt>
                <c:pt idx="2">
                  <c:v>FY 2018</c:v>
                </c:pt>
                <c:pt idx="3">
                  <c:v>FY 2019</c:v>
                </c:pt>
                <c:pt idx="4">
                  <c:v>FY 2020</c:v>
                </c:pt>
                <c:pt idx="5">
                  <c:v>FY 2021</c:v>
                </c:pt>
                <c:pt idx="6">
                  <c:v>FY 2022</c:v>
                </c:pt>
              </c:strCache>
            </c:strRef>
          </c:cat>
          <c:val>
            <c:numRef>
              <c:f>'Profit Ratios'!$C$8:$I$8</c:f>
              <c:numCache>
                <c:formatCode>#,##0.00</c:formatCode>
                <c:ptCount val="7"/>
                <c:pt idx="0">
                  <c:v>14.929600000000001</c:v>
                </c:pt>
                <c:pt idx="1">
                  <c:v>13.873900000000001</c:v>
                </c:pt>
                <c:pt idx="2">
                  <c:v>16.066800000000001</c:v>
                </c:pt>
                <c:pt idx="3">
                  <c:v>15.692399999999999</c:v>
                </c:pt>
                <c:pt idx="4">
                  <c:v>17.334099999999999</c:v>
                </c:pt>
                <c:pt idx="5">
                  <c:v>28.0579</c:v>
                </c:pt>
                <c:pt idx="6">
                  <c:v>28.3629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E-46F4-AEC8-277B11190811}"/>
            </c:ext>
          </c:extLst>
        </c:ser>
        <c:ser>
          <c:idx val="1"/>
          <c:order val="1"/>
          <c:tx>
            <c:strRef>
              <c:f>'Profit Ratios'!$K$6:$R$6</c:f>
              <c:strCache>
                <c:ptCount val="8"/>
                <c:pt idx="0">
                  <c:v>Samsung Electronics Co Ltd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'Profit Ratios'!$K$8:$R$8</c:f>
              <c:numCache>
                <c:formatCode>#,##0.00</c:formatCode>
                <c:ptCount val="8"/>
                <c:pt idx="0">
                  <c:v>11</c:v>
                </c:pt>
                <c:pt idx="1">
                  <c:v>8.39</c:v>
                </c:pt>
                <c:pt idx="2">
                  <c:v>8.01</c:v>
                </c:pt>
                <c:pt idx="3">
                  <c:v>5.46</c:v>
                </c:pt>
                <c:pt idx="4">
                  <c:v>5.16</c:v>
                </c:pt>
                <c:pt idx="5">
                  <c:v>6.72</c:v>
                </c:pt>
                <c:pt idx="6">
                  <c:v>9.75</c:v>
                </c:pt>
                <c:pt idx="7">
                  <c:v>6.98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FE-46F4-AEC8-277B11190811}"/>
            </c:ext>
          </c:extLst>
        </c:ser>
        <c:ser>
          <c:idx val="2"/>
          <c:order val="2"/>
          <c:tx>
            <c:strRef>
              <c:f>'Profit Ratios'!$T$6:$AA$6</c:f>
              <c:strCache>
                <c:ptCount val="8"/>
                <c:pt idx="0">
                  <c:v>HUAWEI TECHNOLOGIES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'Profit Ratios'!$T$8:$AA$8</c:f>
              <c:numCache>
                <c:formatCode>#,##0.00</c:formatCode>
                <c:ptCount val="8"/>
                <c:pt idx="0">
                  <c:v>5.09</c:v>
                </c:pt>
                <c:pt idx="1">
                  <c:v>10.4</c:v>
                </c:pt>
                <c:pt idx="2">
                  <c:v>10.119999999999999</c:v>
                </c:pt>
                <c:pt idx="3">
                  <c:v>9.58</c:v>
                </c:pt>
                <c:pt idx="4">
                  <c:v>7.48</c:v>
                </c:pt>
                <c:pt idx="5">
                  <c:v>8.2200000000000006</c:v>
                </c:pt>
                <c:pt idx="6">
                  <c:v>6.86</c:v>
                </c:pt>
                <c:pt idx="7">
                  <c:v>9.4600000000000009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FE-46F4-AEC8-277B111908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1214527"/>
        <c:axId val="71771615"/>
      </c:barChart>
      <c:catAx>
        <c:axId val="161214527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1615"/>
        <c:crosses val="autoZero"/>
        <c:auto val="1"/>
        <c:lblAlgn val="ctr"/>
        <c:lblOffset val="100"/>
        <c:noMultiLvlLbl val="1"/>
      </c:catAx>
      <c:valAx>
        <c:axId val="71771615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452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4">
                    <a:lumMod val="50000"/>
                  </a:schemeClr>
                </a:solidFill>
              </a:rPr>
              <a:t>Return on Invested Capital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'Profit Ratios'!$A$6:$I$6</c:f>
              <c:strCache>
                <c:ptCount val="9"/>
                <c:pt idx="0">
                  <c:v>Apple Inc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 Ratios'!$C$7:$I$7</c:f>
              <c:strCache>
                <c:ptCount val="7"/>
                <c:pt idx="0">
                  <c:v>FY 2016</c:v>
                </c:pt>
                <c:pt idx="1">
                  <c:v>FY 2017</c:v>
                </c:pt>
                <c:pt idx="2">
                  <c:v>FY 2018</c:v>
                </c:pt>
                <c:pt idx="3">
                  <c:v>FY 2019</c:v>
                </c:pt>
                <c:pt idx="4">
                  <c:v>FY 2020</c:v>
                </c:pt>
                <c:pt idx="5">
                  <c:v>FY 2021</c:v>
                </c:pt>
                <c:pt idx="6">
                  <c:v>FY 2022</c:v>
                </c:pt>
              </c:strCache>
            </c:strRef>
          </c:cat>
          <c:val>
            <c:numRef>
              <c:f>'Profit Ratios'!$C$11:$I$11</c:f>
              <c:numCache>
                <c:formatCode>#,##0.00</c:formatCode>
                <c:ptCount val="7"/>
                <c:pt idx="0">
                  <c:v>20.080300000000001</c:v>
                </c:pt>
                <c:pt idx="1">
                  <c:v>17.9864</c:v>
                </c:pt>
                <c:pt idx="2">
                  <c:v>22.935600000000001</c:v>
                </c:pt>
                <c:pt idx="3">
                  <c:v>24.761099999999999</c:v>
                </c:pt>
                <c:pt idx="4">
                  <c:v>28.196000000000002</c:v>
                </c:pt>
                <c:pt idx="5">
                  <c:v>46.250100000000003</c:v>
                </c:pt>
                <c:pt idx="6">
                  <c:v>48.776400000000002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7-4CB1-8984-BDA11FD832B3}"/>
            </c:ext>
          </c:extLst>
        </c:ser>
        <c:ser>
          <c:idx val="1"/>
          <c:order val="1"/>
          <c:tx>
            <c:strRef>
              <c:f>'Profit Ratios'!$K$6:$R$6</c:f>
              <c:strCache>
                <c:ptCount val="8"/>
                <c:pt idx="0">
                  <c:v>Samsung Electronics Co Ltd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'Profit Ratios'!$L$11:$R$11</c:f>
              <c:numCache>
                <c:formatCode>#,##0.00</c:formatCode>
                <c:ptCount val="7"/>
                <c:pt idx="0">
                  <c:v>25.45</c:v>
                </c:pt>
                <c:pt idx="1">
                  <c:v>21.61</c:v>
                </c:pt>
                <c:pt idx="2">
                  <c:v>17.22</c:v>
                </c:pt>
                <c:pt idx="3">
                  <c:v>14.58</c:v>
                </c:pt>
                <c:pt idx="4">
                  <c:v>16.84</c:v>
                </c:pt>
                <c:pt idx="5">
                  <c:v>24.56</c:v>
                </c:pt>
                <c:pt idx="6">
                  <c:v>15.64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47-4CB1-8984-BDA11FD832B3}"/>
            </c:ext>
          </c:extLst>
        </c:ser>
        <c:ser>
          <c:idx val="2"/>
          <c:order val="2"/>
          <c:tx>
            <c:strRef>
              <c:f>'Profit Ratios'!$T$6:$AA$6</c:f>
              <c:strCache>
                <c:ptCount val="8"/>
                <c:pt idx="0">
                  <c:v>HUAWEI TECHNOLOGIES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'Profit Ratios'!$T$11:$AA$11</c:f>
              <c:numCache>
                <c:formatCode>#,##0.00</c:formatCode>
                <c:ptCount val="8"/>
                <c:pt idx="0">
                  <c:v>37.75</c:v>
                </c:pt>
                <c:pt idx="1">
                  <c:v>46.1</c:v>
                </c:pt>
                <c:pt idx="2">
                  <c:v>31.75</c:v>
                </c:pt>
                <c:pt idx="3">
                  <c:v>54.74</c:v>
                </c:pt>
                <c:pt idx="4">
                  <c:v>54.72</c:v>
                </c:pt>
                <c:pt idx="5">
                  <c:v>132.15</c:v>
                </c:pt>
                <c:pt idx="6">
                  <c:v>106.48</c:v>
                </c:pt>
                <c:pt idx="7">
                  <c:v>59.53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47-4CB1-8984-BDA11FD832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1214527"/>
        <c:axId val="71771615"/>
      </c:barChart>
      <c:catAx>
        <c:axId val="161214527"/>
        <c:scaling>
          <c:orientation val="minMax"/>
        </c:scaling>
        <c:delete val="0"/>
        <c:axPos val="l"/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1615"/>
        <c:crosses val="autoZero"/>
        <c:auto val="1"/>
        <c:lblAlgn val="ctr"/>
        <c:lblOffset val="100"/>
        <c:noMultiLvlLbl val="1"/>
      </c:catAx>
      <c:valAx>
        <c:axId val="71771615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452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4">
                    <a:lumMod val="50000"/>
                  </a:schemeClr>
                </a:solidFill>
              </a:rPr>
              <a:t>EBITDA Margin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'Profit Ratios'!$A$6:$I$6</c:f>
              <c:strCache>
                <c:ptCount val="9"/>
                <c:pt idx="0">
                  <c:v>Apple Inc</c:v>
                </c:pt>
              </c:strCache>
            </c:strRef>
          </c:tx>
          <c:spPr>
            <a:ln w="25400" cap="rnd" cmpd="sng" algn="ctr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'Profit Ratios'!$C$7:$I$7</c:f>
              <c:strCache>
                <c:ptCount val="7"/>
                <c:pt idx="0">
                  <c:v>FY 2016</c:v>
                </c:pt>
                <c:pt idx="1">
                  <c:v>FY 2017</c:v>
                </c:pt>
                <c:pt idx="2">
                  <c:v>FY 2018</c:v>
                </c:pt>
                <c:pt idx="3">
                  <c:v>FY 2019</c:v>
                </c:pt>
                <c:pt idx="4">
                  <c:v>FY 2020</c:v>
                </c:pt>
                <c:pt idx="5">
                  <c:v>FY 2021</c:v>
                </c:pt>
                <c:pt idx="6">
                  <c:v>FY 2022</c:v>
                </c:pt>
              </c:strCache>
            </c:strRef>
          </c:xVal>
          <c:yVal>
            <c:numRef>
              <c:f>'Profit Ratios'!$C$10:$I$10</c:f>
              <c:numCache>
                <c:formatCode>#,##0.00</c:formatCode>
                <c:ptCount val="7"/>
                <c:pt idx="0">
                  <c:v>27.8354</c:v>
                </c:pt>
                <c:pt idx="1">
                  <c:v>26.760400000000001</c:v>
                </c:pt>
                <c:pt idx="2">
                  <c:v>26.693999999999999</c:v>
                </c:pt>
                <c:pt idx="3">
                  <c:v>24.571999999999999</c:v>
                </c:pt>
                <c:pt idx="4">
                  <c:v>24.147300000000001</c:v>
                </c:pt>
                <c:pt idx="5">
                  <c:v>29.782399999999999</c:v>
                </c:pt>
                <c:pt idx="6">
                  <c:v>30.288699999999999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3-49B1-A63A-9F6E139C1C0D}"/>
            </c:ext>
          </c:extLst>
        </c:ser>
        <c:ser>
          <c:idx val="1"/>
          <c:order val="1"/>
          <c:tx>
            <c:strRef>
              <c:f>'Profit Ratios'!$K$6:$R$6</c:f>
              <c:strCache>
                <c:ptCount val="8"/>
                <c:pt idx="0">
                  <c:v>Samsung Electronics Co Ltd</c:v>
                </c:pt>
              </c:strCache>
            </c:strRef>
          </c:tx>
          <c:spPr>
            <a:ln w="25400" cap="rnd" cmpd="sng" algn="ctr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'Profit Ratios'!$K$10:$R$10</c:f>
              <c:numCache>
                <c:formatCode>#,##0.00</c:formatCode>
                <c:ptCount val="8"/>
                <c:pt idx="0">
                  <c:v>17.489999999999998</c:v>
                </c:pt>
                <c:pt idx="1">
                  <c:v>17.63</c:v>
                </c:pt>
                <c:pt idx="2">
                  <c:v>18.98</c:v>
                </c:pt>
                <c:pt idx="3">
                  <c:v>16.894641646</c:v>
                </c:pt>
                <c:pt idx="4">
                  <c:v>19</c:v>
                </c:pt>
                <c:pt idx="5">
                  <c:v>19.68</c:v>
                </c:pt>
                <c:pt idx="6">
                  <c:v>21.46</c:v>
                </c:pt>
                <c:pt idx="7">
                  <c:v>22.59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23-49B1-A63A-9F6E139C1C0D}"/>
            </c:ext>
          </c:extLst>
        </c:ser>
        <c:ser>
          <c:idx val="2"/>
          <c:order val="2"/>
          <c:tx>
            <c:strRef>
              <c:f>'Profit Ratios'!$T$6:$AA$6</c:f>
              <c:strCache>
                <c:ptCount val="8"/>
                <c:pt idx="0">
                  <c:v>HUAWEI TECHNOLOGIES</c:v>
                </c:pt>
              </c:strCache>
            </c:strRef>
          </c:tx>
          <c:spPr>
            <a:ln w="25400" cap="rnd" cmpd="sng" algn="ctr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'Profit Ratios'!$T$10:$AA$10</c:f>
              <c:numCache>
                <c:formatCode>#,##0.00</c:formatCode>
                <c:ptCount val="8"/>
                <c:pt idx="0">
                  <c:v>27.3</c:v>
                </c:pt>
                <c:pt idx="1">
                  <c:v>31.7</c:v>
                </c:pt>
                <c:pt idx="2">
                  <c:v>24.67</c:v>
                </c:pt>
                <c:pt idx="3">
                  <c:v>20.16</c:v>
                </c:pt>
                <c:pt idx="4">
                  <c:v>17.87</c:v>
                </c:pt>
                <c:pt idx="5">
                  <c:v>20.82</c:v>
                </c:pt>
                <c:pt idx="6">
                  <c:v>30.5</c:v>
                </c:pt>
                <c:pt idx="7">
                  <c:v>34.93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23-49B1-A63A-9F6E139C1C0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1214527"/>
        <c:axId val="71771615"/>
      </c:scatterChart>
      <c:valAx>
        <c:axId val="161214527"/>
        <c:scaling>
          <c:orientation val="minMax"/>
        </c:scaling>
        <c:delete val="0"/>
        <c:axPos val="b"/>
        <c:numFmt formatCode="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1615"/>
        <c:crosses val="autoZero"/>
        <c:crossBetween val="midCat"/>
      </c:valAx>
      <c:valAx>
        <c:axId val="71771615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4527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4">
                    <a:lumMod val="50000"/>
                  </a:schemeClr>
                </a:solidFill>
              </a:rPr>
              <a:t>Profit Margin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'Profit Ratios'!$A$6:$I$6</c:f>
              <c:strCache>
                <c:ptCount val="9"/>
                <c:pt idx="0">
                  <c:v>Apple Inc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 Ratios'!$C$7:$I$7</c:f>
              <c:strCache>
                <c:ptCount val="7"/>
                <c:pt idx="0">
                  <c:v>FY 2016</c:v>
                </c:pt>
                <c:pt idx="1">
                  <c:v>FY 2017</c:v>
                </c:pt>
                <c:pt idx="2">
                  <c:v>FY 2018</c:v>
                </c:pt>
                <c:pt idx="3">
                  <c:v>FY 2019</c:v>
                </c:pt>
                <c:pt idx="4">
                  <c:v>FY 2020</c:v>
                </c:pt>
                <c:pt idx="5">
                  <c:v>FY 2021</c:v>
                </c:pt>
                <c:pt idx="6">
                  <c:v>FY 2022</c:v>
                </c:pt>
              </c:strCache>
            </c:strRef>
          </c:cat>
          <c:val>
            <c:numRef>
              <c:f>'Profit Ratios'!$C$10:$I$10</c:f>
              <c:numCache>
                <c:formatCode>#,##0.00</c:formatCode>
                <c:ptCount val="7"/>
                <c:pt idx="0">
                  <c:v>27.8354</c:v>
                </c:pt>
                <c:pt idx="1">
                  <c:v>26.760400000000001</c:v>
                </c:pt>
                <c:pt idx="2">
                  <c:v>26.693999999999999</c:v>
                </c:pt>
                <c:pt idx="3">
                  <c:v>24.571999999999999</c:v>
                </c:pt>
                <c:pt idx="4">
                  <c:v>24.147300000000001</c:v>
                </c:pt>
                <c:pt idx="5">
                  <c:v>29.782399999999999</c:v>
                </c:pt>
                <c:pt idx="6">
                  <c:v>30.288699999999999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F-4095-AA99-F6CB9B0FEF5D}"/>
            </c:ext>
          </c:extLst>
        </c:ser>
        <c:ser>
          <c:idx val="1"/>
          <c:order val="1"/>
          <c:tx>
            <c:strRef>
              <c:f>'Profit Ratios'!$K$6:$R$6</c:f>
              <c:strCache>
                <c:ptCount val="8"/>
                <c:pt idx="0">
                  <c:v>Samsung Electronics Co Ltd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'Profit Ratios'!$K$10:$R$10</c:f>
              <c:numCache>
                <c:formatCode>#,##0.00</c:formatCode>
                <c:ptCount val="8"/>
                <c:pt idx="0">
                  <c:v>17.489999999999998</c:v>
                </c:pt>
                <c:pt idx="1">
                  <c:v>17.63</c:v>
                </c:pt>
                <c:pt idx="2">
                  <c:v>18.98</c:v>
                </c:pt>
                <c:pt idx="3">
                  <c:v>16.894641646</c:v>
                </c:pt>
                <c:pt idx="4">
                  <c:v>19</c:v>
                </c:pt>
                <c:pt idx="5">
                  <c:v>19.68</c:v>
                </c:pt>
                <c:pt idx="6">
                  <c:v>21.46</c:v>
                </c:pt>
                <c:pt idx="7">
                  <c:v>22.59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F-4095-AA99-F6CB9B0FEF5D}"/>
            </c:ext>
          </c:extLst>
        </c:ser>
        <c:ser>
          <c:idx val="2"/>
          <c:order val="2"/>
          <c:tx>
            <c:strRef>
              <c:f>'Profit Ratios'!$T$6:$AA$6</c:f>
              <c:strCache>
                <c:ptCount val="8"/>
                <c:pt idx="0">
                  <c:v>HUAWEI TECHNOLOGIES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'Profit Ratios'!$T$10:$AA$10</c:f>
              <c:numCache>
                <c:formatCode>#,##0.00</c:formatCode>
                <c:ptCount val="8"/>
                <c:pt idx="0">
                  <c:v>27.3</c:v>
                </c:pt>
                <c:pt idx="1">
                  <c:v>31.7</c:v>
                </c:pt>
                <c:pt idx="2">
                  <c:v>24.67</c:v>
                </c:pt>
                <c:pt idx="3">
                  <c:v>20.16</c:v>
                </c:pt>
                <c:pt idx="4">
                  <c:v>17.87</c:v>
                </c:pt>
                <c:pt idx="5">
                  <c:v>20.82</c:v>
                </c:pt>
                <c:pt idx="6">
                  <c:v>30.5</c:v>
                </c:pt>
                <c:pt idx="7">
                  <c:v>34.93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F-4095-AA99-F6CB9B0FEF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1214527"/>
        <c:axId val="71771615"/>
      </c:lineChart>
      <c:catAx>
        <c:axId val="161214527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1615"/>
        <c:crosses val="autoZero"/>
        <c:auto val="1"/>
        <c:lblAlgn val="ctr"/>
        <c:lblOffset val="100"/>
        <c:noMultiLvlLbl val="1"/>
      </c:catAx>
      <c:valAx>
        <c:axId val="71771615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452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4">
                    <a:lumMod val="50000"/>
                  </a:schemeClr>
                </a:solidFill>
              </a:rPr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'Other Ratios'!$B$6:$I$6</c:f>
              <c:strCache>
                <c:ptCount val="8"/>
                <c:pt idx="0">
                  <c:v>Apple Inc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 Ratios'!$C$7:$I$7</c:f>
              <c:strCache>
                <c:ptCount val="7"/>
                <c:pt idx="0">
                  <c:v>FY 2016</c:v>
                </c:pt>
                <c:pt idx="1">
                  <c:v>FY 2017</c:v>
                </c:pt>
                <c:pt idx="2">
                  <c:v>FY 2018</c:v>
                </c:pt>
                <c:pt idx="3">
                  <c:v>FY 2019</c:v>
                </c:pt>
                <c:pt idx="4">
                  <c:v>FY 2020</c:v>
                </c:pt>
                <c:pt idx="5">
                  <c:v>FY 2021</c:v>
                </c:pt>
                <c:pt idx="6">
                  <c:v>FY 2022</c:v>
                </c:pt>
              </c:strCache>
            </c:strRef>
          </c:cat>
          <c:val>
            <c:numRef>
              <c:f>'Other Ratios'!$B$8:$I$8</c:f>
              <c:numCache>
                <c:formatCode>#,##0.00</c:formatCode>
                <c:ptCount val="8"/>
                <c:pt idx="0">
                  <c:v>1.28</c:v>
                </c:pt>
                <c:pt idx="1">
                  <c:v>1.39</c:v>
                </c:pt>
                <c:pt idx="2">
                  <c:v>1.46</c:v>
                </c:pt>
                <c:pt idx="3">
                  <c:v>1.32</c:v>
                </c:pt>
                <c:pt idx="4">
                  <c:v>1.5</c:v>
                </c:pt>
                <c:pt idx="5">
                  <c:v>1.1399999999999999</c:v>
                </c:pt>
                <c:pt idx="6">
                  <c:v>0.93</c:v>
                </c:pt>
                <c:pt idx="7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0-49A4-8421-08C6A78A930A}"/>
            </c:ext>
          </c:extLst>
        </c:ser>
        <c:ser>
          <c:idx val="1"/>
          <c:order val="1"/>
          <c:tx>
            <c:strRef>
              <c:f>'Profit Ratios'!$K$6:$R$6</c:f>
              <c:strCache>
                <c:ptCount val="8"/>
                <c:pt idx="0">
                  <c:v>Samsung Electronics Co Ltd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'Other Ratios'!$K$8:$R$8</c:f>
              <c:numCache>
                <c:formatCode>#,##0.00</c:formatCode>
                <c:ptCount val="8"/>
                <c:pt idx="0">
                  <c:v>1.61</c:v>
                </c:pt>
                <c:pt idx="1">
                  <c:v>1.45</c:v>
                </c:pt>
                <c:pt idx="2">
                  <c:v>1.55</c:v>
                </c:pt>
                <c:pt idx="3">
                  <c:v>1.44</c:v>
                </c:pt>
                <c:pt idx="4">
                  <c:v>1.43</c:v>
                </c:pt>
                <c:pt idx="5">
                  <c:v>1.5</c:v>
                </c:pt>
                <c:pt idx="6">
                  <c:v>1.48</c:v>
                </c:pt>
                <c:pt idx="7">
                  <c:v>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0-49A4-8421-08C6A78A930A}"/>
            </c:ext>
          </c:extLst>
        </c:ser>
        <c:ser>
          <c:idx val="2"/>
          <c:order val="2"/>
          <c:tx>
            <c:strRef>
              <c:f>'Profit Ratios'!$T$6:$AA$6</c:f>
              <c:strCache>
                <c:ptCount val="8"/>
                <c:pt idx="0">
                  <c:v>HUAWEI TECHNOLOGIES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'Other Ratios'!$T$8:$AA$8</c:f>
              <c:numCache>
                <c:formatCode>#,##0.00</c:formatCode>
                <c:ptCount val="8"/>
                <c:pt idx="0">
                  <c:v>1.18</c:v>
                </c:pt>
                <c:pt idx="1">
                  <c:v>1.3</c:v>
                </c:pt>
                <c:pt idx="2">
                  <c:v>1.51</c:v>
                </c:pt>
                <c:pt idx="3">
                  <c:v>1.22</c:v>
                </c:pt>
                <c:pt idx="4">
                  <c:v>1.1599999999999999</c:v>
                </c:pt>
                <c:pt idx="5">
                  <c:v>1.04</c:v>
                </c:pt>
                <c:pt idx="6">
                  <c:v>1.03</c:v>
                </c:pt>
                <c:pt idx="7">
                  <c:v>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80-49A4-8421-08C6A78A93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1214527"/>
        <c:axId val="71771615"/>
      </c:lineChart>
      <c:catAx>
        <c:axId val="161214527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1615"/>
        <c:crosses val="autoZero"/>
        <c:auto val="1"/>
        <c:lblAlgn val="ctr"/>
        <c:lblOffset val="100"/>
        <c:noMultiLvlLbl val="1"/>
      </c:catAx>
      <c:valAx>
        <c:axId val="71771615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452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4">
                    <a:lumMod val="50000"/>
                  </a:schemeClr>
                </a:solidFill>
              </a:rPr>
              <a:t>Quick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'Other Ratios'!$B$6:$I$6</c:f>
              <c:strCache>
                <c:ptCount val="8"/>
                <c:pt idx="0">
                  <c:v>Apple Inc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 Ratios'!$C$7:$I$7</c:f>
              <c:strCache>
                <c:ptCount val="7"/>
                <c:pt idx="0">
                  <c:v>FY 2016</c:v>
                </c:pt>
                <c:pt idx="1">
                  <c:v>FY 2017</c:v>
                </c:pt>
                <c:pt idx="2">
                  <c:v>FY 2018</c:v>
                </c:pt>
                <c:pt idx="3">
                  <c:v>FY 2019</c:v>
                </c:pt>
                <c:pt idx="4">
                  <c:v>FY 2020</c:v>
                </c:pt>
                <c:pt idx="5">
                  <c:v>FY 2021</c:v>
                </c:pt>
                <c:pt idx="6">
                  <c:v>FY 2022</c:v>
                </c:pt>
              </c:strCache>
            </c:strRef>
          </c:cat>
          <c:val>
            <c:numRef>
              <c:f>'Other Ratios'!$B$9:$I$9</c:f>
              <c:numCache>
                <c:formatCode>#,##0.00</c:formatCode>
                <c:ptCount val="8"/>
                <c:pt idx="0">
                  <c:v>1.25</c:v>
                </c:pt>
                <c:pt idx="1">
                  <c:v>1.19</c:v>
                </c:pt>
                <c:pt idx="2">
                  <c:v>0.99</c:v>
                </c:pt>
                <c:pt idx="3">
                  <c:v>1.38</c:v>
                </c:pt>
                <c:pt idx="4">
                  <c:v>1.22</c:v>
                </c:pt>
                <c:pt idx="5">
                  <c:v>0.91</c:v>
                </c:pt>
                <c:pt idx="6">
                  <c:v>0.71</c:v>
                </c:pt>
                <c:pt idx="7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44-456E-A0B6-20CC5CF0C50D}"/>
            </c:ext>
          </c:extLst>
        </c:ser>
        <c:ser>
          <c:idx val="1"/>
          <c:order val="1"/>
          <c:tx>
            <c:strRef>
              <c:f>'Profit Ratios'!$K$6:$R$6</c:f>
              <c:strCache>
                <c:ptCount val="8"/>
                <c:pt idx="0">
                  <c:v>Samsung Electronics Co Ltd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'Other Ratios'!$K$9:$R$9</c:f>
              <c:numCache>
                <c:formatCode>#,##0.00</c:formatCode>
                <c:ptCount val="8"/>
                <c:pt idx="0">
                  <c:v>1.39</c:v>
                </c:pt>
                <c:pt idx="1">
                  <c:v>1.26</c:v>
                </c:pt>
                <c:pt idx="2">
                  <c:v>1.41</c:v>
                </c:pt>
                <c:pt idx="3">
                  <c:v>1.34</c:v>
                </c:pt>
                <c:pt idx="4">
                  <c:v>1.33</c:v>
                </c:pt>
                <c:pt idx="5">
                  <c:v>1.34</c:v>
                </c:pt>
                <c:pt idx="6">
                  <c:v>1.37</c:v>
                </c:pt>
                <c:pt idx="7">
                  <c:v>1.51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44-456E-A0B6-20CC5CF0C50D}"/>
            </c:ext>
          </c:extLst>
        </c:ser>
        <c:ser>
          <c:idx val="2"/>
          <c:order val="2"/>
          <c:tx>
            <c:strRef>
              <c:f>'Profit Ratios'!$T$6:$AA$6</c:f>
              <c:strCache>
                <c:ptCount val="8"/>
                <c:pt idx="0">
                  <c:v>HUAWEI TECHNOLOGIES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'Other Ratios'!$T$9:$Z$9</c:f>
              <c:numCache>
                <c:formatCode>#,##0.00</c:formatCode>
                <c:ptCount val="7"/>
                <c:pt idx="0">
                  <c:v>0.7</c:v>
                </c:pt>
                <c:pt idx="1">
                  <c:v>1.03</c:v>
                </c:pt>
                <c:pt idx="2">
                  <c:v>1.07</c:v>
                </c:pt>
                <c:pt idx="3">
                  <c:v>1.06</c:v>
                </c:pt>
                <c:pt idx="4">
                  <c:v>1.02</c:v>
                </c:pt>
                <c:pt idx="5">
                  <c:v>0.85</c:v>
                </c:pt>
                <c:pt idx="6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44-456E-A0B6-20CC5CF0C50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1214527"/>
        <c:axId val="71771615"/>
      </c:lineChart>
      <c:catAx>
        <c:axId val="161214527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1615"/>
        <c:crosses val="autoZero"/>
        <c:auto val="1"/>
        <c:lblAlgn val="ctr"/>
        <c:lblOffset val="100"/>
        <c:noMultiLvlLbl val="1"/>
      </c:catAx>
      <c:valAx>
        <c:axId val="71771615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452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4">
                    <a:lumMod val="50000"/>
                  </a:schemeClr>
                </a:solidFill>
              </a:rPr>
              <a:t>Debt to Equity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'Other Ratios'!$B$6:$I$6</c:f>
              <c:strCache>
                <c:ptCount val="8"/>
                <c:pt idx="0">
                  <c:v>Apple Inc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 Ratios'!$C$7:$I$7</c:f>
              <c:strCache>
                <c:ptCount val="7"/>
                <c:pt idx="0">
                  <c:v>FY 2016</c:v>
                </c:pt>
                <c:pt idx="1">
                  <c:v>FY 2017</c:v>
                </c:pt>
                <c:pt idx="2">
                  <c:v>FY 2018</c:v>
                </c:pt>
                <c:pt idx="3">
                  <c:v>FY 2019</c:v>
                </c:pt>
                <c:pt idx="4">
                  <c:v>FY 2020</c:v>
                </c:pt>
                <c:pt idx="5">
                  <c:v>FY 2021</c:v>
                </c:pt>
                <c:pt idx="6">
                  <c:v>FY 2022</c:v>
                </c:pt>
              </c:strCache>
            </c:strRef>
          </c:cat>
          <c:val>
            <c:numRef>
              <c:f>'Other Ratios'!$B$10:$I$10</c:f>
              <c:numCache>
                <c:formatCode>#,##0.00</c:formatCode>
                <c:ptCount val="8"/>
                <c:pt idx="0">
                  <c:v>35.42</c:v>
                </c:pt>
                <c:pt idx="1">
                  <c:v>2.1800000000000002</c:v>
                </c:pt>
                <c:pt idx="2">
                  <c:v>31.75</c:v>
                </c:pt>
                <c:pt idx="3">
                  <c:v>26.83</c:v>
                </c:pt>
                <c:pt idx="4">
                  <c:v>39.6</c:v>
                </c:pt>
                <c:pt idx="5">
                  <c:v>32.85</c:v>
                </c:pt>
                <c:pt idx="6">
                  <c:v>38.21</c:v>
                </c:pt>
                <c:pt idx="7">
                  <c:v>36.75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4-4DD5-A86D-949F004231CF}"/>
            </c:ext>
          </c:extLst>
        </c:ser>
        <c:ser>
          <c:idx val="1"/>
          <c:order val="1"/>
          <c:tx>
            <c:strRef>
              <c:f>'Profit Ratios'!$K$6:$R$6</c:f>
              <c:strCache>
                <c:ptCount val="8"/>
                <c:pt idx="0">
                  <c:v>Samsung Electronics Co Ltd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'Other Ratios'!$K$10:$R$10</c:f>
              <c:numCache>
                <c:formatCode>#,##0.00</c:formatCode>
                <c:ptCount val="8"/>
                <c:pt idx="0">
                  <c:v>33.950000000000003</c:v>
                </c:pt>
                <c:pt idx="1">
                  <c:v>27.62</c:v>
                </c:pt>
                <c:pt idx="2">
                  <c:v>32.26</c:v>
                </c:pt>
                <c:pt idx="3">
                  <c:v>27.95</c:v>
                </c:pt>
                <c:pt idx="4">
                  <c:v>28.27</c:v>
                </c:pt>
                <c:pt idx="5">
                  <c:v>34.9</c:v>
                </c:pt>
                <c:pt idx="6">
                  <c:v>34.89</c:v>
                </c:pt>
                <c:pt idx="7">
                  <c:v>40.07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44-4DD5-A86D-949F004231CF}"/>
            </c:ext>
          </c:extLst>
        </c:ser>
        <c:ser>
          <c:idx val="2"/>
          <c:order val="2"/>
          <c:tx>
            <c:strRef>
              <c:f>'Profit Ratios'!$T$6:$AA$6</c:f>
              <c:strCache>
                <c:ptCount val="8"/>
                <c:pt idx="0">
                  <c:v>HUAWEI TECHNOLOGIES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'Other Ratios'!$T$10:$AA$10</c:f>
              <c:numCache>
                <c:formatCode>#,##0.00</c:formatCode>
                <c:ptCount val="8"/>
                <c:pt idx="0">
                  <c:v>13.48</c:v>
                </c:pt>
                <c:pt idx="1">
                  <c:v>22.51</c:v>
                </c:pt>
                <c:pt idx="2">
                  <c:v>32.06</c:v>
                </c:pt>
                <c:pt idx="3">
                  <c:v>17.5</c:v>
                </c:pt>
                <c:pt idx="4">
                  <c:v>13.67</c:v>
                </c:pt>
                <c:pt idx="5">
                  <c:v>6.22</c:v>
                </c:pt>
                <c:pt idx="6">
                  <c:v>6.44</c:v>
                </c:pt>
                <c:pt idx="7">
                  <c:v>15.89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44-4DD5-A86D-949F004231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1214527"/>
        <c:axId val="71771615"/>
      </c:barChart>
      <c:catAx>
        <c:axId val="161214527"/>
        <c:scaling>
          <c:orientation val="minMax"/>
        </c:scaling>
        <c:delete val="0"/>
        <c:axPos val="l"/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1615"/>
        <c:crosses val="autoZero"/>
        <c:auto val="1"/>
        <c:lblAlgn val="ctr"/>
        <c:lblOffset val="100"/>
        <c:noMultiLvlLbl val="1"/>
      </c:catAx>
      <c:valAx>
        <c:axId val="71771615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452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798195</xdr:colOff>
      <xdr:row>4</xdr:row>
      <xdr:rowOff>28575</xdr:rowOff>
    </xdr:from>
    <xdr:to>
      <xdr:col>10</xdr:col>
      <xdr:colOff>129540</xdr:colOff>
      <xdr:row>12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65A04C-8BFA-4A3E-ACAE-17CE70D54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2638425</xdr:colOff>
      <xdr:row>4</xdr:row>
      <xdr:rowOff>28575</xdr:rowOff>
    </xdr:from>
    <xdr:to>
      <xdr:col>5</xdr:col>
      <xdr:colOff>790575</xdr:colOff>
      <xdr:row>12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24249-5BE8-4825-B45E-61D43D034183}"/>
            </a:ext>
            <a:ext uri="{147F2762-F138-4A5C-976F-8EAC2B608ADB}">
              <a16:predDERef xmlns:a16="http://schemas.microsoft.com/office/drawing/2014/main" pred="{1865A04C-8BFA-4A3E-ACAE-17CE70D54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50426</xdr:colOff>
      <xdr:row>11</xdr:row>
      <xdr:rowOff>247648</xdr:rowOff>
    </xdr:from>
    <xdr:to>
      <xdr:col>9</xdr:col>
      <xdr:colOff>0</xdr:colOff>
      <xdr:row>20</xdr:row>
      <xdr:rowOff>67236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93C643-645C-4B66-9A40-16EB64161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649942</xdr:colOff>
      <xdr:row>20</xdr:row>
      <xdr:rowOff>235324</xdr:rowOff>
    </xdr:from>
    <xdr:to>
      <xdr:col>17</xdr:col>
      <xdr:colOff>795618</xdr:colOff>
      <xdr:row>29</xdr:row>
      <xdr:rowOff>179295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F09C13-4453-4F42-A945-EF320D86C3A7}"/>
            </a:ext>
            <a:ext uri="{147F2762-F138-4A5C-976F-8EAC2B608ADB}">
              <a16:predDERef xmlns:a16="http://schemas.microsoft.com/office/drawing/2014/main" pred="{6F93C643-645C-4B66-9A40-16EB64161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2353235</xdr:colOff>
      <xdr:row>19</xdr:row>
      <xdr:rowOff>313764</xdr:rowOff>
    </xdr:from>
    <xdr:to>
      <xdr:col>9</xdr:col>
      <xdr:colOff>0</xdr:colOff>
      <xdr:row>28</xdr:row>
      <xdr:rowOff>324971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12AFE-C08F-44E5-98A0-12BC51B03996}"/>
            </a:ext>
            <a:ext uri="{147F2762-F138-4A5C-976F-8EAC2B608ADB}">
              <a16:predDERef xmlns:a16="http://schemas.microsoft.com/office/drawing/2014/main" pred="{B9F09C13-4453-4F42-A945-EF320D86C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89646</xdr:colOff>
      <xdr:row>11</xdr:row>
      <xdr:rowOff>168087</xdr:rowOff>
    </xdr:from>
    <xdr:to>
      <xdr:col>17</xdr:col>
      <xdr:colOff>818030</xdr:colOff>
      <xdr:row>20</xdr:row>
      <xdr:rowOff>156883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ED4573-B322-492D-9838-9D2EAED88472}"/>
            </a:ext>
            <a:ext uri="{147F2762-F138-4A5C-976F-8EAC2B608ADB}">
              <a16:predDERef xmlns:a16="http://schemas.microsoft.com/office/drawing/2014/main" pred="{27912AFE-C08F-44E5-98A0-12BC51B03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57150</xdr:rowOff>
    </xdr:from>
    <xdr:to>
      <xdr:col>8</xdr:col>
      <xdr:colOff>692525</xdr:colOff>
      <xdr:row>19</xdr:row>
      <xdr:rowOff>276787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2AAD8-0A9B-4A11-95C7-CFC068D5C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2803068</xdr:colOff>
      <xdr:row>20</xdr:row>
      <xdr:rowOff>136072</xdr:rowOff>
    </xdr:from>
    <xdr:to>
      <xdr:col>9</xdr:col>
      <xdr:colOff>73395</xdr:colOff>
      <xdr:row>28</xdr:row>
      <xdr:rowOff>355708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BB210A-6FA2-4641-95AC-061FFA693C07}"/>
            </a:ext>
            <a:ext uri="{147F2762-F138-4A5C-976F-8EAC2B608ADB}">
              <a16:predDERef xmlns:a16="http://schemas.microsoft.com/office/drawing/2014/main" pred="{BB32AAD8-0A9B-4A11-95C7-CFC068D5C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285749</xdr:colOff>
      <xdr:row>11</xdr:row>
      <xdr:rowOff>299358</xdr:rowOff>
    </xdr:from>
    <xdr:to>
      <xdr:col>18</xdr:col>
      <xdr:colOff>46184</xdr:colOff>
      <xdr:row>20</xdr:row>
      <xdr:rowOff>151601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BB346F-0105-4FF7-B5E8-BD99DBB3AA44}"/>
            </a:ext>
            <a:ext uri="{147F2762-F138-4A5C-976F-8EAC2B608ADB}">
              <a16:predDERef xmlns:a16="http://schemas.microsoft.com/office/drawing/2014/main" pred="{B0BB210A-6FA2-4641-95AC-061FFA693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299357</xdr:colOff>
      <xdr:row>20</xdr:row>
      <xdr:rowOff>340179</xdr:rowOff>
    </xdr:from>
    <xdr:to>
      <xdr:col>18</xdr:col>
      <xdr:colOff>59792</xdr:colOff>
      <xdr:row>29</xdr:row>
      <xdr:rowOff>192422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113A8A-C409-400D-BD6B-4D7D005C3776}"/>
            </a:ext>
            <a:ext uri="{147F2762-F138-4A5C-976F-8EAC2B608ADB}">
              <a16:predDERef xmlns:a16="http://schemas.microsoft.com/office/drawing/2014/main" pred="{00BB346F-0105-4FF7-B5E8-BD99DBB3A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95249</xdr:colOff>
      <xdr:row>10</xdr:row>
      <xdr:rowOff>244928</xdr:rowOff>
    </xdr:from>
    <xdr:to>
      <xdr:col>9</xdr:col>
      <xdr:colOff>111577</xdr:colOff>
      <xdr:row>18</xdr:row>
      <xdr:rowOff>312165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54897-8130-4EBC-B983-857205EBF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136071</xdr:colOff>
      <xdr:row>19</xdr:row>
      <xdr:rowOff>27214</xdr:rowOff>
    </xdr:from>
    <xdr:to>
      <xdr:col>9</xdr:col>
      <xdr:colOff>152399</xdr:colOff>
      <xdr:row>27</xdr:row>
      <xdr:rowOff>94451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A64789-F9F8-4BE0-8BF7-A36C1C6D1162}"/>
            </a:ext>
            <a:ext uri="{147F2762-F138-4A5C-976F-8EAC2B608ADB}">
              <a16:predDERef xmlns:a16="http://schemas.microsoft.com/office/drawing/2014/main" pred="{39A54897-8130-4EBC-B983-857205EBF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68036</xdr:colOff>
      <xdr:row>10</xdr:row>
      <xdr:rowOff>285750</xdr:rowOff>
    </xdr:from>
    <xdr:to>
      <xdr:col>18</xdr:col>
      <xdr:colOff>84364</xdr:colOff>
      <xdr:row>18</xdr:row>
      <xdr:rowOff>352987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962D5E-836B-4138-B3D0-FC0CBC057D61}"/>
            </a:ext>
            <a:ext uri="{147F2762-F138-4A5C-976F-8EAC2B608ADB}">
              <a16:predDERef xmlns:a16="http://schemas.microsoft.com/office/drawing/2014/main" pred="{ACA64789-F9F8-4BE0-8BF7-A36C1C6D1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530679</xdr:colOff>
      <xdr:row>19</xdr:row>
      <xdr:rowOff>54429</xdr:rowOff>
    </xdr:from>
    <xdr:to>
      <xdr:col>18</xdr:col>
      <xdr:colOff>547007</xdr:colOff>
      <xdr:row>27</xdr:row>
      <xdr:rowOff>121666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C9AF99-A60A-4CAE-8EB1-6F6128733DAC}"/>
            </a:ext>
            <a:ext uri="{147F2762-F138-4A5C-976F-8EAC2B608ADB}">
              <a16:predDERef xmlns:a16="http://schemas.microsoft.com/office/drawing/2014/main" pred="{C2962D5E-836B-4138-B3D0-FC0CBC057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54429</xdr:colOff>
      <xdr:row>10</xdr:row>
      <xdr:rowOff>108857</xdr:rowOff>
    </xdr:from>
    <xdr:to>
      <xdr:col>8</xdr:col>
      <xdr:colOff>966107</xdr:colOff>
      <xdr:row>18</xdr:row>
      <xdr:rowOff>143437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58B68B-6A9E-43AD-9172-D8803ECF7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45175</xdr:colOff>
      <xdr:row>18</xdr:row>
      <xdr:rowOff>142059</xdr:rowOff>
    </xdr:from>
    <xdr:to>
      <xdr:col>8</xdr:col>
      <xdr:colOff>667293</xdr:colOff>
      <xdr:row>26</xdr:row>
      <xdr:rowOff>176639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F3F872-0264-43CD-A1F1-6B14BF99A7F4}"/>
            </a:ext>
            <a:ext uri="{147F2762-F138-4A5C-976F-8EAC2B608ADB}">
              <a16:predDERef xmlns:a16="http://schemas.microsoft.com/office/drawing/2014/main" pred="{BB93E533-BC06-4455-8680-39483FA40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176893</xdr:colOff>
      <xdr:row>10</xdr:row>
      <xdr:rowOff>81643</xdr:rowOff>
    </xdr:from>
    <xdr:to>
      <xdr:col>17</xdr:col>
      <xdr:colOff>95249</xdr:colOff>
      <xdr:row>18</xdr:row>
      <xdr:rowOff>116223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C55006-3132-4387-81D4-6C2FA9F11A29}"/>
            </a:ext>
            <a:ext uri="{147F2762-F138-4A5C-976F-8EAC2B608ADB}">
              <a16:predDERef xmlns:a16="http://schemas.microsoft.com/office/drawing/2014/main" pred="{F2E4A0E4-59B5-4518-8B68-7B6DCF401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966107</xdr:colOff>
      <xdr:row>18</xdr:row>
      <xdr:rowOff>244929</xdr:rowOff>
    </xdr:from>
    <xdr:to>
      <xdr:col>16</xdr:col>
      <xdr:colOff>884464</xdr:colOff>
      <xdr:row>26</xdr:row>
      <xdr:rowOff>279509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47DB1E-BF56-4106-A5C0-8A69D8E1FE3D}"/>
            </a:ext>
            <a:ext uri="{147F2762-F138-4A5C-976F-8EAC2B608ADB}">
              <a16:predDERef xmlns:a16="http://schemas.microsoft.com/office/drawing/2014/main" pred="{38DA1460-19BF-416E-A615-483573163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LNGGAR\Desktop\&#1576;&#1607;&#1604;&#1582;\Appendix2.xlsx" TargetMode="External"/><Relationship Id="rId1" Type="http://schemas.openxmlformats.org/officeDocument/2006/relationships/externalLinkPath" Target="&#1576;&#1607;&#1604;&#1582;/Appendix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itability Analysis"/>
      <sheetName val="Financial Stability Assessment"/>
      <sheetName val="Employing Analysis"/>
      <sheetName val="Performance Analysis"/>
      <sheetName val="Asset Composition Analysis"/>
      <sheetName val="Average Profits"/>
      <sheetName val="Ratios Formula"/>
    </sheetNames>
    <sheetDataSet>
      <sheetData sheetId="0">
        <row r="1">
          <cell r="K1" t="str">
            <v>SHELL PLC</v>
          </cell>
          <cell r="L1"/>
          <cell r="M1"/>
          <cell r="N1"/>
          <cell r="O1"/>
          <cell r="P1"/>
          <cell r="Q1"/>
          <cell r="R1"/>
          <cell r="T1" t="str">
            <v>TOTALENERGIES GAS &amp; POWER LIMITED</v>
          </cell>
          <cell r="U1"/>
          <cell r="V1"/>
          <cell r="W1"/>
          <cell r="X1"/>
          <cell r="Y1"/>
          <cell r="Z1"/>
          <cell r="AA1"/>
        </row>
        <row r="2">
          <cell r="B2">
            <v>44926</v>
          </cell>
          <cell r="C2">
            <v>44561</v>
          </cell>
          <cell r="D2">
            <v>44196</v>
          </cell>
          <cell r="E2">
            <v>43830</v>
          </cell>
          <cell r="F2">
            <v>43465</v>
          </cell>
          <cell r="G2">
            <v>43100</v>
          </cell>
          <cell r="H2">
            <v>42735</v>
          </cell>
          <cell r="I2">
            <v>42369</v>
          </cell>
        </row>
      </sheetData>
      <sheetData sheetId="1"/>
      <sheetData sheetId="2">
        <row r="1">
          <cell r="B1" t="str">
            <v>BP P.L.C.</v>
          </cell>
          <cell r="C1"/>
          <cell r="D1"/>
          <cell r="E1"/>
          <cell r="F1"/>
          <cell r="G1"/>
          <cell r="H1"/>
          <cell r="I1"/>
        </row>
        <row r="3">
          <cell r="B3">
            <v>3.9438863230000001</v>
          </cell>
          <cell r="C3">
            <v>5.3942160890000004</v>
          </cell>
          <cell r="D3">
            <v>5.4000134019999999</v>
          </cell>
          <cell r="E3">
            <v>3.4930743729999998</v>
          </cell>
          <cell r="F3">
            <v>3.4559416729999999</v>
          </cell>
          <cell r="G3">
            <v>4.1716088830000002</v>
          </cell>
          <cell r="H3">
            <v>6.0196323850000004</v>
          </cell>
          <cell r="I3">
            <v>5.8000476880000003</v>
          </cell>
          <cell r="K3">
            <v>3.617544299</v>
          </cell>
          <cell r="L3">
            <v>4.4348759619999996</v>
          </cell>
          <cell r="M3">
            <v>6.621910636</v>
          </cell>
          <cell r="N3">
            <v>3.751425126</v>
          </cell>
          <cell r="O3">
            <v>3.375558995</v>
          </cell>
          <cell r="P3">
            <v>4.5903732670000004</v>
          </cell>
          <cell r="Q3">
            <v>6.5515903529999999</v>
          </cell>
          <cell r="R3">
            <v>6.4620974389999999</v>
          </cell>
          <cell r="T3">
            <v>2.6</v>
          </cell>
          <cell r="U3">
            <v>3.75</v>
          </cell>
          <cell r="V3">
            <v>5.25</v>
          </cell>
          <cell r="W3">
            <v>5.47</v>
          </cell>
          <cell r="X3">
            <v>5.73</v>
          </cell>
          <cell r="Y3">
            <v>5.13</v>
          </cell>
          <cell r="Z3">
            <v>4.88</v>
          </cell>
          <cell r="AA3">
            <v>3.88</v>
          </cell>
        </row>
        <row r="4">
          <cell r="B4">
            <v>113423.83107089</v>
          </cell>
          <cell r="C4">
            <v>100328.125</v>
          </cell>
          <cell r="D4">
            <v>71380.323054331995</v>
          </cell>
          <cell r="E4">
            <v>101531.034482759</v>
          </cell>
          <cell r="F4">
            <v>118561.736770692</v>
          </cell>
          <cell r="G4">
            <v>108299.866131191</v>
          </cell>
          <cell r="H4">
            <v>99186.046511627996</v>
          </cell>
          <cell r="I4">
            <v>90084.745762712002</v>
          </cell>
          <cell r="K4" t="str">
            <v>n.s.</v>
          </cell>
          <cell r="L4" t="str">
            <v>n.s.</v>
          </cell>
          <cell r="M4">
            <v>158081.39534883699</v>
          </cell>
          <cell r="N4">
            <v>170000</v>
          </cell>
          <cell r="O4">
            <v>181607.59493670901</v>
          </cell>
          <cell r="P4">
            <v>195604.65116279101</v>
          </cell>
          <cell r="Q4">
            <v>171543.47826087</v>
          </cell>
          <cell r="R4">
            <v>92021.505376343994</v>
          </cell>
        </row>
        <row r="5">
          <cell r="B5">
            <v>192006.033182504</v>
          </cell>
          <cell r="C5">
            <v>175765.625</v>
          </cell>
          <cell r="D5">
            <v>-267488.98678414099</v>
          </cell>
          <cell r="E5">
            <v>84772.413793102998</v>
          </cell>
          <cell r="F5">
            <v>177829.03663500701</v>
          </cell>
          <cell r="G5">
            <v>71084.337349398003</v>
          </cell>
          <cell r="H5">
            <v>-24031.007751937999</v>
          </cell>
          <cell r="I5">
            <v>-78486.682808717</v>
          </cell>
          <cell r="K5">
            <v>615620.68965517206</v>
          </cell>
          <cell r="L5">
            <v>268743.90243902401</v>
          </cell>
          <cell r="M5">
            <v>-229500</v>
          </cell>
          <cell r="N5">
            <v>231421.68674698801</v>
          </cell>
          <cell r="O5">
            <v>353367.08860759501</v>
          </cell>
          <cell r="P5">
            <v>155906.97674418599</v>
          </cell>
          <cell r="Q5">
            <v>49391.304347826001</v>
          </cell>
          <cell r="R5">
            <v>14913.978494624</v>
          </cell>
          <cell r="U5">
            <v>1509281</v>
          </cell>
          <cell r="V5">
            <v>-577046</v>
          </cell>
          <cell r="W5">
            <v>425805</v>
          </cell>
          <cell r="X5">
            <v>453967</v>
          </cell>
          <cell r="Y5">
            <v>518632</v>
          </cell>
          <cell r="Z5">
            <v>242137</v>
          </cell>
          <cell r="AA5">
            <v>131422</v>
          </cell>
        </row>
        <row r="6">
          <cell r="B6">
            <v>3102111.61387632</v>
          </cell>
          <cell r="C6">
            <v>1895343.75</v>
          </cell>
          <cell r="D6">
            <v>1972158.5903083701</v>
          </cell>
          <cell r="E6">
            <v>2938013.79310345</v>
          </cell>
          <cell r="F6">
            <v>3229837.1777476198</v>
          </cell>
          <cell r="G6">
            <v>2421378.8487282498</v>
          </cell>
          <cell r="H6">
            <v>1954069.7674418599</v>
          </cell>
          <cell r="I6">
            <v>1827869.2493946699</v>
          </cell>
          <cell r="K6">
            <v>3668218.3908046</v>
          </cell>
          <cell r="L6">
            <v>2456475.6097561</v>
          </cell>
          <cell r="M6">
            <v>1559081.3953488399</v>
          </cell>
          <cell r="N6">
            <v>3197349.3975903601</v>
          </cell>
          <cell r="O6">
            <v>3933936.7088607601</v>
          </cell>
          <cell r="P6">
            <v>2681848.8372093001</v>
          </cell>
          <cell r="Q6">
            <v>2114652.1739130402</v>
          </cell>
          <cell r="R6">
            <v>1929849.46236559</v>
          </cell>
          <cell r="T6">
            <v>9657183</v>
          </cell>
          <cell r="U6">
            <v>5188090</v>
          </cell>
          <cell r="V6">
            <v>2684835</v>
          </cell>
          <cell r="W6">
            <v>3009633</v>
          </cell>
          <cell r="X6">
            <v>2537177</v>
          </cell>
          <cell r="Y6">
            <v>2550099</v>
          </cell>
          <cell r="Z6">
            <v>1686691</v>
          </cell>
          <cell r="AA6">
            <v>2985790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"/>
  <sheetViews>
    <sheetView workbookViewId="0">
      <selection activeCell="C14" sqref="C14"/>
    </sheetView>
  </sheetViews>
  <sheetFormatPr defaultColWidth="12.3984375" defaultRowHeight="27" customHeight="1"/>
  <cols>
    <col min="1" max="1" width="34.69921875" customWidth="1"/>
    <col min="10" max="10" width="19.296875" customWidth="1"/>
  </cols>
  <sheetData>
    <row r="1" spans="1:10" ht="27" customHeight="1">
      <c r="A1" s="4" t="s">
        <v>45</v>
      </c>
      <c r="B1" s="14">
        <v>44926</v>
      </c>
      <c r="C1" s="14">
        <v>44561</v>
      </c>
      <c r="D1" s="14">
        <v>44196</v>
      </c>
      <c r="E1" s="14">
        <v>43830</v>
      </c>
      <c r="F1" s="14">
        <v>43465</v>
      </c>
      <c r="G1" s="14">
        <v>43100</v>
      </c>
      <c r="H1" s="14">
        <v>42735</v>
      </c>
      <c r="I1" s="14">
        <v>42369</v>
      </c>
      <c r="J1" s="14" t="s">
        <v>15</v>
      </c>
    </row>
    <row r="2" spans="1:10" ht="27" customHeight="1">
      <c r="A2" s="12" t="s">
        <v>21</v>
      </c>
      <c r="B2" s="6">
        <v>233715</v>
      </c>
      <c r="C2" s="7">
        <v>229234</v>
      </c>
      <c r="D2" s="7">
        <v>265595</v>
      </c>
      <c r="E2" s="7">
        <v>260174</v>
      </c>
      <c r="F2" s="7">
        <v>274515</v>
      </c>
      <c r="G2" s="7">
        <v>365817</v>
      </c>
      <c r="H2" s="7">
        <v>94000</v>
      </c>
      <c r="I2" s="7">
        <v>394328</v>
      </c>
      <c r="J2" s="15">
        <f>AVERAGE(B2:I2)</f>
        <v>264672.25</v>
      </c>
    </row>
    <row r="3" spans="1:10" ht="27" customHeight="1">
      <c r="A3" s="12" t="s">
        <v>22</v>
      </c>
      <c r="B3" s="6">
        <v>126814</v>
      </c>
      <c r="C3" s="7">
        <v>176737</v>
      </c>
      <c r="D3" s="7">
        <v>125742</v>
      </c>
      <c r="E3" s="7">
        <v>92039</v>
      </c>
      <c r="F3" s="7">
        <v>84620</v>
      </c>
      <c r="G3" s="7">
        <v>89877</v>
      </c>
      <c r="H3" s="7">
        <v>86208</v>
      </c>
      <c r="I3" s="7">
        <v>72512</v>
      </c>
      <c r="J3" s="15">
        <f t="shared" ref="J3:J4" si="0">AVERAGE(B3:I3)</f>
        <v>106818.625</v>
      </c>
    </row>
    <row r="4" spans="1:10" ht="27" customHeight="1">
      <c r="A4" s="12" t="s">
        <v>23</v>
      </c>
      <c r="B4" s="6">
        <v>17564</v>
      </c>
      <c r="C4" s="7">
        <v>16796</v>
      </c>
      <c r="D4" s="7">
        <v>36489</v>
      </c>
      <c r="E4" s="7">
        <v>48077</v>
      </c>
      <c r="F4" s="7">
        <v>57787</v>
      </c>
      <c r="G4" s="7">
        <v>34367</v>
      </c>
      <c r="H4" s="7">
        <v>37837</v>
      </c>
      <c r="I4" s="7">
        <v>19950</v>
      </c>
      <c r="J4" s="15">
        <f t="shared" si="0"/>
        <v>33608.375</v>
      </c>
    </row>
    <row r="5" spans="1:10" ht="27" customHeight="1">
      <c r="E5" t="s">
        <v>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11"/>
  <sheetViews>
    <sheetView tabSelected="1" zoomScale="70" zoomScaleNormal="70" workbookViewId="0">
      <pane xSplit="1" topLeftCell="B1" activePane="topRight" state="frozen"/>
      <selection pane="topRight" activeCell="A24" sqref="A24"/>
    </sheetView>
  </sheetViews>
  <sheetFormatPr defaultColWidth="9.09765625" defaultRowHeight="27" customHeight="1"/>
  <cols>
    <col min="1" max="1" width="31.8984375" style="1" customWidth="1"/>
    <col min="2" max="2" width="13" style="1" bestFit="1" customWidth="1"/>
    <col min="3" max="3" width="12.59765625" style="1" bestFit="1" customWidth="1"/>
    <col min="4" max="4" width="13.3984375" style="1" bestFit="1" customWidth="1"/>
    <col min="5" max="7" width="12.59765625" style="1" bestFit="1" customWidth="1"/>
    <col min="8" max="8" width="13" style="1" bestFit="1" customWidth="1"/>
    <col min="9" max="9" width="13" style="1" customWidth="1"/>
    <col min="10" max="10" width="9.09765625" style="1"/>
    <col min="11" max="18" width="12.59765625" style="1" bestFit="1" customWidth="1"/>
    <col min="19" max="19" width="9.09765625" style="1"/>
    <col min="20" max="27" width="10.3984375" style="1" bestFit="1" customWidth="1"/>
    <col min="28" max="16384" width="9.09765625" style="1"/>
  </cols>
  <sheetData>
    <row r="2" spans="1:27" ht="27" customHeight="1">
      <c r="A2" s="11" t="s">
        <v>0</v>
      </c>
      <c r="B2" s="22" t="s">
        <v>16</v>
      </c>
      <c r="C2" s="23"/>
      <c r="D2" s="23"/>
      <c r="E2" s="23"/>
    </row>
    <row r="3" spans="1:27" ht="27" customHeight="1">
      <c r="A3" s="11" t="s">
        <v>1</v>
      </c>
      <c r="B3" s="22" t="s">
        <v>17</v>
      </c>
      <c r="C3" s="23"/>
      <c r="D3" s="23"/>
      <c r="E3" s="23"/>
    </row>
    <row r="4" spans="1:27" ht="27" customHeight="1">
      <c r="A4" s="11" t="s">
        <v>2</v>
      </c>
      <c r="B4" s="22" t="s">
        <v>18</v>
      </c>
      <c r="C4" s="23"/>
      <c r="D4" s="23"/>
      <c r="E4" s="23"/>
    </row>
    <row r="5" spans="1:27" ht="27" customHeight="1">
      <c r="A5" s="11" t="s">
        <v>35</v>
      </c>
      <c r="B5" s="22" t="s">
        <v>36</v>
      </c>
      <c r="C5" s="23"/>
      <c r="D5" s="23"/>
      <c r="E5" s="23"/>
    </row>
    <row r="6" spans="1:27" ht="27" customHeight="1">
      <c r="A6" s="21" t="s">
        <v>21</v>
      </c>
      <c r="B6" s="21"/>
      <c r="C6" s="21"/>
      <c r="D6" s="21"/>
      <c r="E6" s="21"/>
      <c r="F6" s="21"/>
      <c r="G6" s="21"/>
      <c r="H6" s="21"/>
      <c r="I6" s="21"/>
      <c r="K6" s="21" t="s">
        <v>22</v>
      </c>
      <c r="L6" s="21"/>
      <c r="M6" s="21"/>
      <c r="N6" s="21"/>
      <c r="O6" s="21"/>
      <c r="P6" s="21"/>
      <c r="Q6" s="21"/>
      <c r="R6" s="21"/>
      <c r="T6" s="21" t="s">
        <v>23</v>
      </c>
      <c r="U6" s="21"/>
      <c r="V6" s="21"/>
      <c r="W6" s="21"/>
      <c r="X6" s="21"/>
      <c r="Y6" s="21"/>
      <c r="Z6" s="21"/>
      <c r="AA6" s="21"/>
    </row>
    <row r="7" spans="1:27" s="2" customFormat="1" ht="27" customHeight="1">
      <c r="A7" s="11"/>
      <c r="B7" s="10" t="s">
        <v>44</v>
      </c>
      <c r="C7" s="10" t="s">
        <v>24</v>
      </c>
      <c r="D7" s="10" t="s">
        <v>25</v>
      </c>
      <c r="E7" s="10" t="s">
        <v>26</v>
      </c>
      <c r="F7" s="10" t="s">
        <v>27</v>
      </c>
      <c r="G7" s="10" t="s">
        <v>28</v>
      </c>
      <c r="H7" s="10" t="s">
        <v>29</v>
      </c>
      <c r="I7" s="10" t="s">
        <v>30</v>
      </c>
      <c r="K7" s="10" t="s">
        <v>44</v>
      </c>
      <c r="L7" s="10" t="s">
        <v>24</v>
      </c>
      <c r="M7" s="10" t="s">
        <v>25</v>
      </c>
      <c r="N7" s="10" t="s">
        <v>26</v>
      </c>
      <c r="O7" s="10" t="s">
        <v>27</v>
      </c>
      <c r="P7" s="10" t="s">
        <v>28</v>
      </c>
      <c r="Q7" s="10" t="s">
        <v>29</v>
      </c>
      <c r="R7" s="10" t="s">
        <v>30</v>
      </c>
      <c r="T7" s="10" t="s">
        <v>44</v>
      </c>
      <c r="U7" s="10" t="s">
        <v>24</v>
      </c>
      <c r="V7" s="10" t="s">
        <v>25</v>
      </c>
      <c r="W7" s="10" t="s">
        <v>26</v>
      </c>
      <c r="X7" s="10" t="s">
        <v>27</v>
      </c>
      <c r="Y7" s="10" t="s">
        <v>28</v>
      </c>
      <c r="Z7" s="10" t="s">
        <v>29</v>
      </c>
      <c r="AA7" s="10" t="s">
        <v>30</v>
      </c>
    </row>
    <row r="8" spans="1:27" ht="27" customHeight="1">
      <c r="A8" s="11" t="s">
        <v>0</v>
      </c>
      <c r="B8" s="9">
        <v>14.2</v>
      </c>
      <c r="C8" s="9">
        <v>14.929600000000001</v>
      </c>
      <c r="D8" s="9">
        <v>13.873900000000001</v>
      </c>
      <c r="E8" s="9">
        <v>16.066800000000001</v>
      </c>
      <c r="F8" s="9">
        <v>15.692399999999999</v>
      </c>
      <c r="G8" s="9">
        <v>17.334099999999999</v>
      </c>
      <c r="H8" s="9">
        <v>28.0579</v>
      </c>
      <c r="I8" s="9">
        <v>28.3629</v>
      </c>
      <c r="K8" s="9">
        <v>11</v>
      </c>
      <c r="L8" s="9">
        <v>8.39</v>
      </c>
      <c r="M8" s="9">
        <v>8.01</v>
      </c>
      <c r="N8" s="9">
        <v>5.46</v>
      </c>
      <c r="O8" s="9">
        <v>5.16</v>
      </c>
      <c r="P8" s="9">
        <v>6.72</v>
      </c>
      <c r="Q8" s="9">
        <v>9.75</v>
      </c>
      <c r="R8" s="9">
        <v>6.98</v>
      </c>
      <c r="T8" s="9">
        <v>5.09</v>
      </c>
      <c r="U8" s="9">
        <v>10.4</v>
      </c>
      <c r="V8" s="9">
        <v>10.119999999999999</v>
      </c>
      <c r="W8" s="9">
        <v>9.58</v>
      </c>
      <c r="X8" s="9">
        <v>7.48</v>
      </c>
      <c r="Y8" s="9">
        <v>8.2200000000000006</v>
      </c>
      <c r="Z8" s="9">
        <v>6.86</v>
      </c>
      <c r="AA8" s="9">
        <v>9.4600000000000009</v>
      </c>
    </row>
    <row r="9" spans="1:27" ht="27" customHeight="1">
      <c r="A9" s="11" t="s">
        <v>1</v>
      </c>
      <c r="B9" s="9">
        <v>38.1</v>
      </c>
      <c r="C9" s="9">
        <v>39.076000000000001</v>
      </c>
      <c r="D9" s="9">
        <v>38.469900000000003</v>
      </c>
      <c r="E9" s="9">
        <v>38.343699999999998</v>
      </c>
      <c r="F9" s="9">
        <v>37.817799999999998</v>
      </c>
      <c r="G9" s="9">
        <v>38.233199999999997</v>
      </c>
      <c r="H9" s="9">
        <v>41.779400000000003</v>
      </c>
      <c r="I9" s="9">
        <v>43.309600000000003</v>
      </c>
      <c r="K9" s="9">
        <v>2.7</v>
      </c>
      <c r="L9" s="9">
        <v>2.86</v>
      </c>
      <c r="M9" s="9">
        <v>2.71</v>
      </c>
      <c r="N9" s="9">
        <v>2.63</v>
      </c>
      <c r="O9" s="9">
        <v>2.9</v>
      </c>
      <c r="P9" s="9">
        <v>3.78</v>
      </c>
      <c r="Q9" s="9">
        <v>4.95</v>
      </c>
      <c r="R9" s="9">
        <v>3.46</v>
      </c>
      <c r="T9" s="9">
        <v>2.86</v>
      </c>
      <c r="U9" s="9">
        <v>4.16</v>
      </c>
      <c r="V9" s="9">
        <v>4.4000000000000004</v>
      </c>
      <c r="W9" s="9">
        <v>4.6500000000000004</v>
      </c>
      <c r="X9" s="9">
        <v>4.8099999999999996</v>
      </c>
      <c r="Y9" s="9">
        <v>4</v>
      </c>
      <c r="Z9" s="9">
        <v>3.49</v>
      </c>
      <c r="AA9" s="9">
        <v>4.8899999999999997</v>
      </c>
    </row>
    <row r="10" spans="1:27" ht="27" customHeight="1">
      <c r="A10" s="11" t="s">
        <v>2</v>
      </c>
      <c r="B10" s="9">
        <v>26.1</v>
      </c>
      <c r="C10" s="9">
        <v>27.8354</v>
      </c>
      <c r="D10" s="9">
        <v>26.760400000000001</v>
      </c>
      <c r="E10" s="9">
        <v>26.693999999999999</v>
      </c>
      <c r="F10" s="9">
        <v>24.571999999999999</v>
      </c>
      <c r="G10" s="9">
        <v>24.147300000000001</v>
      </c>
      <c r="H10" s="9">
        <v>29.782399999999999</v>
      </c>
      <c r="I10" s="9">
        <v>30.288699999999999</v>
      </c>
      <c r="K10" s="9">
        <v>17.489999999999998</v>
      </c>
      <c r="L10" s="9">
        <v>17.63</v>
      </c>
      <c r="M10" s="9">
        <v>18.98</v>
      </c>
      <c r="N10" s="9">
        <v>16.894641646</v>
      </c>
      <c r="O10" s="9">
        <v>19</v>
      </c>
      <c r="P10" s="9">
        <v>19.68</v>
      </c>
      <c r="Q10" s="9">
        <v>21.46</v>
      </c>
      <c r="R10" s="9">
        <v>22.59</v>
      </c>
      <c r="T10" s="9">
        <v>27.3</v>
      </c>
      <c r="U10" s="9">
        <v>31.7</v>
      </c>
      <c r="V10" s="9">
        <v>24.67</v>
      </c>
      <c r="W10" s="9">
        <v>20.16</v>
      </c>
      <c r="X10" s="9">
        <v>17.87</v>
      </c>
      <c r="Y10" s="9">
        <v>20.82</v>
      </c>
      <c r="Z10" s="9">
        <v>30.5</v>
      </c>
      <c r="AA10" s="9">
        <v>34.93</v>
      </c>
    </row>
    <row r="11" spans="1:27" ht="27" customHeight="1">
      <c r="A11" s="11" t="s">
        <v>31</v>
      </c>
      <c r="B11" s="9">
        <v>19.8</v>
      </c>
      <c r="C11" s="9">
        <v>20.080300000000001</v>
      </c>
      <c r="D11" s="9">
        <v>17.9864</v>
      </c>
      <c r="E11" s="9">
        <v>22.935600000000001</v>
      </c>
      <c r="F11" s="9">
        <v>24.761099999999999</v>
      </c>
      <c r="G11" s="9">
        <v>28.196000000000002</v>
      </c>
      <c r="H11" s="9">
        <v>46.250100000000003</v>
      </c>
      <c r="I11" s="9">
        <v>48.776400000000002</v>
      </c>
      <c r="K11" s="9">
        <v>27.15</v>
      </c>
      <c r="L11" s="9">
        <v>25.45</v>
      </c>
      <c r="M11" s="9">
        <v>21.61</v>
      </c>
      <c r="N11" s="9">
        <v>17.22</v>
      </c>
      <c r="O11" s="9">
        <v>14.58</v>
      </c>
      <c r="P11" s="9">
        <v>16.84</v>
      </c>
      <c r="Q11" s="9">
        <v>24.56</v>
      </c>
      <c r="R11" s="9">
        <v>15.64</v>
      </c>
      <c r="T11" s="9">
        <v>37.75</v>
      </c>
      <c r="U11" s="9">
        <v>46.1</v>
      </c>
      <c r="V11" s="9">
        <v>31.75</v>
      </c>
      <c r="W11" s="9">
        <v>54.74</v>
      </c>
      <c r="X11" s="9">
        <v>54.72</v>
      </c>
      <c r="Y11" s="9">
        <v>132.15</v>
      </c>
      <c r="Z11" s="9">
        <v>106.48</v>
      </c>
      <c r="AA11" s="9">
        <v>59.53</v>
      </c>
    </row>
  </sheetData>
  <mergeCells count="7">
    <mergeCell ref="K6:R6"/>
    <mergeCell ref="T6:AA6"/>
    <mergeCell ref="A6:I6"/>
    <mergeCell ref="B2:E2"/>
    <mergeCell ref="B3:E3"/>
    <mergeCell ref="B4:E4"/>
    <mergeCell ref="B5:E5"/>
  </mergeCells>
  <conditionalFormatting sqref="K8:R8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R9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:R10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R8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R11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R9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R1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R11">
    <cfRule type="colorScale" priority="54">
      <colorScale>
        <cfvo type="min"/>
        <cfvo type="max"/>
        <color rgb="FFFCFCFF"/>
        <color rgb="FF63BE7B"/>
      </colorScale>
    </cfRule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B5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I1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I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I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I1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I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I1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I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I1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I1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I11">
    <cfRule type="colorScale" priority="29">
      <colorScale>
        <cfvo type="min"/>
        <cfvo type="max"/>
        <color rgb="FFFCFCFF"/>
        <color rgb="FF63BE7B"/>
      </colorScale>
    </cfRule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:B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B10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B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B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B1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B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B1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B11">
    <cfRule type="colorScale" priority="20">
      <colorScale>
        <cfvo type="min"/>
        <cfvo type="max"/>
        <color rgb="FFFCFCFF"/>
        <color rgb="FF63BE7B"/>
      </colorScale>
    </cfRule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1:AA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:AA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:AA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:AA1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:AA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:AA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:AA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:AA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:AA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:AA11">
    <cfRule type="colorScale" priority="5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11:N11 P11:R11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B31"/>
  <sheetViews>
    <sheetView topLeftCell="A8" zoomScale="70" zoomScaleNormal="70" workbookViewId="0">
      <pane xSplit="1" topLeftCell="B1" activePane="topRight" state="frozen"/>
      <selection pane="topRight" activeCell="M4" sqref="M4"/>
    </sheetView>
  </sheetViews>
  <sheetFormatPr defaultRowHeight="28.5" customHeight="1"/>
  <cols>
    <col min="1" max="1" width="36.69921875" bestFit="1" customWidth="1"/>
    <col min="2" max="9" width="12.69921875" customWidth="1"/>
    <col min="10" max="10" width="4.09765625" customWidth="1"/>
    <col min="11" max="18" width="12.69921875" customWidth="1"/>
    <col min="19" max="19" width="4.09765625" customWidth="1"/>
    <col min="20" max="27" width="12.69921875" customWidth="1"/>
  </cols>
  <sheetData>
    <row r="2" spans="1:28" ht="28.5" customHeight="1">
      <c r="A2" s="13" t="s">
        <v>37</v>
      </c>
      <c r="B2" s="27" t="s">
        <v>38</v>
      </c>
      <c r="C2" s="28"/>
      <c r="D2" s="28"/>
      <c r="E2" s="28"/>
    </row>
    <row r="3" spans="1:28" ht="28.5" customHeight="1">
      <c r="A3" s="13" t="s">
        <v>32</v>
      </c>
      <c r="B3" s="29" t="s">
        <v>39</v>
      </c>
      <c r="C3" s="30"/>
      <c r="D3" s="30"/>
      <c r="E3" s="30"/>
    </row>
    <row r="4" spans="1:28" ht="28.5" customHeight="1">
      <c r="A4" s="13" t="s">
        <v>4</v>
      </c>
      <c r="B4" s="31" t="s">
        <v>40</v>
      </c>
      <c r="C4" s="32"/>
      <c r="D4" s="32"/>
      <c r="E4" s="32"/>
    </row>
    <row r="5" spans="1:28" ht="28.5" customHeight="1">
      <c r="A5" s="13" t="s">
        <v>5</v>
      </c>
      <c r="B5" s="33" t="s">
        <v>41</v>
      </c>
      <c r="C5" s="34"/>
      <c r="D5" s="34"/>
      <c r="E5" s="34"/>
    </row>
    <row r="6" spans="1:28" ht="28.5" customHeight="1">
      <c r="A6" s="8"/>
      <c r="B6" s="24" t="s">
        <v>21</v>
      </c>
      <c r="C6" s="25"/>
      <c r="D6" s="25"/>
      <c r="E6" s="25"/>
      <c r="F6" s="25"/>
      <c r="G6" s="25"/>
      <c r="H6" s="25"/>
      <c r="I6" s="26"/>
      <c r="J6" s="1"/>
      <c r="K6" s="24" t="s">
        <v>22</v>
      </c>
      <c r="L6" s="25"/>
      <c r="M6" s="25"/>
      <c r="N6" s="25"/>
      <c r="O6" s="25"/>
      <c r="P6" s="25"/>
      <c r="Q6" s="25"/>
      <c r="R6" s="26"/>
      <c r="S6" s="1"/>
      <c r="T6" s="24" t="s">
        <v>23</v>
      </c>
      <c r="U6" s="25"/>
      <c r="V6" s="25"/>
      <c r="W6" s="25"/>
      <c r="X6" s="25"/>
      <c r="Y6" s="25"/>
      <c r="Z6" s="25"/>
      <c r="AA6" s="26"/>
      <c r="AB6" s="1"/>
    </row>
    <row r="7" spans="1:28" ht="28.5" customHeight="1">
      <c r="A7" s="8"/>
      <c r="B7" s="10" t="s">
        <v>44</v>
      </c>
      <c r="C7" s="10" t="s">
        <v>24</v>
      </c>
      <c r="D7" s="10" t="s">
        <v>25</v>
      </c>
      <c r="E7" s="10" t="s">
        <v>26</v>
      </c>
      <c r="F7" s="10" t="s">
        <v>27</v>
      </c>
      <c r="G7" s="10" t="s">
        <v>28</v>
      </c>
      <c r="H7" s="10" t="s">
        <v>29</v>
      </c>
      <c r="I7" s="10" t="s">
        <v>30</v>
      </c>
      <c r="J7" s="2"/>
      <c r="K7" s="10" t="s">
        <v>44</v>
      </c>
      <c r="L7" s="10" t="s">
        <v>24</v>
      </c>
      <c r="M7" s="10" t="s">
        <v>25</v>
      </c>
      <c r="N7" s="10" t="s">
        <v>26</v>
      </c>
      <c r="O7" s="10" t="s">
        <v>27</v>
      </c>
      <c r="P7" s="10" t="s">
        <v>28</v>
      </c>
      <c r="Q7" s="10" t="s">
        <v>29</v>
      </c>
      <c r="R7" s="10" t="s">
        <v>30</v>
      </c>
      <c r="S7" s="2"/>
      <c r="T7" s="10" t="s">
        <v>44</v>
      </c>
      <c r="U7" s="10" t="s">
        <v>24</v>
      </c>
      <c r="V7" s="10" t="s">
        <v>25</v>
      </c>
      <c r="W7" s="10" t="s">
        <v>26</v>
      </c>
      <c r="X7" s="10" t="s">
        <v>27</v>
      </c>
      <c r="Y7" s="10" t="s">
        <v>28</v>
      </c>
      <c r="Z7" s="10" t="s">
        <v>29</v>
      </c>
      <c r="AA7" s="10" t="s">
        <v>30</v>
      </c>
      <c r="AB7" s="2"/>
    </row>
    <row r="8" spans="1:28" ht="28.5" customHeight="1">
      <c r="A8" s="13" t="s">
        <v>3</v>
      </c>
      <c r="B8" s="9">
        <v>1.28</v>
      </c>
      <c r="C8" s="9">
        <v>1.39</v>
      </c>
      <c r="D8" s="9">
        <v>1.46</v>
      </c>
      <c r="E8" s="9">
        <v>1.32</v>
      </c>
      <c r="F8" s="9">
        <v>1.5</v>
      </c>
      <c r="G8" s="9">
        <v>1.1399999999999999</v>
      </c>
      <c r="H8" s="9">
        <v>0.93</v>
      </c>
      <c r="I8" s="9">
        <v>0.94</v>
      </c>
      <c r="J8" s="1"/>
      <c r="K8" s="9">
        <v>1.61</v>
      </c>
      <c r="L8" s="9">
        <v>1.45</v>
      </c>
      <c r="M8" s="9">
        <v>1.55</v>
      </c>
      <c r="N8" s="9">
        <v>1.44</v>
      </c>
      <c r="O8" s="9">
        <v>1.43</v>
      </c>
      <c r="P8" s="9">
        <v>1.5</v>
      </c>
      <c r="Q8" s="9">
        <v>1.48</v>
      </c>
      <c r="R8" s="9">
        <v>1.64</v>
      </c>
      <c r="S8" s="1"/>
      <c r="T8" s="9">
        <v>1.18</v>
      </c>
      <c r="U8" s="9">
        <v>1.3</v>
      </c>
      <c r="V8" s="9">
        <v>1.51</v>
      </c>
      <c r="W8" s="9">
        <v>1.22</v>
      </c>
      <c r="X8" s="9">
        <v>1.1599999999999999</v>
      </c>
      <c r="Y8" s="9">
        <v>1.04</v>
      </c>
      <c r="Z8" s="9">
        <v>1.03</v>
      </c>
      <c r="AA8" s="9">
        <v>1.18</v>
      </c>
      <c r="AB8" s="1"/>
    </row>
    <row r="9" spans="1:28" ht="28.5" customHeight="1">
      <c r="A9" s="13" t="s">
        <v>32</v>
      </c>
      <c r="B9" s="9">
        <v>1.25</v>
      </c>
      <c r="C9" s="9">
        <v>1.19</v>
      </c>
      <c r="D9" s="9">
        <v>0.99</v>
      </c>
      <c r="E9" s="9">
        <v>1.38</v>
      </c>
      <c r="F9" s="9">
        <v>1.22</v>
      </c>
      <c r="G9" s="9">
        <v>0.91</v>
      </c>
      <c r="H9" s="9">
        <v>0.71</v>
      </c>
      <c r="I9" s="9">
        <v>0.84</v>
      </c>
      <c r="J9" s="1"/>
      <c r="K9" s="9">
        <v>1.39</v>
      </c>
      <c r="L9" s="9">
        <v>1.26</v>
      </c>
      <c r="M9" s="9">
        <v>1.41</v>
      </c>
      <c r="N9" s="9">
        <v>1.34</v>
      </c>
      <c r="O9" s="9">
        <v>1.33</v>
      </c>
      <c r="P9" s="9">
        <v>1.34</v>
      </c>
      <c r="Q9" s="9">
        <v>1.37</v>
      </c>
      <c r="R9" s="9">
        <v>1.51</v>
      </c>
      <c r="S9" s="1"/>
      <c r="T9" s="9">
        <v>0.7</v>
      </c>
      <c r="U9" s="9">
        <v>1.03</v>
      </c>
      <c r="V9" s="9">
        <v>1.07</v>
      </c>
      <c r="W9" s="9">
        <v>1.06</v>
      </c>
      <c r="X9" s="9">
        <v>1.02</v>
      </c>
      <c r="Y9" s="9">
        <v>0.85</v>
      </c>
      <c r="Z9" s="9">
        <v>0.8</v>
      </c>
      <c r="AA9" s="9">
        <v>0.97</v>
      </c>
      <c r="AB9" s="1"/>
    </row>
    <row r="10" spans="1:28" ht="28.5" customHeight="1">
      <c r="A10" s="13" t="s">
        <v>4</v>
      </c>
      <c r="B10" s="9">
        <v>35.42</v>
      </c>
      <c r="C10" s="9">
        <v>2.1800000000000002</v>
      </c>
      <c r="D10" s="9">
        <v>31.75</v>
      </c>
      <c r="E10" s="9">
        <v>26.83</v>
      </c>
      <c r="F10" s="9">
        <v>39.6</v>
      </c>
      <c r="G10" s="9">
        <v>32.85</v>
      </c>
      <c r="H10" s="9">
        <v>38.21</v>
      </c>
      <c r="I10" s="9">
        <v>36.75</v>
      </c>
      <c r="J10" s="1"/>
      <c r="K10" s="9">
        <v>33.950000000000003</v>
      </c>
      <c r="L10" s="9">
        <v>27.62</v>
      </c>
      <c r="M10" s="9">
        <v>32.26</v>
      </c>
      <c r="N10" s="9">
        <v>27.95</v>
      </c>
      <c r="O10" s="9">
        <v>28.27</v>
      </c>
      <c r="P10" s="9">
        <v>34.9</v>
      </c>
      <c r="Q10" s="9">
        <v>34.89</v>
      </c>
      <c r="R10" s="9">
        <v>40.07</v>
      </c>
      <c r="S10" s="1"/>
      <c r="T10" s="9">
        <v>13.48</v>
      </c>
      <c r="U10" s="9">
        <v>22.51</v>
      </c>
      <c r="V10" s="9">
        <v>32.06</v>
      </c>
      <c r="W10" s="9">
        <v>17.5</v>
      </c>
      <c r="X10" s="9">
        <v>13.67</v>
      </c>
      <c r="Y10" s="9">
        <v>6.22</v>
      </c>
      <c r="Z10" s="9">
        <v>6.44</v>
      </c>
      <c r="AA10" s="9">
        <v>15.89</v>
      </c>
      <c r="AB10" s="1"/>
    </row>
    <row r="11" spans="1:28" ht="28.5" customHeight="1">
      <c r="A11" s="13" t="s">
        <v>5</v>
      </c>
      <c r="B11" s="9">
        <v>49.27</v>
      </c>
      <c r="C11" s="9">
        <v>42.18</v>
      </c>
      <c r="D11" s="9">
        <v>45.9</v>
      </c>
      <c r="E11" s="9">
        <v>36.72</v>
      </c>
      <c r="F11" s="9">
        <v>72.55</v>
      </c>
      <c r="G11" s="9">
        <v>39.549999999999997</v>
      </c>
      <c r="H11" s="9">
        <v>36.200000000000003</v>
      </c>
      <c r="I11" s="9">
        <v>58.94</v>
      </c>
      <c r="J11" s="1"/>
      <c r="K11" s="9">
        <v>51.4</v>
      </c>
      <c r="L11" s="9">
        <v>38.54</v>
      </c>
      <c r="M11" s="9">
        <v>47.62</v>
      </c>
      <c r="N11" s="9">
        <v>38.799999999999997</v>
      </c>
      <c r="O11" s="9">
        <v>39.409999999999997</v>
      </c>
      <c r="P11" s="9">
        <v>53.61</v>
      </c>
      <c r="Q11" s="9">
        <v>53.6</v>
      </c>
      <c r="R11" s="9">
        <v>66.86</v>
      </c>
      <c r="S11" s="1"/>
      <c r="T11" s="9">
        <v>15.58</v>
      </c>
      <c r="U11" s="9">
        <v>29.06</v>
      </c>
      <c r="V11" s="9">
        <v>47.19</v>
      </c>
      <c r="W11" s="9">
        <v>21.22</v>
      </c>
      <c r="X11" s="9">
        <v>15.84</v>
      </c>
      <c r="Y11" s="9">
        <v>6.63</v>
      </c>
      <c r="Z11" s="9">
        <v>6.88</v>
      </c>
      <c r="AA11" s="9">
        <v>18.899999999999999</v>
      </c>
      <c r="AB11" s="1"/>
    </row>
    <row r="12" spans="1:28" ht="28.5" customHeight="1">
      <c r="A12" s="8"/>
      <c r="B12" s="1">
        <v>45.95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28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28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28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28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28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28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28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8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8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28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28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31" spans="1:28" ht="28.5" customHeight="1">
      <c r="C31" t="s">
        <v>33</v>
      </c>
      <c r="D31" t="s">
        <v>34</v>
      </c>
    </row>
  </sheetData>
  <mergeCells count="7">
    <mergeCell ref="K6:R6"/>
    <mergeCell ref="T6:AA6"/>
    <mergeCell ref="B6:I6"/>
    <mergeCell ref="B2:E2"/>
    <mergeCell ref="B3:E3"/>
    <mergeCell ref="B4:E4"/>
    <mergeCell ref="B5:E5"/>
  </mergeCells>
  <conditionalFormatting sqref="B11:I1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I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I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I10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I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I1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I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I1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I1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I11">
    <cfRule type="colorScale" priority="48">
      <colorScale>
        <cfvo type="min"/>
        <cfvo type="max"/>
        <color rgb="FFFCFCFF"/>
        <color rgb="FF63BE7B"/>
      </colorScale>
    </cfRule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11:R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R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R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:R1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R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R1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R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R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:R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R11">
    <cfRule type="colorScale" priority="12">
      <colorScale>
        <cfvo type="min"/>
        <cfvo type="max"/>
        <color rgb="FFFCFCFF"/>
        <color rgb="FF63BE7B"/>
      </colorScale>
    </cfRule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1:AA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:AA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:AA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:AA1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:AA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:AA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:AA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:AA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:AA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:AA11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"/>
  <sheetViews>
    <sheetView topLeftCell="A10" zoomScale="70" zoomScaleNormal="70" workbookViewId="0">
      <pane xSplit="1" topLeftCell="B1" activePane="topRight" state="frozen"/>
      <selection pane="topRight" activeCell="J18" sqref="J18"/>
    </sheetView>
  </sheetViews>
  <sheetFormatPr defaultColWidth="12.8984375" defaultRowHeight="30.75" customHeight="1"/>
  <cols>
    <col min="1" max="1" width="23.296875" customWidth="1"/>
  </cols>
  <sheetData>
    <row r="1" spans="1:27" ht="30.75" customHeight="1">
      <c r="A1" s="11" t="s">
        <v>6</v>
      </c>
      <c r="B1" s="36" t="s">
        <v>19</v>
      </c>
      <c r="C1" s="37"/>
      <c r="D1" s="37"/>
      <c r="E1" s="37"/>
      <c r="F1" s="37"/>
    </row>
    <row r="2" spans="1:27" ht="30.75" customHeight="1">
      <c r="A2" s="11" t="s">
        <v>7</v>
      </c>
      <c r="B2" s="38" t="s">
        <v>42</v>
      </c>
      <c r="C2" s="37"/>
      <c r="D2" s="37"/>
      <c r="E2" s="37"/>
      <c r="F2" s="37"/>
    </row>
    <row r="3" spans="1:27" ht="30.75" customHeight="1">
      <c r="A3" s="11" t="s">
        <v>8</v>
      </c>
      <c r="B3" s="36" t="s">
        <v>43</v>
      </c>
      <c r="C3" s="37"/>
      <c r="D3" s="37"/>
      <c r="E3" s="37"/>
      <c r="F3" s="37"/>
    </row>
    <row r="4" spans="1:27" ht="30.75" customHeight="1">
      <c r="A4" s="11" t="s">
        <v>9</v>
      </c>
      <c r="B4" s="36" t="s">
        <v>20</v>
      </c>
      <c r="C4" s="37"/>
      <c r="D4" s="37"/>
      <c r="E4" s="37"/>
      <c r="F4" s="37"/>
    </row>
    <row r="5" spans="1:27" ht="30.75" customHeight="1">
      <c r="B5" s="21" t="s">
        <v>21</v>
      </c>
      <c r="C5" s="21"/>
      <c r="D5" s="21"/>
      <c r="E5" s="21"/>
      <c r="F5" s="21"/>
      <c r="G5" s="21"/>
      <c r="H5" s="21"/>
      <c r="I5" s="21"/>
      <c r="J5" s="35"/>
      <c r="K5" s="21" t="s">
        <v>22</v>
      </c>
      <c r="L5" s="21"/>
      <c r="M5" s="21"/>
      <c r="N5" s="21"/>
      <c r="O5" s="21"/>
      <c r="P5" s="21"/>
      <c r="Q5" s="21"/>
      <c r="R5" s="21"/>
      <c r="S5" s="1"/>
      <c r="T5" s="24" t="s">
        <v>23</v>
      </c>
      <c r="U5" s="25"/>
      <c r="V5" s="25"/>
      <c r="W5" s="25"/>
      <c r="X5" s="25"/>
      <c r="Y5" s="25"/>
      <c r="Z5" s="25"/>
      <c r="AA5" s="26"/>
    </row>
    <row r="6" spans="1:27" ht="30.75" customHeight="1">
      <c r="A6" s="11"/>
      <c r="B6" s="10" t="s">
        <v>44</v>
      </c>
      <c r="C6" s="10" t="s">
        <v>24</v>
      </c>
      <c r="D6" s="10" t="s">
        <v>25</v>
      </c>
      <c r="E6" s="10" t="s">
        <v>26</v>
      </c>
      <c r="F6" s="10" t="s">
        <v>27</v>
      </c>
      <c r="G6" s="10" t="s">
        <v>28</v>
      </c>
      <c r="H6" s="10" t="s">
        <v>29</v>
      </c>
      <c r="I6" s="10" t="s">
        <v>30</v>
      </c>
      <c r="J6" s="2"/>
      <c r="K6" s="10" t="s">
        <v>44</v>
      </c>
      <c r="L6" s="10" t="s">
        <v>24</v>
      </c>
      <c r="M6" s="10" t="s">
        <v>25</v>
      </c>
      <c r="N6" s="10" t="s">
        <v>26</v>
      </c>
      <c r="O6" s="10" t="s">
        <v>27</v>
      </c>
      <c r="P6" s="10" t="s">
        <v>28</v>
      </c>
      <c r="Q6" s="10" t="s">
        <v>29</v>
      </c>
      <c r="R6" s="10" t="s">
        <v>30</v>
      </c>
      <c r="S6" s="2"/>
      <c r="T6" s="10" t="s">
        <v>44</v>
      </c>
      <c r="U6" s="10" t="s">
        <v>24</v>
      </c>
      <c r="V6" s="10" t="s">
        <v>25</v>
      </c>
      <c r="W6" s="10" t="s">
        <v>26</v>
      </c>
      <c r="X6" s="10" t="s">
        <v>27</v>
      </c>
      <c r="Y6" s="10" t="s">
        <v>28</v>
      </c>
      <c r="Z6" s="10" t="s">
        <v>29</v>
      </c>
      <c r="AA6" s="10" t="s">
        <v>30</v>
      </c>
    </row>
    <row r="7" spans="1:27" ht="30.75" customHeight="1">
      <c r="A7" s="11" t="s">
        <v>6</v>
      </c>
      <c r="B7" s="9">
        <v>8.8631760400000008</v>
      </c>
      <c r="C7" s="9">
        <v>6.9248158929999999</v>
      </c>
      <c r="D7" s="9">
        <v>10.875698437</v>
      </c>
      <c r="E7" s="9">
        <v>13.535362521</v>
      </c>
      <c r="F7" s="9">
        <v>16.885791303000001</v>
      </c>
      <c r="G7" s="9">
        <v>12.865566541</v>
      </c>
      <c r="H7" s="9">
        <v>10.569921029</v>
      </c>
      <c r="I7" s="9">
        <v>15.761770540000001</v>
      </c>
      <c r="J7" s="1"/>
      <c r="K7" s="9">
        <v>12.69</v>
      </c>
      <c r="L7" s="9">
        <v>53.94</v>
      </c>
      <c r="M7" s="9">
        <v>25.11</v>
      </c>
      <c r="N7" s="9">
        <v>7.62</v>
      </c>
      <c r="O7" s="9">
        <v>5.14</v>
      </c>
      <c r="P7" s="9">
        <v>62.3</v>
      </c>
      <c r="Q7" s="9">
        <v>-32.53</v>
      </c>
      <c r="R7" s="9">
        <v>2.4900000000000002</v>
      </c>
      <c r="S7" s="1"/>
      <c r="T7" s="9">
        <v>4.59</v>
      </c>
      <c r="U7" s="9">
        <v>12.99</v>
      </c>
      <c r="V7" s="9">
        <v>8.2799999999999994</v>
      </c>
      <c r="W7" s="9">
        <v>16.350000000000001</v>
      </c>
      <c r="X7" s="9">
        <v>17.59</v>
      </c>
      <c r="Y7" s="9">
        <v>12.32</v>
      </c>
      <c r="Z7" s="9">
        <v>9.7799999999999994</v>
      </c>
      <c r="AA7" s="9">
        <v>12.56</v>
      </c>
    </row>
    <row r="8" spans="1:27" ht="30.75" customHeight="1">
      <c r="A8" s="11" t="s">
        <v>7</v>
      </c>
      <c r="B8" s="9">
        <v>6.6982990149999999</v>
      </c>
      <c r="C8" s="9">
        <v>6.3287541450000004</v>
      </c>
      <c r="D8" s="9">
        <v>-6.90625</v>
      </c>
      <c r="E8" s="9">
        <v>3.3368821290000001</v>
      </c>
      <c r="F8" s="9">
        <v>7.6158505810000001</v>
      </c>
      <c r="G8" s="9">
        <v>4.461538462</v>
      </c>
      <c r="H8" s="9">
        <v>-0.36966126700000002</v>
      </c>
      <c r="I8" s="9">
        <v>-6.1085526320000003</v>
      </c>
      <c r="J8" s="1"/>
      <c r="K8" s="9">
        <v>-40.47</v>
      </c>
      <c r="L8" s="9">
        <v>37.729999999999997</v>
      </c>
      <c r="M8" s="9">
        <v>-13.44</v>
      </c>
      <c r="N8" s="9">
        <v>157.22</v>
      </c>
      <c r="O8" s="9">
        <v>4.41</v>
      </c>
      <c r="P8" s="9">
        <v>12.99</v>
      </c>
      <c r="Q8" s="9">
        <v>9.49</v>
      </c>
      <c r="R8" s="9">
        <v>-19.75</v>
      </c>
      <c r="S8" s="1"/>
      <c r="T8" s="9">
        <v>4.21</v>
      </c>
      <c r="U8" s="9">
        <v>5.05</v>
      </c>
      <c r="V8" s="9">
        <v>4.49</v>
      </c>
      <c r="W8" s="9">
        <v>6.01</v>
      </c>
      <c r="X8" s="9">
        <v>4.87</v>
      </c>
      <c r="Y8" s="9">
        <v>5.79</v>
      </c>
      <c r="Z8" s="9">
        <v>9.2799999999999994</v>
      </c>
      <c r="AA8" s="9">
        <v>9.4499999999999993</v>
      </c>
    </row>
    <row r="9" spans="1:27" ht="30.75" customHeight="1">
      <c r="A9" s="11" t="s">
        <v>8</v>
      </c>
      <c r="B9" s="9">
        <v>1.379419044</v>
      </c>
      <c r="C9" s="9">
        <v>0.84339996500000003</v>
      </c>
      <c r="D9" s="9">
        <v>0.942609892</v>
      </c>
      <c r="E9" s="9">
        <v>1.3260000750000001</v>
      </c>
      <c r="F9" s="9">
        <v>1.44043448</v>
      </c>
      <c r="G9" s="9">
        <v>1.21352423</v>
      </c>
      <c r="H9" s="9">
        <v>0.95734984099999998</v>
      </c>
      <c r="I9" s="9">
        <v>1.1819477060000001</v>
      </c>
      <c r="J9" s="1"/>
      <c r="K9" s="9">
        <v>98.04</v>
      </c>
      <c r="L9" s="9">
        <v>112.37</v>
      </c>
      <c r="M9" s="9">
        <v>129.25</v>
      </c>
      <c r="N9" s="9">
        <v>117.79</v>
      </c>
      <c r="O9" s="9">
        <v>22.84</v>
      </c>
      <c r="P9" s="9">
        <v>18.5</v>
      </c>
      <c r="Q9" s="9">
        <v>18.579999999999998</v>
      </c>
      <c r="R9" s="9">
        <v>21.94</v>
      </c>
      <c r="S9" s="1"/>
      <c r="T9" s="9">
        <v>32.35</v>
      </c>
      <c r="U9" s="9">
        <v>39.5</v>
      </c>
      <c r="V9" s="9">
        <v>45.35</v>
      </c>
      <c r="W9" s="9">
        <v>50.74</v>
      </c>
      <c r="X9" s="9">
        <v>34.83</v>
      </c>
      <c r="Y9" s="9">
        <v>30.72</v>
      </c>
      <c r="Z9" s="9">
        <v>22.7</v>
      </c>
      <c r="AA9" s="9">
        <v>16.690000000000001</v>
      </c>
    </row>
    <row r="10" spans="1:27" ht="30.75" customHeight="1">
      <c r="A10" s="11" t="s">
        <v>9</v>
      </c>
      <c r="B10" s="9">
        <v>1.3161784940000001</v>
      </c>
      <c r="C10" s="9">
        <v>0.79326941900000003</v>
      </c>
      <c r="D10" s="9">
        <v>0.88282390099999997</v>
      </c>
      <c r="E10" s="9">
        <v>1.2753552029999999</v>
      </c>
      <c r="F10" s="9">
        <v>1.4197382860000001</v>
      </c>
      <c r="G10" s="9">
        <v>1.154833808</v>
      </c>
      <c r="H10" s="9">
        <v>0.91303954099999995</v>
      </c>
      <c r="I10" s="9">
        <v>1.0901542280000001</v>
      </c>
      <c r="J10" s="1"/>
      <c r="K10" s="9">
        <v>10.07</v>
      </c>
      <c r="L10" s="9">
        <v>8.91</v>
      </c>
      <c r="M10" s="9">
        <v>7.99</v>
      </c>
      <c r="N10" s="9">
        <v>6.54</v>
      </c>
      <c r="O10" s="9">
        <v>5.03</v>
      </c>
      <c r="P10" s="9">
        <v>4.45</v>
      </c>
      <c r="Q10" s="9">
        <v>4.96</v>
      </c>
      <c r="R10" s="9">
        <v>4.5199999999999996</v>
      </c>
      <c r="S10" s="1"/>
      <c r="T10" s="9">
        <v>8.82</v>
      </c>
      <c r="U10" s="9">
        <v>8.94</v>
      </c>
      <c r="V10" s="9">
        <v>6.21</v>
      </c>
      <c r="W10" s="9">
        <v>9.68</v>
      </c>
      <c r="X10" s="9">
        <v>10.6</v>
      </c>
      <c r="Y10" s="9">
        <v>20.100000000000001</v>
      </c>
      <c r="Z10" s="9">
        <v>17.489999999999998</v>
      </c>
      <c r="AA10" s="9">
        <v>7.78</v>
      </c>
    </row>
  </sheetData>
  <mergeCells count="7">
    <mergeCell ref="T5:AA5"/>
    <mergeCell ref="B5:J5"/>
    <mergeCell ref="B1:F1"/>
    <mergeCell ref="B2:F2"/>
    <mergeCell ref="B3:F3"/>
    <mergeCell ref="B4:F4"/>
    <mergeCell ref="K5:R5"/>
  </mergeCells>
  <conditionalFormatting sqref="K10:R1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R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R8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R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R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R1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R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R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R1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R10">
    <cfRule type="colorScale" priority="34">
      <colorScale>
        <cfvo type="min"/>
        <cfvo type="max"/>
        <color rgb="FFFCFCFF"/>
        <color rgb="FF63BE7B"/>
      </colorScale>
    </cfRule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0:I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I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I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I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I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I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I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I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I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I10">
    <cfRule type="colorScale" priority="12">
      <colorScale>
        <cfvo type="min"/>
        <cfvo type="max"/>
        <color rgb="FFFCFCFF"/>
        <color rgb="FF63BE7B"/>
      </colorScale>
    </cfRule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0:AA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:AA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:AA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:AA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AA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:AA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:AA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:AA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:AA10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6"/>
  <sheetViews>
    <sheetView workbookViewId="0">
      <selection activeCell="A17" sqref="A17:I23"/>
    </sheetView>
  </sheetViews>
  <sheetFormatPr defaultRowHeight="13.8"/>
  <cols>
    <col min="1" max="1" width="25.3984375" customWidth="1"/>
    <col min="2" max="9" width="22" customWidth="1"/>
    <col min="11" max="18" width="16.296875" customWidth="1"/>
    <col min="20" max="27" width="13.296875" customWidth="1"/>
  </cols>
  <sheetData>
    <row r="1" spans="1:19">
      <c r="A1" s="39"/>
      <c r="B1" s="41" t="s">
        <v>21</v>
      </c>
      <c r="C1" s="42"/>
      <c r="D1" s="42"/>
      <c r="E1" s="42"/>
      <c r="F1" s="42"/>
      <c r="G1" s="42"/>
      <c r="H1" s="42"/>
      <c r="I1" s="43"/>
      <c r="J1" s="1"/>
      <c r="S1" s="1"/>
    </row>
    <row r="2" spans="1:19">
      <c r="A2" s="40"/>
      <c r="B2" s="10" t="s">
        <v>30</v>
      </c>
      <c r="C2" s="10" t="s">
        <v>29</v>
      </c>
      <c r="D2" s="10" t="s">
        <v>28</v>
      </c>
      <c r="E2" s="10" t="s">
        <v>27</v>
      </c>
      <c r="F2" s="10" t="s">
        <v>26</v>
      </c>
      <c r="G2" s="10" t="s">
        <v>25</v>
      </c>
      <c r="H2" s="10" t="s">
        <v>24</v>
      </c>
      <c r="I2" s="10" t="s">
        <v>44</v>
      </c>
      <c r="J2" s="2"/>
      <c r="S2" s="2"/>
    </row>
    <row r="3" spans="1:19">
      <c r="A3" s="11" t="s">
        <v>10</v>
      </c>
      <c r="B3" s="7">
        <f>B4+B5</f>
        <v>208324</v>
      </c>
      <c r="C3" s="7">
        <f t="shared" ref="C3:I3" si="0">C4+C5</f>
        <v>189833</v>
      </c>
      <c r="D3" s="7">
        <f t="shared" si="0"/>
        <v>183685</v>
      </c>
      <c r="E3" s="7">
        <f t="shared" si="0"/>
        <v>186235</v>
      </c>
      <c r="F3" s="7">
        <f t="shared" si="0"/>
        <v>176691</v>
      </c>
      <c r="G3" s="7">
        <f t="shared" si="0"/>
        <v>185102</v>
      </c>
      <c r="H3" s="7">
        <f t="shared" si="0"/>
        <v>151622</v>
      </c>
      <c r="I3" s="7">
        <f t="shared" si="0"/>
        <v>148678</v>
      </c>
      <c r="J3" s="5"/>
      <c r="S3" s="5"/>
    </row>
    <row r="4" spans="1:19">
      <c r="A4" s="11" t="s">
        <v>11</v>
      </c>
      <c r="B4" s="7">
        <v>64758</v>
      </c>
      <c r="C4" s="7">
        <v>54428</v>
      </c>
      <c r="D4" s="7">
        <v>48849</v>
      </c>
      <c r="E4" s="7">
        <v>42522</v>
      </c>
      <c r="F4" s="7">
        <v>32978</v>
      </c>
      <c r="G4" s="7">
        <v>22283</v>
      </c>
      <c r="H4" s="7">
        <v>20283</v>
      </c>
      <c r="I4" s="7">
        <v>19354</v>
      </c>
      <c r="J4" s="5"/>
      <c r="S4" s="5"/>
    </row>
    <row r="5" spans="1:19">
      <c r="A5" s="11" t="s">
        <v>12</v>
      </c>
      <c r="B5" s="7">
        <v>143566</v>
      </c>
      <c r="C5" s="7">
        <v>135405</v>
      </c>
      <c r="D5" s="7">
        <v>134836</v>
      </c>
      <c r="E5" s="7">
        <v>143713</v>
      </c>
      <c r="F5" s="7">
        <v>143713</v>
      </c>
      <c r="G5" s="7">
        <v>162819</v>
      </c>
      <c r="H5" s="7">
        <v>131339</v>
      </c>
      <c r="I5" s="7">
        <v>129324</v>
      </c>
      <c r="J5" s="5"/>
      <c r="S5" s="5"/>
    </row>
    <row r="6" spans="1:19">
      <c r="A6" s="11" t="s">
        <v>13</v>
      </c>
      <c r="B6" s="3">
        <f>B4/B3*100</f>
        <v>31.085232618421305</v>
      </c>
      <c r="C6" s="3">
        <f t="shared" ref="C6:I6" si="1">C4/C3*100</f>
        <v>28.671516543488224</v>
      </c>
      <c r="D6" s="3">
        <f t="shared" si="1"/>
        <v>26.593897160900454</v>
      </c>
      <c r="E6" s="3">
        <f t="shared" si="1"/>
        <v>22.832442881305877</v>
      </c>
      <c r="F6" s="3">
        <f t="shared" si="1"/>
        <v>18.664221720404548</v>
      </c>
      <c r="G6" s="3">
        <f t="shared" si="1"/>
        <v>12.038227571825264</v>
      </c>
      <c r="H6" s="3">
        <f t="shared" si="1"/>
        <v>13.377346295392488</v>
      </c>
      <c r="I6" s="3">
        <f t="shared" si="1"/>
        <v>13.017393292887986</v>
      </c>
      <c r="J6" s="5"/>
      <c r="S6" s="5"/>
    </row>
    <row r="7" spans="1:19">
      <c r="A7" s="11" t="s">
        <v>14</v>
      </c>
      <c r="B7" s="3">
        <f>B5/B3*100</f>
        <v>68.914767381578685</v>
      </c>
      <c r="C7" s="3">
        <f t="shared" ref="C7:I7" si="2">C5/C3*100</f>
        <v>71.328483456511776</v>
      </c>
      <c r="D7" s="3">
        <f t="shared" si="2"/>
        <v>73.406102839099546</v>
      </c>
      <c r="E7" s="3">
        <f t="shared" si="2"/>
        <v>77.16755711869412</v>
      </c>
      <c r="F7" s="3">
        <f t="shared" si="2"/>
        <v>81.335778279595445</v>
      </c>
      <c r="G7" s="3">
        <f t="shared" si="2"/>
        <v>87.96177242817474</v>
      </c>
      <c r="H7" s="3">
        <f t="shared" si="2"/>
        <v>86.622653704607515</v>
      </c>
      <c r="I7" s="3">
        <f t="shared" si="2"/>
        <v>86.982606707112012</v>
      </c>
      <c r="J7" s="5"/>
      <c r="S7" s="5"/>
    </row>
    <row r="9" spans="1:19">
      <c r="B9" s="44" t="s">
        <v>22</v>
      </c>
      <c r="C9" s="44"/>
      <c r="D9" s="44"/>
      <c r="E9" s="44"/>
      <c r="F9" s="44"/>
      <c r="G9" s="44"/>
      <c r="H9" s="44"/>
      <c r="I9" s="44"/>
    </row>
    <row r="10" spans="1:19">
      <c r="B10" s="10" t="s">
        <v>30</v>
      </c>
      <c r="C10" s="10" t="s">
        <v>29</v>
      </c>
      <c r="D10" s="10" t="s">
        <v>28</v>
      </c>
      <c r="E10" s="10" t="s">
        <v>27</v>
      </c>
      <c r="F10" s="10" t="s">
        <v>26</v>
      </c>
      <c r="G10" s="10" t="s">
        <v>25</v>
      </c>
      <c r="H10" s="10" t="s">
        <v>24</v>
      </c>
      <c r="I10" s="10" t="s">
        <v>44</v>
      </c>
    </row>
    <row r="11" spans="1:19">
      <c r="A11" s="11" t="s">
        <v>10</v>
      </c>
      <c r="B11" s="7">
        <f>B12+B12</f>
        <v>-49802</v>
      </c>
      <c r="C11" s="7">
        <f t="shared" ref="C11:I11" si="3">C12+C12</f>
        <v>24692</v>
      </c>
      <c r="D11" s="7">
        <f t="shared" si="3"/>
        <v>81158</v>
      </c>
      <c r="E11" s="7">
        <f t="shared" si="3"/>
        <v>223704</v>
      </c>
      <c r="F11" s="7">
        <f t="shared" si="3"/>
        <v>3182</v>
      </c>
      <c r="G11" s="7">
        <f t="shared" si="3"/>
        <v>-2314</v>
      </c>
      <c r="H11" s="7">
        <f t="shared" si="3"/>
        <v>-1120</v>
      </c>
      <c r="I11" s="7">
        <f t="shared" si="3"/>
        <v>2082</v>
      </c>
    </row>
    <row r="12" spans="1:19">
      <c r="A12" s="11" t="s">
        <v>11</v>
      </c>
      <c r="B12" s="7">
        <v>-24901</v>
      </c>
      <c r="C12" s="7">
        <v>12346</v>
      </c>
      <c r="D12" s="7">
        <v>40579</v>
      </c>
      <c r="E12" s="7">
        <v>111852</v>
      </c>
      <c r="F12" s="7">
        <v>1591</v>
      </c>
      <c r="G12" s="7">
        <v>-1157</v>
      </c>
      <c r="H12" s="7">
        <v>-560</v>
      </c>
      <c r="I12" s="7">
        <v>1041</v>
      </c>
    </row>
    <row r="13" spans="1:19">
      <c r="A13" s="11" t="s">
        <v>12</v>
      </c>
      <c r="B13" s="7">
        <v>28470</v>
      </c>
      <c r="C13" s="7">
        <v>-69885</v>
      </c>
      <c r="D13" s="7">
        <v>44178</v>
      </c>
      <c r="E13" s="7">
        <v>112989</v>
      </c>
      <c r="F13" s="7">
        <v>427449</v>
      </c>
      <c r="G13" s="7">
        <v>94557</v>
      </c>
      <c r="H13" s="7">
        <v>369573</v>
      </c>
      <c r="I13" s="7">
        <v>-59336</v>
      </c>
    </row>
    <row r="14" spans="1:19">
      <c r="A14" s="11" t="s">
        <v>13</v>
      </c>
      <c r="B14" s="3">
        <f>B12/B11*100</f>
        <v>50</v>
      </c>
      <c r="C14" s="3">
        <f t="shared" ref="C14:I14" si="4">C12/C11*100</f>
        <v>50</v>
      </c>
      <c r="D14" s="3">
        <f t="shared" si="4"/>
        <v>50</v>
      </c>
      <c r="E14" s="3">
        <f t="shared" si="4"/>
        <v>50</v>
      </c>
      <c r="F14" s="3">
        <f t="shared" si="4"/>
        <v>50</v>
      </c>
      <c r="G14" s="3">
        <f t="shared" si="4"/>
        <v>50</v>
      </c>
      <c r="H14" s="3">
        <f t="shared" si="4"/>
        <v>50</v>
      </c>
      <c r="I14" s="3">
        <f t="shared" si="4"/>
        <v>50</v>
      </c>
    </row>
    <row r="15" spans="1:19">
      <c r="A15" s="11" t="s">
        <v>14</v>
      </c>
      <c r="B15" s="3">
        <f>B13/B11*100</f>
        <v>-57.166378860286734</v>
      </c>
      <c r="C15" s="3">
        <f t="shared" ref="C15:I15" si="5">C13/C11*100</f>
        <v>-283.02689130082615</v>
      </c>
      <c r="D15" s="3">
        <f t="shared" si="5"/>
        <v>54.43455974765272</v>
      </c>
      <c r="E15" s="3">
        <f t="shared" si="5"/>
        <v>50.508260916210709</v>
      </c>
      <c r="F15" s="3">
        <f t="shared" si="5"/>
        <v>13433.343808925205</v>
      </c>
      <c r="G15" s="3">
        <f t="shared" si="5"/>
        <v>-4086.3007778738115</v>
      </c>
      <c r="H15" s="3">
        <f t="shared" si="5"/>
        <v>-32997.58928571429</v>
      </c>
      <c r="I15" s="3">
        <f t="shared" si="5"/>
        <v>-2849.9519692603267</v>
      </c>
    </row>
    <row r="17" spans="1:9">
      <c r="B17" s="44" t="s">
        <v>23</v>
      </c>
      <c r="C17" s="44"/>
      <c r="D17" s="44"/>
      <c r="E17" s="44"/>
      <c r="F17" s="44"/>
      <c r="G17" s="44"/>
      <c r="H17" s="44"/>
      <c r="I17" s="44"/>
    </row>
    <row r="18" spans="1:9">
      <c r="B18" s="10" t="s">
        <v>30</v>
      </c>
      <c r="C18" s="10" t="s">
        <v>29</v>
      </c>
      <c r="D18" s="10" t="s">
        <v>28</v>
      </c>
      <c r="E18" s="10" t="s">
        <v>27</v>
      </c>
      <c r="F18" s="10" t="s">
        <v>26</v>
      </c>
      <c r="G18" s="10" t="s">
        <v>25</v>
      </c>
      <c r="H18" s="10" t="s">
        <v>24</v>
      </c>
      <c r="I18" s="10" t="s">
        <v>44</v>
      </c>
    </row>
    <row r="19" spans="1:9">
      <c r="A19" s="11" t="s">
        <v>10</v>
      </c>
      <c r="B19" s="7">
        <f>B20+B21</f>
        <v>-59234</v>
      </c>
      <c r="C19" s="7">
        <f t="shared" ref="C19:I19" si="6">C20+C21</f>
        <v>-198911</v>
      </c>
      <c r="D19" s="7">
        <f t="shared" si="6"/>
        <v>-198860</v>
      </c>
      <c r="E19" s="7">
        <f t="shared" si="6"/>
        <v>39606</v>
      </c>
      <c r="F19" s="7">
        <f t="shared" si="6"/>
        <v>263503</v>
      </c>
      <c r="G19" s="7">
        <f t="shared" si="6"/>
        <v>-24333</v>
      </c>
      <c r="H19" s="7">
        <f t="shared" si="6"/>
        <v>-28182</v>
      </c>
      <c r="I19" s="7">
        <f t="shared" si="6"/>
        <v>86834</v>
      </c>
    </row>
    <row r="20" spans="1:9">
      <c r="A20" s="11" t="s">
        <v>11</v>
      </c>
      <c r="B20" s="7">
        <v>326</v>
      </c>
      <c r="C20" s="7">
        <v>-8542</v>
      </c>
      <c r="D20" s="7">
        <v>-6456</v>
      </c>
      <c r="E20" s="7">
        <v>11694</v>
      </c>
      <c r="F20" s="7">
        <v>7257</v>
      </c>
      <c r="G20" s="7">
        <v>-5777</v>
      </c>
      <c r="H20" s="7">
        <v>1416</v>
      </c>
      <c r="I20" s="7">
        <v>7799</v>
      </c>
    </row>
    <row r="21" spans="1:9">
      <c r="A21" s="11" t="s">
        <v>12</v>
      </c>
      <c r="B21" s="7">
        <v>-59560</v>
      </c>
      <c r="C21" s="7">
        <v>-190369</v>
      </c>
      <c r="D21" s="7">
        <v>-192404</v>
      </c>
      <c r="E21" s="7">
        <v>27912</v>
      </c>
      <c r="F21" s="7">
        <v>256246</v>
      </c>
      <c r="G21" s="7">
        <v>-18556</v>
      </c>
      <c r="H21" s="7">
        <v>-29598</v>
      </c>
      <c r="I21" s="7">
        <v>79035</v>
      </c>
    </row>
    <row r="22" spans="1:9">
      <c r="A22" s="11" t="s">
        <v>13</v>
      </c>
      <c r="B22" s="3">
        <f>B20/B19*100</f>
        <v>-0.55035959077556806</v>
      </c>
      <c r="C22" s="3">
        <f t="shared" ref="C22:I22" si="7">C20/C19*100</f>
        <v>4.2943829149720223</v>
      </c>
      <c r="D22" s="3">
        <f t="shared" si="7"/>
        <v>3.2465050789500149</v>
      </c>
      <c r="E22" s="3">
        <f t="shared" si="7"/>
        <v>29.525829419784884</v>
      </c>
      <c r="F22" s="3">
        <f t="shared" si="7"/>
        <v>2.7540483410056051</v>
      </c>
      <c r="G22" s="3">
        <f t="shared" si="7"/>
        <v>23.741421115357745</v>
      </c>
      <c r="H22" s="3">
        <f t="shared" si="7"/>
        <v>-5.0244837130083031</v>
      </c>
      <c r="I22" s="3">
        <f t="shared" si="7"/>
        <v>8.9815049404611109</v>
      </c>
    </row>
    <row r="23" spans="1:9">
      <c r="A23" s="11" t="s">
        <v>14</v>
      </c>
      <c r="B23" s="3">
        <f>B21/B19*100</f>
        <v>100.55035959077556</v>
      </c>
      <c r="C23" s="3">
        <f t="shared" ref="C23:I23" si="8">C21/C19*100</f>
        <v>95.705617085027967</v>
      </c>
      <c r="D23" s="3">
        <f t="shared" si="8"/>
        <v>96.753494921049992</v>
      </c>
      <c r="E23" s="3">
        <f t="shared" si="8"/>
        <v>70.474170580215116</v>
      </c>
      <c r="F23" s="3">
        <f t="shared" si="8"/>
        <v>97.245951658994386</v>
      </c>
      <c r="G23" s="3">
        <f t="shared" si="8"/>
        <v>76.258578884642262</v>
      </c>
      <c r="H23" s="3">
        <f t="shared" si="8"/>
        <v>105.02448371300829</v>
      </c>
      <c r="I23" s="3">
        <f t="shared" si="8"/>
        <v>91.018495059538893</v>
      </c>
    </row>
    <row r="24" spans="1:9" ht="13.8" customHeight="1">
      <c r="D24" s="47" t="s">
        <v>49</v>
      </c>
      <c r="E24" s="48"/>
    </row>
    <row r="25" spans="1:9" ht="28.8">
      <c r="D25" s="16" t="s">
        <v>13</v>
      </c>
      <c r="E25" s="17" t="s">
        <v>50</v>
      </c>
    </row>
    <row r="26" spans="1:9" ht="27.6">
      <c r="D26" s="16" t="s">
        <v>14</v>
      </c>
      <c r="E26" s="17" t="s">
        <v>51</v>
      </c>
    </row>
  </sheetData>
  <mergeCells count="5">
    <mergeCell ref="D24:E24"/>
    <mergeCell ref="A1:A2"/>
    <mergeCell ref="B1:I1"/>
    <mergeCell ref="B9:I9"/>
    <mergeCell ref="B17:I17"/>
  </mergeCells>
  <phoneticPr fontId="28" type="noConversion"/>
  <conditionalFormatting sqref="J6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I11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I11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I12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I1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I14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I22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I21 B23:I23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I19 B23:I23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I2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I21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I22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I23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I23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I1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I1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I15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I1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I17 B19:I23 B3:I9">
    <cfRule type="colorScale" priority="58">
      <colorScale>
        <cfvo type="min"/>
        <cfvo type="max"/>
        <color rgb="FFFCFCFF"/>
        <color rgb="FF63BE7B"/>
      </colorScale>
    </cfRule>
  </conditionalFormatting>
  <conditionalFormatting sqref="B3:I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I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I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I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I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I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I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I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I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I7">
    <cfRule type="colorScale" priority="38">
      <colorScale>
        <cfvo type="min"/>
        <cfvo type="max"/>
        <color rgb="FFFFEF9C"/>
        <color rgb="FF63BE7B"/>
      </colorScale>
    </cfRule>
  </conditionalFormatting>
  <conditionalFormatting sqref="B11:I11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I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I1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I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I1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I1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I1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I1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I1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I15">
    <cfRule type="colorScale" priority="28">
      <colorScale>
        <cfvo type="min"/>
        <cfvo type="max"/>
        <color rgb="FFFFEF9C"/>
        <color rgb="FF63BE7B"/>
      </colorScale>
    </cfRule>
  </conditionalFormatting>
  <conditionalFormatting sqref="B19:I1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I1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I2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I2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I2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I2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I2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I2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I2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I1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I1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I2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I2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I2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I2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I2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I2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I2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I23">
    <cfRule type="colorScale" priority="9">
      <colorScale>
        <cfvo type="min"/>
        <cfvo type="max"/>
        <color rgb="FFFFEF9C"/>
        <color rgb="FF63BE7B"/>
      </colorScale>
    </cfRule>
  </conditionalFormatting>
  <conditionalFormatting sqref="D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05F68-44D9-4842-8305-9BC580CF76C5}">
  <dimension ref="A1:AA10"/>
  <sheetViews>
    <sheetView workbookViewId="0">
      <selection activeCell="A20" sqref="A20"/>
    </sheetView>
  </sheetViews>
  <sheetFormatPr defaultColWidth="13" defaultRowHeight="30.75" customHeight="1"/>
  <cols>
    <col min="1" max="1" width="30.796875" customWidth="1"/>
    <col min="2" max="9" width="9.09765625" bestFit="1" customWidth="1"/>
    <col min="10" max="10" width="4.5" customWidth="1"/>
    <col min="11" max="18" width="9.09765625" bestFit="1" customWidth="1"/>
    <col min="19" max="19" width="4.8984375" customWidth="1"/>
    <col min="20" max="27" width="10.09765625" bestFit="1" customWidth="1"/>
  </cols>
  <sheetData>
    <row r="1" spans="1:27" ht="18.600000000000001" customHeight="1">
      <c r="A1" s="20" t="s">
        <v>6</v>
      </c>
      <c r="B1" s="45" t="s">
        <v>19</v>
      </c>
      <c r="C1" s="46"/>
      <c r="D1" s="46"/>
      <c r="E1" s="46"/>
    </row>
    <row r="2" spans="1:27" ht="18.600000000000001" customHeight="1">
      <c r="A2" s="20" t="s">
        <v>7</v>
      </c>
      <c r="B2" s="45" t="s">
        <v>47</v>
      </c>
      <c r="C2" s="46"/>
      <c r="D2" s="46"/>
      <c r="E2" s="46"/>
    </row>
    <row r="3" spans="1:27" ht="18.600000000000001" customHeight="1">
      <c r="A3" s="20" t="s">
        <v>8</v>
      </c>
      <c r="B3" s="45" t="s">
        <v>48</v>
      </c>
      <c r="C3" s="46"/>
      <c r="D3" s="46"/>
      <c r="E3" s="46"/>
    </row>
    <row r="4" spans="1:27" ht="18.600000000000001" customHeight="1">
      <c r="A4" s="20" t="s">
        <v>9</v>
      </c>
      <c r="B4" s="45" t="s">
        <v>20</v>
      </c>
      <c r="C4" s="46"/>
      <c r="D4" s="46"/>
      <c r="E4" s="46"/>
    </row>
    <row r="5" spans="1:27" ht="21" customHeight="1">
      <c r="A5" s="39"/>
      <c r="B5" s="21" t="s">
        <v>21</v>
      </c>
      <c r="C5" s="21"/>
      <c r="D5" s="21"/>
      <c r="E5" s="21"/>
      <c r="F5" s="21"/>
      <c r="G5" s="21"/>
      <c r="H5" s="21"/>
      <c r="I5" s="21"/>
      <c r="J5" s="35"/>
      <c r="K5" s="21" t="s">
        <v>22</v>
      </c>
      <c r="L5" s="21"/>
      <c r="M5" s="21"/>
      <c r="N5" s="21"/>
      <c r="O5" s="21"/>
      <c r="P5" s="21"/>
      <c r="Q5" s="21"/>
      <c r="R5" s="21"/>
      <c r="S5" s="1"/>
      <c r="T5" s="24" t="s">
        <v>23</v>
      </c>
      <c r="U5" s="25"/>
      <c r="V5" s="25"/>
      <c r="W5" s="25"/>
      <c r="X5" s="25"/>
      <c r="Y5" s="25"/>
      <c r="Z5" s="25"/>
      <c r="AA5" s="26"/>
    </row>
    <row r="6" spans="1:27" ht="13.8">
      <c r="A6" s="40"/>
      <c r="B6" s="10" t="s">
        <v>44</v>
      </c>
      <c r="C6" s="10" t="s">
        <v>24</v>
      </c>
      <c r="D6" s="10" t="s">
        <v>25</v>
      </c>
      <c r="E6" s="10" t="s">
        <v>26</v>
      </c>
      <c r="F6" s="10" t="s">
        <v>27</v>
      </c>
      <c r="G6" s="10" t="s">
        <v>28</v>
      </c>
      <c r="H6" s="10" t="s">
        <v>29</v>
      </c>
      <c r="I6" s="10" t="s">
        <v>30</v>
      </c>
      <c r="J6" s="2"/>
      <c r="K6" s="10" t="s">
        <v>44</v>
      </c>
      <c r="L6" s="10" t="s">
        <v>24</v>
      </c>
      <c r="M6" s="10" t="s">
        <v>25</v>
      </c>
      <c r="N6" s="10" t="s">
        <v>26</v>
      </c>
      <c r="O6" s="10" t="s">
        <v>27</v>
      </c>
      <c r="P6" s="10" t="s">
        <v>28</v>
      </c>
      <c r="Q6" s="10" t="s">
        <v>29</v>
      </c>
      <c r="R6" s="10" t="s">
        <v>30</v>
      </c>
      <c r="S6" s="2"/>
      <c r="T6" s="10" t="s">
        <v>44</v>
      </c>
      <c r="U6" s="10" t="s">
        <v>24</v>
      </c>
      <c r="V6" s="10" t="s">
        <v>25</v>
      </c>
      <c r="W6" s="10" t="s">
        <v>26</v>
      </c>
      <c r="X6" s="10" t="s">
        <v>27</v>
      </c>
      <c r="Y6" s="10" t="s">
        <v>28</v>
      </c>
      <c r="Z6" s="10" t="s">
        <v>29</v>
      </c>
      <c r="AA6" s="10" t="s">
        <v>30</v>
      </c>
    </row>
    <row r="7" spans="1:27" ht="13.8">
      <c r="A7" s="20" t="s">
        <v>52</v>
      </c>
      <c r="B7" s="18">
        <v>3.9438863230000001</v>
      </c>
      <c r="C7" s="19">
        <v>5.3942160890000004</v>
      </c>
      <c r="D7" s="19">
        <v>5.4000134019999999</v>
      </c>
      <c r="E7" s="19">
        <v>3.4930743729999998</v>
      </c>
      <c r="F7" s="19">
        <v>3.4559416729999999</v>
      </c>
      <c r="G7" s="19">
        <v>4.1716088830000002</v>
      </c>
      <c r="H7" s="19">
        <v>6.0196323850000004</v>
      </c>
      <c r="I7" s="19">
        <v>5.8000476880000003</v>
      </c>
      <c r="J7" s="1"/>
      <c r="K7" s="18">
        <v>3.617544299</v>
      </c>
      <c r="L7" s="19">
        <v>4.4348759619999996</v>
      </c>
      <c r="M7" s="19">
        <v>6.621910636</v>
      </c>
      <c r="N7" s="19">
        <v>3.751425126</v>
      </c>
      <c r="O7" s="19">
        <v>3.375558995</v>
      </c>
      <c r="P7" s="19">
        <v>4.5903732670000004</v>
      </c>
      <c r="Q7" s="19">
        <v>6.5515903529999999</v>
      </c>
      <c r="R7" s="19">
        <v>6.4620974389999999</v>
      </c>
      <c r="S7" s="1"/>
      <c r="T7" s="18">
        <v>2.6</v>
      </c>
      <c r="U7" s="19">
        <v>3.75</v>
      </c>
      <c r="V7" s="19">
        <v>5.25</v>
      </c>
      <c r="W7" s="19">
        <v>5.47</v>
      </c>
      <c r="X7" s="19">
        <v>5.73</v>
      </c>
      <c r="Y7" s="19">
        <v>5.13</v>
      </c>
      <c r="Z7" s="19">
        <v>4.88</v>
      </c>
      <c r="AA7" s="19">
        <v>3.88</v>
      </c>
    </row>
    <row r="8" spans="1:27" ht="13.8">
      <c r="A8" s="20" t="s">
        <v>53</v>
      </c>
      <c r="B8" s="6">
        <v>113423.83107089</v>
      </c>
      <c r="C8" s="7">
        <v>100328.125</v>
      </c>
      <c r="D8" s="7">
        <v>71380.323054331995</v>
      </c>
      <c r="E8" s="7">
        <v>101531.034482759</v>
      </c>
      <c r="F8" s="7">
        <v>118561.736770692</v>
      </c>
      <c r="G8" s="7">
        <v>108299.866131191</v>
      </c>
      <c r="H8" s="7">
        <v>99186.046511627996</v>
      </c>
      <c r="I8" s="7">
        <v>90084.745762712002</v>
      </c>
      <c r="J8" s="1"/>
      <c r="K8" s="6" t="s">
        <v>54</v>
      </c>
      <c r="L8" s="7" t="s">
        <v>54</v>
      </c>
      <c r="M8" s="7">
        <v>158081.39534883699</v>
      </c>
      <c r="N8" s="7">
        <v>170000</v>
      </c>
      <c r="O8" s="7">
        <v>181607.59493670901</v>
      </c>
      <c r="P8" s="7">
        <v>195604.65116279101</v>
      </c>
      <c r="Q8" s="7">
        <v>171543.47826087</v>
      </c>
      <c r="R8" s="7">
        <v>92021.505376343994</v>
      </c>
      <c r="S8" s="1"/>
      <c r="T8" s="6" t="s">
        <v>54</v>
      </c>
      <c r="U8" s="7" t="s">
        <v>54</v>
      </c>
      <c r="V8" s="7" t="s">
        <v>54</v>
      </c>
      <c r="W8" s="7">
        <v>45448</v>
      </c>
      <c r="X8" s="7" t="s">
        <v>54</v>
      </c>
      <c r="Y8" s="7" t="s">
        <v>54</v>
      </c>
      <c r="Z8" s="7" t="s">
        <v>54</v>
      </c>
      <c r="AA8" s="7" t="s">
        <v>54</v>
      </c>
    </row>
    <row r="9" spans="1:27" ht="13.8">
      <c r="A9" s="20" t="s">
        <v>55</v>
      </c>
      <c r="B9" s="6">
        <v>192006.033182504</v>
      </c>
      <c r="C9" s="7">
        <v>175765.625</v>
      </c>
      <c r="D9" s="7">
        <v>-267488.98678414099</v>
      </c>
      <c r="E9" s="7">
        <v>84772.413793102998</v>
      </c>
      <c r="F9" s="7">
        <v>177829.03663500701</v>
      </c>
      <c r="G9" s="7">
        <v>71084.337349398003</v>
      </c>
      <c r="H9" s="7">
        <v>-24031.007751937999</v>
      </c>
      <c r="I9" s="7">
        <v>-78486.682808717</v>
      </c>
      <c r="J9" s="1"/>
      <c r="K9" s="6">
        <v>615620.68965517206</v>
      </c>
      <c r="L9" s="7">
        <v>268743.90243902401</v>
      </c>
      <c r="M9" s="7">
        <v>-229500</v>
      </c>
      <c r="N9" s="7">
        <v>231421.68674698801</v>
      </c>
      <c r="O9" s="7">
        <v>353367.08860759501</v>
      </c>
      <c r="P9" s="7">
        <v>155906.97674418599</v>
      </c>
      <c r="Q9" s="7">
        <v>49391.304347826001</v>
      </c>
      <c r="R9" s="7">
        <v>14913.978494624</v>
      </c>
      <c r="S9" s="1"/>
      <c r="T9" s="6" t="s">
        <v>54</v>
      </c>
      <c r="U9" s="7">
        <v>1509281</v>
      </c>
      <c r="V9" s="7">
        <v>-577046</v>
      </c>
      <c r="W9" s="7">
        <v>425805</v>
      </c>
      <c r="X9" s="7">
        <v>453967</v>
      </c>
      <c r="Y9" s="7">
        <v>518632</v>
      </c>
      <c r="Z9" s="7">
        <v>242137</v>
      </c>
      <c r="AA9" s="7">
        <v>131422</v>
      </c>
    </row>
    <row r="10" spans="1:27" ht="13.8">
      <c r="A10" s="20" t="s">
        <v>56</v>
      </c>
      <c r="B10" s="6">
        <v>3102111.61387632</v>
      </c>
      <c r="C10" s="7">
        <v>1895343.75</v>
      </c>
      <c r="D10" s="7">
        <v>1972158.5903083701</v>
      </c>
      <c r="E10" s="7">
        <v>2938013.79310345</v>
      </c>
      <c r="F10" s="7">
        <v>3229837.1777476198</v>
      </c>
      <c r="G10" s="7">
        <v>2421378.8487282498</v>
      </c>
      <c r="H10" s="7">
        <v>1954069.7674418599</v>
      </c>
      <c r="I10" s="7">
        <v>1827869.2493946699</v>
      </c>
      <c r="J10" s="1"/>
      <c r="K10" s="6">
        <v>3668218.3908046</v>
      </c>
      <c r="L10" s="7">
        <v>2456475.6097561</v>
      </c>
      <c r="M10" s="7">
        <v>1559081.3953488399</v>
      </c>
      <c r="N10" s="7">
        <v>3197349.3975903601</v>
      </c>
      <c r="O10" s="7">
        <v>3933936.7088607601</v>
      </c>
      <c r="P10" s="7">
        <v>2681848.8372093001</v>
      </c>
      <c r="Q10" s="7">
        <v>2114652.1739130402</v>
      </c>
      <c r="R10" s="7">
        <v>1929849.46236559</v>
      </c>
      <c r="S10" s="1"/>
      <c r="T10" s="6">
        <v>9657183</v>
      </c>
      <c r="U10" s="7">
        <v>5188090</v>
      </c>
      <c r="V10" s="7">
        <v>2684835</v>
      </c>
      <c r="W10" s="7">
        <v>3009633</v>
      </c>
      <c r="X10" s="7">
        <v>2537177</v>
      </c>
      <c r="Y10" s="7">
        <v>2550099</v>
      </c>
      <c r="Z10" s="7">
        <v>1686691</v>
      </c>
      <c r="AA10" s="7">
        <v>2985790</v>
      </c>
    </row>
  </sheetData>
  <mergeCells count="8">
    <mergeCell ref="A5:A6"/>
    <mergeCell ref="K5:R5"/>
    <mergeCell ref="T5:AA5"/>
    <mergeCell ref="B5:J5"/>
    <mergeCell ref="B1:E1"/>
    <mergeCell ref="B2:E2"/>
    <mergeCell ref="B3:E3"/>
    <mergeCell ref="B4:E4"/>
  </mergeCells>
  <conditionalFormatting sqref="B10:I1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I7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I8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I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I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I1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I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I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I1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I10">
    <cfRule type="colorScale" priority="25">
      <colorScale>
        <cfvo type="min"/>
        <cfvo type="max"/>
        <color rgb="FFFCFCFF"/>
        <color rgb="FF63BE7B"/>
      </colorScale>
    </cfRule>
  </conditionalFormatting>
  <conditionalFormatting sqref="K10:R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R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R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R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R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R1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R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R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R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R10">
    <cfRule type="colorScale" priority="15">
      <colorScale>
        <cfvo type="min"/>
        <cfvo type="max"/>
        <color rgb="FFFCFCFF"/>
        <color rgb="FF63BE7B"/>
      </colorScale>
    </cfRule>
  </conditionalFormatting>
  <conditionalFormatting sqref="T10:AA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:AA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:AA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:AA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AA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:AA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:AA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:AA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:AA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:AA10">
    <cfRule type="colorScale" priority="5">
      <colorScale>
        <cfvo type="min"/>
        <cfvo type="max"/>
        <color rgb="FFFCFCFF"/>
        <color rgb="FF63BE7B"/>
      </colorScale>
    </cfRule>
  </conditionalFormatting>
  <conditionalFormatting sqref="B1:B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Average Profits</vt:lpstr>
      <vt:lpstr>Profit Ratios</vt:lpstr>
      <vt:lpstr>Other Ratios</vt:lpstr>
      <vt:lpstr>Turnover Ratios</vt:lpstr>
      <vt:lpstr>Asset Composition </vt:lpstr>
      <vt:lpstr>employees stats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ELNGGAR</cp:lastModifiedBy>
  <cp:revision/>
  <dcterms:created xsi:type="dcterms:W3CDTF">2024-04-14T12:42:45Z</dcterms:created>
  <dcterms:modified xsi:type="dcterms:W3CDTF">2024-05-11T19:18:47Z</dcterms:modified>
  <cp:category/>
  <cp:contentStatus/>
</cp:coreProperties>
</file>