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5.xml" ContentType="application/vnd.openxmlformats-officedocument.spreadsheetml.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ohamed\Downloads\data\Analysis\"/>
    </mc:Choice>
  </mc:AlternateContent>
  <xr:revisionPtr revIDLastSave="0" documentId="13_ncr:1_{CF3A68D1-1342-4480-BDC8-A6F7ABDDF8F5}" xr6:coauthVersionLast="47" xr6:coauthVersionMax="47" xr10:uidLastSave="{00000000-0000-0000-0000-000000000000}"/>
  <bookViews>
    <workbookView xWindow="-108" yWindow="-108" windowWidth="23256" windowHeight="13176" firstSheet="5" activeTab="7" xr2:uid="{00000000-000D-0000-FFFF-FFFF00000000}"/>
  </bookViews>
  <sheets>
    <sheet name="sales_data" sheetId="1" r:id="rId1"/>
    <sheet name="Cleaned data" sheetId="2" r:id="rId2"/>
    <sheet name="Descriptive analysis" sheetId="3" r:id="rId3"/>
    <sheet name="Diaonsitic analysis" sheetId="4" r:id="rId4"/>
    <sheet name="Forecasting model" sheetId="8" r:id="rId5"/>
    <sheet name="predictive analysis" sheetId="6" r:id="rId6"/>
    <sheet name="Scenario Summary" sheetId="13" r:id="rId7"/>
    <sheet name="Prescriptive analysis" sheetId="9" r:id="rId8"/>
  </sheets>
  <definedNames>
    <definedName name="_xlchart.v1.0" hidden="1">'Cleaned data'!$E$2:$E$370</definedName>
    <definedName name="ExternalData_1" localSheetId="1" hidden="1">'Cleaned data'!$A$1:$F$370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4" l="1"/>
  <c r="O13" i="4"/>
  <c r="O14" i="4"/>
  <c r="O15" i="4"/>
  <c r="O16" i="4"/>
  <c r="O17" i="4"/>
  <c r="N12" i="4"/>
  <c r="N13" i="4"/>
  <c r="N14" i="4"/>
  <c r="N15" i="4"/>
  <c r="N16" i="4"/>
  <c r="N17" i="4"/>
  <c r="H13" i="2"/>
  <c r="C63" i="9"/>
  <c r="A65" i="9" s="1"/>
  <c r="A63" i="9"/>
  <c r="B57" i="9"/>
  <c r="C57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43" i="9"/>
  <c r="A34" i="9"/>
  <c r="A37" i="9"/>
  <c r="C37" i="9" s="1"/>
  <c r="C34" i="9"/>
  <c r="C29" i="9"/>
  <c r="A29" i="9"/>
  <c r="C26" i="9"/>
  <c r="A26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5" i="9"/>
  <c r="C14" i="8"/>
  <c r="C15" i="8"/>
  <c r="C16" i="8"/>
  <c r="C17" i="8"/>
  <c r="D57" i="9" l="1"/>
  <c r="E17" i="8"/>
  <c r="D17" i="8"/>
  <c r="E16" i="8"/>
  <c r="E15" i="8"/>
  <c r="E14" i="8"/>
  <c r="D16" i="8"/>
  <c r="D15" i="8"/>
  <c r="D14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ales_data" description="Connection to the 'sales_data' query in the workbook." type="5" refreshedVersion="8" background="1" saveData="1">
    <dbPr connection="Provider=Microsoft.Mashup.OleDb.1;Data Source=$Workbook$;Location=sales_data;Extended Properties=&quot;&quot;" command="SELECT * FROM [sales_data]"/>
  </connection>
</connections>
</file>

<file path=xl/sharedStrings.xml><?xml version="1.0" encoding="utf-8"?>
<sst xmlns="http://schemas.openxmlformats.org/spreadsheetml/2006/main" count="1685" uniqueCount="127">
  <si>
    <t>date</t>
  </si>
  <si>
    <t>product</t>
  </si>
  <si>
    <t>category</t>
  </si>
  <si>
    <t>price</t>
  </si>
  <si>
    <t>quantity</t>
  </si>
  <si>
    <t>revenue</t>
  </si>
  <si>
    <t>Smartphone</t>
  </si>
  <si>
    <t>Electronics</t>
  </si>
  <si>
    <t>Laptop</t>
  </si>
  <si>
    <t>T-Shirt</t>
  </si>
  <si>
    <t>Clothing</t>
  </si>
  <si>
    <t>Headphones</t>
  </si>
  <si>
    <t>Watch</t>
  </si>
  <si>
    <t>Accessories</t>
  </si>
  <si>
    <t>Tablet</t>
  </si>
  <si>
    <t>Coat</t>
  </si>
  <si>
    <t>Smartwatch</t>
  </si>
  <si>
    <t>Speaker</t>
  </si>
  <si>
    <t>Backpack</t>
  </si>
  <si>
    <t>Bags</t>
  </si>
  <si>
    <t>Hoodie</t>
  </si>
  <si>
    <t>Sneakers</t>
  </si>
  <si>
    <t>Shoes</t>
  </si>
  <si>
    <t>Wallet</t>
  </si>
  <si>
    <t>Jeans</t>
  </si>
  <si>
    <t>Clohting</t>
  </si>
  <si>
    <t>Bgas</t>
  </si>
  <si>
    <t>Shoeses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</si>
  <si>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</si>
  <si>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</si>
  <si>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</si>
  <si>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</si>
  <si>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</si>
  <si>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</si>
  <si>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</si>
  <si>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</si>
  <si>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</si>
  <si>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</si>
  <si>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</si>
  <si>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</si>
  <si>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</si>
  <si>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Statistics</t>
  </si>
  <si>
    <t>1- What are the summary statistics for total sales?</t>
  </si>
  <si>
    <t>2-What is the quantity distribution?</t>
  </si>
  <si>
    <t>Category Analysis</t>
  </si>
  <si>
    <t>Row Labels</t>
  </si>
  <si>
    <t>Grand Total</t>
  </si>
  <si>
    <t>Average of price</t>
  </si>
  <si>
    <t>2-How does the price average vary across different categories?</t>
  </si>
  <si>
    <t>Column Labels</t>
  </si>
  <si>
    <t>Sum of Total sales</t>
  </si>
  <si>
    <t>Product Analysis</t>
  </si>
  <si>
    <t>Sum of quantity</t>
  </si>
  <si>
    <t>1-What are the top 5 products that generated total orders?</t>
  </si>
  <si>
    <t>Count of category</t>
  </si>
  <si>
    <t>Correlation analysis</t>
  </si>
  <si>
    <t>Sum of price</t>
  </si>
  <si>
    <t>Total revenue</t>
  </si>
  <si>
    <t>Monthly sales avg</t>
  </si>
  <si>
    <t>Forecast(Monthly sales avg)</t>
  </si>
  <si>
    <t>Lower Confidence Bound(Monthly sales avg)</t>
  </si>
  <si>
    <t>Upper Confidence Bound(Monthly sales avg)</t>
  </si>
  <si>
    <t>Qtr1</t>
  </si>
  <si>
    <t>Qtr2</t>
  </si>
  <si>
    <t>Qtr3</t>
  </si>
  <si>
    <t>Qtr4</t>
  </si>
  <si>
    <t>Sum of Total revenue</t>
  </si>
  <si>
    <t xml:space="preserve">Proportion of Total revenue </t>
  </si>
  <si>
    <t>Avg price</t>
  </si>
  <si>
    <t>Target revenue</t>
  </si>
  <si>
    <t>old quantity</t>
  </si>
  <si>
    <t>New quantity</t>
  </si>
  <si>
    <t>We want to reach the goal of 25,000 total revenue from selling the Wallet, What is the price of wallet should we set to achieve this target?</t>
  </si>
  <si>
    <t xml:space="preserve">We want to reach the goal of 15,000 total revenue from selling the Laptops, how many quantities should we sell to achieve this target? </t>
  </si>
  <si>
    <t>New price</t>
  </si>
  <si>
    <t>Quantity</t>
  </si>
  <si>
    <t>Created by mohamed on 2/5/2024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</si>
  <si>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</si>
  <si>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</si>
  <si>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</si>
  <si>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</si>
  <si>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</si>
  <si>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</si>
  <si>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</si>
  <si>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Total</t>
  </si>
  <si>
    <t>$B$43</t>
  </si>
  <si>
    <t>$B$44</t>
  </si>
  <si>
    <t>$B$45</t>
  </si>
  <si>
    <t>$B$46</t>
  </si>
  <si>
    <t>$B$47</t>
  </si>
  <si>
    <t>$B$48</t>
  </si>
  <si>
    <t>$B$49</t>
  </si>
  <si>
    <t>$B$50</t>
  </si>
  <si>
    <t>$B$51</t>
  </si>
  <si>
    <t>$B$52</t>
  </si>
  <si>
    <t>$B$53</t>
  </si>
  <si>
    <t>$B$54</t>
  </si>
  <si>
    <t>$B$55</t>
  </si>
  <si>
    <t>$B$56</t>
  </si>
  <si>
    <t>$C$43</t>
  </si>
  <si>
    <t>$C$44</t>
  </si>
  <si>
    <t>$C$45</t>
  </si>
  <si>
    <t>$C$46</t>
  </si>
  <si>
    <t>$C$47</t>
  </si>
  <si>
    <t>$C$48</t>
  </si>
  <si>
    <t>$C$49</t>
  </si>
  <si>
    <t>$C$50</t>
  </si>
  <si>
    <t>$C$51</t>
  </si>
  <si>
    <t>$C$52</t>
  </si>
  <si>
    <t>$C$53</t>
  </si>
  <si>
    <t>$C$54</t>
  </si>
  <si>
    <t>$C$55</t>
  </si>
  <si>
    <t>$C$56</t>
  </si>
  <si>
    <t>$D$57</t>
  </si>
  <si>
    <t>Scenario 1</t>
  </si>
  <si>
    <t>Scenario 2</t>
  </si>
  <si>
    <t>Scenario 3</t>
  </si>
  <si>
    <t>Scenario 4</t>
  </si>
  <si>
    <t>Goal seek</t>
  </si>
  <si>
    <t>How can we optimize the total revenue values?</t>
  </si>
  <si>
    <t>Best Scenario for total revenue</t>
  </si>
  <si>
    <t>Best scenarios for Headphones</t>
  </si>
  <si>
    <t>3-How do total revenue vary across different categories over time?</t>
  </si>
  <si>
    <t>1-What are the total sale processes for each category?</t>
  </si>
  <si>
    <t>Average quantity</t>
  </si>
  <si>
    <t>count of sale processes</t>
  </si>
  <si>
    <t xml:space="preserve">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</si>
</sst>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44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b/>
      <sz val="13"/>
      <color theme="3"/>
      <name val="Calibri Light"/>
      <family val="2"/>
      <scheme val="minor"/>
    </font>
    <font>
      <b/>
      <sz val="11"/>
      <color theme="3"/>
      <name val="Calibri Light"/>
      <family val="2"/>
      <scheme val="minor"/>
    </font>
    <font>
      <sz val="11"/>
      <color rgb="FF006100"/>
      <name val="Calibri Light"/>
      <family val="2"/>
      <scheme val="minor"/>
    </font>
    <font>
      <sz val="11"/>
      <color rgb="FF9C0006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11"/>
      <color rgb="FF3F3F76"/>
      <name val="Calibri Light"/>
      <family val="2"/>
      <scheme val="minor"/>
    </font>
    <font>
      <b/>
      <sz val="11"/>
      <color rgb="FF3F3F3F"/>
      <name val="Calibri Light"/>
      <family val="2"/>
      <scheme val="minor"/>
    </font>
    <font>
      <b/>
      <sz val="11"/>
      <color rgb="FFFA7D00"/>
      <name val="Calibri Light"/>
      <family val="2"/>
      <scheme val="minor"/>
    </font>
    <font>
      <sz val="11"/>
      <color rgb="FFFA7D00"/>
      <name val="Calibri Light"/>
      <family val="2"/>
      <scheme val="minor"/>
    </font>
    <font>
      <b/>
      <sz val="11"/>
      <color theme="0"/>
      <name val="Calibri Light"/>
      <family val="2"/>
      <scheme val="minor"/>
    </font>
    <font>
      <sz val="11"/>
      <color rgb="FFFF0000"/>
      <name val="Calibri Light"/>
      <family val="2"/>
      <scheme val="minor"/>
    </font>
    <font>
      <i/>
      <sz val="11"/>
      <color rgb="FF7F7F7F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sz val="11"/>
      <color theme="0"/>
      <name val="Calibri Light"/>
      <family val="2"/>
      <scheme val="minor"/>
    </font>
    <font>
      <i/>
      <sz val="11"/>
      <color theme="1"/>
      <name val="Calibri Light"/>
      <family val="2"/>
      <scheme val="minor"/>
    </font>
    <font>
      <sz val="14"/>
      <color theme="1"/>
      <name val="Calibri Light"/>
      <family val="2"/>
      <scheme val="minor"/>
    </font>
    <font>
      <sz val="16"/>
      <color theme="1"/>
      <name val="Calibri Light"/>
      <family val="2"/>
      <scheme val="minor"/>
    </font>
    <font>
      <b/>
      <i/>
      <sz val="18"/>
      <color theme="1"/>
      <name val="Calibri Light"/>
      <family val="2"/>
      <scheme val="minor"/>
    </font>
    <font>
      <b/>
      <sz val="18"/>
      <color theme="1"/>
      <name val="Arial Narrow"/>
      <family val="2"/>
    </font>
    <font>
      <sz val="28"/>
      <color theme="2" tint="-0.499984740745262"/>
      <name val="ADLaM Display"/>
    </font>
    <font>
      <sz val="28"/>
      <color theme="2" tint="-0.499984740745262"/>
      <name val="Calibri Light"/>
      <family val="2"/>
      <scheme val="minor"/>
    </font>
    <font>
      <sz val="11"/>
      <color theme="2" tint="-0.499984740745262"/>
      <name val="Calibri Light"/>
      <family val="2"/>
      <scheme val="minor"/>
    </font>
    <font>
      <i/>
      <sz val="20"/>
      <color theme="1"/>
      <name val="Arial Narrow"/>
      <family val="2"/>
    </font>
    <font>
      <sz val="20"/>
      <color theme="1"/>
      <name val="Arial Narrow"/>
      <family val="2"/>
    </font>
    <font>
      <b/>
      <i/>
      <sz val="20"/>
      <color theme="1"/>
      <name val="Arial Narrow"/>
      <family val="2"/>
    </font>
    <font>
      <b/>
      <sz val="20"/>
      <color theme="1"/>
      <name val="Arial Narrow"/>
      <family val="2"/>
    </font>
    <font>
      <sz val="8"/>
      <name val="Calibri Light"/>
      <family val="2"/>
      <scheme val="minor"/>
    </font>
    <font>
      <sz val="10"/>
      <color theme="1"/>
      <name val="ADLaM Display"/>
    </font>
    <font>
      <b/>
      <sz val="12"/>
      <color theme="1"/>
      <name val="Calibri Light"/>
      <family val="2"/>
      <scheme val="minor"/>
    </font>
    <font>
      <sz val="12"/>
      <color theme="1"/>
      <name val="Calibri Light"/>
      <family val="2"/>
      <scheme val="minor"/>
    </font>
    <font>
      <b/>
      <sz val="12"/>
      <color theme="1"/>
      <name val="Arial Narrow"/>
      <family val="2"/>
    </font>
    <font>
      <b/>
      <sz val="12"/>
      <color indexed="9"/>
      <name val="Calibri Light"/>
      <family val="2"/>
      <scheme val="minor"/>
    </font>
    <font>
      <b/>
      <sz val="11"/>
      <color indexed="8"/>
      <name val="Calibri Light"/>
      <family val="2"/>
      <scheme val="minor"/>
    </font>
    <font>
      <b/>
      <sz val="11"/>
      <color indexed="18"/>
      <name val="Calibri Light"/>
      <family val="2"/>
      <scheme val="minor"/>
    </font>
    <font>
      <sz val="10"/>
      <color indexed="9"/>
      <name val="Calibri Light"/>
      <family val="2"/>
      <scheme val="minor"/>
    </font>
    <font>
      <sz val="8"/>
      <color theme="1"/>
      <name val="Calibri Light"/>
      <family val="2"/>
      <scheme val="minor"/>
    </font>
    <font>
      <b/>
      <sz val="13"/>
      <color theme="1"/>
      <name val="Calibri Light"/>
      <family val="2"/>
      <scheme val="minor"/>
    </font>
    <font>
      <sz val="14"/>
      <color theme="1"/>
      <name val="ADLaM Display"/>
    </font>
    <font>
      <sz val="12"/>
      <color theme="1"/>
      <name val="ADLaM Display"/>
    </font>
    <font>
      <b/>
      <sz val="11"/>
      <color theme="1"/>
      <name val="29LT Bukra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1">
    <xf numFmtId="0" fontId="0" fillId="0" borderId="0" xfId="0"/>
    <xf numFmtId="14" fontId="0" fillId="0" borderId="0" xfId="0" applyNumberFormat="1"/>
    <xf numFmtId="0" fontId="20" fillId="0" borderId="0" xfId="0" applyFont="1"/>
    <xf numFmtId="0" fontId="22" fillId="0" borderId="0" xfId="0" applyFont="1"/>
    <xf numFmtId="0" fontId="23" fillId="34" borderId="10" xfId="0" applyFont="1" applyFill="1" applyBorder="1"/>
    <xf numFmtId="0" fontId="24" fillId="34" borderId="10" xfId="0" applyFont="1" applyFill="1" applyBorder="1"/>
    <xf numFmtId="0" fontId="21" fillId="33" borderId="10" xfId="0" applyFont="1" applyFill="1" applyBorder="1" applyAlignment="1">
      <alignment horizontal="centerContinuous"/>
    </xf>
    <xf numFmtId="0" fontId="18" fillId="33" borderId="10" xfId="0" applyFont="1" applyFill="1" applyBorder="1" applyAlignment="1">
      <alignment horizontal="centerContinuous"/>
    </xf>
    <xf numFmtId="0" fontId="0" fillId="0" borderId="10" xfId="0" applyBorder="1"/>
    <xf numFmtId="0" fontId="19" fillId="0" borderId="10" xfId="0" applyFont="1" applyBorder="1"/>
    <xf numFmtId="164" fontId="19" fillId="0" borderId="10" xfId="0" applyNumberFormat="1" applyFont="1" applyBorder="1"/>
    <xf numFmtId="2" fontId="19" fillId="0" borderId="10" xfId="0" applyNumberFormat="1" applyFont="1" applyBorder="1"/>
    <xf numFmtId="165" fontId="19" fillId="0" borderId="10" xfId="0" applyNumberFormat="1" applyFont="1" applyBorder="1"/>
    <xf numFmtId="0" fontId="25" fillId="35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0" fillId="36" borderId="0" xfId="0" applyFill="1"/>
    <xf numFmtId="0" fontId="27" fillId="0" borderId="10" xfId="0" applyFont="1" applyBorder="1"/>
    <xf numFmtId="0" fontId="26" fillId="38" borderId="10" xfId="0" applyFont="1" applyFill="1" applyBorder="1" applyAlignment="1">
      <alignment horizontal="center"/>
    </xf>
    <xf numFmtId="0" fontId="28" fillId="38" borderId="10" xfId="0" applyFont="1" applyFill="1" applyBorder="1" applyAlignment="1">
      <alignment horizontal="center"/>
    </xf>
    <xf numFmtId="0" fontId="29" fillId="38" borderId="10" xfId="0" applyFont="1" applyFill="1" applyBorder="1"/>
    <xf numFmtId="49" fontId="0" fillId="0" borderId="0" xfId="0" applyNumberFormat="1"/>
    <xf numFmtId="165" fontId="16" fillId="37" borderId="12" xfId="0" applyNumberFormat="1" applyFont="1" applyFill="1" applyBorder="1" applyAlignment="1">
      <alignment horizontal="left"/>
    </xf>
    <xf numFmtId="165" fontId="16" fillId="37" borderId="12" xfId="0" applyNumberFormat="1" applyFont="1" applyFill="1" applyBorder="1"/>
    <xf numFmtId="0" fontId="5" fillId="37" borderId="11" xfId="0" applyFont="1" applyFill="1" applyBorder="1"/>
    <xf numFmtId="0" fontId="27" fillId="39" borderId="10" xfId="0" applyFont="1" applyFill="1" applyBorder="1"/>
    <xf numFmtId="0" fontId="0" fillId="40" borderId="10" xfId="0" applyFill="1" applyBorder="1"/>
    <xf numFmtId="0" fontId="31" fillId="40" borderId="10" xfId="0" applyFont="1" applyFill="1" applyBorder="1" applyAlignment="1">
      <alignment horizontal="left"/>
    </xf>
    <xf numFmtId="0" fontId="32" fillId="0" borderId="0" xfId="0" applyFont="1"/>
    <xf numFmtId="1" fontId="0" fillId="0" borderId="0" xfId="0" applyNumberFormat="1"/>
    <xf numFmtId="0" fontId="32" fillId="0" borderId="0" xfId="0" applyFont="1" applyAlignment="1">
      <alignment horizontal="left"/>
    </xf>
    <xf numFmtId="1" fontId="0" fillId="0" borderId="10" xfId="0" applyNumberFormat="1" applyBorder="1"/>
    <xf numFmtId="0" fontId="34" fillId="33" borderId="10" xfId="0" applyFont="1" applyFill="1" applyBorder="1" applyAlignment="1">
      <alignment horizontal="center" vertical="center"/>
    </xf>
    <xf numFmtId="1" fontId="33" fillId="0" borderId="10" xfId="0" applyNumberFormat="1" applyFont="1" applyBorder="1" applyAlignment="1">
      <alignment horizontal="center" vertical="center"/>
    </xf>
    <xf numFmtId="165" fontId="33" fillId="0" borderId="10" xfId="0" applyNumberFormat="1" applyFont="1" applyBorder="1" applyAlignment="1">
      <alignment horizontal="center" vertical="center"/>
    </xf>
    <xf numFmtId="165" fontId="0" fillId="0" borderId="14" xfId="0" applyNumberFormat="1" applyBorder="1"/>
    <xf numFmtId="0" fontId="35" fillId="42" borderId="15" xfId="0" applyFont="1" applyFill="1" applyBorder="1" applyAlignment="1">
      <alignment horizontal="left"/>
    </xf>
    <xf numFmtId="0" fontId="35" fillId="42" borderId="13" xfId="0" applyFont="1" applyFill="1" applyBorder="1" applyAlignment="1">
      <alignment horizontal="left"/>
    </xf>
    <xf numFmtId="0" fontId="0" fillId="0" borderId="16" xfId="0" applyBorder="1"/>
    <xf numFmtId="0" fontId="36" fillId="43" borderId="0" xfId="0" applyFont="1" applyFill="1" applyAlignment="1">
      <alignment horizontal="left"/>
    </xf>
    <xf numFmtId="0" fontId="37" fillId="43" borderId="16" xfId="0" applyFont="1" applyFill="1" applyBorder="1" applyAlignment="1">
      <alignment horizontal="left"/>
    </xf>
    <xf numFmtId="0" fontId="36" fillId="43" borderId="14" xfId="0" applyFont="1" applyFill="1" applyBorder="1" applyAlignment="1">
      <alignment horizontal="left"/>
    </xf>
    <xf numFmtId="0" fontId="38" fillId="42" borderId="13" xfId="0" applyFont="1" applyFill="1" applyBorder="1" applyAlignment="1">
      <alignment horizontal="right"/>
    </xf>
    <xf numFmtId="0" fontId="38" fillId="42" borderId="15" xfId="0" applyFont="1" applyFill="1" applyBorder="1" applyAlignment="1">
      <alignment horizontal="right"/>
    </xf>
    <xf numFmtId="0" fontId="39" fillId="0" borderId="0" xfId="0" applyFont="1" applyAlignment="1">
      <alignment vertical="top" wrapText="1"/>
    </xf>
    <xf numFmtId="165" fontId="0" fillId="0" borderId="10" xfId="0" applyNumberFormat="1" applyBorder="1"/>
    <xf numFmtId="0" fontId="0" fillId="45" borderId="10" xfId="0" applyFill="1" applyBorder="1" applyAlignment="1">
      <alignment horizontal="left"/>
    </xf>
    <xf numFmtId="1" fontId="16" fillId="46" borderId="10" xfId="0" applyNumberFormat="1" applyFont="1" applyFill="1" applyBorder="1"/>
    <xf numFmtId="165" fontId="16" fillId="46" borderId="10" xfId="0" applyNumberFormat="1" applyFont="1" applyFill="1" applyBorder="1"/>
    <xf numFmtId="0" fontId="40" fillId="47" borderId="10" xfId="0" applyFont="1" applyFill="1" applyBorder="1" applyAlignment="1">
      <alignment horizontal="left"/>
    </xf>
    <xf numFmtId="0" fontId="16" fillId="46" borderId="10" xfId="0" applyFont="1" applyFill="1" applyBorder="1" applyAlignment="1">
      <alignment horizontal="center"/>
    </xf>
    <xf numFmtId="165" fontId="32" fillId="39" borderId="10" xfId="0" applyNumberFormat="1" applyFont="1" applyFill="1" applyBorder="1"/>
    <xf numFmtId="164" fontId="32" fillId="40" borderId="10" xfId="0" applyNumberFormat="1" applyFont="1" applyFill="1" applyBorder="1"/>
    <xf numFmtId="0" fontId="32" fillId="40" borderId="10" xfId="0" applyFont="1" applyFill="1" applyBorder="1"/>
    <xf numFmtId="165" fontId="42" fillId="48" borderId="10" xfId="0" applyNumberFormat="1" applyFont="1" applyFill="1" applyBorder="1"/>
    <xf numFmtId="0" fontId="41" fillId="35" borderId="17" xfId="0" applyFont="1" applyFill="1" applyBorder="1" applyAlignment="1">
      <alignment horizontal="center"/>
    </xf>
    <xf numFmtId="0" fontId="41" fillId="35" borderId="17" xfId="0" applyFont="1" applyFill="1" applyBorder="1" applyAlignment="1">
      <alignment horizontal="left"/>
    </xf>
    <xf numFmtId="0" fontId="41" fillId="35" borderId="17" xfId="0" applyFont="1" applyFill="1" applyBorder="1" applyAlignment="1">
      <alignment horizontal="left" vertical="top"/>
    </xf>
    <xf numFmtId="1" fontId="19" fillId="0" borderId="10" xfId="0" applyNumberFormat="1" applyFont="1" applyBorder="1"/>
    <xf numFmtId="0" fontId="0" fillId="0" borderId="10" xfId="0" pivotButton="1" applyBorder="1"/>
    <xf numFmtId="0" fontId="16" fillId="41" borderId="10" xfId="0" applyFont="1" applyFill="1" applyBorder="1"/>
    <xf numFmtId="0" fontId="43" fillId="0" borderId="10" xfId="0" applyFont="1" applyBorder="1" applyAlignment="1">
      <alignment horizontal="left"/>
    </xf>
    <xf numFmtId="10" fontId="0" fillId="0" borderId="10" xfId="0" applyNumberFormat="1" applyBorder="1"/>
    <xf numFmtId="0" fontId="0" fillId="0" borderId="10" xfId="0" applyBorder="1" applyAlignment="1">
      <alignment horizontal="left"/>
    </xf>
    <xf numFmtId="10" fontId="16" fillId="41" borderId="10" xfId="0" applyNumberFormat="1" applyFont="1" applyFill="1" applyBorder="1"/>
    <xf numFmtId="1" fontId="20" fillId="0" borderId="0" xfId="0" applyNumberFormat="1" applyFont="1"/>
    <xf numFmtId="1" fontId="20" fillId="44" borderId="0" xfId="0" applyNumberFormat="1" applyFont="1" applyFill="1"/>
    <xf numFmtId="165" fontId="20" fillId="0" borderId="0" xfId="0" applyNumberFormat="1" applyFont="1"/>
    <xf numFmtId="165" fontId="20" fillId="4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numFmt numFmtId="165" formatCode="&quot;$&quot;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name val="29LT Bukra"/>
        <scheme val="none"/>
      </font>
    </dxf>
    <dxf>
      <numFmt numFmtId="0" formatCode="General"/>
    </dxf>
    <dxf>
      <numFmt numFmtId="1" formatCode="0"/>
    </dxf>
    <dxf>
      <numFmt numFmtId="165" formatCode="&quot;$&quot;#,##0"/>
    </dxf>
    <dxf>
      <numFmt numFmtId="165" formatCode="&quot;$&quot;#,##0"/>
    </dxf>
    <dxf>
      <numFmt numFmtId="30" formatCode="@"/>
    </dxf>
    <dxf>
      <numFmt numFmtId="0" formatCode="General"/>
    </dxf>
    <dxf>
      <numFmt numFmtId="19" formatCode="m/d/yyyy"/>
    </dxf>
    <dxf>
      <numFmt numFmtId="165" formatCode="&quot;$&quot;#,##0"/>
    </dxf>
    <dxf>
      <numFmt numFmtId="1" formatCode="0"/>
    </dxf>
    <dxf>
      <numFmt numFmtId="165" formatCode="&quot;$&quot;#,##0"/>
    </dxf>
    <dxf>
      <numFmt numFmtId="19" formatCode="m/d/yyyy"/>
    </dxf>
    <dxf>
      <numFmt numFmtId="19" formatCode="m/d/yyyy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9" formatCode="m/d/yyyy"/>
    </dxf>
    <dxf>
      <numFmt numFmtId="165" formatCode="&quot;$&quot;#,##0"/>
    </dxf>
    <dxf>
      <numFmt numFmtId="165" formatCode="&quot;$&quot;#,##0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 Light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64" formatCode="&quot;$&quot;#,##0.00"/>
    </dxf>
    <dxf>
      <font>
        <sz val="10"/>
      </font>
    </dxf>
    <dxf>
      <font>
        <name val="ADLaM Display"/>
        <scheme val="none"/>
      </font>
    </dxf>
    <dxf>
      <fill>
        <patternFill patternType="solid">
          <bgColor theme="9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$&quot;#,##0"/>
    </dxf>
  </dxfs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50D34D"/>
      <color rgb="FF76C2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[sales_data.xlsx]Descriptive 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gency FB" panose="020B0503020202020204" pitchFamily="34" charset="0"/>
                <a:ea typeface="+mn-ea"/>
                <a:cs typeface="+mn-cs"/>
              </a:defRPr>
            </a:pPr>
            <a:r>
              <a:rPr lang="en-US" b="1" i="0">
                <a:latin typeface="Agency FB" panose="020B0503020202020204" pitchFamily="34" charset="0"/>
              </a:rPr>
              <a:t>Total categories transactions percentages </a:t>
            </a:r>
          </a:p>
        </c:rich>
      </c:tx>
      <c:layout>
        <c:manualLayout>
          <c:xMode val="edge"/>
          <c:yMode val="edge"/>
          <c:x val="9.9293055029768054E-2"/>
          <c:y val="4.18672548162490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gency FB" panose="020B0503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gency FB" panose="020B0503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gency FB" panose="020B0503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gency FB" panose="020B0503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'Descriptive analysis'!$L$6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E74-43C1-A8F7-1E469D3EF5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E74-43C1-A8F7-1E469D3EF5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E74-43C1-A8F7-1E469D3EF5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E74-43C1-A8F7-1E469D3EF5F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E74-43C1-A8F7-1E469D3EF5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gency FB" panose="020B0503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'Descriptive analysis'!$K$7:$K$12</c:f>
              <c:strCache>
                <c:ptCount val="5"/>
                <c:pt idx="0">
                  <c:v>Accessories</c:v>
                </c:pt>
                <c:pt idx="1">
                  <c:v>Bags</c:v>
                </c:pt>
                <c:pt idx="2">
                  <c:v>Clothing</c:v>
                </c:pt>
                <c:pt idx="3">
                  <c:v>Electronics</c:v>
                </c:pt>
                <c:pt idx="4">
                  <c:v>Shoes</c:v>
                </c:pt>
              </c:strCache>
            </c:strRef>
          </c:cat>
          <c:val>
            <c:numRef>
              <c:f>'Descriptive analysis'!$L$7:$L$12</c:f>
              <c:numCache>
                <c:formatCode>General</c:formatCode>
                <c:ptCount val="5"/>
                <c:pt idx="0">
                  <c:v>70</c:v>
                </c:pt>
                <c:pt idx="1">
                  <c:v>24</c:v>
                </c:pt>
                <c:pt idx="2">
                  <c:v>121</c:v>
                </c:pt>
                <c:pt idx="3">
                  <c:v>130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CF-48A1-996E-FD065DD5E2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[sales_data.xlsx]Descriptive analysis!PivotTable2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gency FB" panose="020B0503020202020204" pitchFamily="34" charset="0"/>
              </a:rPr>
              <a:t>Average price for each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gency FB" panose="020B0503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'Descriptive analysis'!$L$30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gency FB" panose="020B0503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'Descriptive analysis'!$K$31:$K$36</c:f>
              <c:strCache>
                <c:ptCount val="5"/>
                <c:pt idx="0">
                  <c:v>Bags</c:v>
                </c:pt>
                <c:pt idx="1">
                  <c:v>Clothing</c:v>
                </c:pt>
                <c:pt idx="2">
                  <c:v>Shoes</c:v>
                </c:pt>
                <c:pt idx="3">
                  <c:v>Accessories</c:v>
                </c:pt>
                <c:pt idx="4">
                  <c:v>Electronics</c:v>
                </c:pt>
              </c:strCache>
            </c:strRef>
          </c:cat>
          <c:val>
            <c:numRef>
              <c:f>'Descriptive analysis'!$L$31:$L$36</c:f>
              <c:numCache>
                <c:formatCode>"$"#,##0.00</c:formatCode>
                <c:ptCount val="5"/>
                <c:pt idx="0">
                  <c:v>50</c:v>
                </c:pt>
                <c:pt idx="1">
                  <c:v>53.057851239669418</c:v>
                </c:pt>
                <c:pt idx="2">
                  <c:v>80</c:v>
                </c:pt>
                <c:pt idx="3">
                  <c:v>155.42857142857142</c:v>
                </c:pt>
                <c:pt idx="4">
                  <c:v>440.76923076923077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A0-4DFB-A9E5-5B9F574FBC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7"/>
        <c:axId val="1117156336"/>
        <c:axId val="1877539375"/>
      </c:barChart>
      <c:catAx>
        <c:axId val="1117156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539375"/>
        <c:crosses val="autoZero"/>
        <c:auto val="1"/>
        <c:lblAlgn val="ctr"/>
        <c:lblOffset val="100"/>
        <c:noMultiLvlLbl val="0"/>
      </c:catAx>
      <c:valAx>
        <c:axId val="187753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15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[sales_data.xlsx]Descriptive analysis!PivotTable4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gency FB" panose="020B0503020202020204" pitchFamily="34" charset="0"/>
              </a:rPr>
              <a:t>Top</a:t>
            </a:r>
            <a:r>
              <a:rPr lang="en-US" b="1" baseline="0">
                <a:latin typeface="Agency FB" panose="020B0503020202020204" pitchFamily="34" charset="0"/>
              </a:rPr>
              <a:t> 5 products generated orders </a:t>
            </a:r>
            <a:endParaRPr lang="en-US" b="1">
              <a:latin typeface="Agency FB" panose="020B0503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gency FB" panose="020B05030202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'Descriptive analysis'!$U$6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gency FB" panose="020B0503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'Descriptive analysis'!$T$7:$T$12</c:f>
              <c:strCache>
                <c:ptCount val="5"/>
                <c:pt idx="0">
                  <c:v>T-Shirt</c:v>
                </c:pt>
                <c:pt idx="1">
                  <c:v>Smartphone</c:v>
                </c:pt>
                <c:pt idx="2">
                  <c:v>Hoodie</c:v>
                </c:pt>
                <c:pt idx="3">
                  <c:v>Speaker</c:v>
                </c:pt>
                <c:pt idx="4">
                  <c:v>Wallet</c:v>
                </c:pt>
              </c:strCache>
            </c:strRef>
          </c:cat>
          <c:val>
            <c:numRef>
              <c:f>'Descriptive analysis'!$U$7:$U$12</c:f>
              <c:numCache>
                <c:formatCode>General</c:formatCode>
                <c:ptCount val="5"/>
                <c:pt idx="0">
                  <c:v>1005</c:v>
                </c:pt>
                <c:pt idx="1">
                  <c:v>725</c:v>
                </c:pt>
                <c:pt idx="2">
                  <c:v>525</c:v>
                </c:pt>
                <c:pt idx="3">
                  <c:v>496</c:v>
                </c:pt>
                <c:pt idx="4">
                  <c:v>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CC-4671-8851-8672D3E3AB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1"/>
        <c:overlap val="-27"/>
        <c:axId val="1871244511"/>
        <c:axId val="1516307135"/>
      </c:barChart>
      <c:catAx>
        <c:axId val="187124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307135"/>
        <c:crosses val="autoZero"/>
        <c:auto val="1"/>
        <c:lblAlgn val="ctr"/>
        <c:lblOffset val="100"/>
        <c:noMultiLvlLbl val="0"/>
      </c:catAx>
      <c:valAx>
        <c:axId val="15163071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7124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Agency FB" panose="020B0503020202020204" pitchFamily="34" charset="0"/>
              </a:rPr>
              <a:t>Total revenue for</a:t>
            </a:r>
            <a:r>
              <a:rPr lang="en-US" sz="1600" b="1" baseline="0">
                <a:latin typeface="Agency FB" panose="020B0503020202020204" pitchFamily="34" charset="0"/>
              </a:rPr>
              <a:t> total </a:t>
            </a:r>
            <a:r>
              <a:rPr lang="en-US" sz="1600" b="1">
                <a:latin typeface="Agency FB" panose="020B0503020202020204" pitchFamily="34" charset="0"/>
              </a:rPr>
              <a:t>categories prices </a:t>
            </a:r>
            <a:r>
              <a:rPr lang="en-US" sz="1600" b="1" baseline="0">
                <a:latin typeface="Agency FB" panose="020B0503020202020204" pitchFamily="34" charset="0"/>
              </a:rPr>
              <a:t> </a:t>
            </a:r>
            <a:endParaRPr lang="en-US" sz="1600" b="1">
              <a:latin typeface="Agency FB" panose="020B0503020202020204" pitchFamily="34" charset="0"/>
            </a:endParaRPr>
          </a:p>
        </c:rich>
      </c:tx>
      <c:layout>
        <c:manualLayout>
          <c:xMode val="edge"/>
          <c:yMode val="edge"/>
          <c:x val="0.32122815510180025"/>
          <c:y val="2.8651615815677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13086709002072"/>
          <c:y val="0.10789630451978549"/>
          <c:w val="0.83562034848332079"/>
          <c:h val="0.8087582078756097"/>
        </c:manualLayout>
      </c:layout>
      <c:bubbleChart>
        <c:varyColors val="0"/>
        <c:ser>
          <c:idx val="0"/>
          <c:order val="0"/>
          <c:tx>
            <c:strRef>
              <c:f>'Diaonsitic analysis'!$C$11</c:f>
              <c:strCache>
                <c:ptCount val="1"/>
                <c:pt idx="0">
                  <c:v>Sum of price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92A-420F-80E9-DC8B61F5082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92A-420F-80E9-DC8B61F5082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92A-420F-80E9-DC8B61F5082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92A-420F-80E9-DC8B61F5082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92A-420F-80E9-DC8B61F5082B}"/>
              </c:ext>
            </c:extLst>
          </c:dPt>
          <c:dLbls>
            <c:dLbl>
              <c:idx val="0"/>
              <c:layout>
                <c:manualLayout>
                  <c:x val="-8.5956879426863902E-3"/>
                  <c:y val="-3.7356585274740152E-2"/>
                </c:manualLayout>
              </c:layout>
              <c:tx>
                <c:rich>
                  <a:bodyPr/>
                  <a:lstStyle/>
                  <a:p>
                    <a:fld id="{9147CE47-5E38-42E2-92E4-EF3916FAFA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92A-420F-80E9-DC8B61F5082B}"/>
                </c:ext>
              </c:extLst>
            </c:dLbl>
            <c:dLbl>
              <c:idx val="1"/>
              <c:layout>
                <c:manualLayout>
                  <c:x val="-4.9021961094437412E-2"/>
                  <c:y val="-8.5899799266961757E-2"/>
                </c:manualLayout>
              </c:layout>
              <c:tx>
                <c:rich>
                  <a:bodyPr/>
                  <a:lstStyle/>
                  <a:p>
                    <a:fld id="{6E9E77B7-63B8-47D6-AF7E-11DC7BBBDE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E92A-420F-80E9-DC8B61F5082B}"/>
                </c:ext>
              </c:extLst>
            </c:dLbl>
            <c:dLbl>
              <c:idx val="2"/>
              <c:layout>
                <c:manualLayout>
                  <c:x val="-8.8401780670079602E-2"/>
                  <c:y val="-0.12247117347347282"/>
                </c:manualLayout>
              </c:layout>
              <c:tx>
                <c:rich>
                  <a:bodyPr/>
                  <a:lstStyle/>
                  <a:p>
                    <a:fld id="{C8D8EF62-7A6F-4E5B-B776-4E45124DB6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92A-420F-80E9-DC8B61F5082B}"/>
                </c:ext>
              </c:extLst>
            </c:dLbl>
            <c:dLbl>
              <c:idx val="3"/>
              <c:layout>
                <c:manualLayout>
                  <c:x val="-0.20282358130939718"/>
                  <c:y val="-1.1139017558740617E-2"/>
                </c:manualLayout>
              </c:layout>
              <c:tx>
                <c:rich>
                  <a:bodyPr/>
                  <a:lstStyle/>
                  <a:p>
                    <a:fld id="{90FE4440-74A2-4FF0-BE9A-BFD6EBEDFC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92A-420F-80E9-DC8B61F5082B}"/>
                </c:ext>
              </c:extLst>
            </c:dLbl>
            <c:dLbl>
              <c:idx val="4"/>
              <c:layout>
                <c:manualLayout>
                  <c:x val="-1.2506611901829733E-2"/>
                  <c:y val="3.1155067449503537E-2"/>
                </c:manualLayout>
              </c:layout>
              <c:tx>
                <c:rich>
                  <a:bodyPr/>
                  <a:lstStyle/>
                  <a:p>
                    <a:fld id="{20709532-B53B-46A8-88A3-468FD08963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E92A-420F-80E9-DC8B61F508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gency FB" panose="020B0503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'Diaonsitic analysis'!$C$12:$C$16</c:f>
              <c:numCache>
                <c:formatCode>"$"#,##0</c:formatCode>
                <c:ptCount val="5"/>
                <c:pt idx="0">
                  <c:v>10880</c:v>
                </c:pt>
                <c:pt idx="1">
                  <c:v>1200</c:v>
                </c:pt>
                <c:pt idx="2">
                  <c:v>6420</c:v>
                </c:pt>
                <c:pt idx="3">
                  <c:v>56700</c:v>
                </c:pt>
                <c:pt idx="4">
                  <c:v>1920</c:v>
                </c:pt>
              </c:numCache>
            </c:numRef>
          </c:xVal>
          <c:yVal>
            <c:numRef>
              <c:f>'Diaonsitic analysis'!$D$12:$D$16</c:f>
              <c:numCache>
                <c:formatCode>"$"#,##0</c:formatCode>
                <c:ptCount val="5"/>
                <c:pt idx="0">
                  <c:v>108400</c:v>
                </c:pt>
                <c:pt idx="1">
                  <c:v>20400</c:v>
                </c:pt>
                <c:pt idx="2">
                  <c:v>95550</c:v>
                </c:pt>
                <c:pt idx="3">
                  <c:v>513680</c:v>
                </c:pt>
                <c:pt idx="4">
                  <c:v>21600</c:v>
                </c:pt>
              </c:numCache>
            </c:numRef>
          </c:yVal>
          <c:bubbleSize>
            <c:numRef>
              <c:f>'Diaonsitic analysis'!$O$12:$O$16</c:f>
              <c:numCache>
                <c:formatCode>General</c:formatCode>
                <c:ptCount val="5"/>
                <c:pt idx="0">
                  <c:v>70</c:v>
                </c:pt>
                <c:pt idx="1">
                  <c:v>24</c:v>
                </c:pt>
                <c:pt idx="2">
                  <c:v>121</c:v>
                </c:pt>
                <c:pt idx="3">
                  <c:v>130</c:v>
                </c:pt>
                <c:pt idx="4">
                  <c:v>24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('Diaonsitic analysis'!$B$12,'Diaonsitic analysis'!$B$13:$B$16)</c15:f>
                <c15:dlblRangeCache>
                  <c:ptCount val="5"/>
                  <c:pt idx="0">
                    <c:v>Accessories</c:v>
                  </c:pt>
                  <c:pt idx="1">
                    <c:v>Bags</c:v>
                  </c:pt>
                  <c:pt idx="2">
                    <c:v>Clothing</c:v>
                  </c:pt>
                  <c:pt idx="3">
                    <c:v>Electronics</c:v>
                  </c:pt>
                  <c:pt idx="4">
                    <c:v>Shoes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92A-420F-80E9-DC8B61F50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812340112"/>
        <c:axId val="1818739264"/>
      </c:bubbleChart>
      <c:valAx>
        <c:axId val="181234011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739264"/>
        <c:crosses val="autoZero"/>
        <c:crossBetween val="midCat"/>
      </c:valAx>
      <c:valAx>
        <c:axId val="18187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</a:t>
                </a:r>
              </a:p>
              <a:p>
                <a:pPr>
                  <a:defRPr/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4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Agency FB" panose="020B0503020202020204" pitchFamily="34" charset="0"/>
              </a:rPr>
              <a:t>Total quantity for average categories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439596575403262E-2"/>
          <c:y val="0.12042969373007978"/>
          <c:w val="0.90682144282465382"/>
          <c:h val="0.7802185177046792"/>
        </c:manualLayout>
      </c:layout>
      <c:bubbleChart>
        <c:varyColors val="0"/>
        <c:ser>
          <c:idx val="0"/>
          <c:order val="0"/>
          <c:tx>
            <c:strRef>
              <c:f>'Diaonsitic analysis'!$M$11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8DE-4234-B8A9-668F8D8588E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8DE-4234-B8A9-668F8D8588E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8DE-4234-B8A9-668F8D8588E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8DE-4234-B8A9-668F8D8588E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8DE-4234-B8A9-668F8D8588EF}"/>
              </c:ext>
            </c:extLst>
          </c:dPt>
          <c:dLbls>
            <c:dLbl>
              <c:idx val="0"/>
              <c:layout>
                <c:manualLayout>
                  <c:x val="-2.1411106004134362E-2"/>
                  <c:y val="-0.10015315900131591"/>
                </c:manualLayout>
              </c:layout>
              <c:tx>
                <c:rich>
                  <a:bodyPr/>
                  <a:lstStyle/>
                  <a:p>
                    <a:fld id="{33748350-A258-482A-8135-56C11C1C06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8DE-4234-B8A9-668F8D8588EF}"/>
                </c:ext>
              </c:extLst>
            </c:dLbl>
            <c:dLbl>
              <c:idx val="1"/>
              <c:layout>
                <c:manualLayout>
                  <c:x val="-9.6860167825019411E-2"/>
                  <c:y val="8.561866199483204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5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Agency FB" panose="020B0503020202020204" pitchFamily="34" charset="0"/>
                        <a:ea typeface="+mn-ea"/>
                        <a:cs typeface="+mn-cs"/>
                      </a:defRPr>
                    </a:pPr>
                    <a:fld id="{6659948D-E904-484A-9B14-1C274052A885}" type="CELLRANGE">
                      <a:rPr lang="en-US"/>
                      <a:pPr>
                        <a:defRPr sz="1050" b="1">
                          <a:latin typeface="Agency FB" panose="020B0503020202020204" pitchFamily="34" charset="0"/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gency FB" panose="020B0503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5868420391749227E-2"/>
                      <c:h val="5.499031410340245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18DE-4234-B8A9-668F8D8588EF}"/>
                </c:ext>
              </c:extLst>
            </c:dLbl>
            <c:dLbl>
              <c:idx val="2"/>
              <c:layout>
                <c:manualLayout>
                  <c:x val="-1.3150140114019262E-2"/>
                  <c:y val="-9.9815546660633345E-2"/>
                </c:manualLayout>
              </c:layout>
              <c:tx>
                <c:rich>
                  <a:bodyPr/>
                  <a:lstStyle/>
                  <a:p>
                    <a:fld id="{6B19C305-CE04-434B-B2AD-510E016082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18DE-4234-B8A9-668F8D8588EF}"/>
                </c:ext>
              </c:extLst>
            </c:dLbl>
            <c:dLbl>
              <c:idx val="3"/>
              <c:layout>
                <c:manualLayout>
                  <c:x val="-8.4531218960172613E-2"/>
                  <c:y val="-0.12768266131561679"/>
                </c:manualLayout>
              </c:layout>
              <c:tx>
                <c:rich>
                  <a:bodyPr/>
                  <a:lstStyle/>
                  <a:p>
                    <a:fld id="{EA71BB0D-2F2B-415E-BB33-9043207C02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8DE-4234-B8A9-668F8D8588EF}"/>
                </c:ext>
              </c:extLst>
            </c:dLbl>
            <c:dLbl>
              <c:idx val="4"/>
              <c:layout>
                <c:manualLayout>
                  <c:x val="-3.7328310783643621E-3"/>
                  <c:y val="4.583436477024487E-2"/>
                </c:manualLayout>
              </c:layout>
              <c:tx>
                <c:rich>
                  <a:bodyPr/>
                  <a:lstStyle/>
                  <a:p>
                    <a:fld id="{EF9A30C2-FCEE-4B1C-88E2-DE0379A644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18DE-4234-B8A9-668F8D8588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gency FB" panose="020B0503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'Diaonsitic analysis'!$L$12:$L$16</c:f>
              <c:numCache>
                <c:formatCode>"$"#,##0.00</c:formatCode>
                <c:ptCount val="5"/>
                <c:pt idx="0">
                  <c:v>155.42857142857142</c:v>
                </c:pt>
                <c:pt idx="1">
                  <c:v>50</c:v>
                </c:pt>
                <c:pt idx="2">
                  <c:v>53.057851239669418</c:v>
                </c:pt>
                <c:pt idx="3">
                  <c:v>436.15384615384613</c:v>
                </c:pt>
                <c:pt idx="4">
                  <c:v>80</c:v>
                </c:pt>
              </c:numCache>
            </c:numRef>
          </c:xVal>
          <c:yVal>
            <c:numRef>
              <c:f>'Diaonsitic analysis'!$N$12:$N$16</c:f>
              <c:numCache>
                <c:formatCode>0</c:formatCode>
                <c:ptCount val="5"/>
                <c:pt idx="0">
                  <c:v>13.742857142857142</c:v>
                </c:pt>
                <c:pt idx="1">
                  <c:v>17</c:v>
                </c:pt>
                <c:pt idx="2">
                  <c:v>18.851239669421489</c:v>
                </c:pt>
                <c:pt idx="3">
                  <c:v>11.161538461538461</c:v>
                </c:pt>
                <c:pt idx="4">
                  <c:v>11.25</c:v>
                </c:pt>
              </c:numCache>
            </c:numRef>
          </c:yVal>
          <c:bubbleSize>
            <c:numRef>
              <c:f>'Diaonsitic analysis'!$O$12:$O$16</c:f>
              <c:numCache>
                <c:formatCode>General</c:formatCode>
                <c:ptCount val="5"/>
                <c:pt idx="0">
                  <c:v>70</c:v>
                </c:pt>
                <c:pt idx="1">
                  <c:v>24</c:v>
                </c:pt>
                <c:pt idx="2">
                  <c:v>121</c:v>
                </c:pt>
                <c:pt idx="3">
                  <c:v>130</c:v>
                </c:pt>
                <c:pt idx="4">
                  <c:v>24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'Diaonsitic analysis'!$K$12:$K$16</c15:f>
                <c15:dlblRangeCache>
                  <c:ptCount val="5"/>
                  <c:pt idx="0">
                    <c:v>Accessories</c:v>
                  </c:pt>
                  <c:pt idx="1">
                    <c:v>Bags</c:v>
                  </c:pt>
                  <c:pt idx="2">
                    <c:v>Clothing</c:v>
                  </c:pt>
                  <c:pt idx="3">
                    <c:v>Electronics</c:v>
                  </c:pt>
                  <c:pt idx="4">
                    <c:v>Shoes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8DE-4234-B8A9-668F8D8588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90"/>
        <c:showNegBubbles val="0"/>
        <c:axId val="2089669535"/>
        <c:axId val="2084458719"/>
      </c:bubbleChart>
      <c:valAx>
        <c:axId val="2089669535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458719"/>
        <c:crosses val="autoZero"/>
        <c:crossBetween val="midCat"/>
      </c:valAx>
      <c:valAx>
        <c:axId val="208445871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 average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669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Agency FB" panose="020B0503020202020204" pitchFamily="34" charset="0"/>
              </a:rPr>
              <a:t>4 months forecasting</a:t>
            </a:r>
            <a:r>
              <a:rPr lang="en-US" sz="1600" b="1" baseline="0">
                <a:latin typeface="Agency FB" panose="020B0503020202020204" pitchFamily="34" charset="0"/>
              </a:rPr>
              <a:t> for the t</a:t>
            </a:r>
            <a:r>
              <a:rPr lang="en-US" sz="1600" b="1">
                <a:latin typeface="Agency FB" panose="020B0503020202020204" pitchFamily="34" charset="0"/>
              </a:rPr>
              <a:t>otal revenue </a:t>
            </a:r>
          </a:p>
        </c:rich>
      </c:tx>
      <c:layout>
        <c:manualLayout>
          <c:xMode val="edge"/>
          <c:yMode val="edge"/>
          <c:x val="0.28476073835999227"/>
          <c:y val="3.36745889157382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055515404444662E-2"/>
          <c:y val="0.14655558382269684"/>
          <c:w val="0.90822503708775537"/>
          <c:h val="0.47861912262359818"/>
        </c:manualLayout>
      </c:layout>
      <c:lineChart>
        <c:grouping val="standard"/>
        <c:varyColors val="0"/>
        <c:ser>
          <c:idx val="0"/>
          <c:order val="0"/>
          <c:tx>
            <c:strRef>
              <c:f>'Forecasting model'!$B$1</c:f>
              <c:strCache>
                <c:ptCount val="1"/>
                <c:pt idx="0">
                  <c:v>Monthly sales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3.6902674573431118E-2"/>
                  <c:y val="5.279766475839274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rgbClr val="FF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FB9E735-868D-44B9-9CFA-DE9D08F16920}" type="VALUE">
                      <a:rPr lang="en-US" sz="1050">
                        <a:solidFill>
                          <a:srgbClr val="FF0000"/>
                        </a:solidFill>
                        <a:latin typeface="ADLaM Display" panose="02010000000000000000" pitchFamily="2" charset="0"/>
                        <a:ea typeface="ADLaM Display" panose="02010000000000000000" pitchFamily="2" charset="0"/>
                        <a:cs typeface="ADLaM Display" panose="02010000000000000000" pitchFamily="2" charset="0"/>
                      </a:rPr>
                      <a:pPr>
                        <a:defRPr>
                          <a:solidFill>
                            <a:srgbClr val="FF0000"/>
                          </a:solidFill>
                        </a:defRPr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5BE-4166-A0CA-5FB987998AF8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ctr" rtl="0">
                      <a:defRPr lang="en-US" sz="1050" b="0" i="0" u="none" strike="noStrike" kern="1200" baseline="0">
                        <a:solidFill>
                          <a:srgbClr val="92D050"/>
                        </a:solidFill>
                        <a:latin typeface="ADLaM Display" panose="02010000000000000000" pitchFamily="2" charset="0"/>
                        <a:ea typeface="ADLaM Display" panose="02010000000000000000" pitchFamily="2" charset="0"/>
                        <a:cs typeface="ADLaM Display" panose="02010000000000000000" pitchFamily="2" charset="0"/>
                      </a:defRPr>
                    </a:pPr>
                    <a:fld id="{ACDC3B7B-027C-42E0-9501-272B75FA5CD6}" type="VALUE">
                      <a:rPr lang="en-US" sz="1050" b="0" i="0" u="none" strike="noStrike" kern="1200" baseline="0">
                        <a:solidFill>
                          <a:srgbClr val="50D34D"/>
                        </a:solidFill>
                        <a:latin typeface="ADLaM Display" panose="02010000000000000000" pitchFamily="2" charset="0"/>
                        <a:ea typeface="ADLaM Display" panose="02010000000000000000" pitchFamily="2" charset="0"/>
                        <a:cs typeface="ADLaM Display" panose="02010000000000000000" pitchFamily="2" charset="0"/>
                      </a:rPr>
                      <a:pPr algn="ctr" rtl="0">
                        <a:defRPr lang="en-US" sz="1050">
                          <a:solidFill>
                            <a:srgbClr val="92D050"/>
                          </a:solidFill>
                          <a:latin typeface="ADLaM Display" panose="02010000000000000000" pitchFamily="2" charset="0"/>
                          <a:ea typeface="ADLaM Display" panose="02010000000000000000" pitchFamily="2" charset="0"/>
                          <a:cs typeface="ADLaM Display" panose="02010000000000000000" pitchFamily="2" charset="0"/>
                        </a:defRPr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50" b="0" i="0" u="none" strike="noStrike" kern="1200" baseline="0">
                      <a:solidFill>
                        <a:srgbClr val="92D050"/>
                      </a:solidFill>
                      <a:latin typeface="ADLaM Display" panose="02010000000000000000" pitchFamily="2" charset="0"/>
                      <a:ea typeface="ADLaM Display" panose="02010000000000000000" pitchFamily="2" charset="0"/>
                      <a:cs typeface="ADLaM Display" panose="02010000000000000000" pitchFamily="2" charset="0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DF22-432E-8790-BD9D383F6B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'Forecasting model'!$B$2:$B$17</c:f>
              <c:numCache>
                <c:formatCode>"$"#,##0</c:formatCode>
                <c:ptCount val="16"/>
                <c:pt idx="0">
                  <c:v>65800</c:v>
                </c:pt>
                <c:pt idx="1">
                  <c:v>53740</c:v>
                </c:pt>
                <c:pt idx="2">
                  <c:v>62560</c:v>
                </c:pt>
                <c:pt idx="3">
                  <c:v>57800</c:v>
                </c:pt>
                <c:pt idx="4">
                  <c:v>70110</c:v>
                </c:pt>
                <c:pt idx="5">
                  <c:v>58660</c:v>
                </c:pt>
                <c:pt idx="6">
                  <c:v>68760</c:v>
                </c:pt>
                <c:pt idx="7">
                  <c:v>65260</c:v>
                </c:pt>
                <c:pt idx="8">
                  <c:v>62910</c:v>
                </c:pt>
                <c:pt idx="9">
                  <c:v>66460</c:v>
                </c:pt>
                <c:pt idx="10">
                  <c:v>66560</c:v>
                </c:pt>
                <c:pt idx="11">
                  <c:v>64010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5BE-4166-A0CA-5FB987998AF8}"/>
            </c:ext>
          </c:extLst>
        </c:ser>
        <c:ser>
          <c:idx val="1"/>
          <c:order val="1"/>
          <c:tx>
            <c:strRef>
              <c:f>'Forecasting model'!$C$1</c:f>
              <c:strCache>
                <c:ptCount val="1"/>
                <c:pt idx="0">
                  <c:v>Forecast(Monthly sales avg)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4"/>
              <c:layout>
                <c:manualLayout>
                  <c:x val="-4.5672577083718552E-2"/>
                  <c:y val="-8.6315287853809847E-2"/>
                </c:manualLayout>
              </c:layout>
              <c:tx>
                <c:rich>
                  <a:bodyPr/>
                  <a:lstStyle/>
                  <a:p>
                    <a:fld id="{02B3BD4E-5491-4922-A115-095A8BE19213}" type="VALUE">
                      <a:rPr lang="en-US" sz="900">
                        <a:solidFill>
                          <a:schemeClr val="bg2">
                            <a:lumMod val="50000"/>
                          </a:schemeClr>
                        </a:solidFill>
                        <a:latin typeface="ADLaM Display" panose="02010000000000000000" pitchFamily="2" charset="0"/>
                        <a:ea typeface="ADLaM Display" panose="02010000000000000000" pitchFamily="2" charset="0"/>
                        <a:cs typeface="ADLaM Display" panose="02010000000000000000" pitchFamily="2" charset="0"/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B5BE-4166-A0CA-5FB987998A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'Forecasting model'!$A$2:$A$17</c:f>
              <c:numCache>
                <c:formatCode>m/d/yyyy</c:formatCode>
                <c:ptCount val="16"/>
                <c:pt idx="0">
                  <c:v>44592</c:v>
                </c:pt>
                <c:pt idx="1">
                  <c:v>44620</c:v>
                </c:pt>
                <c:pt idx="2">
                  <c:v>44651</c:v>
                </c:pt>
                <c:pt idx="3">
                  <c:v>44681</c:v>
                </c:pt>
                <c:pt idx="4">
                  <c:v>44712</c:v>
                </c:pt>
                <c:pt idx="5">
                  <c:v>44742</c:v>
                </c:pt>
                <c:pt idx="6">
                  <c:v>44773</c:v>
                </c:pt>
                <c:pt idx="7">
                  <c:v>44804</c:v>
                </c:pt>
                <c:pt idx="8">
                  <c:v>44834</c:v>
                </c:pt>
                <c:pt idx="9">
                  <c:v>44865</c:v>
                </c:pt>
                <c:pt idx="10">
                  <c:v>44895</c:v>
                </c:pt>
                <c:pt idx="11">
                  <c:v>44926</c:v>
                </c:pt>
                <c:pt idx="12">
                  <c:v>44957</c:v>
                </c:pt>
                <c:pt idx="13">
                  <c:v>44988</c:v>
                </c:pt>
                <c:pt idx="14">
                  <c:v>45016</c:v>
                </c:pt>
                <c:pt idx="15">
                  <c:v>45047</c:v>
                </c:pt>
              </c:numCache>
            </c:numRef>
          </c:cat>
          <c:val>
            <c:numRef>
              <c:f>'Forecasting model'!$C$2:$C$17</c:f>
              <c:numCache>
                <c:formatCode>General</c:formatCode>
                <c:ptCount val="16"/>
                <c:pt idx="11" formatCode="&quot;$&quot;#,##0">
                  <c:v>64010</c:v>
                </c:pt>
                <c:pt idx="12" formatCode="&quot;$&quot;#,##0">
                  <c:v>70658.853530630338</c:v>
                </c:pt>
                <c:pt idx="13" formatCode="&quot;$&quot;#,##0">
                  <c:v>66295.805760411778</c:v>
                </c:pt>
                <c:pt idx="14" formatCode="&quot;$&quot;#,##0">
                  <c:v>72053.854440767551</c:v>
                </c:pt>
                <c:pt idx="15" formatCode="&quot;$&quot;#,##0">
                  <c:v>67690.806670548991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5BE-4166-A0CA-5FB987998AF8}"/>
            </c:ext>
          </c:extLst>
        </c:ser>
        <c:ser>
          <c:idx val="2"/>
          <c:order val="2"/>
          <c:tx>
            <c:strRef>
              <c:f>'Forecasting model'!$D$1</c:f>
              <c:strCache>
                <c:ptCount val="1"/>
                <c:pt idx="0">
                  <c:v>Lower Confidence Bound(Monthly sales avg)</c:v>
                </c:pt>
              </c:strCache>
            </c:strRef>
          </c:tx>
          <c:spPr>
            <a:ln w="9525" cap="rnd">
              <a:solidFill>
                <a:srgbClr val="FFC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'Forecasting model'!$A$2:$A$17</c:f>
              <c:numCache>
                <c:formatCode>m/d/yyyy</c:formatCode>
                <c:ptCount val="16"/>
                <c:pt idx="0">
                  <c:v>44592</c:v>
                </c:pt>
                <c:pt idx="1">
                  <c:v>44620</c:v>
                </c:pt>
                <c:pt idx="2">
                  <c:v>44651</c:v>
                </c:pt>
                <c:pt idx="3">
                  <c:v>44681</c:v>
                </c:pt>
                <c:pt idx="4">
                  <c:v>44712</c:v>
                </c:pt>
                <c:pt idx="5">
                  <c:v>44742</c:v>
                </c:pt>
                <c:pt idx="6">
                  <c:v>44773</c:v>
                </c:pt>
                <c:pt idx="7">
                  <c:v>44804</c:v>
                </c:pt>
                <c:pt idx="8">
                  <c:v>44834</c:v>
                </c:pt>
                <c:pt idx="9">
                  <c:v>44865</c:v>
                </c:pt>
                <c:pt idx="10">
                  <c:v>44895</c:v>
                </c:pt>
                <c:pt idx="11">
                  <c:v>44926</c:v>
                </c:pt>
                <c:pt idx="12">
                  <c:v>44957</c:v>
                </c:pt>
                <c:pt idx="13">
                  <c:v>44988</c:v>
                </c:pt>
                <c:pt idx="14">
                  <c:v>45016</c:v>
                </c:pt>
                <c:pt idx="15">
                  <c:v>45047</c:v>
                </c:pt>
              </c:numCache>
            </c:numRef>
          </c:cat>
          <c:val>
            <c:numRef>
              <c:f>'Forecasting model'!$D$2:$D$17</c:f>
              <c:numCache>
                <c:formatCode>General</c:formatCode>
                <c:ptCount val="16"/>
                <c:pt idx="11" formatCode="&quot;$&quot;#,##0">
                  <c:v>64010</c:v>
                </c:pt>
                <c:pt idx="12" formatCode="&quot;$&quot;#,##0">
                  <c:v>63676.651722796254</c:v>
                </c:pt>
                <c:pt idx="13" formatCode="&quot;$&quot;#,##0">
                  <c:v>59313.572532740254</c:v>
                </c:pt>
                <c:pt idx="14" formatCode="&quot;$&quot;#,##0">
                  <c:v>64849.910414862228</c:v>
                </c:pt>
                <c:pt idx="15" formatCode="&quot;$&quot;#,##0">
                  <c:v>60486.77805407827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BE-4166-A0CA-5FB987998AF8}"/>
            </c:ext>
          </c:extLst>
        </c:ser>
        <c:ser>
          <c:idx val="3"/>
          <c:order val="3"/>
          <c:tx>
            <c:strRef>
              <c:f>'Forecasting model'!$E$1</c:f>
              <c:strCache>
                <c:ptCount val="1"/>
                <c:pt idx="0">
                  <c:v>Upper Confidence Bound(Monthly sales avg)</c:v>
                </c:pt>
              </c:strCache>
            </c:strRef>
          </c:tx>
          <c:spPr>
            <a:ln w="9525" cap="rnd">
              <a:solidFill>
                <a:srgbClr val="FFC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'Forecasting model'!$A$2:$A$17</c:f>
              <c:numCache>
                <c:formatCode>m/d/yyyy</c:formatCode>
                <c:ptCount val="16"/>
                <c:pt idx="0">
                  <c:v>44592</c:v>
                </c:pt>
                <c:pt idx="1">
                  <c:v>44620</c:v>
                </c:pt>
                <c:pt idx="2">
                  <c:v>44651</c:v>
                </c:pt>
                <c:pt idx="3">
                  <c:v>44681</c:v>
                </c:pt>
                <c:pt idx="4">
                  <c:v>44712</c:v>
                </c:pt>
                <c:pt idx="5">
                  <c:v>44742</c:v>
                </c:pt>
                <c:pt idx="6">
                  <c:v>44773</c:v>
                </c:pt>
                <c:pt idx="7">
                  <c:v>44804</c:v>
                </c:pt>
                <c:pt idx="8">
                  <c:v>44834</c:v>
                </c:pt>
                <c:pt idx="9">
                  <c:v>44865</c:v>
                </c:pt>
                <c:pt idx="10">
                  <c:v>44895</c:v>
                </c:pt>
                <c:pt idx="11">
                  <c:v>44926</c:v>
                </c:pt>
                <c:pt idx="12">
                  <c:v>44957</c:v>
                </c:pt>
                <c:pt idx="13">
                  <c:v>44988</c:v>
                </c:pt>
                <c:pt idx="14">
                  <c:v>45016</c:v>
                </c:pt>
                <c:pt idx="15">
                  <c:v>45047</c:v>
                </c:pt>
              </c:numCache>
            </c:numRef>
          </c:cat>
          <c:val>
            <c:numRef>
              <c:f>'Forecasting model'!$E$2:$E$17</c:f>
              <c:numCache>
                <c:formatCode>General</c:formatCode>
                <c:ptCount val="16"/>
                <c:pt idx="11" formatCode="&quot;$&quot;#,##0">
                  <c:v>64010</c:v>
                </c:pt>
                <c:pt idx="12" formatCode="&quot;$&quot;#,##0">
                  <c:v>77641.05533846443</c:v>
                </c:pt>
                <c:pt idx="13" formatCode="&quot;$&quot;#,##0">
                  <c:v>73278.03898808331</c:v>
                </c:pt>
                <c:pt idx="14" formatCode="&quot;$&quot;#,##0">
                  <c:v>79257.798466672873</c:v>
                </c:pt>
                <c:pt idx="15" formatCode="&quot;$&quot;#,##0">
                  <c:v>74894.835287019712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BE-4166-A0CA-5FB987998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9116448"/>
        <c:axId val="1833559104"/>
      </c:lineChart>
      <c:catAx>
        <c:axId val="182911644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559104"/>
        <c:crosses val="autoZero"/>
        <c:auto val="1"/>
        <c:lblAlgn val="ctr"/>
        <c:lblOffset val="100"/>
        <c:noMultiLvlLbl val="0"/>
      </c:catAx>
      <c:valAx>
        <c:axId val="183355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11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20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gency FB" panose="020B0503020202020204" pitchFamily="34" charset="0"/>
              </a:rPr>
              <a:t>Quantity distribution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6F00C4A4-46AE-4BB0-B234-AF29BE605128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7857</xdr:colOff>
      <xdr:row>29</xdr:row>
      <xdr:rowOff>90651</xdr:rowOff>
    </xdr:from>
    <xdr:to>
      <xdr:col>7</xdr:col>
      <xdr:colOff>48639</xdr:colOff>
      <xdr:row>49</xdr:row>
      <xdr:rowOff>133709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9D1FBBB-706B-49A8-97ED-BCBB93CBFC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7" y="6636231"/>
              <a:ext cx="6754002" cy="37844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66191</xdr:colOff>
      <xdr:row>12</xdr:row>
      <xdr:rowOff>127578</xdr:rowOff>
    </xdr:from>
    <xdr:to>
      <xdr:col>13</xdr:col>
      <xdr:colOff>400050</xdr:colOff>
      <xdr:row>21</xdr:row>
      <xdr:rowOff>169997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EE11A-31A8-8D77-23B4-D4D2B3059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53662</xdr:colOff>
      <xdr:row>36</xdr:row>
      <xdr:rowOff>114837</xdr:rowOff>
    </xdr:from>
    <xdr:to>
      <xdr:col>16</xdr:col>
      <xdr:colOff>0</xdr:colOff>
      <xdr:row>47</xdr:row>
      <xdr:rowOff>107323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24E96A-B562-E1D0-0449-E3B790C7FA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169854</xdr:colOff>
      <xdr:row>12</xdr:row>
      <xdr:rowOff>147691</xdr:rowOff>
    </xdr:from>
    <xdr:to>
      <xdr:col>26</xdr:col>
      <xdr:colOff>37507</xdr:colOff>
      <xdr:row>23</xdr:row>
      <xdr:rowOff>62952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A629C2-08CE-C369-E2D1-DD5AB9F3A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508000</xdr:colOff>
      <xdr:row>19</xdr:row>
      <xdr:rowOff>88979</xdr:rowOff>
    </xdr:from>
    <xdr:to>
      <xdr:col>7</xdr:col>
      <xdr:colOff>139390</xdr:colOff>
      <xdr:row>42</xdr:row>
      <xdr:rowOff>66261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E5D960-4166-6632-55A0-89555BF83B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11799</xdr:colOff>
      <xdr:row>19</xdr:row>
      <xdr:rowOff>173182</xdr:rowOff>
    </xdr:from>
    <xdr:to>
      <xdr:col>14</xdr:col>
      <xdr:colOff>1152771</xdr:colOff>
      <xdr:row>42</xdr:row>
      <xdr:rowOff>121479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0013E6-6C8E-C588-F7C3-3908D98E8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546604</xdr:colOff>
      <xdr:row>18</xdr:row>
      <xdr:rowOff>29646</xdr:rowOff>
    </xdr:from>
    <xdr:to>
      <xdr:col>4</xdr:col>
      <xdr:colOff>624703</xdr:colOff>
      <xdr:row>35</xdr:row>
      <xdr:rowOff>92491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62840D-B88C-5B6E-7869-7F9908B56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" refreshedDate="45334.985782986114" createdVersion="8" refreshedVersion="8" minRefreshableVersion="3" recordCount="369" xr:uid="{00000000-000A-0000-FFFF-FFFF09000000}">
  <cacheSource type="worksheet">
    <worksheetSource name="sales_data"/>
  </cacheSource>
  <cacheFields count="8">
    <cacheField name="date" numFmtId="14">
      <sharedItems containsSemiMixedTypes="0" containsNonDate="0" containsDate="1" containsString="0" minDate="2022-01-01T00:00:00" maxDate="2023-01-01T00:00:00" count="365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7"/>
    </cacheField>
    <cacheField name="product" numFmtId="0">
      <sharedItems count="14">
        <s v="Smartphone"/>
        <s v="Laptop"/>
        <s v="T-Shirt"/>
        <s v="Headphones"/>
        <s v="Watch"/>
        <s v="Tablet"/>
        <s v="Coat"/>
        <s v="Smartwatch"/>
        <s v="Speaker"/>
        <s v="Backpack"/>
        <s v="Hoodie"/>
        <s v="Sneakers"/>
        <s v="Wallet"/>
        <s v="Jeans"/>
      </sharedItems>
    </cacheField>
    <cacheField name="category" numFmtId="49">
      <sharedItems count="8">
        <s v="Electronics"/>
        <s v="Clothing"/>
        <s v="Accessories"/>
        <s v="Bags"/>
        <s v="Shoes"/>
        <s v="Clohting" u="1"/>
        <s v="Bgas" u="1"/>
        <s v="Shoeses" u="1"/>
      </sharedItems>
    </cacheField>
    <cacheField name="price" numFmtId="165">
      <sharedItems containsSemiMixedTypes="0" containsString="0" containsNumber="1" containsInteger="1" minValue="20" maxValue="1200"/>
    </cacheField>
    <cacheField name="quantity" numFmtId="0">
      <sharedItems containsSemiMixedTypes="0" containsString="0" containsNumber="1" containsInteger="1" minValue="3" maxValue="50" count="19">
        <n v="10"/>
        <n v="5"/>
        <n v="50"/>
        <n v="20"/>
        <n v="25"/>
        <n v="8"/>
        <n v="12"/>
        <n v="15"/>
        <n v="30"/>
        <n v="40"/>
        <n v="6"/>
        <n v="7"/>
        <n v="3"/>
        <n v="9"/>
        <n v="35"/>
        <n v="18"/>
        <n v="4"/>
        <n v="11"/>
        <n v="22"/>
      </sharedItems>
      <fieldGroup base="4">
        <rangePr startNum="3" endNum="50" groupInterval="5"/>
        <groupItems count="12">
          <s v="&lt;3"/>
          <s v="3-7"/>
          <s v="8-12"/>
          <s v="13-17"/>
          <s v="18-22"/>
          <s v="23-27"/>
          <s v="28-32"/>
          <s v="33-37"/>
          <s v="38-42"/>
          <s v="43-47"/>
          <s v="48-52"/>
          <s v="&gt;53"/>
        </groupItems>
      </fieldGroup>
    </cacheField>
    <cacheField name="Total revenue" numFmtId="165">
      <sharedItems containsSemiMixedTypes="0" containsString="0" containsNumber="1" containsInteger="1" minValue="300" maxValue="7200"/>
    </cacheField>
    <cacheField name="Months (date)" numFmtId="0" databaseField="0">
      <fieldGroup base="0">
        <rangePr groupBy="months" startDate="2022-01-01T00:00:00" endDate="2023-01-01T00:00:00"/>
        <groupItems count="14">
          <s v="&lt;1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  <cacheField name="Quarters (date)" numFmtId="0" databaseField="0">
      <fieldGroup base="0">
        <rangePr groupBy="quarters" startDate="2022-01-01T00:00:00" endDate="2023-01-01T00:00:00"/>
        <groupItems count="6">
          <s v="&lt;1/1/2022"/>
          <s v="Qtr1"/>
          <s v="Qtr2"/>
          <s v="Qtr3"/>
          <s v="Qtr4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">
  <r>
    <x v="0"/>
    <x v="0"/>
    <x v="0"/>
    <n v="600"/>
    <x v="0"/>
    <n v="6000"/>
  </r>
  <r>
    <x v="0"/>
    <x v="1"/>
    <x v="0"/>
    <n v="1200"/>
    <x v="1"/>
    <n v="6000"/>
  </r>
  <r>
    <x v="1"/>
    <x v="2"/>
    <x v="1"/>
    <n v="20"/>
    <x v="2"/>
    <n v="1000"/>
  </r>
  <r>
    <x v="2"/>
    <x v="3"/>
    <x v="0"/>
    <n v="100"/>
    <x v="3"/>
    <n v="2000"/>
  </r>
  <r>
    <x v="3"/>
    <x v="2"/>
    <x v="1"/>
    <n v="20"/>
    <x v="4"/>
    <n v="500"/>
  </r>
  <r>
    <x v="4"/>
    <x v="4"/>
    <x v="2"/>
    <n v="150"/>
    <x v="0"/>
    <n v="1500"/>
  </r>
  <r>
    <x v="5"/>
    <x v="0"/>
    <x v="0"/>
    <n v="600"/>
    <x v="5"/>
    <n v="4800"/>
  </r>
  <r>
    <x v="5"/>
    <x v="5"/>
    <x v="0"/>
    <n v="400"/>
    <x v="1"/>
    <n v="2000"/>
  </r>
  <r>
    <x v="6"/>
    <x v="6"/>
    <x v="1"/>
    <n v="100"/>
    <x v="0"/>
    <n v="1000"/>
  </r>
  <r>
    <x v="7"/>
    <x v="7"/>
    <x v="2"/>
    <n v="200"/>
    <x v="6"/>
    <n v="2400"/>
  </r>
  <r>
    <x v="8"/>
    <x v="8"/>
    <x v="0"/>
    <n v="80"/>
    <x v="7"/>
    <n v="1200"/>
  </r>
  <r>
    <x v="9"/>
    <x v="9"/>
    <x v="3"/>
    <n v="50"/>
    <x v="3"/>
    <n v="1000"/>
  </r>
  <r>
    <x v="10"/>
    <x v="10"/>
    <x v="1"/>
    <n v="40"/>
    <x v="8"/>
    <n v="1200"/>
  </r>
  <r>
    <x v="11"/>
    <x v="0"/>
    <x v="0"/>
    <n v="600"/>
    <x v="6"/>
    <n v="7200"/>
  </r>
  <r>
    <x v="12"/>
    <x v="11"/>
    <x v="4"/>
    <n v="80"/>
    <x v="0"/>
    <n v="800"/>
  </r>
  <r>
    <x v="13"/>
    <x v="12"/>
    <x v="2"/>
    <n v="30"/>
    <x v="9"/>
    <n v="1200"/>
  </r>
  <r>
    <x v="14"/>
    <x v="13"/>
    <x v="1"/>
    <n v="50"/>
    <x v="3"/>
    <n v="1000"/>
  </r>
  <r>
    <x v="15"/>
    <x v="7"/>
    <x v="2"/>
    <n v="200"/>
    <x v="1"/>
    <n v="1000"/>
  </r>
  <r>
    <x v="16"/>
    <x v="0"/>
    <x v="0"/>
    <n v="600"/>
    <x v="10"/>
    <n v="3600"/>
  </r>
  <r>
    <x v="17"/>
    <x v="6"/>
    <x v="1"/>
    <n v="100"/>
    <x v="5"/>
    <n v="800"/>
  </r>
  <r>
    <x v="18"/>
    <x v="8"/>
    <x v="0"/>
    <n v="80"/>
    <x v="3"/>
    <n v="1600"/>
  </r>
  <r>
    <x v="19"/>
    <x v="9"/>
    <x v="3"/>
    <n v="50"/>
    <x v="7"/>
    <n v="750"/>
  </r>
  <r>
    <x v="20"/>
    <x v="2"/>
    <x v="1"/>
    <n v="20"/>
    <x v="9"/>
    <n v="800"/>
  </r>
  <r>
    <x v="21"/>
    <x v="0"/>
    <x v="0"/>
    <n v="600"/>
    <x v="11"/>
    <n v="4200"/>
  </r>
  <r>
    <x v="22"/>
    <x v="5"/>
    <x v="0"/>
    <n v="400"/>
    <x v="12"/>
    <n v="1200"/>
  </r>
  <r>
    <x v="23"/>
    <x v="10"/>
    <x v="1"/>
    <n v="40"/>
    <x v="7"/>
    <n v="600"/>
  </r>
  <r>
    <x v="24"/>
    <x v="7"/>
    <x v="2"/>
    <n v="200"/>
    <x v="5"/>
    <n v="1600"/>
  </r>
  <r>
    <x v="25"/>
    <x v="11"/>
    <x v="4"/>
    <n v="80"/>
    <x v="6"/>
    <n v="960"/>
  </r>
  <r>
    <x v="26"/>
    <x v="6"/>
    <x v="1"/>
    <n v="100"/>
    <x v="1"/>
    <n v="500"/>
  </r>
  <r>
    <x v="27"/>
    <x v="8"/>
    <x v="0"/>
    <n v="80"/>
    <x v="5"/>
    <n v="640"/>
  </r>
  <r>
    <x v="28"/>
    <x v="2"/>
    <x v="1"/>
    <n v="20"/>
    <x v="8"/>
    <n v="600"/>
  </r>
  <r>
    <x v="29"/>
    <x v="0"/>
    <x v="0"/>
    <n v="600"/>
    <x v="13"/>
    <n v="5400"/>
  </r>
  <r>
    <x v="30"/>
    <x v="13"/>
    <x v="1"/>
    <n v="50"/>
    <x v="7"/>
    <n v="750"/>
  </r>
  <r>
    <x v="31"/>
    <x v="2"/>
    <x v="1"/>
    <n v="20"/>
    <x v="14"/>
    <n v="700"/>
  </r>
  <r>
    <x v="32"/>
    <x v="0"/>
    <x v="0"/>
    <n v="600"/>
    <x v="0"/>
    <n v="6000"/>
  </r>
  <r>
    <x v="33"/>
    <x v="3"/>
    <x v="0"/>
    <n v="100"/>
    <x v="4"/>
    <n v="2500"/>
  </r>
  <r>
    <x v="34"/>
    <x v="6"/>
    <x v="1"/>
    <n v="100"/>
    <x v="6"/>
    <n v="1200"/>
  </r>
  <r>
    <x v="35"/>
    <x v="4"/>
    <x v="2"/>
    <n v="150"/>
    <x v="5"/>
    <n v="1200"/>
  </r>
  <r>
    <x v="36"/>
    <x v="0"/>
    <x v="0"/>
    <n v="600"/>
    <x v="11"/>
    <n v="4200"/>
  </r>
  <r>
    <x v="37"/>
    <x v="8"/>
    <x v="0"/>
    <n v="80"/>
    <x v="15"/>
    <n v="1440"/>
  </r>
  <r>
    <x v="38"/>
    <x v="9"/>
    <x v="3"/>
    <n v="50"/>
    <x v="4"/>
    <n v="1250"/>
  </r>
  <r>
    <x v="39"/>
    <x v="7"/>
    <x v="2"/>
    <n v="200"/>
    <x v="10"/>
    <n v="1200"/>
  </r>
  <r>
    <x v="40"/>
    <x v="13"/>
    <x v="1"/>
    <n v="50"/>
    <x v="0"/>
    <n v="500"/>
  </r>
  <r>
    <x v="41"/>
    <x v="2"/>
    <x v="1"/>
    <n v="20"/>
    <x v="3"/>
    <n v="400"/>
  </r>
  <r>
    <x v="42"/>
    <x v="0"/>
    <x v="0"/>
    <n v="600"/>
    <x v="6"/>
    <n v="7200"/>
  </r>
  <r>
    <x v="43"/>
    <x v="11"/>
    <x v="4"/>
    <n v="80"/>
    <x v="5"/>
    <n v="640"/>
  </r>
  <r>
    <x v="44"/>
    <x v="12"/>
    <x v="2"/>
    <n v="30"/>
    <x v="8"/>
    <n v="900"/>
  </r>
  <r>
    <x v="45"/>
    <x v="5"/>
    <x v="0"/>
    <n v="400"/>
    <x v="16"/>
    <n v="1600"/>
  </r>
  <r>
    <x v="46"/>
    <x v="7"/>
    <x v="2"/>
    <n v="200"/>
    <x v="11"/>
    <n v="1400"/>
  </r>
  <r>
    <x v="47"/>
    <x v="0"/>
    <x v="0"/>
    <n v="600"/>
    <x v="10"/>
    <n v="3600"/>
  </r>
  <r>
    <x v="48"/>
    <x v="10"/>
    <x v="1"/>
    <n v="40"/>
    <x v="3"/>
    <n v="800"/>
  </r>
  <r>
    <x v="49"/>
    <x v="8"/>
    <x v="0"/>
    <n v="80"/>
    <x v="6"/>
    <n v="960"/>
  </r>
  <r>
    <x v="50"/>
    <x v="9"/>
    <x v="3"/>
    <n v="50"/>
    <x v="15"/>
    <n v="900"/>
  </r>
  <r>
    <x v="51"/>
    <x v="11"/>
    <x v="4"/>
    <n v="80"/>
    <x v="1"/>
    <n v="400"/>
  </r>
  <r>
    <x v="52"/>
    <x v="0"/>
    <x v="0"/>
    <n v="600"/>
    <x v="5"/>
    <n v="4800"/>
  </r>
  <r>
    <x v="53"/>
    <x v="6"/>
    <x v="1"/>
    <n v="100"/>
    <x v="10"/>
    <n v="600"/>
  </r>
  <r>
    <x v="54"/>
    <x v="2"/>
    <x v="1"/>
    <n v="20"/>
    <x v="7"/>
    <n v="300"/>
  </r>
  <r>
    <x v="55"/>
    <x v="7"/>
    <x v="2"/>
    <n v="200"/>
    <x v="0"/>
    <n v="2000"/>
  </r>
  <r>
    <x v="56"/>
    <x v="13"/>
    <x v="1"/>
    <n v="50"/>
    <x v="15"/>
    <n v="900"/>
  </r>
  <r>
    <x v="57"/>
    <x v="0"/>
    <x v="0"/>
    <n v="600"/>
    <x v="13"/>
    <n v="5400"/>
  </r>
  <r>
    <x v="58"/>
    <x v="4"/>
    <x v="2"/>
    <n v="150"/>
    <x v="1"/>
    <n v="750"/>
  </r>
  <r>
    <x v="59"/>
    <x v="2"/>
    <x v="1"/>
    <n v="20"/>
    <x v="9"/>
    <n v="800"/>
  </r>
  <r>
    <x v="60"/>
    <x v="0"/>
    <x v="0"/>
    <n v="600"/>
    <x v="0"/>
    <n v="6000"/>
  </r>
  <r>
    <x v="61"/>
    <x v="3"/>
    <x v="0"/>
    <n v="100"/>
    <x v="7"/>
    <n v="1500"/>
  </r>
  <r>
    <x v="62"/>
    <x v="6"/>
    <x v="1"/>
    <n v="100"/>
    <x v="3"/>
    <n v="2000"/>
  </r>
  <r>
    <x v="63"/>
    <x v="7"/>
    <x v="2"/>
    <n v="200"/>
    <x v="6"/>
    <n v="2400"/>
  </r>
  <r>
    <x v="64"/>
    <x v="0"/>
    <x v="0"/>
    <n v="600"/>
    <x v="11"/>
    <n v="4200"/>
  </r>
  <r>
    <x v="65"/>
    <x v="8"/>
    <x v="0"/>
    <n v="80"/>
    <x v="0"/>
    <n v="800"/>
  </r>
  <r>
    <x v="66"/>
    <x v="9"/>
    <x v="3"/>
    <n v="50"/>
    <x v="7"/>
    <n v="750"/>
  </r>
  <r>
    <x v="67"/>
    <x v="13"/>
    <x v="1"/>
    <n v="50"/>
    <x v="4"/>
    <n v="1250"/>
  </r>
  <r>
    <x v="68"/>
    <x v="2"/>
    <x v="1"/>
    <n v="20"/>
    <x v="8"/>
    <n v="600"/>
  </r>
  <r>
    <x v="69"/>
    <x v="10"/>
    <x v="1"/>
    <n v="40"/>
    <x v="0"/>
    <n v="400"/>
  </r>
  <r>
    <x v="70"/>
    <x v="0"/>
    <x v="0"/>
    <n v="600"/>
    <x v="6"/>
    <n v="7200"/>
  </r>
  <r>
    <x v="71"/>
    <x v="11"/>
    <x v="4"/>
    <n v="80"/>
    <x v="7"/>
    <n v="1200"/>
  </r>
  <r>
    <x v="72"/>
    <x v="12"/>
    <x v="2"/>
    <n v="30"/>
    <x v="9"/>
    <n v="1200"/>
  </r>
  <r>
    <x v="73"/>
    <x v="7"/>
    <x v="2"/>
    <n v="200"/>
    <x v="1"/>
    <n v="1000"/>
  </r>
  <r>
    <x v="74"/>
    <x v="0"/>
    <x v="0"/>
    <n v="600"/>
    <x v="10"/>
    <n v="3600"/>
  </r>
  <r>
    <x v="75"/>
    <x v="6"/>
    <x v="1"/>
    <n v="100"/>
    <x v="5"/>
    <n v="800"/>
  </r>
  <r>
    <x v="76"/>
    <x v="8"/>
    <x v="0"/>
    <n v="80"/>
    <x v="3"/>
    <n v="1600"/>
  </r>
  <r>
    <x v="77"/>
    <x v="9"/>
    <x v="3"/>
    <n v="50"/>
    <x v="0"/>
    <n v="500"/>
  </r>
  <r>
    <x v="78"/>
    <x v="2"/>
    <x v="1"/>
    <n v="20"/>
    <x v="4"/>
    <n v="500"/>
  </r>
  <r>
    <x v="79"/>
    <x v="5"/>
    <x v="0"/>
    <n v="400"/>
    <x v="12"/>
    <n v="1200"/>
  </r>
  <r>
    <x v="80"/>
    <x v="0"/>
    <x v="0"/>
    <n v="600"/>
    <x v="11"/>
    <n v="4200"/>
  </r>
  <r>
    <x v="81"/>
    <x v="11"/>
    <x v="4"/>
    <n v="80"/>
    <x v="6"/>
    <n v="960"/>
  </r>
  <r>
    <x v="82"/>
    <x v="2"/>
    <x v="1"/>
    <n v="20"/>
    <x v="7"/>
    <n v="300"/>
  </r>
  <r>
    <x v="83"/>
    <x v="7"/>
    <x v="2"/>
    <n v="200"/>
    <x v="5"/>
    <n v="1600"/>
  </r>
  <r>
    <x v="84"/>
    <x v="13"/>
    <x v="1"/>
    <n v="50"/>
    <x v="3"/>
    <n v="1000"/>
  </r>
  <r>
    <x v="85"/>
    <x v="0"/>
    <x v="0"/>
    <n v="600"/>
    <x v="13"/>
    <n v="5400"/>
  </r>
  <r>
    <x v="86"/>
    <x v="4"/>
    <x v="2"/>
    <n v="150"/>
    <x v="0"/>
    <n v="1500"/>
  </r>
  <r>
    <x v="87"/>
    <x v="6"/>
    <x v="1"/>
    <n v="100"/>
    <x v="1"/>
    <n v="500"/>
  </r>
  <r>
    <x v="88"/>
    <x v="3"/>
    <x v="0"/>
    <n v="100"/>
    <x v="0"/>
    <n v="1000"/>
  </r>
  <r>
    <x v="89"/>
    <x v="0"/>
    <x v="0"/>
    <n v="600"/>
    <x v="17"/>
    <n v="6600"/>
  </r>
  <r>
    <x v="90"/>
    <x v="10"/>
    <x v="1"/>
    <n v="40"/>
    <x v="8"/>
    <n v="1200"/>
  </r>
  <r>
    <x v="91"/>
    <x v="0"/>
    <x v="0"/>
    <n v="600"/>
    <x v="0"/>
    <n v="6000"/>
  </r>
  <r>
    <x v="92"/>
    <x v="8"/>
    <x v="0"/>
    <n v="80"/>
    <x v="4"/>
    <n v="2000"/>
  </r>
  <r>
    <x v="93"/>
    <x v="6"/>
    <x v="1"/>
    <n v="100"/>
    <x v="7"/>
    <n v="1500"/>
  </r>
  <r>
    <x v="94"/>
    <x v="7"/>
    <x v="2"/>
    <n v="200"/>
    <x v="0"/>
    <n v="2000"/>
  </r>
  <r>
    <x v="95"/>
    <x v="0"/>
    <x v="0"/>
    <n v="600"/>
    <x v="11"/>
    <n v="4200"/>
  </r>
  <r>
    <x v="96"/>
    <x v="9"/>
    <x v="3"/>
    <n v="50"/>
    <x v="15"/>
    <n v="900"/>
  </r>
  <r>
    <x v="97"/>
    <x v="2"/>
    <x v="1"/>
    <n v="20"/>
    <x v="14"/>
    <n v="700"/>
  </r>
  <r>
    <x v="98"/>
    <x v="13"/>
    <x v="1"/>
    <n v="50"/>
    <x v="0"/>
    <n v="500"/>
  </r>
  <r>
    <x v="99"/>
    <x v="4"/>
    <x v="2"/>
    <n v="150"/>
    <x v="6"/>
    <n v="1800"/>
  </r>
  <r>
    <x v="100"/>
    <x v="10"/>
    <x v="1"/>
    <n v="40"/>
    <x v="3"/>
    <n v="800"/>
  </r>
  <r>
    <x v="101"/>
    <x v="0"/>
    <x v="0"/>
    <n v="600"/>
    <x v="6"/>
    <n v="7200"/>
  </r>
  <r>
    <x v="102"/>
    <x v="11"/>
    <x v="4"/>
    <n v="80"/>
    <x v="5"/>
    <n v="640"/>
  </r>
  <r>
    <x v="103"/>
    <x v="12"/>
    <x v="2"/>
    <n v="30"/>
    <x v="8"/>
    <n v="900"/>
  </r>
  <r>
    <x v="104"/>
    <x v="7"/>
    <x v="2"/>
    <n v="200"/>
    <x v="1"/>
    <n v="1000"/>
  </r>
  <r>
    <x v="105"/>
    <x v="0"/>
    <x v="0"/>
    <n v="600"/>
    <x v="10"/>
    <n v="3600"/>
  </r>
  <r>
    <x v="106"/>
    <x v="6"/>
    <x v="1"/>
    <n v="100"/>
    <x v="5"/>
    <n v="800"/>
  </r>
  <r>
    <x v="107"/>
    <x v="8"/>
    <x v="0"/>
    <n v="80"/>
    <x v="3"/>
    <n v="1600"/>
  </r>
  <r>
    <x v="108"/>
    <x v="9"/>
    <x v="3"/>
    <n v="50"/>
    <x v="7"/>
    <n v="750"/>
  </r>
  <r>
    <x v="109"/>
    <x v="2"/>
    <x v="1"/>
    <n v="20"/>
    <x v="3"/>
    <n v="400"/>
  </r>
  <r>
    <x v="110"/>
    <x v="5"/>
    <x v="0"/>
    <n v="400"/>
    <x v="10"/>
    <n v="2400"/>
  </r>
  <r>
    <x v="111"/>
    <x v="0"/>
    <x v="0"/>
    <n v="600"/>
    <x v="11"/>
    <n v="4200"/>
  </r>
  <r>
    <x v="112"/>
    <x v="11"/>
    <x v="4"/>
    <n v="80"/>
    <x v="6"/>
    <n v="960"/>
  </r>
  <r>
    <x v="113"/>
    <x v="2"/>
    <x v="1"/>
    <n v="20"/>
    <x v="4"/>
    <n v="500"/>
  </r>
  <r>
    <x v="114"/>
    <x v="7"/>
    <x v="2"/>
    <n v="200"/>
    <x v="5"/>
    <n v="1600"/>
  </r>
  <r>
    <x v="115"/>
    <x v="13"/>
    <x v="1"/>
    <n v="50"/>
    <x v="7"/>
    <n v="750"/>
  </r>
  <r>
    <x v="116"/>
    <x v="0"/>
    <x v="0"/>
    <n v="600"/>
    <x v="13"/>
    <n v="5400"/>
  </r>
  <r>
    <x v="117"/>
    <x v="4"/>
    <x v="2"/>
    <n v="150"/>
    <x v="0"/>
    <n v="1500"/>
  </r>
  <r>
    <x v="118"/>
    <x v="6"/>
    <x v="1"/>
    <n v="100"/>
    <x v="1"/>
    <n v="500"/>
  </r>
  <r>
    <x v="119"/>
    <x v="3"/>
    <x v="0"/>
    <n v="100"/>
    <x v="7"/>
    <n v="1500"/>
  </r>
  <r>
    <x v="120"/>
    <x v="0"/>
    <x v="0"/>
    <n v="600"/>
    <x v="6"/>
    <n v="7200"/>
  </r>
  <r>
    <x v="121"/>
    <x v="10"/>
    <x v="1"/>
    <n v="40"/>
    <x v="3"/>
    <n v="800"/>
  </r>
  <r>
    <x v="122"/>
    <x v="0"/>
    <x v="0"/>
    <n v="600"/>
    <x v="0"/>
    <n v="6000"/>
  </r>
  <r>
    <x v="123"/>
    <x v="8"/>
    <x v="0"/>
    <n v="80"/>
    <x v="18"/>
    <n v="1760"/>
  </r>
  <r>
    <x v="124"/>
    <x v="6"/>
    <x v="1"/>
    <n v="100"/>
    <x v="15"/>
    <n v="1800"/>
  </r>
  <r>
    <x v="125"/>
    <x v="7"/>
    <x v="2"/>
    <n v="200"/>
    <x v="6"/>
    <n v="2400"/>
  </r>
  <r>
    <x v="126"/>
    <x v="0"/>
    <x v="0"/>
    <n v="600"/>
    <x v="11"/>
    <n v="4200"/>
  </r>
  <r>
    <x v="127"/>
    <x v="9"/>
    <x v="3"/>
    <n v="50"/>
    <x v="3"/>
    <n v="1000"/>
  </r>
  <r>
    <x v="128"/>
    <x v="2"/>
    <x v="1"/>
    <n v="20"/>
    <x v="8"/>
    <n v="600"/>
  </r>
  <r>
    <x v="129"/>
    <x v="13"/>
    <x v="1"/>
    <n v="50"/>
    <x v="4"/>
    <n v="1250"/>
  </r>
  <r>
    <x v="130"/>
    <x v="4"/>
    <x v="2"/>
    <n v="150"/>
    <x v="7"/>
    <n v="2250"/>
  </r>
  <r>
    <x v="131"/>
    <x v="10"/>
    <x v="1"/>
    <n v="40"/>
    <x v="7"/>
    <n v="600"/>
  </r>
  <r>
    <x v="132"/>
    <x v="0"/>
    <x v="0"/>
    <n v="600"/>
    <x v="6"/>
    <n v="7200"/>
  </r>
  <r>
    <x v="133"/>
    <x v="11"/>
    <x v="4"/>
    <n v="80"/>
    <x v="5"/>
    <n v="640"/>
  </r>
  <r>
    <x v="134"/>
    <x v="12"/>
    <x v="2"/>
    <n v="30"/>
    <x v="14"/>
    <n v="1050"/>
  </r>
  <r>
    <x v="135"/>
    <x v="7"/>
    <x v="2"/>
    <n v="200"/>
    <x v="13"/>
    <n v="1800"/>
  </r>
  <r>
    <x v="136"/>
    <x v="0"/>
    <x v="0"/>
    <n v="600"/>
    <x v="10"/>
    <n v="3600"/>
  </r>
  <r>
    <x v="137"/>
    <x v="6"/>
    <x v="1"/>
    <n v="100"/>
    <x v="5"/>
    <n v="800"/>
  </r>
  <r>
    <x v="138"/>
    <x v="8"/>
    <x v="0"/>
    <n v="80"/>
    <x v="3"/>
    <n v="1600"/>
  </r>
  <r>
    <x v="139"/>
    <x v="9"/>
    <x v="3"/>
    <n v="50"/>
    <x v="7"/>
    <n v="750"/>
  </r>
  <r>
    <x v="140"/>
    <x v="2"/>
    <x v="1"/>
    <n v="20"/>
    <x v="4"/>
    <n v="500"/>
  </r>
  <r>
    <x v="141"/>
    <x v="0"/>
    <x v="0"/>
    <n v="600"/>
    <x v="11"/>
    <n v="4200"/>
  </r>
  <r>
    <x v="142"/>
    <x v="11"/>
    <x v="4"/>
    <n v="80"/>
    <x v="6"/>
    <n v="960"/>
  </r>
  <r>
    <x v="143"/>
    <x v="2"/>
    <x v="1"/>
    <n v="20"/>
    <x v="7"/>
    <n v="300"/>
  </r>
  <r>
    <x v="144"/>
    <x v="7"/>
    <x v="2"/>
    <n v="200"/>
    <x v="5"/>
    <n v="1600"/>
  </r>
  <r>
    <x v="145"/>
    <x v="13"/>
    <x v="1"/>
    <n v="50"/>
    <x v="3"/>
    <n v="1000"/>
  </r>
  <r>
    <x v="146"/>
    <x v="0"/>
    <x v="0"/>
    <n v="600"/>
    <x v="13"/>
    <n v="5400"/>
  </r>
  <r>
    <x v="147"/>
    <x v="4"/>
    <x v="2"/>
    <n v="150"/>
    <x v="1"/>
    <n v="750"/>
  </r>
  <r>
    <x v="148"/>
    <x v="6"/>
    <x v="1"/>
    <n v="100"/>
    <x v="1"/>
    <n v="500"/>
  </r>
  <r>
    <x v="149"/>
    <x v="3"/>
    <x v="0"/>
    <n v="100"/>
    <x v="0"/>
    <n v="1000"/>
  </r>
  <r>
    <x v="150"/>
    <x v="0"/>
    <x v="0"/>
    <n v="600"/>
    <x v="17"/>
    <n v="6600"/>
  </r>
  <r>
    <x v="151"/>
    <x v="10"/>
    <x v="1"/>
    <n v="40"/>
    <x v="8"/>
    <n v="1200"/>
  </r>
  <r>
    <x v="152"/>
    <x v="0"/>
    <x v="0"/>
    <n v="600"/>
    <x v="0"/>
    <n v="6000"/>
  </r>
  <r>
    <x v="153"/>
    <x v="8"/>
    <x v="0"/>
    <n v="80"/>
    <x v="4"/>
    <n v="2000"/>
  </r>
  <r>
    <x v="154"/>
    <x v="6"/>
    <x v="1"/>
    <n v="100"/>
    <x v="7"/>
    <n v="1500"/>
  </r>
  <r>
    <x v="155"/>
    <x v="7"/>
    <x v="2"/>
    <n v="200"/>
    <x v="0"/>
    <n v="2000"/>
  </r>
  <r>
    <x v="156"/>
    <x v="0"/>
    <x v="0"/>
    <n v="600"/>
    <x v="11"/>
    <n v="4200"/>
  </r>
  <r>
    <x v="157"/>
    <x v="9"/>
    <x v="3"/>
    <n v="50"/>
    <x v="15"/>
    <n v="900"/>
  </r>
  <r>
    <x v="158"/>
    <x v="2"/>
    <x v="1"/>
    <n v="20"/>
    <x v="14"/>
    <n v="700"/>
  </r>
  <r>
    <x v="159"/>
    <x v="13"/>
    <x v="1"/>
    <n v="50"/>
    <x v="0"/>
    <n v="500"/>
  </r>
  <r>
    <x v="160"/>
    <x v="4"/>
    <x v="2"/>
    <n v="150"/>
    <x v="6"/>
    <n v="1800"/>
  </r>
  <r>
    <x v="161"/>
    <x v="10"/>
    <x v="1"/>
    <n v="40"/>
    <x v="3"/>
    <n v="800"/>
  </r>
  <r>
    <x v="162"/>
    <x v="0"/>
    <x v="0"/>
    <n v="600"/>
    <x v="6"/>
    <n v="7200"/>
  </r>
  <r>
    <x v="163"/>
    <x v="11"/>
    <x v="4"/>
    <n v="80"/>
    <x v="7"/>
    <n v="1200"/>
  </r>
  <r>
    <x v="164"/>
    <x v="12"/>
    <x v="2"/>
    <n v="30"/>
    <x v="9"/>
    <n v="1200"/>
  </r>
  <r>
    <x v="165"/>
    <x v="7"/>
    <x v="2"/>
    <n v="200"/>
    <x v="1"/>
    <n v="1000"/>
  </r>
  <r>
    <x v="166"/>
    <x v="0"/>
    <x v="0"/>
    <n v="600"/>
    <x v="10"/>
    <n v="3600"/>
  </r>
  <r>
    <x v="167"/>
    <x v="6"/>
    <x v="1"/>
    <n v="100"/>
    <x v="5"/>
    <n v="800"/>
  </r>
  <r>
    <x v="168"/>
    <x v="8"/>
    <x v="0"/>
    <n v="80"/>
    <x v="3"/>
    <n v="1600"/>
  </r>
  <r>
    <x v="169"/>
    <x v="9"/>
    <x v="3"/>
    <n v="50"/>
    <x v="7"/>
    <n v="750"/>
  </r>
  <r>
    <x v="170"/>
    <x v="2"/>
    <x v="1"/>
    <n v="20"/>
    <x v="3"/>
    <n v="400"/>
  </r>
  <r>
    <x v="171"/>
    <x v="5"/>
    <x v="0"/>
    <n v="400"/>
    <x v="10"/>
    <n v="2400"/>
  </r>
  <r>
    <x v="172"/>
    <x v="0"/>
    <x v="0"/>
    <n v="600"/>
    <x v="11"/>
    <n v="4200"/>
  </r>
  <r>
    <x v="173"/>
    <x v="11"/>
    <x v="4"/>
    <n v="80"/>
    <x v="6"/>
    <n v="960"/>
  </r>
  <r>
    <x v="174"/>
    <x v="2"/>
    <x v="1"/>
    <n v="20"/>
    <x v="4"/>
    <n v="500"/>
  </r>
  <r>
    <x v="175"/>
    <x v="7"/>
    <x v="2"/>
    <n v="200"/>
    <x v="5"/>
    <n v="1600"/>
  </r>
  <r>
    <x v="176"/>
    <x v="13"/>
    <x v="1"/>
    <n v="50"/>
    <x v="7"/>
    <n v="750"/>
  </r>
  <r>
    <x v="177"/>
    <x v="0"/>
    <x v="0"/>
    <n v="600"/>
    <x v="13"/>
    <n v="5400"/>
  </r>
  <r>
    <x v="178"/>
    <x v="4"/>
    <x v="2"/>
    <n v="150"/>
    <x v="0"/>
    <n v="1500"/>
  </r>
  <r>
    <x v="179"/>
    <x v="6"/>
    <x v="1"/>
    <n v="100"/>
    <x v="1"/>
    <n v="500"/>
  </r>
  <r>
    <x v="180"/>
    <x v="3"/>
    <x v="0"/>
    <n v="100"/>
    <x v="7"/>
    <n v="1500"/>
  </r>
  <r>
    <x v="181"/>
    <x v="0"/>
    <x v="0"/>
    <n v="600"/>
    <x v="17"/>
    <n v="6600"/>
  </r>
  <r>
    <x v="182"/>
    <x v="10"/>
    <x v="1"/>
    <n v="40"/>
    <x v="3"/>
    <n v="800"/>
  </r>
  <r>
    <x v="183"/>
    <x v="0"/>
    <x v="0"/>
    <n v="600"/>
    <x v="0"/>
    <n v="6000"/>
  </r>
  <r>
    <x v="184"/>
    <x v="8"/>
    <x v="0"/>
    <n v="80"/>
    <x v="18"/>
    <n v="1760"/>
  </r>
  <r>
    <x v="185"/>
    <x v="6"/>
    <x v="1"/>
    <n v="100"/>
    <x v="15"/>
    <n v="1800"/>
  </r>
  <r>
    <x v="186"/>
    <x v="7"/>
    <x v="2"/>
    <n v="200"/>
    <x v="6"/>
    <n v="2400"/>
  </r>
  <r>
    <x v="187"/>
    <x v="0"/>
    <x v="0"/>
    <n v="600"/>
    <x v="11"/>
    <n v="4200"/>
  </r>
  <r>
    <x v="188"/>
    <x v="9"/>
    <x v="3"/>
    <n v="50"/>
    <x v="3"/>
    <n v="1000"/>
  </r>
  <r>
    <x v="189"/>
    <x v="2"/>
    <x v="1"/>
    <n v="20"/>
    <x v="8"/>
    <n v="600"/>
  </r>
  <r>
    <x v="190"/>
    <x v="13"/>
    <x v="1"/>
    <n v="50"/>
    <x v="4"/>
    <n v="1250"/>
  </r>
  <r>
    <x v="191"/>
    <x v="4"/>
    <x v="2"/>
    <n v="100"/>
    <x v="7"/>
    <n v="1500"/>
  </r>
  <r>
    <x v="192"/>
    <x v="10"/>
    <x v="1"/>
    <n v="40"/>
    <x v="7"/>
    <n v="600"/>
  </r>
  <r>
    <x v="193"/>
    <x v="0"/>
    <x v="0"/>
    <n v="600"/>
    <x v="6"/>
    <n v="7200"/>
  </r>
  <r>
    <x v="194"/>
    <x v="11"/>
    <x v="4"/>
    <n v="80"/>
    <x v="5"/>
    <n v="640"/>
  </r>
  <r>
    <x v="195"/>
    <x v="12"/>
    <x v="2"/>
    <n v="30"/>
    <x v="14"/>
    <n v="1050"/>
  </r>
  <r>
    <x v="196"/>
    <x v="7"/>
    <x v="2"/>
    <n v="200"/>
    <x v="13"/>
    <n v="1800"/>
  </r>
  <r>
    <x v="197"/>
    <x v="0"/>
    <x v="0"/>
    <n v="600"/>
    <x v="10"/>
    <n v="3600"/>
  </r>
  <r>
    <x v="198"/>
    <x v="6"/>
    <x v="1"/>
    <n v="100"/>
    <x v="5"/>
    <n v="800"/>
  </r>
  <r>
    <x v="199"/>
    <x v="8"/>
    <x v="0"/>
    <n v="80"/>
    <x v="3"/>
    <n v="1600"/>
  </r>
  <r>
    <x v="200"/>
    <x v="9"/>
    <x v="3"/>
    <n v="50"/>
    <x v="7"/>
    <n v="750"/>
  </r>
  <r>
    <x v="201"/>
    <x v="2"/>
    <x v="1"/>
    <n v="20"/>
    <x v="4"/>
    <n v="500"/>
  </r>
  <r>
    <x v="202"/>
    <x v="0"/>
    <x v="0"/>
    <n v="600"/>
    <x v="11"/>
    <n v="4200"/>
  </r>
  <r>
    <x v="203"/>
    <x v="11"/>
    <x v="4"/>
    <n v="80"/>
    <x v="6"/>
    <n v="960"/>
  </r>
  <r>
    <x v="204"/>
    <x v="2"/>
    <x v="1"/>
    <n v="20"/>
    <x v="7"/>
    <n v="300"/>
  </r>
  <r>
    <x v="205"/>
    <x v="7"/>
    <x v="2"/>
    <n v="200"/>
    <x v="5"/>
    <n v="1600"/>
  </r>
  <r>
    <x v="206"/>
    <x v="13"/>
    <x v="1"/>
    <n v="50"/>
    <x v="3"/>
    <n v="1000"/>
  </r>
  <r>
    <x v="207"/>
    <x v="0"/>
    <x v="0"/>
    <n v="600"/>
    <x v="13"/>
    <n v="5400"/>
  </r>
  <r>
    <x v="208"/>
    <x v="4"/>
    <x v="2"/>
    <n v="150"/>
    <x v="1"/>
    <n v="750"/>
  </r>
  <r>
    <x v="209"/>
    <x v="6"/>
    <x v="1"/>
    <n v="100"/>
    <x v="1"/>
    <n v="500"/>
  </r>
  <r>
    <x v="210"/>
    <x v="3"/>
    <x v="0"/>
    <n v="100"/>
    <x v="0"/>
    <n v="1000"/>
  </r>
  <r>
    <x v="211"/>
    <x v="0"/>
    <x v="0"/>
    <n v="600"/>
    <x v="17"/>
    <n v="6600"/>
  </r>
  <r>
    <x v="212"/>
    <x v="10"/>
    <x v="1"/>
    <n v="40"/>
    <x v="8"/>
    <n v="1200"/>
  </r>
  <r>
    <x v="213"/>
    <x v="0"/>
    <x v="0"/>
    <n v="600"/>
    <x v="0"/>
    <n v="6000"/>
  </r>
  <r>
    <x v="214"/>
    <x v="8"/>
    <x v="0"/>
    <n v="80"/>
    <x v="4"/>
    <n v="2000"/>
  </r>
  <r>
    <x v="215"/>
    <x v="6"/>
    <x v="1"/>
    <n v="100"/>
    <x v="7"/>
    <n v="1500"/>
  </r>
  <r>
    <x v="216"/>
    <x v="7"/>
    <x v="2"/>
    <n v="200"/>
    <x v="0"/>
    <n v="2000"/>
  </r>
  <r>
    <x v="217"/>
    <x v="0"/>
    <x v="0"/>
    <n v="600"/>
    <x v="11"/>
    <n v="4200"/>
  </r>
  <r>
    <x v="218"/>
    <x v="9"/>
    <x v="3"/>
    <n v="50"/>
    <x v="15"/>
    <n v="900"/>
  </r>
  <r>
    <x v="219"/>
    <x v="2"/>
    <x v="1"/>
    <n v="20"/>
    <x v="14"/>
    <n v="700"/>
  </r>
  <r>
    <x v="220"/>
    <x v="13"/>
    <x v="1"/>
    <n v="50"/>
    <x v="0"/>
    <n v="500"/>
  </r>
  <r>
    <x v="221"/>
    <x v="4"/>
    <x v="2"/>
    <n v="150"/>
    <x v="6"/>
    <n v="1800"/>
  </r>
  <r>
    <x v="222"/>
    <x v="10"/>
    <x v="1"/>
    <n v="40"/>
    <x v="3"/>
    <n v="800"/>
  </r>
  <r>
    <x v="223"/>
    <x v="0"/>
    <x v="0"/>
    <n v="600"/>
    <x v="6"/>
    <n v="7200"/>
  </r>
  <r>
    <x v="224"/>
    <x v="11"/>
    <x v="4"/>
    <n v="80"/>
    <x v="7"/>
    <n v="1200"/>
  </r>
  <r>
    <x v="225"/>
    <x v="12"/>
    <x v="2"/>
    <n v="30"/>
    <x v="9"/>
    <n v="1200"/>
  </r>
  <r>
    <x v="226"/>
    <x v="7"/>
    <x v="2"/>
    <n v="200"/>
    <x v="1"/>
    <n v="1000"/>
  </r>
  <r>
    <x v="227"/>
    <x v="0"/>
    <x v="0"/>
    <n v="600"/>
    <x v="10"/>
    <n v="3600"/>
  </r>
  <r>
    <x v="228"/>
    <x v="6"/>
    <x v="1"/>
    <n v="100"/>
    <x v="5"/>
    <n v="800"/>
  </r>
  <r>
    <x v="229"/>
    <x v="8"/>
    <x v="0"/>
    <n v="80"/>
    <x v="3"/>
    <n v="1600"/>
  </r>
  <r>
    <x v="230"/>
    <x v="9"/>
    <x v="3"/>
    <n v="50"/>
    <x v="7"/>
    <n v="750"/>
  </r>
  <r>
    <x v="231"/>
    <x v="2"/>
    <x v="1"/>
    <n v="20"/>
    <x v="3"/>
    <n v="400"/>
  </r>
  <r>
    <x v="232"/>
    <x v="5"/>
    <x v="0"/>
    <n v="400"/>
    <x v="10"/>
    <n v="2400"/>
  </r>
  <r>
    <x v="233"/>
    <x v="0"/>
    <x v="0"/>
    <n v="600"/>
    <x v="11"/>
    <n v="4200"/>
  </r>
  <r>
    <x v="234"/>
    <x v="11"/>
    <x v="4"/>
    <n v="80"/>
    <x v="6"/>
    <n v="960"/>
  </r>
  <r>
    <x v="235"/>
    <x v="2"/>
    <x v="1"/>
    <n v="20"/>
    <x v="4"/>
    <n v="500"/>
  </r>
  <r>
    <x v="236"/>
    <x v="7"/>
    <x v="2"/>
    <n v="200"/>
    <x v="5"/>
    <n v="1600"/>
  </r>
  <r>
    <x v="237"/>
    <x v="13"/>
    <x v="1"/>
    <n v="50"/>
    <x v="7"/>
    <n v="750"/>
  </r>
  <r>
    <x v="238"/>
    <x v="0"/>
    <x v="0"/>
    <n v="600"/>
    <x v="13"/>
    <n v="5400"/>
  </r>
  <r>
    <x v="239"/>
    <x v="4"/>
    <x v="2"/>
    <n v="150"/>
    <x v="0"/>
    <n v="1500"/>
  </r>
  <r>
    <x v="240"/>
    <x v="6"/>
    <x v="1"/>
    <n v="100"/>
    <x v="1"/>
    <n v="500"/>
  </r>
  <r>
    <x v="241"/>
    <x v="3"/>
    <x v="0"/>
    <n v="100"/>
    <x v="7"/>
    <n v="1500"/>
  </r>
  <r>
    <x v="242"/>
    <x v="0"/>
    <x v="0"/>
    <n v="600"/>
    <x v="17"/>
    <n v="6600"/>
  </r>
  <r>
    <x v="243"/>
    <x v="10"/>
    <x v="1"/>
    <n v="40"/>
    <x v="3"/>
    <n v="800"/>
  </r>
  <r>
    <x v="244"/>
    <x v="0"/>
    <x v="0"/>
    <n v="600"/>
    <x v="0"/>
    <n v="6000"/>
  </r>
  <r>
    <x v="245"/>
    <x v="8"/>
    <x v="0"/>
    <n v="80"/>
    <x v="18"/>
    <n v="1760"/>
  </r>
  <r>
    <x v="246"/>
    <x v="6"/>
    <x v="1"/>
    <n v="100"/>
    <x v="15"/>
    <n v="1800"/>
  </r>
  <r>
    <x v="247"/>
    <x v="7"/>
    <x v="2"/>
    <n v="200"/>
    <x v="6"/>
    <n v="2400"/>
  </r>
  <r>
    <x v="248"/>
    <x v="0"/>
    <x v="0"/>
    <n v="600"/>
    <x v="11"/>
    <n v="4200"/>
  </r>
  <r>
    <x v="249"/>
    <x v="9"/>
    <x v="3"/>
    <n v="50"/>
    <x v="3"/>
    <n v="1000"/>
  </r>
  <r>
    <x v="250"/>
    <x v="2"/>
    <x v="1"/>
    <n v="20"/>
    <x v="8"/>
    <n v="600"/>
  </r>
  <r>
    <x v="251"/>
    <x v="13"/>
    <x v="1"/>
    <n v="50"/>
    <x v="4"/>
    <n v="1250"/>
  </r>
  <r>
    <x v="252"/>
    <x v="4"/>
    <x v="2"/>
    <n v="150"/>
    <x v="7"/>
    <n v="2250"/>
  </r>
  <r>
    <x v="253"/>
    <x v="10"/>
    <x v="1"/>
    <n v="40"/>
    <x v="7"/>
    <n v="600"/>
  </r>
  <r>
    <x v="254"/>
    <x v="0"/>
    <x v="0"/>
    <n v="600"/>
    <x v="6"/>
    <n v="7200"/>
  </r>
  <r>
    <x v="255"/>
    <x v="11"/>
    <x v="4"/>
    <n v="80"/>
    <x v="5"/>
    <n v="640"/>
  </r>
  <r>
    <x v="256"/>
    <x v="12"/>
    <x v="2"/>
    <n v="30"/>
    <x v="14"/>
    <n v="1050"/>
  </r>
  <r>
    <x v="257"/>
    <x v="7"/>
    <x v="2"/>
    <n v="200"/>
    <x v="13"/>
    <n v="1800"/>
  </r>
  <r>
    <x v="258"/>
    <x v="0"/>
    <x v="0"/>
    <n v="600"/>
    <x v="10"/>
    <n v="3600"/>
  </r>
  <r>
    <x v="259"/>
    <x v="6"/>
    <x v="1"/>
    <n v="100"/>
    <x v="5"/>
    <n v="800"/>
  </r>
  <r>
    <x v="260"/>
    <x v="8"/>
    <x v="0"/>
    <n v="80"/>
    <x v="3"/>
    <n v="1600"/>
  </r>
  <r>
    <x v="261"/>
    <x v="9"/>
    <x v="3"/>
    <n v="50"/>
    <x v="7"/>
    <n v="750"/>
  </r>
  <r>
    <x v="262"/>
    <x v="2"/>
    <x v="1"/>
    <n v="20"/>
    <x v="4"/>
    <n v="500"/>
  </r>
  <r>
    <x v="263"/>
    <x v="0"/>
    <x v="0"/>
    <n v="600"/>
    <x v="11"/>
    <n v="4200"/>
  </r>
  <r>
    <x v="264"/>
    <x v="11"/>
    <x v="4"/>
    <n v="80"/>
    <x v="6"/>
    <n v="960"/>
  </r>
  <r>
    <x v="265"/>
    <x v="2"/>
    <x v="1"/>
    <n v="20"/>
    <x v="7"/>
    <n v="300"/>
  </r>
  <r>
    <x v="266"/>
    <x v="7"/>
    <x v="2"/>
    <n v="200"/>
    <x v="5"/>
    <n v="1600"/>
  </r>
  <r>
    <x v="267"/>
    <x v="13"/>
    <x v="1"/>
    <n v="50"/>
    <x v="3"/>
    <n v="1000"/>
  </r>
  <r>
    <x v="268"/>
    <x v="0"/>
    <x v="0"/>
    <n v="600"/>
    <x v="13"/>
    <n v="5400"/>
  </r>
  <r>
    <x v="269"/>
    <x v="4"/>
    <x v="2"/>
    <n v="150"/>
    <x v="1"/>
    <n v="750"/>
  </r>
  <r>
    <x v="270"/>
    <x v="6"/>
    <x v="1"/>
    <n v="100"/>
    <x v="1"/>
    <n v="500"/>
  </r>
  <r>
    <x v="271"/>
    <x v="3"/>
    <x v="0"/>
    <n v="100"/>
    <x v="0"/>
    <n v="1000"/>
  </r>
  <r>
    <x v="272"/>
    <x v="0"/>
    <x v="0"/>
    <n v="600"/>
    <x v="17"/>
    <n v="6600"/>
  </r>
  <r>
    <x v="273"/>
    <x v="10"/>
    <x v="1"/>
    <n v="40"/>
    <x v="8"/>
    <n v="1200"/>
  </r>
  <r>
    <x v="273"/>
    <x v="10"/>
    <x v="1"/>
    <n v="40"/>
    <x v="8"/>
    <n v="1200"/>
  </r>
  <r>
    <x v="274"/>
    <x v="0"/>
    <x v="0"/>
    <n v="600"/>
    <x v="0"/>
    <n v="6000"/>
  </r>
  <r>
    <x v="275"/>
    <x v="8"/>
    <x v="0"/>
    <n v="80"/>
    <x v="4"/>
    <n v="2000"/>
  </r>
  <r>
    <x v="276"/>
    <x v="6"/>
    <x v="1"/>
    <n v="100"/>
    <x v="7"/>
    <n v="1500"/>
  </r>
  <r>
    <x v="277"/>
    <x v="7"/>
    <x v="2"/>
    <n v="200"/>
    <x v="0"/>
    <n v="2000"/>
  </r>
  <r>
    <x v="278"/>
    <x v="0"/>
    <x v="0"/>
    <n v="600"/>
    <x v="11"/>
    <n v="4200"/>
  </r>
  <r>
    <x v="279"/>
    <x v="9"/>
    <x v="3"/>
    <n v="50"/>
    <x v="15"/>
    <n v="900"/>
  </r>
  <r>
    <x v="280"/>
    <x v="2"/>
    <x v="1"/>
    <n v="20"/>
    <x v="14"/>
    <n v="700"/>
  </r>
  <r>
    <x v="281"/>
    <x v="13"/>
    <x v="1"/>
    <n v="50"/>
    <x v="0"/>
    <n v="500"/>
  </r>
  <r>
    <x v="282"/>
    <x v="4"/>
    <x v="2"/>
    <n v="150"/>
    <x v="6"/>
    <n v="1800"/>
  </r>
  <r>
    <x v="283"/>
    <x v="10"/>
    <x v="1"/>
    <n v="40"/>
    <x v="3"/>
    <n v="800"/>
  </r>
  <r>
    <x v="284"/>
    <x v="0"/>
    <x v="0"/>
    <n v="600"/>
    <x v="6"/>
    <n v="7200"/>
  </r>
  <r>
    <x v="285"/>
    <x v="11"/>
    <x v="4"/>
    <n v="80"/>
    <x v="7"/>
    <n v="1200"/>
  </r>
  <r>
    <x v="286"/>
    <x v="12"/>
    <x v="2"/>
    <n v="30"/>
    <x v="9"/>
    <n v="1200"/>
  </r>
  <r>
    <x v="287"/>
    <x v="7"/>
    <x v="2"/>
    <n v="200"/>
    <x v="1"/>
    <n v="1000"/>
  </r>
  <r>
    <x v="288"/>
    <x v="0"/>
    <x v="0"/>
    <n v="600"/>
    <x v="10"/>
    <n v="3600"/>
  </r>
  <r>
    <x v="289"/>
    <x v="6"/>
    <x v="1"/>
    <n v="100"/>
    <x v="5"/>
    <n v="800"/>
  </r>
  <r>
    <x v="290"/>
    <x v="8"/>
    <x v="0"/>
    <n v="80"/>
    <x v="3"/>
    <n v="1600"/>
  </r>
  <r>
    <x v="291"/>
    <x v="9"/>
    <x v="3"/>
    <n v="50"/>
    <x v="7"/>
    <n v="750"/>
  </r>
  <r>
    <x v="292"/>
    <x v="2"/>
    <x v="1"/>
    <n v="20"/>
    <x v="3"/>
    <n v="400"/>
  </r>
  <r>
    <x v="293"/>
    <x v="5"/>
    <x v="0"/>
    <n v="400"/>
    <x v="10"/>
    <n v="2400"/>
  </r>
  <r>
    <x v="294"/>
    <x v="0"/>
    <x v="0"/>
    <n v="600"/>
    <x v="11"/>
    <n v="4200"/>
  </r>
  <r>
    <x v="295"/>
    <x v="11"/>
    <x v="4"/>
    <n v="80"/>
    <x v="6"/>
    <n v="960"/>
  </r>
  <r>
    <x v="296"/>
    <x v="2"/>
    <x v="1"/>
    <n v="20"/>
    <x v="4"/>
    <n v="500"/>
  </r>
  <r>
    <x v="297"/>
    <x v="7"/>
    <x v="2"/>
    <n v="200"/>
    <x v="5"/>
    <n v="1600"/>
  </r>
  <r>
    <x v="298"/>
    <x v="13"/>
    <x v="1"/>
    <n v="50"/>
    <x v="7"/>
    <n v="750"/>
  </r>
  <r>
    <x v="299"/>
    <x v="0"/>
    <x v="0"/>
    <n v="600"/>
    <x v="13"/>
    <n v="5400"/>
  </r>
  <r>
    <x v="300"/>
    <x v="4"/>
    <x v="2"/>
    <n v="150"/>
    <x v="0"/>
    <n v="1500"/>
  </r>
  <r>
    <x v="301"/>
    <x v="6"/>
    <x v="1"/>
    <n v="100"/>
    <x v="1"/>
    <n v="500"/>
  </r>
  <r>
    <x v="302"/>
    <x v="3"/>
    <x v="0"/>
    <n v="100"/>
    <x v="7"/>
    <n v="1500"/>
  </r>
  <r>
    <x v="303"/>
    <x v="0"/>
    <x v="0"/>
    <n v="600"/>
    <x v="17"/>
    <n v="6600"/>
  </r>
  <r>
    <x v="304"/>
    <x v="10"/>
    <x v="1"/>
    <n v="40"/>
    <x v="3"/>
    <n v="800"/>
  </r>
  <r>
    <x v="305"/>
    <x v="0"/>
    <x v="0"/>
    <n v="600"/>
    <x v="0"/>
    <n v="6000"/>
  </r>
  <r>
    <x v="306"/>
    <x v="8"/>
    <x v="0"/>
    <n v="80"/>
    <x v="18"/>
    <n v="1760"/>
  </r>
  <r>
    <x v="307"/>
    <x v="6"/>
    <x v="1"/>
    <n v="100"/>
    <x v="15"/>
    <n v="1800"/>
  </r>
  <r>
    <x v="308"/>
    <x v="7"/>
    <x v="2"/>
    <n v="200"/>
    <x v="6"/>
    <n v="2400"/>
  </r>
  <r>
    <x v="309"/>
    <x v="0"/>
    <x v="0"/>
    <n v="600"/>
    <x v="11"/>
    <n v="4200"/>
  </r>
  <r>
    <x v="310"/>
    <x v="9"/>
    <x v="3"/>
    <n v="50"/>
    <x v="3"/>
    <n v="1000"/>
  </r>
  <r>
    <x v="311"/>
    <x v="2"/>
    <x v="1"/>
    <n v="20"/>
    <x v="8"/>
    <n v="600"/>
  </r>
  <r>
    <x v="312"/>
    <x v="13"/>
    <x v="1"/>
    <n v="50"/>
    <x v="4"/>
    <n v="1250"/>
  </r>
  <r>
    <x v="313"/>
    <x v="4"/>
    <x v="2"/>
    <n v="150"/>
    <x v="7"/>
    <n v="2250"/>
  </r>
  <r>
    <x v="313"/>
    <x v="10"/>
    <x v="1"/>
    <n v="40"/>
    <x v="7"/>
    <n v="600"/>
  </r>
  <r>
    <x v="314"/>
    <x v="0"/>
    <x v="0"/>
    <n v="600"/>
    <x v="6"/>
    <n v="7200"/>
  </r>
  <r>
    <x v="315"/>
    <x v="11"/>
    <x v="4"/>
    <n v="80"/>
    <x v="5"/>
    <n v="640"/>
  </r>
  <r>
    <x v="316"/>
    <x v="12"/>
    <x v="2"/>
    <n v="100"/>
    <x v="14"/>
    <n v="3500"/>
  </r>
  <r>
    <x v="317"/>
    <x v="7"/>
    <x v="2"/>
    <n v="200"/>
    <x v="13"/>
    <n v="1800"/>
  </r>
  <r>
    <x v="318"/>
    <x v="0"/>
    <x v="0"/>
    <n v="600"/>
    <x v="10"/>
    <n v="3600"/>
  </r>
  <r>
    <x v="319"/>
    <x v="6"/>
    <x v="1"/>
    <n v="100"/>
    <x v="5"/>
    <n v="800"/>
  </r>
  <r>
    <x v="320"/>
    <x v="8"/>
    <x v="0"/>
    <n v="80"/>
    <x v="3"/>
    <n v="1600"/>
  </r>
  <r>
    <x v="321"/>
    <x v="9"/>
    <x v="3"/>
    <n v="50"/>
    <x v="7"/>
    <n v="750"/>
  </r>
  <r>
    <x v="322"/>
    <x v="2"/>
    <x v="1"/>
    <n v="20"/>
    <x v="4"/>
    <n v="500"/>
  </r>
  <r>
    <x v="323"/>
    <x v="0"/>
    <x v="0"/>
    <n v="600"/>
    <x v="11"/>
    <n v="4200"/>
  </r>
  <r>
    <x v="324"/>
    <x v="11"/>
    <x v="4"/>
    <n v="80"/>
    <x v="6"/>
    <n v="960"/>
  </r>
  <r>
    <x v="325"/>
    <x v="2"/>
    <x v="1"/>
    <n v="20"/>
    <x v="7"/>
    <n v="300"/>
  </r>
  <r>
    <x v="326"/>
    <x v="7"/>
    <x v="2"/>
    <n v="200"/>
    <x v="5"/>
    <n v="1600"/>
  </r>
  <r>
    <x v="327"/>
    <x v="13"/>
    <x v="1"/>
    <n v="50"/>
    <x v="3"/>
    <n v="1000"/>
  </r>
  <r>
    <x v="328"/>
    <x v="0"/>
    <x v="0"/>
    <n v="600"/>
    <x v="13"/>
    <n v="5400"/>
  </r>
  <r>
    <x v="329"/>
    <x v="4"/>
    <x v="2"/>
    <n v="150"/>
    <x v="1"/>
    <n v="750"/>
  </r>
  <r>
    <x v="330"/>
    <x v="6"/>
    <x v="1"/>
    <n v="100"/>
    <x v="1"/>
    <n v="500"/>
  </r>
  <r>
    <x v="331"/>
    <x v="3"/>
    <x v="0"/>
    <n v="100"/>
    <x v="0"/>
    <n v="1000"/>
  </r>
  <r>
    <x v="332"/>
    <x v="0"/>
    <x v="0"/>
    <n v="600"/>
    <x v="17"/>
    <n v="6600"/>
  </r>
  <r>
    <x v="333"/>
    <x v="10"/>
    <x v="1"/>
    <n v="40"/>
    <x v="8"/>
    <n v="1200"/>
  </r>
  <r>
    <x v="334"/>
    <x v="0"/>
    <x v="0"/>
    <n v="600"/>
    <x v="0"/>
    <n v="6000"/>
  </r>
  <r>
    <x v="335"/>
    <x v="8"/>
    <x v="0"/>
    <n v="80"/>
    <x v="4"/>
    <n v="2000"/>
  </r>
  <r>
    <x v="336"/>
    <x v="6"/>
    <x v="1"/>
    <n v="100"/>
    <x v="7"/>
    <n v="1500"/>
  </r>
  <r>
    <x v="337"/>
    <x v="7"/>
    <x v="2"/>
    <n v="200"/>
    <x v="0"/>
    <n v="2000"/>
  </r>
  <r>
    <x v="338"/>
    <x v="0"/>
    <x v="0"/>
    <n v="600"/>
    <x v="11"/>
    <n v="4200"/>
  </r>
  <r>
    <x v="339"/>
    <x v="9"/>
    <x v="3"/>
    <n v="50"/>
    <x v="15"/>
    <n v="900"/>
  </r>
  <r>
    <x v="340"/>
    <x v="2"/>
    <x v="1"/>
    <n v="20"/>
    <x v="14"/>
    <n v="700"/>
  </r>
  <r>
    <x v="341"/>
    <x v="13"/>
    <x v="1"/>
    <n v="50"/>
    <x v="0"/>
    <n v="500"/>
  </r>
  <r>
    <x v="342"/>
    <x v="4"/>
    <x v="2"/>
    <n v="150"/>
    <x v="6"/>
    <n v="1800"/>
  </r>
  <r>
    <x v="343"/>
    <x v="10"/>
    <x v="1"/>
    <n v="40"/>
    <x v="3"/>
    <n v="800"/>
  </r>
  <r>
    <x v="344"/>
    <x v="0"/>
    <x v="0"/>
    <n v="600"/>
    <x v="6"/>
    <n v="7200"/>
  </r>
  <r>
    <x v="345"/>
    <x v="11"/>
    <x v="4"/>
    <n v="80"/>
    <x v="7"/>
    <n v="1200"/>
  </r>
  <r>
    <x v="346"/>
    <x v="12"/>
    <x v="2"/>
    <n v="30"/>
    <x v="9"/>
    <n v="1200"/>
  </r>
  <r>
    <x v="347"/>
    <x v="7"/>
    <x v="2"/>
    <n v="200"/>
    <x v="1"/>
    <n v="1000"/>
  </r>
  <r>
    <x v="348"/>
    <x v="0"/>
    <x v="0"/>
    <n v="600"/>
    <x v="10"/>
    <n v="3600"/>
  </r>
  <r>
    <x v="349"/>
    <x v="6"/>
    <x v="1"/>
    <n v="100"/>
    <x v="5"/>
    <n v="800"/>
  </r>
  <r>
    <x v="350"/>
    <x v="8"/>
    <x v="0"/>
    <n v="80"/>
    <x v="3"/>
    <n v="1600"/>
  </r>
  <r>
    <x v="351"/>
    <x v="9"/>
    <x v="3"/>
    <n v="50"/>
    <x v="7"/>
    <n v="750"/>
  </r>
  <r>
    <x v="352"/>
    <x v="2"/>
    <x v="1"/>
    <n v="20"/>
    <x v="3"/>
    <n v="400"/>
  </r>
  <r>
    <x v="353"/>
    <x v="5"/>
    <x v="0"/>
    <n v="400"/>
    <x v="10"/>
    <n v="2400"/>
  </r>
  <r>
    <x v="354"/>
    <x v="0"/>
    <x v="0"/>
    <n v="600"/>
    <x v="11"/>
    <n v="4200"/>
  </r>
  <r>
    <x v="355"/>
    <x v="11"/>
    <x v="4"/>
    <n v="80"/>
    <x v="6"/>
    <n v="960"/>
  </r>
  <r>
    <x v="356"/>
    <x v="2"/>
    <x v="1"/>
    <n v="20"/>
    <x v="4"/>
    <n v="500"/>
  </r>
  <r>
    <x v="357"/>
    <x v="7"/>
    <x v="2"/>
    <n v="200"/>
    <x v="5"/>
    <n v="1600"/>
  </r>
  <r>
    <x v="358"/>
    <x v="13"/>
    <x v="1"/>
    <n v="50"/>
    <x v="7"/>
    <n v="750"/>
  </r>
  <r>
    <x v="359"/>
    <x v="0"/>
    <x v="0"/>
    <n v="600"/>
    <x v="13"/>
    <n v="5400"/>
  </r>
  <r>
    <x v="360"/>
    <x v="4"/>
    <x v="2"/>
    <n v="150"/>
    <x v="1"/>
    <n v="750"/>
  </r>
  <r>
    <x v="361"/>
    <x v="6"/>
    <x v="1"/>
    <n v="100"/>
    <x v="1"/>
    <n v="500"/>
  </r>
  <r>
    <x v="362"/>
    <x v="3"/>
    <x v="0"/>
    <n v="100"/>
    <x v="0"/>
    <n v="1000"/>
  </r>
  <r>
    <x v="363"/>
    <x v="0"/>
    <x v="0"/>
    <n v="600"/>
    <x v="17"/>
    <n v="6600"/>
  </r>
  <r>
    <x v="364"/>
    <x v="10"/>
    <x v="1"/>
    <n v="40"/>
    <x v="8"/>
    <n v="1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K6:L12" firstHeaderRow="1" firstDataRow="1" firstDataCol="1"/>
  <pivotFields count="8"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showAll="0"/>
    <pivotField axis="axisRow" dataField="1" showAll="0">
      <items count="9">
        <item x="2"/>
        <item x="3"/>
        <item m="1" x="6"/>
        <item m="1" x="5"/>
        <item x="1"/>
        <item x="0"/>
        <item x="4"/>
        <item m="1" x="7"/>
        <item t="default"/>
      </items>
    </pivotField>
    <pivotField showAll="0"/>
    <pivotField showAll="0"/>
    <pivotField numFmtId="165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6">
    <i>
      <x/>
    </i>
    <i>
      <x v="1"/>
    </i>
    <i>
      <x v="4"/>
    </i>
    <i>
      <x v="5"/>
    </i>
    <i>
      <x v="6"/>
    </i>
    <i t="grand">
      <x/>
    </i>
  </rowItems>
  <colItems count="1">
    <i/>
  </colItems>
  <dataFields count="1">
    <dataField name="Count of category" fld="2" subtotal="count" baseField="0" baseItem="0"/>
  </dataFields>
  <chartFormats count="6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T6:U12" firstHeaderRow="1" firstDataRow="1" firstDataCol="1"/>
  <pivotFields count="8"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axis="axisRow" showAll="0" measureFilter="1" sortType="descending">
      <items count="15">
        <item x="9"/>
        <item x="6"/>
        <item x="3"/>
        <item x="10"/>
        <item x="13"/>
        <item x="1"/>
        <item x="0"/>
        <item x="7"/>
        <item x="11"/>
        <item x="8"/>
        <item x="5"/>
        <item x="2"/>
        <item x="1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numFmtId="165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6">
    <i>
      <x v="11"/>
    </i>
    <i>
      <x v="6"/>
    </i>
    <i>
      <x v="3"/>
    </i>
    <i>
      <x v="9"/>
    </i>
    <i>
      <x v="12"/>
    </i>
    <i t="grand">
      <x/>
    </i>
  </rowItems>
  <colItems count="1">
    <i/>
  </colItems>
  <dataFields count="1">
    <dataField name="Sum of quantity" fld="4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3" cacheId="0" applyNumberFormats="0" applyBorderFormats="0" applyFontFormats="0" applyPatternFormats="0" applyAlignmentFormats="0" applyWidthHeightFormats="1" dataCaption="Values" updatedVersion="8" minRefreshableVersion="3" showDrill="0" useAutoFormatting="1" colGrandTotals="0" itemPrintTitles="1" createdVersion="8" indent="0" outline="1" outlineData="1" multipleFieldFilters="0" chartFormat="7">
  <location ref="K57:O66" firstHeaderRow="1" firstDataRow="4" firstDataCol="1"/>
  <pivotFields count="8">
    <pivotField axis="axisCol"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showAll="0"/>
    <pivotField axis="axisRow" showAll="0" sortType="ascending">
      <items count="9">
        <item x="2"/>
        <item x="3"/>
        <item m="1" x="6"/>
        <item m="1" x="5"/>
        <item x="1"/>
        <item x="0"/>
        <item x="4"/>
        <item m="1" x="7"/>
        <item t="default"/>
      </items>
    </pivotField>
    <pivotField showAll="0"/>
    <pivotField showAll="0"/>
    <pivotField numFmtId="165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2"/>
  </rowFields>
  <rowItems count="6">
    <i>
      <x/>
    </i>
    <i>
      <x v="1"/>
    </i>
    <i>
      <x v="4"/>
    </i>
    <i>
      <x v="5"/>
    </i>
    <i>
      <x v="6"/>
    </i>
    <i t="grand">
      <x/>
    </i>
  </rowItems>
  <colFields count="3">
    <field x="7"/>
    <field x="6"/>
    <field x="0"/>
  </colFields>
  <colItems count="4">
    <i>
      <x v="1"/>
    </i>
    <i>
      <x v="2"/>
    </i>
    <i>
      <x v="3"/>
    </i>
    <i>
      <x v="4"/>
    </i>
  </colItems>
  <formats count="5">
    <format dxfId="35">
      <pivotArea grandRow="1" outline="0" collapsedLevelsAreSubtotals="1" fieldPosition="0"/>
    </format>
    <format dxfId="34">
      <pivotArea dataOnly="0" fieldPosition="0">
        <references count="1">
          <reference field="2" count="0"/>
        </references>
      </pivotArea>
    </format>
    <format dxfId="33">
      <pivotArea dataOnly="0" labelOnly="1" fieldPosition="0">
        <references count="1">
          <reference field="2" count="0"/>
        </references>
      </pivotArea>
    </format>
    <format dxfId="32">
      <pivotArea dataOnly="0" labelOnly="1" fieldPosition="0">
        <references count="1">
          <reference field="2" count="0"/>
        </references>
      </pivotArea>
    </format>
    <format dxfId="31">
      <pivotArea dataOnly="0" labelOnly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K30:L36" firstHeaderRow="1" firstDataRow="1" firstDataCol="1"/>
  <pivotFields count="8"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showAll="0"/>
    <pivotField axis="axisRow" showAll="0" sortType="ascending">
      <items count="9">
        <item x="2"/>
        <item x="3"/>
        <item m="1" x="6"/>
        <item m="1" x="5"/>
        <item x="1"/>
        <item x="0"/>
        <item x="4"/>
        <item m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numFmtId="165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6">
    <i>
      <x v="1"/>
    </i>
    <i>
      <x v="4"/>
    </i>
    <i>
      <x v="6"/>
    </i>
    <i>
      <x/>
    </i>
    <i>
      <x v="5"/>
    </i>
    <i t="grand">
      <x/>
    </i>
  </rowItems>
  <colItems count="1">
    <i/>
  </colItems>
  <dataFields count="1">
    <dataField name="Average of price" fld="3" subtotal="average" baseField="2" baseItem="0" numFmtId="164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DD245B-9877-430C-A771-A814B801DE0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19" firstHeaderRow="0" firstDataRow="1" firstDataCol="1"/>
  <pivotFields count="8"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axis="axisRow" showAll="0" sortType="descending">
      <items count="15">
        <item x="9"/>
        <item x="6"/>
        <item x="3"/>
        <item x="10"/>
        <item x="13"/>
        <item x="1"/>
        <item x="0"/>
        <item x="7"/>
        <item x="11"/>
        <item x="8"/>
        <item x="5"/>
        <item x="2"/>
        <item x="12"/>
        <item x="4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dataField="1" showAll="0"/>
    <pivotField dataField="1" showAll="0"/>
    <pivotField dataField="1" numFmtId="165" showAl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15">
    <i>
      <x v="6"/>
    </i>
    <i>
      <x v="7"/>
    </i>
    <i>
      <x v="9"/>
    </i>
    <i>
      <x v="1"/>
    </i>
    <i>
      <x v="13"/>
    </i>
    <i>
      <x v="8"/>
    </i>
    <i>
      <x v="3"/>
    </i>
    <i>
      <x v="4"/>
    </i>
    <i>
      <x/>
    </i>
    <i>
      <x v="11"/>
    </i>
    <i>
      <x v="2"/>
    </i>
    <i>
      <x v="10"/>
    </i>
    <i>
      <x v="12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uantity" fld="4" baseField="1" baseItem="0" numFmtId="1"/>
    <dataField name="Average of price" fld="3" subtotal="average" baseField="1" baseItem="0" numFmtId="165"/>
    <dataField name="Sum of Total revenue" fld="5" baseField="0" baseItem="0"/>
  </dataFields>
  <formats count="11">
    <format dxfId="17">
      <pivotArea outline="0" collapsedLevelsAreSubtotals="1" fieldPosition="0"/>
    </format>
    <format dxfId="1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fieldPosition="0">
        <references count="1">
          <reference field="1" count="0"/>
        </references>
      </pivotArea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8">
    <queryTableFields count="6">
      <queryTableField id="1" name="date" tableColumnId="1"/>
      <queryTableField id="2" name="product" tableColumnId="2"/>
      <queryTableField id="3" name="category" tableColumnId="3"/>
      <queryTableField id="4" name="price" tableColumnId="4"/>
      <queryTableField id="5" name="quantity" tableColumnId="5"/>
      <queryTableField id="6" name="Total reven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F370" tableType="queryTable" totalsRowShown="0">
  <autoFilter ref="A1:F370" xr:uid="{00000000-0009-0000-0100-000001000000}">
    <filterColumn colId="2">
      <filters>
        <filter val="Accessories"/>
      </filters>
    </filterColumn>
  </autoFilter>
  <tableColumns count="6">
    <tableColumn id="1" xr3:uid="{00000000-0010-0000-0000-000001000000}" uniqueName="1" name="date" queryTableFieldId="1" dataDxfId="15"/>
    <tableColumn id="2" xr3:uid="{00000000-0010-0000-0000-000002000000}" uniqueName="2" name="product" queryTableFieldId="2" dataDxfId="14"/>
    <tableColumn id="3" xr3:uid="{00000000-0010-0000-0000-000003000000}" uniqueName="3" name="category" queryTableFieldId="3" dataDxfId="13"/>
    <tableColumn id="4" xr3:uid="{00000000-0010-0000-0000-000004000000}" uniqueName="4" name="price" queryTableFieldId="4" dataDxfId="12"/>
    <tableColumn id="5" xr3:uid="{00000000-0010-0000-0000-000005000000}" uniqueName="5" name="quantity" queryTableFieldId="5"/>
    <tableColumn id="6" xr3:uid="{00000000-0010-0000-0000-000006000000}" uniqueName="6" name="Total revenue" queryTableFieldId="6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AD2C08-F0E4-4EBD-891B-5B3B77C88F3F}" name="Table2" displayName="Table2" ref="K11:O17" totalsRowShown="0">
  <autoFilter ref="K11:O17" xr:uid="{83AD2C08-F0E4-4EBD-891B-5B3B77C88F3F}"/>
  <tableColumns count="5">
    <tableColumn id="1" xr3:uid="{3F68486B-A43A-4450-A607-6B8E1F72A6A1}" name="Row Labels"/>
    <tableColumn id="2" xr3:uid="{92D097A2-8A69-4091-BD95-678A35273457}" name="Average of price" dataDxfId="30"/>
    <tableColumn id="3" xr3:uid="{5F3AEEF3-2A8C-45CB-B9D6-BF0CCB77A1BA}" name="Sum of quantity"/>
    <tableColumn id="4" xr3:uid="{F66924DB-08AC-45FD-8B7F-17FECD1E1D3C}" name="Average quantity" dataDxfId="10">
      <calculatedColumnFormula>AVERAGEIF(sales_data[category],K12,sales_data[quantity])</calculatedColumnFormula>
    </tableColumn>
    <tableColumn id="5" xr3:uid="{597441FF-5301-47B0-9467-5508559090EC}" name="count of sale processes" dataDxfId="9">
      <calculatedColumnFormula>COUNTIF(sales_data[category],K12)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001C31-1F81-4FF2-81E3-2E87AC8F780F}" name="Table3" displayName="Table3" ref="B11:D17" totalsRowShown="0" headerRowDxfId="29" headerRowBorderDxfId="28">
  <autoFilter ref="B11:D17" xr:uid="{B6001C31-1F81-4FF2-81E3-2E87AC8F780F}"/>
  <tableColumns count="3">
    <tableColumn id="1" xr3:uid="{8837B59D-0D4C-47FA-A91A-A8B7C9889F1C}" name="Row Labels" dataDxfId="27"/>
    <tableColumn id="2" xr3:uid="{AC7CF83B-4B2C-4D87-AEB8-573C142911B5}" name="Sum of price" dataDxfId="26"/>
    <tableColumn id="3" xr3:uid="{89AE7E40-7CE4-4B02-8B18-8611900C9530}" name="Sum of Total sales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D4C3B9-FD49-452F-ABC2-83DF3EC6C1C9}" name="Table6" displayName="Table6" ref="A1:E17" totalsRowShown="0">
  <autoFilter ref="A1:E17" xr:uid="{B2D4C3B9-FD49-452F-ABC2-83DF3EC6C1C9}"/>
  <tableColumns count="5">
    <tableColumn id="1" xr3:uid="{1EF6FC73-5464-41F3-B459-652172E88999}" name="date" dataDxfId="24"/>
    <tableColumn id="2" xr3:uid="{91BF9B6C-09F8-457B-895E-A9C92CBB2BFD}" name="Monthly sales avg"/>
    <tableColumn id="3" xr3:uid="{373F268C-866C-4063-ADF1-F2A563661EC2}" name="Forecast(Monthly sales avg)" dataDxfId="23">
      <calculatedColumnFormula>_xlfn.FORECAST.ETS(A2,$B$2:$B$13,$A$2:$A$13,1,1)</calculatedColumnFormula>
    </tableColumn>
    <tableColumn id="4" xr3:uid="{45F00629-2BE0-4336-BD65-4FDFE07B2F3C}" name="Lower Confidence Bound(Monthly sales avg)" dataDxfId="22">
      <calculatedColumnFormula>C2-_xlfn.FORECAST.ETS.CONFINT(A2,$B$2:$B$13,$A$2:$A$13,0.95,1,1)</calculatedColumnFormula>
    </tableColumn>
    <tableColumn id="5" xr3:uid="{B0F179F4-6695-4DC1-96ED-6A43CE31F9A4}" name="Upper Confidence Bound(Monthly sales avg)" dataDxfId="21">
      <calculatedColumnFormula>C2+_xlfn.FORECAST.ETS.CONFINT(A2,$B$2:$B$13,$A$2:$A$13,0.95,1,1)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EC2395-5276-4134-8D0A-CDF8F1AE8E9B}" name="Table4" displayName="Table4" ref="A1:B13" totalsRowShown="0" headerRowDxfId="20">
  <autoFilter ref="A1:B13" xr:uid="{57EC2395-5276-4134-8D0A-CDF8F1AE8E9B}"/>
  <tableColumns count="2">
    <tableColumn id="1" xr3:uid="{F7452744-7F5E-43A4-B468-DD61CF811F99}" name="date" dataDxfId="19"/>
    <tableColumn id="2" xr3:uid="{95DD5DF5-8793-4D51-9BAB-9F448B2EC306}" name="Monthly sales avg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workbookViewId="0"/>
  </sheetViews>
  <sheetFormatPr defaultRowHeight="14.4" x14ac:dyDescent="0.3"/>
  <cols>
    <col min="1" max="1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44562</v>
      </c>
      <c r="B2" t="s">
        <v>6</v>
      </c>
      <c r="C2" t="s">
        <v>7</v>
      </c>
      <c r="D2">
        <v>600</v>
      </c>
      <c r="E2">
        <v>10</v>
      </c>
      <c r="F2">
        <v>6000</v>
      </c>
    </row>
    <row r="3" spans="1:6" x14ac:dyDescent="0.3">
      <c r="A3" s="1">
        <v>44562</v>
      </c>
      <c r="B3" t="s">
        <v>8</v>
      </c>
      <c r="C3" t="s">
        <v>7</v>
      </c>
      <c r="D3">
        <v>1200</v>
      </c>
      <c r="E3">
        <v>5</v>
      </c>
      <c r="F3">
        <v>6000</v>
      </c>
    </row>
    <row r="4" spans="1:6" x14ac:dyDescent="0.3">
      <c r="A4" s="1">
        <v>44563</v>
      </c>
      <c r="B4" t="s">
        <v>9</v>
      </c>
      <c r="C4" t="s">
        <v>10</v>
      </c>
      <c r="D4">
        <v>20</v>
      </c>
      <c r="E4">
        <v>50</v>
      </c>
      <c r="F4">
        <v>1000</v>
      </c>
    </row>
    <row r="5" spans="1:6" x14ac:dyDescent="0.3">
      <c r="A5" s="1">
        <v>44564</v>
      </c>
      <c r="B5" t="s">
        <v>11</v>
      </c>
      <c r="C5" t="s">
        <v>7</v>
      </c>
      <c r="D5">
        <v>100</v>
      </c>
      <c r="E5">
        <v>20</v>
      </c>
      <c r="F5">
        <v>2000</v>
      </c>
    </row>
    <row r="6" spans="1:6" x14ac:dyDescent="0.3">
      <c r="A6" s="1">
        <v>44565</v>
      </c>
      <c r="B6" t="s">
        <v>9</v>
      </c>
      <c r="C6" t="s">
        <v>10</v>
      </c>
      <c r="D6">
        <v>20</v>
      </c>
      <c r="E6">
        <v>25</v>
      </c>
      <c r="F6">
        <v>500</v>
      </c>
    </row>
    <row r="7" spans="1:6" x14ac:dyDescent="0.3">
      <c r="A7" s="1">
        <v>44566</v>
      </c>
      <c r="B7" t="s">
        <v>12</v>
      </c>
      <c r="C7" t="s">
        <v>13</v>
      </c>
      <c r="D7">
        <v>150</v>
      </c>
      <c r="E7">
        <v>10</v>
      </c>
      <c r="F7">
        <v>1500</v>
      </c>
    </row>
    <row r="8" spans="1:6" x14ac:dyDescent="0.3">
      <c r="A8" s="1">
        <v>44567</v>
      </c>
      <c r="B8" t="s">
        <v>6</v>
      </c>
      <c r="C8" t="s">
        <v>7</v>
      </c>
      <c r="D8">
        <v>600</v>
      </c>
      <c r="E8">
        <v>8</v>
      </c>
      <c r="F8">
        <v>4800</v>
      </c>
    </row>
    <row r="9" spans="1:6" x14ac:dyDescent="0.3">
      <c r="A9" s="1">
        <v>44567</v>
      </c>
      <c r="B9" t="s">
        <v>14</v>
      </c>
      <c r="C9" t="s">
        <v>7</v>
      </c>
      <c r="D9">
        <v>400</v>
      </c>
      <c r="E9">
        <v>5</v>
      </c>
      <c r="F9">
        <v>2000</v>
      </c>
    </row>
    <row r="10" spans="1:6" x14ac:dyDescent="0.3">
      <c r="A10" s="1">
        <v>44568</v>
      </c>
      <c r="B10" t="s">
        <v>15</v>
      </c>
      <c r="C10" t="s">
        <v>10</v>
      </c>
      <c r="D10">
        <v>100</v>
      </c>
      <c r="E10">
        <v>10</v>
      </c>
      <c r="F10">
        <v>1000</v>
      </c>
    </row>
    <row r="11" spans="1:6" x14ac:dyDescent="0.3">
      <c r="A11" s="1">
        <v>44569</v>
      </c>
      <c r="B11" t="s">
        <v>16</v>
      </c>
      <c r="C11" t="s">
        <v>13</v>
      </c>
      <c r="D11">
        <v>200</v>
      </c>
      <c r="E11">
        <v>12</v>
      </c>
      <c r="F11">
        <v>2400</v>
      </c>
    </row>
    <row r="12" spans="1:6" x14ac:dyDescent="0.3">
      <c r="A12" s="1">
        <v>44570</v>
      </c>
      <c r="B12" t="s">
        <v>17</v>
      </c>
      <c r="C12" t="s">
        <v>7</v>
      </c>
      <c r="D12">
        <v>80</v>
      </c>
      <c r="E12">
        <v>15</v>
      </c>
      <c r="F12">
        <v>1200</v>
      </c>
    </row>
    <row r="13" spans="1:6" x14ac:dyDescent="0.3">
      <c r="A13" s="1">
        <v>44571</v>
      </c>
      <c r="B13" t="s">
        <v>18</v>
      </c>
      <c r="C13" t="s">
        <v>19</v>
      </c>
      <c r="D13">
        <v>50</v>
      </c>
      <c r="E13">
        <v>20</v>
      </c>
      <c r="F13">
        <v>1000</v>
      </c>
    </row>
    <row r="14" spans="1:6" x14ac:dyDescent="0.3">
      <c r="A14" s="1">
        <v>44572</v>
      </c>
      <c r="B14" t="s">
        <v>20</v>
      </c>
      <c r="C14" t="s">
        <v>10</v>
      </c>
      <c r="D14">
        <v>40</v>
      </c>
      <c r="E14">
        <v>30</v>
      </c>
      <c r="F14">
        <v>1200</v>
      </c>
    </row>
    <row r="15" spans="1:6" x14ac:dyDescent="0.3">
      <c r="A15" s="1">
        <v>44573</v>
      </c>
      <c r="B15" t="s">
        <v>6</v>
      </c>
      <c r="C15" t="s">
        <v>7</v>
      </c>
      <c r="D15">
        <v>600</v>
      </c>
      <c r="E15">
        <v>12</v>
      </c>
      <c r="F15">
        <v>7200</v>
      </c>
    </row>
    <row r="16" spans="1:6" x14ac:dyDescent="0.3">
      <c r="A16" s="1">
        <v>44574</v>
      </c>
      <c r="B16" t="s">
        <v>21</v>
      </c>
      <c r="C16" t="s">
        <v>22</v>
      </c>
      <c r="D16">
        <v>80</v>
      </c>
      <c r="E16">
        <v>10</v>
      </c>
      <c r="F16">
        <v>800</v>
      </c>
    </row>
    <row r="17" spans="1:6" x14ac:dyDescent="0.3">
      <c r="A17" s="1">
        <v>44575</v>
      </c>
      <c r="B17" t="s">
        <v>23</v>
      </c>
      <c r="C17" t="s">
        <v>13</v>
      </c>
      <c r="D17">
        <v>30</v>
      </c>
      <c r="E17">
        <v>40</v>
      </c>
      <c r="F17">
        <v>1200</v>
      </c>
    </row>
    <row r="18" spans="1:6" x14ac:dyDescent="0.3">
      <c r="A18" s="1">
        <v>44576</v>
      </c>
      <c r="B18" t="s">
        <v>24</v>
      </c>
      <c r="C18" t="s">
        <v>10</v>
      </c>
      <c r="D18">
        <v>50</v>
      </c>
      <c r="E18">
        <v>20</v>
      </c>
      <c r="F18">
        <v>1000</v>
      </c>
    </row>
    <row r="19" spans="1:6" x14ac:dyDescent="0.3">
      <c r="A19" s="1">
        <v>44577</v>
      </c>
      <c r="B19" t="s">
        <v>16</v>
      </c>
      <c r="C19" t="s">
        <v>13</v>
      </c>
      <c r="D19">
        <v>200</v>
      </c>
      <c r="E19">
        <v>5</v>
      </c>
      <c r="F19">
        <v>1000</v>
      </c>
    </row>
    <row r="20" spans="1:6" x14ac:dyDescent="0.3">
      <c r="A20" s="1">
        <v>44578</v>
      </c>
      <c r="B20" t="s">
        <v>6</v>
      </c>
      <c r="C20" t="s">
        <v>7</v>
      </c>
      <c r="D20">
        <v>600</v>
      </c>
      <c r="E20">
        <v>6</v>
      </c>
      <c r="F20">
        <v>3600</v>
      </c>
    </row>
    <row r="21" spans="1:6" x14ac:dyDescent="0.3">
      <c r="A21" s="1">
        <v>44579</v>
      </c>
      <c r="B21" t="s">
        <v>15</v>
      </c>
      <c r="C21" t="s">
        <v>10</v>
      </c>
      <c r="D21">
        <v>100</v>
      </c>
      <c r="E21">
        <v>8</v>
      </c>
      <c r="F21">
        <v>800</v>
      </c>
    </row>
    <row r="22" spans="1:6" x14ac:dyDescent="0.3">
      <c r="A22" s="1">
        <v>44580</v>
      </c>
      <c r="B22" t="s">
        <v>17</v>
      </c>
      <c r="C22" t="s">
        <v>7</v>
      </c>
      <c r="D22">
        <v>80</v>
      </c>
      <c r="E22">
        <v>20</v>
      </c>
      <c r="F22">
        <v>1600</v>
      </c>
    </row>
    <row r="23" spans="1:6" x14ac:dyDescent="0.3">
      <c r="A23" s="1">
        <v>44581</v>
      </c>
      <c r="B23" t="s">
        <v>18</v>
      </c>
      <c r="C23" t="s">
        <v>19</v>
      </c>
      <c r="D23">
        <v>50</v>
      </c>
      <c r="E23">
        <v>15</v>
      </c>
      <c r="F23">
        <v>750</v>
      </c>
    </row>
    <row r="24" spans="1:6" x14ac:dyDescent="0.3">
      <c r="A24" s="1">
        <v>44582</v>
      </c>
      <c r="B24" t="s">
        <v>9</v>
      </c>
      <c r="C24" t="s">
        <v>10</v>
      </c>
      <c r="D24">
        <v>20</v>
      </c>
      <c r="E24">
        <v>40</v>
      </c>
      <c r="F24">
        <v>800</v>
      </c>
    </row>
    <row r="25" spans="1:6" x14ac:dyDescent="0.3">
      <c r="A25" s="1">
        <v>44583</v>
      </c>
      <c r="B25" t="s">
        <v>6</v>
      </c>
      <c r="C25" t="s">
        <v>7</v>
      </c>
      <c r="D25">
        <v>600</v>
      </c>
      <c r="E25">
        <v>7</v>
      </c>
      <c r="F25">
        <v>4200</v>
      </c>
    </row>
    <row r="26" spans="1:6" x14ac:dyDescent="0.3">
      <c r="A26" s="1">
        <v>44584</v>
      </c>
      <c r="B26" t="s">
        <v>14</v>
      </c>
      <c r="C26" t="s">
        <v>7</v>
      </c>
      <c r="D26">
        <v>400</v>
      </c>
      <c r="E26">
        <v>3</v>
      </c>
      <c r="F26">
        <v>1200</v>
      </c>
    </row>
    <row r="27" spans="1:6" x14ac:dyDescent="0.3">
      <c r="A27" s="1">
        <v>44585</v>
      </c>
      <c r="B27" t="s">
        <v>20</v>
      </c>
      <c r="C27" t="s">
        <v>10</v>
      </c>
      <c r="D27">
        <v>40</v>
      </c>
      <c r="E27">
        <v>15</v>
      </c>
      <c r="F27">
        <v>600</v>
      </c>
    </row>
    <row r="28" spans="1:6" x14ac:dyDescent="0.3">
      <c r="A28" s="1">
        <v>44586</v>
      </c>
      <c r="B28" t="s">
        <v>16</v>
      </c>
      <c r="C28" t="s">
        <v>13</v>
      </c>
      <c r="D28">
        <v>200</v>
      </c>
      <c r="E28">
        <v>8</v>
      </c>
      <c r="F28">
        <v>1600</v>
      </c>
    </row>
    <row r="29" spans="1:6" x14ac:dyDescent="0.3">
      <c r="A29" s="1">
        <v>44587</v>
      </c>
      <c r="B29" t="s">
        <v>21</v>
      </c>
      <c r="C29" t="s">
        <v>22</v>
      </c>
      <c r="D29">
        <v>80</v>
      </c>
      <c r="E29">
        <v>12</v>
      </c>
      <c r="F29">
        <v>960</v>
      </c>
    </row>
    <row r="30" spans="1:6" x14ac:dyDescent="0.3">
      <c r="A30" s="1">
        <v>44588</v>
      </c>
      <c r="B30" t="s">
        <v>15</v>
      </c>
      <c r="C30" t="s">
        <v>10</v>
      </c>
      <c r="D30">
        <v>100</v>
      </c>
      <c r="E30">
        <v>5</v>
      </c>
      <c r="F30">
        <v>500</v>
      </c>
    </row>
    <row r="31" spans="1:6" x14ac:dyDescent="0.3">
      <c r="A31" s="1">
        <v>44589</v>
      </c>
      <c r="B31" t="s">
        <v>17</v>
      </c>
      <c r="C31" t="s">
        <v>7</v>
      </c>
      <c r="D31">
        <v>80</v>
      </c>
      <c r="E31">
        <v>8</v>
      </c>
      <c r="F31">
        <v>640</v>
      </c>
    </row>
    <row r="32" spans="1:6" x14ac:dyDescent="0.3">
      <c r="A32" s="1">
        <v>44590</v>
      </c>
      <c r="B32" t="s">
        <v>9</v>
      </c>
      <c r="C32" t="s">
        <v>10</v>
      </c>
      <c r="D32">
        <v>20</v>
      </c>
      <c r="E32">
        <v>30</v>
      </c>
      <c r="F32">
        <v>600</v>
      </c>
    </row>
    <row r="33" spans="1:6" x14ac:dyDescent="0.3">
      <c r="A33" s="1">
        <v>44591</v>
      </c>
      <c r="B33" t="s">
        <v>6</v>
      </c>
      <c r="C33" t="s">
        <v>7</v>
      </c>
      <c r="D33">
        <v>600</v>
      </c>
      <c r="E33">
        <v>9</v>
      </c>
      <c r="F33">
        <v>5400</v>
      </c>
    </row>
    <row r="34" spans="1:6" x14ac:dyDescent="0.3">
      <c r="A34" s="1">
        <v>44592</v>
      </c>
      <c r="B34" t="s">
        <v>24</v>
      </c>
      <c r="C34" t="s">
        <v>10</v>
      </c>
      <c r="D34">
        <v>50</v>
      </c>
      <c r="E34">
        <v>15</v>
      </c>
      <c r="F34">
        <v>750</v>
      </c>
    </row>
    <row r="35" spans="1:6" x14ac:dyDescent="0.3">
      <c r="A35" s="1">
        <v>44593</v>
      </c>
      <c r="B35" t="s">
        <v>9</v>
      </c>
      <c r="C35" t="s">
        <v>10</v>
      </c>
      <c r="D35">
        <v>20</v>
      </c>
      <c r="E35">
        <v>35</v>
      </c>
      <c r="F35">
        <v>700</v>
      </c>
    </row>
    <row r="36" spans="1:6" x14ac:dyDescent="0.3">
      <c r="A36" s="1">
        <v>44594</v>
      </c>
      <c r="B36" t="s">
        <v>6</v>
      </c>
      <c r="C36" t="s">
        <v>7</v>
      </c>
      <c r="D36">
        <v>600</v>
      </c>
      <c r="E36">
        <v>10</v>
      </c>
      <c r="F36">
        <v>6000</v>
      </c>
    </row>
    <row r="37" spans="1:6" x14ac:dyDescent="0.3">
      <c r="A37" s="1">
        <v>44595</v>
      </c>
      <c r="B37" t="s">
        <v>11</v>
      </c>
      <c r="C37" t="s">
        <v>7</v>
      </c>
      <c r="D37">
        <v>100</v>
      </c>
      <c r="E37">
        <v>25</v>
      </c>
      <c r="F37">
        <v>2500</v>
      </c>
    </row>
    <row r="38" spans="1:6" x14ac:dyDescent="0.3">
      <c r="A38" s="1">
        <v>44596</v>
      </c>
      <c r="B38" t="s">
        <v>15</v>
      </c>
      <c r="C38" t="s">
        <v>10</v>
      </c>
      <c r="D38">
        <v>100</v>
      </c>
      <c r="E38">
        <v>12</v>
      </c>
      <c r="F38">
        <v>1200</v>
      </c>
    </row>
    <row r="39" spans="1:6" x14ac:dyDescent="0.3">
      <c r="A39" s="1">
        <v>44597</v>
      </c>
      <c r="B39" t="s">
        <v>12</v>
      </c>
      <c r="C39" t="s">
        <v>13</v>
      </c>
      <c r="D39">
        <v>150</v>
      </c>
      <c r="E39">
        <v>8</v>
      </c>
      <c r="F39">
        <v>1200</v>
      </c>
    </row>
    <row r="40" spans="1:6" x14ac:dyDescent="0.3">
      <c r="A40" s="1">
        <v>44598</v>
      </c>
      <c r="B40" t="s">
        <v>6</v>
      </c>
      <c r="C40" t="s">
        <v>7</v>
      </c>
      <c r="D40">
        <v>600</v>
      </c>
      <c r="E40">
        <v>7</v>
      </c>
      <c r="F40">
        <v>4200</v>
      </c>
    </row>
    <row r="41" spans="1:6" x14ac:dyDescent="0.3">
      <c r="A41" s="1">
        <v>44599</v>
      </c>
      <c r="B41" t="s">
        <v>17</v>
      </c>
      <c r="C41" t="s">
        <v>7</v>
      </c>
      <c r="D41">
        <v>80</v>
      </c>
      <c r="E41">
        <v>18</v>
      </c>
      <c r="F41">
        <v>1440</v>
      </c>
    </row>
    <row r="42" spans="1:6" x14ac:dyDescent="0.3">
      <c r="A42" s="1">
        <v>44600</v>
      </c>
      <c r="B42" t="s">
        <v>18</v>
      </c>
      <c r="C42" t="s">
        <v>19</v>
      </c>
      <c r="D42">
        <v>50</v>
      </c>
      <c r="E42">
        <v>25</v>
      </c>
      <c r="F42">
        <v>1250</v>
      </c>
    </row>
    <row r="43" spans="1:6" x14ac:dyDescent="0.3">
      <c r="A43" s="1">
        <v>44601</v>
      </c>
      <c r="B43" t="s">
        <v>16</v>
      </c>
      <c r="C43" t="s">
        <v>13</v>
      </c>
      <c r="D43">
        <v>200</v>
      </c>
      <c r="E43">
        <v>6</v>
      </c>
      <c r="F43">
        <v>1200</v>
      </c>
    </row>
    <row r="44" spans="1:6" x14ac:dyDescent="0.3">
      <c r="A44" s="1">
        <v>44602</v>
      </c>
      <c r="B44" t="s">
        <v>24</v>
      </c>
      <c r="C44" t="s">
        <v>10</v>
      </c>
      <c r="D44">
        <v>50</v>
      </c>
      <c r="E44">
        <v>10</v>
      </c>
      <c r="F44">
        <v>500</v>
      </c>
    </row>
    <row r="45" spans="1:6" x14ac:dyDescent="0.3">
      <c r="A45" s="1">
        <v>44603</v>
      </c>
      <c r="B45" t="s">
        <v>9</v>
      </c>
      <c r="C45" t="s">
        <v>10</v>
      </c>
      <c r="D45">
        <v>20</v>
      </c>
      <c r="E45">
        <v>20</v>
      </c>
      <c r="F45">
        <v>400</v>
      </c>
    </row>
    <row r="46" spans="1:6" x14ac:dyDescent="0.3">
      <c r="A46" s="1">
        <v>44604</v>
      </c>
      <c r="B46" t="s">
        <v>6</v>
      </c>
      <c r="C46" t="s">
        <v>7</v>
      </c>
      <c r="D46">
        <v>600</v>
      </c>
      <c r="E46">
        <v>12</v>
      </c>
      <c r="F46">
        <v>7200</v>
      </c>
    </row>
    <row r="47" spans="1:6" x14ac:dyDescent="0.3">
      <c r="A47" s="1">
        <v>44605</v>
      </c>
      <c r="B47" t="s">
        <v>21</v>
      </c>
      <c r="C47" t="s">
        <v>22</v>
      </c>
      <c r="D47">
        <v>80</v>
      </c>
      <c r="E47">
        <v>8</v>
      </c>
      <c r="F47">
        <v>640</v>
      </c>
    </row>
    <row r="48" spans="1:6" x14ac:dyDescent="0.3">
      <c r="A48" s="1">
        <v>44606</v>
      </c>
      <c r="B48" t="s">
        <v>23</v>
      </c>
      <c r="C48" t="s">
        <v>13</v>
      </c>
      <c r="D48">
        <v>30</v>
      </c>
      <c r="E48">
        <v>30</v>
      </c>
      <c r="F48">
        <v>900</v>
      </c>
    </row>
    <row r="49" spans="1:6" x14ac:dyDescent="0.3">
      <c r="A49" s="1">
        <v>44607</v>
      </c>
      <c r="B49" t="s">
        <v>14</v>
      </c>
      <c r="C49" t="s">
        <v>7</v>
      </c>
      <c r="D49">
        <v>400</v>
      </c>
      <c r="E49">
        <v>4</v>
      </c>
      <c r="F49">
        <v>1600</v>
      </c>
    </row>
    <row r="50" spans="1:6" x14ac:dyDescent="0.3">
      <c r="A50" s="1">
        <v>44608</v>
      </c>
      <c r="B50" t="s">
        <v>16</v>
      </c>
      <c r="C50" t="s">
        <v>13</v>
      </c>
      <c r="D50">
        <v>200</v>
      </c>
      <c r="E50">
        <v>7</v>
      </c>
      <c r="F50">
        <v>1400</v>
      </c>
    </row>
    <row r="51" spans="1:6" x14ac:dyDescent="0.3">
      <c r="A51" s="1">
        <v>44609</v>
      </c>
      <c r="B51" t="s">
        <v>6</v>
      </c>
      <c r="C51" t="s">
        <v>7</v>
      </c>
      <c r="D51">
        <v>600</v>
      </c>
      <c r="E51">
        <v>6</v>
      </c>
      <c r="F51">
        <v>3600</v>
      </c>
    </row>
    <row r="52" spans="1:6" x14ac:dyDescent="0.3">
      <c r="A52" s="1">
        <v>44610</v>
      </c>
      <c r="B52" t="s">
        <v>20</v>
      </c>
      <c r="C52" t="s">
        <v>10</v>
      </c>
      <c r="D52">
        <v>40</v>
      </c>
      <c r="E52">
        <v>20</v>
      </c>
      <c r="F52">
        <v>800</v>
      </c>
    </row>
    <row r="53" spans="1:6" x14ac:dyDescent="0.3">
      <c r="A53" s="1">
        <v>44611</v>
      </c>
      <c r="B53" t="s">
        <v>17</v>
      </c>
      <c r="C53" t="s">
        <v>7</v>
      </c>
      <c r="D53">
        <v>80</v>
      </c>
      <c r="E53">
        <v>12</v>
      </c>
      <c r="F53">
        <v>960</v>
      </c>
    </row>
    <row r="54" spans="1:6" x14ac:dyDescent="0.3">
      <c r="A54" s="1">
        <v>44612</v>
      </c>
      <c r="B54" t="s">
        <v>18</v>
      </c>
      <c r="C54" t="s">
        <v>19</v>
      </c>
      <c r="D54">
        <v>50</v>
      </c>
      <c r="E54">
        <v>18</v>
      </c>
      <c r="F54">
        <v>900</v>
      </c>
    </row>
    <row r="55" spans="1:6" x14ac:dyDescent="0.3">
      <c r="A55" s="1">
        <v>44613</v>
      </c>
      <c r="B55" t="s">
        <v>21</v>
      </c>
      <c r="C55" t="s">
        <v>22</v>
      </c>
      <c r="D55">
        <v>80</v>
      </c>
      <c r="E55">
        <v>5</v>
      </c>
      <c r="F55">
        <v>400</v>
      </c>
    </row>
    <row r="56" spans="1:6" x14ac:dyDescent="0.3">
      <c r="A56" s="1">
        <v>44614</v>
      </c>
      <c r="B56" t="s">
        <v>6</v>
      </c>
      <c r="C56" t="s">
        <v>7</v>
      </c>
      <c r="D56">
        <v>600</v>
      </c>
      <c r="E56">
        <v>8</v>
      </c>
      <c r="F56">
        <v>4800</v>
      </c>
    </row>
    <row r="57" spans="1:6" x14ac:dyDescent="0.3">
      <c r="A57" s="1">
        <v>44615</v>
      </c>
      <c r="B57" t="s">
        <v>15</v>
      </c>
      <c r="C57" t="s">
        <v>10</v>
      </c>
      <c r="D57">
        <v>100</v>
      </c>
      <c r="E57">
        <v>6</v>
      </c>
      <c r="F57">
        <v>600</v>
      </c>
    </row>
    <row r="58" spans="1:6" x14ac:dyDescent="0.3">
      <c r="A58" s="1">
        <v>44616</v>
      </c>
      <c r="B58" t="s">
        <v>9</v>
      </c>
      <c r="C58" t="s">
        <v>10</v>
      </c>
      <c r="D58">
        <v>20</v>
      </c>
      <c r="E58">
        <v>15</v>
      </c>
      <c r="F58">
        <v>300</v>
      </c>
    </row>
    <row r="59" spans="1:6" x14ac:dyDescent="0.3">
      <c r="A59" s="1">
        <v>44617</v>
      </c>
      <c r="B59" t="s">
        <v>16</v>
      </c>
      <c r="C59" t="s">
        <v>13</v>
      </c>
      <c r="D59">
        <v>200</v>
      </c>
      <c r="E59">
        <v>10</v>
      </c>
      <c r="F59">
        <v>2000</v>
      </c>
    </row>
    <row r="60" spans="1:6" x14ac:dyDescent="0.3">
      <c r="A60" s="1">
        <v>44618</v>
      </c>
      <c r="B60" t="s">
        <v>24</v>
      </c>
      <c r="C60" t="s">
        <v>10</v>
      </c>
      <c r="D60">
        <v>50</v>
      </c>
      <c r="E60">
        <v>18</v>
      </c>
      <c r="F60">
        <v>900</v>
      </c>
    </row>
    <row r="61" spans="1:6" x14ac:dyDescent="0.3">
      <c r="A61" s="1">
        <v>44619</v>
      </c>
      <c r="B61" t="s">
        <v>6</v>
      </c>
      <c r="C61" t="s">
        <v>7</v>
      </c>
      <c r="D61">
        <v>600</v>
      </c>
      <c r="E61">
        <v>9</v>
      </c>
      <c r="F61">
        <v>5400</v>
      </c>
    </row>
    <row r="62" spans="1:6" x14ac:dyDescent="0.3">
      <c r="A62" s="1">
        <v>44620</v>
      </c>
      <c r="B62" t="s">
        <v>12</v>
      </c>
      <c r="C62" t="s">
        <v>13</v>
      </c>
      <c r="D62">
        <v>150</v>
      </c>
      <c r="E62">
        <v>5</v>
      </c>
      <c r="F62">
        <v>750</v>
      </c>
    </row>
    <row r="63" spans="1:6" x14ac:dyDescent="0.3">
      <c r="A63" s="1">
        <v>44621</v>
      </c>
      <c r="B63" t="s">
        <v>9</v>
      </c>
      <c r="C63" t="s">
        <v>10</v>
      </c>
      <c r="D63">
        <v>20</v>
      </c>
      <c r="E63">
        <v>40</v>
      </c>
      <c r="F63">
        <v>800</v>
      </c>
    </row>
    <row r="64" spans="1:6" x14ac:dyDescent="0.3">
      <c r="A64" s="1">
        <v>44622</v>
      </c>
      <c r="B64" t="s">
        <v>6</v>
      </c>
      <c r="C64" t="s">
        <v>7</v>
      </c>
      <c r="D64">
        <v>600</v>
      </c>
      <c r="E64">
        <v>10</v>
      </c>
      <c r="F64">
        <v>6000</v>
      </c>
    </row>
    <row r="65" spans="1:6" x14ac:dyDescent="0.3">
      <c r="A65" s="1">
        <v>44623</v>
      </c>
      <c r="B65" t="s">
        <v>11</v>
      </c>
      <c r="C65" t="s">
        <v>7</v>
      </c>
      <c r="D65">
        <v>100</v>
      </c>
      <c r="E65">
        <v>15</v>
      </c>
      <c r="F65">
        <v>1500</v>
      </c>
    </row>
    <row r="66" spans="1:6" x14ac:dyDescent="0.3">
      <c r="A66" s="1">
        <v>44624</v>
      </c>
      <c r="B66" t="s">
        <v>15</v>
      </c>
      <c r="C66" t="s">
        <v>10</v>
      </c>
      <c r="D66">
        <v>100</v>
      </c>
      <c r="E66">
        <v>20</v>
      </c>
      <c r="F66">
        <v>2000</v>
      </c>
    </row>
    <row r="67" spans="1:6" x14ac:dyDescent="0.3">
      <c r="A67" s="1">
        <v>44625</v>
      </c>
      <c r="B67" t="s">
        <v>16</v>
      </c>
      <c r="C67" t="s">
        <v>13</v>
      </c>
      <c r="D67">
        <v>200</v>
      </c>
      <c r="E67">
        <v>12</v>
      </c>
      <c r="F67">
        <v>2400</v>
      </c>
    </row>
    <row r="68" spans="1:6" x14ac:dyDescent="0.3">
      <c r="A68" s="1">
        <v>44626</v>
      </c>
      <c r="B68" t="s">
        <v>6</v>
      </c>
      <c r="C68" t="s">
        <v>7</v>
      </c>
      <c r="D68">
        <v>600</v>
      </c>
      <c r="E68">
        <v>7</v>
      </c>
      <c r="F68">
        <v>4200</v>
      </c>
    </row>
    <row r="69" spans="1:6" x14ac:dyDescent="0.3">
      <c r="A69" s="1">
        <v>44627</v>
      </c>
      <c r="B69" t="s">
        <v>17</v>
      </c>
      <c r="C69" t="s">
        <v>7</v>
      </c>
      <c r="D69">
        <v>80</v>
      </c>
      <c r="E69">
        <v>10</v>
      </c>
      <c r="F69">
        <v>800</v>
      </c>
    </row>
    <row r="70" spans="1:6" x14ac:dyDescent="0.3">
      <c r="A70" s="1">
        <v>44628</v>
      </c>
      <c r="B70" t="s">
        <v>18</v>
      </c>
      <c r="C70" t="s">
        <v>19</v>
      </c>
      <c r="D70">
        <v>50</v>
      </c>
      <c r="E70">
        <v>15</v>
      </c>
      <c r="F70">
        <v>750</v>
      </c>
    </row>
    <row r="71" spans="1:6" x14ac:dyDescent="0.3">
      <c r="A71" s="1">
        <v>44629</v>
      </c>
      <c r="B71" t="s">
        <v>24</v>
      </c>
      <c r="C71" t="s">
        <v>10</v>
      </c>
      <c r="D71">
        <v>50</v>
      </c>
      <c r="E71">
        <v>25</v>
      </c>
      <c r="F71">
        <v>1250</v>
      </c>
    </row>
    <row r="72" spans="1:6" x14ac:dyDescent="0.3">
      <c r="A72" s="1">
        <v>44630</v>
      </c>
      <c r="B72" t="s">
        <v>9</v>
      </c>
      <c r="C72" t="s">
        <v>10</v>
      </c>
      <c r="D72">
        <v>20</v>
      </c>
      <c r="E72">
        <v>30</v>
      </c>
      <c r="F72">
        <v>600</v>
      </c>
    </row>
    <row r="73" spans="1:6" x14ac:dyDescent="0.3">
      <c r="A73" s="1">
        <v>44631</v>
      </c>
      <c r="B73" t="s">
        <v>20</v>
      </c>
      <c r="C73" t="s">
        <v>10</v>
      </c>
      <c r="D73">
        <v>40</v>
      </c>
      <c r="E73">
        <v>10</v>
      </c>
      <c r="F73">
        <v>400</v>
      </c>
    </row>
    <row r="74" spans="1:6" x14ac:dyDescent="0.3">
      <c r="A74" s="1">
        <v>44632</v>
      </c>
      <c r="B74" t="s">
        <v>6</v>
      </c>
      <c r="C74" t="s">
        <v>7</v>
      </c>
      <c r="D74">
        <v>600</v>
      </c>
      <c r="E74">
        <v>12</v>
      </c>
      <c r="F74">
        <v>7200</v>
      </c>
    </row>
    <row r="75" spans="1:6" x14ac:dyDescent="0.3">
      <c r="A75" s="1">
        <v>44633</v>
      </c>
      <c r="B75" t="s">
        <v>21</v>
      </c>
      <c r="C75" t="s">
        <v>22</v>
      </c>
      <c r="D75">
        <v>80</v>
      </c>
      <c r="E75">
        <v>15</v>
      </c>
      <c r="F75">
        <v>1200</v>
      </c>
    </row>
    <row r="76" spans="1:6" x14ac:dyDescent="0.3">
      <c r="A76" s="1">
        <v>44634</v>
      </c>
      <c r="B76" t="s">
        <v>23</v>
      </c>
      <c r="C76" t="s">
        <v>13</v>
      </c>
      <c r="D76">
        <v>30</v>
      </c>
      <c r="E76">
        <v>40</v>
      </c>
      <c r="F76">
        <v>1200</v>
      </c>
    </row>
    <row r="77" spans="1:6" x14ac:dyDescent="0.3">
      <c r="A77" s="1">
        <v>44635</v>
      </c>
      <c r="B77" t="s">
        <v>16</v>
      </c>
      <c r="C77" t="s">
        <v>13</v>
      </c>
      <c r="D77">
        <v>200</v>
      </c>
      <c r="E77">
        <v>5</v>
      </c>
      <c r="F77">
        <v>1000</v>
      </c>
    </row>
    <row r="78" spans="1:6" x14ac:dyDescent="0.3">
      <c r="A78" s="1">
        <v>44636</v>
      </c>
      <c r="B78" t="s">
        <v>6</v>
      </c>
      <c r="C78" t="s">
        <v>7</v>
      </c>
      <c r="D78">
        <v>600</v>
      </c>
      <c r="E78">
        <v>6</v>
      </c>
      <c r="F78">
        <v>3600</v>
      </c>
    </row>
    <row r="79" spans="1:6" x14ac:dyDescent="0.3">
      <c r="A79" s="1">
        <v>44637</v>
      </c>
      <c r="B79" t="s">
        <v>15</v>
      </c>
      <c r="C79" t="s">
        <v>10</v>
      </c>
      <c r="D79">
        <v>100</v>
      </c>
      <c r="E79">
        <v>8</v>
      </c>
      <c r="F79">
        <v>800</v>
      </c>
    </row>
    <row r="80" spans="1:6" x14ac:dyDescent="0.3">
      <c r="A80" s="1">
        <v>44638</v>
      </c>
      <c r="B80" t="s">
        <v>17</v>
      </c>
      <c r="C80" t="s">
        <v>7</v>
      </c>
      <c r="D80">
        <v>80</v>
      </c>
      <c r="E80">
        <v>20</v>
      </c>
      <c r="F80">
        <v>1600</v>
      </c>
    </row>
    <row r="81" spans="1:6" x14ac:dyDescent="0.3">
      <c r="A81" s="1">
        <v>44639</v>
      </c>
      <c r="B81" t="s">
        <v>18</v>
      </c>
      <c r="C81" t="s">
        <v>19</v>
      </c>
      <c r="D81">
        <v>50</v>
      </c>
      <c r="E81">
        <v>10</v>
      </c>
      <c r="F81">
        <v>500</v>
      </c>
    </row>
    <row r="82" spans="1:6" x14ac:dyDescent="0.3">
      <c r="A82" s="1">
        <v>44640</v>
      </c>
      <c r="B82" t="s">
        <v>9</v>
      </c>
      <c r="C82" t="s">
        <v>10</v>
      </c>
      <c r="D82">
        <v>20</v>
      </c>
      <c r="E82">
        <v>25</v>
      </c>
      <c r="F82">
        <v>500</v>
      </c>
    </row>
    <row r="83" spans="1:6" x14ac:dyDescent="0.3">
      <c r="A83" s="1">
        <v>44641</v>
      </c>
      <c r="B83" t="s">
        <v>14</v>
      </c>
      <c r="C83" t="s">
        <v>7</v>
      </c>
      <c r="D83">
        <v>400</v>
      </c>
      <c r="E83">
        <v>3</v>
      </c>
      <c r="F83">
        <v>1200</v>
      </c>
    </row>
    <row r="84" spans="1:6" x14ac:dyDescent="0.3">
      <c r="A84" s="1">
        <v>44642</v>
      </c>
      <c r="B84" t="s">
        <v>6</v>
      </c>
      <c r="C84" t="s">
        <v>7</v>
      </c>
      <c r="D84">
        <v>600</v>
      </c>
      <c r="E84">
        <v>7</v>
      </c>
      <c r="F84">
        <v>4200</v>
      </c>
    </row>
    <row r="85" spans="1:6" x14ac:dyDescent="0.3">
      <c r="A85" s="1">
        <v>44643</v>
      </c>
      <c r="B85" t="s">
        <v>21</v>
      </c>
      <c r="C85" t="s">
        <v>22</v>
      </c>
      <c r="D85">
        <v>80</v>
      </c>
      <c r="E85">
        <v>12</v>
      </c>
      <c r="F85">
        <v>960</v>
      </c>
    </row>
    <row r="86" spans="1:6" x14ac:dyDescent="0.3">
      <c r="A86" s="1">
        <v>44644</v>
      </c>
      <c r="B86" t="s">
        <v>9</v>
      </c>
      <c r="C86" t="s">
        <v>10</v>
      </c>
      <c r="D86">
        <v>20</v>
      </c>
      <c r="E86">
        <v>15</v>
      </c>
      <c r="F86">
        <v>300</v>
      </c>
    </row>
    <row r="87" spans="1:6" x14ac:dyDescent="0.3">
      <c r="A87" s="1">
        <v>44645</v>
      </c>
      <c r="B87" t="s">
        <v>16</v>
      </c>
      <c r="C87" t="s">
        <v>13</v>
      </c>
      <c r="D87">
        <v>200</v>
      </c>
      <c r="E87">
        <v>8</v>
      </c>
      <c r="F87">
        <v>1600</v>
      </c>
    </row>
    <row r="88" spans="1:6" x14ac:dyDescent="0.3">
      <c r="A88" s="1">
        <v>44646</v>
      </c>
      <c r="B88" t="s">
        <v>24</v>
      </c>
      <c r="C88" t="s">
        <v>10</v>
      </c>
      <c r="D88">
        <v>50</v>
      </c>
      <c r="E88">
        <v>20</v>
      </c>
      <c r="F88">
        <v>1000</v>
      </c>
    </row>
    <row r="89" spans="1:6" x14ac:dyDescent="0.3">
      <c r="A89" s="1">
        <v>44647</v>
      </c>
      <c r="B89" t="s">
        <v>6</v>
      </c>
      <c r="C89" t="s">
        <v>7</v>
      </c>
      <c r="D89">
        <v>600</v>
      </c>
      <c r="E89">
        <v>9</v>
      </c>
      <c r="F89">
        <v>5400</v>
      </c>
    </row>
    <row r="90" spans="1:6" x14ac:dyDescent="0.3">
      <c r="A90" s="1">
        <v>44648</v>
      </c>
      <c r="B90" t="s">
        <v>12</v>
      </c>
      <c r="C90" t="s">
        <v>13</v>
      </c>
      <c r="D90">
        <v>150</v>
      </c>
      <c r="E90">
        <v>10</v>
      </c>
      <c r="F90">
        <v>1500</v>
      </c>
    </row>
    <row r="91" spans="1:6" x14ac:dyDescent="0.3">
      <c r="A91" s="1">
        <v>44649</v>
      </c>
      <c r="B91" t="s">
        <v>15</v>
      </c>
      <c r="C91" t="s">
        <v>10</v>
      </c>
      <c r="D91">
        <v>100</v>
      </c>
      <c r="E91">
        <v>5</v>
      </c>
      <c r="F91">
        <v>500</v>
      </c>
    </row>
    <row r="92" spans="1:6" x14ac:dyDescent="0.3">
      <c r="A92" s="1">
        <v>44650</v>
      </c>
      <c r="B92" t="s">
        <v>11</v>
      </c>
      <c r="C92" t="s">
        <v>7</v>
      </c>
      <c r="D92">
        <v>100</v>
      </c>
      <c r="E92">
        <v>10</v>
      </c>
      <c r="F92">
        <v>1000</v>
      </c>
    </row>
    <row r="93" spans="1:6" x14ac:dyDescent="0.3">
      <c r="A93" s="1">
        <v>44651</v>
      </c>
      <c r="B93" t="s">
        <v>6</v>
      </c>
      <c r="C93" t="s">
        <v>7</v>
      </c>
      <c r="D93">
        <v>600</v>
      </c>
      <c r="E93">
        <v>11</v>
      </c>
      <c r="F93">
        <v>6600</v>
      </c>
    </row>
    <row r="94" spans="1:6" x14ac:dyDescent="0.3">
      <c r="A94" s="1">
        <v>44652</v>
      </c>
      <c r="B94" t="s">
        <v>20</v>
      </c>
      <c r="C94" t="s">
        <v>10</v>
      </c>
      <c r="D94">
        <v>40</v>
      </c>
      <c r="E94">
        <v>30</v>
      </c>
      <c r="F94">
        <v>1200</v>
      </c>
    </row>
    <row r="95" spans="1:6" x14ac:dyDescent="0.3">
      <c r="A95" s="1">
        <v>44653</v>
      </c>
      <c r="B95" t="s">
        <v>6</v>
      </c>
      <c r="C95" t="s">
        <v>7</v>
      </c>
      <c r="D95">
        <v>600</v>
      </c>
      <c r="E95">
        <v>10</v>
      </c>
      <c r="F95">
        <v>6000</v>
      </c>
    </row>
    <row r="96" spans="1:6" x14ac:dyDescent="0.3">
      <c r="A96" s="1">
        <v>44654</v>
      </c>
      <c r="B96" t="s">
        <v>17</v>
      </c>
      <c r="C96" t="s">
        <v>7</v>
      </c>
      <c r="D96">
        <v>80</v>
      </c>
      <c r="E96">
        <v>25</v>
      </c>
      <c r="F96">
        <v>2000</v>
      </c>
    </row>
    <row r="97" spans="1:6" x14ac:dyDescent="0.3">
      <c r="A97" s="1">
        <v>44655</v>
      </c>
      <c r="B97" t="s">
        <v>15</v>
      </c>
      <c r="C97" t="s">
        <v>10</v>
      </c>
      <c r="D97">
        <v>100</v>
      </c>
      <c r="E97">
        <v>15</v>
      </c>
      <c r="F97">
        <v>1500</v>
      </c>
    </row>
    <row r="98" spans="1:6" x14ac:dyDescent="0.3">
      <c r="A98" s="1">
        <v>44656</v>
      </c>
      <c r="B98" t="s">
        <v>16</v>
      </c>
      <c r="C98" t="s">
        <v>13</v>
      </c>
      <c r="D98">
        <v>200</v>
      </c>
      <c r="E98">
        <v>10</v>
      </c>
    </row>
    <row r="99" spans="1:6" x14ac:dyDescent="0.3">
      <c r="A99" s="1">
        <v>44657</v>
      </c>
      <c r="B99" t="s">
        <v>6</v>
      </c>
      <c r="C99" t="s">
        <v>7</v>
      </c>
      <c r="D99">
        <v>600</v>
      </c>
      <c r="E99">
        <v>7</v>
      </c>
      <c r="F99">
        <v>4200</v>
      </c>
    </row>
    <row r="100" spans="1:6" x14ac:dyDescent="0.3">
      <c r="A100" s="1">
        <v>44658</v>
      </c>
      <c r="B100" t="s">
        <v>18</v>
      </c>
      <c r="C100" t="s">
        <v>19</v>
      </c>
      <c r="D100">
        <v>50</v>
      </c>
      <c r="E100">
        <v>18</v>
      </c>
      <c r="F100">
        <v>900</v>
      </c>
    </row>
    <row r="101" spans="1:6" x14ac:dyDescent="0.3">
      <c r="A101" s="1">
        <v>44659</v>
      </c>
      <c r="B101" t="s">
        <v>9</v>
      </c>
      <c r="C101" t="s">
        <v>10</v>
      </c>
      <c r="D101">
        <v>20</v>
      </c>
      <c r="E101">
        <v>35</v>
      </c>
      <c r="F101">
        <v>700</v>
      </c>
    </row>
    <row r="102" spans="1:6" x14ac:dyDescent="0.3">
      <c r="A102" s="1">
        <v>44660</v>
      </c>
      <c r="B102" t="s">
        <v>24</v>
      </c>
      <c r="C102" t="s">
        <v>10</v>
      </c>
      <c r="D102">
        <v>50</v>
      </c>
      <c r="E102">
        <v>10</v>
      </c>
      <c r="F102">
        <v>500</v>
      </c>
    </row>
    <row r="103" spans="1:6" x14ac:dyDescent="0.3">
      <c r="A103" s="1">
        <v>44661</v>
      </c>
      <c r="B103" t="s">
        <v>12</v>
      </c>
      <c r="C103" t="s">
        <v>13</v>
      </c>
      <c r="D103">
        <v>150</v>
      </c>
      <c r="E103">
        <v>12</v>
      </c>
      <c r="F103">
        <v>1800</v>
      </c>
    </row>
    <row r="104" spans="1:6" x14ac:dyDescent="0.3">
      <c r="A104" s="1">
        <v>44662</v>
      </c>
      <c r="B104" t="s">
        <v>20</v>
      </c>
      <c r="C104" t="s">
        <v>10</v>
      </c>
      <c r="D104">
        <v>40</v>
      </c>
      <c r="E104">
        <v>20</v>
      </c>
      <c r="F104">
        <v>800</v>
      </c>
    </row>
    <row r="105" spans="1:6" x14ac:dyDescent="0.3">
      <c r="A105" s="1">
        <v>44663</v>
      </c>
      <c r="B105" t="s">
        <v>6</v>
      </c>
      <c r="C105" t="s">
        <v>7</v>
      </c>
      <c r="D105">
        <v>600</v>
      </c>
      <c r="E105">
        <v>12</v>
      </c>
      <c r="F105">
        <v>7200</v>
      </c>
    </row>
    <row r="106" spans="1:6" x14ac:dyDescent="0.3">
      <c r="A106" s="1">
        <v>44664</v>
      </c>
      <c r="B106" t="s">
        <v>21</v>
      </c>
      <c r="C106" t="s">
        <v>22</v>
      </c>
      <c r="D106">
        <v>80</v>
      </c>
      <c r="E106">
        <v>8</v>
      </c>
      <c r="F106">
        <v>640</v>
      </c>
    </row>
    <row r="107" spans="1:6" x14ac:dyDescent="0.3">
      <c r="A107" s="1">
        <v>44665</v>
      </c>
      <c r="B107" t="s">
        <v>23</v>
      </c>
      <c r="C107" t="s">
        <v>13</v>
      </c>
      <c r="D107">
        <v>30</v>
      </c>
      <c r="E107">
        <v>30</v>
      </c>
      <c r="F107">
        <v>900</v>
      </c>
    </row>
    <row r="108" spans="1:6" x14ac:dyDescent="0.3">
      <c r="A108" s="1">
        <v>44666</v>
      </c>
      <c r="B108" t="s">
        <v>16</v>
      </c>
      <c r="C108" t="s">
        <v>13</v>
      </c>
      <c r="D108">
        <v>200</v>
      </c>
      <c r="E108">
        <v>5</v>
      </c>
      <c r="F108">
        <v>1000</v>
      </c>
    </row>
    <row r="109" spans="1:6" x14ac:dyDescent="0.3">
      <c r="A109" s="1">
        <v>44667</v>
      </c>
      <c r="B109" t="s">
        <v>6</v>
      </c>
      <c r="C109" t="s">
        <v>7</v>
      </c>
      <c r="D109">
        <v>600</v>
      </c>
      <c r="E109">
        <v>6</v>
      </c>
      <c r="F109">
        <v>3600</v>
      </c>
    </row>
    <row r="110" spans="1:6" x14ac:dyDescent="0.3">
      <c r="A110" s="1">
        <v>44668</v>
      </c>
      <c r="B110" t="s">
        <v>15</v>
      </c>
      <c r="C110" t="s">
        <v>10</v>
      </c>
      <c r="D110">
        <v>100</v>
      </c>
      <c r="E110">
        <v>8</v>
      </c>
      <c r="F110">
        <v>800</v>
      </c>
    </row>
    <row r="111" spans="1:6" x14ac:dyDescent="0.3">
      <c r="A111" s="1">
        <v>44669</v>
      </c>
      <c r="B111" t="s">
        <v>17</v>
      </c>
      <c r="C111" t="s">
        <v>7</v>
      </c>
      <c r="D111">
        <v>80</v>
      </c>
      <c r="E111">
        <v>20</v>
      </c>
      <c r="F111">
        <v>1600</v>
      </c>
    </row>
    <row r="112" spans="1:6" x14ac:dyDescent="0.3">
      <c r="A112" s="1">
        <v>44670</v>
      </c>
      <c r="B112" t="s">
        <v>18</v>
      </c>
      <c r="C112" t="s">
        <v>19</v>
      </c>
      <c r="D112">
        <v>50</v>
      </c>
      <c r="E112">
        <v>15</v>
      </c>
      <c r="F112">
        <v>750</v>
      </c>
    </row>
    <row r="113" spans="1:6" x14ac:dyDescent="0.3">
      <c r="A113" s="1">
        <v>44671</v>
      </c>
      <c r="B113" t="s">
        <v>9</v>
      </c>
      <c r="C113" t="s">
        <v>10</v>
      </c>
      <c r="D113">
        <v>20</v>
      </c>
      <c r="E113">
        <v>20</v>
      </c>
      <c r="F113">
        <v>400</v>
      </c>
    </row>
    <row r="114" spans="1:6" x14ac:dyDescent="0.3">
      <c r="A114" s="1">
        <v>44672</v>
      </c>
      <c r="B114" t="s">
        <v>14</v>
      </c>
      <c r="C114" t="s">
        <v>7</v>
      </c>
      <c r="D114">
        <v>400</v>
      </c>
      <c r="E114">
        <v>6</v>
      </c>
      <c r="F114">
        <v>2400</v>
      </c>
    </row>
    <row r="115" spans="1:6" x14ac:dyDescent="0.3">
      <c r="A115" s="1">
        <v>44673</v>
      </c>
      <c r="B115" t="s">
        <v>6</v>
      </c>
      <c r="C115" t="s">
        <v>7</v>
      </c>
      <c r="D115">
        <v>600</v>
      </c>
      <c r="E115">
        <v>7</v>
      </c>
      <c r="F115">
        <v>4200</v>
      </c>
    </row>
    <row r="116" spans="1:6" x14ac:dyDescent="0.3">
      <c r="A116" s="1">
        <v>44674</v>
      </c>
      <c r="B116" t="s">
        <v>21</v>
      </c>
      <c r="C116" t="s">
        <v>22</v>
      </c>
      <c r="D116">
        <v>80</v>
      </c>
      <c r="E116">
        <v>12</v>
      </c>
      <c r="F116">
        <v>960</v>
      </c>
    </row>
    <row r="117" spans="1:6" x14ac:dyDescent="0.3">
      <c r="A117" s="1">
        <v>44675</v>
      </c>
      <c r="B117" t="s">
        <v>9</v>
      </c>
      <c r="C117" t="s">
        <v>10</v>
      </c>
      <c r="D117">
        <v>20</v>
      </c>
      <c r="E117">
        <v>25</v>
      </c>
      <c r="F117">
        <v>500</v>
      </c>
    </row>
    <row r="118" spans="1:6" x14ac:dyDescent="0.3">
      <c r="A118" s="1">
        <v>44676</v>
      </c>
      <c r="B118" t="s">
        <v>16</v>
      </c>
      <c r="C118" t="s">
        <v>13</v>
      </c>
      <c r="D118">
        <v>200</v>
      </c>
      <c r="E118">
        <v>8</v>
      </c>
      <c r="F118">
        <v>1600</v>
      </c>
    </row>
    <row r="119" spans="1:6" x14ac:dyDescent="0.3">
      <c r="A119" s="1">
        <v>44677</v>
      </c>
      <c r="B119" t="s">
        <v>24</v>
      </c>
      <c r="C119" t="s">
        <v>10</v>
      </c>
      <c r="D119">
        <v>50</v>
      </c>
      <c r="E119">
        <v>15</v>
      </c>
      <c r="F119">
        <v>750</v>
      </c>
    </row>
    <row r="120" spans="1:6" x14ac:dyDescent="0.3">
      <c r="A120" s="1">
        <v>44678</v>
      </c>
      <c r="B120" t="s">
        <v>6</v>
      </c>
      <c r="C120" t="s">
        <v>7</v>
      </c>
      <c r="D120">
        <v>600</v>
      </c>
      <c r="E120">
        <v>9</v>
      </c>
      <c r="F120">
        <v>5400</v>
      </c>
    </row>
    <row r="121" spans="1:6" x14ac:dyDescent="0.3">
      <c r="A121" s="1">
        <v>44679</v>
      </c>
      <c r="B121" t="s">
        <v>12</v>
      </c>
      <c r="C121" t="s">
        <v>13</v>
      </c>
      <c r="D121">
        <v>150</v>
      </c>
      <c r="E121">
        <v>10</v>
      </c>
      <c r="F121">
        <v>1500</v>
      </c>
    </row>
    <row r="122" spans="1:6" x14ac:dyDescent="0.3">
      <c r="A122" s="1">
        <v>44680</v>
      </c>
      <c r="B122" t="s">
        <v>15</v>
      </c>
      <c r="C122" t="s">
        <v>10</v>
      </c>
      <c r="D122">
        <v>100</v>
      </c>
      <c r="E122">
        <v>5</v>
      </c>
      <c r="F122">
        <v>500</v>
      </c>
    </row>
    <row r="123" spans="1:6" x14ac:dyDescent="0.3">
      <c r="A123" s="1">
        <v>44681</v>
      </c>
      <c r="B123" t="s">
        <v>11</v>
      </c>
      <c r="C123" t="s">
        <v>7</v>
      </c>
      <c r="D123">
        <v>100</v>
      </c>
      <c r="E123">
        <v>15</v>
      </c>
      <c r="F123">
        <v>1500</v>
      </c>
    </row>
    <row r="124" spans="1:6" x14ac:dyDescent="0.3">
      <c r="A124" s="1">
        <v>44682</v>
      </c>
      <c r="B124" t="s">
        <v>6</v>
      </c>
      <c r="C124" t="s">
        <v>7</v>
      </c>
      <c r="D124">
        <v>600</v>
      </c>
      <c r="F124">
        <v>6600</v>
      </c>
    </row>
    <row r="125" spans="1:6" x14ac:dyDescent="0.3">
      <c r="A125" s="1">
        <v>44683</v>
      </c>
      <c r="B125" t="s">
        <v>20</v>
      </c>
      <c r="C125" t="s">
        <v>10</v>
      </c>
      <c r="D125">
        <v>40</v>
      </c>
      <c r="E125">
        <v>20</v>
      </c>
      <c r="F125">
        <v>800</v>
      </c>
    </row>
    <row r="126" spans="1:6" x14ac:dyDescent="0.3">
      <c r="A126" s="1">
        <v>44684</v>
      </c>
      <c r="B126" t="s">
        <v>6</v>
      </c>
      <c r="C126" t="s">
        <v>7</v>
      </c>
      <c r="D126">
        <v>600</v>
      </c>
      <c r="E126">
        <v>10</v>
      </c>
      <c r="F126">
        <v>6000</v>
      </c>
    </row>
    <row r="127" spans="1:6" x14ac:dyDescent="0.3">
      <c r="A127" s="1">
        <v>44685</v>
      </c>
      <c r="B127" t="s">
        <v>17</v>
      </c>
      <c r="C127" t="s">
        <v>7</v>
      </c>
      <c r="D127">
        <v>80</v>
      </c>
      <c r="E127">
        <v>22</v>
      </c>
      <c r="F127">
        <v>1760</v>
      </c>
    </row>
    <row r="128" spans="1:6" x14ac:dyDescent="0.3">
      <c r="A128" s="1">
        <v>44686</v>
      </c>
      <c r="B128" t="s">
        <v>15</v>
      </c>
      <c r="C128" t="s">
        <v>10</v>
      </c>
      <c r="D128">
        <v>100</v>
      </c>
      <c r="E128">
        <v>18</v>
      </c>
      <c r="F128">
        <v>1800</v>
      </c>
    </row>
    <row r="129" spans="1:6" x14ac:dyDescent="0.3">
      <c r="A129" s="1">
        <v>44687</v>
      </c>
      <c r="B129" t="s">
        <v>16</v>
      </c>
      <c r="C129" t="s">
        <v>13</v>
      </c>
      <c r="D129">
        <v>200</v>
      </c>
      <c r="E129">
        <v>12</v>
      </c>
      <c r="F129">
        <v>2400</v>
      </c>
    </row>
    <row r="130" spans="1:6" x14ac:dyDescent="0.3">
      <c r="A130" s="1">
        <v>44688</v>
      </c>
      <c r="B130" t="s">
        <v>6</v>
      </c>
      <c r="C130" t="s">
        <v>7</v>
      </c>
      <c r="D130">
        <v>600</v>
      </c>
      <c r="E130">
        <v>7</v>
      </c>
      <c r="F130">
        <v>4200</v>
      </c>
    </row>
    <row r="131" spans="1:6" x14ac:dyDescent="0.3">
      <c r="A131" s="1">
        <v>44689</v>
      </c>
      <c r="B131" t="s">
        <v>18</v>
      </c>
      <c r="C131" t="s">
        <v>19</v>
      </c>
      <c r="D131">
        <v>50</v>
      </c>
      <c r="E131">
        <v>20</v>
      </c>
      <c r="F131">
        <v>1000</v>
      </c>
    </row>
    <row r="132" spans="1:6" x14ac:dyDescent="0.3">
      <c r="A132" s="1">
        <v>44690</v>
      </c>
      <c r="B132" t="s">
        <v>9</v>
      </c>
      <c r="C132" t="s">
        <v>10</v>
      </c>
      <c r="D132">
        <v>20</v>
      </c>
      <c r="E132">
        <v>30</v>
      </c>
      <c r="F132">
        <v>600</v>
      </c>
    </row>
    <row r="133" spans="1:6" x14ac:dyDescent="0.3">
      <c r="A133" s="1">
        <v>44691</v>
      </c>
      <c r="B133" t="s">
        <v>24</v>
      </c>
      <c r="C133" t="s">
        <v>10</v>
      </c>
      <c r="D133">
        <v>50</v>
      </c>
      <c r="E133">
        <v>25</v>
      </c>
      <c r="F133">
        <v>1250</v>
      </c>
    </row>
    <row r="134" spans="1:6" x14ac:dyDescent="0.3">
      <c r="A134" s="1">
        <v>44692</v>
      </c>
      <c r="B134" t="s">
        <v>12</v>
      </c>
      <c r="C134" t="s">
        <v>13</v>
      </c>
      <c r="D134">
        <v>150</v>
      </c>
      <c r="E134">
        <v>15</v>
      </c>
      <c r="F134">
        <v>2250</v>
      </c>
    </row>
    <row r="135" spans="1:6" x14ac:dyDescent="0.3">
      <c r="A135" s="1">
        <v>44693</v>
      </c>
      <c r="B135" t="s">
        <v>20</v>
      </c>
      <c r="C135" t="s">
        <v>10</v>
      </c>
      <c r="D135">
        <v>40</v>
      </c>
      <c r="E135">
        <v>15</v>
      </c>
      <c r="F135">
        <v>600</v>
      </c>
    </row>
    <row r="136" spans="1:6" x14ac:dyDescent="0.3">
      <c r="A136" s="1">
        <v>44694</v>
      </c>
      <c r="B136" t="s">
        <v>6</v>
      </c>
      <c r="C136" t="s">
        <v>7</v>
      </c>
      <c r="D136">
        <v>600</v>
      </c>
      <c r="E136">
        <v>12</v>
      </c>
      <c r="F136">
        <v>7200</v>
      </c>
    </row>
    <row r="137" spans="1:6" x14ac:dyDescent="0.3">
      <c r="A137" s="1">
        <v>44695</v>
      </c>
      <c r="B137" t="s">
        <v>21</v>
      </c>
      <c r="C137" t="s">
        <v>22</v>
      </c>
      <c r="D137">
        <v>80</v>
      </c>
      <c r="E137">
        <v>8</v>
      </c>
      <c r="F137">
        <v>640</v>
      </c>
    </row>
    <row r="138" spans="1:6" x14ac:dyDescent="0.3">
      <c r="A138" s="1">
        <v>44696</v>
      </c>
      <c r="B138" t="s">
        <v>23</v>
      </c>
      <c r="C138" t="s">
        <v>13</v>
      </c>
      <c r="D138">
        <v>30</v>
      </c>
      <c r="E138">
        <v>35</v>
      </c>
      <c r="F138">
        <v>1050</v>
      </c>
    </row>
    <row r="139" spans="1:6" x14ac:dyDescent="0.3">
      <c r="A139" s="1">
        <v>44697</v>
      </c>
      <c r="B139" t="s">
        <v>16</v>
      </c>
      <c r="C139" t="s">
        <v>13</v>
      </c>
      <c r="D139">
        <v>200</v>
      </c>
      <c r="E139">
        <v>9</v>
      </c>
      <c r="F139">
        <v>1800</v>
      </c>
    </row>
    <row r="140" spans="1:6" x14ac:dyDescent="0.3">
      <c r="A140" s="1">
        <v>44698</v>
      </c>
      <c r="B140" t="s">
        <v>6</v>
      </c>
      <c r="C140" t="s">
        <v>7</v>
      </c>
      <c r="D140">
        <v>600</v>
      </c>
      <c r="E140">
        <v>6</v>
      </c>
      <c r="F140">
        <v>3600</v>
      </c>
    </row>
    <row r="141" spans="1:6" x14ac:dyDescent="0.3">
      <c r="A141" s="1">
        <v>44699</v>
      </c>
      <c r="B141" t="s">
        <v>15</v>
      </c>
      <c r="C141" t="s">
        <v>10</v>
      </c>
      <c r="D141">
        <v>100</v>
      </c>
      <c r="E141">
        <v>8</v>
      </c>
      <c r="F141">
        <v>800</v>
      </c>
    </row>
    <row r="142" spans="1:6" x14ac:dyDescent="0.3">
      <c r="A142" s="1">
        <v>44700</v>
      </c>
      <c r="B142" t="s">
        <v>17</v>
      </c>
      <c r="C142" t="s">
        <v>7</v>
      </c>
      <c r="D142">
        <v>80</v>
      </c>
      <c r="E142">
        <v>20</v>
      </c>
      <c r="F142">
        <v>1600</v>
      </c>
    </row>
    <row r="143" spans="1:6" x14ac:dyDescent="0.3">
      <c r="A143" s="1">
        <v>44701</v>
      </c>
      <c r="B143" t="s">
        <v>18</v>
      </c>
      <c r="C143" t="s">
        <v>19</v>
      </c>
      <c r="D143">
        <v>50</v>
      </c>
      <c r="E143">
        <v>15</v>
      </c>
      <c r="F143">
        <v>750</v>
      </c>
    </row>
    <row r="144" spans="1:6" x14ac:dyDescent="0.3">
      <c r="A144" s="1">
        <v>44702</v>
      </c>
      <c r="B144" t="s">
        <v>9</v>
      </c>
      <c r="C144" t="s">
        <v>10</v>
      </c>
      <c r="D144">
        <v>20</v>
      </c>
      <c r="E144">
        <v>25</v>
      </c>
      <c r="F144">
        <v>500</v>
      </c>
    </row>
    <row r="145" spans="1:6" x14ac:dyDescent="0.3">
      <c r="A145" s="1">
        <v>44703</v>
      </c>
      <c r="B145" t="s">
        <v>6</v>
      </c>
      <c r="C145" t="s">
        <v>7</v>
      </c>
      <c r="D145">
        <v>600</v>
      </c>
      <c r="E145">
        <v>7</v>
      </c>
      <c r="F145">
        <v>4200</v>
      </c>
    </row>
    <row r="146" spans="1:6" x14ac:dyDescent="0.3">
      <c r="A146" s="1">
        <v>44704</v>
      </c>
      <c r="B146" t="s">
        <v>21</v>
      </c>
      <c r="C146" t="s">
        <v>22</v>
      </c>
      <c r="D146">
        <v>80</v>
      </c>
      <c r="E146">
        <v>12</v>
      </c>
      <c r="F146">
        <v>960</v>
      </c>
    </row>
    <row r="147" spans="1:6" x14ac:dyDescent="0.3">
      <c r="A147" s="1">
        <v>44705</v>
      </c>
      <c r="B147" t="s">
        <v>9</v>
      </c>
      <c r="C147" t="s">
        <v>10</v>
      </c>
      <c r="D147">
        <v>20</v>
      </c>
      <c r="E147">
        <v>15</v>
      </c>
      <c r="F147">
        <v>300</v>
      </c>
    </row>
    <row r="148" spans="1:6" x14ac:dyDescent="0.3">
      <c r="A148" s="1">
        <v>44706</v>
      </c>
      <c r="B148" t="s">
        <v>16</v>
      </c>
      <c r="C148" t="s">
        <v>13</v>
      </c>
      <c r="D148">
        <v>200</v>
      </c>
      <c r="E148">
        <v>8</v>
      </c>
      <c r="F148">
        <v>1600</v>
      </c>
    </row>
    <row r="149" spans="1:6" x14ac:dyDescent="0.3">
      <c r="A149" s="1">
        <v>44707</v>
      </c>
      <c r="B149" t="s">
        <v>24</v>
      </c>
      <c r="C149" t="s">
        <v>10</v>
      </c>
      <c r="D149">
        <v>50</v>
      </c>
      <c r="E149">
        <v>20</v>
      </c>
      <c r="F149">
        <v>1000</v>
      </c>
    </row>
    <row r="150" spans="1:6" x14ac:dyDescent="0.3">
      <c r="A150" s="1">
        <v>44708</v>
      </c>
      <c r="B150" t="s">
        <v>6</v>
      </c>
      <c r="C150" t="s">
        <v>7</v>
      </c>
      <c r="D150">
        <v>600</v>
      </c>
      <c r="E150">
        <v>9</v>
      </c>
      <c r="F150">
        <v>5400</v>
      </c>
    </row>
    <row r="151" spans="1:6" x14ac:dyDescent="0.3">
      <c r="A151" s="1">
        <v>44709</v>
      </c>
      <c r="B151" t="s">
        <v>12</v>
      </c>
      <c r="C151" t="s">
        <v>13</v>
      </c>
      <c r="D151">
        <v>150</v>
      </c>
      <c r="E151">
        <v>5</v>
      </c>
      <c r="F151">
        <v>750</v>
      </c>
    </row>
    <row r="152" spans="1:6" x14ac:dyDescent="0.3">
      <c r="A152" s="1">
        <v>44710</v>
      </c>
      <c r="B152" t="s">
        <v>15</v>
      </c>
      <c r="C152" t="s">
        <v>10</v>
      </c>
      <c r="D152">
        <v>100</v>
      </c>
      <c r="E152">
        <v>5</v>
      </c>
      <c r="F152">
        <v>500</v>
      </c>
    </row>
    <row r="153" spans="1:6" x14ac:dyDescent="0.3">
      <c r="A153" s="1">
        <v>44711</v>
      </c>
      <c r="B153" t="s">
        <v>11</v>
      </c>
      <c r="C153" t="s">
        <v>7</v>
      </c>
      <c r="D153">
        <v>100</v>
      </c>
      <c r="E153">
        <v>10</v>
      </c>
      <c r="F153">
        <v>1000</v>
      </c>
    </row>
    <row r="154" spans="1:6" x14ac:dyDescent="0.3">
      <c r="A154" s="1">
        <v>44712</v>
      </c>
      <c r="B154" t="s">
        <v>6</v>
      </c>
      <c r="C154" t="s">
        <v>7</v>
      </c>
      <c r="D154">
        <v>600</v>
      </c>
      <c r="E154">
        <v>11</v>
      </c>
      <c r="F154">
        <v>6600</v>
      </c>
    </row>
    <row r="155" spans="1:6" x14ac:dyDescent="0.3">
      <c r="A155" s="1">
        <v>44713</v>
      </c>
      <c r="B155" t="s">
        <v>20</v>
      </c>
      <c r="C155" t="s">
        <v>10</v>
      </c>
      <c r="D155">
        <v>40</v>
      </c>
      <c r="E155">
        <v>30</v>
      </c>
      <c r="F155">
        <v>1200</v>
      </c>
    </row>
    <row r="156" spans="1:6" x14ac:dyDescent="0.3">
      <c r="A156" s="1">
        <v>44714</v>
      </c>
      <c r="B156" t="s">
        <v>6</v>
      </c>
      <c r="C156" t="s">
        <v>7</v>
      </c>
      <c r="D156">
        <v>600</v>
      </c>
      <c r="E156">
        <v>10</v>
      </c>
      <c r="F156">
        <v>6000</v>
      </c>
    </row>
    <row r="157" spans="1:6" x14ac:dyDescent="0.3">
      <c r="A157" s="1">
        <v>44715</v>
      </c>
      <c r="B157" t="s">
        <v>17</v>
      </c>
      <c r="C157" t="s">
        <v>7</v>
      </c>
      <c r="D157">
        <v>80</v>
      </c>
      <c r="E157">
        <v>25</v>
      </c>
      <c r="F157">
        <v>2000</v>
      </c>
    </row>
    <row r="158" spans="1:6" x14ac:dyDescent="0.3">
      <c r="A158" s="1">
        <v>44716</v>
      </c>
      <c r="B158" t="s">
        <v>15</v>
      </c>
      <c r="C158" t="s">
        <v>10</v>
      </c>
      <c r="D158">
        <v>100</v>
      </c>
      <c r="E158">
        <v>15</v>
      </c>
      <c r="F158">
        <v>1500</v>
      </c>
    </row>
    <row r="159" spans="1:6" x14ac:dyDescent="0.3">
      <c r="A159" s="1">
        <v>44717</v>
      </c>
      <c r="B159" t="s">
        <v>16</v>
      </c>
      <c r="C159" t="s">
        <v>13</v>
      </c>
      <c r="D159">
        <v>200</v>
      </c>
      <c r="E159">
        <v>10</v>
      </c>
      <c r="F159">
        <v>2000</v>
      </c>
    </row>
    <row r="160" spans="1:6" x14ac:dyDescent="0.3">
      <c r="A160" s="1">
        <v>44718</v>
      </c>
      <c r="B160" t="s">
        <v>6</v>
      </c>
      <c r="C160" t="s">
        <v>7</v>
      </c>
      <c r="D160">
        <v>600</v>
      </c>
      <c r="E160">
        <v>7</v>
      </c>
      <c r="F160">
        <v>4200</v>
      </c>
    </row>
    <row r="161" spans="1:6" x14ac:dyDescent="0.3">
      <c r="A161" s="1">
        <v>44719</v>
      </c>
      <c r="B161" t="s">
        <v>18</v>
      </c>
      <c r="C161" t="s">
        <v>19</v>
      </c>
      <c r="D161">
        <v>50</v>
      </c>
      <c r="E161">
        <v>18</v>
      </c>
      <c r="F161">
        <v>900</v>
      </c>
    </row>
    <row r="162" spans="1:6" x14ac:dyDescent="0.3">
      <c r="A162" s="1">
        <v>44720</v>
      </c>
      <c r="B162" t="s">
        <v>9</v>
      </c>
      <c r="C162" t="s">
        <v>10</v>
      </c>
      <c r="D162">
        <v>20</v>
      </c>
      <c r="E162">
        <v>35</v>
      </c>
      <c r="F162">
        <v>700</v>
      </c>
    </row>
    <row r="163" spans="1:6" x14ac:dyDescent="0.3">
      <c r="A163" s="1">
        <v>44721</v>
      </c>
      <c r="B163" t="s">
        <v>24</v>
      </c>
      <c r="C163" t="s">
        <v>10</v>
      </c>
      <c r="D163">
        <v>50</v>
      </c>
      <c r="E163">
        <v>10</v>
      </c>
      <c r="F163">
        <v>500</v>
      </c>
    </row>
    <row r="164" spans="1:6" x14ac:dyDescent="0.3">
      <c r="A164" s="1">
        <v>44722</v>
      </c>
      <c r="B164" t="s">
        <v>12</v>
      </c>
      <c r="C164" t="s">
        <v>13</v>
      </c>
      <c r="D164">
        <v>150</v>
      </c>
      <c r="E164">
        <v>12</v>
      </c>
      <c r="F164">
        <v>1800</v>
      </c>
    </row>
    <row r="165" spans="1:6" x14ac:dyDescent="0.3">
      <c r="A165" s="1">
        <v>44723</v>
      </c>
      <c r="B165" t="s">
        <v>20</v>
      </c>
      <c r="C165" t="s">
        <v>10</v>
      </c>
      <c r="D165">
        <v>40</v>
      </c>
      <c r="E165">
        <v>20</v>
      </c>
      <c r="F165">
        <v>800</v>
      </c>
    </row>
    <row r="166" spans="1:6" x14ac:dyDescent="0.3">
      <c r="A166" s="1">
        <v>44724</v>
      </c>
      <c r="B166" t="s">
        <v>6</v>
      </c>
      <c r="C166" t="s">
        <v>7</v>
      </c>
      <c r="D166">
        <v>600</v>
      </c>
      <c r="E166">
        <v>12</v>
      </c>
      <c r="F166">
        <v>7200</v>
      </c>
    </row>
    <row r="167" spans="1:6" x14ac:dyDescent="0.3">
      <c r="A167" s="1">
        <v>44725</v>
      </c>
      <c r="B167" t="s">
        <v>21</v>
      </c>
      <c r="C167" t="s">
        <v>22</v>
      </c>
      <c r="D167">
        <v>80</v>
      </c>
      <c r="E167">
        <v>15</v>
      </c>
      <c r="F167">
        <v>1200</v>
      </c>
    </row>
    <row r="168" spans="1:6" x14ac:dyDescent="0.3">
      <c r="A168" s="1">
        <v>44726</v>
      </c>
      <c r="B168" t="s">
        <v>23</v>
      </c>
      <c r="C168" t="s">
        <v>13</v>
      </c>
      <c r="D168">
        <v>30</v>
      </c>
      <c r="E168">
        <v>40</v>
      </c>
      <c r="F168">
        <v>1200</v>
      </c>
    </row>
    <row r="169" spans="1:6" x14ac:dyDescent="0.3">
      <c r="A169" s="1">
        <v>44727</v>
      </c>
      <c r="B169" t="s">
        <v>16</v>
      </c>
      <c r="C169" t="s">
        <v>13</v>
      </c>
      <c r="D169">
        <v>200</v>
      </c>
      <c r="E169">
        <v>5</v>
      </c>
      <c r="F169">
        <v>1000</v>
      </c>
    </row>
    <row r="170" spans="1:6" x14ac:dyDescent="0.3">
      <c r="A170" s="1">
        <v>44728</v>
      </c>
      <c r="B170" t="s">
        <v>6</v>
      </c>
      <c r="C170" t="s">
        <v>7</v>
      </c>
      <c r="D170">
        <v>600</v>
      </c>
      <c r="E170">
        <v>6</v>
      </c>
      <c r="F170">
        <v>3600</v>
      </c>
    </row>
    <row r="171" spans="1:6" x14ac:dyDescent="0.3">
      <c r="A171" s="1">
        <v>44729</v>
      </c>
      <c r="B171" t="s">
        <v>15</v>
      </c>
      <c r="C171" t="s">
        <v>10</v>
      </c>
      <c r="D171">
        <v>100</v>
      </c>
      <c r="E171">
        <v>8</v>
      </c>
      <c r="F171">
        <v>800</v>
      </c>
    </row>
    <row r="172" spans="1:6" x14ac:dyDescent="0.3">
      <c r="A172" s="1">
        <v>44730</v>
      </c>
      <c r="B172" t="s">
        <v>17</v>
      </c>
      <c r="C172" t="s">
        <v>7</v>
      </c>
      <c r="D172">
        <v>80</v>
      </c>
      <c r="E172">
        <v>20</v>
      </c>
      <c r="F172">
        <v>1600</v>
      </c>
    </row>
    <row r="173" spans="1:6" x14ac:dyDescent="0.3">
      <c r="A173" s="1">
        <v>44731</v>
      </c>
      <c r="B173" t="s">
        <v>18</v>
      </c>
      <c r="C173" t="s">
        <v>19</v>
      </c>
      <c r="D173">
        <v>50</v>
      </c>
      <c r="E173">
        <v>15</v>
      </c>
      <c r="F173">
        <v>750</v>
      </c>
    </row>
    <row r="174" spans="1:6" x14ac:dyDescent="0.3">
      <c r="A174" s="1">
        <v>44732</v>
      </c>
      <c r="B174" t="s">
        <v>9</v>
      </c>
      <c r="C174" t="s">
        <v>10</v>
      </c>
      <c r="D174">
        <v>20</v>
      </c>
      <c r="E174">
        <v>20</v>
      </c>
      <c r="F174">
        <v>400</v>
      </c>
    </row>
    <row r="175" spans="1:6" x14ac:dyDescent="0.3">
      <c r="A175" s="1">
        <v>44733</v>
      </c>
      <c r="B175" t="s">
        <v>14</v>
      </c>
      <c r="C175" t="s">
        <v>7</v>
      </c>
      <c r="D175">
        <v>400</v>
      </c>
      <c r="E175">
        <v>6</v>
      </c>
      <c r="F175">
        <v>2400</v>
      </c>
    </row>
    <row r="176" spans="1:6" x14ac:dyDescent="0.3">
      <c r="A176" s="1">
        <v>44734</v>
      </c>
      <c r="B176" t="s">
        <v>6</v>
      </c>
      <c r="C176" t="s">
        <v>7</v>
      </c>
      <c r="D176">
        <v>600</v>
      </c>
      <c r="E176">
        <v>7</v>
      </c>
      <c r="F176">
        <v>4200</v>
      </c>
    </row>
    <row r="177" spans="1:6" x14ac:dyDescent="0.3">
      <c r="A177" s="1">
        <v>44735</v>
      </c>
      <c r="B177" t="s">
        <v>21</v>
      </c>
      <c r="C177" t="s">
        <v>22</v>
      </c>
      <c r="D177">
        <v>80</v>
      </c>
      <c r="E177">
        <v>12</v>
      </c>
      <c r="F177">
        <v>960</v>
      </c>
    </row>
    <row r="178" spans="1:6" x14ac:dyDescent="0.3">
      <c r="A178" s="1">
        <v>44736</v>
      </c>
      <c r="B178" t="s">
        <v>9</v>
      </c>
      <c r="C178" t="s">
        <v>10</v>
      </c>
      <c r="D178">
        <v>20</v>
      </c>
      <c r="E178">
        <v>25</v>
      </c>
      <c r="F178">
        <v>500</v>
      </c>
    </row>
    <row r="179" spans="1:6" x14ac:dyDescent="0.3">
      <c r="A179" s="1">
        <v>44737</v>
      </c>
      <c r="B179" t="s">
        <v>16</v>
      </c>
      <c r="C179" t="s">
        <v>13</v>
      </c>
      <c r="D179">
        <v>200</v>
      </c>
      <c r="E179">
        <v>8</v>
      </c>
      <c r="F179">
        <v>1600</v>
      </c>
    </row>
    <row r="180" spans="1:6" x14ac:dyDescent="0.3">
      <c r="A180" s="1">
        <v>44738</v>
      </c>
      <c r="B180" t="s">
        <v>24</v>
      </c>
      <c r="C180" t="s">
        <v>10</v>
      </c>
      <c r="D180">
        <v>50</v>
      </c>
      <c r="E180">
        <v>15</v>
      </c>
      <c r="F180">
        <v>750</v>
      </c>
    </row>
    <row r="181" spans="1:6" x14ac:dyDescent="0.3">
      <c r="A181" s="1">
        <v>44739</v>
      </c>
      <c r="B181" t="s">
        <v>6</v>
      </c>
      <c r="C181" t="s">
        <v>7</v>
      </c>
      <c r="D181">
        <v>600</v>
      </c>
      <c r="E181">
        <v>9</v>
      </c>
      <c r="F181">
        <v>5400</v>
      </c>
    </row>
    <row r="182" spans="1:6" x14ac:dyDescent="0.3">
      <c r="A182" s="1">
        <v>44740</v>
      </c>
      <c r="B182" t="s">
        <v>12</v>
      </c>
      <c r="C182" t="s">
        <v>13</v>
      </c>
      <c r="D182">
        <v>150</v>
      </c>
      <c r="E182">
        <v>10</v>
      </c>
      <c r="F182">
        <v>1500</v>
      </c>
    </row>
    <row r="183" spans="1:6" x14ac:dyDescent="0.3">
      <c r="A183" s="1">
        <v>44741</v>
      </c>
      <c r="B183" t="s">
        <v>15</v>
      </c>
      <c r="C183" t="s">
        <v>10</v>
      </c>
      <c r="D183">
        <v>100</v>
      </c>
      <c r="E183">
        <v>5</v>
      </c>
      <c r="F183">
        <v>500</v>
      </c>
    </row>
    <row r="184" spans="1:6" x14ac:dyDescent="0.3">
      <c r="A184" s="1">
        <v>44742</v>
      </c>
      <c r="B184" t="s">
        <v>11</v>
      </c>
      <c r="C184" t="s">
        <v>7</v>
      </c>
      <c r="D184">
        <v>100</v>
      </c>
      <c r="E184">
        <v>15</v>
      </c>
      <c r="F184">
        <v>1500</v>
      </c>
    </row>
    <row r="185" spans="1:6" x14ac:dyDescent="0.3">
      <c r="A185" s="1">
        <v>44743</v>
      </c>
      <c r="B185" t="s">
        <v>6</v>
      </c>
      <c r="C185" t="s">
        <v>7</v>
      </c>
      <c r="D185">
        <v>600</v>
      </c>
      <c r="E185">
        <v>11</v>
      </c>
      <c r="F185">
        <v>6600</v>
      </c>
    </row>
    <row r="186" spans="1:6" x14ac:dyDescent="0.3">
      <c r="A186" s="1">
        <v>44744</v>
      </c>
      <c r="B186" t="s">
        <v>20</v>
      </c>
      <c r="C186" t="s">
        <v>10</v>
      </c>
      <c r="D186">
        <v>40</v>
      </c>
      <c r="E186">
        <v>20</v>
      </c>
      <c r="F186">
        <v>800</v>
      </c>
    </row>
    <row r="187" spans="1:6" x14ac:dyDescent="0.3">
      <c r="A187" s="1">
        <v>44745</v>
      </c>
      <c r="B187" t="s">
        <v>6</v>
      </c>
      <c r="C187" t="s">
        <v>7</v>
      </c>
      <c r="D187">
        <v>600</v>
      </c>
      <c r="E187">
        <v>10</v>
      </c>
      <c r="F187">
        <v>6000</v>
      </c>
    </row>
    <row r="188" spans="1:6" x14ac:dyDescent="0.3">
      <c r="A188" s="1">
        <v>44746</v>
      </c>
      <c r="B188" t="s">
        <v>17</v>
      </c>
      <c r="C188" t="s">
        <v>7</v>
      </c>
      <c r="D188">
        <v>80</v>
      </c>
      <c r="E188">
        <v>22</v>
      </c>
      <c r="F188">
        <v>1760</v>
      </c>
    </row>
    <row r="189" spans="1:6" x14ac:dyDescent="0.3">
      <c r="A189" s="1">
        <v>44747</v>
      </c>
      <c r="B189" t="s">
        <v>15</v>
      </c>
      <c r="C189" t="s">
        <v>10</v>
      </c>
      <c r="D189">
        <v>100</v>
      </c>
      <c r="E189">
        <v>18</v>
      </c>
      <c r="F189">
        <v>1800</v>
      </c>
    </row>
    <row r="190" spans="1:6" x14ac:dyDescent="0.3">
      <c r="A190" s="1">
        <v>44748</v>
      </c>
      <c r="B190" t="s">
        <v>16</v>
      </c>
      <c r="C190" t="s">
        <v>13</v>
      </c>
      <c r="D190">
        <v>200</v>
      </c>
      <c r="E190">
        <v>12</v>
      </c>
      <c r="F190">
        <v>2400</v>
      </c>
    </row>
    <row r="191" spans="1:6" x14ac:dyDescent="0.3">
      <c r="A191" s="1">
        <v>44749</v>
      </c>
      <c r="B191" t="s">
        <v>6</v>
      </c>
      <c r="C191" t="s">
        <v>7</v>
      </c>
      <c r="D191">
        <v>600</v>
      </c>
      <c r="E191">
        <v>7</v>
      </c>
      <c r="F191">
        <v>4200</v>
      </c>
    </row>
    <row r="192" spans="1:6" x14ac:dyDescent="0.3">
      <c r="A192" s="1">
        <v>44750</v>
      </c>
      <c r="B192" t="s">
        <v>18</v>
      </c>
      <c r="C192" t="s">
        <v>19</v>
      </c>
      <c r="D192">
        <v>50</v>
      </c>
      <c r="E192">
        <v>20</v>
      </c>
      <c r="F192">
        <v>1000</v>
      </c>
    </row>
    <row r="193" spans="1:6" x14ac:dyDescent="0.3">
      <c r="A193" s="1">
        <v>44751</v>
      </c>
      <c r="B193" t="s">
        <v>9</v>
      </c>
      <c r="C193" t="s">
        <v>10</v>
      </c>
      <c r="D193">
        <v>20</v>
      </c>
      <c r="E193">
        <v>30</v>
      </c>
      <c r="F193">
        <v>600</v>
      </c>
    </row>
    <row r="194" spans="1:6" x14ac:dyDescent="0.3">
      <c r="A194" s="1">
        <v>44752</v>
      </c>
      <c r="B194" t="s">
        <v>24</v>
      </c>
      <c r="C194" t="s">
        <v>10</v>
      </c>
      <c r="D194">
        <v>50</v>
      </c>
      <c r="E194">
        <v>25</v>
      </c>
      <c r="F194">
        <v>1250</v>
      </c>
    </row>
    <row r="195" spans="1:6" x14ac:dyDescent="0.3">
      <c r="A195" s="1">
        <v>44753</v>
      </c>
      <c r="B195" t="s">
        <v>12</v>
      </c>
      <c r="C195" t="s">
        <v>13</v>
      </c>
      <c r="E195">
        <v>15</v>
      </c>
      <c r="F195">
        <v>2250</v>
      </c>
    </row>
    <row r="196" spans="1:6" x14ac:dyDescent="0.3">
      <c r="A196" s="1">
        <v>44754</v>
      </c>
      <c r="B196" t="s">
        <v>20</v>
      </c>
      <c r="C196" t="s">
        <v>10</v>
      </c>
      <c r="D196">
        <v>40</v>
      </c>
      <c r="E196">
        <v>15</v>
      </c>
      <c r="F196">
        <v>600</v>
      </c>
    </row>
    <row r="197" spans="1:6" x14ac:dyDescent="0.3">
      <c r="A197" s="1">
        <v>44755</v>
      </c>
      <c r="B197" t="s">
        <v>6</v>
      </c>
      <c r="C197" t="s">
        <v>7</v>
      </c>
      <c r="D197">
        <v>600</v>
      </c>
      <c r="E197">
        <v>12</v>
      </c>
      <c r="F197">
        <v>7200</v>
      </c>
    </row>
    <row r="198" spans="1:6" x14ac:dyDescent="0.3">
      <c r="A198" s="1">
        <v>44756</v>
      </c>
      <c r="B198" t="s">
        <v>21</v>
      </c>
      <c r="C198" t="s">
        <v>22</v>
      </c>
      <c r="D198">
        <v>80</v>
      </c>
      <c r="E198">
        <v>8</v>
      </c>
      <c r="F198">
        <v>640</v>
      </c>
    </row>
    <row r="199" spans="1:6" x14ac:dyDescent="0.3">
      <c r="A199" s="1">
        <v>44757</v>
      </c>
      <c r="B199" t="s">
        <v>23</v>
      </c>
      <c r="C199" t="s">
        <v>13</v>
      </c>
      <c r="D199">
        <v>30</v>
      </c>
      <c r="E199">
        <v>35</v>
      </c>
      <c r="F199">
        <v>1050</v>
      </c>
    </row>
    <row r="200" spans="1:6" x14ac:dyDescent="0.3">
      <c r="A200" s="1">
        <v>44758</v>
      </c>
      <c r="B200" t="s">
        <v>16</v>
      </c>
      <c r="C200" t="s">
        <v>13</v>
      </c>
      <c r="D200">
        <v>200</v>
      </c>
      <c r="E200">
        <v>9</v>
      </c>
      <c r="F200">
        <v>1800</v>
      </c>
    </row>
    <row r="201" spans="1:6" x14ac:dyDescent="0.3">
      <c r="A201" s="1">
        <v>44759</v>
      </c>
      <c r="B201" t="s">
        <v>6</v>
      </c>
      <c r="C201" t="s">
        <v>7</v>
      </c>
      <c r="D201">
        <v>600</v>
      </c>
      <c r="E201">
        <v>6</v>
      </c>
      <c r="F201">
        <v>3600</v>
      </c>
    </row>
    <row r="202" spans="1:6" x14ac:dyDescent="0.3">
      <c r="A202" s="1">
        <v>44760</v>
      </c>
      <c r="B202" t="s">
        <v>15</v>
      </c>
      <c r="C202" t="s">
        <v>10</v>
      </c>
      <c r="D202">
        <v>100</v>
      </c>
      <c r="E202">
        <v>8</v>
      </c>
      <c r="F202">
        <v>800</v>
      </c>
    </row>
    <row r="203" spans="1:6" x14ac:dyDescent="0.3">
      <c r="A203" s="1">
        <v>44761</v>
      </c>
      <c r="B203" t="s">
        <v>17</v>
      </c>
      <c r="C203" t="s">
        <v>7</v>
      </c>
      <c r="D203">
        <v>80</v>
      </c>
      <c r="E203">
        <v>20</v>
      </c>
      <c r="F203">
        <v>1600</v>
      </c>
    </row>
    <row r="204" spans="1:6" x14ac:dyDescent="0.3">
      <c r="A204" s="1">
        <v>44762</v>
      </c>
      <c r="B204" t="s">
        <v>18</v>
      </c>
      <c r="C204" t="s">
        <v>19</v>
      </c>
      <c r="D204">
        <v>50</v>
      </c>
      <c r="E204">
        <v>15</v>
      </c>
      <c r="F204">
        <v>750</v>
      </c>
    </row>
    <row r="205" spans="1:6" x14ac:dyDescent="0.3">
      <c r="A205" s="1">
        <v>44763</v>
      </c>
      <c r="B205" t="s">
        <v>9</v>
      </c>
      <c r="C205" t="s">
        <v>10</v>
      </c>
      <c r="D205">
        <v>20</v>
      </c>
      <c r="E205">
        <v>25</v>
      </c>
      <c r="F205">
        <v>500</v>
      </c>
    </row>
    <row r="206" spans="1:6" x14ac:dyDescent="0.3">
      <c r="A206" s="1">
        <v>44764</v>
      </c>
      <c r="B206" t="s">
        <v>6</v>
      </c>
      <c r="C206" t="s">
        <v>7</v>
      </c>
      <c r="D206">
        <v>600</v>
      </c>
      <c r="E206">
        <v>7</v>
      </c>
      <c r="F206">
        <v>4200</v>
      </c>
    </row>
    <row r="207" spans="1:6" x14ac:dyDescent="0.3">
      <c r="A207" s="1">
        <v>44765</v>
      </c>
      <c r="B207" t="s">
        <v>21</v>
      </c>
      <c r="C207" t="s">
        <v>22</v>
      </c>
      <c r="D207">
        <v>80</v>
      </c>
      <c r="E207">
        <v>12</v>
      </c>
      <c r="F207">
        <v>960</v>
      </c>
    </row>
    <row r="208" spans="1:6" x14ac:dyDescent="0.3">
      <c r="A208" s="1">
        <v>44766</v>
      </c>
      <c r="B208" t="s">
        <v>9</v>
      </c>
      <c r="C208" t="s">
        <v>10</v>
      </c>
      <c r="D208">
        <v>20</v>
      </c>
      <c r="E208">
        <v>15</v>
      </c>
      <c r="F208">
        <v>300</v>
      </c>
    </row>
    <row r="209" spans="1:6" x14ac:dyDescent="0.3">
      <c r="A209" s="1">
        <v>44767</v>
      </c>
      <c r="B209" t="s">
        <v>16</v>
      </c>
      <c r="C209" t="s">
        <v>13</v>
      </c>
      <c r="D209">
        <v>200</v>
      </c>
      <c r="E209">
        <v>8</v>
      </c>
      <c r="F209">
        <v>1600</v>
      </c>
    </row>
    <row r="210" spans="1:6" x14ac:dyDescent="0.3">
      <c r="A210" s="1">
        <v>44768</v>
      </c>
      <c r="B210" t="s">
        <v>24</v>
      </c>
      <c r="C210" t="s">
        <v>10</v>
      </c>
      <c r="D210">
        <v>50</v>
      </c>
      <c r="E210">
        <v>20</v>
      </c>
      <c r="F210">
        <v>1000</v>
      </c>
    </row>
    <row r="211" spans="1:6" x14ac:dyDescent="0.3">
      <c r="A211" s="1">
        <v>44769</v>
      </c>
      <c r="B211" t="s">
        <v>6</v>
      </c>
      <c r="C211" t="s">
        <v>7</v>
      </c>
      <c r="D211">
        <v>600</v>
      </c>
      <c r="E211">
        <v>9</v>
      </c>
      <c r="F211">
        <v>5400</v>
      </c>
    </row>
    <row r="212" spans="1:6" x14ac:dyDescent="0.3">
      <c r="A212" s="1">
        <v>44770</v>
      </c>
      <c r="B212" t="s">
        <v>12</v>
      </c>
      <c r="C212" t="s">
        <v>13</v>
      </c>
      <c r="D212">
        <v>150</v>
      </c>
      <c r="E212">
        <v>5</v>
      </c>
      <c r="F212">
        <v>750</v>
      </c>
    </row>
    <row r="213" spans="1:6" x14ac:dyDescent="0.3">
      <c r="A213" s="1">
        <v>44771</v>
      </c>
      <c r="B213" t="s">
        <v>15</v>
      </c>
      <c r="C213" t="s">
        <v>10</v>
      </c>
      <c r="D213">
        <v>100</v>
      </c>
      <c r="E213">
        <v>5</v>
      </c>
      <c r="F213">
        <v>500</v>
      </c>
    </row>
    <row r="214" spans="1:6" x14ac:dyDescent="0.3">
      <c r="A214" s="1">
        <v>44772</v>
      </c>
      <c r="B214" t="s">
        <v>11</v>
      </c>
      <c r="C214" t="s">
        <v>7</v>
      </c>
      <c r="D214">
        <v>100</v>
      </c>
      <c r="E214">
        <v>10</v>
      </c>
      <c r="F214">
        <v>1000</v>
      </c>
    </row>
    <row r="215" spans="1:6" x14ac:dyDescent="0.3">
      <c r="A215" s="1">
        <v>44773</v>
      </c>
      <c r="B215" t="s">
        <v>6</v>
      </c>
      <c r="C215" t="s">
        <v>7</v>
      </c>
      <c r="D215">
        <v>600</v>
      </c>
      <c r="E215">
        <v>11</v>
      </c>
      <c r="F215">
        <v>6600</v>
      </c>
    </row>
    <row r="216" spans="1:6" x14ac:dyDescent="0.3">
      <c r="A216" s="1">
        <v>44774</v>
      </c>
      <c r="B216" t="s">
        <v>20</v>
      </c>
      <c r="C216" t="s">
        <v>25</v>
      </c>
      <c r="D216">
        <v>40</v>
      </c>
      <c r="E216">
        <v>30</v>
      </c>
      <c r="F216">
        <v>1200</v>
      </c>
    </row>
    <row r="217" spans="1:6" x14ac:dyDescent="0.3">
      <c r="A217" s="1">
        <v>44775</v>
      </c>
      <c r="B217" t="s">
        <v>6</v>
      </c>
      <c r="C217" t="s">
        <v>7</v>
      </c>
      <c r="D217">
        <v>600</v>
      </c>
      <c r="E217">
        <v>10</v>
      </c>
      <c r="F217">
        <v>6000</v>
      </c>
    </row>
    <row r="218" spans="1:6" x14ac:dyDescent="0.3">
      <c r="A218" s="1">
        <v>44776</v>
      </c>
      <c r="B218" t="s">
        <v>17</v>
      </c>
      <c r="C218" t="s">
        <v>7</v>
      </c>
      <c r="D218">
        <v>80</v>
      </c>
      <c r="E218">
        <v>25</v>
      </c>
      <c r="F218">
        <v>2000</v>
      </c>
    </row>
    <row r="219" spans="1:6" x14ac:dyDescent="0.3">
      <c r="A219" s="1">
        <v>44777</v>
      </c>
      <c r="B219" t="s">
        <v>15</v>
      </c>
      <c r="C219" t="s">
        <v>10</v>
      </c>
      <c r="D219">
        <v>100</v>
      </c>
      <c r="E219">
        <v>15</v>
      </c>
      <c r="F219">
        <v>1500</v>
      </c>
    </row>
    <row r="220" spans="1:6" x14ac:dyDescent="0.3">
      <c r="A220" s="1">
        <v>44778</v>
      </c>
      <c r="B220" t="s">
        <v>16</v>
      </c>
      <c r="C220" t="s">
        <v>13</v>
      </c>
      <c r="D220">
        <v>200</v>
      </c>
      <c r="E220">
        <v>10</v>
      </c>
      <c r="F220">
        <v>2000</v>
      </c>
    </row>
    <row r="221" spans="1:6" x14ac:dyDescent="0.3">
      <c r="A221" s="1">
        <v>44779</v>
      </c>
      <c r="B221" t="s">
        <v>6</v>
      </c>
      <c r="C221" t="s">
        <v>7</v>
      </c>
      <c r="D221">
        <v>600</v>
      </c>
      <c r="E221">
        <v>7</v>
      </c>
      <c r="F221">
        <v>4200</v>
      </c>
    </row>
    <row r="222" spans="1:6" x14ac:dyDescent="0.3">
      <c r="A222" s="1">
        <v>44780</v>
      </c>
      <c r="B222" t="s">
        <v>18</v>
      </c>
      <c r="C222" t="s">
        <v>19</v>
      </c>
      <c r="D222">
        <v>50</v>
      </c>
      <c r="E222">
        <v>18</v>
      </c>
      <c r="F222">
        <v>900</v>
      </c>
    </row>
    <row r="223" spans="1:6" x14ac:dyDescent="0.3">
      <c r="A223" s="1">
        <v>44781</v>
      </c>
      <c r="B223" t="s">
        <v>9</v>
      </c>
      <c r="C223" t="s">
        <v>10</v>
      </c>
      <c r="D223">
        <v>20</v>
      </c>
      <c r="E223">
        <v>35</v>
      </c>
      <c r="F223">
        <v>700</v>
      </c>
    </row>
    <row r="224" spans="1:6" x14ac:dyDescent="0.3">
      <c r="A224" s="1">
        <v>44782</v>
      </c>
      <c r="B224" t="s">
        <v>24</v>
      </c>
      <c r="C224" t="s">
        <v>10</v>
      </c>
      <c r="D224">
        <v>50</v>
      </c>
      <c r="E224">
        <v>10</v>
      </c>
      <c r="F224">
        <v>500</v>
      </c>
    </row>
    <row r="225" spans="1:6" x14ac:dyDescent="0.3">
      <c r="A225" s="1">
        <v>44783</v>
      </c>
      <c r="B225" t="s">
        <v>12</v>
      </c>
      <c r="C225" t="s">
        <v>13</v>
      </c>
      <c r="D225">
        <v>150</v>
      </c>
      <c r="E225">
        <v>12</v>
      </c>
      <c r="F225">
        <v>1800</v>
      </c>
    </row>
    <row r="226" spans="1:6" x14ac:dyDescent="0.3">
      <c r="A226" s="1">
        <v>44784</v>
      </c>
      <c r="B226" t="s">
        <v>20</v>
      </c>
      <c r="C226" t="s">
        <v>10</v>
      </c>
      <c r="D226">
        <v>40</v>
      </c>
      <c r="E226">
        <v>20</v>
      </c>
      <c r="F226">
        <v>800</v>
      </c>
    </row>
    <row r="227" spans="1:6" x14ac:dyDescent="0.3">
      <c r="A227" s="1">
        <v>44785</v>
      </c>
      <c r="B227" t="s">
        <v>6</v>
      </c>
      <c r="C227" t="s">
        <v>7</v>
      </c>
      <c r="D227">
        <v>600</v>
      </c>
      <c r="E227">
        <v>12</v>
      </c>
      <c r="F227">
        <v>7200</v>
      </c>
    </row>
    <row r="228" spans="1:6" x14ac:dyDescent="0.3">
      <c r="A228" s="1">
        <v>44786</v>
      </c>
      <c r="B228" t="s">
        <v>21</v>
      </c>
      <c r="C228" t="s">
        <v>22</v>
      </c>
      <c r="D228">
        <v>80</v>
      </c>
      <c r="E228">
        <v>15</v>
      </c>
      <c r="F228">
        <v>1200</v>
      </c>
    </row>
    <row r="229" spans="1:6" x14ac:dyDescent="0.3">
      <c r="A229" s="1">
        <v>44787</v>
      </c>
      <c r="B229" t="s">
        <v>23</v>
      </c>
      <c r="C229" t="s">
        <v>13</v>
      </c>
      <c r="D229">
        <v>30</v>
      </c>
      <c r="E229">
        <v>40</v>
      </c>
      <c r="F229">
        <v>1200</v>
      </c>
    </row>
    <row r="230" spans="1:6" x14ac:dyDescent="0.3">
      <c r="A230" s="1">
        <v>44788</v>
      </c>
      <c r="B230" t="s">
        <v>16</v>
      </c>
      <c r="C230" t="s">
        <v>13</v>
      </c>
      <c r="D230">
        <v>200</v>
      </c>
      <c r="E230">
        <v>5</v>
      </c>
      <c r="F230">
        <v>1000</v>
      </c>
    </row>
    <row r="231" spans="1:6" x14ac:dyDescent="0.3">
      <c r="A231" s="1">
        <v>44789</v>
      </c>
      <c r="B231" t="s">
        <v>6</v>
      </c>
      <c r="C231" t="s">
        <v>7</v>
      </c>
      <c r="D231">
        <v>600</v>
      </c>
      <c r="E231">
        <v>6</v>
      </c>
      <c r="F231">
        <v>3600</v>
      </c>
    </row>
    <row r="232" spans="1:6" x14ac:dyDescent="0.3">
      <c r="A232" s="1">
        <v>44790</v>
      </c>
      <c r="B232" t="s">
        <v>15</v>
      </c>
      <c r="C232" t="s">
        <v>10</v>
      </c>
      <c r="D232">
        <v>100</v>
      </c>
      <c r="E232">
        <v>8</v>
      </c>
      <c r="F232">
        <v>800</v>
      </c>
    </row>
    <row r="233" spans="1:6" x14ac:dyDescent="0.3">
      <c r="A233" s="1">
        <v>44791</v>
      </c>
      <c r="B233" t="s">
        <v>17</v>
      </c>
      <c r="C233" t="s">
        <v>7</v>
      </c>
      <c r="D233">
        <v>80</v>
      </c>
      <c r="E233">
        <v>20</v>
      </c>
      <c r="F233">
        <v>1600</v>
      </c>
    </row>
    <row r="234" spans="1:6" x14ac:dyDescent="0.3">
      <c r="A234" s="1">
        <v>44792</v>
      </c>
      <c r="B234" t="s">
        <v>18</v>
      </c>
      <c r="C234" t="s">
        <v>19</v>
      </c>
      <c r="D234">
        <v>50</v>
      </c>
      <c r="E234">
        <v>15</v>
      </c>
      <c r="F234">
        <v>750</v>
      </c>
    </row>
    <row r="235" spans="1:6" x14ac:dyDescent="0.3">
      <c r="A235" s="1">
        <v>44793</v>
      </c>
      <c r="B235" t="s">
        <v>9</v>
      </c>
      <c r="C235" t="s">
        <v>10</v>
      </c>
      <c r="D235">
        <v>20</v>
      </c>
      <c r="E235">
        <v>20</v>
      </c>
      <c r="F235">
        <v>400</v>
      </c>
    </row>
    <row r="236" spans="1:6" x14ac:dyDescent="0.3">
      <c r="A236" s="1">
        <v>44794</v>
      </c>
      <c r="B236" t="s">
        <v>14</v>
      </c>
      <c r="C236" t="s">
        <v>7</v>
      </c>
      <c r="D236">
        <v>400</v>
      </c>
      <c r="E236">
        <v>6</v>
      </c>
      <c r="F236">
        <v>2400</v>
      </c>
    </row>
    <row r="237" spans="1:6" x14ac:dyDescent="0.3">
      <c r="A237" s="1">
        <v>44795</v>
      </c>
      <c r="B237" t="s">
        <v>6</v>
      </c>
      <c r="C237" t="s">
        <v>7</v>
      </c>
      <c r="D237">
        <v>600</v>
      </c>
      <c r="E237">
        <v>7</v>
      </c>
      <c r="F237">
        <v>4200</v>
      </c>
    </row>
    <row r="238" spans="1:6" x14ac:dyDescent="0.3">
      <c r="A238" s="1">
        <v>44796</v>
      </c>
      <c r="B238" t="s">
        <v>21</v>
      </c>
      <c r="C238" t="s">
        <v>22</v>
      </c>
      <c r="D238">
        <v>80</v>
      </c>
      <c r="E238">
        <v>12</v>
      </c>
      <c r="F238">
        <v>960</v>
      </c>
    </row>
    <row r="239" spans="1:6" x14ac:dyDescent="0.3">
      <c r="A239" s="1">
        <v>44797</v>
      </c>
      <c r="B239" t="s">
        <v>9</v>
      </c>
      <c r="C239" t="s">
        <v>10</v>
      </c>
      <c r="D239">
        <v>20</v>
      </c>
      <c r="E239">
        <v>25</v>
      </c>
      <c r="F239">
        <v>500</v>
      </c>
    </row>
    <row r="240" spans="1:6" x14ac:dyDescent="0.3">
      <c r="A240" s="1">
        <v>44798</v>
      </c>
      <c r="B240" t="s">
        <v>16</v>
      </c>
      <c r="C240" t="s">
        <v>13</v>
      </c>
      <c r="D240">
        <v>200</v>
      </c>
      <c r="E240">
        <v>8</v>
      </c>
      <c r="F240">
        <v>1600</v>
      </c>
    </row>
    <row r="241" spans="1:6" x14ac:dyDescent="0.3">
      <c r="A241" s="1">
        <v>44799</v>
      </c>
      <c r="B241" t="s">
        <v>24</v>
      </c>
      <c r="C241" t="s">
        <v>10</v>
      </c>
      <c r="D241">
        <v>50</v>
      </c>
      <c r="E241">
        <v>15</v>
      </c>
      <c r="F241">
        <v>750</v>
      </c>
    </row>
    <row r="242" spans="1:6" x14ac:dyDescent="0.3">
      <c r="A242" s="1">
        <v>44800</v>
      </c>
      <c r="B242" t="s">
        <v>6</v>
      </c>
      <c r="C242" t="s">
        <v>7</v>
      </c>
      <c r="D242">
        <v>600</v>
      </c>
      <c r="E242">
        <v>9</v>
      </c>
      <c r="F242">
        <v>5400</v>
      </c>
    </row>
    <row r="243" spans="1:6" x14ac:dyDescent="0.3">
      <c r="A243" s="1">
        <v>44801</v>
      </c>
      <c r="B243" t="s">
        <v>12</v>
      </c>
      <c r="C243" t="s">
        <v>13</v>
      </c>
      <c r="D243">
        <v>150</v>
      </c>
      <c r="E243">
        <v>10</v>
      </c>
      <c r="F243">
        <v>1500</v>
      </c>
    </row>
    <row r="244" spans="1:6" x14ac:dyDescent="0.3">
      <c r="A244" s="1">
        <v>44802</v>
      </c>
      <c r="B244" t="s">
        <v>15</v>
      </c>
      <c r="C244" t="s">
        <v>10</v>
      </c>
      <c r="D244">
        <v>100</v>
      </c>
      <c r="E244">
        <v>5</v>
      </c>
      <c r="F244">
        <v>500</v>
      </c>
    </row>
    <row r="245" spans="1:6" x14ac:dyDescent="0.3">
      <c r="A245" s="1">
        <v>44803</v>
      </c>
      <c r="B245" t="s">
        <v>11</v>
      </c>
      <c r="C245" t="s">
        <v>7</v>
      </c>
      <c r="D245">
        <v>100</v>
      </c>
      <c r="E245">
        <v>15</v>
      </c>
      <c r="F245">
        <v>1500</v>
      </c>
    </row>
    <row r="246" spans="1:6" x14ac:dyDescent="0.3">
      <c r="A246" s="1">
        <v>44804</v>
      </c>
      <c r="B246" t="s">
        <v>6</v>
      </c>
      <c r="C246" t="s">
        <v>7</v>
      </c>
      <c r="D246">
        <v>600</v>
      </c>
      <c r="E246">
        <v>11</v>
      </c>
      <c r="F246">
        <v>6600</v>
      </c>
    </row>
    <row r="247" spans="1:6" x14ac:dyDescent="0.3">
      <c r="A247" s="1">
        <v>44805</v>
      </c>
      <c r="B247" t="s">
        <v>20</v>
      </c>
      <c r="C247" t="s">
        <v>10</v>
      </c>
      <c r="D247">
        <v>40</v>
      </c>
      <c r="E247">
        <v>20</v>
      </c>
      <c r="F247">
        <v>800</v>
      </c>
    </row>
    <row r="248" spans="1:6" x14ac:dyDescent="0.3">
      <c r="A248" s="1">
        <v>44806</v>
      </c>
      <c r="B248" t="s">
        <v>6</v>
      </c>
      <c r="C248" t="s">
        <v>7</v>
      </c>
      <c r="D248">
        <v>600</v>
      </c>
      <c r="E248">
        <v>10</v>
      </c>
      <c r="F248">
        <v>6000</v>
      </c>
    </row>
    <row r="249" spans="1:6" x14ac:dyDescent="0.3">
      <c r="A249" s="1">
        <v>44807</v>
      </c>
      <c r="B249" t="s">
        <v>17</v>
      </c>
      <c r="C249" t="s">
        <v>7</v>
      </c>
      <c r="D249">
        <v>80</v>
      </c>
      <c r="E249">
        <v>22</v>
      </c>
      <c r="F249">
        <v>1760</v>
      </c>
    </row>
    <row r="250" spans="1:6" x14ac:dyDescent="0.3">
      <c r="A250" s="1">
        <v>44808</v>
      </c>
      <c r="B250" t="s">
        <v>15</v>
      </c>
      <c r="C250" t="s">
        <v>10</v>
      </c>
      <c r="D250">
        <v>100</v>
      </c>
      <c r="E250">
        <v>18</v>
      </c>
      <c r="F250">
        <v>1800</v>
      </c>
    </row>
    <row r="251" spans="1:6" x14ac:dyDescent="0.3">
      <c r="A251" s="1">
        <v>44809</v>
      </c>
      <c r="B251" t="s">
        <v>16</v>
      </c>
      <c r="C251" t="s">
        <v>13</v>
      </c>
      <c r="D251">
        <v>200</v>
      </c>
      <c r="E251">
        <v>12</v>
      </c>
      <c r="F251">
        <v>2400</v>
      </c>
    </row>
    <row r="252" spans="1:6" x14ac:dyDescent="0.3">
      <c r="A252" s="1">
        <v>44810</v>
      </c>
      <c r="B252" t="s">
        <v>6</v>
      </c>
      <c r="C252" t="s">
        <v>7</v>
      </c>
      <c r="D252">
        <v>600</v>
      </c>
      <c r="E252">
        <v>7</v>
      </c>
      <c r="F252">
        <v>4200</v>
      </c>
    </row>
    <row r="253" spans="1:6" x14ac:dyDescent="0.3">
      <c r="A253" s="1">
        <v>44811</v>
      </c>
      <c r="B253" t="s">
        <v>18</v>
      </c>
      <c r="C253" t="s">
        <v>19</v>
      </c>
      <c r="D253">
        <v>50</v>
      </c>
      <c r="E253">
        <v>20</v>
      </c>
      <c r="F253">
        <v>1000</v>
      </c>
    </row>
    <row r="254" spans="1:6" x14ac:dyDescent="0.3">
      <c r="A254" s="1">
        <v>44812</v>
      </c>
      <c r="B254" t="s">
        <v>9</v>
      </c>
      <c r="C254" t="s">
        <v>10</v>
      </c>
      <c r="D254">
        <v>20</v>
      </c>
      <c r="E254">
        <v>30</v>
      </c>
      <c r="F254">
        <v>600</v>
      </c>
    </row>
    <row r="255" spans="1:6" x14ac:dyDescent="0.3">
      <c r="A255" s="1">
        <v>44813</v>
      </c>
      <c r="B255" t="s">
        <v>24</v>
      </c>
      <c r="C255" t="s">
        <v>10</v>
      </c>
      <c r="D255">
        <v>50</v>
      </c>
      <c r="E255">
        <v>25</v>
      </c>
      <c r="F255">
        <v>1250</v>
      </c>
    </row>
    <row r="256" spans="1:6" x14ac:dyDescent="0.3">
      <c r="A256" s="1">
        <v>44814</v>
      </c>
      <c r="B256" t="s">
        <v>12</v>
      </c>
      <c r="C256" t="s">
        <v>13</v>
      </c>
      <c r="D256">
        <v>150</v>
      </c>
      <c r="E256">
        <v>15</v>
      </c>
      <c r="F256">
        <v>2250</v>
      </c>
    </row>
    <row r="257" spans="1:6" x14ac:dyDescent="0.3">
      <c r="A257" s="1">
        <v>44815</v>
      </c>
      <c r="B257" t="s">
        <v>20</v>
      </c>
      <c r="C257" t="s">
        <v>10</v>
      </c>
      <c r="D257">
        <v>40</v>
      </c>
      <c r="E257">
        <v>15</v>
      </c>
      <c r="F257">
        <v>600</v>
      </c>
    </row>
    <row r="258" spans="1:6" x14ac:dyDescent="0.3">
      <c r="A258" s="1">
        <v>44816</v>
      </c>
      <c r="B258" t="s">
        <v>6</v>
      </c>
      <c r="C258" t="s">
        <v>7</v>
      </c>
      <c r="D258">
        <v>600</v>
      </c>
      <c r="E258">
        <v>12</v>
      </c>
      <c r="F258">
        <v>7200</v>
      </c>
    </row>
    <row r="259" spans="1:6" x14ac:dyDescent="0.3">
      <c r="A259" s="1">
        <v>44817</v>
      </c>
      <c r="B259" t="s">
        <v>21</v>
      </c>
      <c r="C259" t="s">
        <v>22</v>
      </c>
      <c r="D259">
        <v>80</v>
      </c>
      <c r="E259">
        <v>8</v>
      </c>
      <c r="F259">
        <v>640</v>
      </c>
    </row>
    <row r="260" spans="1:6" x14ac:dyDescent="0.3">
      <c r="A260" s="1">
        <v>44818</v>
      </c>
      <c r="B260" t="s">
        <v>23</v>
      </c>
      <c r="C260" t="s">
        <v>13</v>
      </c>
      <c r="D260">
        <v>30</v>
      </c>
      <c r="E260">
        <v>35</v>
      </c>
      <c r="F260">
        <v>1050</v>
      </c>
    </row>
    <row r="261" spans="1:6" x14ac:dyDescent="0.3">
      <c r="A261" s="1">
        <v>44819</v>
      </c>
      <c r="B261" t="s">
        <v>16</v>
      </c>
      <c r="C261" t="s">
        <v>13</v>
      </c>
      <c r="D261">
        <v>200</v>
      </c>
      <c r="E261">
        <v>9</v>
      </c>
      <c r="F261">
        <v>1800</v>
      </c>
    </row>
    <row r="262" spans="1:6" x14ac:dyDescent="0.3">
      <c r="A262" s="1">
        <v>44820</v>
      </c>
      <c r="B262" t="s">
        <v>6</v>
      </c>
      <c r="C262" t="s">
        <v>7</v>
      </c>
      <c r="D262">
        <v>600</v>
      </c>
      <c r="E262">
        <v>6</v>
      </c>
      <c r="F262">
        <v>3600</v>
      </c>
    </row>
    <row r="263" spans="1:6" x14ac:dyDescent="0.3">
      <c r="A263" s="1">
        <v>44821</v>
      </c>
      <c r="B263" t="s">
        <v>15</v>
      </c>
      <c r="C263" t="s">
        <v>10</v>
      </c>
      <c r="D263">
        <v>100</v>
      </c>
      <c r="E263">
        <v>8</v>
      </c>
      <c r="F263">
        <v>800</v>
      </c>
    </row>
    <row r="264" spans="1:6" x14ac:dyDescent="0.3">
      <c r="A264" s="1">
        <v>44822</v>
      </c>
      <c r="B264" t="s">
        <v>17</v>
      </c>
      <c r="C264" t="s">
        <v>7</v>
      </c>
      <c r="D264">
        <v>80</v>
      </c>
      <c r="E264">
        <v>20</v>
      </c>
      <c r="F264">
        <v>1600</v>
      </c>
    </row>
    <row r="265" spans="1:6" x14ac:dyDescent="0.3">
      <c r="A265" s="1">
        <v>44823</v>
      </c>
      <c r="B265" t="s">
        <v>18</v>
      </c>
      <c r="C265" t="s">
        <v>19</v>
      </c>
      <c r="D265">
        <v>50</v>
      </c>
      <c r="E265">
        <v>15</v>
      </c>
      <c r="F265">
        <v>750</v>
      </c>
    </row>
    <row r="266" spans="1:6" x14ac:dyDescent="0.3">
      <c r="A266" s="1">
        <v>44824</v>
      </c>
      <c r="B266" t="s">
        <v>9</v>
      </c>
      <c r="C266" t="s">
        <v>10</v>
      </c>
      <c r="D266">
        <v>20</v>
      </c>
      <c r="E266">
        <v>25</v>
      </c>
      <c r="F266">
        <v>500</v>
      </c>
    </row>
    <row r="267" spans="1:6" x14ac:dyDescent="0.3">
      <c r="A267" s="1">
        <v>44825</v>
      </c>
      <c r="B267" t="s">
        <v>6</v>
      </c>
      <c r="C267" t="s">
        <v>7</v>
      </c>
      <c r="D267">
        <v>600</v>
      </c>
      <c r="E267">
        <v>7</v>
      </c>
      <c r="F267">
        <v>4200</v>
      </c>
    </row>
    <row r="268" spans="1:6" x14ac:dyDescent="0.3">
      <c r="A268" s="1">
        <v>44826</v>
      </c>
      <c r="B268" t="s">
        <v>21</v>
      </c>
      <c r="C268" t="s">
        <v>22</v>
      </c>
      <c r="D268">
        <v>80</v>
      </c>
      <c r="E268">
        <v>12</v>
      </c>
      <c r="F268">
        <v>960</v>
      </c>
    </row>
    <row r="269" spans="1:6" x14ac:dyDescent="0.3">
      <c r="A269" s="1">
        <v>44827</v>
      </c>
      <c r="B269" t="s">
        <v>9</v>
      </c>
      <c r="C269" t="s">
        <v>10</v>
      </c>
      <c r="D269">
        <v>20</v>
      </c>
      <c r="E269">
        <v>15</v>
      </c>
      <c r="F269">
        <v>300</v>
      </c>
    </row>
    <row r="270" spans="1:6" x14ac:dyDescent="0.3">
      <c r="A270" s="1">
        <v>44828</v>
      </c>
      <c r="B270" t="s">
        <v>16</v>
      </c>
      <c r="C270" t="s">
        <v>13</v>
      </c>
      <c r="D270">
        <v>200</v>
      </c>
      <c r="E270">
        <v>8</v>
      </c>
      <c r="F270">
        <v>1600</v>
      </c>
    </row>
    <row r="271" spans="1:6" x14ac:dyDescent="0.3">
      <c r="A271" s="1">
        <v>44829</v>
      </c>
      <c r="B271" t="s">
        <v>24</v>
      </c>
      <c r="C271" t="s">
        <v>10</v>
      </c>
      <c r="D271">
        <v>50</v>
      </c>
      <c r="E271">
        <v>20</v>
      </c>
      <c r="F271">
        <v>1000</v>
      </c>
    </row>
    <row r="272" spans="1:6" x14ac:dyDescent="0.3">
      <c r="A272" s="1">
        <v>44830</v>
      </c>
      <c r="B272" t="s">
        <v>6</v>
      </c>
      <c r="C272" t="s">
        <v>7</v>
      </c>
      <c r="D272">
        <v>600</v>
      </c>
      <c r="E272">
        <v>9</v>
      </c>
      <c r="F272">
        <v>5400</v>
      </c>
    </row>
    <row r="273" spans="1:6" x14ac:dyDescent="0.3">
      <c r="A273" s="1">
        <v>44831</v>
      </c>
      <c r="B273" t="s">
        <v>12</v>
      </c>
      <c r="C273" t="s">
        <v>13</v>
      </c>
      <c r="D273">
        <v>150</v>
      </c>
      <c r="E273">
        <v>5</v>
      </c>
      <c r="F273">
        <v>750</v>
      </c>
    </row>
    <row r="274" spans="1:6" x14ac:dyDescent="0.3">
      <c r="A274" s="1">
        <v>44832</v>
      </c>
      <c r="B274" t="s">
        <v>15</v>
      </c>
      <c r="C274" t="s">
        <v>10</v>
      </c>
      <c r="D274">
        <v>100</v>
      </c>
      <c r="E274">
        <v>5</v>
      </c>
      <c r="F274">
        <v>500</v>
      </c>
    </row>
    <row r="275" spans="1:6" x14ac:dyDescent="0.3">
      <c r="A275" s="1">
        <v>44833</v>
      </c>
      <c r="B275" t="s">
        <v>11</v>
      </c>
      <c r="C275" t="s">
        <v>7</v>
      </c>
      <c r="D275">
        <v>100</v>
      </c>
      <c r="E275">
        <v>10</v>
      </c>
      <c r="F275">
        <v>1000</v>
      </c>
    </row>
    <row r="276" spans="1:6" x14ac:dyDescent="0.3">
      <c r="A276" s="1">
        <v>44834</v>
      </c>
      <c r="B276" t="s">
        <v>6</v>
      </c>
      <c r="C276" t="s">
        <v>7</v>
      </c>
      <c r="D276">
        <v>600</v>
      </c>
      <c r="E276">
        <v>11</v>
      </c>
      <c r="F276">
        <v>6600</v>
      </c>
    </row>
    <row r="277" spans="1:6" x14ac:dyDescent="0.3">
      <c r="A277" s="1">
        <v>44835</v>
      </c>
      <c r="B277" t="s">
        <v>20</v>
      </c>
      <c r="C277" t="s">
        <v>10</v>
      </c>
      <c r="D277">
        <v>40</v>
      </c>
      <c r="E277">
        <v>30</v>
      </c>
      <c r="F277">
        <v>1200</v>
      </c>
    </row>
    <row r="278" spans="1:6" x14ac:dyDescent="0.3">
      <c r="A278" s="1">
        <v>44835</v>
      </c>
      <c r="B278" t="s">
        <v>20</v>
      </c>
      <c r="C278" t="s">
        <v>10</v>
      </c>
      <c r="D278">
        <v>40</v>
      </c>
      <c r="E278">
        <v>30</v>
      </c>
      <c r="F278">
        <v>1200</v>
      </c>
    </row>
    <row r="279" spans="1:6" x14ac:dyDescent="0.3">
      <c r="A279" s="1">
        <v>44836</v>
      </c>
      <c r="B279" t="s">
        <v>6</v>
      </c>
      <c r="C279" t="s">
        <v>7</v>
      </c>
      <c r="D279">
        <v>600</v>
      </c>
      <c r="E279">
        <v>10</v>
      </c>
      <c r="F279">
        <v>6000</v>
      </c>
    </row>
    <row r="280" spans="1:6" x14ac:dyDescent="0.3">
      <c r="A280" s="1">
        <v>44837</v>
      </c>
      <c r="B280" t="s">
        <v>17</v>
      </c>
      <c r="C280" t="s">
        <v>7</v>
      </c>
      <c r="D280">
        <v>80</v>
      </c>
      <c r="E280">
        <v>25</v>
      </c>
      <c r="F280">
        <v>2000</v>
      </c>
    </row>
    <row r="281" spans="1:6" x14ac:dyDescent="0.3">
      <c r="A281" s="1">
        <v>44838</v>
      </c>
      <c r="B281" t="s">
        <v>15</v>
      </c>
      <c r="C281" t="s">
        <v>10</v>
      </c>
      <c r="D281">
        <v>100</v>
      </c>
      <c r="E281">
        <v>15</v>
      </c>
      <c r="F281">
        <v>1500</v>
      </c>
    </row>
    <row r="282" spans="1:6" x14ac:dyDescent="0.3">
      <c r="A282" s="1">
        <v>44839</v>
      </c>
      <c r="B282" t="s">
        <v>16</v>
      </c>
      <c r="C282" t="s">
        <v>13</v>
      </c>
      <c r="D282">
        <v>200</v>
      </c>
      <c r="E282">
        <v>10</v>
      </c>
      <c r="F282">
        <v>2000</v>
      </c>
    </row>
    <row r="283" spans="1:6" x14ac:dyDescent="0.3">
      <c r="A283" s="1">
        <v>44840</v>
      </c>
      <c r="B283" t="s">
        <v>6</v>
      </c>
      <c r="C283" t="s">
        <v>7</v>
      </c>
      <c r="D283">
        <v>600</v>
      </c>
      <c r="E283">
        <v>7</v>
      </c>
      <c r="F283">
        <v>4200</v>
      </c>
    </row>
    <row r="284" spans="1:6" x14ac:dyDescent="0.3">
      <c r="A284" s="1">
        <v>44841</v>
      </c>
      <c r="B284" t="s">
        <v>18</v>
      </c>
      <c r="C284" t="s">
        <v>19</v>
      </c>
      <c r="D284">
        <v>50</v>
      </c>
      <c r="E284">
        <v>18</v>
      </c>
      <c r="F284">
        <v>900</v>
      </c>
    </row>
    <row r="285" spans="1:6" x14ac:dyDescent="0.3">
      <c r="A285" s="1">
        <v>44842</v>
      </c>
      <c r="B285" t="s">
        <v>9</v>
      </c>
      <c r="C285" t="s">
        <v>10</v>
      </c>
      <c r="D285">
        <v>20</v>
      </c>
      <c r="E285">
        <v>35</v>
      </c>
      <c r="F285">
        <v>700</v>
      </c>
    </row>
    <row r="286" spans="1:6" x14ac:dyDescent="0.3">
      <c r="A286" s="1">
        <v>44843</v>
      </c>
      <c r="B286" t="s">
        <v>24</v>
      </c>
      <c r="C286" t="s">
        <v>10</v>
      </c>
      <c r="D286">
        <v>50</v>
      </c>
      <c r="E286">
        <v>10</v>
      </c>
      <c r="F286">
        <v>500</v>
      </c>
    </row>
    <row r="287" spans="1:6" x14ac:dyDescent="0.3">
      <c r="A287" s="1">
        <v>44844</v>
      </c>
      <c r="B287" t="s">
        <v>12</v>
      </c>
      <c r="C287" t="s">
        <v>13</v>
      </c>
      <c r="D287">
        <v>150</v>
      </c>
      <c r="E287">
        <v>12</v>
      </c>
      <c r="F287">
        <v>1800</v>
      </c>
    </row>
    <row r="288" spans="1:6" x14ac:dyDescent="0.3">
      <c r="A288" s="1">
        <v>44845</v>
      </c>
      <c r="B288" t="s">
        <v>20</v>
      </c>
      <c r="C288" t="s">
        <v>10</v>
      </c>
      <c r="D288">
        <v>40</v>
      </c>
      <c r="E288">
        <v>20</v>
      </c>
      <c r="F288">
        <v>800</v>
      </c>
    </row>
    <row r="289" spans="1:6" x14ac:dyDescent="0.3">
      <c r="A289" s="1">
        <v>44846</v>
      </c>
      <c r="B289" t="s">
        <v>6</v>
      </c>
      <c r="C289" t="s">
        <v>7</v>
      </c>
      <c r="D289">
        <v>600</v>
      </c>
      <c r="E289">
        <v>12</v>
      </c>
      <c r="F289">
        <v>7200</v>
      </c>
    </row>
    <row r="290" spans="1:6" x14ac:dyDescent="0.3">
      <c r="A290" s="1">
        <v>44847</v>
      </c>
      <c r="B290" t="s">
        <v>21</v>
      </c>
      <c r="C290" t="s">
        <v>22</v>
      </c>
      <c r="D290">
        <v>80</v>
      </c>
      <c r="E290">
        <v>15</v>
      </c>
      <c r="F290">
        <v>1200</v>
      </c>
    </row>
    <row r="291" spans="1:6" x14ac:dyDescent="0.3">
      <c r="A291" s="1">
        <v>44848</v>
      </c>
      <c r="B291" t="s">
        <v>23</v>
      </c>
      <c r="C291" t="s">
        <v>13</v>
      </c>
      <c r="D291">
        <v>30</v>
      </c>
      <c r="E291">
        <v>40</v>
      </c>
      <c r="F291">
        <v>1200</v>
      </c>
    </row>
    <row r="292" spans="1:6" x14ac:dyDescent="0.3">
      <c r="A292" s="1">
        <v>44849</v>
      </c>
      <c r="B292" t="s">
        <v>16</v>
      </c>
      <c r="C292" t="s">
        <v>13</v>
      </c>
      <c r="D292">
        <v>200</v>
      </c>
      <c r="E292">
        <v>5</v>
      </c>
      <c r="F292">
        <v>1000</v>
      </c>
    </row>
    <row r="293" spans="1:6" x14ac:dyDescent="0.3">
      <c r="A293" s="1">
        <v>44850</v>
      </c>
      <c r="B293" t="s">
        <v>6</v>
      </c>
      <c r="C293" t="s">
        <v>7</v>
      </c>
      <c r="D293">
        <v>600</v>
      </c>
      <c r="E293">
        <v>6</v>
      </c>
      <c r="F293">
        <v>3600</v>
      </c>
    </row>
    <row r="294" spans="1:6" x14ac:dyDescent="0.3">
      <c r="A294" s="1">
        <v>44851</v>
      </c>
      <c r="B294" t="s">
        <v>15</v>
      </c>
      <c r="C294" t="s">
        <v>10</v>
      </c>
      <c r="D294">
        <v>100</v>
      </c>
      <c r="E294">
        <v>8</v>
      </c>
      <c r="F294">
        <v>800</v>
      </c>
    </row>
    <row r="295" spans="1:6" x14ac:dyDescent="0.3">
      <c r="A295" s="1">
        <v>44852</v>
      </c>
      <c r="B295" t="s">
        <v>17</v>
      </c>
      <c r="C295" t="s">
        <v>7</v>
      </c>
      <c r="D295">
        <v>80</v>
      </c>
      <c r="E295">
        <v>20</v>
      </c>
      <c r="F295">
        <v>1600</v>
      </c>
    </row>
    <row r="296" spans="1:6" x14ac:dyDescent="0.3">
      <c r="A296" s="1">
        <v>44853</v>
      </c>
      <c r="B296" t="s">
        <v>18</v>
      </c>
      <c r="C296" t="s">
        <v>19</v>
      </c>
      <c r="D296">
        <v>50</v>
      </c>
      <c r="E296">
        <v>15</v>
      </c>
      <c r="F296">
        <v>750</v>
      </c>
    </row>
    <row r="297" spans="1:6" x14ac:dyDescent="0.3">
      <c r="A297" s="1">
        <v>44854</v>
      </c>
      <c r="B297" t="s">
        <v>9</v>
      </c>
      <c r="C297" t="s">
        <v>10</v>
      </c>
      <c r="D297">
        <v>20</v>
      </c>
      <c r="E297">
        <v>20</v>
      </c>
      <c r="F297">
        <v>400</v>
      </c>
    </row>
    <row r="298" spans="1:6" x14ac:dyDescent="0.3">
      <c r="A298" s="1">
        <v>44855</v>
      </c>
      <c r="B298" t="s">
        <v>14</v>
      </c>
      <c r="C298" t="s">
        <v>7</v>
      </c>
      <c r="D298">
        <v>400</v>
      </c>
      <c r="E298">
        <v>6</v>
      </c>
      <c r="F298">
        <v>2400</v>
      </c>
    </row>
    <row r="299" spans="1:6" x14ac:dyDescent="0.3">
      <c r="A299" s="1">
        <v>44856</v>
      </c>
      <c r="B299" t="s">
        <v>6</v>
      </c>
      <c r="C299" t="s">
        <v>7</v>
      </c>
      <c r="D299">
        <v>600</v>
      </c>
      <c r="E299">
        <v>7</v>
      </c>
      <c r="F299">
        <v>4200</v>
      </c>
    </row>
    <row r="300" spans="1:6" x14ac:dyDescent="0.3">
      <c r="A300" s="1">
        <v>44857</v>
      </c>
      <c r="B300" t="s">
        <v>21</v>
      </c>
      <c r="C300" t="s">
        <v>22</v>
      </c>
      <c r="D300">
        <v>80</v>
      </c>
      <c r="E300">
        <v>12</v>
      </c>
      <c r="F300">
        <v>960</v>
      </c>
    </row>
    <row r="301" spans="1:6" x14ac:dyDescent="0.3">
      <c r="A301" s="1">
        <v>44858</v>
      </c>
      <c r="B301" t="s">
        <v>9</v>
      </c>
      <c r="C301" t="s">
        <v>10</v>
      </c>
      <c r="D301">
        <v>20</v>
      </c>
      <c r="E301">
        <v>25</v>
      </c>
      <c r="F301">
        <v>500</v>
      </c>
    </row>
    <row r="302" spans="1:6" x14ac:dyDescent="0.3">
      <c r="A302" s="1">
        <v>44859</v>
      </c>
      <c r="B302" t="s">
        <v>16</v>
      </c>
      <c r="C302" t="s">
        <v>13</v>
      </c>
      <c r="D302">
        <v>200</v>
      </c>
      <c r="E302">
        <v>8</v>
      </c>
      <c r="F302">
        <v>1600</v>
      </c>
    </row>
    <row r="303" spans="1:6" x14ac:dyDescent="0.3">
      <c r="A303" s="1">
        <v>44860</v>
      </c>
      <c r="B303" t="s">
        <v>24</v>
      </c>
      <c r="C303" t="s">
        <v>10</v>
      </c>
      <c r="D303">
        <v>50</v>
      </c>
      <c r="E303">
        <v>15</v>
      </c>
      <c r="F303">
        <v>750</v>
      </c>
    </row>
    <row r="304" spans="1:6" x14ac:dyDescent="0.3">
      <c r="A304" s="1">
        <v>44861</v>
      </c>
      <c r="B304" t="s">
        <v>6</v>
      </c>
      <c r="C304" t="s">
        <v>7</v>
      </c>
      <c r="D304">
        <v>600</v>
      </c>
      <c r="E304">
        <v>9</v>
      </c>
      <c r="F304">
        <v>5400</v>
      </c>
    </row>
    <row r="305" spans="1:6" x14ac:dyDescent="0.3">
      <c r="A305" s="1">
        <v>44862</v>
      </c>
      <c r="B305" t="s">
        <v>12</v>
      </c>
      <c r="C305" t="s">
        <v>13</v>
      </c>
      <c r="D305">
        <v>150</v>
      </c>
      <c r="E305">
        <v>10</v>
      </c>
      <c r="F305">
        <v>1500</v>
      </c>
    </row>
    <row r="306" spans="1:6" x14ac:dyDescent="0.3">
      <c r="A306" s="1">
        <v>44863</v>
      </c>
      <c r="B306" t="s">
        <v>15</v>
      </c>
      <c r="C306" t="s">
        <v>10</v>
      </c>
      <c r="D306">
        <v>100</v>
      </c>
      <c r="E306">
        <v>5</v>
      </c>
      <c r="F306">
        <v>500</v>
      </c>
    </row>
    <row r="307" spans="1:6" x14ac:dyDescent="0.3">
      <c r="A307" s="1">
        <v>44864</v>
      </c>
      <c r="B307" t="s">
        <v>11</v>
      </c>
      <c r="C307" t="s">
        <v>7</v>
      </c>
      <c r="D307">
        <v>100</v>
      </c>
      <c r="E307">
        <v>15</v>
      </c>
      <c r="F307">
        <v>1500</v>
      </c>
    </row>
    <row r="308" spans="1:6" x14ac:dyDescent="0.3">
      <c r="A308" s="1">
        <v>44865</v>
      </c>
      <c r="B308" t="s">
        <v>6</v>
      </c>
      <c r="C308" t="s">
        <v>7</v>
      </c>
      <c r="D308">
        <v>600</v>
      </c>
      <c r="E308">
        <v>11</v>
      </c>
      <c r="F308">
        <v>6600</v>
      </c>
    </row>
    <row r="309" spans="1:6" x14ac:dyDescent="0.3">
      <c r="A309" s="1">
        <v>44866</v>
      </c>
      <c r="B309" t="s">
        <v>20</v>
      </c>
      <c r="C309" t="s">
        <v>10</v>
      </c>
      <c r="D309">
        <v>40</v>
      </c>
      <c r="E309">
        <v>20</v>
      </c>
      <c r="F309">
        <v>800</v>
      </c>
    </row>
    <row r="310" spans="1:6" x14ac:dyDescent="0.3">
      <c r="A310" s="1">
        <v>44867</v>
      </c>
      <c r="B310" t="s">
        <v>6</v>
      </c>
      <c r="C310" t="s">
        <v>7</v>
      </c>
      <c r="D310">
        <v>600</v>
      </c>
      <c r="E310">
        <v>10</v>
      </c>
      <c r="F310">
        <v>6000</v>
      </c>
    </row>
    <row r="311" spans="1:6" x14ac:dyDescent="0.3">
      <c r="A311" s="1">
        <v>44868</v>
      </c>
      <c r="B311" t="s">
        <v>17</v>
      </c>
      <c r="C311" t="s">
        <v>7</v>
      </c>
      <c r="D311">
        <v>80</v>
      </c>
      <c r="E311">
        <v>22</v>
      </c>
      <c r="F311">
        <v>1760</v>
      </c>
    </row>
    <row r="312" spans="1:6" x14ac:dyDescent="0.3">
      <c r="A312" s="1">
        <v>44869</v>
      </c>
      <c r="B312" t="s">
        <v>15</v>
      </c>
      <c r="C312" t="s">
        <v>10</v>
      </c>
      <c r="D312">
        <v>100</v>
      </c>
      <c r="E312">
        <v>18</v>
      </c>
      <c r="F312">
        <v>1800</v>
      </c>
    </row>
    <row r="313" spans="1:6" x14ac:dyDescent="0.3">
      <c r="A313" s="1">
        <v>44870</v>
      </c>
      <c r="B313" t="s">
        <v>16</v>
      </c>
      <c r="C313" t="s">
        <v>13</v>
      </c>
      <c r="D313">
        <v>200</v>
      </c>
      <c r="E313">
        <v>12</v>
      </c>
      <c r="F313">
        <v>2400</v>
      </c>
    </row>
    <row r="314" spans="1:6" x14ac:dyDescent="0.3">
      <c r="A314" s="1">
        <v>44871</v>
      </c>
      <c r="B314" t="s">
        <v>6</v>
      </c>
      <c r="C314" t="s">
        <v>7</v>
      </c>
      <c r="D314">
        <v>600</v>
      </c>
      <c r="E314">
        <v>7</v>
      </c>
      <c r="F314">
        <v>4200</v>
      </c>
    </row>
    <row r="315" spans="1:6" x14ac:dyDescent="0.3">
      <c r="A315" s="1">
        <v>44872</v>
      </c>
      <c r="B315" t="s">
        <v>18</v>
      </c>
      <c r="C315" t="s">
        <v>19</v>
      </c>
      <c r="D315">
        <v>50</v>
      </c>
      <c r="E315">
        <v>20</v>
      </c>
      <c r="F315">
        <v>1000</v>
      </c>
    </row>
    <row r="316" spans="1:6" x14ac:dyDescent="0.3">
      <c r="A316" s="1">
        <v>44873</v>
      </c>
      <c r="B316" t="s">
        <v>9</v>
      </c>
      <c r="C316" t="s">
        <v>10</v>
      </c>
      <c r="D316">
        <v>20</v>
      </c>
      <c r="E316">
        <v>30</v>
      </c>
      <c r="F316">
        <v>600</v>
      </c>
    </row>
    <row r="317" spans="1:6" x14ac:dyDescent="0.3">
      <c r="A317" s="1">
        <v>44874</v>
      </c>
      <c r="B317" t="s">
        <v>24</v>
      </c>
      <c r="C317" t="s">
        <v>10</v>
      </c>
      <c r="D317">
        <v>50</v>
      </c>
      <c r="E317">
        <v>25</v>
      </c>
      <c r="F317">
        <v>1250</v>
      </c>
    </row>
    <row r="318" spans="1:6" x14ac:dyDescent="0.3">
      <c r="A318" s="1">
        <v>44875</v>
      </c>
      <c r="B318" t="s">
        <v>12</v>
      </c>
      <c r="C318" t="s">
        <v>13</v>
      </c>
      <c r="D318">
        <v>150</v>
      </c>
      <c r="E318">
        <v>15</v>
      </c>
      <c r="F318">
        <v>2250</v>
      </c>
    </row>
    <row r="319" spans="1:6" x14ac:dyDescent="0.3">
      <c r="A319" s="1">
        <v>44875</v>
      </c>
      <c r="B319" t="s">
        <v>20</v>
      </c>
      <c r="C319" t="s">
        <v>10</v>
      </c>
      <c r="D319">
        <v>40</v>
      </c>
      <c r="E319">
        <v>15</v>
      </c>
      <c r="F319">
        <v>600</v>
      </c>
    </row>
    <row r="320" spans="1:6" x14ac:dyDescent="0.3">
      <c r="A320" s="1">
        <v>44876</v>
      </c>
      <c r="B320" t="s">
        <v>6</v>
      </c>
      <c r="C320" t="s">
        <v>7</v>
      </c>
      <c r="D320">
        <v>600</v>
      </c>
      <c r="E320">
        <v>12</v>
      </c>
      <c r="F320">
        <v>7200</v>
      </c>
    </row>
    <row r="321" spans="1:6" x14ac:dyDescent="0.3">
      <c r="A321" s="1">
        <v>44877</v>
      </c>
      <c r="B321" t="s">
        <v>21</v>
      </c>
      <c r="C321" t="s">
        <v>22</v>
      </c>
      <c r="D321">
        <v>80</v>
      </c>
      <c r="E321">
        <v>8</v>
      </c>
      <c r="F321">
        <v>640</v>
      </c>
    </row>
    <row r="322" spans="1:6" x14ac:dyDescent="0.3">
      <c r="A322" s="1">
        <v>44878</v>
      </c>
      <c r="B322" t="s">
        <v>23</v>
      </c>
      <c r="C322" t="s">
        <v>13</v>
      </c>
      <c r="E322">
        <v>35</v>
      </c>
      <c r="F322">
        <v>1050</v>
      </c>
    </row>
    <row r="323" spans="1:6" x14ac:dyDescent="0.3">
      <c r="A323" s="1">
        <v>44879</v>
      </c>
      <c r="B323" t="s">
        <v>16</v>
      </c>
      <c r="C323" t="s">
        <v>13</v>
      </c>
      <c r="D323">
        <v>200</v>
      </c>
      <c r="E323">
        <v>9</v>
      </c>
      <c r="F323">
        <v>1800</v>
      </c>
    </row>
    <row r="324" spans="1:6" x14ac:dyDescent="0.3">
      <c r="A324" s="1">
        <v>44880</v>
      </c>
      <c r="B324" t="s">
        <v>6</v>
      </c>
      <c r="C324" t="s">
        <v>7</v>
      </c>
      <c r="D324">
        <v>600</v>
      </c>
      <c r="E324">
        <v>6</v>
      </c>
      <c r="F324">
        <v>3600</v>
      </c>
    </row>
    <row r="325" spans="1:6" x14ac:dyDescent="0.3">
      <c r="A325" s="1">
        <v>44881</v>
      </c>
      <c r="B325" t="s">
        <v>15</v>
      </c>
      <c r="C325" t="s">
        <v>10</v>
      </c>
      <c r="D325">
        <v>100</v>
      </c>
      <c r="E325">
        <v>8</v>
      </c>
      <c r="F325">
        <v>800</v>
      </c>
    </row>
    <row r="326" spans="1:6" x14ac:dyDescent="0.3">
      <c r="A326" s="1">
        <v>44882</v>
      </c>
      <c r="B326" t="s">
        <v>17</v>
      </c>
      <c r="C326" t="s">
        <v>7</v>
      </c>
      <c r="D326">
        <v>80</v>
      </c>
      <c r="E326">
        <v>20</v>
      </c>
      <c r="F326">
        <v>1600</v>
      </c>
    </row>
    <row r="327" spans="1:6" x14ac:dyDescent="0.3">
      <c r="A327" s="1">
        <v>44883</v>
      </c>
      <c r="B327" t="s">
        <v>18</v>
      </c>
      <c r="C327" t="s">
        <v>19</v>
      </c>
      <c r="D327">
        <v>50</v>
      </c>
      <c r="E327">
        <v>15</v>
      </c>
      <c r="F327">
        <v>750</v>
      </c>
    </row>
    <row r="328" spans="1:6" x14ac:dyDescent="0.3">
      <c r="A328" s="1">
        <v>44884</v>
      </c>
      <c r="B328" t="s">
        <v>9</v>
      </c>
      <c r="C328" t="s">
        <v>10</v>
      </c>
      <c r="D328">
        <v>20</v>
      </c>
      <c r="E328">
        <v>25</v>
      </c>
      <c r="F328">
        <v>500</v>
      </c>
    </row>
    <row r="329" spans="1:6" x14ac:dyDescent="0.3">
      <c r="A329" s="1">
        <v>44885</v>
      </c>
      <c r="B329" t="s">
        <v>6</v>
      </c>
      <c r="C329" t="s">
        <v>7</v>
      </c>
      <c r="D329">
        <v>600</v>
      </c>
      <c r="E329">
        <v>7</v>
      </c>
      <c r="F329">
        <v>4200</v>
      </c>
    </row>
    <row r="330" spans="1:6" x14ac:dyDescent="0.3">
      <c r="A330" s="1">
        <v>44886</v>
      </c>
      <c r="B330" t="s">
        <v>21</v>
      </c>
      <c r="C330" t="s">
        <v>22</v>
      </c>
      <c r="D330">
        <v>80</v>
      </c>
      <c r="E330">
        <v>12</v>
      </c>
      <c r="F330">
        <v>960</v>
      </c>
    </row>
    <row r="331" spans="1:6" x14ac:dyDescent="0.3">
      <c r="A331" s="1">
        <v>44887</v>
      </c>
      <c r="B331" t="s">
        <v>9</v>
      </c>
      <c r="C331" t="s">
        <v>10</v>
      </c>
      <c r="D331">
        <v>20</v>
      </c>
      <c r="E331">
        <v>15</v>
      </c>
      <c r="F331">
        <v>300</v>
      </c>
    </row>
    <row r="332" spans="1:6" x14ac:dyDescent="0.3">
      <c r="A332" s="1">
        <v>44888</v>
      </c>
      <c r="B332" t="s">
        <v>16</v>
      </c>
      <c r="C332" t="s">
        <v>13</v>
      </c>
      <c r="D332">
        <v>200</v>
      </c>
      <c r="E332">
        <v>8</v>
      </c>
      <c r="F332">
        <v>1600</v>
      </c>
    </row>
    <row r="333" spans="1:6" x14ac:dyDescent="0.3">
      <c r="A333" s="1">
        <v>44889</v>
      </c>
      <c r="B333" t="s">
        <v>24</v>
      </c>
      <c r="C333" t="s">
        <v>10</v>
      </c>
      <c r="D333">
        <v>50</v>
      </c>
      <c r="E333">
        <v>20</v>
      </c>
      <c r="F333">
        <v>1000</v>
      </c>
    </row>
    <row r="334" spans="1:6" x14ac:dyDescent="0.3">
      <c r="A334" s="1">
        <v>44890</v>
      </c>
      <c r="B334" t="s">
        <v>6</v>
      </c>
      <c r="C334" t="s">
        <v>7</v>
      </c>
      <c r="D334">
        <v>600</v>
      </c>
      <c r="E334">
        <v>9</v>
      </c>
      <c r="F334">
        <v>5400</v>
      </c>
    </row>
    <row r="335" spans="1:6" x14ac:dyDescent="0.3">
      <c r="A335" s="1">
        <v>44891</v>
      </c>
      <c r="B335" t="s">
        <v>12</v>
      </c>
      <c r="C335" t="s">
        <v>13</v>
      </c>
      <c r="D335">
        <v>150</v>
      </c>
      <c r="E335">
        <v>5</v>
      </c>
      <c r="F335">
        <v>750</v>
      </c>
    </row>
    <row r="336" spans="1:6" x14ac:dyDescent="0.3">
      <c r="A336" s="1">
        <v>44892</v>
      </c>
      <c r="B336" t="s">
        <v>15</v>
      </c>
      <c r="C336" t="s">
        <v>10</v>
      </c>
      <c r="D336">
        <v>100</v>
      </c>
      <c r="E336">
        <v>5</v>
      </c>
      <c r="F336">
        <v>500</v>
      </c>
    </row>
    <row r="337" spans="1:6" x14ac:dyDescent="0.3">
      <c r="A337" s="1">
        <v>44893</v>
      </c>
      <c r="B337" t="s">
        <v>11</v>
      </c>
      <c r="C337" t="s">
        <v>7</v>
      </c>
      <c r="D337">
        <v>100</v>
      </c>
      <c r="E337">
        <v>10</v>
      </c>
      <c r="F337">
        <v>1000</v>
      </c>
    </row>
    <row r="338" spans="1:6" x14ac:dyDescent="0.3">
      <c r="A338" s="1">
        <v>44894</v>
      </c>
      <c r="B338" t="s">
        <v>6</v>
      </c>
      <c r="C338" t="s">
        <v>7</v>
      </c>
      <c r="D338">
        <v>600</v>
      </c>
      <c r="E338">
        <v>11</v>
      </c>
      <c r="F338">
        <v>6600</v>
      </c>
    </row>
    <row r="339" spans="1:6" x14ac:dyDescent="0.3">
      <c r="A339" s="1">
        <v>44895</v>
      </c>
      <c r="B339" t="s">
        <v>20</v>
      </c>
      <c r="C339" t="s">
        <v>10</v>
      </c>
      <c r="D339">
        <v>40</v>
      </c>
      <c r="E339">
        <v>30</v>
      </c>
      <c r="F339">
        <v>1200</v>
      </c>
    </row>
    <row r="340" spans="1:6" x14ac:dyDescent="0.3">
      <c r="A340" s="1">
        <v>44896</v>
      </c>
      <c r="B340" t="s">
        <v>6</v>
      </c>
      <c r="C340" t="s">
        <v>7</v>
      </c>
      <c r="D340">
        <v>600</v>
      </c>
      <c r="E340">
        <v>10</v>
      </c>
      <c r="F340">
        <v>6000</v>
      </c>
    </row>
    <row r="341" spans="1:6" x14ac:dyDescent="0.3">
      <c r="A341" s="1">
        <v>44897</v>
      </c>
      <c r="B341" t="s">
        <v>17</v>
      </c>
      <c r="C341" t="s">
        <v>7</v>
      </c>
      <c r="D341">
        <v>80</v>
      </c>
      <c r="E341">
        <v>25</v>
      </c>
      <c r="F341">
        <v>2000</v>
      </c>
    </row>
    <row r="342" spans="1:6" x14ac:dyDescent="0.3">
      <c r="A342" s="1">
        <v>44898</v>
      </c>
      <c r="B342" t="s">
        <v>15</v>
      </c>
      <c r="C342" t="s">
        <v>10</v>
      </c>
      <c r="D342">
        <v>100</v>
      </c>
      <c r="E342">
        <v>15</v>
      </c>
      <c r="F342">
        <v>1500</v>
      </c>
    </row>
    <row r="343" spans="1:6" x14ac:dyDescent="0.3">
      <c r="A343" s="1">
        <v>44899</v>
      </c>
      <c r="B343" t="s">
        <v>16</v>
      </c>
      <c r="C343" t="s">
        <v>13</v>
      </c>
      <c r="D343">
        <v>200</v>
      </c>
      <c r="E343">
        <v>10</v>
      </c>
      <c r="F343">
        <v>2000</v>
      </c>
    </row>
    <row r="344" spans="1:6" x14ac:dyDescent="0.3">
      <c r="A344" s="1">
        <v>44900</v>
      </c>
      <c r="B344" t="s">
        <v>6</v>
      </c>
      <c r="C344" t="s">
        <v>7</v>
      </c>
      <c r="D344">
        <v>600</v>
      </c>
      <c r="E344">
        <v>7</v>
      </c>
      <c r="F344">
        <v>4200</v>
      </c>
    </row>
    <row r="345" spans="1:6" x14ac:dyDescent="0.3">
      <c r="A345" s="1">
        <v>44901</v>
      </c>
      <c r="B345" t="s">
        <v>18</v>
      </c>
      <c r="C345" t="s">
        <v>26</v>
      </c>
      <c r="D345">
        <v>50</v>
      </c>
      <c r="E345">
        <v>18</v>
      </c>
      <c r="F345">
        <v>900</v>
      </c>
    </row>
    <row r="346" spans="1:6" x14ac:dyDescent="0.3">
      <c r="A346" s="1">
        <v>44902</v>
      </c>
      <c r="B346" t="s">
        <v>9</v>
      </c>
      <c r="C346" t="s">
        <v>10</v>
      </c>
      <c r="D346">
        <v>20</v>
      </c>
      <c r="E346">
        <v>35</v>
      </c>
      <c r="F346">
        <v>700</v>
      </c>
    </row>
    <row r="347" spans="1:6" x14ac:dyDescent="0.3">
      <c r="A347" s="1">
        <v>44903</v>
      </c>
      <c r="B347" t="s">
        <v>24</v>
      </c>
      <c r="C347" t="s">
        <v>10</v>
      </c>
      <c r="D347">
        <v>50</v>
      </c>
      <c r="E347">
        <v>10</v>
      </c>
      <c r="F347">
        <v>500</v>
      </c>
    </row>
    <row r="348" spans="1:6" x14ac:dyDescent="0.3">
      <c r="A348" s="1">
        <v>44904</v>
      </c>
      <c r="B348" t="s">
        <v>12</v>
      </c>
      <c r="C348" t="s">
        <v>13</v>
      </c>
      <c r="D348">
        <v>150</v>
      </c>
      <c r="E348">
        <v>12</v>
      </c>
      <c r="F348">
        <v>1800</v>
      </c>
    </row>
    <row r="349" spans="1:6" x14ac:dyDescent="0.3">
      <c r="A349" s="1">
        <v>44905</v>
      </c>
      <c r="B349" t="s">
        <v>20</v>
      </c>
      <c r="C349" t="s">
        <v>10</v>
      </c>
      <c r="D349">
        <v>40</v>
      </c>
      <c r="E349">
        <v>20</v>
      </c>
      <c r="F349">
        <v>800</v>
      </c>
    </row>
    <row r="350" spans="1:6" x14ac:dyDescent="0.3">
      <c r="A350" s="1">
        <v>44906</v>
      </c>
      <c r="B350" t="s">
        <v>6</v>
      </c>
      <c r="C350" t="s">
        <v>7</v>
      </c>
      <c r="D350">
        <v>600</v>
      </c>
      <c r="E350">
        <v>12</v>
      </c>
      <c r="F350">
        <v>7200</v>
      </c>
    </row>
    <row r="351" spans="1:6" x14ac:dyDescent="0.3">
      <c r="A351" s="1">
        <v>44907</v>
      </c>
      <c r="B351" t="s">
        <v>21</v>
      </c>
      <c r="C351" t="s">
        <v>22</v>
      </c>
      <c r="D351">
        <v>80</v>
      </c>
      <c r="E351">
        <v>15</v>
      </c>
      <c r="F351">
        <v>1200</v>
      </c>
    </row>
    <row r="352" spans="1:6" x14ac:dyDescent="0.3">
      <c r="A352" s="1">
        <v>44908</v>
      </c>
      <c r="B352" t="s">
        <v>23</v>
      </c>
      <c r="C352" t="s">
        <v>13</v>
      </c>
      <c r="D352">
        <v>30</v>
      </c>
      <c r="E352">
        <v>40</v>
      </c>
      <c r="F352">
        <v>1200</v>
      </c>
    </row>
    <row r="353" spans="1:6" x14ac:dyDescent="0.3">
      <c r="A353" s="1">
        <v>44909</v>
      </c>
      <c r="B353" t="s">
        <v>16</v>
      </c>
      <c r="C353" t="s">
        <v>13</v>
      </c>
      <c r="D353">
        <v>200</v>
      </c>
      <c r="E353">
        <v>5</v>
      </c>
      <c r="F353">
        <v>1000</v>
      </c>
    </row>
    <row r="354" spans="1:6" x14ac:dyDescent="0.3">
      <c r="A354" s="1">
        <v>44910</v>
      </c>
      <c r="B354" t="s">
        <v>6</v>
      </c>
      <c r="C354" t="s">
        <v>7</v>
      </c>
      <c r="D354">
        <v>600</v>
      </c>
      <c r="E354">
        <v>6</v>
      </c>
      <c r="F354">
        <v>3600</v>
      </c>
    </row>
    <row r="355" spans="1:6" x14ac:dyDescent="0.3">
      <c r="A355" s="1">
        <v>44911</v>
      </c>
      <c r="B355" t="s">
        <v>15</v>
      </c>
      <c r="C355" t="s">
        <v>10</v>
      </c>
      <c r="D355">
        <v>100</v>
      </c>
      <c r="E355">
        <v>8</v>
      </c>
      <c r="F355">
        <v>800</v>
      </c>
    </row>
    <row r="356" spans="1:6" x14ac:dyDescent="0.3">
      <c r="A356" s="1">
        <v>44912</v>
      </c>
      <c r="B356" t="s">
        <v>17</v>
      </c>
      <c r="C356" t="s">
        <v>7</v>
      </c>
      <c r="D356">
        <v>80</v>
      </c>
      <c r="E356">
        <v>20</v>
      </c>
      <c r="F356">
        <v>1600</v>
      </c>
    </row>
    <row r="357" spans="1:6" x14ac:dyDescent="0.3">
      <c r="A357" s="1">
        <v>44913</v>
      </c>
      <c r="B357" t="s">
        <v>18</v>
      </c>
      <c r="C357" t="s">
        <v>19</v>
      </c>
      <c r="D357">
        <v>50</v>
      </c>
      <c r="E357">
        <v>15</v>
      </c>
      <c r="F357">
        <v>750</v>
      </c>
    </row>
    <row r="358" spans="1:6" x14ac:dyDescent="0.3">
      <c r="A358" s="1">
        <v>44914</v>
      </c>
      <c r="B358" t="s">
        <v>9</v>
      </c>
      <c r="C358" t="s">
        <v>10</v>
      </c>
      <c r="D358">
        <v>20</v>
      </c>
      <c r="E358">
        <v>20</v>
      </c>
      <c r="F358">
        <v>400</v>
      </c>
    </row>
    <row r="359" spans="1:6" x14ac:dyDescent="0.3">
      <c r="A359" s="1">
        <v>44915</v>
      </c>
      <c r="B359" t="s">
        <v>14</v>
      </c>
      <c r="C359" t="s">
        <v>7</v>
      </c>
      <c r="D359">
        <v>400</v>
      </c>
      <c r="E359">
        <v>6</v>
      </c>
      <c r="F359">
        <v>2400</v>
      </c>
    </row>
    <row r="360" spans="1:6" x14ac:dyDescent="0.3">
      <c r="A360" s="1">
        <v>44916</v>
      </c>
      <c r="B360" t="s">
        <v>6</v>
      </c>
      <c r="C360" t="s">
        <v>7</v>
      </c>
      <c r="D360">
        <v>600</v>
      </c>
      <c r="E360">
        <v>7</v>
      </c>
      <c r="F360">
        <v>4200</v>
      </c>
    </row>
    <row r="361" spans="1:6" x14ac:dyDescent="0.3">
      <c r="A361" s="1">
        <v>44917</v>
      </c>
      <c r="B361" t="s">
        <v>21</v>
      </c>
      <c r="C361" t="s">
        <v>27</v>
      </c>
      <c r="D361">
        <v>80</v>
      </c>
      <c r="E361">
        <v>12</v>
      </c>
      <c r="F361">
        <v>960</v>
      </c>
    </row>
    <row r="362" spans="1:6" x14ac:dyDescent="0.3">
      <c r="A362" s="1">
        <v>44918</v>
      </c>
      <c r="B362" t="s">
        <v>9</v>
      </c>
      <c r="C362" t="s">
        <v>10</v>
      </c>
      <c r="D362">
        <v>20</v>
      </c>
      <c r="E362">
        <v>25</v>
      </c>
      <c r="F362">
        <v>500</v>
      </c>
    </row>
    <row r="363" spans="1:6" x14ac:dyDescent="0.3">
      <c r="A363" s="1">
        <v>44919</v>
      </c>
      <c r="B363" t="s">
        <v>16</v>
      </c>
      <c r="C363" t="s">
        <v>13</v>
      </c>
      <c r="D363">
        <v>200</v>
      </c>
      <c r="E363">
        <v>8</v>
      </c>
      <c r="F363">
        <v>1600</v>
      </c>
    </row>
    <row r="364" spans="1:6" x14ac:dyDescent="0.3">
      <c r="A364" s="1">
        <v>44920</v>
      </c>
      <c r="B364" t="s">
        <v>24</v>
      </c>
      <c r="C364" t="s">
        <v>10</v>
      </c>
      <c r="D364">
        <v>50</v>
      </c>
      <c r="E364">
        <v>15</v>
      </c>
      <c r="F364">
        <v>750</v>
      </c>
    </row>
    <row r="365" spans="1:6" x14ac:dyDescent="0.3">
      <c r="A365" s="1">
        <v>44921</v>
      </c>
      <c r="B365" t="s">
        <v>6</v>
      </c>
      <c r="C365" t="s">
        <v>7</v>
      </c>
      <c r="D365">
        <v>600</v>
      </c>
      <c r="E365">
        <v>9</v>
      </c>
      <c r="F365">
        <v>5400</v>
      </c>
    </row>
    <row r="366" spans="1:6" x14ac:dyDescent="0.3">
      <c r="A366" s="1">
        <v>44922</v>
      </c>
      <c r="B366" t="s">
        <v>12</v>
      </c>
      <c r="C366" t="s">
        <v>13</v>
      </c>
      <c r="D366">
        <v>150</v>
      </c>
      <c r="E366">
        <v>5</v>
      </c>
      <c r="F366">
        <v>750</v>
      </c>
    </row>
    <row r="367" spans="1:6" x14ac:dyDescent="0.3">
      <c r="A367" s="1">
        <v>44923</v>
      </c>
      <c r="B367" t="s">
        <v>15</v>
      </c>
      <c r="C367" t="s">
        <v>10</v>
      </c>
      <c r="D367">
        <v>100</v>
      </c>
      <c r="E367">
        <v>5</v>
      </c>
      <c r="F367">
        <v>500</v>
      </c>
    </row>
    <row r="368" spans="1:6" x14ac:dyDescent="0.3">
      <c r="A368" s="1">
        <v>44924</v>
      </c>
      <c r="B368" t="s">
        <v>11</v>
      </c>
      <c r="C368" t="s">
        <v>7</v>
      </c>
      <c r="D368">
        <v>100</v>
      </c>
      <c r="E368">
        <v>10</v>
      </c>
      <c r="F368">
        <v>1000</v>
      </c>
    </row>
    <row r="369" spans="1:6" x14ac:dyDescent="0.3">
      <c r="A369" s="1">
        <v>44925</v>
      </c>
      <c r="B369" t="s">
        <v>6</v>
      </c>
      <c r="C369" t="s">
        <v>7</v>
      </c>
      <c r="D369">
        <v>600</v>
      </c>
      <c r="E369">
        <v>11</v>
      </c>
      <c r="F369">
        <v>6600</v>
      </c>
    </row>
    <row r="370" spans="1:6" x14ac:dyDescent="0.3">
      <c r="A370" s="1">
        <v>44926</v>
      </c>
      <c r="B370" t="s">
        <v>20</v>
      </c>
      <c r="C370" t="s">
        <v>10</v>
      </c>
      <c r="D370">
        <v>40</v>
      </c>
      <c r="E370">
        <v>30</v>
      </c>
      <c r="F370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0"/>
  <sheetViews>
    <sheetView zoomScale="106" zoomScaleNormal="193" workbookViewId="0">
      <selection activeCell="I29" sqref="I29"/>
    </sheetView>
  </sheetViews>
  <sheetFormatPr defaultRowHeight="14.4" x14ac:dyDescent="0.3"/>
  <cols>
    <col min="1" max="1" width="11.21875" style="1" customWidth="1"/>
    <col min="2" max="2" width="12" customWidth="1"/>
    <col min="3" max="3" width="11.33203125" style="23" customWidth="1"/>
    <col min="4" max="4" width="8" style="17" customWidth="1"/>
    <col min="5" max="5" width="10.88671875" customWidth="1"/>
    <col min="6" max="6" width="15.5546875" style="17" customWidth="1"/>
  </cols>
  <sheetData>
    <row r="1" spans="1:8" x14ac:dyDescent="0.3">
      <c r="A1" s="1" t="s">
        <v>0</v>
      </c>
      <c r="B1" t="s">
        <v>1</v>
      </c>
      <c r="C1" s="23" t="s">
        <v>2</v>
      </c>
      <c r="D1" s="17" t="s">
        <v>3</v>
      </c>
      <c r="E1" t="s">
        <v>4</v>
      </c>
      <c r="F1" s="17" t="s">
        <v>57</v>
      </c>
    </row>
    <row r="2" spans="1:8" hidden="1" x14ac:dyDescent="0.3">
      <c r="A2" s="1">
        <v>44562</v>
      </c>
      <c r="B2" t="s">
        <v>6</v>
      </c>
      <c r="C2" s="23" t="s">
        <v>7</v>
      </c>
      <c r="D2" s="17">
        <v>600</v>
      </c>
      <c r="E2">
        <v>10</v>
      </c>
      <c r="F2" s="17">
        <v>6000</v>
      </c>
    </row>
    <row r="3" spans="1:8" hidden="1" x14ac:dyDescent="0.3">
      <c r="A3" s="1">
        <v>44562</v>
      </c>
      <c r="B3" t="s">
        <v>8</v>
      </c>
      <c r="C3" s="23" t="s">
        <v>7</v>
      </c>
      <c r="D3" s="17">
        <v>1200</v>
      </c>
      <c r="E3">
        <v>5</v>
      </c>
      <c r="F3" s="17">
        <v>6000</v>
      </c>
    </row>
    <row r="4" spans="1:8" hidden="1" x14ac:dyDescent="0.3">
      <c r="A4" s="1">
        <v>44563</v>
      </c>
      <c r="B4" t="s">
        <v>9</v>
      </c>
      <c r="C4" s="23" t="s">
        <v>10</v>
      </c>
      <c r="D4" s="17">
        <v>20</v>
      </c>
      <c r="E4">
        <v>50</v>
      </c>
      <c r="F4" s="17">
        <v>1000</v>
      </c>
    </row>
    <row r="5" spans="1:8" hidden="1" x14ac:dyDescent="0.3">
      <c r="A5" s="1">
        <v>44564</v>
      </c>
      <c r="B5" t="s">
        <v>11</v>
      </c>
      <c r="C5" s="23" t="s">
        <v>7</v>
      </c>
      <c r="D5" s="17">
        <v>100</v>
      </c>
      <c r="E5">
        <v>20</v>
      </c>
      <c r="F5" s="17">
        <v>2000</v>
      </c>
    </row>
    <row r="6" spans="1:8" hidden="1" x14ac:dyDescent="0.3">
      <c r="A6" s="1">
        <v>44565</v>
      </c>
      <c r="B6" t="s">
        <v>9</v>
      </c>
      <c r="C6" s="23" t="s">
        <v>10</v>
      </c>
      <c r="D6" s="17">
        <v>20</v>
      </c>
      <c r="E6">
        <v>25</v>
      </c>
      <c r="F6" s="17">
        <v>500</v>
      </c>
    </row>
    <row r="7" spans="1:8" x14ac:dyDescent="0.3">
      <c r="A7" s="1">
        <v>44566</v>
      </c>
      <c r="B7" t="s">
        <v>12</v>
      </c>
      <c r="C7" s="23" t="s">
        <v>13</v>
      </c>
      <c r="D7" s="17">
        <v>150</v>
      </c>
      <c r="E7">
        <v>10</v>
      </c>
      <c r="F7" s="17">
        <v>1500</v>
      </c>
    </row>
    <row r="8" spans="1:8" hidden="1" x14ac:dyDescent="0.3">
      <c r="A8" s="1">
        <v>44567</v>
      </c>
      <c r="B8" t="s">
        <v>6</v>
      </c>
      <c r="C8" s="23" t="s">
        <v>7</v>
      </c>
      <c r="D8" s="17">
        <v>600</v>
      </c>
      <c r="E8">
        <v>8</v>
      </c>
      <c r="F8" s="17">
        <v>4800</v>
      </c>
    </row>
    <row r="9" spans="1:8" hidden="1" x14ac:dyDescent="0.3">
      <c r="A9" s="1">
        <v>44567</v>
      </c>
      <c r="B9" t="s">
        <v>14</v>
      </c>
      <c r="C9" s="23" t="s">
        <v>7</v>
      </c>
      <c r="D9" s="17">
        <v>400</v>
      </c>
      <c r="E9">
        <v>5</v>
      </c>
      <c r="F9" s="17">
        <v>2000</v>
      </c>
    </row>
    <row r="10" spans="1:8" hidden="1" x14ac:dyDescent="0.3">
      <c r="A10" s="1">
        <v>44568</v>
      </c>
      <c r="B10" t="s">
        <v>15</v>
      </c>
      <c r="C10" s="23" t="s">
        <v>10</v>
      </c>
      <c r="D10" s="17">
        <v>100</v>
      </c>
      <c r="E10">
        <v>10</v>
      </c>
      <c r="F10" s="17">
        <v>1000</v>
      </c>
      <c r="G10" s="17"/>
    </row>
    <row r="11" spans="1:8" x14ac:dyDescent="0.3">
      <c r="A11" s="1">
        <v>44569</v>
      </c>
      <c r="B11" t="s">
        <v>16</v>
      </c>
      <c r="C11" s="23" t="s">
        <v>13</v>
      </c>
      <c r="D11" s="17">
        <v>200</v>
      </c>
      <c r="E11">
        <v>12</v>
      </c>
      <c r="F11" s="17">
        <v>2400</v>
      </c>
    </row>
    <row r="12" spans="1:8" hidden="1" x14ac:dyDescent="0.3">
      <c r="A12" s="1">
        <v>44570</v>
      </c>
      <c r="B12" t="s">
        <v>17</v>
      </c>
      <c r="C12" s="23" t="s">
        <v>7</v>
      </c>
      <c r="D12" s="17">
        <v>80</v>
      </c>
      <c r="E12">
        <v>15</v>
      </c>
      <c r="F12" s="17">
        <v>1200</v>
      </c>
    </row>
    <row r="13" spans="1:8" hidden="1" x14ac:dyDescent="0.3">
      <c r="A13" s="1">
        <v>44571</v>
      </c>
      <c r="B13" t="s">
        <v>18</v>
      </c>
      <c r="C13" s="23" t="s">
        <v>19</v>
      </c>
      <c r="D13" s="17">
        <v>50</v>
      </c>
      <c r="E13">
        <v>20</v>
      </c>
      <c r="F13" s="17">
        <v>1000</v>
      </c>
      <c r="H13">
        <f>COUNT(A13:A361)</f>
        <v>349</v>
      </c>
    </row>
    <row r="14" spans="1:8" hidden="1" x14ac:dyDescent="0.3">
      <c r="A14" s="1">
        <v>44572</v>
      </c>
      <c r="B14" t="s">
        <v>20</v>
      </c>
      <c r="C14" s="23" t="s">
        <v>10</v>
      </c>
      <c r="D14" s="17">
        <v>40</v>
      </c>
      <c r="E14">
        <v>30</v>
      </c>
      <c r="F14" s="17">
        <v>1200</v>
      </c>
    </row>
    <row r="15" spans="1:8" hidden="1" x14ac:dyDescent="0.3">
      <c r="A15" s="1">
        <v>44573</v>
      </c>
      <c r="B15" t="s">
        <v>6</v>
      </c>
      <c r="C15" s="23" t="s">
        <v>7</v>
      </c>
      <c r="D15" s="17">
        <v>600</v>
      </c>
      <c r="E15">
        <v>12</v>
      </c>
      <c r="F15" s="17">
        <v>7200</v>
      </c>
    </row>
    <row r="16" spans="1:8" hidden="1" x14ac:dyDescent="0.3">
      <c r="A16" s="1">
        <v>44574</v>
      </c>
      <c r="B16" t="s">
        <v>21</v>
      </c>
      <c r="C16" s="23" t="s">
        <v>22</v>
      </c>
      <c r="D16" s="17">
        <v>80</v>
      </c>
      <c r="E16">
        <v>10</v>
      </c>
      <c r="F16" s="17">
        <v>800</v>
      </c>
    </row>
    <row r="17" spans="1:6" x14ac:dyDescent="0.3">
      <c r="A17" s="1">
        <v>44575</v>
      </c>
      <c r="B17" t="s">
        <v>23</v>
      </c>
      <c r="C17" s="23" t="s">
        <v>13</v>
      </c>
      <c r="D17" s="17">
        <v>30</v>
      </c>
      <c r="E17">
        <v>40</v>
      </c>
      <c r="F17" s="17">
        <v>1200</v>
      </c>
    </row>
    <row r="18" spans="1:6" hidden="1" x14ac:dyDescent="0.3">
      <c r="A18" s="1">
        <v>44576</v>
      </c>
      <c r="B18" t="s">
        <v>24</v>
      </c>
      <c r="C18" s="23" t="s">
        <v>10</v>
      </c>
      <c r="D18" s="17">
        <v>50</v>
      </c>
      <c r="E18">
        <v>20</v>
      </c>
      <c r="F18" s="17">
        <v>1000</v>
      </c>
    </row>
    <row r="19" spans="1:6" x14ac:dyDescent="0.3">
      <c r="A19" s="1">
        <v>44577</v>
      </c>
      <c r="B19" t="s">
        <v>16</v>
      </c>
      <c r="C19" s="23" t="s">
        <v>13</v>
      </c>
      <c r="D19" s="17">
        <v>200</v>
      </c>
      <c r="E19">
        <v>5</v>
      </c>
      <c r="F19" s="17">
        <v>1000</v>
      </c>
    </row>
    <row r="20" spans="1:6" hidden="1" x14ac:dyDescent="0.3">
      <c r="A20" s="1">
        <v>44578</v>
      </c>
      <c r="B20" t="s">
        <v>6</v>
      </c>
      <c r="C20" s="23" t="s">
        <v>7</v>
      </c>
      <c r="D20" s="17">
        <v>600</v>
      </c>
      <c r="E20">
        <v>6</v>
      </c>
      <c r="F20" s="17">
        <v>3600</v>
      </c>
    </row>
    <row r="21" spans="1:6" hidden="1" x14ac:dyDescent="0.3">
      <c r="A21" s="1">
        <v>44579</v>
      </c>
      <c r="B21" t="s">
        <v>15</v>
      </c>
      <c r="C21" s="23" t="s">
        <v>10</v>
      </c>
      <c r="D21" s="17">
        <v>100</v>
      </c>
      <c r="E21">
        <v>8</v>
      </c>
      <c r="F21" s="17">
        <v>800</v>
      </c>
    </row>
    <row r="22" spans="1:6" hidden="1" x14ac:dyDescent="0.3">
      <c r="A22" s="1">
        <v>44580</v>
      </c>
      <c r="B22" t="s">
        <v>17</v>
      </c>
      <c r="C22" s="23" t="s">
        <v>7</v>
      </c>
      <c r="D22" s="17">
        <v>80</v>
      </c>
      <c r="E22">
        <v>20</v>
      </c>
      <c r="F22" s="17">
        <v>1600</v>
      </c>
    </row>
    <row r="23" spans="1:6" hidden="1" x14ac:dyDescent="0.3">
      <c r="A23" s="1">
        <v>44581</v>
      </c>
      <c r="B23" t="s">
        <v>18</v>
      </c>
      <c r="C23" s="23" t="s">
        <v>19</v>
      </c>
      <c r="D23" s="17">
        <v>50</v>
      </c>
      <c r="E23">
        <v>15</v>
      </c>
      <c r="F23" s="17">
        <v>750</v>
      </c>
    </row>
    <row r="24" spans="1:6" hidden="1" x14ac:dyDescent="0.3">
      <c r="A24" s="1">
        <v>44582</v>
      </c>
      <c r="B24" t="s">
        <v>9</v>
      </c>
      <c r="C24" s="23" t="s">
        <v>10</v>
      </c>
      <c r="D24" s="17">
        <v>20</v>
      </c>
      <c r="E24">
        <v>40</v>
      </c>
      <c r="F24" s="17">
        <v>800</v>
      </c>
    </row>
    <row r="25" spans="1:6" hidden="1" x14ac:dyDescent="0.3">
      <c r="A25" s="1">
        <v>44583</v>
      </c>
      <c r="B25" t="s">
        <v>6</v>
      </c>
      <c r="C25" s="23" t="s">
        <v>7</v>
      </c>
      <c r="D25" s="17">
        <v>600</v>
      </c>
      <c r="E25">
        <v>7</v>
      </c>
      <c r="F25" s="17">
        <v>4200</v>
      </c>
    </row>
    <row r="26" spans="1:6" hidden="1" x14ac:dyDescent="0.3">
      <c r="A26" s="1">
        <v>44584</v>
      </c>
      <c r="B26" t="s">
        <v>14</v>
      </c>
      <c r="C26" s="23" t="s">
        <v>7</v>
      </c>
      <c r="D26" s="17">
        <v>400</v>
      </c>
      <c r="E26">
        <v>3</v>
      </c>
      <c r="F26" s="17">
        <v>1200</v>
      </c>
    </row>
    <row r="27" spans="1:6" hidden="1" x14ac:dyDescent="0.3">
      <c r="A27" s="1">
        <v>44585</v>
      </c>
      <c r="B27" t="s">
        <v>20</v>
      </c>
      <c r="C27" s="23" t="s">
        <v>10</v>
      </c>
      <c r="D27" s="17">
        <v>40</v>
      </c>
      <c r="E27">
        <v>15</v>
      </c>
      <c r="F27" s="17">
        <v>600</v>
      </c>
    </row>
    <row r="28" spans="1:6" x14ac:dyDescent="0.3">
      <c r="A28" s="1">
        <v>44586</v>
      </c>
      <c r="B28" t="s">
        <v>16</v>
      </c>
      <c r="C28" s="23" t="s">
        <v>13</v>
      </c>
      <c r="D28" s="17">
        <v>200</v>
      </c>
      <c r="E28">
        <v>8</v>
      </c>
      <c r="F28" s="17">
        <v>1600</v>
      </c>
    </row>
    <row r="29" spans="1:6" hidden="1" x14ac:dyDescent="0.3">
      <c r="A29" s="1">
        <v>44587</v>
      </c>
      <c r="B29" t="s">
        <v>21</v>
      </c>
      <c r="C29" s="23" t="s">
        <v>22</v>
      </c>
      <c r="D29" s="17">
        <v>80</v>
      </c>
      <c r="E29">
        <v>12</v>
      </c>
      <c r="F29" s="17">
        <v>960</v>
      </c>
    </row>
    <row r="30" spans="1:6" hidden="1" x14ac:dyDescent="0.3">
      <c r="A30" s="1">
        <v>44588</v>
      </c>
      <c r="B30" t="s">
        <v>15</v>
      </c>
      <c r="C30" s="23" t="s">
        <v>10</v>
      </c>
      <c r="D30" s="17">
        <v>100</v>
      </c>
      <c r="E30">
        <v>5</v>
      </c>
      <c r="F30" s="17">
        <v>500</v>
      </c>
    </row>
    <row r="31" spans="1:6" hidden="1" x14ac:dyDescent="0.3">
      <c r="A31" s="1">
        <v>44589</v>
      </c>
      <c r="B31" t="s">
        <v>17</v>
      </c>
      <c r="C31" s="23" t="s">
        <v>7</v>
      </c>
      <c r="D31" s="17">
        <v>80</v>
      </c>
      <c r="E31">
        <v>8</v>
      </c>
      <c r="F31" s="17">
        <v>640</v>
      </c>
    </row>
    <row r="32" spans="1:6" hidden="1" x14ac:dyDescent="0.3">
      <c r="A32" s="1">
        <v>44590</v>
      </c>
      <c r="B32" t="s">
        <v>9</v>
      </c>
      <c r="C32" s="23" t="s">
        <v>10</v>
      </c>
      <c r="D32" s="17">
        <v>20</v>
      </c>
      <c r="E32">
        <v>30</v>
      </c>
      <c r="F32" s="17">
        <v>600</v>
      </c>
    </row>
    <row r="33" spans="1:8" hidden="1" x14ac:dyDescent="0.3">
      <c r="A33" s="1">
        <v>44591</v>
      </c>
      <c r="B33" t="s">
        <v>6</v>
      </c>
      <c r="C33" s="23" t="s">
        <v>7</v>
      </c>
      <c r="D33" s="17">
        <v>600</v>
      </c>
      <c r="E33">
        <v>9</v>
      </c>
      <c r="F33" s="17">
        <v>5400</v>
      </c>
    </row>
    <row r="34" spans="1:8" hidden="1" x14ac:dyDescent="0.3">
      <c r="A34" s="1">
        <v>44592</v>
      </c>
      <c r="B34" t="s">
        <v>24</v>
      </c>
      <c r="C34" s="23" t="s">
        <v>10</v>
      </c>
      <c r="D34" s="17">
        <v>50</v>
      </c>
      <c r="E34">
        <v>15</v>
      </c>
      <c r="F34" s="17">
        <v>750</v>
      </c>
    </row>
    <row r="35" spans="1:8" hidden="1" x14ac:dyDescent="0.3">
      <c r="A35" s="1">
        <v>44593</v>
      </c>
      <c r="B35" t="s">
        <v>9</v>
      </c>
      <c r="C35" s="23" t="s">
        <v>10</v>
      </c>
      <c r="D35" s="17">
        <v>20</v>
      </c>
      <c r="E35">
        <v>35</v>
      </c>
      <c r="F35" s="17">
        <v>700</v>
      </c>
    </row>
    <row r="36" spans="1:8" hidden="1" x14ac:dyDescent="0.3">
      <c r="A36" s="1">
        <v>44594</v>
      </c>
      <c r="B36" t="s">
        <v>6</v>
      </c>
      <c r="C36" s="23" t="s">
        <v>7</v>
      </c>
      <c r="D36" s="17">
        <v>600</v>
      </c>
      <c r="E36">
        <v>10</v>
      </c>
      <c r="F36" s="17">
        <v>6000</v>
      </c>
    </row>
    <row r="37" spans="1:8" hidden="1" x14ac:dyDescent="0.3">
      <c r="A37" s="1">
        <v>44595</v>
      </c>
      <c r="B37" t="s">
        <v>11</v>
      </c>
      <c r="C37" s="23" t="s">
        <v>7</v>
      </c>
      <c r="D37" s="17">
        <v>100</v>
      </c>
      <c r="E37">
        <v>25</v>
      </c>
      <c r="F37" s="17">
        <v>2500</v>
      </c>
    </row>
    <row r="38" spans="1:8" hidden="1" x14ac:dyDescent="0.3">
      <c r="A38" s="1">
        <v>44596</v>
      </c>
      <c r="B38" t="s">
        <v>15</v>
      </c>
      <c r="C38" s="23" t="s">
        <v>10</v>
      </c>
      <c r="D38" s="17">
        <v>100</v>
      </c>
      <c r="E38">
        <v>12</v>
      </c>
      <c r="F38" s="17">
        <v>1200</v>
      </c>
    </row>
    <row r="39" spans="1:8" x14ac:dyDescent="0.3">
      <c r="A39" s="1">
        <v>44597</v>
      </c>
      <c r="B39" t="s">
        <v>12</v>
      </c>
      <c r="C39" s="23" t="s">
        <v>13</v>
      </c>
      <c r="D39" s="17">
        <v>150</v>
      </c>
      <c r="E39">
        <v>8</v>
      </c>
      <c r="F39" s="17">
        <v>1200</v>
      </c>
    </row>
    <row r="40" spans="1:8" hidden="1" x14ac:dyDescent="0.3">
      <c r="A40" s="1">
        <v>44598</v>
      </c>
      <c r="B40" t="s">
        <v>6</v>
      </c>
      <c r="C40" s="23" t="s">
        <v>7</v>
      </c>
      <c r="D40" s="17">
        <v>600</v>
      </c>
      <c r="E40">
        <v>7</v>
      </c>
      <c r="F40" s="17">
        <v>4200</v>
      </c>
    </row>
    <row r="41" spans="1:8" hidden="1" x14ac:dyDescent="0.3">
      <c r="A41" s="1">
        <v>44599</v>
      </c>
      <c r="B41" t="s">
        <v>17</v>
      </c>
      <c r="C41" s="23" t="s">
        <v>7</v>
      </c>
      <c r="D41" s="17">
        <v>80</v>
      </c>
      <c r="E41">
        <v>18</v>
      </c>
      <c r="F41" s="17">
        <v>1440</v>
      </c>
    </row>
    <row r="42" spans="1:8" hidden="1" x14ac:dyDescent="0.3">
      <c r="A42" s="1">
        <v>44600</v>
      </c>
      <c r="B42" t="s">
        <v>18</v>
      </c>
      <c r="C42" s="23" t="s">
        <v>19</v>
      </c>
      <c r="D42" s="17">
        <v>50</v>
      </c>
      <c r="E42">
        <v>25</v>
      </c>
      <c r="F42" s="17">
        <v>1250</v>
      </c>
    </row>
    <row r="43" spans="1:8" x14ac:dyDescent="0.3">
      <c r="A43" s="1">
        <v>44601</v>
      </c>
      <c r="B43" t="s">
        <v>16</v>
      </c>
      <c r="C43" s="23" t="s">
        <v>13</v>
      </c>
      <c r="D43" s="17">
        <v>200</v>
      </c>
      <c r="E43">
        <v>6</v>
      </c>
      <c r="F43" s="17">
        <v>1200</v>
      </c>
    </row>
    <row r="44" spans="1:8" hidden="1" x14ac:dyDescent="0.3">
      <c r="A44" s="1">
        <v>44602</v>
      </c>
      <c r="B44" t="s">
        <v>24</v>
      </c>
      <c r="C44" s="23" t="s">
        <v>10</v>
      </c>
      <c r="D44" s="17">
        <v>50</v>
      </c>
      <c r="E44">
        <v>10</v>
      </c>
      <c r="F44" s="17">
        <v>500</v>
      </c>
    </row>
    <row r="45" spans="1:8" hidden="1" x14ac:dyDescent="0.3">
      <c r="A45" s="1">
        <v>44603</v>
      </c>
      <c r="B45" t="s">
        <v>9</v>
      </c>
      <c r="C45" s="23" t="s">
        <v>10</v>
      </c>
      <c r="D45" s="17">
        <v>20</v>
      </c>
      <c r="E45">
        <v>20</v>
      </c>
      <c r="F45" s="17">
        <v>400</v>
      </c>
    </row>
    <row r="46" spans="1:8" hidden="1" x14ac:dyDescent="0.3">
      <c r="A46" s="1">
        <v>44604</v>
      </c>
      <c r="B46" t="s">
        <v>6</v>
      </c>
      <c r="C46" s="23" t="s">
        <v>7</v>
      </c>
      <c r="D46" s="17">
        <v>600</v>
      </c>
      <c r="E46">
        <v>12</v>
      </c>
      <c r="F46" s="17">
        <v>7200</v>
      </c>
    </row>
    <row r="47" spans="1:8" hidden="1" x14ac:dyDescent="0.3">
      <c r="A47" s="1">
        <v>44605</v>
      </c>
      <c r="B47" t="s">
        <v>21</v>
      </c>
      <c r="C47" s="23" t="s">
        <v>22</v>
      </c>
      <c r="D47" s="17">
        <v>80</v>
      </c>
      <c r="E47">
        <v>8</v>
      </c>
      <c r="F47" s="17">
        <v>640</v>
      </c>
      <c r="H47" s="17"/>
    </row>
    <row r="48" spans="1:8" x14ac:dyDescent="0.3">
      <c r="A48" s="1">
        <v>44606</v>
      </c>
      <c r="B48" t="s">
        <v>23</v>
      </c>
      <c r="C48" s="23" t="s">
        <v>13</v>
      </c>
      <c r="D48" s="17">
        <v>30</v>
      </c>
      <c r="E48">
        <v>30</v>
      </c>
      <c r="F48" s="17">
        <v>900</v>
      </c>
    </row>
    <row r="49" spans="1:6" hidden="1" x14ac:dyDescent="0.3">
      <c r="A49" s="1">
        <v>44607</v>
      </c>
      <c r="B49" t="s">
        <v>14</v>
      </c>
      <c r="C49" s="23" t="s">
        <v>7</v>
      </c>
      <c r="D49" s="17">
        <v>400</v>
      </c>
      <c r="E49">
        <v>4</v>
      </c>
      <c r="F49" s="17">
        <v>1600</v>
      </c>
    </row>
    <row r="50" spans="1:6" x14ac:dyDescent="0.3">
      <c r="A50" s="1">
        <v>44608</v>
      </c>
      <c r="B50" t="s">
        <v>16</v>
      </c>
      <c r="C50" s="23" t="s">
        <v>13</v>
      </c>
      <c r="D50" s="17">
        <v>200</v>
      </c>
      <c r="E50">
        <v>7</v>
      </c>
      <c r="F50" s="17">
        <v>1400</v>
      </c>
    </row>
    <row r="51" spans="1:6" hidden="1" x14ac:dyDescent="0.3">
      <c r="A51" s="1">
        <v>44609</v>
      </c>
      <c r="B51" t="s">
        <v>6</v>
      </c>
      <c r="C51" s="23" t="s">
        <v>7</v>
      </c>
      <c r="D51" s="17">
        <v>600</v>
      </c>
      <c r="E51">
        <v>6</v>
      </c>
      <c r="F51" s="17">
        <v>3600</v>
      </c>
    </row>
    <row r="52" spans="1:6" hidden="1" x14ac:dyDescent="0.3">
      <c r="A52" s="1">
        <v>44610</v>
      </c>
      <c r="B52" t="s">
        <v>20</v>
      </c>
      <c r="C52" s="23" t="s">
        <v>10</v>
      </c>
      <c r="D52" s="17">
        <v>40</v>
      </c>
      <c r="E52">
        <v>20</v>
      </c>
      <c r="F52" s="17">
        <v>800</v>
      </c>
    </row>
    <row r="53" spans="1:6" hidden="1" x14ac:dyDescent="0.3">
      <c r="A53" s="1">
        <v>44611</v>
      </c>
      <c r="B53" t="s">
        <v>17</v>
      </c>
      <c r="C53" s="23" t="s">
        <v>7</v>
      </c>
      <c r="D53" s="17">
        <v>80</v>
      </c>
      <c r="E53">
        <v>12</v>
      </c>
      <c r="F53" s="17">
        <v>960</v>
      </c>
    </row>
    <row r="54" spans="1:6" hidden="1" x14ac:dyDescent="0.3">
      <c r="A54" s="1">
        <v>44612</v>
      </c>
      <c r="B54" t="s">
        <v>18</v>
      </c>
      <c r="C54" s="23" t="s">
        <v>19</v>
      </c>
      <c r="D54" s="17">
        <v>50</v>
      </c>
      <c r="E54">
        <v>18</v>
      </c>
      <c r="F54" s="17">
        <v>900</v>
      </c>
    </row>
    <row r="55" spans="1:6" hidden="1" x14ac:dyDescent="0.3">
      <c r="A55" s="1">
        <v>44613</v>
      </c>
      <c r="B55" t="s">
        <v>21</v>
      </c>
      <c r="C55" s="23" t="s">
        <v>22</v>
      </c>
      <c r="D55" s="17">
        <v>80</v>
      </c>
      <c r="E55">
        <v>5</v>
      </c>
      <c r="F55" s="17">
        <v>400</v>
      </c>
    </row>
    <row r="56" spans="1:6" hidden="1" x14ac:dyDescent="0.3">
      <c r="A56" s="1">
        <v>44614</v>
      </c>
      <c r="B56" t="s">
        <v>6</v>
      </c>
      <c r="C56" s="23" t="s">
        <v>7</v>
      </c>
      <c r="D56" s="17">
        <v>600</v>
      </c>
      <c r="E56">
        <v>8</v>
      </c>
      <c r="F56" s="17">
        <v>4800</v>
      </c>
    </row>
    <row r="57" spans="1:6" hidden="1" x14ac:dyDescent="0.3">
      <c r="A57" s="1">
        <v>44615</v>
      </c>
      <c r="B57" t="s">
        <v>15</v>
      </c>
      <c r="C57" s="23" t="s">
        <v>10</v>
      </c>
      <c r="D57" s="17">
        <v>100</v>
      </c>
      <c r="E57">
        <v>6</v>
      </c>
      <c r="F57" s="17">
        <v>600</v>
      </c>
    </row>
    <row r="58" spans="1:6" hidden="1" x14ac:dyDescent="0.3">
      <c r="A58" s="1">
        <v>44616</v>
      </c>
      <c r="B58" t="s">
        <v>9</v>
      </c>
      <c r="C58" s="23" t="s">
        <v>10</v>
      </c>
      <c r="D58" s="17">
        <v>20</v>
      </c>
      <c r="E58">
        <v>15</v>
      </c>
      <c r="F58" s="17">
        <v>300</v>
      </c>
    </row>
    <row r="59" spans="1:6" x14ac:dyDescent="0.3">
      <c r="A59" s="1">
        <v>44617</v>
      </c>
      <c r="B59" t="s">
        <v>16</v>
      </c>
      <c r="C59" s="23" t="s">
        <v>13</v>
      </c>
      <c r="D59" s="17">
        <v>200</v>
      </c>
      <c r="E59">
        <v>10</v>
      </c>
      <c r="F59" s="17">
        <v>2000</v>
      </c>
    </row>
    <row r="60" spans="1:6" hidden="1" x14ac:dyDescent="0.3">
      <c r="A60" s="1">
        <v>44618</v>
      </c>
      <c r="B60" t="s">
        <v>24</v>
      </c>
      <c r="C60" s="23" t="s">
        <v>10</v>
      </c>
      <c r="D60" s="17">
        <v>50</v>
      </c>
      <c r="E60">
        <v>18</v>
      </c>
      <c r="F60" s="17">
        <v>900</v>
      </c>
    </row>
    <row r="61" spans="1:6" hidden="1" x14ac:dyDescent="0.3">
      <c r="A61" s="1">
        <v>44619</v>
      </c>
      <c r="B61" t="s">
        <v>6</v>
      </c>
      <c r="C61" s="23" t="s">
        <v>7</v>
      </c>
      <c r="D61" s="17">
        <v>600</v>
      </c>
      <c r="E61">
        <v>9</v>
      </c>
      <c r="F61" s="17">
        <v>5400</v>
      </c>
    </row>
    <row r="62" spans="1:6" x14ac:dyDescent="0.3">
      <c r="A62" s="1">
        <v>44620</v>
      </c>
      <c r="B62" t="s">
        <v>12</v>
      </c>
      <c r="C62" s="23" t="s">
        <v>13</v>
      </c>
      <c r="D62" s="17">
        <v>150</v>
      </c>
      <c r="E62">
        <v>5</v>
      </c>
      <c r="F62" s="17">
        <v>750</v>
      </c>
    </row>
    <row r="63" spans="1:6" hidden="1" x14ac:dyDescent="0.3">
      <c r="A63" s="1">
        <v>44621</v>
      </c>
      <c r="B63" t="s">
        <v>9</v>
      </c>
      <c r="C63" s="23" t="s">
        <v>10</v>
      </c>
      <c r="D63" s="17">
        <v>20</v>
      </c>
      <c r="E63">
        <v>40</v>
      </c>
      <c r="F63" s="17">
        <v>800</v>
      </c>
    </row>
    <row r="64" spans="1:6" hidden="1" x14ac:dyDescent="0.3">
      <c r="A64" s="1">
        <v>44622</v>
      </c>
      <c r="B64" t="s">
        <v>6</v>
      </c>
      <c r="C64" s="23" t="s">
        <v>7</v>
      </c>
      <c r="D64" s="17">
        <v>600</v>
      </c>
      <c r="E64">
        <v>10</v>
      </c>
      <c r="F64" s="17">
        <v>6000</v>
      </c>
    </row>
    <row r="65" spans="1:6" hidden="1" x14ac:dyDescent="0.3">
      <c r="A65" s="1">
        <v>44623</v>
      </c>
      <c r="B65" t="s">
        <v>11</v>
      </c>
      <c r="C65" s="23" t="s">
        <v>7</v>
      </c>
      <c r="D65" s="17">
        <v>100</v>
      </c>
      <c r="E65">
        <v>15</v>
      </c>
      <c r="F65" s="17">
        <v>1500</v>
      </c>
    </row>
    <row r="66" spans="1:6" hidden="1" x14ac:dyDescent="0.3">
      <c r="A66" s="1">
        <v>44624</v>
      </c>
      <c r="B66" t="s">
        <v>15</v>
      </c>
      <c r="C66" s="23" t="s">
        <v>10</v>
      </c>
      <c r="D66" s="17">
        <v>100</v>
      </c>
      <c r="E66">
        <v>20</v>
      </c>
      <c r="F66" s="17">
        <v>2000</v>
      </c>
    </row>
    <row r="67" spans="1:6" x14ac:dyDescent="0.3">
      <c r="A67" s="1">
        <v>44625</v>
      </c>
      <c r="B67" t="s">
        <v>16</v>
      </c>
      <c r="C67" s="23" t="s">
        <v>13</v>
      </c>
      <c r="D67" s="17">
        <v>200</v>
      </c>
      <c r="E67">
        <v>12</v>
      </c>
      <c r="F67" s="17">
        <v>2400</v>
      </c>
    </row>
    <row r="68" spans="1:6" hidden="1" x14ac:dyDescent="0.3">
      <c r="A68" s="1">
        <v>44626</v>
      </c>
      <c r="B68" t="s">
        <v>6</v>
      </c>
      <c r="C68" s="23" t="s">
        <v>7</v>
      </c>
      <c r="D68" s="17">
        <v>600</v>
      </c>
      <c r="E68">
        <v>7</v>
      </c>
      <c r="F68" s="17">
        <v>4200</v>
      </c>
    </row>
    <row r="69" spans="1:6" hidden="1" x14ac:dyDescent="0.3">
      <c r="A69" s="1">
        <v>44627</v>
      </c>
      <c r="B69" t="s">
        <v>17</v>
      </c>
      <c r="C69" s="23" t="s">
        <v>7</v>
      </c>
      <c r="D69" s="17">
        <v>80</v>
      </c>
      <c r="E69">
        <v>10</v>
      </c>
      <c r="F69" s="17">
        <v>800</v>
      </c>
    </row>
    <row r="70" spans="1:6" hidden="1" x14ac:dyDescent="0.3">
      <c r="A70" s="1">
        <v>44628</v>
      </c>
      <c r="B70" t="s">
        <v>18</v>
      </c>
      <c r="C70" s="23" t="s">
        <v>19</v>
      </c>
      <c r="D70" s="17">
        <v>50</v>
      </c>
      <c r="E70">
        <v>15</v>
      </c>
      <c r="F70" s="17">
        <v>750</v>
      </c>
    </row>
    <row r="71" spans="1:6" hidden="1" x14ac:dyDescent="0.3">
      <c r="A71" s="1">
        <v>44629</v>
      </c>
      <c r="B71" t="s">
        <v>24</v>
      </c>
      <c r="C71" s="23" t="s">
        <v>10</v>
      </c>
      <c r="D71" s="17">
        <v>50</v>
      </c>
      <c r="E71">
        <v>25</v>
      </c>
      <c r="F71" s="17">
        <v>1250</v>
      </c>
    </row>
    <row r="72" spans="1:6" hidden="1" x14ac:dyDescent="0.3">
      <c r="A72" s="1">
        <v>44630</v>
      </c>
      <c r="B72" t="s">
        <v>9</v>
      </c>
      <c r="C72" s="23" t="s">
        <v>10</v>
      </c>
      <c r="D72" s="17">
        <v>20</v>
      </c>
      <c r="E72">
        <v>30</v>
      </c>
      <c r="F72" s="17">
        <v>600</v>
      </c>
    </row>
    <row r="73" spans="1:6" hidden="1" x14ac:dyDescent="0.3">
      <c r="A73" s="1">
        <v>44631</v>
      </c>
      <c r="B73" t="s">
        <v>20</v>
      </c>
      <c r="C73" s="23" t="s">
        <v>10</v>
      </c>
      <c r="D73" s="17">
        <v>40</v>
      </c>
      <c r="E73">
        <v>10</v>
      </c>
      <c r="F73" s="17">
        <v>400</v>
      </c>
    </row>
    <row r="74" spans="1:6" hidden="1" x14ac:dyDescent="0.3">
      <c r="A74" s="1">
        <v>44632</v>
      </c>
      <c r="B74" t="s">
        <v>6</v>
      </c>
      <c r="C74" s="23" t="s">
        <v>7</v>
      </c>
      <c r="D74" s="17">
        <v>600</v>
      </c>
      <c r="E74">
        <v>12</v>
      </c>
      <c r="F74" s="17">
        <v>7200</v>
      </c>
    </row>
    <row r="75" spans="1:6" hidden="1" x14ac:dyDescent="0.3">
      <c r="A75" s="1">
        <v>44633</v>
      </c>
      <c r="B75" t="s">
        <v>21</v>
      </c>
      <c r="C75" s="23" t="s">
        <v>22</v>
      </c>
      <c r="D75" s="17">
        <v>80</v>
      </c>
      <c r="E75">
        <v>15</v>
      </c>
      <c r="F75" s="17">
        <v>1200</v>
      </c>
    </row>
    <row r="76" spans="1:6" x14ac:dyDescent="0.3">
      <c r="A76" s="1">
        <v>44634</v>
      </c>
      <c r="B76" t="s">
        <v>23</v>
      </c>
      <c r="C76" s="23" t="s">
        <v>13</v>
      </c>
      <c r="D76" s="17">
        <v>30</v>
      </c>
      <c r="E76">
        <v>40</v>
      </c>
      <c r="F76" s="17">
        <v>1200</v>
      </c>
    </row>
    <row r="77" spans="1:6" x14ac:dyDescent="0.3">
      <c r="A77" s="1">
        <v>44635</v>
      </c>
      <c r="B77" t="s">
        <v>16</v>
      </c>
      <c r="C77" s="23" t="s">
        <v>13</v>
      </c>
      <c r="D77" s="17">
        <v>200</v>
      </c>
      <c r="E77">
        <v>5</v>
      </c>
      <c r="F77" s="17">
        <v>1000</v>
      </c>
    </row>
    <row r="78" spans="1:6" hidden="1" x14ac:dyDescent="0.3">
      <c r="A78" s="1">
        <v>44636</v>
      </c>
      <c r="B78" t="s">
        <v>6</v>
      </c>
      <c r="C78" s="23" t="s">
        <v>7</v>
      </c>
      <c r="D78" s="17">
        <v>600</v>
      </c>
      <c r="E78">
        <v>6</v>
      </c>
      <c r="F78" s="17">
        <v>3600</v>
      </c>
    </row>
    <row r="79" spans="1:6" hidden="1" x14ac:dyDescent="0.3">
      <c r="A79" s="1">
        <v>44637</v>
      </c>
      <c r="B79" t="s">
        <v>15</v>
      </c>
      <c r="C79" s="23" t="s">
        <v>10</v>
      </c>
      <c r="D79" s="17">
        <v>100</v>
      </c>
      <c r="E79">
        <v>8</v>
      </c>
      <c r="F79" s="17">
        <v>800</v>
      </c>
    </row>
    <row r="80" spans="1:6" hidden="1" x14ac:dyDescent="0.3">
      <c r="A80" s="1">
        <v>44638</v>
      </c>
      <c r="B80" t="s">
        <v>17</v>
      </c>
      <c r="C80" s="23" t="s">
        <v>7</v>
      </c>
      <c r="D80" s="17">
        <v>80</v>
      </c>
      <c r="E80">
        <v>20</v>
      </c>
      <c r="F80" s="17">
        <v>1600</v>
      </c>
    </row>
    <row r="81" spans="1:6" hidden="1" x14ac:dyDescent="0.3">
      <c r="A81" s="1">
        <v>44639</v>
      </c>
      <c r="B81" t="s">
        <v>18</v>
      </c>
      <c r="C81" s="23" t="s">
        <v>19</v>
      </c>
      <c r="D81" s="17">
        <v>50</v>
      </c>
      <c r="E81">
        <v>10</v>
      </c>
      <c r="F81" s="17">
        <v>500</v>
      </c>
    </row>
    <row r="82" spans="1:6" hidden="1" x14ac:dyDescent="0.3">
      <c r="A82" s="1">
        <v>44640</v>
      </c>
      <c r="B82" t="s">
        <v>9</v>
      </c>
      <c r="C82" s="23" t="s">
        <v>10</v>
      </c>
      <c r="D82" s="17">
        <v>20</v>
      </c>
      <c r="E82">
        <v>25</v>
      </c>
      <c r="F82" s="17">
        <v>500</v>
      </c>
    </row>
    <row r="83" spans="1:6" hidden="1" x14ac:dyDescent="0.3">
      <c r="A83" s="1">
        <v>44641</v>
      </c>
      <c r="B83" t="s">
        <v>14</v>
      </c>
      <c r="C83" s="23" t="s">
        <v>7</v>
      </c>
      <c r="D83" s="17">
        <v>400</v>
      </c>
      <c r="E83">
        <v>3</v>
      </c>
      <c r="F83" s="17">
        <v>1200</v>
      </c>
    </row>
    <row r="84" spans="1:6" hidden="1" x14ac:dyDescent="0.3">
      <c r="A84" s="1">
        <v>44642</v>
      </c>
      <c r="B84" t="s">
        <v>6</v>
      </c>
      <c r="C84" s="23" t="s">
        <v>7</v>
      </c>
      <c r="D84" s="17">
        <v>600</v>
      </c>
      <c r="E84">
        <v>7</v>
      </c>
      <c r="F84" s="17">
        <v>4200</v>
      </c>
    </row>
    <row r="85" spans="1:6" hidden="1" x14ac:dyDescent="0.3">
      <c r="A85" s="1">
        <v>44643</v>
      </c>
      <c r="B85" t="s">
        <v>21</v>
      </c>
      <c r="C85" s="23" t="s">
        <v>22</v>
      </c>
      <c r="D85" s="17">
        <v>80</v>
      </c>
      <c r="E85">
        <v>12</v>
      </c>
      <c r="F85" s="17">
        <v>960</v>
      </c>
    </row>
    <row r="86" spans="1:6" hidden="1" x14ac:dyDescent="0.3">
      <c r="A86" s="1">
        <v>44644</v>
      </c>
      <c r="B86" t="s">
        <v>9</v>
      </c>
      <c r="C86" s="23" t="s">
        <v>10</v>
      </c>
      <c r="D86" s="17">
        <v>20</v>
      </c>
      <c r="E86">
        <v>15</v>
      </c>
      <c r="F86" s="17">
        <v>300</v>
      </c>
    </row>
    <row r="87" spans="1:6" x14ac:dyDescent="0.3">
      <c r="A87" s="1">
        <v>44645</v>
      </c>
      <c r="B87" t="s">
        <v>16</v>
      </c>
      <c r="C87" s="23" t="s">
        <v>13</v>
      </c>
      <c r="D87" s="17">
        <v>200</v>
      </c>
      <c r="E87">
        <v>8</v>
      </c>
      <c r="F87" s="17">
        <v>1600</v>
      </c>
    </row>
    <row r="88" spans="1:6" hidden="1" x14ac:dyDescent="0.3">
      <c r="A88" s="1">
        <v>44646</v>
      </c>
      <c r="B88" t="s">
        <v>24</v>
      </c>
      <c r="C88" s="23" t="s">
        <v>10</v>
      </c>
      <c r="D88" s="17">
        <v>50</v>
      </c>
      <c r="E88">
        <v>20</v>
      </c>
      <c r="F88" s="17">
        <v>1000</v>
      </c>
    </row>
    <row r="89" spans="1:6" hidden="1" x14ac:dyDescent="0.3">
      <c r="A89" s="1">
        <v>44647</v>
      </c>
      <c r="B89" t="s">
        <v>6</v>
      </c>
      <c r="C89" s="23" t="s">
        <v>7</v>
      </c>
      <c r="D89" s="17">
        <v>600</v>
      </c>
      <c r="E89">
        <v>9</v>
      </c>
      <c r="F89" s="17">
        <v>5400</v>
      </c>
    </row>
    <row r="90" spans="1:6" x14ac:dyDescent="0.3">
      <c r="A90" s="1">
        <v>44648</v>
      </c>
      <c r="B90" t="s">
        <v>12</v>
      </c>
      <c r="C90" s="23" t="s">
        <v>13</v>
      </c>
      <c r="D90" s="17">
        <v>150</v>
      </c>
      <c r="E90">
        <v>10</v>
      </c>
      <c r="F90" s="17">
        <v>1500</v>
      </c>
    </row>
    <row r="91" spans="1:6" hidden="1" x14ac:dyDescent="0.3">
      <c r="A91" s="1">
        <v>44649</v>
      </c>
      <c r="B91" t="s">
        <v>15</v>
      </c>
      <c r="C91" s="23" t="s">
        <v>10</v>
      </c>
      <c r="D91" s="17">
        <v>100</v>
      </c>
      <c r="E91">
        <v>5</v>
      </c>
      <c r="F91" s="17">
        <v>500</v>
      </c>
    </row>
    <row r="92" spans="1:6" hidden="1" x14ac:dyDescent="0.3">
      <c r="A92" s="1">
        <v>44650</v>
      </c>
      <c r="B92" t="s">
        <v>11</v>
      </c>
      <c r="C92" s="23" t="s">
        <v>7</v>
      </c>
      <c r="D92" s="17">
        <v>100</v>
      </c>
      <c r="E92">
        <v>10</v>
      </c>
      <c r="F92" s="17">
        <v>1000</v>
      </c>
    </row>
    <row r="93" spans="1:6" hidden="1" x14ac:dyDescent="0.3">
      <c r="A93" s="1">
        <v>44651</v>
      </c>
      <c r="B93" t="s">
        <v>6</v>
      </c>
      <c r="C93" s="23" t="s">
        <v>7</v>
      </c>
      <c r="D93" s="17">
        <v>600</v>
      </c>
      <c r="E93">
        <v>11</v>
      </c>
      <c r="F93" s="17">
        <v>6600</v>
      </c>
    </row>
    <row r="94" spans="1:6" hidden="1" x14ac:dyDescent="0.3">
      <c r="A94" s="1">
        <v>44652</v>
      </c>
      <c r="B94" t="s">
        <v>20</v>
      </c>
      <c r="C94" s="23" t="s">
        <v>10</v>
      </c>
      <c r="D94" s="17">
        <v>40</v>
      </c>
      <c r="E94">
        <v>30</v>
      </c>
      <c r="F94" s="17">
        <v>1200</v>
      </c>
    </row>
    <row r="95" spans="1:6" hidden="1" x14ac:dyDescent="0.3">
      <c r="A95" s="1">
        <v>44653</v>
      </c>
      <c r="B95" t="s">
        <v>6</v>
      </c>
      <c r="C95" s="23" t="s">
        <v>7</v>
      </c>
      <c r="D95" s="17">
        <v>600</v>
      </c>
      <c r="E95">
        <v>10</v>
      </c>
      <c r="F95" s="17">
        <v>6000</v>
      </c>
    </row>
    <row r="96" spans="1:6" hidden="1" x14ac:dyDescent="0.3">
      <c r="A96" s="1">
        <v>44654</v>
      </c>
      <c r="B96" t="s">
        <v>17</v>
      </c>
      <c r="C96" s="23" t="s">
        <v>7</v>
      </c>
      <c r="D96" s="17">
        <v>80</v>
      </c>
      <c r="E96">
        <v>25</v>
      </c>
      <c r="F96" s="17">
        <v>2000</v>
      </c>
    </row>
    <row r="97" spans="1:6" hidden="1" x14ac:dyDescent="0.3">
      <c r="A97" s="1">
        <v>44655</v>
      </c>
      <c r="B97" t="s">
        <v>15</v>
      </c>
      <c r="C97" s="23" t="s">
        <v>10</v>
      </c>
      <c r="D97" s="17">
        <v>100</v>
      </c>
      <c r="E97">
        <v>15</v>
      </c>
      <c r="F97" s="17">
        <v>1500</v>
      </c>
    </row>
    <row r="98" spans="1:6" x14ac:dyDescent="0.3">
      <c r="A98" s="1">
        <v>44656</v>
      </c>
      <c r="B98" t="s">
        <v>16</v>
      </c>
      <c r="C98" s="23" t="s">
        <v>13</v>
      </c>
      <c r="D98" s="17">
        <v>200</v>
      </c>
      <c r="E98">
        <v>10</v>
      </c>
      <c r="F98" s="17">
        <v>2000</v>
      </c>
    </row>
    <row r="99" spans="1:6" hidden="1" x14ac:dyDescent="0.3">
      <c r="A99" s="1">
        <v>44657</v>
      </c>
      <c r="B99" t="s">
        <v>6</v>
      </c>
      <c r="C99" s="23" t="s">
        <v>7</v>
      </c>
      <c r="D99" s="17">
        <v>600</v>
      </c>
      <c r="E99">
        <v>7</v>
      </c>
      <c r="F99" s="17">
        <v>4200</v>
      </c>
    </row>
    <row r="100" spans="1:6" hidden="1" x14ac:dyDescent="0.3">
      <c r="A100" s="1">
        <v>44658</v>
      </c>
      <c r="B100" t="s">
        <v>18</v>
      </c>
      <c r="C100" s="23" t="s">
        <v>19</v>
      </c>
      <c r="D100" s="17">
        <v>50</v>
      </c>
      <c r="E100">
        <v>18</v>
      </c>
      <c r="F100" s="17">
        <v>900</v>
      </c>
    </row>
    <row r="101" spans="1:6" hidden="1" x14ac:dyDescent="0.3">
      <c r="A101" s="1">
        <v>44659</v>
      </c>
      <c r="B101" t="s">
        <v>9</v>
      </c>
      <c r="C101" s="23" t="s">
        <v>10</v>
      </c>
      <c r="D101" s="17">
        <v>20</v>
      </c>
      <c r="E101">
        <v>35</v>
      </c>
      <c r="F101" s="17">
        <v>700</v>
      </c>
    </row>
    <row r="102" spans="1:6" hidden="1" x14ac:dyDescent="0.3">
      <c r="A102" s="1">
        <v>44660</v>
      </c>
      <c r="B102" t="s">
        <v>24</v>
      </c>
      <c r="C102" s="23" t="s">
        <v>10</v>
      </c>
      <c r="D102" s="17">
        <v>50</v>
      </c>
      <c r="E102">
        <v>10</v>
      </c>
      <c r="F102" s="17">
        <v>500</v>
      </c>
    </row>
    <row r="103" spans="1:6" x14ac:dyDescent="0.3">
      <c r="A103" s="1">
        <v>44661</v>
      </c>
      <c r="B103" t="s">
        <v>12</v>
      </c>
      <c r="C103" s="23" t="s">
        <v>13</v>
      </c>
      <c r="D103" s="17">
        <v>150</v>
      </c>
      <c r="E103">
        <v>12</v>
      </c>
      <c r="F103" s="17">
        <v>1800</v>
      </c>
    </row>
    <row r="104" spans="1:6" hidden="1" x14ac:dyDescent="0.3">
      <c r="A104" s="1">
        <v>44662</v>
      </c>
      <c r="B104" t="s">
        <v>20</v>
      </c>
      <c r="C104" s="23" t="s">
        <v>10</v>
      </c>
      <c r="D104" s="17">
        <v>40</v>
      </c>
      <c r="E104">
        <v>20</v>
      </c>
      <c r="F104" s="17">
        <v>800</v>
      </c>
    </row>
    <row r="105" spans="1:6" hidden="1" x14ac:dyDescent="0.3">
      <c r="A105" s="1">
        <v>44663</v>
      </c>
      <c r="B105" t="s">
        <v>6</v>
      </c>
      <c r="C105" s="23" t="s">
        <v>7</v>
      </c>
      <c r="D105" s="17">
        <v>600</v>
      </c>
      <c r="E105">
        <v>12</v>
      </c>
      <c r="F105" s="17">
        <v>7200</v>
      </c>
    </row>
    <row r="106" spans="1:6" hidden="1" x14ac:dyDescent="0.3">
      <c r="A106" s="1">
        <v>44664</v>
      </c>
      <c r="B106" t="s">
        <v>21</v>
      </c>
      <c r="C106" s="23" t="s">
        <v>22</v>
      </c>
      <c r="D106" s="17">
        <v>80</v>
      </c>
      <c r="E106">
        <v>8</v>
      </c>
      <c r="F106" s="17">
        <v>640</v>
      </c>
    </row>
    <row r="107" spans="1:6" x14ac:dyDescent="0.3">
      <c r="A107" s="1">
        <v>44665</v>
      </c>
      <c r="B107" t="s">
        <v>23</v>
      </c>
      <c r="C107" s="23" t="s">
        <v>13</v>
      </c>
      <c r="D107" s="17">
        <v>30</v>
      </c>
      <c r="E107">
        <v>30</v>
      </c>
      <c r="F107" s="17">
        <v>900</v>
      </c>
    </row>
    <row r="108" spans="1:6" x14ac:dyDescent="0.3">
      <c r="A108" s="1">
        <v>44666</v>
      </c>
      <c r="B108" t="s">
        <v>16</v>
      </c>
      <c r="C108" s="23" t="s">
        <v>13</v>
      </c>
      <c r="D108" s="17">
        <v>200</v>
      </c>
      <c r="E108">
        <v>5</v>
      </c>
      <c r="F108" s="17">
        <v>1000</v>
      </c>
    </row>
    <row r="109" spans="1:6" hidden="1" x14ac:dyDescent="0.3">
      <c r="A109" s="1">
        <v>44667</v>
      </c>
      <c r="B109" t="s">
        <v>6</v>
      </c>
      <c r="C109" s="23" t="s">
        <v>7</v>
      </c>
      <c r="D109" s="17">
        <v>600</v>
      </c>
      <c r="E109">
        <v>6</v>
      </c>
      <c r="F109" s="17">
        <v>3600</v>
      </c>
    </row>
    <row r="110" spans="1:6" hidden="1" x14ac:dyDescent="0.3">
      <c r="A110" s="1">
        <v>44668</v>
      </c>
      <c r="B110" t="s">
        <v>15</v>
      </c>
      <c r="C110" s="23" t="s">
        <v>10</v>
      </c>
      <c r="D110" s="17">
        <v>100</v>
      </c>
      <c r="E110">
        <v>8</v>
      </c>
      <c r="F110" s="17">
        <v>800</v>
      </c>
    </row>
    <row r="111" spans="1:6" hidden="1" x14ac:dyDescent="0.3">
      <c r="A111" s="1">
        <v>44669</v>
      </c>
      <c r="B111" t="s">
        <v>17</v>
      </c>
      <c r="C111" s="23" t="s">
        <v>7</v>
      </c>
      <c r="D111" s="17">
        <v>80</v>
      </c>
      <c r="E111">
        <v>20</v>
      </c>
      <c r="F111" s="17">
        <v>1600</v>
      </c>
    </row>
    <row r="112" spans="1:6" hidden="1" x14ac:dyDescent="0.3">
      <c r="A112" s="1">
        <v>44670</v>
      </c>
      <c r="B112" t="s">
        <v>18</v>
      </c>
      <c r="C112" s="23" t="s">
        <v>19</v>
      </c>
      <c r="D112" s="17">
        <v>50</v>
      </c>
      <c r="E112">
        <v>15</v>
      </c>
      <c r="F112" s="17">
        <v>750</v>
      </c>
    </row>
    <row r="113" spans="1:6" hidden="1" x14ac:dyDescent="0.3">
      <c r="A113" s="1">
        <v>44671</v>
      </c>
      <c r="B113" t="s">
        <v>9</v>
      </c>
      <c r="C113" s="23" t="s">
        <v>10</v>
      </c>
      <c r="D113" s="17">
        <v>20</v>
      </c>
      <c r="E113">
        <v>20</v>
      </c>
      <c r="F113" s="17">
        <v>400</v>
      </c>
    </row>
    <row r="114" spans="1:6" hidden="1" x14ac:dyDescent="0.3">
      <c r="A114" s="1">
        <v>44672</v>
      </c>
      <c r="B114" t="s">
        <v>14</v>
      </c>
      <c r="C114" s="23" t="s">
        <v>7</v>
      </c>
      <c r="D114" s="17">
        <v>400</v>
      </c>
      <c r="E114">
        <v>6</v>
      </c>
      <c r="F114" s="17">
        <v>2400</v>
      </c>
    </row>
    <row r="115" spans="1:6" hidden="1" x14ac:dyDescent="0.3">
      <c r="A115" s="1">
        <v>44673</v>
      </c>
      <c r="B115" t="s">
        <v>6</v>
      </c>
      <c r="C115" s="23" t="s">
        <v>7</v>
      </c>
      <c r="D115" s="17">
        <v>600</v>
      </c>
      <c r="E115">
        <v>7</v>
      </c>
      <c r="F115" s="17">
        <v>4200</v>
      </c>
    </row>
    <row r="116" spans="1:6" hidden="1" x14ac:dyDescent="0.3">
      <c r="A116" s="1">
        <v>44674</v>
      </c>
      <c r="B116" t="s">
        <v>21</v>
      </c>
      <c r="C116" s="23" t="s">
        <v>22</v>
      </c>
      <c r="D116" s="17">
        <v>80</v>
      </c>
      <c r="E116">
        <v>12</v>
      </c>
      <c r="F116" s="17">
        <v>960</v>
      </c>
    </row>
    <row r="117" spans="1:6" hidden="1" x14ac:dyDescent="0.3">
      <c r="A117" s="1">
        <v>44675</v>
      </c>
      <c r="B117" t="s">
        <v>9</v>
      </c>
      <c r="C117" s="23" t="s">
        <v>10</v>
      </c>
      <c r="D117" s="17">
        <v>20</v>
      </c>
      <c r="E117">
        <v>25</v>
      </c>
      <c r="F117" s="17">
        <v>500</v>
      </c>
    </row>
    <row r="118" spans="1:6" x14ac:dyDescent="0.3">
      <c r="A118" s="1">
        <v>44676</v>
      </c>
      <c r="B118" t="s">
        <v>16</v>
      </c>
      <c r="C118" s="23" t="s">
        <v>13</v>
      </c>
      <c r="D118" s="17">
        <v>200</v>
      </c>
      <c r="E118">
        <v>8</v>
      </c>
      <c r="F118" s="17">
        <v>1600</v>
      </c>
    </row>
    <row r="119" spans="1:6" hidden="1" x14ac:dyDescent="0.3">
      <c r="A119" s="1">
        <v>44677</v>
      </c>
      <c r="B119" t="s">
        <v>24</v>
      </c>
      <c r="C119" s="23" t="s">
        <v>10</v>
      </c>
      <c r="D119" s="17">
        <v>50</v>
      </c>
      <c r="E119">
        <v>15</v>
      </c>
      <c r="F119" s="17">
        <v>750</v>
      </c>
    </row>
    <row r="120" spans="1:6" hidden="1" x14ac:dyDescent="0.3">
      <c r="A120" s="1">
        <v>44678</v>
      </c>
      <c r="B120" t="s">
        <v>6</v>
      </c>
      <c r="C120" s="23" t="s">
        <v>7</v>
      </c>
      <c r="D120" s="17">
        <v>600</v>
      </c>
      <c r="E120">
        <v>9</v>
      </c>
      <c r="F120" s="17">
        <v>5400</v>
      </c>
    </row>
    <row r="121" spans="1:6" x14ac:dyDescent="0.3">
      <c r="A121" s="1">
        <v>44679</v>
      </c>
      <c r="B121" t="s">
        <v>12</v>
      </c>
      <c r="C121" s="23" t="s">
        <v>13</v>
      </c>
      <c r="D121" s="17">
        <v>150</v>
      </c>
      <c r="E121">
        <v>10</v>
      </c>
      <c r="F121" s="17">
        <v>1500</v>
      </c>
    </row>
    <row r="122" spans="1:6" hidden="1" x14ac:dyDescent="0.3">
      <c r="A122" s="1">
        <v>44680</v>
      </c>
      <c r="B122" t="s">
        <v>15</v>
      </c>
      <c r="C122" s="23" t="s">
        <v>10</v>
      </c>
      <c r="D122" s="17">
        <v>100</v>
      </c>
      <c r="E122">
        <v>5</v>
      </c>
      <c r="F122" s="17">
        <v>500</v>
      </c>
    </row>
    <row r="123" spans="1:6" hidden="1" x14ac:dyDescent="0.3">
      <c r="A123" s="1">
        <v>44681</v>
      </c>
      <c r="B123" t="s">
        <v>11</v>
      </c>
      <c r="C123" s="23" t="s">
        <v>7</v>
      </c>
      <c r="D123" s="17">
        <v>100</v>
      </c>
      <c r="E123">
        <v>15</v>
      </c>
      <c r="F123" s="17">
        <v>1500</v>
      </c>
    </row>
    <row r="124" spans="1:6" hidden="1" x14ac:dyDescent="0.3">
      <c r="A124" s="1">
        <v>44682</v>
      </c>
      <c r="B124" t="s">
        <v>6</v>
      </c>
      <c r="C124" s="23" t="s">
        <v>7</v>
      </c>
      <c r="D124" s="17">
        <v>600</v>
      </c>
      <c r="E124">
        <v>12</v>
      </c>
      <c r="F124" s="17">
        <v>7200</v>
      </c>
    </row>
    <row r="125" spans="1:6" hidden="1" x14ac:dyDescent="0.3">
      <c r="A125" s="1">
        <v>44683</v>
      </c>
      <c r="B125" t="s">
        <v>20</v>
      </c>
      <c r="C125" s="23" t="s">
        <v>10</v>
      </c>
      <c r="D125" s="17">
        <v>40</v>
      </c>
      <c r="E125">
        <v>20</v>
      </c>
      <c r="F125" s="17">
        <v>800</v>
      </c>
    </row>
    <row r="126" spans="1:6" hidden="1" x14ac:dyDescent="0.3">
      <c r="A126" s="1">
        <v>44684</v>
      </c>
      <c r="B126" t="s">
        <v>6</v>
      </c>
      <c r="C126" s="23" t="s">
        <v>7</v>
      </c>
      <c r="D126" s="17">
        <v>600</v>
      </c>
      <c r="E126">
        <v>10</v>
      </c>
      <c r="F126" s="17">
        <v>6000</v>
      </c>
    </row>
    <row r="127" spans="1:6" hidden="1" x14ac:dyDescent="0.3">
      <c r="A127" s="1">
        <v>44685</v>
      </c>
      <c r="B127" t="s">
        <v>17</v>
      </c>
      <c r="C127" s="23" t="s">
        <v>7</v>
      </c>
      <c r="D127" s="17">
        <v>80</v>
      </c>
      <c r="E127">
        <v>22</v>
      </c>
      <c r="F127" s="17">
        <v>1760</v>
      </c>
    </row>
    <row r="128" spans="1:6" hidden="1" x14ac:dyDescent="0.3">
      <c r="A128" s="1">
        <v>44686</v>
      </c>
      <c r="B128" t="s">
        <v>15</v>
      </c>
      <c r="C128" s="23" t="s">
        <v>10</v>
      </c>
      <c r="D128" s="17">
        <v>100</v>
      </c>
      <c r="E128">
        <v>18</v>
      </c>
      <c r="F128" s="17">
        <v>1800</v>
      </c>
    </row>
    <row r="129" spans="1:6" x14ac:dyDescent="0.3">
      <c r="A129" s="1">
        <v>44687</v>
      </c>
      <c r="B129" t="s">
        <v>16</v>
      </c>
      <c r="C129" s="23" t="s">
        <v>13</v>
      </c>
      <c r="D129" s="17">
        <v>200</v>
      </c>
      <c r="E129">
        <v>12</v>
      </c>
      <c r="F129" s="17">
        <v>2400</v>
      </c>
    </row>
    <row r="130" spans="1:6" hidden="1" x14ac:dyDescent="0.3">
      <c r="A130" s="1">
        <v>44688</v>
      </c>
      <c r="B130" t="s">
        <v>6</v>
      </c>
      <c r="C130" s="23" t="s">
        <v>7</v>
      </c>
      <c r="D130" s="17">
        <v>600</v>
      </c>
      <c r="E130">
        <v>7</v>
      </c>
      <c r="F130" s="17">
        <v>4200</v>
      </c>
    </row>
    <row r="131" spans="1:6" hidden="1" x14ac:dyDescent="0.3">
      <c r="A131" s="1">
        <v>44689</v>
      </c>
      <c r="B131" t="s">
        <v>18</v>
      </c>
      <c r="C131" s="23" t="s">
        <v>19</v>
      </c>
      <c r="D131" s="17">
        <v>50</v>
      </c>
      <c r="E131">
        <v>20</v>
      </c>
      <c r="F131" s="17">
        <v>1000</v>
      </c>
    </row>
    <row r="132" spans="1:6" hidden="1" x14ac:dyDescent="0.3">
      <c r="A132" s="1">
        <v>44690</v>
      </c>
      <c r="B132" t="s">
        <v>9</v>
      </c>
      <c r="C132" s="23" t="s">
        <v>10</v>
      </c>
      <c r="D132" s="17">
        <v>20</v>
      </c>
      <c r="E132">
        <v>30</v>
      </c>
      <c r="F132" s="17">
        <v>600</v>
      </c>
    </row>
    <row r="133" spans="1:6" hidden="1" x14ac:dyDescent="0.3">
      <c r="A133" s="1">
        <v>44691</v>
      </c>
      <c r="B133" t="s">
        <v>24</v>
      </c>
      <c r="C133" s="23" t="s">
        <v>10</v>
      </c>
      <c r="D133" s="17">
        <v>50</v>
      </c>
      <c r="E133">
        <v>25</v>
      </c>
      <c r="F133" s="17">
        <v>1250</v>
      </c>
    </row>
    <row r="134" spans="1:6" x14ac:dyDescent="0.3">
      <c r="A134" s="1">
        <v>44692</v>
      </c>
      <c r="B134" t="s">
        <v>12</v>
      </c>
      <c r="C134" s="23" t="s">
        <v>13</v>
      </c>
      <c r="D134" s="17">
        <v>150</v>
      </c>
      <c r="E134">
        <v>15</v>
      </c>
      <c r="F134" s="17">
        <v>2250</v>
      </c>
    </row>
    <row r="135" spans="1:6" hidden="1" x14ac:dyDescent="0.3">
      <c r="A135" s="1">
        <v>44693</v>
      </c>
      <c r="B135" t="s">
        <v>20</v>
      </c>
      <c r="C135" s="23" t="s">
        <v>10</v>
      </c>
      <c r="D135" s="17">
        <v>40</v>
      </c>
      <c r="E135">
        <v>15</v>
      </c>
      <c r="F135" s="17">
        <v>600</v>
      </c>
    </row>
    <row r="136" spans="1:6" hidden="1" x14ac:dyDescent="0.3">
      <c r="A136" s="1">
        <v>44694</v>
      </c>
      <c r="B136" t="s">
        <v>6</v>
      </c>
      <c r="C136" s="23" t="s">
        <v>7</v>
      </c>
      <c r="D136" s="17">
        <v>600</v>
      </c>
      <c r="E136">
        <v>12</v>
      </c>
      <c r="F136" s="17">
        <v>7200</v>
      </c>
    </row>
    <row r="137" spans="1:6" hidden="1" x14ac:dyDescent="0.3">
      <c r="A137" s="1">
        <v>44695</v>
      </c>
      <c r="B137" t="s">
        <v>21</v>
      </c>
      <c r="C137" s="23" t="s">
        <v>22</v>
      </c>
      <c r="D137" s="17">
        <v>80</v>
      </c>
      <c r="E137">
        <v>8</v>
      </c>
      <c r="F137" s="17">
        <v>640</v>
      </c>
    </row>
    <row r="138" spans="1:6" x14ac:dyDescent="0.3">
      <c r="A138" s="1">
        <v>44696</v>
      </c>
      <c r="B138" t="s">
        <v>23</v>
      </c>
      <c r="C138" s="23" t="s">
        <v>13</v>
      </c>
      <c r="D138" s="17">
        <v>30</v>
      </c>
      <c r="E138">
        <v>35</v>
      </c>
      <c r="F138" s="17">
        <v>1050</v>
      </c>
    </row>
    <row r="139" spans="1:6" x14ac:dyDescent="0.3">
      <c r="A139" s="1">
        <v>44697</v>
      </c>
      <c r="B139" t="s">
        <v>16</v>
      </c>
      <c r="C139" s="23" t="s">
        <v>13</v>
      </c>
      <c r="D139" s="17">
        <v>200</v>
      </c>
      <c r="E139">
        <v>9</v>
      </c>
      <c r="F139" s="17">
        <v>1800</v>
      </c>
    </row>
    <row r="140" spans="1:6" hidden="1" x14ac:dyDescent="0.3">
      <c r="A140" s="1">
        <v>44698</v>
      </c>
      <c r="B140" t="s">
        <v>6</v>
      </c>
      <c r="C140" s="23" t="s">
        <v>7</v>
      </c>
      <c r="D140" s="17">
        <v>600</v>
      </c>
      <c r="E140">
        <v>6</v>
      </c>
      <c r="F140" s="17">
        <v>3600</v>
      </c>
    </row>
    <row r="141" spans="1:6" hidden="1" x14ac:dyDescent="0.3">
      <c r="A141" s="1">
        <v>44699</v>
      </c>
      <c r="B141" t="s">
        <v>15</v>
      </c>
      <c r="C141" s="23" t="s">
        <v>10</v>
      </c>
      <c r="D141" s="17">
        <v>100</v>
      </c>
      <c r="E141">
        <v>8</v>
      </c>
      <c r="F141" s="17">
        <v>800</v>
      </c>
    </row>
    <row r="142" spans="1:6" hidden="1" x14ac:dyDescent="0.3">
      <c r="A142" s="1">
        <v>44700</v>
      </c>
      <c r="B142" t="s">
        <v>17</v>
      </c>
      <c r="C142" s="23" t="s">
        <v>7</v>
      </c>
      <c r="D142" s="17">
        <v>80</v>
      </c>
      <c r="E142">
        <v>20</v>
      </c>
      <c r="F142" s="17">
        <v>1600</v>
      </c>
    </row>
    <row r="143" spans="1:6" hidden="1" x14ac:dyDescent="0.3">
      <c r="A143" s="1">
        <v>44701</v>
      </c>
      <c r="B143" t="s">
        <v>18</v>
      </c>
      <c r="C143" s="23" t="s">
        <v>19</v>
      </c>
      <c r="D143" s="17">
        <v>50</v>
      </c>
      <c r="E143">
        <v>15</v>
      </c>
      <c r="F143" s="17">
        <v>750</v>
      </c>
    </row>
    <row r="144" spans="1:6" hidden="1" x14ac:dyDescent="0.3">
      <c r="A144" s="1">
        <v>44702</v>
      </c>
      <c r="B144" t="s">
        <v>9</v>
      </c>
      <c r="C144" s="23" t="s">
        <v>10</v>
      </c>
      <c r="D144" s="17">
        <v>20</v>
      </c>
      <c r="E144">
        <v>25</v>
      </c>
      <c r="F144" s="17">
        <v>500</v>
      </c>
    </row>
    <row r="145" spans="1:6" hidden="1" x14ac:dyDescent="0.3">
      <c r="A145" s="1">
        <v>44703</v>
      </c>
      <c r="B145" t="s">
        <v>6</v>
      </c>
      <c r="C145" s="23" t="s">
        <v>7</v>
      </c>
      <c r="D145" s="17">
        <v>600</v>
      </c>
      <c r="E145">
        <v>7</v>
      </c>
      <c r="F145" s="17">
        <v>4200</v>
      </c>
    </row>
    <row r="146" spans="1:6" hidden="1" x14ac:dyDescent="0.3">
      <c r="A146" s="1">
        <v>44704</v>
      </c>
      <c r="B146" t="s">
        <v>21</v>
      </c>
      <c r="C146" s="23" t="s">
        <v>22</v>
      </c>
      <c r="D146" s="17">
        <v>80</v>
      </c>
      <c r="E146">
        <v>12</v>
      </c>
      <c r="F146" s="17">
        <v>960</v>
      </c>
    </row>
    <row r="147" spans="1:6" hidden="1" x14ac:dyDescent="0.3">
      <c r="A147" s="1">
        <v>44705</v>
      </c>
      <c r="B147" t="s">
        <v>9</v>
      </c>
      <c r="C147" s="23" t="s">
        <v>10</v>
      </c>
      <c r="D147" s="17">
        <v>20</v>
      </c>
      <c r="E147">
        <v>15</v>
      </c>
      <c r="F147" s="17">
        <v>300</v>
      </c>
    </row>
    <row r="148" spans="1:6" x14ac:dyDescent="0.3">
      <c r="A148" s="1">
        <v>44706</v>
      </c>
      <c r="B148" t="s">
        <v>16</v>
      </c>
      <c r="C148" s="23" t="s">
        <v>13</v>
      </c>
      <c r="D148" s="17">
        <v>200</v>
      </c>
      <c r="E148">
        <v>8</v>
      </c>
      <c r="F148" s="17">
        <v>1600</v>
      </c>
    </row>
    <row r="149" spans="1:6" hidden="1" x14ac:dyDescent="0.3">
      <c r="A149" s="1">
        <v>44707</v>
      </c>
      <c r="B149" t="s">
        <v>24</v>
      </c>
      <c r="C149" s="23" t="s">
        <v>10</v>
      </c>
      <c r="D149" s="17">
        <v>50</v>
      </c>
      <c r="E149">
        <v>20</v>
      </c>
      <c r="F149" s="17">
        <v>1000</v>
      </c>
    </row>
    <row r="150" spans="1:6" hidden="1" x14ac:dyDescent="0.3">
      <c r="A150" s="1">
        <v>44708</v>
      </c>
      <c r="B150" t="s">
        <v>6</v>
      </c>
      <c r="C150" s="23" t="s">
        <v>7</v>
      </c>
      <c r="D150" s="17">
        <v>600</v>
      </c>
      <c r="E150">
        <v>9</v>
      </c>
      <c r="F150" s="17">
        <v>5400</v>
      </c>
    </row>
    <row r="151" spans="1:6" x14ac:dyDescent="0.3">
      <c r="A151" s="1">
        <v>44709</v>
      </c>
      <c r="B151" t="s">
        <v>12</v>
      </c>
      <c r="C151" s="23" t="s">
        <v>13</v>
      </c>
      <c r="D151" s="17">
        <v>150</v>
      </c>
      <c r="E151">
        <v>5</v>
      </c>
      <c r="F151" s="17">
        <v>750</v>
      </c>
    </row>
    <row r="152" spans="1:6" hidden="1" x14ac:dyDescent="0.3">
      <c r="A152" s="1">
        <v>44710</v>
      </c>
      <c r="B152" t="s">
        <v>15</v>
      </c>
      <c r="C152" s="23" t="s">
        <v>10</v>
      </c>
      <c r="D152" s="17">
        <v>100</v>
      </c>
      <c r="E152">
        <v>5</v>
      </c>
      <c r="F152" s="17">
        <v>500</v>
      </c>
    </row>
    <row r="153" spans="1:6" hidden="1" x14ac:dyDescent="0.3">
      <c r="A153" s="1">
        <v>44711</v>
      </c>
      <c r="B153" t="s">
        <v>11</v>
      </c>
      <c r="C153" s="23" t="s">
        <v>7</v>
      </c>
      <c r="D153" s="17">
        <v>100</v>
      </c>
      <c r="E153">
        <v>10</v>
      </c>
      <c r="F153" s="17">
        <v>1000</v>
      </c>
    </row>
    <row r="154" spans="1:6" hidden="1" x14ac:dyDescent="0.3">
      <c r="A154" s="1">
        <v>44712</v>
      </c>
      <c r="B154" t="s">
        <v>6</v>
      </c>
      <c r="C154" s="23" t="s">
        <v>7</v>
      </c>
      <c r="D154" s="17">
        <v>600</v>
      </c>
      <c r="E154">
        <v>11</v>
      </c>
      <c r="F154" s="17">
        <v>6600</v>
      </c>
    </row>
    <row r="155" spans="1:6" hidden="1" x14ac:dyDescent="0.3">
      <c r="A155" s="1">
        <v>44713</v>
      </c>
      <c r="B155" t="s">
        <v>20</v>
      </c>
      <c r="C155" s="23" t="s">
        <v>10</v>
      </c>
      <c r="D155" s="17">
        <v>40</v>
      </c>
      <c r="E155">
        <v>30</v>
      </c>
      <c r="F155" s="17">
        <v>1200</v>
      </c>
    </row>
    <row r="156" spans="1:6" hidden="1" x14ac:dyDescent="0.3">
      <c r="A156" s="1">
        <v>44714</v>
      </c>
      <c r="B156" t="s">
        <v>6</v>
      </c>
      <c r="C156" s="23" t="s">
        <v>7</v>
      </c>
      <c r="D156" s="17">
        <v>600</v>
      </c>
      <c r="E156">
        <v>10</v>
      </c>
      <c r="F156" s="17">
        <v>6000</v>
      </c>
    </row>
    <row r="157" spans="1:6" hidden="1" x14ac:dyDescent="0.3">
      <c r="A157" s="1">
        <v>44715</v>
      </c>
      <c r="B157" t="s">
        <v>17</v>
      </c>
      <c r="C157" s="23" t="s">
        <v>7</v>
      </c>
      <c r="D157" s="17">
        <v>80</v>
      </c>
      <c r="E157">
        <v>25</v>
      </c>
      <c r="F157" s="17">
        <v>2000</v>
      </c>
    </row>
    <row r="158" spans="1:6" hidden="1" x14ac:dyDescent="0.3">
      <c r="A158" s="1">
        <v>44716</v>
      </c>
      <c r="B158" t="s">
        <v>15</v>
      </c>
      <c r="C158" s="23" t="s">
        <v>10</v>
      </c>
      <c r="D158" s="17">
        <v>100</v>
      </c>
      <c r="E158">
        <v>15</v>
      </c>
      <c r="F158" s="17">
        <v>1500</v>
      </c>
    </row>
    <row r="159" spans="1:6" x14ac:dyDescent="0.3">
      <c r="A159" s="1">
        <v>44717</v>
      </c>
      <c r="B159" t="s">
        <v>16</v>
      </c>
      <c r="C159" s="23" t="s">
        <v>13</v>
      </c>
      <c r="D159" s="17">
        <v>200</v>
      </c>
      <c r="E159">
        <v>10</v>
      </c>
      <c r="F159" s="17">
        <v>2000</v>
      </c>
    </row>
    <row r="160" spans="1:6" hidden="1" x14ac:dyDescent="0.3">
      <c r="A160" s="1">
        <v>44718</v>
      </c>
      <c r="B160" t="s">
        <v>6</v>
      </c>
      <c r="C160" s="23" t="s">
        <v>7</v>
      </c>
      <c r="D160" s="17">
        <v>600</v>
      </c>
      <c r="E160">
        <v>7</v>
      </c>
      <c r="F160" s="17">
        <v>4200</v>
      </c>
    </row>
    <row r="161" spans="1:6" hidden="1" x14ac:dyDescent="0.3">
      <c r="A161" s="1">
        <v>44719</v>
      </c>
      <c r="B161" t="s">
        <v>18</v>
      </c>
      <c r="C161" s="23" t="s">
        <v>19</v>
      </c>
      <c r="D161" s="17">
        <v>50</v>
      </c>
      <c r="E161">
        <v>18</v>
      </c>
      <c r="F161" s="17">
        <v>900</v>
      </c>
    </row>
    <row r="162" spans="1:6" hidden="1" x14ac:dyDescent="0.3">
      <c r="A162" s="1">
        <v>44720</v>
      </c>
      <c r="B162" t="s">
        <v>9</v>
      </c>
      <c r="C162" s="23" t="s">
        <v>10</v>
      </c>
      <c r="D162" s="17">
        <v>20</v>
      </c>
      <c r="E162">
        <v>35</v>
      </c>
      <c r="F162" s="17">
        <v>700</v>
      </c>
    </row>
    <row r="163" spans="1:6" hidden="1" x14ac:dyDescent="0.3">
      <c r="A163" s="1">
        <v>44721</v>
      </c>
      <c r="B163" t="s">
        <v>24</v>
      </c>
      <c r="C163" s="23" t="s">
        <v>10</v>
      </c>
      <c r="D163" s="17">
        <v>50</v>
      </c>
      <c r="E163">
        <v>10</v>
      </c>
      <c r="F163" s="17">
        <v>500</v>
      </c>
    </row>
    <row r="164" spans="1:6" x14ac:dyDescent="0.3">
      <c r="A164" s="1">
        <v>44722</v>
      </c>
      <c r="B164" t="s">
        <v>12</v>
      </c>
      <c r="C164" s="23" t="s">
        <v>13</v>
      </c>
      <c r="D164" s="17">
        <v>150</v>
      </c>
      <c r="E164">
        <v>12</v>
      </c>
      <c r="F164" s="17">
        <v>1800</v>
      </c>
    </row>
    <row r="165" spans="1:6" hidden="1" x14ac:dyDescent="0.3">
      <c r="A165" s="1">
        <v>44723</v>
      </c>
      <c r="B165" t="s">
        <v>20</v>
      </c>
      <c r="C165" s="23" t="s">
        <v>10</v>
      </c>
      <c r="D165" s="17">
        <v>40</v>
      </c>
      <c r="E165">
        <v>20</v>
      </c>
      <c r="F165" s="17">
        <v>800</v>
      </c>
    </row>
    <row r="166" spans="1:6" hidden="1" x14ac:dyDescent="0.3">
      <c r="A166" s="1">
        <v>44724</v>
      </c>
      <c r="B166" t="s">
        <v>6</v>
      </c>
      <c r="C166" s="23" t="s">
        <v>7</v>
      </c>
      <c r="D166" s="17">
        <v>600</v>
      </c>
      <c r="E166">
        <v>12</v>
      </c>
      <c r="F166" s="17">
        <v>7200</v>
      </c>
    </row>
    <row r="167" spans="1:6" hidden="1" x14ac:dyDescent="0.3">
      <c r="A167" s="1">
        <v>44725</v>
      </c>
      <c r="B167" t="s">
        <v>21</v>
      </c>
      <c r="C167" s="23" t="s">
        <v>22</v>
      </c>
      <c r="D167" s="17">
        <v>80</v>
      </c>
      <c r="E167">
        <v>15</v>
      </c>
      <c r="F167" s="17">
        <v>1200</v>
      </c>
    </row>
    <row r="168" spans="1:6" x14ac:dyDescent="0.3">
      <c r="A168" s="1">
        <v>44726</v>
      </c>
      <c r="B168" t="s">
        <v>23</v>
      </c>
      <c r="C168" s="23" t="s">
        <v>13</v>
      </c>
      <c r="D168" s="17">
        <v>30</v>
      </c>
      <c r="E168">
        <v>40</v>
      </c>
      <c r="F168" s="17">
        <v>1200</v>
      </c>
    </row>
    <row r="169" spans="1:6" x14ac:dyDescent="0.3">
      <c r="A169" s="1">
        <v>44727</v>
      </c>
      <c r="B169" t="s">
        <v>16</v>
      </c>
      <c r="C169" s="23" t="s">
        <v>13</v>
      </c>
      <c r="D169" s="17">
        <v>200</v>
      </c>
      <c r="E169">
        <v>5</v>
      </c>
      <c r="F169" s="17">
        <v>1000</v>
      </c>
    </row>
    <row r="170" spans="1:6" hidden="1" x14ac:dyDescent="0.3">
      <c r="A170" s="1">
        <v>44728</v>
      </c>
      <c r="B170" t="s">
        <v>6</v>
      </c>
      <c r="C170" s="23" t="s">
        <v>7</v>
      </c>
      <c r="D170" s="17">
        <v>600</v>
      </c>
      <c r="E170">
        <v>6</v>
      </c>
      <c r="F170" s="17">
        <v>3600</v>
      </c>
    </row>
    <row r="171" spans="1:6" hidden="1" x14ac:dyDescent="0.3">
      <c r="A171" s="1">
        <v>44729</v>
      </c>
      <c r="B171" t="s">
        <v>15</v>
      </c>
      <c r="C171" s="23" t="s">
        <v>10</v>
      </c>
      <c r="D171" s="17">
        <v>100</v>
      </c>
      <c r="E171">
        <v>8</v>
      </c>
      <c r="F171" s="17">
        <v>800</v>
      </c>
    </row>
    <row r="172" spans="1:6" hidden="1" x14ac:dyDescent="0.3">
      <c r="A172" s="1">
        <v>44730</v>
      </c>
      <c r="B172" t="s">
        <v>17</v>
      </c>
      <c r="C172" s="23" t="s">
        <v>7</v>
      </c>
      <c r="D172" s="17">
        <v>80</v>
      </c>
      <c r="E172">
        <v>20</v>
      </c>
      <c r="F172" s="17">
        <v>1600</v>
      </c>
    </row>
    <row r="173" spans="1:6" hidden="1" x14ac:dyDescent="0.3">
      <c r="A173" s="1">
        <v>44731</v>
      </c>
      <c r="B173" t="s">
        <v>18</v>
      </c>
      <c r="C173" s="23" t="s">
        <v>19</v>
      </c>
      <c r="D173" s="17">
        <v>50</v>
      </c>
      <c r="E173">
        <v>15</v>
      </c>
      <c r="F173" s="17">
        <v>750</v>
      </c>
    </row>
    <row r="174" spans="1:6" hidden="1" x14ac:dyDescent="0.3">
      <c r="A174" s="1">
        <v>44732</v>
      </c>
      <c r="B174" t="s">
        <v>9</v>
      </c>
      <c r="C174" s="23" t="s">
        <v>10</v>
      </c>
      <c r="D174" s="17">
        <v>20</v>
      </c>
      <c r="E174">
        <v>20</v>
      </c>
      <c r="F174" s="17">
        <v>400</v>
      </c>
    </row>
    <row r="175" spans="1:6" hidden="1" x14ac:dyDescent="0.3">
      <c r="A175" s="1">
        <v>44733</v>
      </c>
      <c r="B175" t="s">
        <v>14</v>
      </c>
      <c r="C175" s="23" t="s">
        <v>7</v>
      </c>
      <c r="D175" s="17">
        <v>400</v>
      </c>
      <c r="E175">
        <v>6</v>
      </c>
      <c r="F175" s="17">
        <v>2400</v>
      </c>
    </row>
    <row r="176" spans="1:6" hidden="1" x14ac:dyDescent="0.3">
      <c r="A176" s="1">
        <v>44734</v>
      </c>
      <c r="B176" t="s">
        <v>6</v>
      </c>
      <c r="C176" s="23" t="s">
        <v>7</v>
      </c>
      <c r="D176" s="17">
        <v>600</v>
      </c>
      <c r="E176">
        <v>7</v>
      </c>
      <c r="F176" s="17">
        <v>4200</v>
      </c>
    </row>
    <row r="177" spans="1:6" hidden="1" x14ac:dyDescent="0.3">
      <c r="A177" s="1">
        <v>44735</v>
      </c>
      <c r="B177" t="s">
        <v>21</v>
      </c>
      <c r="C177" s="23" t="s">
        <v>22</v>
      </c>
      <c r="D177" s="17">
        <v>80</v>
      </c>
      <c r="E177">
        <v>12</v>
      </c>
      <c r="F177" s="17">
        <v>960</v>
      </c>
    </row>
    <row r="178" spans="1:6" hidden="1" x14ac:dyDescent="0.3">
      <c r="A178" s="1">
        <v>44736</v>
      </c>
      <c r="B178" t="s">
        <v>9</v>
      </c>
      <c r="C178" s="23" t="s">
        <v>10</v>
      </c>
      <c r="D178" s="17">
        <v>20</v>
      </c>
      <c r="E178">
        <v>25</v>
      </c>
      <c r="F178" s="17">
        <v>500</v>
      </c>
    </row>
    <row r="179" spans="1:6" x14ac:dyDescent="0.3">
      <c r="A179" s="1">
        <v>44737</v>
      </c>
      <c r="B179" t="s">
        <v>16</v>
      </c>
      <c r="C179" s="23" t="s">
        <v>13</v>
      </c>
      <c r="D179" s="17">
        <v>200</v>
      </c>
      <c r="E179">
        <v>8</v>
      </c>
      <c r="F179" s="17">
        <v>1600</v>
      </c>
    </row>
    <row r="180" spans="1:6" hidden="1" x14ac:dyDescent="0.3">
      <c r="A180" s="1">
        <v>44738</v>
      </c>
      <c r="B180" t="s">
        <v>24</v>
      </c>
      <c r="C180" s="23" t="s">
        <v>10</v>
      </c>
      <c r="D180" s="17">
        <v>50</v>
      </c>
      <c r="E180">
        <v>15</v>
      </c>
      <c r="F180" s="17">
        <v>750</v>
      </c>
    </row>
    <row r="181" spans="1:6" hidden="1" x14ac:dyDescent="0.3">
      <c r="A181" s="1">
        <v>44739</v>
      </c>
      <c r="B181" t="s">
        <v>6</v>
      </c>
      <c r="C181" s="23" t="s">
        <v>7</v>
      </c>
      <c r="D181" s="17">
        <v>600</v>
      </c>
      <c r="E181">
        <v>9</v>
      </c>
      <c r="F181" s="17">
        <v>5400</v>
      </c>
    </row>
    <row r="182" spans="1:6" x14ac:dyDescent="0.3">
      <c r="A182" s="1">
        <v>44740</v>
      </c>
      <c r="B182" t="s">
        <v>12</v>
      </c>
      <c r="C182" s="23" t="s">
        <v>13</v>
      </c>
      <c r="D182" s="17">
        <v>150</v>
      </c>
      <c r="E182">
        <v>10</v>
      </c>
      <c r="F182" s="17">
        <v>1500</v>
      </c>
    </row>
    <row r="183" spans="1:6" hidden="1" x14ac:dyDescent="0.3">
      <c r="A183" s="1">
        <v>44741</v>
      </c>
      <c r="B183" t="s">
        <v>15</v>
      </c>
      <c r="C183" s="23" t="s">
        <v>10</v>
      </c>
      <c r="D183" s="17">
        <v>100</v>
      </c>
      <c r="E183">
        <v>5</v>
      </c>
      <c r="F183" s="17">
        <v>500</v>
      </c>
    </row>
    <row r="184" spans="1:6" hidden="1" x14ac:dyDescent="0.3">
      <c r="A184" s="1">
        <v>44742</v>
      </c>
      <c r="B184" t="s">
        <v>11</v>
      </c>
      <c r="C184" s="23" t="s">
        <v>7</v>
      </c>
      <c r="D184" s="17">
        <v>100</v>
      </c>
      <c r="E184">
        <v>15</v>
      </c>
      <c r="F184" s="17">
        <v>1500</v>
      </c>
    </row>
    <row r="185" spans="1:6" hidden="1" x14ac:dyDescent="0.3">
      <c r="A185" s="1">
        <v>44743</v>
      </c>
      <c r="B185" t="s">
        <v>6</v>
      </c>
      <c r="C185" s="23" t="s">
        <v>7</v>
      </c>
      <c r="D185" s="17">
        <v>600</v>
      </c>
      <c r="E185">
        <v>11</v>
      </c>
      <c r="F185" s="17">
        <v>6600</v>
      </c>
    </row>
    <row r="186" spans="1:6" hidden="1" x14ac:dyDescent="0.3">
      <c r="A186" s="1">
        <v>44744</v>
      </c>
      <c r="B186" t="s">
        <v>20</v>
      </c>
      <c r="C186" s="23" t="s">
        <v>10</v>
      </c>
      <c r="D186" s="17">
        <v>40</v>
      </c>
      <c r="E186">
        <v>20</v>
      </c>
      <c r="F186" s="17">
        <v>800</v>
      </c>
    </row>
    <row r="187" spans="1:6" hidden="1" x14ac:dyDescent="0.3">
      <c r="A187" s="1">
        <v>44745</v>
      </c>
      <c r="B187" t="s">
        <v>6</v>
      </c>
      <c r="C187" s="23" t="s">
        <v>7</v>
      </c>
      <c r="D187" s="17">
        <v>600</v>
      </c>
      <c r="E187">
        <v>10</v>
      </c>
      <c r="F187" s="17">
        <v>6000</v>
      </c>
    </row>
    <row r="188" spans="1:6" hidden="1" x14ac:dyDescent="0.3">
      <c r="A188" s="1">
        <v>44746</v>
      </c>
      <c r="B188" t="s">
        <v>17</v>
      </c>
      <c r="C188" s="23" t="s">
        <v>7</v>
      </c>
      <c r="D188" s="17">
        <v>80</v>
      </c>
      <c r="E188">
        <v>22</v>
      </c>
      <c r="F188" s="17">
        <v>1760</v>
      </c>
    </row>
    <row r="189" spans="1:6" hidden="1" x14ac:dyDescent="0.3">
      <c r="A189" s="1">
        <v>44747</v>
      </c>
      <c r="B189" t="s">
        <v>15</v>
      </c>
      <c r="C189" s="23" t="s">
        <v>10</v>
      </c>
      <c r="D189" s="17">
        <v>100</v>
      </c>
      <c r="E189">
        <v>18</v>
      </c>
      <c r="F189" s="17">
        <v>1800</v>
      </c>
    </row>
    <row r="190" spans="1:6" x14ac:dyDescent="0.3">
      <c r="A190" s="1">
        <v>44748</v>
      </c>
      <c r="B190" t="s">
        <v>16</v>
      </c>
      <c r="C190" s="23" t="s">
        <v>13</v>
      </c>
      <c r="D190" s="17">
        <v>200</v>
      </c>
      <c r="E190">
        <v>12</v>
      </c>
      <c r="F190" s="17">
        <v>2400</v>
      </c>
    </row>
    <row r="191" spans="1:6" hidden="1" x14ac:dyDescent="0.3">
      <c r="A191" s="1">
        <v>44749</v>
      </c>
      <c r="B191" t="s">
        <v>6</v>
      </c>
      <c r="C191" s="23" t="s">
        <v>7</v>
      </c>
      <c r="D191" s="17">
        <v>600</v>
      </c>
      <c r="E191">
        <v>7</v>
      </c>
      <c r="F191" s="17">
        <v>4200</v>
      </c>
    </row>
    <row r="192" spans="1:6" hidden="1" x14ac:dyDescent="0.3">
      <c r="A192" s="1">
        <v>44750</v>
      </c>
      <c r="B192" t="s">
        <v>18</v>
      </c>
      <c r="C192" s="23" t="s">
        <v>19</v>
      </c>
      <c r="D192" s="17">
        <v>50</v>
      </c>
      <c r="E192">
        <v>20</v>
      </c>
      <c r="F192" s="17">
        <v>1000</v>
      </c>
    </row>
    <row r="193" spans="1:6" hidden="1" x14ac:dyDescent="0.3">
      <c r="A193" s="1">
        <v>44751</v>
      </c>
      <c r="B193" t="s">
        <v>9</v>
      </c>
      <c r="C193" s="23" t="s">
        <v>10</v>
      </c>
      <c r="D193" s="17">
        <v>20</v>
      </c>
      <c r="E193">
        <v>30</v>
      </c>
      <c r="F193" s="17">
        <v>600</v>
      </c>
    </row>
    <row r="194" spans="1:6" hidden="1" x14ac:dyDescent="0.3">
      <c r="A194" s="1">
        <v>44752</v>
      </c>
      <c r="B194" t="s">
        <v>24</v>
      </c>
      <c r="C194" s="23" t="s">
        <v>10</v>
      </c>
      <c r="D194" s="17">
        <v>50</v>
      </c>
      <c r="E194">
        <v>25</v>
      </c>
      <c r="F194" s="17">
        <v>1250</v>
      </c>
    </row>
    <row r="195" spans="1:6" x14ac:dyDescent="0.3">
      <c r="A195" s="1">
        <v>44753</v>
      </c>
      <c r="B195" t="s">
        <v>12</v>
      </c>
      <c r="C195" s="23" t="s">
        <v>13</v>
      </c>
      <c r="D195" s="17">
        <v>100</v>
      </c>
      <c r="E195">
        <v>15</v>
      </c>
      <c r="F195" s="17">
        <v>1500</v>
      </c>
    </row>
    <row r="196" spans="1:6" hidden="1" x14ac:dyDescent="0.3">
      <c r="A196" s="1">
        <v>44754</v>
      </c>
      <c r="B196" t="s">
        <v>20</v>
      </c>
      <c r="C196" s="23" t="s">
        <v>10</v>
      </c>
      <c r="D196" s="17">
        <v>40</v>
      </c>
      <c r="E196">
        <v>15</v>
      </c>
      <c r="F196" s="17">
        <v>600</v>
      </c>
    </row>
    <row r="197" spans="1:6" hidden="1" x14ac:dyDescent="0.3">
      <c r="A197" s="1">
        <v>44755</v>
      </c>
      <c r="B197" t="s">
        <v>6</v>
      </c>
      <c r="C197" s="23" t="s">
        <v>7</v>
      </c>
      <c r="D197" s="17">
        <v>600</v>
      </c>
      <c r="E197">
        <v>12</v>
      </c>
      <c r="F197" s="17">
        <v>7200</v>
      </c>
    </row>
    <row r="198" spans="1:6" hidden="1" x14ac:dyDescent="0.3">
      <c r="A198" s="1">
        <v>44756</v>
      </c>
      <c r="B198" t="s">
        <v>21</v>
      </c>
      <c r="C198" s="23" t="s">
        <v>22</v>
      </c>
      <c r="D198" s="17">
        <v>80</v>
      </c>
      <c r="E198">
        <v>8</v>
      </c>
      <c r="F198" s="17">
        <v>640</v>
      </c>
    </row>
    <row r="199" spans="1:6" x14ac:dyDescent="0.3">
      <c r="A199" s="1">
        <v>44757</v>
      </c>
      <c r="B199" t="s">
        <v>23</v>
      </c>
      <c r="C199" s="23" t="s">
        <v>13</v>
      </c>
      <c r="D199" s="17">
        <v>30</v>
      </c>
      <c r="E199">
        <v>35</v>
      </c>
      <c r="F199" s="17">
        <v>1050</v>
      </c>
    </row>
    <row r="200" spans="1:6" x14ac:dyDescent="0.3">
      <c r="A200" s="1">
        <v>44758</v>
      </c>
      <c r="B200" t="s">
        <v>16</v>
      </c>
      <c r="C200" s="23" t="s">
        <v>13</v>
      </c>
      <c r="D200" s="17">
        <v>200</v>
      </c>
      <c r="E200">
        <v>9</v>
      </c>
      <c r="F200" s="17">
        <v>1800</v>
      </c>
    </row>
    <row r="201" spans="1:6" hidden="1" x14ac:dyDescent="0.3">
      <c r="A201" s="1">
        <v>44759</v>
      </c>
      <c r="B201" t="s">
        <v>6</v>
      </c>
      <c r="C201" s="23" t="s">
        <v>7</v>
      </c>
      <c r="D201" s="17">
        <v>600</v>
      </c>
      <c r="E201">
        <v>6</v>
      </c>
      <c r="F201" s="17">
        <v>3600</v>
      </c>
    </row>
    <row r="202" spans="1:6" hidden="1" x14ac:dyDescent="0.3">
      <c r="A202" s="1">
        <v>44760</v>
      </c>
      <c r="B202" t="s">
        <v>15</v>
      </c>
      <c r="C202" s="23" t="s">
        <v>10</v>
      </c>
      <c r="D202" s="17">
        <v>100</v>
      </c>
      <c r="E202">
        <v>8</v>
      </c>
      <c r="F202" s="17">
        <v>800</v>
      </c>
    </row>
    <row r="203" spans="1:6" hidden="1" x14ac:dyDescent="0.3">
      <c r="A203" s="1">
        <v>44761</v>
      </c>
      <c r="B203" t="s">
        <v>17</v>
      </c>
      <c r="C203" s="23" t="s">
        <v>7</v>
      </c>
      <c r="D203" s="17">
        <v>80</v>
      </c>
      <c r="E203">
        <v>20</v>
      </c>
      <c r="F203" s="17">
        <v>1600</v>
      </c>
    </row>
    <row r="204" spans="1:6" hidden="1" x14ac:dyDescent="0.3">
      <c r="A204" s="1">
        <v>44762</v>
      </c>
      <c r="B204" t="s">
        <v>18</v>
      </c>
      <c r="C204" s="23" t="s">
        <v>19</v>
      </c>
      <c r="D204" s="17">
        <v>50</v>
      </c>
      <c r="E204">
        <v>15</v>
      </c>
      <c r="F204" s="17">
        <v>750</v>
      </c>
    </row>
    <row r="205" spans="1:6" hidden="1" x14ac:dyDescent="0.3">
      <c r="A205" s="1">
        <v>44763</v>
      </c>
      <c r="B205" t="s">
        <v>9</v>
      </c>
      <c r="C205" s="23" t="s">
        <v>10</v>
      </c>
      <c r="D205" s="17">
        <v>20</v>
      </c>
      <c r="E205">
        <v>25</v>
      </c>
      <c r="F205" s="17">
        <v>500</v>
      </c>
    </row>
    <row r="206" spans="1:6" hidden="1" x14ac:dyDescent="0.3">
      <c r="A206" s="1">
        <v>44764</v>
      </c>
      <c r="B206" t="s">
        <v>6</v>
      </c>
      <c r="C206" s="23" t="s">
        <v>7</v>
      </c>
      <c r="D206" s="17">
        <v>600</v>
      </c>
      <c r="E206">
        <v>7</v>
      </c>
      <c r="F206" s="17">
        <v>4200</v>
      </c>
    </row>
    <row r="207" spans="1:6" hidden="1" x14ac:dyDescent="0.3">
      <c r="A207" s="1">
        <v>44765</v>
      </c>
      <c r="B207" t="s">
        <v>21</v>
      </c>
      <c r="C207" s="23" t="s">
        <v>22</v>
      </c>
      <c r="D207" s="17">
        <v>80</v>
      </c>
      <c r="E207">
        <v>12</v>
      </c>
      <c r="F207" s="17">
        <v>960</v>
      </c>
    </row>
    <row r="208" spans="1:6" hidden="1" x14ac:dyDescent="0.3">
      <c r="A208" s="1">
        <v>44766</v>
      </c>
      <c r="B208" t="s">
        <v>9</v>
      </c>
      <c r="C208" s="23" t="s">
        <v>10</v>
      </c>
      <c r="D208" s="17">
        <v>20</v>
      </c>
      <c r="E208">
        <v>15</v>
      </c>
      <c r="F208" s="17">
        <v>300</v>
      </c>
    </row>
    <row r="209" spans="1:6" x14ac:dyDescent="0.3">
      <c r="A209" s="1">
        <v>44767</v>
      </c>
      <c r="B209" t="s">
        <v>16</v>
      </c>
      <c r="C209" s="23" t="s">
        <v>13</v>
      </c>
      <c r="D209" s="17">
        <v>200</v>
      </c>
      <c r="E209">
        <v>8</v>
      </c>
      <c r="F209" s="17">
        <v>1600</v>
      </c>
    </row>
    <row r="210" spans="1:6" hidden="1" x14ac:dyDescent="0.3">
      <c r="A210" s="1">
        <v>44768</v>
      </c>
      <c r="B210" t="s">
        <v>24</v>
      </c>
      <c r="C210" s="23" t="s">
        <v>10</v>
      </c>
      <c r="D210" s="17">
        <v>50</v>
      </c>
      <c r="E210">
        <v>20</v>
      </c>
      <c r="F210" s="17">
        <v>1000</v>
      </c>
    </row>
    <row r="211" spans="1:6" hidden="1" x14ac:dyDescent="0.3">
      <c r="A211" s="1">
        <v>44769</v>
      </c>
      <c r="B211" t="s">
        <v>6</v>
      </c>
      <c r="C211" s="23" t="s">
        <v>7</v>
      </c>
      <c r="D211" s="17">
        <v>600</v>
      </c>
      <c r="E211">
        <v>9</v>
      </c>
      <c r="F211" s="17">
        <v>5400</v>
      </c>
    </row>
    <row r="212" spans="1:6" x14ac:dyDescent="0.3">
      <c r="A212" s="1">
        <v>44770</v>
      </c>
      <c r="B212" t="s">
        <v>12</v>
      </c>
      <c r="C212" s="23" t="s">
        <v>13</v>
      </c>
      <c r="D212" s="17">
        <v>150</v>
      </c>
      <c r="E212">
        <v>5</v>
      </c>
      <c r="F212" s="17">
        <v>750</v>
      </c>
    </row>
    <row r="213" spans="1:6" hidden="1" x14ac:dyDescent="0.3">
      <c r="A213" s="1">
        <v>44771</v>
      </c>
      <c r="B213" t="s">
        <v>15</v>
      </c>
      <c r="C213" s="23" t="s">
        <v>10</v>
      </c>
      <c r="D213" s="17">
        <v>100</v>
      </c>
      <c r="E213">
        <v>5</v>
      </c>
      <c r="F213" s="17">
        <v>500</v>
      </c>
    </row>
    <row r="214" spans="1:6" hidden="1" x14ac:dyDescent="0.3">
      <c r="A214" s="1">
        <v>44772</v>
      </c>
      <c r="B214" t="s">
        <v>11</v>
      </c>
      <c r="C214" s="23" t="s">
        <v>7</v>
      </c>
      <c r="D214" s="17">
        <v>100</v>
      </c>
      <c r="E214">
        <v>10</v>
      </c>
      <c r="F214" s="17">
        <v>1000</v>
      </c>
    </row>
    <row r="215" spans="1:6" hidden="1" x14ac:dyDescent="0.3">
      <c r="A215" s="1">
        <v>44773</v>
      </c>
      <c r="B215" t="s">
        <v>6</v>
      </c>
      <c r="C215" s="23" t="s">
        <v>7</v>
      </c>
      <c r="D215" s="17">
        <v>600</v>
      </c>
      <c r="E215">
        <v>11</v>
      </c>
      <c r="F215" s="17">
        <v>6600</v>
      </c>
    </row>
    <row r="216" spans="1:6" hidden="1" x14ac:dyDescent="0.3">
      <c r="A216" s="1">
        <v>44774</v>
      </c>
      <c r="B216" t="s">
        <v>20</v>
      </c>
      <c r="C216" s="23" t="s">
        <v>10</v>
      </c>
      <c r="D216" s="17">
        <v>40</v>
      </c>
      <c r="E216">
        <v>30</v>
      </c>
      <c r="F216" s="17">
        <v>1200</v>
      </c>
    </row>
    <row r="217" spans="1:6" hidden="1" x14ac:dyDescent="0.3">
      <c r="A217" s="1">
        <v>44775</v>
      </c>
      <c r="B217" t="s">
        <v>6</v>
      </c>
      <c r="C217" s="23" t="s">
        <v>7</v>
      </c>
      <c r="D217" s="17">
        <v>600</v>
      </c>
      <c r="E217">
        <v>10</v>
      </c>
      <c r="F217" s="17">
        <v>6000</v>
      </c>
    </row>
    <row r="218" spans="1:6" hidden="1" x14ac:dyDescent="0.3">
      <c r="A218" s="1">
        <v>44776</v>
      </c>
      <c r="B218" t="s">
        <v>17</v>
      </c>
      <c r="C218" s="23" t="s">
        <v>7</v>
      </c>
      <c r="D218" s="17">
        <v>80</v>
      </c>
      <c r="E218">
        <v>25</v>
      </c>
      <c r="F218" s="17">
        <v>2000</v>
      </c>
    </row>
    <row r="219" spans="1:6" hidden="1" x14ac:dyDescent="0.3">
      <c r="A219" s="1">
        <v>44777</v>
      </c>
      <c r="B219" t="s">
        <v>15</v>
      </c>
      <c r="C219" s="23" t="s">
        <v>10</v>
      </c>
      <c r="D219" s="17">
        <v>100</v>
      </c>
      <c r="E219">
        <v>15</v>
      </c>
      <c r="F219" s="17">
        <v>1500</v>
      </c>
    </row>
    <row r="220" spans="1:6" x14ac:dyDescent="0.3">
      <c r="A220" s="1">
        <v>44778</v>
      </c>
      <c r="B220" t="s">
        <v>16</v>
      </c>
      <c r="C220" s="23" t="s">
        <v>13</v>
      </c>
      <c r="D220" s="17">
        <v>200</v>
      </c>
      <c r="E220">
        <v>10</v>
      </c>
      <c r="F220" s="17">
        <v>2000</v>
      </c>
    </row>
    <row r="221" spans="1:6" hidden="1" x14ac:dyDescent="0.3">
      <c r="A221" s="1">
        <v>44779</v>
      </c>
      <c r="B221" t="s">
        <v>6</v>
      </c>
      <c r="C221" s="23" t="s">
        <v>7</v>
      </c>
      <c r="D221" s="17">
        <v>600</v>
      </c>
      <c r="E221">
        <v>7</v>
      </c>
      <c r="F221" s="17">
        <v>4200</v>
      </c>
    </row>
    <row r="222" spans="1:6" hidden="1" x14ac:dyDescent="0.3">
      <c r="A222" s="1">
        <v>44780</v>
      </c>
      <c r="B222" t="s">
        <v>18</v>
      </c>
      <c r="C222" s="23" t="s">
        <v>19</v>
      </c>
      <c r="D222" s="17">
        <v>50</v>
      </c>
      <c r="E222">
        <v>18</v>
      </c>
      <c r="F222" s="17">
        <v>900</v>
      </c>
    </row>
    <row r="223" spans="1:6" hidden="1" x14ac:dyDescent="0.3">
      <c r="A223" s="1">
        <v>44781</v>
      </c>
      <c r="B223" t="s">
        <v>9</v>
      </c>
      <c r="C223" s="23" t="s">
        <v>10</v>
      </c>
      <c r="D223" s="17">
        <v>20</v>
      </c>
      <c r="E223">
        <v>35</v>
      </c>
      <c r="F223" s="17">
        <v>700</v>
      </c>
    </row>
    <row r="224" spans="1:6" hidden="1" x14ac:dyDescent="0.3">
      <c r="A224" s="1">
        <v>44782</v>
      </c>
      <c r="B224" t="s">
        <v>24</v>
      </c>
      <c r="C224" s="23" t="s">
        <v>10</v>
      </c>
      <c r="D224" s="17">
        <v>50</v>
      </c>
      <c r="E224">
        <v>10</v>
      </c>
      <c r="F224" s="17">
        <v>500</v>
      </c>
    </row>
    <row r="225" spans="1:6" x14ac:dyDescent="0.3">
      <c r="A225" s="1">
        <v>44783</v>
      </c>
      <c r="B225" t="s">
        <v>12</v>
      </c>
      <c r="C225" s="23" t="s">
        <v>13</v>
      </c>
      <c r="D225" s="17">
        <v>150</v>
      </c>
      <c r="E225">
        <v>12</v>
      </c>
      <c r="F225" s="17">
        <v>1800</v>
      </c>
    </row>
    <row r="226" spans="1:6" hidden="1" x14ac:dyDescent="0.3">
      <c r="A226" s="1">
        <v>44784</v>
      </c>
      <c r="B226" t="s">
        <v>20</v>
      </c>
      <c r="C226" s="23" t="s">
        <v>10</v>
      </c>
      <c r="D226" s="17">
        <v>40</v>
      </c>
      <c r="E226">
        <v>20</v>
      </c>
      <c r="F226" s="17">
        <v>800</v>
      </c>
    </row>
    <row r="227" spans="1:6" hidden="1" x14ac:dyDescent="0.3">
      <c r="A227" s="1">
        <v>44785</v>
      </c>
      <c r="B227" t="s">
        <v>6</v>
      </c>
      <c r="C227" s="23" t="s">
        <v>7</v>
      </c>
      <c r="D227" s="17">
        <v>600</v>
      </c>
      <c r="E227">
        <v>12</v>
      </c>
      <c r="F227" s="17">
        <v>7200</v>
      </c>
    </row>
    <row r="228" spans="1:6" hidden="1" x14ac:dyDescent="0.3">
      <c r="A228" s="1">
        <v>44786</v>
      </c>
      <c r="B228" t="s">
        <v>21</v>
      </c>
      <c r="C228" s="23" t="s">
        <v>22</v>
      </c>
      <c r="D228" s="17">
        <v>80</v>
      </c>
      <c r="E228">
        <v>15</v>
      </c>
      <c r="F228" s="17">
        <v>1200</v>
      </c>
    </row>
    <row r="229" spans="1:6" x14ac:dyDescent="0.3">
      <c r="A229" s="1">
        <v>44787</v>
      </c>
      <c r="B229" t="s">
        <v>23</v>
      </c>
      <c r="C229" s="23" t="s">
        <v>13</v>
      </c>
      <c r="D229" s="17">
        <v>30</v>
      </c>
      <c r="E229">
        <v>40</v>
      </c>
      <c r="F229" s="17">
        <v>1200</v>
      </c>
    </row>
    <row r="230" spans="1:6" x14ac:dyDescent="0.3">
      <c r="A230" s="1">
        <v>44788</v>
      </c>
      <c r="B230" t="s">
        <v>16</v>
      </c>
      <c r="C230" s="23" t="s">
        <v>13</v>
      </c>
      <c r="D230" s="17">
        <v>200</v>
      </c>
      <c r="E230">
        <v>5</v>
      </c>
      <c r="F230" s="17">
        <v>1000</v>
      </c>
    </row>
    <row r="231" spans="1:6" hidden="1" x14ac:dyDescent="0.3">
      <c r="A231" s="1">
        <v>44789</v>
      </c>
      <c r="B231" t="s">
        <v>6</v>
      </c>
      <c r="C231" s="23" t="s">
        <v>7</v>
      </c>
      <c r="D231" s="17">
        <v>600</v>
      </c>
      <c r="E231">
        <v>6</v>
      </c>
      <c r="F231" s="17">
        <v>3600</v>
      </c>
    </row>
    <row r="232" spans="1:6" hidden="1" x14ac:dyDescent="0.3">
      <c r="A232" s="1">
        <v>44790</v>
      </c>
      <c r="B232" t="s">
        <v>15</v>
      </c>
      <c r="C232" s="23" t="s">
        <v>10</v>
      </c>
      <c r="D232" s="17">
        <v>100</v>
      </c>
      <c r="E232">
        <v>8</v>
      </c>
      <c r="F232" s="17">
        <v>800</v>
      </c>
    </row>
    <row r="233" spans="1:6" hidden="1" x14ac:dyDescent="0.3">
      <c r="A233" s="1">
        <v>44791</v>
      </c>
      <c r="B233" t="s">
        <v>17</v>
      </c>
      <c r="C233" s="23" t="s">
        <v>7</v>
      </c>
      <c r="D233" s="17">
        <v>80</v>
      </c>
      <c r="E233">
        <v>20</v>
      </c>
      <c r="F233" s="17">
        <v>1600</v>
      </c>
    </row>
    <row r="234" spans="1:6" hidden="1" x14ac:dyDescent="0.3">
      <c r="A234" s="1">
        <v>44792</v>
      </c>
      <c r="B234" t="s">
        <v>18</v>
      </c>
      <c r="C234" s="23" t="s">
        <v>19</v>
      </c>
      <c r="D234" s="17">
        <v>50</v>
      </c>
      <c r="E234">
        <v>15</v>
      </c>
      <c r="F234" s="17">
        <v>750</v>
      </c>
    </row>
    <row r="235" spans="1:6" hidden="1" x14ac:dyDescent="0.3">
      <c r="A235" s="1">
        <v>44793</v>
      </c>
      <c r="B235" t="s">
        <v>9</v>
      </c>
      <c r="C235" s="23" t="s">
        <v>10</v>
      </c>
      <c r="D235" s="17">
        <v>20</v>
      </c>
      <c r="E235">
        <v>20</v>
      </c>
      <c r="F235" s="17">
        <v>400</v>
      </c>
    </row>
    <row r="236" spans="1:6" hidden="1" x14ac:dyDescent="0.3">
      <c r="A236" s="1">
        <v>44794</v>
      </c>
      <c r="B236" t="s">
        <v>14</v>
      </c>
      <c r="C236" s="23" t="s">
        <v>7</v>
      </c>
      <c r="D236" s="17">
        <v>400</v>
      </c>
      <c r="E236">
        <v>6</v>
      </c>
      <c r="F236" s="17">
        <v>2400</v>
      </c>
    </row>
    <row r="237" spans="1:6" hidden="1" x14ac:dyDescent="0.3">
      <c r="A237" s="1">
        <v>44795</v>
      </c>
      <c r="B237" t="s">
        <v>6</v>
      </c>
      <c r="C237" s="23" t="s">
        <v>7</v>
      </c>
      <c r="D237" s="17">
        <v>600</v>
      </c>
      <c r="E237">
        <v>7</v>
      </c>
      <c r="F237" s="17">
        <v>4200</v>
      </c>
    </row>
    <row r="238" spans="1:6" hidden="1" x14ac:dyDescent="0.3">
      <c r="A238" s="1">
        <v>44796</v>
      </c>
      <c r="B238" t="s">
        <v>21</v>
      </c>
      <c r="C238" s="23" t="s">
        <v>22</v>
      </c>
      <c r="D238" s="17">
        <v>80</v>
      </c>
      <c r="E238">
        <v>12</v>
      </c>
      <c r="F238" s="17">
        <v>960</v>
      </c>
    </row>
    <row r="239" spans="1:6" hidden="1" x14ac:dyDescent="0.3">
      <c r="A239" s="1">
        <v>44797</v>
      </c>
      <c r="B239" t="s">
        <v>9</v>
      </c>
      <c r="C239" s="23" t="s">
        <v>10</v>
      </c>
      <c r="D239" s="17">
        <v>20</v>
      </c>
      <c r="E239">
        <v>25</v>
      </c>
      <c r="F239" s="17">
        <v>500</v>
      </c>
    </row>
    <row r="240" spans="1:6" x14ac:dyDescent="0.3">
      <c r="A240" s="1">
        <v>44798</v>
      </c>
      <c r="B240" t="s">
        <v>16</v>
      </c>
      <c r="C240" s="23" t="s">
        <v>13</v>
      </c>
      <c r="D240" s="17">
        <v>200</v>
      </c>
      <c r="E240">
        <v>8</v>
      </c>
      <c r="F240" s="17">
        <v>1600</v>
      </c>
    </row>
    <row r="241" spans="1:6" hidden="1" x14ac:dyDescent="0.3">
      <c r="A241" s="1">
        <v>44799</v>
      </c>
      <c r="B241" t="s">
        <v>24</v>
      </c>
      <c r="C241" s="23" t="s">
        <v>10</v>
      </c>
      <c r="D241" s="17">
        <v>50</v>
      </c>
      <c r="E241">
        <v>15</v>
      </c>
      <c r="F241" s="17">
        <v>750</v>
      </c>
    </row>
    <row r="242" spans="1:6" hidden="1" x14ac:dyDescent="0.3">
      <c r="A242" s="1">
        <v>44800</v>
      </c>
      <c r="B242" t="s">
        <v>6</v>
      </c>
      <c r="C242" s="23" t="s">
        <v>7</v>
      </c>
      <c r="D242" s="17">
        <v>600</v>
      </c>
      <c r="E242">
        <v>9</v>
      </c>
      <c r="F242" s="17">
        <v>5400</v>
      </c>
    </row>
    <row r="243" spans="1:6" x14ac:dyDescent="0.3">
      <c r="A243" s="1">
        <v>44801</v>
      </c>
      <c r="B243" t="s">
        <v>12</v>
      </c>
      <c r="C243" s="23" t="s">
        <v>13</v>
      </c>
      <c r="D243" s="17">
        <v>150</v>
      </c>
      <c r="E243">
        <v>10</v>
      </c>
      <c r="F243" s="17">
        <v>1500</v>
      </c>
    </row>
    <row r="244" spans="1:6" hidden="1" x14ac:dyDescent="0.3">
      <c r="A244" s="1">
        <v>44802</v>
      </c>
      <c r="B244" t="s">
        <v>15</v>
      </c>
      <c r="C244" s="23" t="s">
        <v>10</v>
      </c>
      <c r="D244" s="17">
        <v>100</v>
      </c>
      <c r="E244">
        <v>5</v>
      </c>
      <c r="F244" s="17">
        <v>500</v>
      </c>
    </row>
    <row r="245" spans="1:6" hidden="1" x14ac:dyDescent="0.3">
      <c r="A245" s="1">
        <v>44803</v>
      </c>
      <c r="B245" t="s">
        <v>11</v>
      </c>
      <c r="C245" s="23" t="s">
        <v>7</v>
      </c>
      <c r="D245" s="17">
        <v>100</v>
      </c>
      <c r="E245">
        <v>15</v>
      </c>
      <c r="F245" s="17">
        <v>1500</v>
      </c>
    </row>
    <row r="246" spans="1:6" hidden="1" x14ac:dyDescent="0.3">
      <c r="A246" s="1">
        <v>44804</v>
      </c>
      <c r="B246" t="s">
        <v>6</v>
      </c>
      <c r="C246" s="23" t="s">
        <v>7</v>
      </c>
      <c r="D246" s="17">
        <v>600</v>
      </c>
      <c r="E246">
        <v>11</v>
      </c>
      <c r="F246" s="17">
        <v>6600</v>
      </c>
    </row>
    <row r="247" spans="1:6" hidden="1" x14ac:dyDescent="0.3">
      <c r="A247" s="1">
        <v>44805</v>
      </c>
      <c r="B247" t="s">
        <v>20</v>
      </c>
      <c r="C247" s="23" t="s">
        <v>10</v>
      </c>
      <c r="D247" s="17">
        <v>40</v>
      </c>
      <c r="E247">
        <v>20</v>
      </c>
      <c r="F247" s="17">
        <v>800</v>
      </c>
    </row>
    <row r="248" spans="1:6" hidden="1" x14ac:dyDescent="0.3">
      <c r="A248" s="1">
        <v>44806</v>
      </c>
      <c r="B248" t="s">
        <v>6</v>
      </c>
      <c r="C248" s="23" t="s">
        <v>7</v>
      </c>
      <c r="D248" s="17">
        <v>600</v>
      </c>
      <c r="E248">
        <v>10</v>
      </c>
      <c r="F248" s="17">
        <v>6000</v>
      </c>
    </row>
    <row r="249" spans="1:6" hidden="1" x14ac:dyDescent="0.3">
      <c r="A249" s="1">
        <v>44807</v>
      </c>
      <c r="B249" t="s">
        <v>17</v>
      </c>
      <c r="C249" s="23" t="s">
        <v>7</v>
      </c>
      <c r="D249" s="17">
        <v>80</v>
      </c>
      <c r="E249">
        <v>22</v>
      </c>
      <c r="F249" s="17">
        <v>1760</v>
      </c>
    </row>
    <row r="250" spans="1:6" hidden="1" x14ac:dyDescent="0.3">
      <c r="A250" s="1">
        <v>44808</v>
      </c>
      <c r="B250" t="s">
        <v>15</v>
      </c>
      <c r="C250" s="23" t="s">
        <v>10</v>
      </c>
      <c r="D250" s="17">
        <v>100</v>
      </c>
      <c r="E250">
        <v>18</v>
      </c>
      <c r="F250" s="17">
        <v>1800</v>
      </c>
    </row>
    <row r="251" spans="1:6" x14ac:dyDescent="0.3">
      <c r="A251" s="1">
        <v>44809</v>
      </c>
      <c r="B251" t="s">
        <v>16</v>
      </c>
      <c r="C251" s="23" t="s">
        <v>13</v>
      </c>
      <c r="D251" s="17">
        <v>200</v>
      </c>
      <c r="E251">
        <v>12</v>
      </c>
      <c r="F251" s="17">
        <v>2400</v>
      </c>
    </row>
    <row r="252" spans="1:6" hidden="1" x14ac:dyDescent="0.3">
      <c r="A252" s="1">
        <v>44810</v>
      </c>
      <c r="B252" t="s">
        <v>6</v>
      </c>
      <c r="C252" s="23" t="s">
        <v>7</v>
      </c>
      <c r="D252" s="17">
        <v>600</v>
      </c>
      <c r="E252">
        <v>7</v>
      </c>
      <c r="F252" s="17">
        <v>4200</v>
      </c>
    </row>
    <row r="253" spans="1:6" hidden="1" x14ac:dyDescent="0.3">
      <c r="A253" s="1">
        <v>44811</v>
      </c>
      <c r="B253" t="s">
        <v>18</v>
      </c>
      <c r="C253" s="23" t="s">
        <v>19</v>
      </c>
      <c r="D253" s="17">
        <v>50</v>
      </c>
      <c r="E253">
        <v>20</v>
      </c>
      <c r="F253" s="17">
        <v>1000</v>
      </c>
    </row>
    <row r="254" spans="1:6" hidden="1" x14ac:dyDescent="0.3">
      <c r="A254" s="1">
        <v>44812</v>
      </c>
      <c r="B254" t="s">
        <v>9</v>
      </c>
      <c r="C254" s="23" t="s">
        <v>10</v>
      </c>
      <c r="D254" s="17">
        <v>20</v>
      </c>
      <c r="E254">
        <v>30</v>
      </c>
      <c r="F254" s="17">
        <v>600</v>
      </c>
    </row>
    <row r="255" spans="1:6" hidden="1" x14ac:dyDescent="0.3">
      <c r="A255" s="1">
        <v>44813</v>
      </c>
      <c r="B255" t="s">
        <v>24</v>
      </c>
      <c r="C255" s="23" t="s">
        <v>10</v>
      </c>
      <c r="D255" s="17">
        <v>50</v>
      </c>
      <c r="E255">
        <v>25</v>
      </c>
      <c r="F255" s="17">
        <v>1250</v>
      </c>
    </row>
    <row r="256" spans="1:6" x14ac:dyDescent="0.3">
      <c r="A256" s="1">
        <v>44814</v>
      </c>
      <c r="B256" t="s">
        <v>12</v>
      </c>
      <c r="C256" s="23" t="s">
        <v>13</v>
      </c>
      <c r="D256" s="17">
        <v>150</v>
      </c>
      <c r="E256">
        <v>15</v>
      </c>
      <c r="F256" s="17">
        <v>2250</v>
      </c>
    </row>
    <row r="257" spans="1:6" hidden="1" x14ac:dyDescent="0.3">
      <c r="A257" s="1">
        <v>44815</v>
      </c>
      <c r="B257" t="s">
        <v>20</v>
      </c>
      <c r="C257" s="23" t="s">
        <v>10</v>
      </c>
      <c r="D257" s="17">
        <v>40</v>
      </c>
      <c r="E257">
        <v>15</v>
      </c>
      <c r="F257" s="17">
        <v>600</v>
      </c>
    </row>
    <row r="258" spans="1:6" hidden="1" x14ac:dyDescent="0.3">
      <c r="A258" s="1">
        <v>44816</v>
      </c>
      <c r="B258" t="s">
        <v>6</v>
      </c>
      <c r="C258" s="23" t="s">
        <v>7</v>
      </c>
      <c r="D258" s="17">
        <v>600</v>
      </c>
      <c r="E258">
        <v>12</v>
      </c>
      <c r="F258" s="17">
        <v>7200</v>
      </c>
    </row>
    <row r="259" spans="1:6" hidden="1" x14ac:dyDescent="0.3">
      <c r="A259" s="1">
        <v>44817</v>
      </c>
      <c r="B259" t="s">
        <v>21</v>
      </c>
      <c r="C259" s="23" t="s">
        <v>22</v>
      </c>
      <c r="D259" s="17">
        <v>80</v>
      </c>
      <c r="E259">
        <v>8</v>
      </c>
      <c r="F259" s="17">
        <v>640</v>
      </c>
    </row>
    <row r="260" spans="1:6" x14ac:dyDescent="0.3">
      <c r="A260" s="1">
        <v>44818</v>
      </c>
      <c r="B260" t="s">
        <v>23</v>
      </c>
      <c r="C260" s="23" t="s">
        <v>13</v>
      </c>
      <c r="D260" s="17">
        <v>30</v>
      </c>
      <c r="E260">
        <v>35</v>
      </c>
      <c r="F260" s="17">
        <v>1050</v>
      </c>
    </row>
    <row r="261" spans="1:6" x14ac:dyDescent="0.3">
      <c r="A261" s="1">
        <v>44819</v>
      </c>
      <c r="B261" t="s">
        <v>16</v>
      </c>
      <c r="C261" s="23" t="s">
        <v>13</v>
      </c>
      <c r="D261" s="17">
        <v>200</v>
      </c>
      <c r="E261">
        <v>9</v>
      </c>
      <c r="F261" s="17">
        <v>1800</v>
      </c>
    </row>
    <row r="262" spans="1:6" hidden="1" x14ac:dyDescent="0.3">
      <c r="A262" s="1">
        <v>44820</v>
      </c>
      <c r="B262" t="s">
        <v>6</v>
      </c>
      <c r="C262" s="23" t="s">
        <v>7</v>
      </c>
      <c r="D262" s="17">
        <v>600</v>
      </c>
      <c r="E262">
        <v>6</v>
      </c>
      <c r="F262" s="17">
        <v>3600</v>
      </c>
    </row>
    <row r="263" spans="1:6" hidden="1" x14ac:dyDescent="0.3">
      <c r="A263" s="1">
        <v>44821</v>
      </c>
      <c r="B263" t="s">
        <v>15</v>
      </c>
      <c r="C263" s="23" t="s">
        <v>10</v>
      </c>
      <c r="D263" s="17">
        <v>100</v>
      </c>
      <c r="E263">
        <v>8</v>
      </c>
      <c r="F263" s="17">
        <v>800</v>
      </c>
    </row>
    <row r="264" spans="1:6" hidden="1" x14ac:dyDescent="0.3">
      <c r="A264" s="1">
        <v>44822</v>
      </c>
      <c r="B264" t="s">
        <v>17</v>
      </c>
      <c r="C264" s="23" t="s">
        <v>7</v>
      </c>
      <c r="D264" s="17">
        <v>80</v>
      </c>
      <c r="E264">
        <v>20</v>
      </c>
      <c r="F264" s="17">
        <v>1600</v>
      </c>
    </row>
    <row r="265" spans="1:6" hidden="1" x14ac:dyDescent="0.3">
      <c r="A265" s="1">
        <v>44823</v>
      </c>
      <c r="B265" t="s">
        <v>18</v>
      </c>
      <c r="C265" s="23" t="s">
        <v>19</v>
      </c>
      <c r="D265" s="17">
        <v>50</v>
      </c>
      <c r="E265">
        <v>15</v>
      </c>
      <c r="F265" s="17">
        <v>750</v>
      </c>
    </row>
    <row r="266" spans="1:6" hidden="1" x14ac:dyDescent="0.3">
      <c r="A266" s="1">
        <v>44824</v>
      </c>
      <c r="B266" t="s">
        <v>9</v>
      </c>
      <c r="C266" s="23" t="s">
        <v>10</v>
      </c>
      <c r="D266" s="17">
        <v>20</v>
      </c>
      <c r="E266">
        <v>25</v>
      </c>
      <c r="F266" s="17">
        <v>500</v>
      </c>
    </row>
    <row r="267" spans="1:6" hidden="1" x14ac:dyDescent="0.3">
      <c r="A267" s="1">
        <v>44825</v>
      </c>
      <c r="B267" t="s">
        <v>6</v>
      </c>
      <c r="C267" s="23" t="s">
        <v>7</v>
      </c>
      <c r="D267" s="17">
        <v>600</v>
      </c>
      <c r="E267">
        <v>7</v>
      </c>
      <c r="F267" s="17">
        <v>4200</v>
      </c>
    </row>
    <row r="268" spans="1:6" hidden="1" x14ac:dyDescent="0.3">
      <c r="A268" s="1">
        <v>44826</v>
      </c>
      <c r="B268" t="s">
        <v>21</v>
      </c>
      <c r="C268" s="23" t="s">
        <v>22</v>
      </c>
      <c r="D268" s="17">
        <v>80</v>
      </c>
      <c r="E268">
        <v>12</v>
      </c>
      <c r="F268" s="17">
        <v>960</v>
      </c>
    </row>
    <row r="269" spans="1:6" hidden="1" x14ac:dyDescent="0.3">
      <c r="A269" s="1">
        <v>44827</v>
      </c>
      <c r="B269" t="s">
        <v>9</v>
      </c>
      <c r="C269" s="23" t="s">
        <v>10</v>
      </c>
      <c r="D269" s="17">
        <v>20</v>
      </c>
      <c r="E269">
        <v>15</v>
      </c>
      <c r="F269" s="17">
        <v>300</v>
      </c>
    </row>
    <row r="270" spans="1:6" x14ac:dyDescent="0.3">
      <c r="A270" s="1">
        <v>44828</v>
      </c>
      <c r="B270" t="s">
        <v>16</v>
      </c>
      <c r="C270" s="23" t="s">
        <v>13</v>
      </c>
      <c r="D270" s="17">
        <v>200</v>
      </c>
      <c r="E270">
        <v>8</v>
      </c>
      <c r="F270" s="17">
        <v>1600</v>
      </c>
    </row>
    <row r="271" spans="1:6" hidden="1" x14ac:dyDescent="0.3">
      <c r="A271" s="1">
        <v>44829</v>
      </c>
      <c r="B271" t="s">
        <v>24</v>
      </c>
      <c r="C271" s="23" t="s">
        <v>10</v>
      </c>
      <c r="D271" s="17">
        <v>50</v>
      </c>
      <c r="E271">
        <v>20</v>
      </c>
      <c r="F271" s="17">
        <v>1000</v>
      </c>
    </row>
    <row r="272" spans="1:6" hidden="1" x14ac:dyDescent="0.3">
      <c r="A272" s="1">
        <v>44830</v>
      </c>
      <c r="B272" t="s">
        <v>6</v>
      </c>
      <c r="C272" s="23" t="s">
        <v>7</v>
      </c>
      <c r="D272" s="17">
        <v>600</v>
      </c>
      <c r="E272">
        <v>9</v>
      </c>
      <c r="F272" s="17">
        <v>5400</v>
      </c>
    </row>
    <row r="273" spans="1:6" x14ac:dyDescent="0.3">
      <c r="A273" s="1">
        <v>44831</v>
      </c>
      <c r="B273" t="s">
        <v>12</v>
      </c>
      <c r="C273" s="23" t="s">
        <v>13</v>
      </c>
      <c r="D273" s="17">
        <v>150</v>
      </c>
      <c r="E273">
        <v>5</v>
      </c>
      <c r="F273" s="17">
        <v>750</v>
      </c>
    </row>
    <row r="274" spans="1:6" hidden="1" x14ac:dyDescent="0.3">
      <c r="A274" s="1">
        <v>44832</v>
      </c>
      <c r="B274" t="s">
        <v>15</v>
      </c>
      <c r="C274" s="23" t="s">
        <v>10</v>
      </c>
      <c r="D274" s="17">
        <v>100</v>
      </c>
      <c r="E274">
        <v>5</v>
      </c>
      <c r="F274" s="17">
        <v>500</v>
      </c>
    </row>
    <row r="275" spans="1:6" hidden="1" x14ac:dyDescent="0.3">
      <c r="A275" s="1">
        <v>44833</v>
      </c>
      <c r="B275" t="s">
        <v>11</v>
      </c>
      <c r="C275" s="23" t="s">
        <v>7</v>
      </c>
      <c r="D275" s="17">
        <v>100</v>
      </c>
      <c r="E275">
        <v>10</v>
      </c>
      <c r="F275" s="17">
        <v>1000</v>
      </c>
    </row>
    <row r="276" spans="1:6" hidden="1" x14ac:dyDescent="0.3">
      <c r="A276" s="1">
        <v>44834</v>
      </c>
      <c r="B276" t="s">
        <v>6</v>
      </c>
      <c r="C276" s="23" t="s">
        <v>7</v>
      </c>
      <c r="D276" s="17">
        <v>600</v>
      </c>
      <c r="E276">
        <v>11</v>
      </c>
      <c r="F276" s="17">
        <v>6600</v>
      </c>
    </row>
    <row r="277" spans="1:6" hidden="1" x14ac:dyDescent="0.3">
      <c r="A277" s="1">
        <v>44835</v>
      </c>
      <c r="B277" t="s">
        <v>20</v>
      </c>
      <c r="C277" s="23" t="s">
        <v>10</v>
      </c>
      <c r="D277" s="17">
        <v>40</v>
      </c>
      <c r="E277">
        <v>30</v>
      </c>
      <c r="F277" s="17">
        <v>1200</v>
      </c>
    </row>
    <row r="278" spans="1:6" hidden="1" x14ac:dyDescent="0.3">
      <c r="A278" s="1">
        <v>44835</v>
      </c>
      <c r="B278" t="s">
        <v>20</v>
      </c>
      <c r="C278" s="23" t="s">
        <v>10</v>
      </c>
      <c r="D278" s="17">
        <v>40</v>
      </c>
      <c r="E278">
        <v>30</v>
      </c>
      <c r="F278" s="17">
        <v>1200</v>
      </c>
    </row>
    <row r="279" spans="1:6" hidden="1" x14ac:dyDescent="0.3">
      <c r="A279" s="1">
        <v>44836</v>
      </c>
      <c r="B279" t="s">
        <v>6</v>
      </c>
      <c r="C279" s="23" t="s">
        <v>7</v>
      </c>
      <c r="D279" s="17">
        <v>600</v>
      </c>
      <c r="E279">
        <v>10</v>
      </c>
      <c r="F279" s="17">
        <v>6000</v>
      </c>
    </row>
    <row r="280" spans="1:6" hidden="1" x14ac:dyDescent="0.3">
      <c r="A280" s="1">
        <v>44837</v>
      </c>
      <c r="B280" t="s">
        <v>17</v>
      </c>
      <c r="C280" s="23" t="s">
        <v>7</v>
      </c>
      <c r="D280" s="17">
        <v>80</v>
      </c>
      <c r="E280">
        <v>25</v>
      </c>
      <c r="F280" s="17">
        <v>2000</v>
      </c>
    </row>
    <row r="281" spans="1:6" hidden="1" x14ac:dyDescent="0.3">
      <c r="A281" s="1">
        <v>44838</v>
      </c>
      <c r="B281" t="s">
        <v>15</v>
      </c>
      <c r="C281" s="23" t="s">
        <v>10</v>
      </c>
      <c r="D281" s="17">
        <v>100</v>
      </c>
      <c r="E281">
        <v>15</v>
      </c>
      <c r="F281" s="17">
        <v>1500</v>
      </c>
    </row>
    <row r="282" spans="1:6" x14ac:dyDescent="0.3">
      <c r="A282" s="1">
        <v>44839</v>
      </c>
      <c r="B282" t="s">
        <v>16</v>
      </c>
      <c r="C282" s="23" t="s">
        <v>13</v>
      </c>
      <c r="D282" s="17">
        <v>200</v>
      </c>
      <c r="E282">
        <v>10</v>
      </c>
      <c r="F282" s="17">
        <v>2000</v>
      </c>
    </row>
    <row r="283" spans="1:6" hidden="1" x14ac:dyDescent="0.3">
      <c r="A283" s="1">
        <v>44840</v>
      </c>
      <c r="B283" t="s">
        <v>6</v>
      </c>
      <c r="C283" s="23" t="s">
        <v>7</v>
      </c>
      <c r="D283" s="17">
        <v>600</v>
      </c>
      <c r="E283">
        <v>7</v>
      </c>
      <c r="F283" s="17">
        <v>4200</v>
      </c>
    </row>
    <row r="284" spans="1:6" hidden="1" x14ac:dyDescent="0.3">
      <c r="A284" s="1">
        <v>44841</v>
      </c>
      <c r="B284" t="s">
        <v>18</v>
      </c>
      <c r="C284" s="23" t="s">
        <v>19</v>
      </c>
      <c r="D284" s="17">
        <v>50</v>
      </c>
      <c r="E284">
        <v>18</v>
      </c>
      <c r="F284" s="17">
        <v>900</v>
      </c>
    </row>
    <row r="285" spans="1:6" hidden="1" x14ac:dyDescent="0.3">
      <c r="A285" s="1">
        <v>44842</v>
      </c>
      <c r="B285" t="s">
        <v>9</v>
      </c>
      <c r="C285" s="23" t="s">
        <v>10</v>
      </c>
      <c r="D285" s="17">
        <v>20</v>
      </c>
      <c r="E285">
        <v>35</v>
      </c>
      <c r="F285" s="17">
        <v>700</v>
      </c>
    </row>
    <row r="286" spans="1:6" hidden="1" x14ac:dyDescent="0.3">
      <c r="A286" s="1">
        <v>44843</v>
      </c>
      <c r="B286" t="s">
        <v>24</v>
      </c>
      <c r="C286" s="23" t="s">
        <v>10</v>
      </c>
      <c r="D286" s="17">
        <v>50</v>
      </c>
      <c r="E286">
        <v>10</v>
      </c>
      <c r="F286" s="17">
        <v>500</v>
      </c>
    </row>
    <row r="287" spans="1:6" x14ac:dyDescent="0.3">
      <c r="A287" s="1">
        <v>44844</v>
      </c>
      <c r="B287" t="s">
        <v>12</v>
      </c>
      <c r="C287" s="23" t="s">
        <v>13</v>
      </c>
      <c r="D287" s="17">
        <v>150</v>
      </c>
      <c r="E287">
        <v>12</v>
      </c>
      <c r="F287" s="17">
        <v>1800</v>
      </c>
    </row>
    <row r="288" spans="1:6" hidden="1" x14ac:dyDescent="0.3">
      <c r="A288" s="1">
        <v>44845</v>
      </c>
      <c r="B288" t="s">
        <v>20</v>
      </c>
      <c r="C288" s="23" t="s">
        <v>10</v>
      </c>
      <c r="D288" s="17">
        <v>40</v>
      </c>
      <c r="E288">
        <v>20</v>
      </c>
      <c r="F288" s="17">
        <v>800</v>
      </c>
    </row>
    <row r="289" spans="1:6" hidden="1" x14ac:dyDescent="0.3">
      <c r="A289" s="1">
        <v>44846</v>
      </c>
      <c r="B289" t="s">
        <v>6</v>
      </c>
      <c r="C289" s="23" t="s">
        <v>7</v>
      </c>
      <c r="D289" s="17">
        <v>600</v>
      </c>
      <c r="E289">
        <v>12</v>
      </c>
      <c r="F289" s="17">
        <v>7200</v>
      </c>
    </row>
    <row r="290" spans="1:6" hidden="1" x14ac:dyDescent="0.3">
      <c r="A290" s="1">
        <v>44847</v>
      </c>
      <c r="B290" t="s">
        <v>21</v>
      </c>
      <c r="C290" s="23" t="s">
        <v>22</v>
      </c>
      <c r="D290" s="17">
        <v>80</v>
      </c>
      <c r="E290">
        <v>15</v>
      </c>
      <c r="F290" s="17">
        <v>1200</v>
      </c>
    </row>
    <row r="291" spans="1:6" x14ac:dyDescent="0.3">
      <c r="A291" s="1">
        <v>44848</v>
      </c>
      <c r="B291" t="s">
        <v>23</v>
      </c>
      <c r="C291" s="23" t="s">
        <v>13</v>
      </c>
      <c r="D291" s="17">
        <v>30</v>
      </c>
      <c r="E291">
        <v>40</v>
      </c>
      <c r="F291" s="17">
        <v>1200</v>
      </c>
    </row>
    <row r="292" spans="1:6" x14ac:dyDescent="0.3">
      <c r="A292" s="1">
        <v>44849</v>
      </c>
      <c r="B292" t="s">
        <v>16</v>
      </c>
      <c r="C292" s="23" t="s">
        <v>13</v>
      </c>
      <c r="D292" s="17">
        <v>200</v>
      </c>
      <c r="E292">
        <v>5</v>
      </c>
      <c r="F292" s="17">
        <v>1000</v>
      </c>
    </row>
    <row r="293" spans="1:6" hidden="1" x14ac:dyDescent="0.3">
      <c r="A293" s="1">
        <v>44850</v>
      </c>
      <c r="B293" t="s">
        <v>6</v>
      </c>
      <c r="C293" s="23" t="s">
        <v>7</v>
      </c>
      <c r="D293" s="17">
        <v>600</v>
      </c>
      <c r="E293">
        <v>6</v>
      </c>
      <c r="F293" s="17">
        <v>3600</v>
      </c>
    </row>
    <row r="294" spans="1:6" hidden="1" x14ac:dyDescent="0.3">
      <c r="A294" s="1">
        <v>44851</v>
      </c>
      <c r="B294" t="s">
        <v>15</v>
      </c>
      <c r="C294" s="23" t="s">
        <v>10</v>
      </c>
      <c r="D294" s="17">
        <v>100</v>
      </c>
      <c r="E294">
        <v>8</v>
      </c>
      <c r="F294" s="17">
        <v>800</v>
      </c>
    </row>
    <row r="295" spans="1:6" hidden="1" x14ac:dyDescent="0.3">
      <c r="A295" s="1">
        <v>44852</v>
      </c>
      <c r="B295" t="s">
        <v>17</v>
      </c>
      <c r="C295" s="23" t="s">
        <v>7</v>
      </c>
      <c r="D295" s="17">
        <v>80</v>
      </c>
      <c r="E295">
        <v>20</v>
      </c>
      <c r="F295" s="17">
        <v>1600</v>
      </c>
    </row>
    <row r="296" spans="1:6" hidden="1" x14ac:dyDescent="0.3">
      <c r="A296" s="1">
        <v>44853</v>
      </c>
      <c r="B296" t="s">
        <v>18</v>
      </c>
      <c r="C296" s="23" t="s">
        <v>19</v>
      </c>
      <c r="D296" s="17">
        <v>50</v>
      </c>
      <c r="E296">
        <v>15</v>
      </c>
      <c r="F296" s="17">
        <v>750</v>
      </c>
    </row>
    <row r="297" spans="1:6" hidden="1" x14ac:dyDescent="0.3">
      <c r="A297" s="1">
        <v>44854</v>
      </c>
      <c r="B297" t="s">
        <v>9</v>
      </c>
      <c r="C297" s="23" t="s">
        <v>10</v>
      </c>
      <c r="D297" s="17">
        <v>20</v>
      </c>
      <c r="E297">
        <v>20</v>
      </c>
      <c r="F297" s="17">
        <v>400</v>
      </c>
    </row>
    <row r="298" spans="1:6" hidden="1" x14ac:dyDescent="0.3">
      <c r="A298" s="1">
        <v>44855</v>
      </c>
      <c r="B298" t="s">
        <v>14</v>
      </c>
      <c r="C298" s="23" t="s">
        <v>7</v>
      </c>
      <c r="D298" s="17">
        <v>400</v>
      </c>
      <c r="E298">
        <v>6</v>
      </c>
      <c r="F298" s="17">
        <v>2400</v>
      </c>
    </row>
    <row r="299" spans="1:6" hidden="1" x14ac:dyDescent="0.3">
      <c r="A299" s="1">
        <v>44856</v>
      </c>
      <c r="B299" t="s">
        <v>6</v>
      </c>
      <c r="C299" s="23" t="s">
        <v>7</v>
      </c>
      <c r="D299" s="17">
        <v>600</v>
      </c>
      <c r="E299">
        <v>7</v>
      </c>
      <c r="F299" s="17">
        <v>4200</v>
      </c>
    </row>
    <row r="300" spans="1:6" hidden="1" x14ac:dyDescent="0.3">
      <c r="A300" s="1">
        <v>44857</v>
      </c>
      <c r="B300" t="s">
        <v>21</v>
      </c>
      <c r="C300" s="23" t="s">
        <v>22</v>
      </c>
      <c r="D300" s="17">
        <v>80</v>
      </c>
      <c r="E300">
        <v>12</v>
      </c>
      <c r="F300" s="17">
        <v>960</v>
      </c>
    </row>
    <row r="301" spans="1:6" hidden="1" x14ac:dyDescent="0.3">
      <c r="A301" s="1">
        <v>44858</v>
      </c>
      <c r="B301" t="s">
        <v>9</v>
      </c>
      <c r="C301" s="23" t="s">
        <v>10</v>
      </c>
      <c r="D301" s="17">
        <v>20</v>
      </c>
      <c r="E301">
        <v>25</v>
      </c>
      <c r="F301" s="17">
        <v>500</v>
      </c>
    </row>
    <row r="302" spans="1:6" x14ac:dyDescent="0.3">
      <c r="A302" s="1">
        <v>44859</v>
      </c>
      <c r="B302" t="s">
        <v>16</v>
      </c>
      <c r="C302" s="23" t="s">
        <v>13</v>
      </c>
      <c r="D302" s="17">
        <v>200</v>
      </c>
      <c r="E302">
        <v>8</v>
      </c>
      <c r="F302" s="17">
        <v>1600</v>
      </c>
    </row>
    <row r="303" spans="1:6" hidden="1" x14ac:dyDescent="0.3">
      <c r="A303" s="1">
        <v>44860</v>
      </c>
      <c r="B303" t="s">
        <v>24</v>
      </c>
      <c r="C303" s="23" t="s">
        <v>10</v>
      </c>
      <c r="D303" s="17">
        <v>50</v>
      </c>
      <c r="E303">
        <v>15</v>
      </c>
      <c r="F303" s="17">
        <v>750</v>
      </c>
    </row>
    <row r="304" spans="1:6" hidden="1" x14ac:dyDescent="0.3">
      <c r="A304" s="1">
        <v>44861</v>
      </c>
      <c r="B304" t="s">
        <v>6</v>
      </c>
      <c r="C304" s="23" t="s">
        <v>7</v>
      </c>
      <c r="D304" s="17">
        <v>600</v>
      </c>
      <c r="E304">
        <v>9</v>
      </c>
      <c r="F304" s="17">
        <v>5400</v>
      </c>
    </row>
    <row r="305" spans="1:6" x14ac:dyDescent="0.3">
      <c r="A305" s="1">
        <v>44862</v>
      </c>
      <c r="B305" t="s">
        <v>12</v>
      </c>
      <c r="C305" s="23" t="s">
        <v>13</v>
      </c>
      <c r="D305" s="17">
        <v>150</v>
      </c>
      <c r="E305">
        <v>10</v>
      </c>
      <c r="F305" s="17">
        <v>1500</v>
      </c>
    </row>
    <row r="306" spans="1:6" hidden="1" x14ac:dyDescent="0.3">
      <c r="A306" s="1">
        <v>44863</v>
      </c>
      <c r="B306" t="s">
        <v>15</v>
      </c>
      <c r="C306" s="23" t="s">
        <v>10</v>
      </c>
      <c r="D306" s="17">
        <v>100</v>
      </c>
      <c r="E306">
        <v>5</v>
      </c>
      <c r="F306" s="17">
        <v>500</v>
      </c>
    </row>
    <row r="307" spans="1:6" hidden="1" x14ac:dyDescent="0.3">
      <c r="A307" s="1">
        <v>44864</v>
      </c>
      <c r="B307" t="s">
        <v>11</v>
      </c>
      <c r="C307" s="23" t="s">
        <v>7</v>
      </c>
      <c r="D307" s="17">
        <v>100</v>
      </c>
      <c r="E307">
        <v>15</v>
      </c>
      <c r="F307" s="17">
        <v>1500</v>
      </c>
    </row>
    <row r="308" spans="1:6" hidden="1" x14ac:dyDescent="0.3">
      <c r="A308" s="1">
        <v>44865</v>
      </c>
      <c r="B308" t="s">
        <v>6</v>
      </c>
      <c r="C308" s="23" t="s">
        <v>7</v>
      </c>
      <c r="D308" s="17">
        <v>600</v>
      </c>
      <c r="E308">
        <v>11</v>
      </c>
      <c r="F308" s="17">
        <v>6600</v>
      </c>
    </row>
    <row r="309" spans="1:6" hidden="1" x14ac:dyDescent="0.3">
      <c r="A309" s="1">
        <v>44866</v>
      </c>
      <c r="B309" t="s">
        <v>20</v>
      </c>
      <c r="C309" s="23" t="s">
        <v>10</v>
      </c>
      <c r="D309" s="17">
        <v>40</v>
      </c>
      <c r="E309">
        <v>20</v>
      </c>
      <c r="F309" s="17">
        <v>800</v>
      </c>
    </row>
    <row r="310" spans="1:6" hidden="1" x14ac:dyDescent="0.3">
      <c r="A310" s="1">
        <v>44867</v>
      </c>
      <c r="B310" t="s">
        <v>6</v>
      </c>
      <c r="C310" s="23" t="s">
        <v>7</v>
      </c>
      <c r="D310" s="17">
        <v>600</v>
      </c>
      <c r="E310">
        <v>10</v>
      </c>
      <c r="F310" s="17">
        <v>6000</v>
      </c>
    </row>
    <row r="311" spans="1:6" hidden="1" x14ac:dyDescent="0.3">
      <c r="A311" s="1">
        <v>44868</v>
      </c>
      <c r="B311" t="s">
        <v>17</v>
      </c>
      <c r="C311" s="23" t="s">
        <v>7</v>
      </c>
      <c r="D311" s="17">
        <v>80</v>
      </c>
      <c r="E311">
        <v>22</v>
      </c>
      <c r="F311" s="17">
        <v>1760</v>
      </c>
    </row>
    <row r="312" spans="1:6" hidden="1" x14ac:dyDescent="0.3">
      <c r="A312" s="1">
        <v>44869</v>
      </c>
      <c r="B312" t="s">
        <v>15</v>
      </c>
      <c r="C312" s="23" t="s">
        <v>10</v>
      </c>
      <c r="D312" s="17">
        <v>100</v>
      </c>
      <c r="E312">
        <v>18</v>
      </c>
      <c r="F312" s="17">
        <v>1800</v>
      </c>
    </row>
    <row r="313" spans="1:6" x14ac:dyDescent="0.3">
      <c r="A313" s="1">
        <v>44870</v>
      </c>
      <c r="B313" t="s">
        <v>16</v>
      </c>
      <c r="C313" s="23" t="s">
        <v>13</v>
      </c>
      <c r="D313" s="17">
        <v>200</v>
      </c>
      <c r="E313">
        <v>12</v>
      </c>
      <c r="F313" s="17">
        <v>2400</v>
      </c>
    </row>
    <row r="314" spans="1:6" hidden="1" x14ac:dyDescent="0.3">
      <c r="A314" s="1">
        <v>44871</v>
      </c>
      <c r="B314" t="s">
        <v>6</v>
      </c>
      <c r="C314" s="23" t="s">
        <v>7</v>
      </c>
      <c r="D314" s="17">
        <v>600</v>
      </c>
      <c r="E314">
        <v>7</v>
      </c>
      <c r="F314" s="17">
        <v>4200</v>
      </c>
    </row>
    <row r="315" spans="1:6" hidden="1" x14ac:dyDescent="0.3">
      <c r="A315" s="1">
        <v>44872</v>
      </c>
      <c r="B315" t="s">
        <v>18</v>
      </c>
      <c r="C315" s="23" t="s">
        <v>19</v>
      </c>
      <c r="D315" s="17">
        <v>50</v>
      </c>
      <c r="E315">
        <v>20</v>
      </c>
      <c r="F315" s="17">
        <v>1000</v>
      </c>
    </row>
    <row r="316" spans="1:6" hidden="1" x14ac:dyDescent="0.3">
      <c r="A316" s="1">
        <v>44873</v>
      </c>
      <c r="B316" t="s">
        <v>9</v>
      </c>
      <c r="C316" s="23" t="s">
        <v>10</v>
      </c>
      <c r="D316" s="17">
        <v>20</v>
      </c>
      <c r="E316">
        <v>30</v>
      </c>
      <c r="F316" s="17">
        <v>600</v>
      </c>
    </row>
    <row r="317" spans="1:6" hidden="1" x14ac:dyDescent="0.3">
      <c r="A317" s="1">
        <v>44874</v>
      </c>
      <c r="B317" t="s">
        <v>24</v>
      </c>
      <c r="C317" s="23" t="s">
        <v>10</v>
      </c>
      <c r="D317" s="17">
        <v>50</v>
      </c>
      <c r="E317">
        <v>25</v>
      </c>
      <c r="F317" s="17">
        <v>1250</v>
      </c>
    </row>
    <row r="318" spans="1:6" x14ac:dyDescent="0.3">
      <c r="A318" s="1">
        <v>44875</v>
      </c>
      <c r="B318" t="s">
        <v>12</v>
      </c>
      <c r="C318" s="23" t="s">
        <v>13</v>
      </c>
      <c r="D318" s="17">
        <v>150</v>
      </c>
      <c r="E318">
        <v>15</v>
      </c>
      <c r="F318" s="17">
        <v>2250</v>
      </c>
    </row>
    <row r="319" spans="1:6" hidden="1" x14ac:dyDescent="0.3">
      <c r="A319" s="1">
        <v>44875</v>
      </c>
      <c r="B319" t="s">
        <v>20</v>
      </c>
      <c r="C319" s="23" t="s">
        <v>10</v>
      </c>
      <c r="D319" s="17">
        <v>40</v>
      </c>
      <c r="E319">
        <v>15</v>
      </c>
      <c r="F319" s="17">
        <v>600</v>
      </c>
    </row>
    <row r="320" spans="1:6" hidden="1" x14ac:dyDescent="0.3">
      <c r="A320" s="1">
        <v>44876</v>
      </c>
      <c r="B320" t="s">
        <v>6</v>
      </c>
      <c r="C320" s="23" t="s">
        <v>7</v>
      </c>
      <c r="D320" s="17">
        <v>600</v>
      </c>
      <c r="E320">
        <v>12</v>
      </c>
      <c r="F320" s="17">
        <v>7200</v>
      </c>
    </row>
    <row r="321" spans="1:6" hidden="1" x14ac:dyDescent="0.3">
      <c r="A321" s="1">
        <v>44877</v>
      </c>
      <c r="B321" t="s">
        <v>21</v>
      </c>
      <c r="C321" s="23" t="s">
        <v>22</v>
      </c>
      <c r="D321" s="17">
        <v>80</v>
      </c>
      <c r="E321">
        <v>8</v>
      </c>
      <c r="F321" s="17">
        <v>640</v>
      </c>
    </row>
    <row r="322" spans="1:6" x14ac:dyDescent="0.3">
      <c r="A322" s="1">
        <v>44878</v>
      </c>
      <c r="B322" t="s">
        <v>23</v>
      </c>
      <c r="C322" s="23" t="s">
        <v>13</v>
      </c>
      <c r="D322" s="17">
        <v>100</v>
      </c>
      <c r="E322">
        <v>35</v>
      </c>
      <c r="F322" s="17">
        <v>3500</v>
      </c>
    </row>
    <row r="323" spans="1:6" x14ac:dyDescent="0.3">
      <c r="A323" s="1">
        <v>44879</v>
      </c>
      <c r="B323" t="s">
        <v>16</v>
      </c>
      <c r="C323" s="23" t="s">
        <v>13</v>
      </c>
      <c r="D323" s="17">
        <v>200</v>
      </c>
      <c r="E323">
        <v>9</v>
      </c>
      <c r="F323" s="17">
        <v>1800</v>
      </c>
    </row>
    <row r="324" spans="1:6" hidden="1" x14ac:dyDescent="0.3">
      <c r="A324" s="1">
        <v>44880</v>
      </c>
      <c r="B324" t="s">
        <v>6</v>
      </c>
      <c r="C324" s="23" t="s">
        <v>7</v>
      </c>
      <c r="D324" s="17">
        <v>600</v>
      </c>
      <c r="E324">
        <v>6</v>
      </c>
      <c r="F324" s="17">
        <v>3600</v>
      </c>
    </row>
    <row r="325" spans="1:6" hidden="1" x14ac:dyDescent="0.3">
      <c r="A325" s="1">
        <v>44881</v>
      </c>
      <c r="B325" t="s">
        <v>15</v>
      </c>
      <c r="C325" s="23" t="s">
        <v>10</v>
      </c>
      <c r="D325" s="17">
        <v>100</v>
      </c>
      <c r="E325">
        <v>8</v>
      </c>
      <c r="F325" s="17">
        <v>800</v>
      </c>
    </row>
    <row r="326" spans="1:6" hidden="1" x14ac:dyDescent="0.3">
      <c r="A326" s="1">
        <v>44882</v>
      </c>
      <c r="B326" t="s">
        <v>17</v>
      </c>
      <c r="C326" s="23" t="s">
        <v>7</v>
      </c>
      <c r="D326" s="17">
        <v>80</v>
      </c>
      <c r="E326">
        <v>20</v>
      </c>
      <c r="F326" s="17">
        <v>1600</v>
      </c>
    </row>
    <row r="327" spans="1:6" hidden="1" x14ac:dyDescent="0.3">
      <c r="A327" s="1">
        <v>44883</v>
      </c>
      <c r="B327" t="s">
        <v>18</v>
      </c>
      <c r="C327" s="23" t="s">
        <v>19</v>
      </c>
      <c r="D327" s="17">
        <v>50</v>
      </c>
      <c r="E327">
        <v>15</v>
      </c>
      <c r="F327" s="17">
        <v>750</v>
      </c>
    </row>
    <row r="328" spans="1:6" hidden="1" x14ac:dyDescent="0.3">
      <c r="A328" s="1">
        <v>44884</v>
      </c>
      <c r="B328" t="s">
        <v>9</v>
      </c>
      <c r="C328" s="23" t="s">
        <v>10</v>
      </c>
      <c r="D328" s="17">
        <v>20</v>
      </c>
      <c r="E328">
        <v>25</v>
      </c>
      <c r="F328" s="17">
        <v>500</v>
      </c>
    </row>
    <row r="329" spans="1:6" hidden="1" x14ac:dyDescent="0.3">
      <c r="A329" s="1">
        <v>44885</v>
      </c>
      <c r="B329" t="s">
        <v>6</v>
      </c>
      <c r="C329" s="23" t="s">
        <v>7</v>
      </c>
      <c r="D329" s="17">
        <v>600</v>
      </c>
      <c r="E329">
        <v>7</v>
      </c>
      <c r="F329" s="17">
        <v>4200</v>
      </c>
    </row>
    <row r="330" spans="1:6" hidden="1" x14ac:dyDescent="0.3">
      <c r="A330" s="1">
        <v>44886</v>
      </c>
      <c r="B330" t="s">
        <v>21</v>
      </c>
      <c r="C330" s="23" t="s">
        <v>22</v>
      </c>
      <c r="D330" s="17">
        <v>80</v>
      </c>
      <c r="E330">
        <v>12</v>
      </c>
      <c r="F330" s="17">
        <v>960</v>
      </c>
    </row>
    <row r="331" spans="1:6" hidden="1" x14ac:dyDescent="0.3">
      <c r="A331" s="1">
        <v>44887</v>
      </c>
      <c r="B331" t="s">
        <v>9</v>
      </c>
      <c r="C331" s="23" t="s">
        <v>10</v>
      </c>
      <c r="D331" s="17">
        <v>20</v>
      </c>
      <c r="E331">
        <v>15</v>
      </c>
      <c r="F331" s="17">
        <v>300</v>
      </c>
    </row>
    <row r="332" spans="1:6" x14ac:dyDescent="0.3">
      <c r="A332" s="1">
        <v>44888</v>
      </c>
      <c r="B332" t="s">
        <v>16</v>
      </c>
      <c r="C332" s="23" t="s">
        <v>13</v>
      </c>
      <c r="D332" s="17">
        <v>200</v>
      </c>
      <c r="E332">
        <v>8</v>
      </c>
      <c r="F332" s="17">
        <v>1600</v>
      </c>
    </row>
    <row r="333" spans="1:6" hidden="1" x14ac:dyDescent="0.3">
      <c r="A333" s="1">
        <v>44889</v>
      </c>
      <c r="B333" t="s">
        <v>24</v>
      </c>
      <c r="C333" s="23" t="s">
        <v>10</v>
      </c>
      <c r="D333" s="17">
        <v>50</v>
      </c>
      <c r="E333">
        <v>20</v>
      </c>
      <c r="F333" s="17">
        <v>1000</v>
      </c>
    </row>
    <row r="334" spans="1:6" hidden="1" x14ac:dyDescent="0.3">
      <c r="A334" s="1">
        <v>44890</v>
      </c>
      <c r="B334" t="s">
        <v>6</v>
      </c>
      <c r="C334" s="23" t="s">
        <v>7</v>
      </c>
      <c r="D334" s="17">
        <v>600</v>
      </c>
      <c r="E334">
        <v>9</v>
      </c>
      <c r="F334" s="17">
        <v>5400</v>
      </c>
    </row>
    <row r="335" spans="1:6" x14ac:dyDescent="0.3">
      <c r="A335" s="1">
        <v>44891</v>
      </c>
      <c r="B335" t="s">
        <v>12</v>
      </c>
      <c r="C335" s="23" t="s">
        <v>13</v>
      </c>
      <c r="D335" s="17">
        <v>150</v>
      </c>
      <c r="E335">
        <v>5</v>
      </c>
      <c r="F335" s="17">
        <v>750</v>
      </c>
    </row>
    <row r="336" spans="1:6" hidden="1" x14ac:dyDescent="0.3">
      <c r="A336" s="1">
        <v>44892</v>
      </c>
      <c r="B336" t="s">
        <v>15</v>
      </c>
      <c r="C336" s="23" t="s">
        <v>10</v>
      </c>
      <c r="D336" s="17">
        <v>100</v>
      </c>
      <c r="E336">
        <v>5</v>
      </c>
      <c r="F336" s="17">
        <v>500</v>
      </c>
    </row>
    <row r="337" spans="1:6" hidden="1" x14ac:dyDescent="0.3">
      <c r="A337" s="1">
        <v>44893</v>
      </c>
      <c r="B337" t="s">
        <v>11</v>
      </c>
      <c r="C337" s="23" t="s">
        <v>7</v>
      </c>
      <c r="D337" s="17">
        <v>100</v>
      </c>
      <c r="E337">
        <v>10</v>
      </c>
      <c r="F337" s="17">
        <v>1000</v>
      </c>
    </row>
    <row r="338" spans="1:6" hidden="1" x14ac:dyDescent="0.3">
      <c r="A338" s="1">
        <v>44894</v>
      </c>
      <c r="B338" t="s">
        <v>6</v>
      </c>
      <c r="C338" s="23" t="s">
        <v>7</v>
      </c>
      <c r="D338" s="17">
        <v>600</v>
      </c>
      <c r="E338">
        <v>11</v>
      </c>
      <c r="F338" s="17">
        <v>6600</v>
      </c>
    </row>
    <row r="339" spans="1:6" hidden="1" x14ac:dyDescent="0.3">
      <c r="A339" s="1">
        <v>44895</v>
      </c>
      <c r="B339" t="s">
        <v>20</v>
      </c>
      <c r="C339" s="23" t="s">
        <v>10</v>
      </c>
      <c r="D339" s="17">
        <v>40</v>
      </c>
      <c r="E339">
        <v>30</v>
      </c>
      <c r="F339" s="17">
        <v>1200</v>
      </c>
    </row>
    <row r="340" spans="1:6" hidden="1" x14ac:dyDescent="0.3">
      <c r="A340" s="1">
        <v>44896</v>
      </c>
      <c r="B340" t="s">
        <v>6</v>
      </c>
      <c r="C340" s="23" t="s">
        <v>7</v>
      </c>
      <c r="D340" s="17">
        <v>600</v>
      </c>
      <c r="E340">
        <v>10</v>
      </c>
      <c r="F340" s="17">
        <v>6000</v>
      </c>
    </row>
    <row r="341" spans="1:6" hidden="1" x14ac:dyDescent="0.3">
      <c r="A341" s="1">
        <v>44897</v>
      </c>
      <c r="B341" t="s">
        <v>17</v>
      </c>
      <c r="C341" s="23" t="s">
        <v>7</v>
      </c>
      <c r="D341" s="17">
        <v>80</v>
      </c>
      <c r="E341">
        <v>25</v>
      </c>
      <c r="F341" s="17">
        <v>2000</v>
      </c>
    </row>
    <row r="342" spans="1:6" hidden="1" x14ac:dyDescent="0.3">
      <c r="A342" s="1">
        <v>44898</v>
      </c>
      <c r="B342" t="s">
        <v>15</v>
      </c>
      <c r="C342" s="23" t="s">
        <v>10</v>
      </c>
      <c r="D342" s="17">
        <v>100</v>
      </c>
      <c r="E342">
        <v>15</v>
      </c>
      <c r="F342" s="17">
        <v>1500</v>
      </c>
    </row>
    <row r="343" spans="1:6" x14ac:dyDescent="0.3">
      <c r="A343" s="1">
        <v>44899</v>
      </c>
      <c r="B343" t="s">
        <v>16</v>
      </c>
      <c r="C343" s="23" t="s">
        <v>13</v>
      </c>
      <c r="D343" s="17">
        <v>200</v>
      </c>
      <c r="E343">
        <v>10</v>
      </c>
      <c r="F343" s="17">
        <v>2000</v>
      </c>
    </row>
    <row r="344" spans="1:6" hidden="1" x14ac:dyDescent="0.3">
      <c r="A344" s="1">
        <v>44900</v>
      </c>
      <c r="B344" t="s">
        <v>6</v>
      </c>
      <c r="C344" s="23" t="s">
        <v>7</v>
      </c>
      <c r="D344" s="17">
        <v>600</v>
      </c>
      <c r="E344">
        <v>7</v>
      </c>
      <c r="F344" s="17">
        <v>4200</v>
      </c>
    </row>
    <row r="345" spans="1:6" hidden="1" x14ac:dyDescent="0.3">
      <c r="A345" s="1">
        <v>44901</v>
      </c>
      <c r="B345" t="s">
        <v>18</v>
      </c>
      <c r="C345" s="23" t="s">
        <v>19</v>
      </c>
      <c r="D345" s="17">
        <v>50</v>
      </c>
      <c r="E345">
        <v>18</v>
      </c>
      <c r="F345" s="17">
        <v>900</v>
      </c>
    </row>
    <row r="346" spans="1:6" hidden="1" x14ac:dyDescent="0.3">
      <c r="A346" s="1">
        <v>44902</v>
      </c>
      <c r="B346" t="s">
        <v>9</v>
      </c>
      <c r="C346" s="23" t="s">
        <v>10</v>
      </c>
      <c r="D346" s="17">
        <v>20</v>
      </c>
      <c r="E346">
        <v>35</v>
      </c>
      <c r="F346" s="17">
        <v>700</v>
      </c>
    </row>
    <row r="347" spans="1:6" hidden="1" x14ac:dyDescent="0.3">
      <c r="A347" s="1">
        <v>44903</v>
      </c>
      <c r="B347" t="s">
        <v>24</v>
      </c>
      <c r="C347" s="23" t="s">
        <v>10</v>
      </c>
      <c r="D347" s="17">
        <v>50</v>
      </c>
      <c r="E347">
        <v>10</v>
      </c>
      <c r="F347" s="17">
        <v>500</v>
      </c>
    </row>
    <row r="348" spans="1:6" x14ac:dyDescent="0.3">
      <c r="A348" s="1">
        <v>44904</v>
      </c>
      <c r="B348" t="s">
        <v>12</v>
      </c>
      <c r="C348" s="23" t="s">
        <v>13</v>
      </c>
      <c r="D348" s="17">
        <v>150</v>
      </c>
      <c r="E348">
        <v>12</v>
      </c>
      <c r="F348" s="17">
        <v>1800</v>
      </c>
    </row>
    <row r="349" spans="1:6" hidden="1" x14ac:dyDescent="0.3">
      <c r="A349" s="1">
        <v>44905</v>
      </c>
      <c r="B349" t="s">
        <v>20</v>
      </c>
      <c r="C349" s="23" t="s">
        <v>10</v>
      </c>
      <c r="D349" s="17">
        <v>40</v>
      </c>
      <c r="E349">
        <v>20</v>
      </c>
      <c r="F349" s="17">
        <v>800</v>
      </c>
    </row>
    <row r="350" spans="1:6" hidden="1" x14ac:dyDescent="0.3">
      <c r="A350" s="1">
        <v>44906</v>
      </c>
      <c r="B350" t="s">
        <v>6</v>
      </c>
      <c r="C350" s="23" t="s">
        <v>7</v>
      </c>
      <c r="D350" s="17">
        <v>600</v>
      </c>
      <c r="E350">
        <v>12</v>
      </c>
      <c r="F350" s="17">
        <v>7200</v>
      </c>
    </row>
    <row r="351" spans="1:6" hidden="1" x14ac:dyDescent="0.3">
      <c r="A351" s="1">
        <v>44907</v>
      </c>
      <c r="B351" t="s">
        <v>21</v>
      </c>
      <c r="C351" s="23" t="s">
        <v>22</v>
      </c>
      <c r="D351" s="17">
        <v>80</v>
      </c>
      <c r="E351">
        <v>15</v>
      </c>
      <c r="F351" s="17">
        <v>1200</v>
      </c>
    </row>
    <row r="352" spans="1:6" x14ac:dyDescent="0.3">
      <c r="A352" s="1">
        <v>44908</v>
      </c>
      <c r="B352" t="s">
        <v>23</v>
      </c>
      <c r="C352" s="23" t="s">
        <v>13</v>
      </c>
      <c r="D352" s="17">
        <v>30</v>
      </c>
      <c r="E352">
        <v>40</v>
      </c>
      <c r="F352" s="17">
        <v>1200</v>
      </c>
    </row>
    <row r="353" spans="1:6" x14ac:dyDescent="0.3">
      <c r="A353" s="1">
        <v>44909</v>
      </c>
      <c r="B353" t="s">
        <v>16</v>
      </c>
      <c r="C353" s="23" t="s">
        <v>13</v>
      </c>
      <c r="D353" s="17">
        <v>200</v>
      </c>
      <c r="E353">
        <v>5</v>
      </c>
      <c r="F353" s="17">
        <v>1000</v>
      </c>
    </row>
    <row r="354" spans="1:6" hidden="1" x14ac:dyDescent="0.3">
      <c r="A354" s="1">
        <v>44910</v>
      </c>
      <c r="B354" t="s">
        <v>6</v>
      </c>
      <c r="C354" s="23" t="s">
        <v>7</v>
      </c>
      <c r="D354" s="17">
        <v>600</v>
      </c>
      <c r="E354">
        <v>6</v>
      </c>
      <c r="F354" s="17">
        <v>3600</v>
      </c>
    </row>
    <row r="355" spans="1:6" hidden="1" x14ac:dyDescent="0.3">
      <c r="A355" s="1">
        <v>44911</v>
      </c>
      <c r="B355" t="s">
        <v>15</v>
      </c>
      <c r="C355" s="23" t="s">
        <v>10</v>
      </c>
      <c r="D355" s="17">
        <v>100</v>
      </c>
      <c r="E355">
        <v>8</v>
      </c>
      <c r="F355" s="17">
        <v>800</v>
      </c>
    </row>
    <row r="356" spans="1:6" hidden="1" x14ac:dyDescent="0.3">
      <c r="A356" s="1">
        <v>44912</v>
      </c>
      <c r="B356" t="s">
        <v>17</v>
      </c>
      <c r="C356" s="23" t="s">
        <v>7</v>
      </c>
      <c r="D356" s="17">
        <v>80</v>
      </c>
      <c r="E356">
        <v>20</v>
      </c>
      <c r="F356" s="17">
        <v>1600</v>
      </c>
    </row>
    <row r="357" spans="1:6" hidden="1" x14ac:dyDescent="0.3">
      <c r="A357" s="1">
        <v>44913</v>
      </c>
      <c r="B357" t="s">
        <v>18</v>
      </c>
      <c r="C357" s="23" t="s">
        <v>19</v>
      </c>
      <c r="D357" s="17">
        <v>50</v>
      </c>
      <c r="E357">
        <v>15</v>
      </c>
      <c r="F357" s="17">
        <v>750</v>
      </c>
    </row>
    <row r="358" spans="1:6" hidden="1" x14ac:dyDescent="0.3">
      <c r="A358" s="1">
        <v>44914</v>
      </c>
      <c r="B358" t="s">
        <v>9</v>
      </c>
      <c r="C358" s="23" t="s">
        <v>10</v>
      </c>
      <c r="D358" s="17">
        <v>20</v>
      </c>
      <c r="E358">
        <v>20</v>
      </c>
      <c r="F358" s="17">
        <v>400</v>
      </c>
    </row>
    <row r="359" spans="1:6" hidden="1" x14ac:dyDescent="0.3">
      <c r="A359" s="1">
        <v>44915</v>
      </c>
      <c r="B359" t="s">
        <v>14</v>
      </c>
      <c r="C359" s="23" t="s">
        <v>7</v>
      </c>
      <c r="D359" s="17">
        <v>400</v>
      </c>
      <c r="E359">
        <v>6</v>
      </c>
      <c r="F359" s="17">
        <v>2400</v>
      </c>
    </row>
    <row r="360" spans="1:6" hidden="1" x14ac:dyDescent="0.3">
      <c r="A360" s="1">
        <v>44916</v>
      </c>
      <c r="B360" t="s">
        <v>6</v>
      </c>
      <c r="C360" s="23" t="s">
        <v>7</v>
      </c>
      <c r="D360" s="17">
        <v>600</v>
      </c>
      <c r="E360">
        <v>7</v>
      </c>
      <c r="F360" s="17">
        <v>4200</v>
      </c>
    </row>
    <row r="361" spans="1:6" hidden="1" x14ac:dyDescent="0.3">
      <c r="A361" s="1">
        <v>44917</v>
      </c>
      <c r="B361" t="s">
        <v>21</v>
      </c>
      <c r="C361" s="23" t="s">
        <v>22</v>
      </c>
      <c r="D361" s="17">
        <v>80</v>
      </c>
      <c r="E361">
        <v>12</v>
      </c>
      <c r="F361" s="17">
        <v>960</v>
      </c>
    </row>
    <row r="362" spans="1:6" hidden="1" x14ac:dyDescent="0.3">
      <c r="A362" s="1">
        <v>44918</v>
      </c>
      <c r="B362" t="s">
        <v>9</v>
      </c>
      <c r="C362" s="23" t="s">
        <v>10</v>
      </c>
      <c r="D362" s="17">
        <v>20</v>
      </c>
      <c r="E362">
        <v>25</v>
      </c>
      <c r="F362" s="17">
        <v>500</v>
      </c>
    </row>
    <row r="363" spans="1:6" x14ac:dyDescent="0.3">
      <c r="A363" s="1">
        <v>44919</v>
      </c>
      <c r="B363" t="s">
        <v>16</v>
      </c>
      <c r="C363" s="23" t="s">
        <v>13</v>
      </c>
      <c r="D363" s="17">
        <v>200</v>
      </c>
      <c r="E363">
        <v>8</v>
      </c>
      <c r="F363" s="17">
        <v>1600</v>
      </c>
    </row>
    <row r="364" spans="1:6" hidden="1" x14ac:dyDescent="0.3">
      <c r="A364" s="1">
        <v>44920</v>
      </c>
      <c r="B364" t="s">
        <v>24</v>
      </c>
      <c r="C364" s="23" t="s">
        <v>10</v>
      </c>
      <c r="D364" s="17">
        <v>50</v>
      </c>
      <c r="E364">
        <v>15</v>
      </c>
      <c r="F364" s="17">
        <v>750</v>
      </c>
    </row>
    <row r="365" spans="1:6" hidden="1" x14ac:dyDescent="0.3">
      <c r="A365" s="1">
        <v>44921</v>
      </c>
      <c r="B365" t="s">
        <v>6</v>
      </c>
      <c r="C365" s="23" t="s">
        <v>7</v>
      </c>
      <c r="D365" s="17">
        <v>600</v>
      </c>
      <c r="E365">
        <v>9</v>
      </c>
      <c r="F365" s="17">
        <v>5400</v>
      </c>
    </row>
    <row r="366" spans="1:6" x14ac:dyDescent="0.3">
      <c r="A366" s="1">
        <v>44922</v>
      </c>
      <c r="B366" t="s">
        <v>12</v>
      </c>
      <c r="C366" s="23" t="s">
        <v>13</v>
      </c>
      <c r="D366" s="17">
        <v>150</v>
      </c>
      <c r="E366">
        <v>5</v>
      </c>
      <c r="F366" s="17">
        <v>750</v>
      </c>
    </row>
    <row r="367" spans="1:6" hidden="1" x14ac:dyDescent="0.3">
      <c r="A367" s="1">
        <v>44923</v>
      </c>
      <c r="B367" t="s">
        <v>15</v>
      </c>
      <c r="C367" s="23" t="s">
        <v>10</v>
      </c>
      <c r="D367" s="17">
        <v>100</v>
      </c>
      <c r="E367">
        <v>5</v>
      </c>
      <c r="F367" s="17">
        <v>500</v>
      </c>
    </row>
    <row r="368" spans="1:6" hidden="1" x14ac:dyDescent="0.3">
      <c r="A368" s="1">
        <v>44924</v>
      </c>
      <c r="B368" t="s">
        <v>11</v>
      </c>
      <c r="C368" s="23" t="s">
        <v>7</v>
      </c>
      <c r="D368" s="17">
        <v>100</v>
      </c>
      <c r="E368">
        <v>10</v>
      </c>
      <c r="F368" s="17">
        <v>1000</v>
      </c>
    </row>
    <row r="369" spans="1:6" hidden="1" x14ac:dyDescent="0.3">
      <c r="A369" s="1">
        <v>44925</v>
      </c>
      <c r="B369" t="s">
        <v>6</v>
      </c>
      <c r="C369" s="23" t="s">
        <v>7</v>
      </c>
      <c r="D369" s="17">
        <v>600</v>
      </c>
      <c r="E369">
        <v>11</v>
      </c>
      <c r="F369" s="17">
        <v>6600</v>
      </c>
    </row>
    <row r="370" spans="1:6" hidden="1" x14ac:dyDescent="0.3">
      <c r="A370" s="1">
        <v>44926</v>
      </c>
      <c r="B370" t="s">
        <v>20</v>
      </c>
      <c r="C370" s="23" t="s">
        <v>10</v>
      </c>
      <c r="D370" s="17">
        <v>40</v>
      </c>
      <c r="E370">
        <v>30</v>
      </c>
      <c r="F370" s="17">
        <v>1200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66"/>
  <sheetViews>
    <sheetView zoomScale="62" zoomScaleNormal="100" workbookViewId="0">
      <selection activeCell="Z9" sqref="Z9"/>
    </sheetView>
  </sheetViews>
  <sheetFormatPr defaultRowHeight="14.4" x14ac:dyDescent="0.3"/>
  <cols>
    <col min="1" max="1" width="8.88671875" customWidth="1"/>
    <col min="2" max="2" width="28.77734375" customWidth="1"/>
    <col min="3" max="3" width="24.6640625" customWidth="1"/>
    <col min="10" max="10" width="8.88671875" style="13"/>
    <col min="11" max="11" width="17.6640625" bestFit="1" customWidth="1"/>
    <col min="12" max="12" width="20" bestFit="1" customWidth="1"/>
    <col min="13" max="15" width="6.21875" bestFit="1" customWidth="1"/>
    <col min="16" max="16" width="20.77734375" customWidth="1"/>
    <col min="17" max="18" width="11" bestFit="1" customWidth="1"/>
    <col min="19" max="19" width="8.88671875" style="13"/>
    <col min="20" max="20" width="17.6640625" bestFit="1" customWidth="1"/>
    <col min="21" max="21" width="19.44140625" bestFit="1" customWidth="1"/>
    <col min="22" max="22" width="22.21875" customWidth="1"/>
    <col min="23" max="30" width="12" bestFit="1" customWidth="1"/>
    <col min="31" max="31" width="12.44140625" bestFit="1" customWidth="1"/>
    <col min="32" max="32" width="12" bestFit="1" customWidth="1"/>
    <col min="33" max="41" width="12.44140625" bestFit="1" customWidth="1"/>
    <col min="42" max="42" width="12" bestFit="1" customWidth="1"/>
    <col min="43" max="43" width="11.6640625" bestFit="1" customWidth="1"/>
    <col min="44" max="44" width="11" bestFit="1" customWidth="1"/>
    <col min="45" max="52" width="11.44140625" bestFit="1" customWidth="1"/>
    <col min="53" max="53" width="12.44140625" bestFit="1" customWidth="1"/>
    <col min="54" max="54" width="12" bestFit="1" customWidth="1"/>
    <col min="55" max="62" width="12.44140625" bestFit="1" customWidth="1"/>
    <col min="63" max="63" width="12.77734375" bestFit="1" customWidth="1"/>
    <col min="64" max="64" width="12.44140625" bestFit="1" customWidth="1"/>
    <col min="65" max="73" width="12.77734375" bestFit="1" customWidth="1"/>
    <col min="74" max="74" width="12.44140625" bestFit="1" customWidth="1"/>
    <col min="75" max="75" width="11.6640625" bestFit="1" customWidth="1"/>
    <col min="76" max="76" width="11" bestFit="1" customWidth="1"/>
    <col min="77" max="84" width="11.44140625" bestFit="1" customWidth="1"/>
    <col min="85" max="85" width="12.44140625" bestFit="1" customWidth="1"/>
    <col min="86" max="86" width="12" bestFit="1" customWidth="1"/>
    <col min="87" max="94" width="12.44140625" bestFit="1" customWidth="1"/>
    <col min="95" max="95" width="12.77734375" bestFit="1" customWidth="1"/>
    <col min="96" max="96" width="12.44140625" bestFit="1" customWidth="1"/>
    <col min="97" max="103" width="12.77734375" bestFit="1" customWidth="1"/>
    <col min="104" max="104" width="11.77734375" bestFit="1" customWidth="1"/>
    <col min="105" max="105" width="12" bestFit="1" customWidth="1"/>
    <col min="106" max="106" width="11" bestFit="1" customWidth="1"/>
    <col min="107" max="114" width="11.44140625" bestFit="1" customWidth="1"/>
    <col min="115" max="115" width="12.44140625" bestFit="1" customWidth="1"/>
    <col min="116" max="116" width="12" bestFit="1" customWidth="1"/>
    <col min="117" max="124" width="12.44140625" bestFit="1" customWidth="1"/>
    <col min="125" max="125" width="12.77734375" bestFit="1" customWidth="1"/>
    <col min="126" max="126" width="12.44140625" bestFit="1" customWidth="1"/>
    <col min="127" max="135" width="12.77734375" bestFit="1" customWidth="1"/>
    <col min="136" max="136" width="12.44140625" bestFit="1" customWidth="1"/>
    <col min="137" max="137" width="12" bestFit="1" customWidth="1"/>
    <col min="138" max="138" width="11" bestFit="1" customWidth="1"/>
    <col min="139" max="146" width="11.44140625" bestFit="1" customWidth="1"/>
    <col min="147" max="147" width="12.44140625" bestFit="1" customWidth="1"/>
    <col min="148" max="148" width="12" bestFit="1" customWidth="1"/>
    <col min="149" max="156" width="12.44140625" bestFit="1" customWidth="1"/>
    <col min="157" max="157" width="12.77734375" bestFit="1" customWidth="1"/>
    <col min="158" max="158" width="12.44140625" bestFit="1" customWidth="1"/>
    <col min="159" max="167" width="12.77734375" bestFit="1" customWidth="1"/>
    <col min="168" max="168" width="11.6640625" bestFit="1" customWidth="1"/>
    <col min="169" max="169" width="11" bestFit="1" customWidth="1"/>
    <col min="170" max="177" width="11.44140625" bestFit="1" customWidth="1"/>
    <col min="178" max="178" width="12.44140625" bestFit="1" customWidth="1"/>
    <col min="179" max="179" width="12" bestFit="1" customWidth="1"/>
    <col min="180" max="187" width="12.44140625" bestFit="1" customWidth="1"/>
    <col min="188" max="188" width="12.77734375" bestFit="1" customWidth="1"/>
    <col min="189" max="189" width="12.44140625" bestFit="1" customWidth="1"/>
    <col min="190" max="198" width="12.77734375" bestFit="1" customWidth="1"/>
    <col min="199" max="199" width="11.44140625" bestFit="1" customWidth="1"/>
    <col min="200" max="200" width="12.44140625" bestFit="1" customWidth="1"/>
    <col min="201" max="201" width="11" bestFit="1" customWidth="1"/>
    <col min="202" max="209" width="11.44140625" bestFit="1" customWidth="1"/>
    <col min="210" max="210" width="12.44140625" bestFit="1" customWidth="1"/>
    <col min="211" max="211" width="12" bestFit="1" customWidth="1"/>
    <col min="212" max="219" width="12.44140625" bestFit="1" customWidth="1"/>
    <col min="220" max="220" width="12.77734375" bestFit="1" customWidth="1"/>
    <col min="221" max="221" width="12.44140625" bestFit="1" customWidth="1"/>
    <col min="222" max="230" width="12.77734375" bestFit="1" customWidth="1"/>
    <col min="231" max="231" width="12.44140625" bestFit="1" customWidth="1"/>
    <col min="232" max="232" width="10.77734375" bestFit="1" customWidth="1"/>
    <col min="233" max="233" width="11" bestFit="1" customWidth="1"/>
    <col min="234" max="241" width="11.44140625" bestFit="1" customWidth="1"/>
    <col min="242" max="242" width="12.44140625" bestFit="1" customWidth="1"/>
    <col min="243" max="243" width="12" bestFit="1" customWidth="1"/>
    <col min="244" max="251" width="12.44140625" bestFit="1" customWidth="1"/>
    <col min="252" max="252" width="12.77734375" bestFit="1" customWidth="1"/>
    <col min="253" max="253" width="12.44140625" bestFit="1" customWidth="1"/>
    <col min="254" max="262" width="12.77734375" bestFit="1" customWidth="1"/>
    <col min="263" max="263" width="12.44140625" bestFit="1" customWidth="1"/>
    <col min="264" max="264" width="12" bestFit="1" customWidth="1"/>
    <col min="265" max="265" width="11" bestFit="1" customWidth="1"/>
    <col min="266" max="273" width="11.44140625" bestFit="1" customWidth="1"/>
    <col min="274" max="274" width="12.44140625" bestFit="1" customWidth="1"/>
    <col min="275" max="275" width="12" bestFit="1" customWidth="1"/>
    <col min="276" max="283" width="12.44140625" bestFit="1" customWidth="1"/>
    <col min="284" max="284" width="12.77734375" bestFit="1" customWidth="1"/>
    <col min="285" max="285" width="12.44140625" bestFit="1" customWidth="1"/>
    <col min="286" max="294" width="12.77734375" bestFit="1" customWidth="1"/>
    <col min="295" max="295" width="12" bestFit="1" customWidth="1"/>
    <col min="296" max="296" width="12.44140625" bestFit="1" customWidth="1"/>
    <col min="297" max="297" width="11.6640625" bestFit="1" customWidth="1"/>
    <col min="298" max="305" width="12" bestFit="1" customWidth="1"/>
    <col min="306" max="306" width="13" bestFit="1" customWidth="1"/>
    <col min="307" max="307" width="12.5546875" bestFit="1" customWidth="1"/>
    <col min="308" max="315" width="13" bestFit="1" customWidth="1"/>
    <col min="316" max="316" width="13.33203125" bestFit="1" customWidth="1"/>
    <col min="317" max="317" width="13" bestFit="1" customWidth="1"/>
    <col min="318" max="326" width="13.33203125" bestFit="1" customWidth="1"/>
    <col min="327" max="327" width="11.77734375" bestFit="1" customWidth="1"/>
    <col min="328" max="328" width="12" bestFit="1" customWidth="1"/>
    <col min="329" max="336" width="12.44140625" bestFit="1" customWidth="1"/>
    <col min="337" max="337" width="13.33203125" bestFit="1" customWidth="1"/>
    <col min="338" max="338" width="13" bestFit="1" customWidth="1"/>
    <col min="339" max="346" width="13.33203125" bestFit="1" customWidth="1"/>
    <col min="347" max="347" width="13.77734375" bestFit="1" customWidth="1"/>
    <col min="348" max="348" width="13.33203125" bestFit="1" customWidth="1"/>
    <col min="349" max="357" width="13.77734375" bestFit="1" customWidth="1"/>
    <col min="358" max="358" width="13.33203125" bestFit="1" customWidth="1"/>
    <col min="359" max="359" width="11.6640625" bestFit="1" customWidth="1"/>
    <col min="360" max="360" width="12" bestFit="1" customWidth="1"/>
    <col min="361" max="368" width="12.44140625" bestFit="1" customWidth="1"/>
    <col min="369" max="369" width="13.33203125" bestFit="1" customWidth="1"/>
    <col min="370" max="370" width="13" bestFit="1" customWidth="1"/>
    <col min="371" max="378" width="13.33203125" bestFit="1" customWidth="1"/>
    <col min="379" max="379" width="13.77734375" bestFit="1" customWidth="1"/>
    <col min="380" max="380" width="13.33203125" bestFit="1" customWidth="1"/>
    <col min="381" max="389" width="13.77734375" bestFit="1" customWidth="1"/>
    <col min="390" max="390" width="13.33203125" bestFit="1" customWidth="1"/>
    <col min="391" max="391" width="12" bestFit="1" customWidth="1"/>
    <col min="392" max="392" width="12.44140625" bestFit="1" customWidth="1"/>
    <col min="393" max="393" width="14.33203125" bestFit="1" customWidth="1"/>
  </cols>
  <sheetData>
    <row r="2" spans="1:25" ht="38.4" x14ac:dyDescent="0.75">
      <c r="A2" s="4" t="s">
        <v>41</v>
      </c>
      <c r="B2" s="4"/>
      <c r="C2" s="5"/>
      <c r="K2" s="4" t="s">
        <v>44</v>
      </c>
      <c r="L2" s="4"/>
      <c r="M2" s="5"/>
      <c r="N2" s="4"/>
      <c r="T2" s="4" t="s">
        <v>51</v>
      </c>
      <c r="U2" s="4"/>
      <c r="V2" s="4"/>
    </row>
    <row r="4" spans="1:25" ht="23.4" x14ac:dyDescent="0.45">
      <c r="A4" s="3" t="s">
        <v>42</v>
      </c>
      <c r="K4" s="3" t="s">
        <v>123</v>
      </c>
      <c r="O4" s="3"/>
      <c r="T4" s="3" t="s">
        <v>53</v>
      </c>
      <c r="X4" s="3"/>
      <c r="Y4" s="3"/>
    </row>
    <row r="6" spans="1:25" x14ac:dyDescent="0.3">
      <c r="K6" s="14" t="s">
        <v>45</v>
      </c>
      <c r="L6" t="s">
        <v>54</v>
      </c>
      <c r="T6" s="14" t="s">
        <v>45</v>
      </c>
      <c r="U6" t="s">
        <v>52</v>
      </c>
    </row>
    <row r="7" spans="1:25" ht="23.4" x14ac:dyDescent="0.45">
      <c r="B7" s="6" t="s">
        <v>57</v>
      </c>
      <c r="C7" s="7"/>
      <c r="K7" s="15" t="s">
        <v>13</v>
      </c>
      <c r="L7">
        <v>70</v>
      </c>
      <c r="T7" s="15" t="s">
        <v>9</v>
      </c>
      <c r="U7">
        <v>1005</v>
      </c>
    </row>
    <row r="8" spans="1:25" x14ac:dyDescent="0.3">
      <c r="B8" s="8"/>
      <c r="C8" s="8"/>
      <c r="K8" s="15" t="s">
        <v>19</v>
      </c>
      <c r="L8">
        <v>24</v>
      </c>
      <c r="T8" s="15" t="s">
        <v>6</v>
      </c>
      <c r="U8">
        <v>725</v>
      </c>
    </row>
    <row r="9" spans="1:25" ht="18" x14ac:dyDescent="0.35">
      <c r="B9" s="9" t="s">
        <v>28</v>
      </c>
      <c r="C9" s="10">
        <v>2066.7479674796746</v>
      </c>
      <c r="K9" s="15" t="s">
        <v>10</v>
      </c>
      <c r="L9">
        <v>121</v>
      </c>
      <c r="T9" s="15" t="s">
        <v>20</v>
      </c>
      <c r="U9">
        <v>525</v>
      </c>
    </row>
    <row r="10" spans="1:25" ht="18" x14ac:dyDescent="0.35">
      <c r="B10" s="9" t="s">
        <v>29</v>
      </c>
      <c r="C10" s="10">
        <v>99.607597958474202</v>
      </c>
      <c r="K10" s="15" t="s">
        <v>7</v>
      </c>
      <c r="L10">
        <v>130</v>
      </c>
      <c r="T10" s="15" t="s">
        <v>17</v>
      </c>
      <c r="U10">
        <v>496</v>
      </c>
    </row>
    <row r="11" spans="1:25" ht="18" x14ac:dyDescent="0.35">
      <c r="B11" s="9" t="s">
        <v>30</v>
      </c>
      <c r="C11" s="10">
        <v>1200</v>
      </c>
      <c r="K11" s="15" t="s">
        <v>22</v>
      </c>
      <c r="L11">
        <v>24</v>
      </c>
      <c r="T11" s="15" t="s">
        <v>23</v>
      </c>
      <c r="U11">
        <v>440</v>
      </c>
    </row>
    <row r="12" spans="1:25" ht="18" x14ac:dyDescent="0.35">
      <c r="B12" s="9" t="s">
        <v>31</v>
      </c>
      <c r="C12" s="10">
        <v>500</v>
      </c>
      <c r="K12" s="15" t="s">
        <v>46</v>
      </c>
      <c r="L12">
        <v>369</v>
      </c>
      <c r="T12" s="15" t="s">
        <v>46</v>
      </c>
      <c r="U12">
        <v>3191</v>
      </c>
    </row>
    <row r="13" spans="1:25" ht="18" x14ac:dyDescent="0.35">
      <c r="B13" s="9" t="s">
        <v>32</v>
      </c>
      <c r="C13" s="10">
        <v>1913.3994741611177</v>
      </c>
    </row>
    <row r="14" spans="1:25" ht="18" x14ac:dyDescent="0.35">
      <c r="B14" s="9" t="s">
        <v>33</v>
      </c>
      <c r="C14" s="10">
        <v>3661097.5477200421</v>
      </c>
    </row>
    <row r="15" spans="1:25" ht="18" x14ac:dyDescent="0.35">
      <c r="B15" s="9" t="s">
        <v>34</v>
      </c>
      <c r="C15" s="11">
        <v>0.82544939909262105</v>
      </c>
    </row>
    <row r="16" spans="1:25" ht="18" x14ac:dyDescent="0.35">
      <c r="B16" s="9" t="s">
        <v>35</v>
      </c>
      <c r="C16" s="11">
        <v>1.4367663792875782</v>
      </c>
    </row>
    <row r="17" spans="1:19" ht="18" x14ac:dyDescent="0.35">
      <c r="B17" s="9" t="s">
        <v>36</v>
      </c>
      <c r="C17" s="12">
        <v>6900</v>
      </c>
    </row>
    <row r="18" spans="1:19" ht="18" x14ac:dyDescent="0.35">
      <c r="B18" s="9" t="s">
        <v>37</v>
      </c>
      <c r="C18" s="12">
        <v>300</v>
      </c>
    </row>
    <row r="19" spans="1:19" ht="18" x14ac:dyDescent="0.35">
      <c r="B19" s="9" t="s">
        <v>38</v>
      </c>
      <c r="C19" s="12">
        <v>7200</v>
      </c>
    </row>
    <row r="20" spans="1:19" ht="18" x14ac:dyDescent="0.35">
      <c r="B20" s="9" t="s">
        <v>39</v>
      </c>
      <c r="C20" s="12">
        <v>762630</v>
      </c>
    </row>
    <row r="21" spans="1:19" ht="18" x14ac:dyDescent="0.35">
      <c r="B21" s="9" t="s">
        <v>40</v>
      </c>
      <c r="C21" s="60">
        <v>369</v>
      </c>
    </row>
    <row r="25" spans="1:19" s="18" customFormat="1" x14ac:dyDescent="0.3">
      <c r="J25" s="13"/>
      <c r="S25" s="13"/>
    </row>
    <row r="28" spans="1:19" ht="23.4" x14ac:dyDescent="0.45">
      <c r="A28" s="3" t="s">
        <v>43</v>
      </c>
      <c r="K28" s="3" t="s">
        <v>48</v>
      </c>
    </row>
    <row r="30" spans="1:19" x14ac:dyDescent="0.3">
      <c r="K30" s="14" t="s">
        <v>45</v>
      </c>
      <c r="L30" t="s">
        <v>47</v>
      </c>
    </row>
    <row r="31" spans="1:19" x14ac:dyDescent="0.3">
      <c r="K31" s="15" t="s">
        <v>19</v>
      </c>
      <c r="L31" s="16">
        <v>50</v>
      </c>
    </row>
    <row r="32" spans="1:19" x14ac:dyDescent="0.3">
      <c r="K32" s="15" t="s">
        <v>10</v>
      </c>
      <c r="L32" s="16">
        <v>53.057851239669418</v>
      </c>
    </row>
    <row r="33" spans="11:25" x14ac:dyDescent="0.3">
      <c r="K33" s="15" t="s">
        <v>22</v>
      </c>
      <c r="L33" s="16">
        <v>80</v>
      </c>
    </row>
    <row r="34" spans="11:25" x14ac:dyDescent="0.3">
      <c r="K34" s="15" t="s">
        <v>13</v>
      </c>
      <c r="L34" s="16">
        <v>155.42857142857142</v>
      </c>
    </row>
    <row r="35" spans="11:25" x14ac:dyDescent="0.3">
      <c r="K35" s="15" t="s">
        <v>7</v>
      </c>
      <c r="L35" s="16">
        <v>440.76923076923077</v>
      </c>
    </row>
    <row r="36" spans="11:25" x14ac:dyDescent="0.3">
      <c r="K36" s="15" t="s">
        <v>46</v>
      </c>
      <c r="L36" s="16">
        <v>210.62330623306232</v>
      </c>
    </row>
    <row r="45" spans="11:25" ht="21" x14ac:dyDescent="0.4">
      <c r="Y45" s="2"/>
    </row>
    <row r="52" spans="10:19" s="18" customFormat="1" x14ac:dyDescent="0.3">
      <c r="J52" s="13"/>
      <c r="S52" s="13"/>
    </row>
    <row r="55" spans="10:19" ht="23.4" x14ac:dyDescent="0.45">
      <c r="K55" s="3" t="s">
        <v>122</v>
      </c>
    </row>
    <row r="57" spans="10:19" x14ac:dyDescent="0.3">
      <c r="L57" s="14" t="s">
        <v>49</v>
      </c>
    </row>
    <row r="58" spans="10:19" x14ac:dyDescent="0.3">
      <c r="L58" t="s">
        <v>62</v>
      </c>
      <c r="M58" t="s">
        <v>63</v>
      </c>
      <c r="N58" t="s">
        <v>64</v>
      </c>
      <c r="O58" t="s">
        <v>65</v>
      </c>
    </row>
    <row r="60" spans="10:19" x14ac:dyDescent="0.3">
      <c r="K60" s="14" t="s">
        <v>45</v>
      </c>
    </row>
    <row r="61" spans="10:19" x14ac:dyDescent="0.3">
      <c r="K61" s="29" t="s">
        <v>13</v>
      </c>
      <c r="L61" s="8"/>
      <c r="M61" s="8"/>
      <c r="N61" s="8"/>
      <c r="O61" s="8"/>
      <c r="P61" s="28"/>
    </row>
    <row r="62" spans="10:19" x14ac:dyDescent="0.3">
      <c r="K62" s="29" t="s">
        <v>19</v>
      </c>
      <c r="L62" s="8"/>
      <c r="M62" s="8"/>
      <c r="N62" s="8"/>
      <c r="O62" s="8"/>
      <c r="P62" s="28"/>
    </row>
    <row r="63" spans="10:19" x14ac:dyDescent="0.3">
      <c r="K63" s="29" t="s">
        <v>10</v>
      </c>
      <c r="L63" s="8"/>
      <c r="M63" s="8"/>
      <c r="N63" s="8"/>
      <c r="O63" s="8"/>
      <c r="P63" s="28"/>
    </row>
    <row r="64" spans="10:19" x14ac:dyDescent="0.3">
      <c r="K64" s="29" t="s">
        <v>7</v>
      </c>
      <c r="L64" s="8"/>
      <c r="M64" s="8"/>
      <c r="N64" s="8"/>
      <c r="O64" s="8"/>
      <c r="P64" s="28"/>
    </row>
    <row r="65" spans="11:16" x14ac:dyDescent="0.3">
      <c r="K65" s="29" t="s">
        <v>22</v>
      </c>
      <c r="L65" s="8"/>
      <c r="M65" s="8"/>
      <c r="N65" s="8"/>
      <c r="O65" s="8"/>
      <c r="P65" s="28"/>
    </row>
    <row r="66" spans="11:16" x14ac:dyDescent="0.3">
      <c r="K66" s="15" t="s">
        <v>46</v>
      </c>
      <c r="L66" s="17"/>
      <c r="M66" s="17"/>
      <c r="N66" s="17"/>
      <c r="O66" s="17"/>
    </row>
  </sheetData>
  <pageMargins left="0.7" right="0.7" top="0.75" bottom="0.75" header="0.3" footer="0.3"/>
  <drawing r:id="rId5"/>
  <extLs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 markers="1" high="1" low="1" xr2:uid="{20AC9972-CF6A-498B-B5AA-D5350797F966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76C25E"/>
          <x14:colorLow rgb="FFFF0000"/>
          <x14:sparklines>
            <x14:sparkline>
              <xm:f>'Descriptive analysis'!L61:O61</xm:f>
              <xm:sqref>P61</xm:sqref>
            </x14:sparkline>
            <x14:sparkline>
              <xm:f>'Descriptive analysis'!L62:O62</xm:f>
              <xm:sqref>P62</xm:sqref>
            </x14:sparkline>
            <x14:sparkline>
              <xm:f>'Descriptive analysis'!L63:O63</xm:f>
              <xm:sqref>P63</xm:sqref>
            </x14:sparkline>
            <x14:sparkline>
              <xm:f>'Descriptive analysis'!L64:O64</xm:f>
              <xm:sqref>P64</xm:sqref>
            </x14:sparkline>
            <x14:sparkline>
              <xm:f>'Descriptive analysis'!L65:O65</xm:f>
              <xm:sqref>P65</xm:sqref>
            </x14:sparkline>
          </x14:sparklines>
        </x14:sparklineGroup>
        <x14:sparklineGroup lineWeight="1.5" displayEmptyCellsAs="gap" markers="1" high="1" low="1" xr2:uid="{3251A566-E9DD-4791-85E9-E0C0F38434B9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76C25E"/>
          <x14:colorLow rgb="FFFF0000"/>
          <x14:sparklines>
            <x14:sparkline>
              <xm:f>'Descriptive analysis'!O72:R72</xm:f>
              <xm:sqref>S72</xm:sqref>
            </x14:sparkline>
            <x14:sparkline>
              <xm:f>'Descriptive analysis'!O73:R73</xm:f>
              <xm:sqref>S73</xm:sqref>
            </x14:sparkline>
            <x14:sparkline>
              <xm:f>'Descriptive analysis'!O74:R74</xm:f>
              <xm:sqref>S74</xm:sqref>
            </x14:sparkline>
            <x14:sparkline>
              <xm:f>'Descriptive analysis'!O75:R75</xm:f>
              <xm:sqref>S75</xm:sqref>
            </x14:sparkline>
            <x14:sparkline>
              <xm:f>'Descriptive analysis'!O76:R76</xm:f>
              <xm:sqref>S76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5A5D-C7E4-4151-85AC-7D6F927B6E44}">
  <dimension ref="B2:O17"/>
  <sheetViews>
    <sheetView topLeftCell="H7" zoomScale="82" zoomScaleNormal="64" workbookViewId="0">
      <selection activeCell="P33" sqref="P33"/>
    </sheetView>
  </sheetViews>
  <sheetFormatPr defaultRowHeight="14.4" x14ac:dyDescent="0.3"/>
  <cols>
    <col min="2" max="2" width="24.6640625" customWidth="1"/>
    <col min="3" max="3" width="23.33203125" customWidth="1"/>
    <col min="4" max="4" width="22" customWidth="1"/>
    <col min="5" max="5" width="25.109375" customWidth="1"/>
    <col min="6" max="6" width="13.21875" customWidth="1"/>
    <col min="7" max="7" width="17.88671875" customWidth="1"/>
    <col min="8" max="8" width="17.33203125" customWidth="1"/>
    <col min="9" max="9" width="20.33203125" customWidth="1"/>
    <col min="11" max="11" width="24.77734375" customWidth="1"/>
    <col min="12" max="12" width="18.21875" customWidth="1"/>
    <col min="13" max="13" width="25.44140625" customWidth="1"/>
    <col min="14" max="14" width="17.44140625" style="31" customWidth="1"/>
    <col min="15" max="15" width="18.6640625" customWidth="1"/>
    <col min="16" max="16" width="21.77734375" customWidth="1"/>
    <col min="17" max="17" width="19.109375" customWidth="1"/>
    <col min="18" max="18" width="22.6640625" customWidth="1"/>
    <col min="19" max="19" width="37.21875" customWidth="1"/>
  </cols>
  <sheetData>
    <row r="2" spans="2:15" ht="38.4" x14ac:dyDescent="0.75">
      <c r="B2" s="4" t="s">
        <v>55</v>
      </c>
      <c r="C2" s="4"/>
      <c r="D2" s="4"/>
    </row>
    <row r="5" spans="2:15" ht="25.2" x14ac:dyDescent="0.45">
      <c r="B5" s="20"/>
      <c r="C5" s="21" t="s">
        <v>3</v>
      </c>
      <c r="D5" s="21" t="s">
        <v>4</v>
      </c>
      <c r="E5" s="21" t="s">
        <v>57</v>
      </c>
    </row>
    <row r="6" spans="2:15" ht="25.2" x14ac:dyDescent="0.45">
      <c r="B6" s="22" t="s">
        <v>3</v>
      </c>
      <c r="C6" s="19">
        <v>1</v>
      </c>
      <c r="D6" s="19"/>
      <c r="E6" s="19"/>
    </row>
    <row r="7" spans="2:15" ht="25.2" x14ac:dyDescent="0.45">
      <c r="B7" s="22" t="s">
        <v>4</v>
      </c>
      <c r="C7" s="19">
        <v>-0.5146095010791889</v>
      </c>
      <c r="D7" s="19">
        <v>1</v>
      </c>
      <c r="E7" s="19"/>
    </row>
    <row r="8" spans="2:15" ht="25.2" x14ac:dyDescent="0.45">
      <c r="B8" s="22" t="s">
        <v>57</v>
      </c>
      <c r="C8" s="27">
        <v>0.91235411292921187</v>
      </c>
      <c r="D8" s="27">
        <v>-0.30501756626474658</v>
      </c>
      <c r="E8" s="19">
        <v>1</v>
      </c>
    </row>
    <row r="11" spans="2:15" x14ac:dyDescent="0.3">
      <c r="B11" s="26" t="s">
        <v>45</v>
      </c>
      <c r="C11" s="26" t="s">
        <v>56</v>
      </c>
      <c r="D11" s="26" t="s">
        <v>50</v>
      </c>
      <c r="K11" t="s">
        <v>45</v>
      </c>
      <c r="L11" t="s">
        <v>47</v>
      </c>
      <c r="M11" t="s">
        <v>52</v>
      </c>
      <c r="N11" s="31" t="s">
        <v>124</v>
      </c>
      <c r="O11" t="s">
        <v>125</v>
      </c>
    </row>
    <row r="12" spans="2:15" x14ac:dyDescent="0.3">
      <c r="B12" s="15" t="s">
        <v>13</v>
      </c>
      <c r="C12" s="17">
        <v>10880</v>
      </c>
      <c r="D12" s="17">
        <v>108400</v>
      </c>
      <c r="K12" t="s">
        <v>13</v>
      </c>
      <c r="L12" s="16">
        <v>155.42857142857142</v>
      </c>
      <c r="M12">
        <v>962</v>
      </c>
      <c r="N12" s="31">
        <f>AVERAGEIF(sales_data[category],K12,sales_data[quantity])</f>
        <v>13.742857142857142</v>
      </c>
      <c r="O12">
        <f>COUNTIF(sales_data[category],K12)</f>
        <v>70</v>
      </c>
    </row>
    <row r="13" spans="2:15" x14ac:dyDescent="0.3">
      <c r="B13" s="15" t="s">
        <v>19</v>
      </c>
      <c r="C13" s="17">
        <v>1200</v>
      </c>
      <c r="D13" s="17">
        <v>20400</v>
      </c>
      <c r="K13" t="s">
        <v>19</v>
      </c>
      <c r="L13" s="16">
        <v>50</v>
      </c>
      <c r="M13">
        <v>408</v>
      </c>
      <c r="N13" s="31">
        <f>AVERAGEIF(sales_data[category],K13,sales_data[quantity])</f>
        <v>17</v>
      </c>
      <c r="O13">
        <f>COUNTIF(sales_data[category],K13)</f>
        <v>24</v>
      </c>
    </row>
    <row r="14" spans="2:15" x14ac:dyDescent="0.3">
      <c r="B14" s="15" t="s">
        <v>10</v>
      </c>
      <c r="C14" s="17">
        <v>6420</v>
      </c>
      <c r="D14" s="17">
        <v>95550</v>
      </c>
      <c r="K14" t="s">
        <v>10</v>
      </c>
      <c r="L14" s="16">
        <v>53.057851239669418</v>
      </c>
      <c r="M14">
        <v>2281</v>
      </c>
      <c r="N14" s="31">
        <f>AVERAGEIF(sales_data[category],K14,sales_data[quantity])</f>
        <v>18.851239669421489</v>
      </c>
      <c r="O14">
        <f>COUNTIF(sales_data[category],K14)</f>
        <v>121</v>
      </c>
    </row>
    <row r="15" spans="2:15" x14ac:dyDescent="0.3">
      <c r="B15" s="15" t="s">
        <v>7</v>
      </c>
      <c r="C15" s="17">
        <v>56700</v>
      </c>
      <c r="D15" s="17">
        <v>513680</v>
      </c>
      <c r="K15" t="s">
        <v>7</v>
      </c>
      <c r="L15" s="16">
        <v>436.15384615384613</v>
      </c>
      <c r="M15">
        <v>1451</v>
      </c>
      <c r="N15" s="31">
        <f>AVERAGEIF(sales_data[category],K15,sales_data[quantity])</f>
        <v>11.161538461538461</v>
      </c>
      <c r="O15">
        <f>COUNTIF(sales_data[category],K15)</f>
        <v>130</v>
      </c>
    </row>
    <row r="16" spans="2:15" x14ac:dyDescent="0.3">
      <c r="B16" s="15" t="s">
        <v>22</v>
      </c>
      <c r="C16" s="17">
        <v>1920</v>
      </c>
      <c r="D16" s="17">
        <v>21600</v>
      </c>
      <c r="K16" t="s">
        <v>22</v>
      </c>
      <c r="L16" s="16">
        <v>80</v>
      </c>
      <c r="M16">
        <v>270</v>
      </c>
      <c r="N16" s="31">
        <f>AVERAGEIF(sales_data[category],K16,sales_data[quantity])</f>
        <v>11.25</v>
      </c>
      <c r="O16">
        <f>COUNTIF(sales_data[category],K16)</f>
        <v>24</v>
      </c>
    </row>
    <row r="17" spans="2:15" x14ac:dyDescent="0.3">
      <c r="B17" s="24" t="s">
        <v>46</v>
      </c>
      <c r="C17" s="25">
        <v>77120</v>
      </c>
      <c r="D17" s="25">
        <v>759630</v>
      </c>
      <c r="K17" t="s">
        <v>46</v>
      </c>
      <c r="L17">
        <v>208.99728997289972</v>
      </c>
      <c r="M17">
        <v>5372</v>
      </c>
      <c r="N17" s="31" t="e">
        <f>AVERAGEIF(sales_data[category],K17,sales_data[quantity])</f>
        <v>#DIV/0!</v>
      </c>
      <c r="O17">
        <f>COUNTIF(sales_data[category],K17)</f>
        <v>0</v>
      </c>
    </row>
  </sheetData>
  <conditionalFormatting sqref="C6:E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34F8-63D3-4F22-AA90-5752F2C70051}">
  <dimension ref="A1:E17"/>
  <sheetViews>
    <sheetView topLeftCell="A16" zoomScale="111" workbookViewId="0">
      <selection activeCell="E29" sqref="E29"/>
    </sheetView>
  </sheetViews>
  <sheetFormatPr defaultRowHeight="14.4" x14ac:dyDescent="0.3"/>
  <cols>
    <col min="1" max="1" width="10.5546875" bestFit="1" customWidth="1"/>
    <col min="2" max="2" width="18.88671875" customWidth="1"/>
    <col min="3" max="3" width="27.88671875" customWidth="1"/>
    <col min="4" max="4" width="42.6640625" customWidth="1"/>
    <col min="5" max="5" width="42.5546875" customWidth="1"/>
  </cols>
  <sheetData>
    <row r="1" spans="1:5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3">
      <c r="A2" s="1">
        <v>44592</v>
      </c>
      <c r="B2" s="17">
        <v>65800</v>
      </c>
    </row>
    <row r="3" spans="1:5" x14ac:dyDescent="0.3">
      <c r="A3" s="1">
        <v>44620</v>
      </c>
      <c r="B3" s="17">
        <v>53740</v>
      </c>
    </row>
    <row r="4" spans="1:5" x14ac:dyDescent="0.3">
      <c r="A4" s="1">
        <v>44651</v>
      </c>
      <c r="B4" s="17">
        <v>62560</v>
      </c>
    </row>
    <row r="5" spans="1:5" x14ac:dyDescent="0.3">
      <c r="A5" s="1">
        <v>44681</v>
      </c>
      <c r="B5" s="17">
        <v>57800</v>
      </c>
    </row>
    <row r="6" spans="1:5" x14ac:dyDescent="0.3">
      <c r="A6" s="1">
        <v>44712</v>
      </c>
      <c r="B6" s="17">
        <v>70110</v>
      </c>
    </row>
    <row r="7" spans="1:5" x14ac:dyDescent="0.3">
      <c r="A7" s="1">
        <v>44742</v>
      </c>
      <c r="B7" s="17">
        <v>58660</v>
      </c>
    </row>
    <row r="8" spans="1:5" x14ac:dyDescent="0.3">
      <c r="A8" s="1">
        <v>44773</v>
      </c>
      <c r="B8" s="17">
        <v>68760</v>
      </c>
    </row>
    <row r="9" spans="1:5" x14ac:dyDescent="0.3">
      <c r="A9" s="1">
        <v>44804</v>
      </c>
      <c r="B9" s="17">
        <v>65260</v>
      </c>
    </row>
    <row r="10" spans="1:5" x14ac:dyDescent="0.3">
      <c r="A10" s="1">
        <v>44834</v>
      </c>
      <c r="B10" s="17">
        <v>62910</v>
      </c>
    </row>
    <row r="11" spans="1:5" x14ac:dyDescent="0.3">
      <c r="A11" s="1">
        <v>44865</v>
      </c>
      <c r="B11" s="17">
        <v>66460</v>
      </c>
    </row>
    <row r="12" spans="1:5" x14ac:dyDescent="0.3">
      <c r="A12" s="1">
        <v>44895</v>
      </c>
      <c r="B12" s="17">
        <v>66560</v>
      </c>
    </row>
    <row r="13" spans="1:5" x14ac:dyDescent="0.3">
      <c r="A13" s="1">
        <v>44926</v>
      </c>
      <c r="B13" s="17">
        <v>64010</v>
      </c>
      <c r="C13" s="17">
        <v>64010</v>
      </c>
      <c r="D13" s="17">
        <v>64010</v>
      </c>
      <c r="E13" s="17">
        <v>64010</v>
      </c>
    </row>
    <row r="14" spans="1:5" x14ac:dyDescent="0.3">
      <c r="A14" s="1">
        <v>44957</v>
      </c>
      <c r="C14" s="17">
        <f>_xlfn.FORECAST.ETS(A14,$B$2:$B$13,$A$2:$A$13,1,1)</f>
        <v>70658.853530630338</v>
      </c>
      <c r="D14" s="17">
        <f>C14-_xlfn.FORECAST.ETS.CONFINT(A14,$B$2:$B$13,$A$2:$A$13,0.95,1,1)</f>
        <v>63676.651722796254</v>
      </c>
      <c r="E14" s="17">
        <f>C14+_xlfn.FORECAST.ETS.CONFINT(A14,$B$2:$B$13,$A$2:$A$13,0.95,1,1)</f>
        <v>77641.05533846443</v>
      </c>
    </row>
    <row r="15" spans="1:5" x14ac:dyDescent="0.3">
      <c r="A15" s="1">
        <v>44988</v>
      </c>
      <c r="C15" s="17">
        <f>_xlfn.FORECAST.ETS(A15,$B$2:$B$13,$A$2:$A$13,1,1)</f>
        <v>66295.805760411778</v>
      </c>
      <c r="D15" s="17">
        <f>C15-_xlfn.FORECAST.ETS.CONFINT(A15,$B$2:$B$13,$A$2:$A$13,0.95,1,1)</f>
        <v>59313.572532740254</v>
      </c>
      <c r="E15" s="17">
        <f>C15+_xlfn.FORECAST.ETS.CONFINT(A15,$B$2:$B$13,$A$2:$A$13,0.95,1,1)</f>
        <v>73278.03898808331</v>
      </c>
    </row>
    <row r="16" spans="1:5" x14ac:dyDescent="0.3">
      <c r="A16" s="1">
        <v>45016</v>
      </c>
      <c r="C16" s="17">
        <f>_xlfn.FORECAST.ETS(A16,$B$2:$B$13,$A$2:$A$13,1,1)</f>
        <v>72053.854440767551</v>
      </c>
      <c r="D16" s="17">
        <f>C16-_xlfn.FORECAST.ETS.CONFINT(A16,$B$2:$B$13,$A$2:$A$13,0.95,1,1)</f>
        <v>64849.910414862228</v>
      </c>
      <c r="E16" s="17">
        <f>C16+_xlfn.FORECAST.ETS.CONFINT(A16,$B$2:$B$13,$A$2:$A$13,0.95,1,1)</f>
        <v>79257.798466672873</v>
      </c>
    </row>
    <row r="17" spans="1:5" x14ac:dyDescent="0.3">
      <c r="A17" s="1">
        <v>45047</v>
      </c>
      <c r="C17" s="17">
        <f>_xlfn.FORECAST.ETS(A17,$B$2:$B$13,$A$2:$A$13,1,1)</f>
        <v>67690.806670548991</v>
      </c>
      <c r="D17" s="17">
        <f>C17-_xlfn.FORECAST.ETS.CONFINT(A17,$B$2:$B$13,$A$2:$A$13,0.95,1,1)</f>
        <v>60486.77805407827</v>
      </c>
      <c r="E17" s="17">
        <f>C17+_xlfn.FORECAST.ETS.CONFINT(A17,$B$2:$B$13,$A$2:$A$13,0.95,1,1)</f>
        <v>74894.835287019712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829A-1A1C-4F50-9E18-EA8E3E8A4674}">
  <dimension ref="A1:B13"/>
  <sheetViews>
    <sheetView zoomScale="102" workbookViewId="0">
      <selection activeCell="E7" sqref="E7"/>
    </sheetView>
  </sheetViews>
  <sheetFormatPr defaultRowHeight="14.4" x14ac:dyDescent="0.3"/>
  <cols>
    <col min="1" max="1" width="15.5546875" style="1" customWidth="1"/>
    <col min="2" max="2" width="18.44140625" style="17" customWidth="1"/>
    <col min="3" max="3" width="15.33203125" customWidth="1"/>
  </cols>
  <sheetData>
    <row r="1" spans="1:2" x14ac:dyDescent="0.3">
      <c r="A1" s="1" t="s">
        <v>0</v>
      </c>
      <c r="B1" s="17" t="s">
        <v>58</v>
      </c>
    </row>
    <row r="2" spans="1:2" x14ac:dyDescent="0.3">
      <c r="A2" s="1">
        <v>44592</v>
      </c>
      <c r="B2" s="17">
        <v>65800</v>
      </c>
    </row>
    <row r="3" spans="1:2" x14ac:dyDescent="0.3">
      <c r="A3" s="1">
        <v>44620</v>
      </c>
      <c r="B3" s="17">
        <v>53740</v>
      </c>
    </row>
    <row r="4" spans="1:2" x14ac:dyDescent="0.3">
      <c r="A4" s="1">
        <v>44651</v>
      </c>
      <c r="B4" s="17">
        <v>62560</v>
      </c>
    </row>
    <row r="5" spans="1:2" x14ac:dyDescent="0.3">
      <c r="A5" s="1">
        <v>44681</v>
      </c>
      <c r="B5" s="17">
        <v>57800</v>
      </c>
    </row>
    <row r="6" spans="1:2" x14ac:dyDescent="0.3">
      <c r="A6" s="1">
        <v>44712</v>
      </c>
      <c r="B6" s="17">
        <v>70110</v>
      </c>
    </row>
    <row r="7" spans="1:2" x14ac:dyDescent="0.3">
      <c r="A7" s="1">
        <v>44742</v>
      </c>
      <c r="B7" s="17">
        <v>58660</v>
      </c>
    </row>
    <row r="8" spans="1:2" x14ac:dyDescent="0.3">
      <c r="A8" s="1">
        <v>44773</v>
      </c>
      <c r="B8" s="17">
        <v>68760</v>
      </c>
    </row>
    <row r="9" spans="1:2" x14ac:dyDescent="0.3">
      <c r="A9" s="1">
        <v>44804</v>
      </c>
      <c r="B9" s="17">
        <v>65260</v>
      </c>
    </row>
    <row r="10" spans="1:2" x14ac:dyDescent="0.3">
      <c r="A10" s="1">
        <v>44834</v>
      </c>
      <c r="B10" s="17">
        <v>62910</v>
      </c>
    </row>
    <row r="11" spans="1:2" x14ac:dyDescent="0.3">
      <c r="A11" s="1">
        <v>44865</v>
      </c>
      <c r="B11" s="17">
        <v>66460</v>
      </c>
    </row>
    <row r="12" spans="1:2" x14ac:dyDescent="0.3">
      <c r="A12" s="1">
        <v>44895</v>
      </c>
      <c r="B12" s="17">
        <v>66560</v>
      </c>
    </row>
    <row r="13" spans="1:2" x14ac:dyDescent="0.3">
      <c r="A13" s="1">
        <v>44926</v>
      </c>
      <c r="B13" s="17">
        <v>64010</v>
      </c>
    </row>
  </sheetData>
  <phoneticPr fontId="30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001A-3249-45BB-A807-ECD897F2A43C}">
  <sheetPr>
    <outlinePr summaryBelow="0"/>
  </sheetPr>
  <dimension ref="B1:H38"/>
  <sheetViews>
    <sheetView showGridLines="0" topLeftCell="A8" zoomScale="91" zoomScaleNormal="145" workbookViewId="0">
      <selection activeCell="R22" sqref="R22"/>
    </sheetView>
  </sheetViews>
  <sheetFormatPr defaultRowHeight="14.4" outlineLevelRow="1" outlineLevelCol="1" x14ac:dyDescent="0.3"/>
  <cols>
    <col min="3" max="3" width="6.77734375" bestFit="1" customWidth="1"/>
    <col min="4" max="7" width="12.77734375" bestFit="1" customWidth="1" outlineLevel="1"/>
    <col min="8" max="8" width="10.6640625" customWidth="1" outlineLevel="1"/>
  </cols>
  <sheetData>
    <row r="1" spans="2:8" ht="15" thickBot="1" x14ac:dyDescent="0.35"/>
    <row r="2" spans="2:8" ht="15.6" x14ac:dyDescent="0.3">
      <c r="B2" s="39" t="s">
        <v>77</v>
      </c>
      <c r="C2" s="39"/>
      <c r="D2" s="44"/>
      <c r="E2" s="44"/>
      <c r="F2" s="44"/>
      <c r="G2" s="44"/>
      <c r="H2" s="44"/>
    </row>
    <row r="3" spans="2:8" ht="15.6" collapsed="1" x14ac:dyDescent="0.3">
      <c r="B3" s="38"/>
      <c r="C3" s="38"/>
      <c r="D3" s="45" t="s">
        <v>79</v>
      </c>
      <c r="E3" s="45" t="s">
        <v>114</v>
      </c>
      <c r="F3" s="45" t="s">
        <v>115</v>
      </c>
      <c r="G3" s="45" t="s">
        <v>116</v>
      </c>
      <c r="H3" s="45" t="s">
        <v>117</v>
      </c>
    </row>
    <row r="4" spans="2:8" ht="30.6" hidden="1" outlineLevel="1" x14ac:dyDescent="0.3">
      <c r="B4" s="41"/>
      <c r="C4" s="41"/>
      <c r="E4" s="46" t="s">
        <v>76</v>
      </c>
      <c r="F4" s="46" t="s">
        <v>76</v>
      </c>
      <c r="G4" s="46" t="s">
        <v>76</v>
      </c>
      <c r="H4" s="46" t="s">
        <v>76</v>
      </c>
    </row>
    <row r="5" spans="2:8" x14ac:dyDescent="0.3">
      <c r="B5" s="42" t="s">
        <v>78</v>
      </c>
      <c r="C5" s="42"/>
      <c r="D5" s="40"/>
      <c r="E5" s="40"/>
      <c r="F5" s="40"/>
      <c r="G5" s="40"/>
      <c r="H5" s="40"/>
    </row>
    <row r="6" spans="2:8" ht="21" outlineLevel="1" x14ac:dyDescent="0.4">
      <c r="B6" s="41"/>
      <c r="C6" s="41" t="s">
        <v>85</v>
      </c>
      <c r="D6" s="67">
        <v>5</v>
      </c>
      <c r="E6" s="68">
        <v>10</v>
      </c>
      <c r="F6" s="68">
        <v>20</v>
      </c>
      <c r="G6" s="68">
        <v>5</v>
      </c>
      <c r="H6" s="68">
        <v>30</v>
      </c>
    </row>
    <row r="7" spans="2:8" ht="21" outlineLevel="1" x14ac:dyDescent="0.4">
      <c r="B7" s="41"/>
      <c r="C7" s="41" t="s">
        <v>86</v>
      </c>
      <c r="D7" s="67">
        <v>440</v>
      </c>
      <c r="E7" s="68">
        <v>445</v>
      </c>
      <c r="F7" s="68">
        <v>430</v>
      </c>
      <c r="G7" s="68">
        <v>440</v>
      </c>
      <c r="H7" s="68">
        <v>600</v>
      </c>
    </row>
    <row r="8" spans="2:8" ht="21" outlineLevel="1" x14ac:dyDescent="0.4">
      <c r="B8" s="41"/>
      <c r="C8" s="41" t="s">
        <v>87</v>
      </c>
      <c r="D8" s="67">
        <v>45</v>
      </c>
      <c r="E8" s="68">
        <v>60</v>
      </c>
      <c r="F8" s="68">
        <v>55</v>
      </c>
      <c r="G8" s="68">
        <v>45</v>
      </c>
      <c r="H8" s="68">
        <v>45</v>
      </c>
    </row>
    <row r="9" spans="2:8" ht="21" outlineLevel="1" x14ac:dyDescent="0.4">
      <c r="B9" s="41"/>
      <c r="C9" s="41" t="s">
        <v>88</v>
      </c>
      <c r="D9" s="67">
        <v>180</v>
      </c>
      <c r="E9" s="68">
        <v>150</v>
      </c>
      <c r="F9" s="68">
        <v>210</v>
      </c>
      <c r="G9" s="68">
        <v>180</v>
      </c>
      <c r="H9" s="68">
        <v>180</v>
      </c>
    </row>
    <row r="10" spans="2:8" ht="21" outlineLevel="1" x14ac:dyDescent="0.4">
      <c r="B10" s="41"/>
      <c r="C10" s="41" t="s">
        <v>89</v>
      </c>
      <c r="D10" s="67">
        <v>1005</v>
      </c>
      <c r="E10" s="68">
        <v>1010</v>
      </c>
      <c r="F10" s="68">
        <v>1005</v>
      </c>
      <c r="G10" s="68">
        <v>1005</v>
      </c>
      <c r="H10" s="68">
        <v>1005</v>
      </c>
    </row>
    <row r="11" spans="2:8" ht="21" outlineLevel="1" x14ac:dyDescent="0.4">
      <c r="B11" s="41"/>
      <c r="C11" s="41" t="s">
        <v>90</v>
      </c>
      <c r="D11" s="67">
        <v>408</v>
      </c>
      <c r="E11" s="68">
        <v>408</v>
      </c>
      <c r="F11" s="68">
        <v>408</v>
      </c>
      <c r="G11" s="68">
        <v>408</v>
      </c>
      <c r="H11" s="68">
        <v>300</v>
      </c>
    </row>
    <row r="12" spans="2:8" ht="21" outlineLevel="1" x14ac:dyDescent="0.4">
      <c r="B12" s="41"/>
      <c r="C12" s="41" t="s">
        <v>91</v>
      </c>
      <c r="D12" s="67">
        <v>413</v>
      </c>
      <c r="E12" s="68">
        <v>413</v>
      </c>
      <c r="F12" s="68">
        <v>413</v>
      </c>
      <c r="G12" s="68">
        <v>413</v>
      </c>
      <c r="H12" s="68">
        <v>413</v>
      </c>
    </row>
    <row r="13" spans="2:8" ht="21" outlineLevel="1" x14ac:dyDescent="0.4">
      <c r="B13" s="41"/>
      <c r="C13" s="41" t="s">
        <v>92</v>
      </c>
      <c r="D13" s="67">
        <v>525</v>
      </c>
      <c r="E13" s="68">
        <v>525</v>
      </c>
      <c r="F13" s="68">
        <v>550</v>
      </c>
      <c r="G13" s="68">
        <v>525</v>
      </c>
      <c r="H13" s="68">
        <v>525</v>
      </c>
    </row>
    <row r="14" spans="2:8" ht="21" outlineLevel="1" x14ac:dyDescent="0.4">
      <c r="B14" s="41"/>
      <c r="C14" s="41" t="s">
        <v>93</v>
      </c>
      <c r="D14" s="67">
        <v>270</v>
      </c>
      <c r="E14" s="68">
        <v>270</v>
      </c>
      <c r="F14" s="68">
        <v>275</v>
      </c>
      <c r="G14" s="68">
        <v>270</v>
      </c>
      <c r="H14" s="68">
        <v>270</v>
      </c>
    </row>
    <row r="15" spans="2:8" ht="21" outlineLevel="1" x14ac:dyDescent="0.4">
      <c r="B15" s="41"/>
      <c r="C15" s="41" t="s">
        <v>94</v>
      </c>
      <c r="D15" s="67">
        <v>218</v>
      </c>
      <c r="E15" s="68">
        <v>218</v>
      </c>
      <c r="F15" s="68">
        <v>280</v>
      </c>
      <c r="G15" s="68">
        <v>218</v>
      </c>
      <c r="H15" s="68">
        <v>218</v>
      </c>
    </row>
    <row r="16" spans="2:8" ht="21" outlineLevel="1" x14ac:dyDescent="0.4">
      <c r="B16" s="41"/>
      <c r="C16" s="41" t="s">
        <v>95</v>
      </c>
      <c r="D16" s="67">
        <v>338</v>
      </c>
      <c r="E16" s="68">
        <v>338</v>
      </c>
      <c r="F16" s="68">
        <v>338</v>
      </c>
      <c r="G16" s="68">
        <v>338</v>
      </c>
      <c r="H16" s="68">
        <v>350</v>
      </c>
    </row>
    <row r="17" spans="2:8" ht="21" outlineLevel="1" x14ac:dyDescent="0.4">
      <c r="B17" s="41"/>
      <c r="C17" s="41" t="s">
        <v>96</v>
      </c>
      <c r="D17" s="67">
        <v>496</v>
      </c>
      <c r="E17" s="68">
        <v>496</v>
      </c>
      <c r="F17" s="68">
        <v>496</v>
      </c>
      <c r="G17" s="68">
        <v>496</v>
      </c>
      <c r="H17" s="68">
        <v>496</v>
      </c>
    </row>
    <row r="18" spans="2:8" ht="21" outlineLevel="1" x14ac:dyDescent="0.4">
      <c r="B18" s="41"/>
      <c r="C18" s="41" t="s">
        <v>97</v>
      </c>
      <c r="D18" s="67">
        <v>304</v>
      </c>
      <c r="E18" s="68">
        <v>304</v>
      </c>
      <c r="F18" s="68">
        <v>304</v>
      </c>
      <c r="G18" s="68">
        <v>304</v>
      </c>
      <c r="H18" s="68">
        <v>304</v>
      </c>
    </row>
    <row r="19" spans="2:8" ht="21" outlineLevel="1" x14ac:dyDescent="0.4">
      <c r="B19" s="41"/>
      <c r="C19" s="41" t="s">
        <v>98</v>
      </c>
      <c r="D19" s="67">
        <v>725</v>
      </c>
      <c r="E19" s="68">
        <v>725</v>
      </c>
      <c r="F19" s="68">
        <v>725</v>
      </c>
      <c r="G19" s="68">
        <v>725</v>
      </c>
      <c r="H19" s="68">
        <v>760</v>
      </c>
    </row>
    <row r="20" spans="2:8" ht="21" outlineLevel="1" x14ac:dyDescent="0.4">
      <c r="B20" s="41"/>
      <c r="C20" s="41" t="s">
        <v>99</v>
      </c>
      <c r="D20" s="69">
        <v>600</v>
      </c>
      <c r="E20" s="70">
        <v>600</v>
      </c>
      <c r="F20" s="70">
        <v>600</v>
      </c>
      <c r="G20" s="70">
        <v>600</v>
      </c>
      <c r="H20" s="70">
        <v>600</v>
      </c>
    </row>
    <row r="21" spans="2:8" ht="21" outlineLevel="1" x14ac:dyDescent="0.4">
      <c r="B21" s="41"/>
      <c r="C21" s="41" t="s">
        <v>100</v>
      </c>
      <c r="D21" s="69">
        <v>35.8333333333333</v>
      </c>
      <c r="E21" s="70">
        <v>35.8333333333333</v>
      </c>
      <c r="F21" s="70">
        <v>40</v>
      </c>
      <c r="G21" s="70">
        <v>35.8333333333333</v>
      </c>
      <c r="H21" s="70">
        <v>35.8333333333333</v>
      </c>
    </row>
    <row r="22" spans="2:8" ht="21" outlineLevel="1" x14ac:dyDescent="0.4">
      <c r="B22" s="41"/>
      <c r="C22" s="41" t="s">
        <v>101</v>
      </c>
      <c r="D22" s="69">
        <v>400</v>
      </c>
      <c r="E22" s="70">
        <v>500</v>
      </c>
      <c r="F22" s="70">
        <v>400</v>
      </c>
      <c r="G22" s="70">
        <v>400</v>
      </c>
      <c r="H22" s="70">
        <v>600</v>
      </c>
    </row>
    <row r="23" spans="2:8" ht="21" outlineLevel="1" x14ac:dyDescent="0.4">
      <c r="B23" s="41"/>
      <c r="C23" s="41" t="s">
        <v>102</v>
      </c>
      <c r="D23" s="69">
        <v>100</v>
      </c>
      <c r="E23" s="70">
        <v>150</v>
      </c>
      <c r="F23" s="70">
        <v>100</v>
      </c>
      <c r="G23" s="70">
        <v>100</v>
      </c>
      <c r="H23" s="70">
        <v>100</v>
      </c>
    </row>
    <row r="24" spans="2:8" ht="21" outlineLevel="1" x14ac:dyDescent="0.4">
      <c r="B24" s="41"/>
      <c r="C24" s="41" t="s">
        <v>103</v>
      </c>
      <c r="D24" s="69">
        <v>20</v>
      </c>
      <c r="E24" s="70">
        <v>50</v>
      </c>
      <c r="F24" s="70">
        <v>20</v>
      </c>
      <c r="G24" s="70">
        <v>20</v>
      </c>
      <c r="H24" s="70">
        <v>20</v>
      </c>
    </row>
    <row r="25" spans="2:8" ht="21" outlineLevel="1" x14ac:dyDescent="0.4">
      <c r="B25" s="41"/>
      <c r="C25" s="41" t="s">
        <v>104</v>
      </c>
      <c r="D25" s="69">
        <v>50</v>
      </c>
      <c r="E25" s="70">
        <v>60</v>
      </c>
      <c r="F25" s="70">
        <v>50</v>
      </c>
      <c r="G25" s="70">
        <v>50</v>
      </c>
      <c r="H25" s="70">
        <v>50</v>
      </c>
    </row>
    <row r="26" spans="2:8" ht="21" outlineLevel="1" x14ac:dyDescent="0.4">
      <c r="B26" s="41"/>
      <c r="C26" s="41" t="s">
        <v>105</v>
      </c>
      <c r="D26" s="69">
        <v>50</v>
      </c>
      <c r="E26" s="70">
        <v>43</v>
      </c>
      <c r="F26" s="70">
        <v>50</v>
      </c>
      <c r="G26" s="70">
        <v>50</v>
      </c>
      <c r="H26" s="70">
        <v>85</v>
      </c>
    </row>
    <row r="27" spans="2:8" ht="21" outlineLevel="1" x14ac:dyDescent="0.4">
      <c r="B27" s="41"/>
      <c r="C27" s="41" t="s">
        <v>106</v>
      </c>
      <c r="D27" s="69">
        <v>40</v>
      </c>
      <c r="E27" s="70">
        <v>40</v>
      </c>
      <c r="F27" s="70">
        <v>52</v>
      </c>
      <c r="G27" s="70">
        <v>40</v>
      </c>
      <c r="H27" s="70">
        <v>40</v>
      </c>
    </row>
    <row r="28" spans="2:8" ht="21" outlineLevel="1" x14ac:dyDescent="0.4">
      <c r="B28" s="41"/>
      <c r="C28" s="41" t="s">
        <v>107</v>
      </c>
      <c r="D28" s="69">
        <v>80</v>
      </c>
      <c r="E28" s="70">
        <v>80</v>
      </c>
      <c r="F28" s="70">
        <v>90</v>
      </c>
      <c r="G28" s="70">
        <v>80</v>
      </c>
      <c r="H28" s="70">
        <v>80</v>
      </c>
    </row>
    <row r="29" spans="2:8" ht="21" outlineLevel="1" x14ac:dyDescent="0.4">
      <c r="B29" s="41"/>
      <c r="C29" s="41" t="s">
        <v>108</v>
      </c>
      <c r="D29" s="69">
        <v>147.727272727273</v>
      </c>
      <c r="E29" s="70">
        <v>147.727272727273</v>
      </c>
      <c r="F29" s="70">
        <v>147.727272727273</v>
      </c>
      <c r="G29" s="70">
        <v>147.727272727273</v>
      </c>
      <c r="H29" s="70">
        <v>147.727272727273</v>
      </c>
    </row>
    <row r="30" spans="2:8" ht="21" outlineLevel="1" x14ac:dyDescent="0.4">
      <c r="B30" s="41"/>
      <c r="C30" s="41" t="s">
        <v>109</v>
      </c>
      <c r="D30" s="69">
        <v>100</v>
      </c>
      <c r="E30" s="70">
        <v>100</v>
      </c>
      <c r="F30" s="70">
        <v>150</v>
      </c>
      <c r="G30" s="70">
        <v>100</v>
      </c>
      <c r="H30" s="70">
        <v>100</v>
      </c>
    </row>
    <row r="31" spans="2:8" ht="21" outlineLevel="1" x14ac:dyDescent="0.4">
      <c r="B31" s="41"/>
      <c r="C31" s="41" t="s">
        <v>110</v>
      </c>
      <c r="D31" s="69">
        <v>80</v>
      </c>
      <c r="E31" s="70">
        <v>60</v>
      </c>
      <c r="F31" s="70">
        <v>85</v>
      </c>
      <c r="G31" s="70">
        <v>80</v>
      </c>
      <c r="H31" s="70">
        <v>80</v>
      </c>
    </row>
    <row r="32" spans="2:8" ht="21" outlineLevel="1" x14ac:dyDescent="0.4">
      <c r="B32" s="41"/>
      <c r="C32" s="41" t="s">
        <v>111</v>
      </c>
      <c r="D32" s="69">
        <v>200</v>
      </c>
      <c r="E32" s="70">
        <v>200</v>
      </c>
      <c r="F32" s="70">
        <v>200</v>
      </c>
      <c r="G32" s="70">
        <v>200</v>
      </c>
      <c r="H32" s="70">
        <v>200</v>
      </c>
    </row>
    <row r="33" spans="2:8" ht="21" outlineLevel="1" x14ac:dyDescent="0.4">
      <c r="B33" s="41"/>
      <c r="C33" s="41" t="s">
        <v>112</v>
      </c>
      <c r="D33" s="69">
        <v>600</v>
      </c>
      <c r="E33" s="70">
        <v>650</v>
      </c>
      <c r="F33" s="70">
        <v>600</v>
      </c>
      <c r="G33" s="70">
        <v>600</v>
      </c>
      <c r="H33" s="70">
        <v>650</v>
      </c>
    </row>
    <row r="34" spans="2:8" x14ac:dyDescent="0.3">
      <c r="B34" s="42" t="s">
        <v>80</v>
      </c>
      <c r="C34" s="42"/>
      <c r="D34" s="40"/>
      <c r="E34" s="40"/>
      <c r="F34" s="40"/>
      <c r="G34" s="40"/>
      <c r="H34" s="40"/>
    </row>
    <row r="35" spans="2:8" ht="15" outlineLevel="1" thickBot="1" x14ac:dyDescent="0.35">
      <c r="B35" s="43"/>
      <c r="C35" s="43" t="s">
        <v>113</v>
      </c>
      <c r="D35" s="37">
        <v>760001.21212121204</v>
      </c>
      <c r="E35" s="37">
        <v>837599.37878787902</v>
      </c>
      <c r="F35" s="37">
        <v>816723.636363636</v>
      </c>
      <c r="G35" s="37">
        <v>760001.21212121204</v>
      </c>
      <c r="H35" s="37">
        <v>858989.54545454599</v>
      </c>
    </row>
    <row r="36" spans="2:8" x14ac:dyDescent="0.3">
      <c r="B36" t="s">
        <v>81</v>
      </c>
    </row>
    <row r="37" spans="2:8" x14ac:dyDescent="0.3">
      <c r="B37" t="s">
        <v>82</v>
      </c>
    </row>
    <row r="38" spans="2:8" x14ac:dyDescent="0.3">
      <c r="B38" t="s">
        <v>83</v>
      </c>
    </row>
  </sheetData>
  <conditionalFormatting sqref="D35:H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B7CD-D8E9-4139-924C-8AAA83C8DDC9}">
  <dimension ref="A2:G69"/>
  <sheetViews>
    <sheetView tabSelected="1" topLeftCell="A56" zoomScale="103" workbookViewId="0">
      <selection activeCell="F75" sqref="F75"/>
    </sheetView>
  </sheetViews>
  <sheetFormatPr defaultRowHeight="14.4" x14ac:dyDescent="0.3"/>
  <cols>
    <col min="1" max="1" width="18" customWidth="1"/>
    <col min="2" max="2" width="21.33203125" customWidth="1"/>
    <col min="3" max="3" width="16.21875" bestFit="1" customWidth="1"/>
    <col min="4" max="4" width="20.77734375" bestFit="1" customWidth="1"/>
    <col min="5" max="5" width="27.5546875" customWidth="1"/>
  </cols>
  <sheetData>
    <row r="2" spans="1:5" ht="23.4" x14ac:dyDescent="0.45">
      <c r="A2" s="3" t="s">
        <v>119</v>
      </c>
    </row>
    <row r="4" spans="1:5" x14ac:dyDescent="0.3">
      <c r="A4" s="61" t="s">
        <v>45</v>
      </c>
      <c r="B4" s="8" t="s">
        <v>52</v>
      </c>
      <c r="C4" s="8" t="s">
        <v>47</v>
      </c>
      <c r="D4" s="8" t="s">
        <v>66</v>
      </c>
      <c r="E4" s="62" t="s">
        <v>67</v>
      </c>
    </row>
    <row r="5" spans="1:5" ht="15" x14ac:dyDescent="0.3">
      <c r="A5" s="63" t="s">
        <v>6</v>
      </c>
      <c r="B5" s="33">
        <v>725</v>
      </c>
      <c r="C5" s="47">
        <v>600</v>
      </c>
      <c r="D5" s="47">
        <v>435000</v>
      </c>
      <c r="E5" s="64">
        <f>(D5/$D$19)</f>
        <v>0.5703945556823099</v>
      </c>
    </row>
    <row r="6" spans="1:5" ht="15" x14ac:dyDescent="0.3">
      <c r="A6" s="63" t="s">
        <v>16</v>
      </c>
      <c r="B6" s="33">
        <v>304</v>
      </c>
      <c r="C6" s="47">
        <v>200</v>
      </c>
      <c r="D6" s="47">
        <v>60800</v>
      </c>
      <c r="E6" s="64">
        <f t="shared" ref="E6:E19" si="0">(D6/$D$19)</f>
        <v>7.9724112610309067E-2</v>
      </c>
    </row>
    <row r="7" spans="1:5" ht="15" x14ac:dyDescent="0.3">
      <c r="A7" s="63" t="s">
        <v>17</v>
      </c>
      <c r="B7" s="33">
        <v>496</v>
      </c>
      <c r="C7" s="47">
        <v>80</v>
      </c>
      <c r="D7" s="47">
        <v>39680</v>
      </c>
      <c r="E7" s="64">
        <f t="shared" si="0"/>
        <v>5.2030473493043808E-2</v>
      </c>
    </row>
    <row r="8" spans="1:5" ht="15" x14ac:dyDescent="0.3">
      <c r="A8" s="63" t="s">
        <v>15</v>
      </c>
      <c r="B8" s="33">
        <v>338</v>
      </c>
      <c r="C8" s="47">
        <v>100</v>
      </c>
      <c r="D8" s="47">
        <v>33800</v>
      </c>
      <c r="E8" s="64">
        <f t="shared" si="0"/>
        <v>4.4320312602441549E-2</v>
      </c>
    </row>
    <row r="9" spans="1:5" ht="15" x14ac:dyDescent="0.3">
      <c r="A9" s="63" t="s">
        <v>12</v>
      </c>
      <c r="B9" s="33">
        <v>218</v>
      </c>
      <c r="C9" s="47">
        <v>147.72727272727272</v>
      </c>
      <c r="D9" s="47">
        <v>31950</v>
      </c>
      <c r="E9" s="64">
        <f t="shared" si="0"/>
        <v>4.1894496675976556E-2</v>
      </c>
    </row>
    <row r="10" spans="1:5" ht="15" x14ac:dyDescent="0.3">
      <c r="A10" s="63" t="s">
        <v>21</v>
      </c>
      <c r="B10" s="33">
        <v>270</v>
      </c>
      <c r="C10" s="47">
        <v>80</v>
      </c>
      <c r="D10" s="47">
        <v>21600</v>
      </c>
      <c r="E10" s="64">
        <f t="shared" si="0"/>
        <v>2.8323040006294008E-2</v>
      </c>
    </row>
    <row r="11" spans="1:5" ht="15" x14ac:dyDescent="0.3">
      <c r="A11" s="63" t="s">
        <v>20</v>
      </c>
      <c r="B11" s="33">
        <v>525</v>
      </c>
      <c r="C11" s="47">
        <v>40</v>
      </c>
      <c r="D11" s="47">
        <v>21000</v>
      </c>
      <c r="E11" s="64">
        <f t="shared" si="0"/>
        <v>2.7536288895008063E-2</v>
      </c>
    </row>
    <row r="12" spans="1:5" ht="15" x14ac:dyDescent="0.3">
      <c r="A12" s="63" t="s">
        <v>24</v>
      </c>
      <c r="B12" s="33">
        <v>413</v>
      </c>
      <c r="C12" s="47">
        <v>50</v>
      </c>
      <c r="D12" s="47">
        <v>20650</v>
      </c>
      <c r="E12" s="64">
        <f t="shared" si="0"/>
        <v>2.707735074675793E-2</v>
      </c>
    </row>
    <row r="13" spans="1:5" ht="15" x14ac:dyDescent="0.3">
      <c r="A13" s="63" t="s">
        <v>18</v>
      </c>
      <c r="B13" s="33">
        <v>408</v>
      </c>
      <c r="C13" s="47">
        <v>50</v>
      </c>
      <c r="D13" s="47">
        <v>20400</v>
      </c>
      <c r="E13" s="64">
        <f t="shared" si="0"/>
        <v>2.6749537783722119E-2</v>
      </c>
    </row>
    <row r="14" spans="1:5" ht="15.6" thickBot="1" x14ac:dyDescent="0.35">
      <c r="A14" s="63" t="s">
        <v>9</v>
      </c>
      <c r="B14" s="33">
        <v>1005</v>
      </c>
      <c r="C14" s="47">
        <v>20</v>
      </c>
      <c r="D14" s="47">
        <v>20100</v>
      </c>
      <c r="E14" s="64">
        <f t="shared" si="0"/>
        <v>2.6356162228079148E-2</v>
      </c>
    </row>
    <row r="15" spans="1:5" ht="15.6" thickBot="1" x14ac:dyDescent="0.35">
      <c r="A15" s="63" t="s">
        <v>11</v>
      </c>
      <c r="B15" s="33">
        <v>180</v>
      </c>
      <c r="C15" s="47">
        <v>100</v>
      </c>
      <c r="D15" s="47">
        <v>18000</v>
      </c>
      <c r="E15" s="64">
        <f t="shared" si="0"/>
        <v>2.3602533338578341E-2</v>
      </c>
    </row>
    <row r="16" spans="1:5" ht="15" x14ac:dyDescent="0.3">
      <c r="A16" s="63" t="s">
        <v>14</v>
      </c>
      <c r="B16" s="33">
        <v>45</v>
      </c>
      <c r="C16" s="47">
        <v>400</v>
      </c>
      <c r="D16" s="47">
        <v>18000</v>
      </c>
      <c r="E16" s="64">
        <f t="shared" si="0"/>
        <v>2.3602533338578341E-2</v>
      </c>
    </row>
    <row r="17" spans="1:7" ht="15" x14ac:dyDescent="0.3">
      <c r="A17" s="63" t="s">
        <v>23</v>
      </c>
      <c r="B17" s="33">
        <v>440</v>
      </c>
      <c r="C17" s="47">
        <v>35.833333333333336</v>
      </c>
      <c r="D17" s="47">
        <v>15650</v>
      </c>
      <c r="E17" s="64">
        <f t="shared" si="0"/>
        <v>2.0521091486041722E-2</v>
      </c>
    </row>
    <row r="18" spans="1:7" ht="15" x14ac:dyDescent="0.3">
      <c r="A18" s="63" t="s">
        <v>8</v>
      </c>
      <c r="B18" s="33">
        <v>5</v>
      </c>
      <c r="C18" s="47">
        <v>1200</v>
      </c>
      <c r="D18" s="47">
        <v>6000</v>
      </c>
      <c r="E18" s="64">
        <f t="shared" si="0"/>
        <v>7.8675111128594464E-3</v>
      </c>
    </row>
    <row r="19" spans="1:7" x14ac:dyDescent="0.3">
      <c r="A19" s="65" t="s">
        <v>46</v>
      </c>
      <c r="B19" s="33">
        <v>5372</v>
      </c>
      <c r="C19" s="47">
        <v>210.62330623306232</v>
      </c>
      <c r="D19" s="33">
        <v>762630</v>
      </c>
      <c r="E19" s="66">
        <f t="shared" si="0"/>
        <v>1</v>
      </c>
    </row>
    <row r="20" spans="1:7" ht="15" thickBot="1" x14ac:dyDescent="0.35"/>
    <row r="21" spans="1:7" ht="19.8" thickBot="1" x14ac:dyDescent="0.45">
      <c r="A21" s="57" t="s">
        <v>118</v>
      </c>
      <c r="G21" s="30"/>
    </row>
    <row r="23" spans="1:7" ht="15.6" x14ac:dyDescent="0.3">
      <c r="A23" s="32" t="s">
        <v>73</v>
      </c>
      <c r="B23" s="30"/>
      <c r="C23" s="30"/>
      <c r="D23" s="30"/>
      <c r="E23" s="30"/>
      <c r="F23" s="30"/>
    </row>
    <row r="25" spans="1:7" ht="15.6" x14ac:dyDescent="0.3">
      <c r="A25" s="34" t="s">
        <v>68</v>
      </c>
      <c r="B25" s="34" t="s">
        <v>70</v>
      </c>
      <c r="C25" s="34" t="s">
        <v>57</v>
      </c>
    </row>
    <row r="26" spans="1:7" ht="15.6" x14ac:dyDescent="0.3">
      <c r="A26" s="36">
        <f>600</f>
        <v>600</v>
      </c>
      <c r="B26" s="35">
        <v>5</v>
      </c>
      <c r="C26" s="36">
        <f>A26*B26</f>
        <v>3000</v>
      </c>
    </row>
    <row r="28" spans="1:7" ht="15.6" x14ac:dyDescent="0.3">
      <c r="A28" s="34" t="s">
        <v>68</v>
      </c>
      <c r="B28" s="34" t="s">
        <v>71</v>
      </c>
      <c r="C28" s="34" t="s">
        <v>69</v>
      </c>
    </row>
    <row r="29" spans="1:7" ht="15.6" x14ac:dyDescent="0.3">
      <c r="A29" s="36">
        <f>600</f>
        <v>600</v>
      </c>
      <c r="B29" s="35">
        <v>25</v>
      </c>
      <c r="C29" s="36">
        <f>A29*B29</f>
        <v>15000</v>
      </c>
      <c r="G29" s="30"/>
    </row>
    <row r="31" spans="1:7" ht="15.6" x14ac:dyDescent="0.3">
      <c r="A31" s="32" t="s">
        <v>72</v>
      </c>
      <c r="B31" s="30"/>
      <c r="C31" s="30"/>
      <c r="D31" s="30"/>
      <c r="E31" s="30"/>
      <c r="F31" s="30"/>
    </row>
    <row r="33" spans="1:4" ht="15.6" x14ac:dyDescent="0.3">
      <c r="A33" s="34" t="s">
        <v>75</v>
      </c>
      <c r="B33" s="34" t="s">
        <v>74</v>
      </c>
      <c r="C33" s="34" t="s">
        <v>57</v>
      </c>
    </row>
    <row r="34" spans="1:4" ht="15.6" x14ac:dyDescent="0.3">
      <c r="A34" s="35">
        <f>440</f>
        <v>440</v>
      </c>
      <c r="B34" s="36">
        <v>36</v>
      </c>
      <c r="C34" s="36">
        <f>A34*B34</f>
        <v>15840</v>
      </c>
    </row>
    <row r="36" spans="1:4" ht="15.6" x14ac:dyDescent="0.3">
      <c r="A36" s="34" t="s">
        <v>75</v>
      </c>
      <c r="B36" s="34" t="s">
        <v>74</v>
      </c>
      <c r="C36" s="34" t="s">
        <v>69</v>
      </c>
    </row>
    <row r="37" spans="1:4" ht="15.6" x14ac:dyDescent="0.3">
      <c r="A37" s="35">
        <f>440</f>
        <v>440</v>
      </c>
      <c r="B37" s="36">
        <v>56.818181818181799</v>
      </c>
      <c r="C37" s="36">
        <f>A37*B37</f>
        <v>24999.999999999993</v>
      </c>
    </row>
    <row r="39" spans="1:4" ht="15" thickBot="1" x14ac:dyDescent="0.35"/>
    <row r="40" spans="1:4" ht="19.8" thickBot="1" x14ac:dyDescent="0.45">
      <c r="A40" s="58" t="s">
        <v>120</v>
      </c>
      <c r="B40" s="58"/>
    </row>
    <row r="42" spans="1:4" x14ac:dyDescent="0.3">
      <c r="A42" s="52" t="s">
        <v>45</v>
      </c>
      <c r="B42" s="52" t="s">
        <v>52</v>
      </c>
      <c r="C42" s="52" t="s">
        <v>47</v>
      </c>
      <c r="D42" s="52" t="s">
        <v>66</v>
      </c>
    </row>
    <row r="43" spans="1:4" ht="17.399999999999999" x14ac:dyDescent="0.35">
      <c r="A43" s="51" t="s">
        <v>8</v>
      </c>
      <c r="B43" s="33">
        <v>30</v>
      </c>
      <c r="C43" s="47">
        <v>600</v>
      </c>
      <c r="D43" s="47">
        <f>B43*C43</f>
        <v>18000</v>
      </c>
    </row>
    <row r="44" spans="1:4" ht="17.399999999999999" x14ac:dyDescent="0.35">
      <c r="A44" s="51" t="s">
        <v>23</v>
      </c>
      <c r="B44" s="33">
        <v>600</v>
      </c>
      <c r="C44" s="47">
        <v>35.8333333333333</v>
      </c>
      <c r="D44" s="47">
        <f t="shared" ref="D44:D56" si="1">B44*C44</f>
        <v>21499.999999999982</v>
      </c>
    </row>
    <row r="45" spans="1:4" ht="17.399999999999999" x14ac:dyDescent="0.35">
      <c r="A45" s="51" t="s">
        <v>14</v>
      </c>
      <c r="B45" s="33">
        <v>45</v>
      </c>
      <c r="C45" s="47">
        <v>600</v>
      </c>
      <c r="D45" s="47">
        <f t="shared" si="1"/>
        <v>27000</v>
      </c>
    </row>
    <row r="46" spans="1:4" ht="17.399999999999999" x14ac:dyDescent="0.35">
      <c r="A46" s="51" t="s">
        <v>11</v>
      </c>
      <c r="B46" s="33">
        <v>180</v>
      </c>
      <c r="C46" s="47">
        <v>100</v>
      </c>
      <c r="D46" s="47">
        <f t="shared" si="1"/>
        <v>18000</v>
      </c>
    </row>
    <row r="47" spans="1:4" ht="17.399999999999999" x14ac:dyDescent="0.35">
      <c r="A47" s="51" t="s">
        <v>9</v>
      </c>
      <c r="B47" s="33">
        <v>1005</v>
      </c>
      <c r="C47" s="47">
        <v>20</v>
      </c>
      <c r="D47" s="47">
        <f t="shared" si="1"/>
        <v>20100</v>
      </c>
    </row>
    <row r="48" spans="1:4" ht="17.399999999999999" x14ac:dyDescent="0.35">
      <c r="A48" s="51" t="s">
        <v>18</v>
      </c>
      <c r="B48" s="33">
        <v>300</v>
      </c>
      <c r="C48" s="47">
        <v>50</v>
      </c>
      <c r="D48" s="47">
        <f t="shared" si="1"/>
        <v>15000</v>
      </c>
    </row>
    <row r="49" spans="1:4" ht="17.399999999999999" x14ac:dyDescent="0.35">
      <c r="A49" s="51" t="s">
        <v>24</v>
      </c>
      <c r="B49" s="33">
        <v>413</v>
      </c>
      <c r="C49" s="47">
        <v>85</v>
      </c>
      <c r="D49" s="47">
        <f t="shared" si="1"/>
        <v>35105</v>
      </c>
    </row>
    <row r="50" spans="1:4" ht="17.399999999999999" x14ac:dyDescent="0.35">
      <c r="A50" s="51" t="s">
        <v>20</v>
      </c>
      <c r="B50" s="33">
        <v>525</v>
      </c>
      <c r="C50" s="47">
        <v>40</v>
      </c>
      <c r="D50" s="47">
        <f t="shared" si="1"/>
        <v>21000</v>
      </c>
    </row>
    <row r="51" spans="1:4" ht="17.399999999999999" x14ac:dyDescent="0.35">
      <c r="A51" s="51" t="s">
        <v>21</v>
      </c>
      <c r="B51" s="33">
        <v>270</v>
      </c>
      <c r="C51" s="47">
        <v>80</v>
      </c>
      <c r="D51" s="47">
        <f t="shared" si="1"/>
        <v>21600</v>
      </c>
    </row>
    <row r="52" spans="1:4" ht="17.399999999999999" x14ac:dyDescent="0.35">
      <c r="A52" s="51" t="s">
        <v>12</v>
      </c>
      <c r="B52" s="33">
        <v>218</v>
      </c>
      <c r="C52" s="47">
        <v>147.727272727273</v>
      </c>
      <c r="D52" s="47">
        <f t="shared" si="1"/>
        <v>32204.545454545514</v>
      </c>
    </row>
    <row r="53" spans="1:4" ht="17.399999999999999" x14ac:dyDescent="0.35">
      <c r="A53" s="51" t="s">
        <v>15</v>
      </c>
      <c r="B53" s="33">
        <v>350</v>
      </c>
      <c r="C53" s="47">
        <v>100</v>
      </c>
      <c r="D53" s="47">
        <f t="shared" si="1"/>
        <v>35000</v>
      </c>
    </row>
    <row r="54" spans="1:4" ht="17.399999999999999" x14ac:dyDescent="0.35">
      <c r="A54" s="51" t="s">
        <v>17</v>
      </c>
      <c r="B54" s="33">
        <v>496</v>
      </c>
      <c r="C54" s="47">
        <v>80</v>
      </c>
      <c r="D54" s="47">
        <f t="shared" si="1"/>
        <v>39680</v>
      </c>
    </row>
    <row r="55" spans="1:4" ht="17.399999999999999" x14ac:dyDescent="0.35">
      <c r="A55" s="51" t="s">
        <v>16</v>
      </c>
      <c r="B55" s="33">
        <v>304</v>
      </c>
      <c r="C55" s="47">
        <v>200</v>
      </c>
      <c r="D55" s="47">
        <f t="shared" si="1"/>
        <v>60800</v>
      </c>
    </row>
    <row r="56" spans="1:4" ht="17.399999999999999" x14ac:dyDescent="0.35">
      <c r="A56" s="51" t="s">
        <v>6</v>
      </c>
      <c r="B56" s="33">
        <v>760</v>
      </c>
      <c r="C56" s="47">
        <v>650</v>
      </c>
      <c r="D56" s="47">
        <f t="shared" si="1"/>
        <v>494000</v>
      </c>
    </row>
    <row r="57" spans="1:4" ht="15.6" x14ac:dyDescent="0.3">
      <c r="A57" s="48" t="s">
        <v>84</v>
      </c>
      <c r="B57" s="49">
        <f>SUM(B43:B56)</f>
        <v>5496</v>
      </c>
      <c r="C57" s="50">
        <f>SUM(C43:C56)</f>
        <v>2788.560606060606</v>
      </c>
      <c r="D57" s="53">
        <f>SUM(D43:D56)</f>
        <v>858989.54545454553</v>
      </c>
    </row>
    <row r="59" spans="1:4" ht="15" thickBot="1" x14ac:dyDescent="0.35"/>
    <row r="60" spans="1:4" ht="19.8" thickBot="1" x14ac:dyDescent="0.35">
      <c r="A60" s="59" t="s">
        <v>121</v>
      </c>
      <c r="B60" s="59"/>
    </row>
    <row r="62" spans="1:4" ht="15.6" x14ac:dyDescent="0.3">
      <c r="A62" s="34" t="s">
        <v>75</v>
      </c>
      <c r="B62" s="34" t="s">
        <v>126</v>
      </c>
      <c r="C62" s="34" t="s">
        <v>57</v>
      </c>
    </row>
    <row r="63" spans="1:4" ht="15.6" x14ac:dyDescent="0.3">
      <c r="A63" s="35">
        <f>180</f>
        <v>180</v>
      </c>
      <c r="B63" s="36">
        <v>100</v>
      </c>
      <c r="C63" s="36">
        <f>A63*B63</f>
        <v>18000</v>
      </c>
    </row>
    <row r="65" spans="1:5" ht="16.8" x14ac:dyDescent="0.35">
      <c r="A65" s="56">
        <f>C63</f>
        <v>18000</v>
      </c>
      <c r="B65" s="54">
        <v>100</v>
      </c>
      <c r="C65" s="54">
        <v>120</v>
      </c>
      <c r="D65" s="54">
        <v>190</v>
      </c>
      <c r="E65" s="54">
        <v>310</v>
      </c>
    </row>
    <row r="66" spans="1:5" ht="15.6" x14ac:dyDescent="0.3">
      <c r="A66" s="55">
        <v>170</v>
      </c>
      <c r="B66" s="47">
        <f t="dataTable" ref="B66:E69" dt2D="1" dtr="1" r1="B63" r2="A63"/>
        <v>17000</v>
      </c>
      <c r="C66" s="47">
        <v>20400</v>
      </c>
      <c r="D66" s="47">
        <v>32300</v>
      </c>
      <c r="E66" s="47">
        <v>52700</v>
      </c>
    </row>
    <row r="67" spans="1:5" ht="15.6" x14ac:dyDescent="0.3">
      <c r="A67" s="55">
        <v>290</v>
      </c>
      <c r="B67" s="47">
        <v>29000</v>
      </c>
      <c r="C67" s="47">
        <v>34800</v>
      </c>
      <c r="D67" s="47">
        <v>55100</v>
      </c>
      <c r="E67" s="47">
        <v>89900</v>
      </c>
    </row>
    <row r="68" spans="1:5" ht="15.6" x14ac:dyDescent="0.3">
      <c r="A68" s="55">
        <v>190</v>
      </c>
      <c r="B68" s="47">
        <v>19000</v>
      </c>
      <c r="C68" s="47">
        <v>22800</v>
      </c>
      <c r="D68" s="47">
        <v>36100</v>
      </c>
      <c r="E68" s="47">
        <v>58900</v>
      </c>
    </row>
    <row r="69" spans="1:5" ht="15.6" x14ac:dyDescent="0.3">
      <c r="A69" s="55">
        <v>210</v>
      </c>
      <c r="B69" s="47">
        <v>21000</v>
      </c>
      <c r="C69" s="47">
        <v>25200</v>
      </c>
      <c r="D69" s="47">
        <v>39900</v>
      </c>
      <c r="E69" s="47">
        <v>65100</v>
      </c>
    </row>
  </sheetData>
  <scenarios current="3" show="3" sqref="D57">
    <scenario name="Scenario 1" locked="1" count="28" user="mohamed" comment="Created by mohamed on 2/5/2024">
      <inputCells r="B43" val="10" numFmtId="1"/>
      <inputCells r="B44" val="445" numFmtId="1"/>
      <inputCells r="B45" val="60" numFmtId="1"/>
      <inputCells r="B46" val="150" numFmtId="1"/>
      <inputCells r="B47" val="1010" numFmtId="1"/>
      <inputCells r="B48" val="408" numFmtId="1"/>
      <inputCells r="B49" val="413" numFmtId="1"/>
      <inputCells r="B50" val="525" numFmtId="1"/>
      <inputCells r="B51" val="270" numFmtId="1"/>
      <inputCells r="B52" val="218" numFmtId="1"/>
      <inputCells r="B53" val="338" numFmtId="1"/>
      <inputCells r="B54" val="496" numFmtId="1"/>
      <inputCells r="B55" val="304" numFmtId="1"/>
      <inputCells r="B56" val="725" numFmtId="1"/>
      <inputCells r="C43" val="600" numFmtId="165"/>
      <inputCells r="C44" val="35.8333333333333" numFmtId="165"/>
      <inputCells r="C45" val="500" numFmtId="165"/>
      <inputCells r="C46" val="150" numFmtId="165"/>
      <inputCells r="C47" val="50" numFmtId="165"/>
      <inputCells r="C48" val="60" numFmtId="165"/>
      <inputCells r="C49" val="43" numFmtId="165"/>
      <inputCells r="C50" val="40" numFmtId="165"/>
      <inputCells r="C51" val="80" numFmtId="165"/>
      <inputCells r="C52" val="147.727272727273" numFmtId="165"/>
      <inputCells r="C53" val="100" numFmtId="165"/>
      <inputCells r="C54" val="60" numFmtId="165"/>
      <inputCells r="C55" val="200" numFmtId="165"/>
      <inputCells r="C56" val="650" numFmtId="165"/>
    </scenario>
    <scenario name="Scenario 2" locked="1" count="28" user="mohamed" comment="Created by mohamed on 2/5/2024">
      <inputCells r="B43" val="20" numFmtId="1"/>
      <inputCells r="B44" val="430" numFmtId="1"/>
      <inputCells r="B45" val="55" numFmtId="1"/>
      <inputCells r="B46" val="210" numFmtId="1"/>
      <inputCells r="B47" val="1005" numFmtId="1"/>
      <inputCells r="B48" val="408" numFmtId="1"/>
      <inputCells r="B49" val="413" numFmtId="1"/>
      <inputCells r="B50" val="550" numFmtId="1"/>
      <inputCells r="B51" val="275" numFmtId="1"/>
      <inputCells r="B52" val="280" numFmtId="1"/>
      <inputCells r="B53" val="338" numFmtId="1"/>
      <inputCells r="B54" val="496" numFmtId="1"/>
      <inputCells r="B55" val="304" numFmtId="1"/>
      <inputCells r="B56" val="725" numFmtId="1"/>
      <inputCells r="C43" val="600" numFmtId="165"/>
      <inputCells r="C44" val="40" numFmtId="165"/>
      <inputCells r="C45" val="400" numFmtId="165"/>
      <inputCells r="C46" val="100" numFmtId="165"/>
      <inputCells r="C47" val="20" numFmtId="165"/>
      <inputCells r="C48" val="50" numFmtId="165"/>
      <inputCells r="C49" val="50" numFmtId="165"/>
      <inputCells r="C50" val="52" numFmtId="165"/>
      <inputCells r="C51" val="90" numFmtId="165"/>
      <inputCells r="C52" val="147.727272727273" numFmtId="165"/>
      <inputCells r="C53" val="150" numFmtId="165"/>
      <inputCells r="C54" val="85" numFmtId="165"/>
      <inputCells r="C55" val="200" numFmtId="165"/>
      <inputCells r="C56" val="600" numFmtId="165"/>
    </scenario>
    <scenario name="Scenario 3" locked="1" count="28" user="mohamed" comment="Created by mohamed on 2/5/2024">
      <inputCells r="B43" val="5" numFmtId="1"/>
      <inputCells r="B44" val="440" numFmtId="1"/>
      <inputCells r="B45" val="45" numFmtId="1"/>
      <inputCells r="B46" val="180" numFmtId="1"/>
      <inputCells r="B47" val="1005" numFmtId="1"/>
      <inputCells r="B48" val="408" numFmtId="1"/>
      <inputCells r="B49" val="413" numFmtId="1"/>
      <inputCells r="B50" val="525" numFmtId="1"/>
      <inputCells r="B51" val="270" numFmtId="1"/>
      <inputCells r="B52" val="218" numFmtId="1"/>
      <inputCells r="B53" val="338" numFmtId="1"/>
      <inputCells r="B54" val="496" numFmtId="1"/>
      <inputCells r="B55" val="304" numFmtId="1"/>
      <inputCells r="B56" val="725" numFmtId="1"/>
      <inputCells r="C43" val="600" numFmtId="165"/>
      <inputCells r="C44" val="35.8333333333333" numFmtId="165"/>
      <inputCells r="C45" val="400" numFmtId="165"/>
      <inputCells r="C46" val="100" numFmtId="165"/>
      <inputCells r="C47" val="20" numFmtId="165"/>
      <inputCells r="C48" val="50" numFmtId="165"/>
      <inputCells r="C49" val="50" numFmtId="165"/>
      <inputCells r="C50" val="40" numFmtId="165"/>
      <inputCells r="C51" val="80" numFmtId="165"/>
      <inputCells r="C52" val="147.727272727273" numFmtId="165"/>
      <inputCells r="C53" val="100" numFmtId="165"/>
      <inputCells r="C54" val="80" numFmtId="165"/>
      <inputCells r="C55" val="200" numFmtId="165"/>
      <inputCells r="C56" val="600" numFmtId="165"/>
    </scenario>
    <scenario name="Scenario 4" locked="1" count="28" user="mohamed" comment="Created by mohamed on 2/5/2024">
      <inputCells r="B43" val="30" numFmtId="1"/>
      <inputCells r="B44" val="600" numFmtId="1"/>
      <inputCells r="B45" val="45" numFmtId="1"/>
      <inputCells r="B46" val="180" numFmtId="1"/>
      <inputCells r="B47" val="1005" numFmtId="1"/>
      <inputCells r="B48" val="300" numFmtId="1"/>
      <inputCells r="B49" val="413" numFmtId="1"/>
      <inputCells r="B50" val="525" numFmtId="1"/>
      <inputCells r="B51" val="270" numFmtId="1"/>
      <inputCells r="B52" val="218" numFmtId="1"/>
      <inputCells r="B53" val="350" numFmtId="1"/>
      <inputCells r="B54" val="496" numFmtId="1"/>
      <inputCells r="B55" val="304" numFmtId="1"/>
      <inputCells r="B56" val="760" numFmtId="1"/>
      <inputCells r="C43" val="600" numFmtId="165"/>
      <inputCells r="C44" val="35.8333333333333" numFmtId="165"/>
      <inputCells r="C45" val="600" numFmtId="165"/>
      <inputCells r="C46" val="100" numFmtId="165"/>
      <inputCells r="C47" val="20" numFmtId="165"/>
      <inputCells r="C48" val="50" numFmtId="165"/>
      <inputCells r="C49" val="85" numFmtId="165"/>
      <inputCells r="C50" val="40" numFmtId="165"/>
      <inputCells r="C51" val="80" numFmtId="165"/>
      <inputCells r="C52" val="147.727272727273" numFmtId="165"/>
      <inputCells r="C53" val="100" numFmtId="165"/>
      <inputCells r="C54" val="80" numFmtId="165"/>
      <inputCells r="C55" val="200" numFmtId="165"/>
      <inputCells r="C56" val="650" numFmtId="165"/>
    </scenario>
  </scenarios>
  <conditionalFormatting sqref="B66:E6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">
    <cfRule type="iconSet" priority="8">
      <iconSet iconSet="3Symbols2">
        <cfvo type="percent" val="0"/>
        <cfvo type="percent" val="33"/>
        <cfvo type="percent" val="67"/>
      </iconSet>
    </cfRule>
  </conditionalFormatting>
  <conditionalFormatting sqref="E5:E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DB25BBC1-46A1-4FD0-8F5C-B97282AFAC40}">
            <x14:iconSet iconSet="3Symbols2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3Symbols2" iconId="0"/>
            </x14:iconSet>
          </x14:cfRule>
          <xm:sqref>C26</xm:sqref>
        </x14:conditionalFormatting>
        <x14:conditionalFormatting xmlns:xm="http://schemas.microsoft.com/office/excel/2006/main">
          <x14:cfRule type="iconSet" priority="6" id="{26F4A2C9-2949-4D16-90EA-A211BB49E163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3TrafficLights1" iconId="1"/>
              <x14:cfIcon iconSet="3Symbols2" iconId="2"/>
            </x14:iconSet>
          </x14:cfRule>
          <xm:sqref>C29</xm:sqref>
        </x14:conditionalFormatting>
        <x14:conditionalFormatting xmlns:xm="http://schemas.microsoft.com/office/excel/2006/main">
          <x14:cfRule type="iconSet" priority="5" id="{6B041F99-8615-41EF-9E73-C62F3F6C94C8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3TrafficLights1" iconId="1"/>
              <x14:cfIcon iconSet="3Symbols2" iconId="0"/>
            </x14:iconSet>
          </x14:cfRule>
          <xm:sqref>C34</xm:sqref>
        </x14:conditionalFormatting>
        <x14:conditionalFormatting xmlns:xm="http://schemas.microsoft.com/office/excel/2006/main">
          <x14:cfRule type="iconSet" priority="4" id="{E71CD562-25F8-4B3A-93C9-4BBC1B91BC55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3TrafficLights1" iconId="1"/>
              <x14:cfIcon iconSet="3Symbols2" iconId="2"/>
            </x14:iconSet>
          </x14:cfRule>
          <xm:sqref>C37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E7D14A-7D6C-45AA-B687-5EB8F0AA46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sales_data</vt:lpstr>
      <vt:lpstr>Cleaned data</vt:lpstr>
      <vt:lpstr>Descriptive analysis</vt:lpstr>
      <vt:lpstr>Diaonsitic analysis</vt:lpstr>
      <vt:lpstr>Forecasting model</vt:lpstr>
      <vt:lpstr>predictive analysis</vt:lpstr>
      <vt:lpstr>Scenario Summary</vt:lpstr>
      <vt:lpstr>Prescriptive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محمد انور عبدالهادى محمد</cp:lastModifiedBy>
  <dcterms:created xsi:type="dcterms:W3CDTF">2024-01-20T20:42:03Z</dcterms:created>
  <dcterms:modified xsi:type="dcterms:W3CDTF">2024-02-13T22:26:23Z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2024-01-20T20:42:19Z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88750349-bc68-439c-bd03-99407e1e60c7</vt:lpwstr>
  </property>
  <property fmtid="{D5CDD505-2E9C-101B-9397-08002B2CF9AE}" pid="7" name="MSIP_Label_defa4170-0d19-0005-0004-bc88714345d2_ActionId">
    <vt:lpwstr>6381334f-3c85-4cc3-9e23-faa2b2970bc5</vt:lpwstr>
  </property>
  <property fmtid="{D5CDD505-2E9C-101B-9397-08002B2CF9AE}" pid="8" name="MSIP_Label_defa4170-0d19-0005-0004-bc88714345d2_ContentBits">
    <vt:lpwstr>0</vt:lpwstr>
  </property>
</Properties>
</file>