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o/Documents/"/>
    </mc:Choice>
  </mc:AlternateContent>
  <xr:revisionPtr revIDLastSave="0" documentId="8_{93081899-AA8F-7F40-8132-5CB47921ABD6}" xr6:coauthVersionLast="47" xr6:coauthVersionMax="47" xr10:uidLastSave="{00000000-0000-0000-0000-000000000000}"/>
  <bookViews>
    <workbookView xWindow="1500" yWindow="1320" windowWidth="27640" windowHeight="16940" xr2:uid="{26A9C17E-9C6D-7245-B5F7-17F6DBB8DBA2}"/>
  </bookViews>
  <sheets>
    <sheet name="Return and Risk Metric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9" i="2" l="1"/>
  <c r="G189" i="2" s="1"/>
  <c r="D189" i="2"/>
  <c r="F189" i="2" s="1"/>
  <c r="F188" i="2"/>
  <c r="E188" i="2"/>
  <c r="G188" i="2" s="1"/>
  <c r="D188" i="2"/>
  <c r="G187" i="2"/>
  <c r="E187" i="2"/>
  <c r="D187" i="2"/>
  <c r="F187" i="2" s="1"/>
  <c r="F186" i="2"/>
  <c r="E186" i="2"/>
  <c r="G186" i="2" s="1"/>
  <c r="D186" i="2"/>
  <c r="G185" i="2"/>
  <c r="E185" i="2"/>
  <c r="D185" i="2"/>
  <c r="F185" i="2" s="1"/>
  <c r="F184" i="2"/>
  <c r="E184" i="2"/>
  <c r="G184" i="2" s="1"/>
  <c r="D184" i="2"/>
  <c r="G183" i="2"/>
  <c r="E183" i="2"/>
  <c r="D183" i="2"/>
  <c r="F183" i="2" s="1"/>
  <c r="G182" i="2"/>
  <c r="F182" i="2"/>
  <c r="E182" i="2"/>
  <c r="D182" i="2"/>
  <c r="G181" i="2"/>
  <c r="E181" i="2"/>
  <c r="D181" i="2"/>
  <c r="F181" i="2" s="1"/>
  <c r="G180" i="2"/>
  <c r="F180" i="2"/>
  <c r="E180" i="2"/>
  <c r="D180" i="2"/>
  <c r="G179" i="2"/>
  <c r="E179" i="2"/>
  <c r="D179" i="2"/>
  <c r="F179" i="2" s="1"/>
  <c r="G178" i="2"/>
  <c r="F178" i="2"/>
  <c r="E178" i="2"/>
  <c r="D178" i="2"/>
  <c r="G177" i="2"/>
  <c r="E177" i="2"/>
  <c r="D177" i="2"/>
  <c r="F177" i="2" s="1"/>
  <c r="F176" i="2"/>
  <c r="E176" i="2"/>
  <c r="G176" i="2" s="1"/>
  <c r="D176" i="2"/>
  <c r="G175" i="2"/>
  <c r="E175" i="2"/>
  <c r="D175" i="2"/>
  <c r="F175" i="2" s="1"/>
  <c r="F174" i="2"/>
  <c r="E174" i="2"/>
  <c r="G174" i="2" s="1"/>
  <c r="D174" i="2"/>
  <c r="G173" i="2"/>
  <c r="E173" i="2"/>
  <c r="D173" i="2"/>
  <c r="F173" i="2" s="1"/>
  <c r="F172" i="2"/>
  <c r="E172" i="2"/>
  <c r="G172" i="2" s="1"/>
  <c r="D172" i="2"/>
  <c r="G171" i="2"/>
  <c r="E171" i="2"/>
  <c r="D171" i="2"/>
  <c r="F171" i="2" s="1"/>
  <c r="F170" i="2"/>
  <c r="E170" i="2"/>
  <c r="G170" i="2" s="1"/>
  <c r="D170" i="2"/>
  <c r="G169" i="2"/>
  <c r="E169" i="2"/>
  <c r="D169" i="2"/>
  <c r="F169" i="2" s="1"/>
  <c r="F168" i="2"/>
  <c r="E168" i="2"/>
  <c r="G168" i="2" s="1"/>
  <c r="D168" i="2"/>
  <c r="G167" i="2"/>
  <c r="E167" i="2"/>
  <c r="D167" i="2"/>
  <c r="F167" i="2" s="1"/>
  <c r="G166" i="2"/>
  <c r="F166" i="2"/>
  <c r="E166" i="2"/>
  <c r="D166" i="2"/>
  <c r="G165" i="2"/>
  <c r="E165" i="2"/>
  <c r="D165" i="2"/>
  <c r="F165" i="2" s="1"/>
  <c r="G164" i="2"/>
  <c r="F164" i="2"/>
  <c r="E164" i="2"/>
  <c r="D164" i="2"/>
  <c r="G163" i="2"/>
  <c r="E163" i="2"/>
  <c r="D163" i="2"/>
  <c r="F163" i="2" s="1"/>
  <c r="G162" i="2"/>
  <c r="F162" i="2"/>
  <c r="E162" i="2"/>
  <c r="D162" i="2"/>
  <c r="G161" i="2"/>
  <c r="E161" i="2"/>
  <c r="D161" i="2"/>
  <c r="F161" i="2" s="1"/>
  <c r="F160" i="2"/>
  <c r="E160" i="2"/>
  <c r="G160" i="2" s="1"/>
  <c r="D160" i="2"/>
  <c r="G159" i="2"/>
  <c r="E159" i="2"/>
  <c r="D159" i="2"/>
  <c r="F159" i="2" s="1"/>
  <c r="G158" i="2"/>
  <c r="F158" i="2"/>
  <c r="E158" i="2"/>
  <c r="D158" i="2"/>
  <c r="G157" i="2"/>
  <c r="E157" i="2"/>
  <c r="D157" i="2"/>
  <c r="F157" i="2" s="1"/>
  <c r="F156" i="2"/>
  <c r="E156" i="2"/>
  <c r="G156" i="2" s="1"/>
  <c r="D156" i="2"/>
  <c r="G155" i="2"/>
  <c r="E155" i="2"/>
  <c r="D155" i="2"/>
  <c r="F155" i="2" s="1"/>
  <c r="F154" i="2"/>
  <c r="E154" i="2"/>
  <c r="G154" i="2" s="1"/>
  <c r="D154" i="2"/>
  <c r="G153" i="2"/>
  <c r="E153" i="2"/>
  <c r="D153" i="2"/>
  <c r="F153" i="2" s="1"/>
  <c r="F152" i="2"/>
  <c r="E152" i="2"/>
  <c r="G152" i="2" s="1"/>
  <c r="D152" i="2"/>
  <c r="G151" i="2"/>
  <c r="E151" i="2"/>
  <c r="D151" i="2"/>
  <c r="F151" i="2" s="1"/>
  <c r="G150" i="2"/>
  <c r="F150" i="2"/>
  <c r="E150" i="2"/>
  <c r="D150" i="2"/>
  <c r="G149" i="2"/>
  <c r="E149" i="2"/>
  <c r="D149" i="2"/>
  <c r="F149" i="2" s="1"/>
  <c r="G148" i="2"/>
  <c r="F148" i="2"/>
  <c r="E148" i="2"/>
  <c r="D148" i="2"/>
  <c r="G147" i="2"/>
  <c r="E147" i="2"/>
  <c r="D147" i="2"/>
  <c r="F147" i="2" s="1"/>
  <c r="G146" i="2"/>
  <c r="F146" i="2"/>
  <c r="E146" i="2"/>
  <c r="D146" i="2"/>
  <c r="G145" i="2"/>
  <c r="E145" i="2"/>
  <c r="D145" i="2"/>
  <c r="F145" i="2" s="1"/>
  <c r="F144" i="2"/>
  <c r="E144" i="2"/>
  <c r="G144" i="2" s="1"/>
  <c r="D144" i="2"/>
  <c r="G143" i="2"/>
  <c r="E143" i="2"/>
  <c r="D143" i="2"/>
  <c r="F143" i="2" s="1"/>
  <c r="G142" i="2"/>
  <c r="F142" i="2"/>
  <c r="E142" i="2"/>
  <c r="D142" i="2"/>
  <c r="G141" i="2"/>
  <c r="E141" i="2"/>
  <c r="D141" i="2"/>
  <c r="F141" i="2" s="1"/>
  <c r="F140" i="2"/>
  <c r="E140" i="2"/>
  <c r="G140" i="2" s="1"/>
  <c r="D140" i="2"/>
  <c r="G139" i="2"/>
  <c r="E139" i="2"/>
  <c r="D139" i="2"/>
  <c r="F139" i="2" s="1"/>
  <c r="F138" i="2"/>
  <c r="E138" i="2"/>
  <c r="G138" i="2" s="1"/>
  <c r="D138" i="2"/>
  <c r="G137" i="2"/>
  <c r="E137" i="2"/>
  <c r="D137" i="2"/>
  <c r="F137" i="2" s="1"/>
  <c r="F136" i="2"/>
  <c r="E136" i="2"/>
  <c r="G136" i="2" s="1"/>
  <c r="D136" i="2"/>
  <c r="G135" i="2"/>
  <c r="E135" i="2"/>
  <c r="D135" i="2"/>
  <c r="F135" i="2" s="1"/>
  <c r="G134" i="2"/>
  <c r="F134" i="2"/>
  <c r="E134" i="2"/>
  <c r="D134" i="2"/>
  <c r="G133" i="2"/>
  <c r="E133" i="2"/>
  <c r="D133" i="2"/>
  <c r="F133" i="2" s="1"/>
  <c r="G132" i="2"/>
  <c r="F132" i="2"/>
  <c r="E132" i="2"/>
  <c r="D132" i="2"/>
  <c r="G131" i="2"/>
  <c r="E131" i="2"/>
  <c r="D131" i="2"/>
  <c r="F131" i="2" s="1"/>
  <c r="G130" i="2"/>
  <c r="F130" i="2"/>
  <c r="E130" i="2"/>
  <c r="D130" i="2"/>
  <c r="G129" i="2"/>
  <c r="E129" i="2"/>
  <c r="D129" i="2"/>
  <c r="F129" i="2" s="1"/>
  <c r="F128" i="2"/>
  <c r="E128" i="2"/>
  <c r="G128" i="2" s="1"/>
  <c r="D128" i="2"/>
  <c r="G127" i="2"/>
  <c r="E127" i="2"/>
  <c r="D127" i="2"/>
  <c r="F127" i="2" s="1"/>
  <c r="G126" i="2"/>
  <c r="F126" i="2"/>
  <c r="E126" i="2"/>
  <c r="D126" i="2"/>
  <c r="G125" i="2"/>
  <c r="E125" i="2"/>
  <c r="D125" i="2"/>
  <c r="F125" i="2" s="1"/>
  <c r="F124" i="2"/>
  <c r="E124" i="2"/>
  <c r="G124" i="2" s="1"/>
  <c r="D124" i="2"/>
  <c r="G123" i="2"/>
  <c r="E123" i="2"/>
  <c r="D123" i="2"/>
  <c r="F123" i="2" s="1"/>
  <c r="F122" i="2"/>
  <c r="E122" i="2"/>
  <c r="G122" i="2" s="1"/>
  <c r="D122" i="2"/>
  <c r="G121" i="2"/>
  <c r="E121" i="2"/>
  <c r="D121" i="2"/>
  <c r="F121" i="2" s="1"/>
  <c r="F120" i="2"/>
  <c r="E120" i="2"/>
  <c r="G120" i="2" s="1"/>
  <c r="D120" i="2"/>
  <c r="G119" i="2"/>
  <c r="E119" i="2"/>
  <c r="D119" i="2"/>
  <c r="F119" i="2" s="1"/>
  <c r="G118" i="2"/>
  <c r="F118" i="2"/>
  <c r="E118" i="2"/>
  <c r="D118" i="2"/>
  <c r="G117" i="2"/>
  <c r="E117" i="2"/>
  <c r="D117" i="2"/>
  <c r="F117" i="2" s="1"/>
  <c r="G116" i="2"/>
  <c r="F116" i="2"/>
  <c r="E116" i="2"/>
  <c r="D116" i="2"/>
  <c r="G115" i="2"/>
  <c r="E115" i="2"/>
  <c r="D115" i="2"/>
  <c r="F115" i="2" s="1"/>
  <c r="G114" i="2"/>
  <c r="F114" i="2"/>
  <c r="E114" i="2"/>
  <c r="D114" i="2"/>
  <c r="G113" i="2"/>
  <c r="E113" i="2"/>
  <c r="D113" i="2"/>
  <c r="F113" i="2" s="1"/>
  <c r="F112" i="2"/>
  <c r="E112" i="2"/>
  <c r="G112" i="2" s="1"/>
  <c r="D112" i="2"/>
  <c r="G111" i="2"/>
  <c r="E111" i="2"/>
  <c r="D111" i="2"/>
  <c r="F111" i="2" s="1"/>
  <c r="G110" i="2"/>
  <c r="F110" i="2"/>
  <c r="E110" i="2"/>
  <c r="D110" i="2"/>
  <c r="G109" i="2"/>
  <c r="E109" i="2"/>
  <c r="D109" i="2"/>
  <c r="F109" i="2" s="1"/>
  <c r="F108" i="2"/>
  <c r="E108" i="2"/>
  <c r="G108" i="2" s="1"/>
  <c r="D108" i="2"/>
  <c r="G107" i="2"/>
  <c r="E107" i="2"/>
  <c r="D107" i="2"/>
  <c r="F107" i="2" s="1"/>
  <c r="F106" i="2"/>
  <c r="E106" i="2"/>
  <c r="G106" i="2" s="1"/>
  <c r="D106" i="2"/>
  <c r="G105" i="2"/>
  <c r="E105" i="2"/>
  <c r="D105" i="2"/>
  <c r="F105" i="2" s="1"/>
  <c r="F104" i="2"/>
  <c r="E104" i="2"/>
  <c r="G104" i="2" s="1"/>
  <c r="D104" i="2"/>
  <c r="G103" i="2"/>
  <c r="E103" i="2"/>
  <c r="D103" i="2"/>
  <c r="F103" i="2" s="1"/>
  <c r="G102" i="2"/>
  <c r="F102" i="2"/>
  <c r="E102" i="2"/>
  <c r="D102" i="2"/>
  <c r="G101" i="2"/>
  <c r="E101" i="2"/>
  <c r="D101" i="2"/>
  <c r="F101" i="2" s="1"/>
  <c r="G100" i="2"/>
  <c r="F100" i="2"/>
  <c r="E100" i="2"/>
  <c r="D100" i="2"/>
  <c r="G99" i="2"/>
  <c r="E99" i="2"/>
  <c r="D99" i="2"/>
  <c r="F99" i="2" s="1"/>
  <c r="G98" i="2"/>
  <c r="F98" i="2"/>
  <c r="E98" i="2"/>
  <c r="D98" i="2"/>
  <c r="G97" i="2"/>
  <c r="E97" i="2"/>
  <c r="D97" i="2"/>
  <c r="F97" i="2" s="1"/>
  <c r="F96" i="2"/>
  <c r="E96" i="2"/>
  <c r="G96" i="2" s="1"/>
  <c r="D96" i="2"/>
  <c r="G95" i="2"/>
  <c r="E95" i="2"/>
  <c r="D95" i="2"/>
  <c r="F95" i="2" s="1"/>
  <c r="G94" i="2"/>
  <c r="F94" i="2"/>
  <c r="E94" i="2"/>
  <c r="D94" i="2"/>
  <c r="G93" i="2"/>
  <c r="E93" i="2"/>
  <c r="D93" i="2"/>
  <c r="F93" i="2" s="1"/>
  <c r="F92" i="2"/>
  <c r="E92" i="2"/>
  <c r="G92" i="2" s="1"/>
  <c r="D92" i="2"/>
  <c r="G91" i="2"/>
  <c r="E91" i="2"/>
  <c r="D91" i="2"/>
  <c r="F91" i="2" s="1"/>
  <c r="F90" i="2"/>
  <c r="E90" i="2"/>
  <c r="G90" i="2" s="1"/>
  <c r="D90" i="2"/>
  <c r="G89" i="2"/>
  <c r="E89" i="2"/>
  <c r="D89" i="2"/>
  <c r="F89" i="2" s="1"/>
  <c r="F88" i="2"/>
  <c r="E88" i="2"/>
  <c r="G88" i="2" s="1"/>
  <c r="D88" i="2"/>
  <c r="G87" i="2"/>
  <c r="E87" i="2"/>
  <c r="D87" i="2"/>
  <c r="F87" i="2" s="1"/>
  <c r="G86" i="2"/>
  <c r="F86" i="2"/>
  <c r="E86" i="2"/>
  <c r="D86" i="2"/>
  <c r="G85" i="2"/>
  <c r="E85" i="2"/>
  <c r="D85" i="2"/>
  <c r="F85" i="2" s="1"/>
  <c r="G84" i="2"/>
  <c r="F84" i="2"/>
  <c r="E84" i="2"/>
  <c r="D84" i="2"/>
  <c r="G83" i="2"/>
  <c r="E83" i="2"/>
  <c r="D83" i="2"/>
  <c r="F83" i="2" s="1"/>
  <c r="G82" i="2"/>
  <c r="F82" i="2"/>
  <c r="E82" i="2"/>
  <c r="D82" i="2"/>
  <c r="G81" i="2"/>
  <c r="E81" i="2"/>
  <c r="D81" i="2"/>
  <c r="F81" i="2" s="1"/>
  <c r="F80" i="2"/>
  <c r="E80" i="2"/>
  <c r="G80" i="2" s="1"/>
  <c r="D80" i="2"/>
  <c r="G79" i="2"/>
  <c r="E79" i="2"/>
  <c r="D79" i="2"/>
  <c r="F79" i="2" s="1"/>
  <c r="G78" i="2"/>
  <c r="F78" i="2"/>
  <c r="E78" i="2"/>
  <c r="D78" i="2"/>
  <c r="G77" i="2"/>
  <c r="E77" i="2"/>
  <c r="D77" i="2"/>
  <c r="F77" i="2" s="1"/>
  <c r="F76" i="2"/>
  <c r="E76" i="2"/>
  <c r="G76" i="2" s="1"/>
  <c r="D76" i="2"/>
  <c r="G75" i="2"/>
  <c r="E75" i="2"/>
  <c r="D75" i="2"/>
  <c r="F75" i="2" s="1"/>
  <c r="F74" i="2"/>
  <c r="E74" i="2"/>
  <c r="G74" i="2" s="1"/>
  <c r="D74" i="2"/>
  <c r="G73" i="2"/>
  <c r="E73" i="2"/>
  <c r="D73" i="2"/>
  <c r="F73" i="2" s="1"/>
  <c r="F72" i="2"/>
  <c r="E72" i="2"/>
  <c r="G72" i="2" s="1"/>
  <c r="D72" i="2"/>
  <c r="G71" i="2"/>
  <c r="E71" i="2"/>
  <c r="D71" i="2"/>
  <c r="F71" i="2" s="1"/>
  <c r="G70" i="2"/>
  <c r="F70" i="2"/>
  <c r="E70" i="2"/>
  <c r="D70" i="2"/>
  <c r="G69" i="2"/>
  <c r="E69" i="2"/>
  <c r="D69" i="2"/>
  <c r="F69" i="2" s="1"/>
  <c r="G68" i="2"/>
  <c r="F68" i="2"/>
  <c r="E68" i="2"/>
  <c r="D68" i="2"/>
  <c r="G67" i="2"/>
  <c r="E67" i="2"/>
  <c r="D67" i="2"/>
  <c r="F67" i="2" s="1"/>
  <c r="G66" i="2"/>
  <c r="F66" i="2"/>
  <c r="E66" i="2"/>
  <c r="D66" i="2"/>
  <c r="G65" i="2"/>
  <c r="E65" i="2"/>
  <c r="D65" i="2"/>
  <c r="F65" i="2" s="1"/>
  <c r="F64" i="2"/>
  <c r="E64" i="2"/>
  <c r="G64" i="2" s="1"/>
  <c r="D64" i="2"/>
  <c r="G63" i="2"/>
  <c r="E63" i="2"/>
  <c r="D63" i="2"/>
  <c r="F63" i="2" s="1"/>
  <c r="G62" i="2"/>
  <c r="F62" i="2"/>
  <c r="E62" i="2"/>
  <c r="D62" i="2"/>
  <c r="G61" i="2"/>
  <c r="E61" i="2"/>
  <c r="D61" i="2"/>
  <c r="F61" i="2" s="1"/>
  <c r="F60" i="2"/>
  <c r="E60" i="2"/>
  <c r="G60" i="2" s="1"/>
  <c r="D60" i="2"/>
  <c r="G59" i="2"/>
  <c r="E59" i="2"/>
  <c r="D59" i="2"/>
  <c r="F59" i="2" s="1"/>
  <c r="F58" i="2"/>
  <c r="E58" i="2"/>
  <c r="G58" i="2" s="1"/>
  <c r="D58" i="2"/>
  <c r="G57" i="2"/>
  <c r="E57" i="2"/>
  <c r="D57" i="2"/>
  <c r="F57" i="2" s="1"/>
  <c r="F56" i="2"/>
  <c r="E56" i="2"/>
  <c r="G56" i="2" s="1"/>
  <c r="D56" i="2"/>
  <c r="G55" i="2"/>
  <c r="E55" i="2"/>
  <c r="D55" i="2"/>
  <c r="F55" i="2" s="1"/>
  <c r="G54" i="2"/>
  <c r="F54" i="2"/>
  <c r="E54" i="2"/>
  <c r="D54" i="2"/>
  <c r="G53" i="2"/>
  <c r="E53" i="2"/>
  <c r="D53" i="2"/>
  <c r="F53" i="2" s="1"/>
  <c r="G52" i="2"/>
  <c r="F52" i="2"/>
  <c r="E52" i="2"/>
  <c r="D52" i="2"/>
  <c r="G51" i="2"/>
  <c r="E51" i="2"/>
  <c r="D51" i="2"/>
  <c r="F51" i="2" s="1"/>
  <c r="G50" i="2"/>
  <c r="F50" i="2"/>
  <c r="E50" i="2"/>
  <c r="D50" i="2"/>
  <c r="G49" i="2"/>
  <c r="E49" i="2"/>
  <c r="D49" i="2"/>
  <c r="F49" i="2" s="1"/>
  <c r="F48" i="2"/>
  <c r="E48" i="2"/>
  <c r="G48" i="2" s="1"/>
  <c r="D48" i="2"/>
  <c r="G47" i="2"/>
  <c r="E47" i="2"/>
  <c r="D47" i="2"/>
  <c r="F47" i="2" s="1"/>
  <c r="G46" i="2"/>
  <c r="F46" i="2"/>
  <c r="E46" i="2"/>
  <c r="D46" i="2"/>
  <c r="G45" i="2"/>
  <c r="E45" i="2"/>
  <c r="D45" i="2"/>
  <c r="F45" i="2" s="1"/>
  <c r="F44" i="2"/>
  <c r="E44" i="2"/>
  <c r="G44" i="2" s="1"/>
  <c r="D44" i="2"/>
  <c r="G43" i="2"/>
  <c r="E43" i="2"/>
  <c r="D43" i="2"/>
  <c r="F43" i="2" s="1"/>
  <c r="F42" i="2"/>
  <c r="E42" i="2"/>
  <c r="G42" i="2" s="1"/>
  <c r="D42" i="2"/>
  <c r="G41" i="2"/>
  <c r="E41" i="2"/>
  <c r="D41" i="2"/>
  <c r="F41" i="2" s="1"/>
  <c r="F40" i="2"/>
  <c r="E40" i="2"/>
  <c r="G40" i="2" s="1"/>
  <c r="D40" i="2"/>
  <c r="G39" i="2"/>
  <c r="E39" i="2"/>
  <c r="D39" i="2"/>
  <c r="F39" i="2" s="1"/>
  <c r="G38" i="2"/>
  <c r="F38" i="2"/>
  <c r="E38" i="2"/>
  <c r="D38" i="2"/>
  <c r="G37" i="2"/>
  <c r="E37" i="2"/>
  <c r="D37" i="2"/>
  <c r="F37" i="2" s="1"/>
  <c r="G36" i="2"/>
  <c r="F36" i="2"/>
  <c r="E36" i="2"/>
  <c r="D36" i="2"/>
  <c r="G35" i="2"/>
  <c r="E35" i="2"/>
  <c r="D35" i="2"/>
  <c r="F35" i="2" s="1"/>
  <c r="G34" i="2"/>
  <c r="F34" i="2"/>
  <c r="E34" i="2"/>
  <c r="D34" i="2"/>
  <c r="G33" i="2"/>
  <c r="E33" i="2"/>
  <c r="D33" i="2"/>
  <c r="F33" i="2" s="1"/>
  <c r="F32" i="2"/>
  <c r="E32" i="2"/>
  <c r="G32" i="2" s="1"/>
  <c r="D32" i="2"/>
  <c r="G31" i="2"/>
  <c r="E31" i="2"/>
  <c r="D31" i="2"/>
  <c r="F31" i="2" s="1"/>
  <c r="G30" i="2"/>
  <c r="F30" i="2"/>
  <c r="E30" i="2"/>
  <c r="D30" i="2"/>
  <c r="G29" i="2"/>
  <c r="E29" i="2"/>
  <c r="D29" i="2"/>
  <c r="F29" i="2" s="1"/>
  <c r="F28" i="2"/>
  <c r="E28" i="2"/>
  <c r="G28" i="2" s="1"/>
  <c r="D28" i="2"/>
  <c r="G27" i="2"/>
  <c r="E27" i="2"/>
  <c r="D27" i="2"/>
  <c r="F27" i="2" s="1"/>
  <c r="F26" i="2"/>
  <c r="E26" i="2"/>
  <c r="G26" i="2" s="1"/>
  <c r="D26" i="2"/>
  <c r="G25" i="2"/>
  <c r="E25" i="2"/>
  <c r="D25" i="2"/>
  <c r="F25" i="2" s="1"/>
  <c r="F24" i="2"/>
  <c r="E24" i="2"/>
  <c r="G24" i="2" s="1"/>
  <c r="D24" i="2"/>
  <c r="G23" i="2"/>
  <c r="E23" i="2"/>
  <c r="D23" i="2"/>
  <c r="F23" i="2" s="1"/>
  <c r="G22" i="2"/>
  <c r="F22" i="2"/>
  <c r="E22" i="2"/>
  <c r="D22" i="2"/>
  <c r="G21" i="2"/>
  <c r="E21" i="2"/>
  <c r="D21" i="2"/>
  <c r="F21" i="2" s="1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E16" i="2"/>
  <c r="D16" i="2"/>
  <c r="F16" i="2" s="1"/>
  <c r="E15" i="2"/>
  <c r="G15" i="2" s="1"/>
  <c r="D15" i="2"/>
  <c r="F15" i="2" s="1"/>
  <c r="G14" i="2"/>
  <c r="E14" i="2"/>
  <c r="D14" i="2"/>
  <c r="F14" i="2" s="1"/>
  <c r="E13" i="2"/>
  <c r="G13" i="2" s="1"/>
  <c r="D13" i="2"/>
  <c r="F13" i="2" s="1"/>
  <c r="F12" i="2"/>
  <c r="E12" i="2"/>
  <c r="G12" i="2" s="1"/>
  <c r="D12" i="2"/>
  <c r="F11" i="2"/>
  <c r="E11" i="2"/>
  <c r="G11" i="2" s="1"/>
  <c r="D11" i="2"/>
  <c r="G10" i="2"/>
  <c r="E10" i="2"/>
  <c r="D10" i="2"/>
  <c r="F10" i="2" s="1"/>
  <c r="G9" i="2"/>
  <c r="F9" i="2"/>
  <c r="E9" i="2"/>
  <c r="D9" i="2"/>
  <c r="F8" i="2"/>
  <c r="E8" i="2"/>
  <c r="G8" i="2" s="1"/>
  <c r="D8" i="2"/>
  <c r="F7" i="2"/>
  <c r="E7" i="2"/>
  <c r="G7" i="2" s="1"/>
  <c r="D7" i="2"/>
  <c r="G6" i="2"/>
  <c r="F6" i="2"/>
  <c r="E6" i="2"/>
  <c r="D6" i="2"/>
  <c r="G5" i="2"/>
  <c r="E5" i="2"/>
  <c r="D5" i="2"/>
  <c r="F5" i="2" s="1"/>
  <c r="O10" i="2" s="1"/>
  <c r="O4" i="2"/>
  <c r="G4" i="2"/>
  <c r="E4" i="2"/>
  <c r="D4" i="2"/>
  <c r="F4" i="2" s="1"/>
  <c r="G3" i="2"/>
  <c r="F3" i="2"/>
  <c r="E3" i="2"/>
  <c r="K4" i="2" s="1"/>
  <c r="K8" i="2" s="1"/>
  <c r="D3" i="2"/>
  <c r="K12" i="2" l="1"/>
  <c r="K16" i="2" s="1"/>
  <c r="K3" i="2"/>
  <c r="K7" i="2" s="1"/>
  <c r="K11" i="2"/>
  <c r="O3" i="2" l="1"/>
  <c r="O6" i="2" s="1"/>
  <c r="K15" i="2"/>
</calcChain>
</file>

<file path=xl/sharedStrings.xml><?xml version="1.0" encoding="utf-8"?>
<sst xmlns="http://schemas.openxmlformats.org/spreadsheetml/2006/main" count="27" uniqueCount="18">
  <si>
    <t>Dates</t>
  </si>
  <si>
    <t>Palantir Technologies (PLTR)</t>
  </si>
  <si>
    <t>S&amp;P 500 (SPX)</t>
  </si>
  <si>
    <t>Return (PLTR)</t>
  </si>
  <si>
    <t>Return (SPX)</t>
  </si>
  <si>
    <t>Excess Returns (PLTR)</t>
  </si>
  <si>
    <t>Excess Returns (SPX)</t>
  </si>
  <si>
    <t>Average Daily Return</t>
  </si>
  <si>
    <t>Value-at-Risk (VaR)</t>
  </si>
  <si>
    <t xml:space="preserve">Annualised Volatility </t>
  </si>
  <si>
    <t>Z-Score (95% Confidence Level)</t>
  </si>
  <si>
    <t>Initial Porfolio Price</t>
  </si>
  <si>
    <t>Annualised Return</t>
  </si>
  <si>
    <t>VaR</t>
  </si>
  <si>
    <t>CAPM Beta</t>
  </si>
  <si>
    <t>Risk-Free Rate (12-Month)</t>
  </si>
  <si>
    <t>Daily Volatility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</si>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</sst>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0" borderId="0"/>
    <xf numFmtId="0" fontId="3" fillId="2" borderId="2" applyNumberFormat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2"/>
    <xf numFmtId="0" fontId="1" fillId="3" borderId="1" xfId="1" applyBorder="1" applyAlignment="1">
      <alignment horizontal="center"/>
    </xf>
    <xf numFmtId="0" fontId="1" fillId="3" borderId="3" xfId="1" applyBorder="1" applyAlignment="1">
      <alignment horizontal="center"/>
    </xf>
    <xf numFmtId="14" fontId="2" fillId="0" borderId="0" xfId="2" applyNumberFormat="1"/>
    <xf numFmtId="0" fontId="3" fillId="2" borderId="2" xfId="3" applyAlignment="1">
      <alignment horizontal="center"/>
    </xf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10" fontId="0" fillId="0" borderId="0" xfId="4" applyNumberFormat="1" applyFont="1"/>
    <xf numFmtId="2" fontId="2" fillId="0" borderId="0" xfId="2" applyNumberFormat="1"/>
  </cellXfs>
  <cellStyles count="5">
    <cellStyle name="Accent1" xfId="1" builtinId="29"/>
    <cellStyle name="Calculation 2" xfId="3" xr:uid="{E384B735-2BEB-1442-9B6E-802AB943A337}"/>
    <cellStyle name="Normal" xfId="0" builtinId="0"/>
    <cellStyle name="Normal 2" xfId="2" xr:uid="{34F0C642-7651-8549-A779-DA78696B4C45}"/>
    <cellStyle name="Per cent 2" xfId="4" xr:uid="{817DDEE4-72D2-EC4D-8BD7-B22F00B92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3412-A2AC-014F-AADF-114DEF62F821}">
  <dimension ref="A1:V189"/>
  <sheetViews>
    <sheetView tabSelected="1" zoomScale="75" zoomScaleNormal="135" workbookViewId="0">
      <selection activeCell="N1" sqref="N1:O1"/>
    </sheetView>
  </sheetViews>
  <sheetFormatPr baseColWidth="10" defaultColWidth="8.83203125" defaultRowHeight="15" x14ac:dyDescent="0.2"/>
  <cols>
    <col min="1" max="1" width="10.5" style="1" bestFit="1" customWidth="1"/>
    <col min="2" max="2" width="22.83203125" style="1" bestFit="1" customWidth="1"/>
    <col min="3" max="3" width="13.1640625" style="1" bestFit="1" customWidth="1"/>
    <col min="4" max="4" width="16" style="1" customWidth="1"/>
    <col min="5" max="5" width="11.83203125" style="1" bestFit="1" customWidth="1"/>
    <col min="6" max="6" width="19.5" style="1" customWidth="1"/>
    <col min="7" max="7" width="18.5" style="1" customWidth="1"/>
    <col min="8" max="8" width="11.83203125" style="1" customWidth="1"/>
    <col min="9" max="9" width="9" style="1" customWidth="1"/>
    <col min="10" max="10" width="22.1640625" style="1" bestFit="1" customWidth="1"/>
    <col min="11" max="11" width="10.1640625" style="1" customWidth="1"/>
    <col min="12" max="13" width="8.83203125" style="1"/>
    <col min="14" max="14" width="28.5" style="1" bestFit="1" customWidth="1"/>
    <col min="15" max="15" width="18.5" style="1" customWidth="1"/>
    <col min="16" max="18" width="8.83203125" style="1"/>
    <col min="19" max="19" width="10.5" style="1" bestFit="1" customWidth="1"/>
    <col min="20" max="21" width="8.83203125" style="1"/>
    <col min="22" max="22" width="10.5" style="1" customWidth="1"/>
    <col min="23" max="16384" width="8.83203125" style="1"/>
  </cols>
  <sheetData>
    <row r="1" spans="1:22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2"/>
      <c r="N1" s="3"/>
      <c r="O1" s="3"/>
    </row>
    <row r="2" spans="1:22" ht="16" thickTop="1" x14ac:dyDescent="0.2">
      <c r="A2" s="4">
        <v>45474</v>
      </c>
      <c r="B2" s="1">
        <v>25.88</v>
      </c>
      <c r="C2" s="1">
        <v>5475.09</v>
      </c>
      <c r="J2" s="5" t="s">
        <v>7</v>
      </c>
      <c r="K2" s="5"/>
      <c r="N2" s="5" t="s">
        <v>8</v>
      </c>
      <c r="O2" s="5"/>
      <c r="S2" s="4"/>
      <c r="V2" s="4"/>
    </row>
    <row r="3" spans="1:22" x14ac:dyDescent="0.2">
      <c r="A3" s="4">
        <v>45475</v>
      </c>
      <c r="B3" s="1">
        <v>25.83</v>
      </c>
      <c r="C3" s="1">
        <v>5509.01</v>
      </c>
      <c r="D3" s="1">
        <f>LN(B3/B2)</f>
        <v>-1.9338625249506786E-3</v>
      </c>
      <c r="E3" s="1">
        <f>LN(C3/C2)</f>
        <v>6.1762197767835335E-3</v>
      </c>
      <c r="F3" s="1">
        <f>D3-$O$9</f>
        <v>-4.1233862524950683E-2</v>
      </c>
      <c r="G3" s="1">
        <f>E3-$O$9</f>
        <v>-3.3123780223216465E-2</v>
      </c>
      <c r="J3" s="1" t="s">
        <v>1</v>
      </c>
      <c r="K3" s="1">
        <f>AVERAGE(D3:D189)</f>
        <v>6.3213739677498038E-3</v>
      </c>
      <c r="N3" s="1" t="s">
        <v>9</v>
      </c>
      <c r="O3" s="1">
        <f>K11*SQRT(252)</f>
        <v>0.70010423718784942</v>
      </c>
      <c r="S3" s="4"/>
      <c r="V3" s="4"/>
    </row>
    <row r="4" spans="1:22" x14ac:dyDescent="0.2">
      <c r="A4" s="4">
        <v>45476</v>
      </c>
      <c r="B4" s="1">
        <v>25.85</v>
      </c>
      <c r="C4" s="1">
        <v>5537.02</v>
      </c>
      <c r="D4" s="1">
        <f t="shared" ref="D4:E67" si="0">LN(B4/B3)</f>
        <v>7.7399384668908131E-4</v>
      </c>
      <c r="E4" s="1">
        <f t="shared" si="0"/>
        <v>5.0715161981972666E-3</v>
      </c>
      <c r="F4" s="1">
        <f t="shared" ref="F4:G67" si="1">D4-$O$9</f>
        <v>-3.8526006153310921E-2</v>
      </c>
      <c r="G4" s="1">
        <f t="shared" si="1"/>
        <v>-3.4228483801802732E-2</v>
      </c>
      <c r="J4" s="1" t="s">
        <v>2</v>
      </c>
      <c r="K4" s="1">
        <f>AVERAGE(E3:E189)</f>
        <v>1.3193432898568429E-4</v>
      </c>
      <c r="N4" s="1" t="s">
        <v>10</v>
      </c>
      <c r="O4" s="1">
        <f>_xlfn.NORM.S.INV(0.95)</f>
        <v>1.6448536269514715</v>
      </c>
      <c r="S4" s="4"/>
      <c r="V4" s="4"/>
    </row>
    <row r="5" spans="1:22" x14ac:dyDescent="0.2">
      <c r="A5" s="4">
        <v>45478</v>
      </c>
      <c r="B5" s="1">
        <v>27.23</v>
      </c>
      <c r="C5" s="1">
        <v>5567.19</v>
      </c>
      <c r="D5" s="1">
        <f t="shared" si="0"/>
        <v>5.2008705731230127E-2</v>
      </c>
      <c r="E5" s="1">
        <f t="shared" si="0"/>
        <v>5.4339884131971751E-3</v>
      </c>
      <c r="F5" s="1">
        <f t="shared" si="1"/>
        <v>1.2708705731230126E-2</v>
      </c>
      <c r="G5" s="1">
        <f t="shared" si="1"/>
        <v>-3.386601158680283E-2</v>
      </c>
      <c r="N5" s="1" t="s">
        <v>11</v>
      </c>
      <c r="O5" s="1">
        <v>25.88</v>
      </c>
      <c r="S5" s="4"/>
      <c r="V5" s="4"/>
    </row>
    <row r="6" spans="1:22" x14ac:dyDescent="0.2">
      <c r="A6" s="4">
        <v>45481</v>
      </c>
      <c r="B6" s="1">
        <v>27.7</v>
      </c>
      <c r="C6" s="1">
        <v>5572.85</v>
      </c>
      <c r="D6" s="1">
        <f t="shared" si="0"/>
        <v>1.7113106507624549E-2</v>
      </c>
      <c r="E6" s="1">
        <f t="shared" si="0"/>
        <v>1.0161544279964853E-3</v>
      </c>
      <c r="F6" s="1">
        <f t="shared" si="1"/>
        <v>-2.2186893492375452E-2</v>
      </c>
      <c r="G6" s="1">
        <f t="shared" si="1"/>
        <v>-3.8283845572003518E-2</v>
      </c>
      <c r="J6" s="6" t="s">
        <v>12</v>
      </c>
      <c r="K6" s="7"/>
      <c r="N6" s="1" t="s">
        <v>13</v>
      </c>
      <c r="O6" s="1">
        <f>O3*O4*O5</f>
        <v>29.802605559091806</v>
      </c>
      <c r="S6" s="4"/>
      <c r="V6" s="4"/>
    </row>
    <row r="7" spans="1:22" x14ac:dyDescent="0.2">
      <c r="A7" s="4">
        <v>45482</v>
      </c>
      <c r="B7" s="1">
        <v>27.39</v>
      </c>
      <c r="C7" s="1">
        <v>5576.98</v>
      </c>
      <c r="D7" s="1">
        <f t="shared" si="0"/>
        <v>-1.1254429918305961E-2</v>
      </c>
      <c r="E7" s="1">
        <f t="shared" si="0"/>
        <v>7.4081850375864739E-4</v>
      </c>
      <c r="F7" s="1">
        <f t="shared" si="1"/>
        <v>-5.0554429918305964E-2</v>
      </c>
      <c r="G7" s="1">
        <f t="shared" si="1"/>
        <v>-3.8559181496241351E-2</v>
      </c>
      <c r="J7" s="1" t="s">
        <v>1</v>
      </c>
      <c r="K7" s="1">
        <f>K3*252</f>
        <v>1.5929862398729506</v>
      </c>
      <c r="S7" s="4"/>
      <c r="V7" s="4"/>
    </row>
    <row r="8" spans="1:22" x14ac:dyDescent="0.2">
      <c r="A8" s="4">
        <v>45483</v>
      </c>
      <c r="B8" s="1">
        <v>28.42</v>
      </c>
      <c r="C8" s="1">
        <v>5633.91</v>
      </c>
      <c r="D8" s="1">
        <f t="shared" si="0"/>
        <v>3.6915139393967907E-2</v>
      </c>
      <c r="E8" s="1">
        <f t="shared" si="0"/>
        <v>1.0156283642139425E-2</v>
      </c>
      <c r="F8" s="1">
        <f t="shared" si="1"/>
        <v>-2.3848606060320951E-3</v>
      </c>
      <c r="G8" s="1">
        <f t="shared" si="1"/>
        <v>-2.9143716357860575E-2</v>
      </c>
      <c r="J8" s="1" t="s">
        <v>2</v>
      </c>
      <c r="K8" s="1">
        <f>K4*252</f>
        <v>3.3247450904392441E-2</v>
      </c>
      <c r="N8" s="6" t="s">
        <v>14</v>
      </c>
      <c r="O8" s="7"/>
      <c r="S8" s="4"/>
      <c r="V8" s="4"/>
    </row>
    <row r="9" spans="1:22" ht="16" x14ac:dyDescent="0.2">
      <c r="A9" s="4">
        <v>45484</v>
      </c>
      <c r="B9" s="1">
        <v>27.64</v>
      </c>
      <c r="C9" s="1">
        <v>5584.54</v>
      </c>
      <c r="D9" s="1">
        <f t="shared" si="0"/>
        <v>-2.782912376948548E-2</v>
      </c>
      <c r="E9" s="1">
        <f t="shared" si="0"/>
        <v>-8.8016292301766504E-3</v>
      </c>
      <c r="F9" s="1">
        <f t="shared" si="1"/>
        <v>-6.7129123769485488E-2</v>
      </c>
      <c r="G9" s="1">
        <f t="shared" si="1"/>
        <v>-4.8101629230176648E-2</v>
      </c>
      <c r="N9" s="1" t="s">
        <v>15</v>
      </c>
      <c r="O9" s="8">
        <v>3.9300000000000002E-2</v>
      </c>
      <c r="S9" s="4"/>
      <c r="V9" s="4"/>
    </row>
    <row r="10" spans="1:22" x14ac:dyDescent="0.2">
      <c r="A10" s="4">
        <v>45485</v>
      </c>
      <c r="B10" s="1">
        <v>28.07</v>
      </c>
      <c r="C10" s="1">
        <v>5615.35</v>
      </c>
      <c r="D10" s="1">
        <f t="shared" si="0"/>
        <v>1.5437391474321898E-2</v>
      </c>
      <c r="E10" s="1">
        <f t="shared" si="0"/>
        <v>5.5018536287759819E-3</v>
      </c>
      <c r="F10" s="1">
        <f t="shared" si="1"/>
        <v>-2.3862608525678106E-2</v>
      </c>
      <c r="G10" s="1">
        <f t="shared" si="1"/>
        <v>-3.3798146371224018E-2</v>
      </c>
      <c r="J10" s="5" t="s">
        <v>16</v>
      </c>
      <c r="K10" s="5"/>
      <c r="N10" s="1" t="s">
        <v>17</v>
      </c>
      <c r="O10" s="1">
        <f>SLOPE(F3:F189,G3:G189)</f>
        <v>2.6471559810049254</v>
      </c>
      <c r="S10" s="4"/>
      <c r="V10" s="4"/>
    </row>
    <row r="11" spans="1:22" x14ac:dyDescent="0.2">
      <c r="A11" s="4">
        <v>45488</v>
      </c>
      <c r="B11" s="1">
        <v>28.67</v>
      </c>
      <c r="C11" s="1">
        <v>5631.22</v>
      </c>
      <c r="D11" s="1">
        <f t="shared" si="0"/>
        <v>2.1149889521487469E-2</v>
      </c>
      <c r="E11" s="1">
        <f t="shared" si="0"/>
        <v>2.822195662042845E-3</v>
      </c>
      <c r="F11" s="1">
        <f t="shared" si="1"/>
        <v>-1.8150110478512532E-2</v>
      </c>
      <c r="G11" s="1">
        <f t="shared" si="1"/>
        <v>-3.6477804337957158E-2</v>
      </c>
      <c r="J11" s="1" t="s">
        <v>1</v>
      </c>
      <c r="K11" s="1">
        <f>_xlfn.STDEV.S(D3:D189)</f>
        <v>4.410242151003875E-2</v>
      </c>
      <c r="S11" s="4"/>
      <c r="V11" s="4"/>
    </row>
    <row r="12" spans="1:22" x14ac:dyDescent="0.2">
      <c r="A12" s="4">
        <v>45489</v>
      </c>
      <c r="B12" s="1">
        <v>28.67</v>
      </c>
      <c r="C12" s="1">
        <v>5667.2</v>
      </c>
      <c r="D12" s="1">
        <f t="shared" si="0"/>
        <v>0</v>
      </c>
      <c r="E12" s="1">
        <f t="shared" si="0"/>
        <v>6.3690536600414091E-3</v>
      </c>
      <c r="F12" s="1">
        <f t="shared" si="1"/>
        <v>-3.9300000000000002E-2</v>
      </c>
      <c r="G12" s="1">
        <f t="shared" si="1"/>
        <v>-3.2930946339958592E-2</v>
      </c>
      <c r="J12" s="1" t="s">
        <v>2</v>
      </c>
      <c r="K12" s="1">
        <f>_xlfn.STDEV.S(E3:E189)</f>
        <v>9.48950811446575E-3</v>
      </c>
      <c r="S12" s="4"/>
      <c r="V12" s="4"/>
    </row>
    <row r="13" spans="1:22" x14ac:dyDescent="0.2">
      <c r="A13" s="4">
        <v>45490</v>
      </c>
      <c r="B13" s="1">
        <v>28.22</v>
      </c>
      <c r="C13" s="1">
        <v>5588.27</v>
      </c>
      <c r="D13" s="1">
        <f t="shared" si="0"/>
        <v>-1.582033347061057E-2</v>
      </c>
      <c r="E13" s="1">
        <f t="shared" si="0"/>
        <v>-1.4025410555021933E-2</v>
      </c>
      <c r="F13" s="1">
        <f t="shared" si="1"/>
        <v>-5.5120333470610572E-2</v>
      </c>
      <c r="G13" s="1">
        <f t="shared" si="1"/>
        <v>-5.3325410555021935E-2</v>
      </c>
      <c r="S13" s="4"/>
      <c r="V13" s="4"/>
    </row>
    <row r="14" spans="1:22" x14ac:dyDescent="0.2">
      <c r="A14" s="4">
        <v>45491</v>
      </c>
      <c r="B14" s="1">
        <v>28.64</v>
      </c>
      <c r="C14" s="1">
        <v>5544.59</v>
      </c>
      <c r="D14" s="1">
        <f t="shared" si="0"/>
        <v>1.4773395667776986E-2</v>
      </c>
      <c r="E14" s="1">
        <f t="shared" si="0"/>
        <v>-7.8470804696827295E-3</v>
      </c>
      <c r="F14" s="1">
        <f t="shared" si="1"/>
        <v>-2.4526604332223013E-2</v>
      </c>
      <c r="G14" s="1">
        <f t="shared" si="1"/>
        <v>-4.7147080469682731E-2</v>
      </c>
      <c r="J14" s="5" t="s">
        <v>9</v>
      </c>
      <c r="K14" s="5"/>
      <c r="S14" s="4"/>
      <c r="V14" s="4"/>
    </row>
    <row r="15" spans="1:22" x14ac:dyDescent="0.2">
      <c r="A15" s="4">
        <v>45492</v>
      </c>
      <c r="B15" s="1">
        <v>28.58</v>
      </c>
      <c r="C15" s="1">
        <v>5505</v>
      </c>
      <c r="D15" s="1">
        <f t="shared" si="0"/>
        <v>-2.0971695907236478E-3</v>
      </c>
      <c r="E15" s="1">
        <f t="shared" si="0"/>
        <v>-7.1659074070294041E-3</v>
      </c>
      <c r="F15" s="1">
        <f t="shared" si="1"/>
        <v>-4.1397169590723648E-2</v>
      </c>
      <c r="G15" s="1">
        <f t="shared" si="1"/>
        <v>-4.6465907407029404E-2</v>
      </c>
      <c r="J15" s="1" t="s">
        <v>1</v>
      </c>
      <c r="K15" s="1">
        <f>K11*SQRT(252)</f>
        <v>0.70010423718784942</v>
      </c>
      <c r="S15" s="4"/>
      <c r="V15" s="4"/>
    </row>
    <row r="16" spans="1:22" x14ac:dyDescent="0.2">
      <c r="A16" s="4">
        <v>45495</v>
      </c>
      <c r="B16" s="1">
        <v>28.46</v>
      </c>
      <c r="C16" s="1">
        <v>5564.41</v>
      </c>
      <c r="D16" s="1">
        <f t="shared" si="0"/>
        <v>-4.2075798400149928E-3</v>
      </c>
      <c r="E16" s="1">
        <f t="shared" si="0"/>
        <v>1.0734189165974961E-2</v>
      </c>
      <c r="F16" s="1">
        <f t="shared" si="1"/>
        <v>-4.3507579840014993E-2</v>
      </c>
      <c r="G16" s="1">
        <f t="shared" si="1"/>
        <v>-2.8565810834025041E-2</v>
      </c>
      <c r="J16" s="1" t="s">
        <v>2</v>
      </c>
      <c r="K16" s="1">
        <f>K12*SQRT(252)</f>
        <v>0.15064127121123499</v>
      </c>
      <c r="S16" s="4"/>
      <c r="V16" s="4"/>
    </row>
    <row r="17" spans="1:22" x14ac:dyDescent="0.2">
      <c r="A17" s="4">
        <v>45496</v>
      </c>
      <c r="B17" s="1">
        <v>28.81</v>
      </c>
      <c r="C17" s="1">
        <v>5555.74</v>
      </c>
      <c r="D17" s="1">
        <f t="shared" si="0"/>
        <v>1.2222956434730725E-2</v>
      </c>
      <c r="E17" s="1">
        <f t="shared" si="0"/>
        <v>-1.5593317997995005E-3</v>
      </c>
      <c r="F17" s="1">
        <f t="shared" si="1"/>
        <v>-2.7077043565269278E-2</v>
      </c>
      <c r="G17" s="1">
        <f t="shared" si="1"/>
        <v>-4.0859331799799503E-2</v>
      </c>
      <c r="S17" s="4"/>
      <c r="V17" s="4"/>
    </row>
    <row r="18" spans="1:22" x14ac:dyDescent="0.2">
      <c r="A18" s="4">
        <v>45497</v>
      </c>
      <c r="B18" s="1">
        <v>26.6</v>
      </c>
      <c r="C18" s="1">
        <v>5427.13</v>
      </c>
      <c r="D18" s="1">
        <f t="shared" si="0"/>
        <v>-7.9811333308783663E-2</v>
      </c>
      <c r="E18" s="1">
        <f t="shared" si="0"/>
        <v>-2.3421178443889513E-2</v>
      </c>
      <c r="F18" s="1">
        <f t="shared" si="1"/>
        <v>-0.11911133330878367</v>
      </c>
      <c r="G18" s="1">
        <f t="shared" si="1"/>
        <v>-6.2721178443889511E-2</v>
      </c>
      <c r="S18" s="4"/>
      <c r="V18" s="4"/>
    </row>
    <row r="19" spans="1:22" x14ac:dyDescent="0.2">
      <c r="A19" s="4">
        <v>45498</v>
      </c>
      <c r="B19" s="1">
        <v>26.63</v>
      </c>
      <c r="C19" s="1">
        <v>5399.22</v>
      </c>
      <c r="D19" s="1">
        <f t="shared" si="0"/>
        <v>1.1271840381874916E-3</v>
      </c>
      <c r="E19" s="1">
        <f t="shared" si="0"/>
        <v>-5.1559504042484414E-3</v>
      </c>
      <c r="F19" s="1">
        <f t="shared" si="1"/>
        <v>-3.817281596181251E-2</v>
      </c>
      <c r="G19" s="1">
        <f t="shared" si="1"/>
        <v>-4.4455950404248441E-2</v>
      </c>
      <c r="S19" s="4"/>
      <c r="V19" s="4"/>
    </row>
    <row r="20" spans="1:22" x14ac:dyDescent="0.2">
      <c r="A20" s="4">
        <v>45499</v>
      </c>
      <c r="B20" s="1">
        <v>27.18</v>
      </c>
      <c r="C20" s="1">
        <v>5459.1</v>
      </c>
      <c r="D20" s="1">
        <f t="shared" si="0"/>
        <v>2.0443008897156823E-2</v>
      </c>
      <c r="E20" s="1">
        <f t="shared" si="0"/>
        <v>1.1029442312488889E-2</v>
      </c>
      <c r="F20" s="1">
        <f t="shared" si="1"/>
        <v>-1.8856991102843178E-2</v>
      </c>
      <c r="G20" s="1">
        <f t="shared" si="1"/>
        <v>-2.8270557687511112E-2</v>
      </c>
      <c r="S20" s="4"/>
      <c r="V20" s="4"/>
    </row>
    <row r="21" spans="1:22" x14ac:dyDescent="0.2">
      <c r="A21" s="4">
        <v>45502</v>
      </c>
      <c r="B21" s="1">
        <v>27.08</v>
      </c>
      <c r="C21" s="1">
        <v>5463.54</v>
      </c>
      <c r="D21" s="1">
        <f t="shared" si="0"/>
        <v>-3.6859606789235019E-3</v>
      </c>
      <c r="E21" s="1">
        <f t="shared" si="0"/>
        <v>8.129903108684501E-4</v>
      </c>
      <c r="F21" s="1">
        <f t="shared" si="1"/>
        <v>-4.2985960678923504E-2</v>
      </c>
      <c r="G21" s="1">
        <f t="shared" si="1"/>
        <v>-3.8487009689131553E-2</v>
      </c>
      <c r="S21" s="4"/>
      <c r="V21" s="4"/>
    </row>
    <row r="22" spans="1:22" x14ac:dyDescent="0.2">
      <c r="A22" s="4">
        <v>45503</v>
      </c>
      <c r="B22" s="1">
        <v>26.37</v>
      </c>
      <c r="C22" s="1">
        <v>5436.44</v>
      </c>
      <c r="D22" s="1">
        <f t="shared" si="0"/>
        <v>-2.6568447678878813E-2</v>
      </c>
      <c r="E22" s="1">
        <f t="shared" si="0"/>
        <v>-4.9724964337360253E-3</v>
      </c>
      <c r="F22" s="1">
        <f t="shared" si="1"/>
        <v>-6.5868447678878811E-2</v>
      </c>
      <c r="G22" s="1">
        <f t="shared" si="1"/>
        <v>-4.4272496433736028E-2</v>
      </c>
      <c r="S22" s="4"/>
      <c r="V22" s="4"/>
    </row>
    <row r="23" spans="1:22" x14ac:dyDescent="0.2">
      <c r="A23" s="4">
        <v>45504</v>
      </c>
      <c r="B23" s="1">
        <v>26.89</v>
      </c>
      <c r="C23" s="1">
        <v>5522.3</v>
      </c>
      <c r="D23" s="1">
        <f t="shared" si="0"/>
        <v>1.9527469915578025E-2</v>
      </c>
      <c r="E23" s="1">
        <f t="shared" si="0"/>
        <v>1.567000529191805E-2</v>
      </c>
      <c r="F23" s="1">
        <f t="shared" si="1"/>
        <v>-1.9772530084421976E-2</v>
      </c>
      <c r="G23" s="1">
        <f t="shared" si="1"/>
        <v>-2.3629994708081952E-2</v>
      </c>
      <c r="S23" s="4"/>
      <c r="V23" s="4"/>
    </row>
    <row r="24" spans="1:22" x14ac:dyDescent="0.2">
      <c r="A24" s="4">
        <v>45505</v>
      </c>
      <c r="B24" s="1">
        <v>26.08</v>
      </c>
      <c r="C24" s="1">
        <v>5446.68</v>
      </c>
      <c r="D24" s="1">
        <f t="shared" si="0"/>
        <v>-3.0585733222321162E-2</v>
      </c>
      <c r="E24" s="1">
        <f t="shared" si="0"/>
        <v>-1.3788191433053192E-2</v>
      </c>
      <c r="F24" s="1">
        <f t="shared" si="1"/>
        <v>-6.9885733222321167E-2</v>
      </c>
      <c r="G24" s="1">
        <f t="shared" si="1"/>
        <v>-5.3088191433053197E-2</v>
      </c>
      <c r="K24" s="9"/>
      <c r="S24" s="4"/>
      <c r="V24" s="4"/>
    </row>
    <row r="25" spans="1:22" x14ac:dyDescent="0.2">
      <c r="A25" s="4">
        <v>45506</v>
      </c>
      <c r="B25" s="1">
        <v>24.74</v>
      </c>
      <c r="C25" s="1">
        <v>5346.56</v>
      </c>
      <c r="D25" s="1">
        <f t="shared" si="0"/>
        <v>-5.2747370094110339E-2</v>
      </c>
      <c r="E25" s="1">
        <f t="shared" si="0"/>
        <v>-1.8552885294602865E-2</v>
      </c>
      <c r="F25" s="1">
        <f t="shared" si="1"/>
        <v>-9.2047370094110348E-2</v>
      </c>
      <c r="G25" s="1">
        <f t="shared" si="1"/>
        <v>-5.7852885294602863E-2</v>
      </c>
      <c r="K25" s="9"/>
      <c r="S25" s="4"/>
      <c r="V25" s="4"/>
    </row>
    <row r="26" spans="1:22" x14ac:dyDescent="0.2">
      <c r="A26" s="4">
        <v>45509</v>
      </c>
      <c r="B26" s="1">
        <v>24.09</v>
      </c>
      <c r="C26" s="1">
        <v>5186.33</v>
      </c>
      <c r="D26" s="1">
        <f t="shared" si="0"/>
        <v>-2.6624550337561802E-2</v>
      </c>
      <c r="E26" s="1">
        <f t="shared" si="0"/>
        <v>-3.0427045496882188E-2</v>
      </c>
      <c r="F26" s="1">
        <f t="shared" si="1"/>
        <v>-6.592455033756181E-2</v>
      </c>
      <c r="G26" s="1">
        <f t="shared" si="1"/>
        <v>-6.972704549688219E-2</v>
      </c>
      <c r="S26" s="4"/>
      <c r="V26" s="4"/>
    </row>
    <row r="27" spans="1:22" x14ac:dyDescent="0.2">
      <c r="A27" s="4">
        <v>45510</v>
      </c>
      <c r="B27" s="1">
        <v>26.59</v>
      </c>
      <c r="C27" s="1">
        <v>5240.03</v>
      </c>
      <c r="D27" s="1">
        <f t="shared" si="0"/>
        <v>9.8738388628148488E-2</v>
      </c>
      <c r="E27" s="1">
        <f t="shared" si="0"/>
        <v>1.0300905557719547E-2</v>
      </c>
      <c r="F27" s="1">
        <f t="shared" si="1"/>
        <v>5.9438388628148486E-2</v>
      </c>
      <c r="G27" s="1">
        <f t="shared" si="1"/>
        <v>-2.8999094442280455E-2</v>
      </c>
      <c r="S27" s="4"/>
      <c r="V27" s="4"/>
    </row>
    <row r="28" spans="1:22" x14ac:dyDescent="0.2">
      <c r="A28" s="4">
        <v>45511</v>
      </c>
      <c r="B28" s="1">
        <v>26.32</v>
      </c>
      <c r="C28" s="1">
        <v>5199.5</v>
      </c>
      <c r="D28" s="1">
        <f t="shared" si="0"/>
        <v>-1.0206098797812016E-2</v>
      </c>
      <c r="E28" s="1">
        <f t="shared" si="0"/>
        <v>-7.7647563892511828E-3</v>
      </c>
      <c r="F28" s="1">
        <f t="shared" si="1"/>
        <v>-4.9506098797812016E-2</v>
      </c>
      <c r="G28" s="1">
        <f t="shared" si="1"/>
        <v>-4.7064756389251186E-2</v>
      </c>
      <c r="S28" s="4"/>
      <c r="V28" s="4"/>
    </row>
    <row r="29" spans="1:22" x14ac:dyDescent="0.2">
      <c r="A29" s="4">
        <v>45512</v>
      </c>
      <c r="B29" s="1">
        <v>29.28</v>
      </c>
      <c r="C29" s="1">
        <v>5319.31</v>
      </c>
      <c r="D29" s="1">
        <f t="shared" si="0"/>
        <v>0.10657558263599434</v>
      </c>
      <c r="E29" s="1">
        <f t="shared" si="0"/>
        <v>2.2781128575607587E-2</v>
      </c>
      <c r="F29" s="1">
        <f t="shared" si="1"/>
        <v>6.7275582635994341E-2</v>
      </c>
      <c r="G29" s="1">
        <f t="shared" si="1"/>
        <v>-1.6518871424392415E-2</v>
      </c>
      <c r="S29" s="4"/>
      <c r="V29" s="4"/>
    </row>
    <row r="30" spans="1:22" x14ac:dyDescent="0.2">
      <c r="A30" s="4">
        <v>45513</v>
      </c>
      <c r="B30" s="1">
        <v>30.01</v>
      </c>
      <c r="C30" s="1">
        <v>5344.16</v>
      </c>
      <c r="D30" s="1">
        <f t="shared" si="0"/>
        <v>2.4625970359165032E-2</v>
      </c>
      <c r="E30" s="1">
        <f t="shared" si="0"/>
        <v>4.660780212150723E-3</v>
      </c>
      <c r="F30" s="1">
        <f t="shared" si="1"/>
        <v>-1.467402964083497E-2</v>
      </c>
      <c r="G30" s="1">
        <f t="shared" si="1"/>
        <v>-3.4639219787849278E-2</v>
      </c>
      <c r="S30" s="4"/>
      <c r="V30" s="4"/>
    </row>
    <row r="31" spans="1:22" x14ac:dyDescent="0.2">
      <c r="A31" s="4">
        <v>45516</v>
      </c>
      <c r="B31" s="1">
        <v>29.38</v>
      </c>
      <c r="C31" s="1">
        <v>5344.39</v>
      </c>
      <c r="D31" s="1">
        <f t="shared" si="0"/>
        <v>-2.121648870654454E-2</v>
      </c>
      <c r="E31" s="1">
        <f t="shared" si="0"/>
        <v>4.3036707511422095E-5</v>
      </c>
      <c r="F31" s="1">
        <f t="shared" si="1"/>
        <v>-6.0516488706544538E-2</v>
      </c>
      <c r="G31" s="1">
        <f t="shared" si="1"/>
        <v>-3.9256963292488581E-2</v>
      </c>
      <c r="S31" s="4"/>
      <c r="V31" s="4"/>
    </row>
    <row r="32" spans="1:22" x14ac:dyDescent="0.2">
      <c r="A32" s="4">
        <v>45517</v>
      </c>
      <c r="B32" s="1">
        <v>30.39</v>
      </c>
      <c r="C32" s="1">
        <v>5434.43</v>
      </c>
      <c r="D32" s="1">
        <f t="shared" si="0"/>
        <v>3.3799436182970502E-2</v>
      </c>
      <c r="E32" s="1">
        <f t="shared" si="0"/>
        <v>1.6707226654933075E-2</v>
      </c>
      <c r="F32" s="1">
        <f t="shared" si="1"/>
        <v>-5.5005638170294996E-3</v>
      </c>
      <c r="G32" s="1">
        <f t="shared" si="1"/>
        <v>-2.2592773345066926E-2</v>
      </c>
      <c r="S32" s="4"/>
      <c r="V32" s="4"/>
    </row>
    <row r="33" spans="1:22" x14ac:dyDescent="0.2">
      <c r="A33" s="4">
        <v>45518</v>
      </c>
      <c r="B33" s="1">
        <v>31</v>
      </c>
      <c r="C33" s="1">
        <v>5455.21</v>
      </c>
      <c r="D33" s="1">
        <f t="shared" si="0"/>
        <v>1.9873597556444533E-2</v>
      </c>
      <c r="E33" s="1">
        <f t="shared" si="0"/>
        <v>3.816476067632372E-3</v>
      </c>
      <c r="F33" s="1">
        <f t="shared" si="1"/>
        <v>-1.9426402443555469E-2</v>
      </c>
      <c r="G33" s="1">
        <f t="shared" si="1"/>
        <v>-3.548352393236763E-2</v>
      </c>
      <c r="S33" s="4"/>
      <c r="V33" s="4"/>
    </row>
    <row r="34" spans="1:22" x14ac:dyDescent="0.2">
      <c r="A34" s="4">
        <v>45519</v>
      </c>
      <c r="B34" s="1">
        <v>31.22</v>
      </c>
      <c r="C34" s="1">
        <v>5543.22</v>
      </c>
      <c r="D34" s="1">
        <f t="shared" si="0"/>
        <v>7.0717106021397445E-3</v>
      </c>
      <c r="E34" s="1">
        <f t="shared" si="0"/>
        <v>1.6004444012785939E-2</v>
      </c>
      <c r="F34" s="1">
        <f t="shared" si="1"/>
        <v>-3.2228289397860259E-2</v>
      </c>
      <c r="G34" s="1">
        <f t="shared" si="1"/>
        <v>-2.3295555987214063E-2</v>
      </c>
      <c r="S34" s="4"/>
      <c r="V34" s="4"/>
    </row>
    <row r="35" spans="1:22" x14ac:dyDescent="0.2">
      <c r="A35" s="4">
        <v>45520</v>
      </c>
      <c r="B35" s="1">
        <v>32.08</v>
      </c>
      <c r="C35" s="1">
        <v>5554.25</v>
      </c>
      <c r="D35" s="1">
        <f t="shared" si="0"/>
        <v>2.7173867911027633E-2</v>
      </c>
      <c r="E35" s="1">
        <f t="shared" si="0"/>
        <v>1.9878411263283945E-3</v>
      </c>
      <c r="F35" s="1">
        <f t="shared" si="1"/>
        <v>-1.2126132088972369E-2</v>
      </c>
      <c r="G35" s="1">
        <f t="shared" si="1"/>
        <v>-3.7312158873671605E-2</v>
      </c>
      <c r="S35" s="4"/>
      <c r="V35" s="4"/>
    </row>
    <row r="36" spans="1:22" x14ac:dyDescent="0.2">
      <c r="A36" s="4">
        <v>45523</v>
      </c>
      <c r="B36" s="1">
        <v>32.5</v>
      </c>
      <c r="C36" s="1">
        <v>5608.25</v>
      </c>
      <c r="D36" s="1">
        <f t="shared" si="0"/>
        <v>1.3007306337378045E-2</v>
      </c>
      <c r="E36" s="1">
        <f t="shared" si="0"/>
        <v>9.6753274361777754E-3</v>
      </c>
      <c r="F36" s="1">
        <f t="shared" si="1"/>
        <v>-2.6292693662621956E-2</v>
      </c>
      <c r="G36" s="1">
        <f t="shared" si="1"/>
        <v>-2.9624672563822226E-2</v>
      </c>
      <c r="S36" s="4"/>
      <c r="V36" s="4"/>
    </row>
    <row r="37" spans="1:22" x14ac:dyDescent="0.2">
      <c r="A37" s="4">
        <v>45524</v>
      </c>
      <c r="B37" s="1">
        <v>32.32</v>
      </c>
      <c r="C37" s="1">
        <v>5597.12</v>
      </c>
      <c r="D37" s="1">
        <f t="shared" si="0"/>
        <v>-5.5538556827971243E-3</v>
      </c>
      <c r="E37" s="1">
        <f t="shared" si="0"/>
        <v>-1.9865481747165059E-3</v>
      </c>
      <c r="F37" s="1">
        <f t="shared" si="1"/>
        <v>-4.4853855682797122E-2</v>
      </c>
      <c r="G37" s="1">
        <f t="shared" si="1"/>
        <v>-4.1286548174716504E-2</v>
      </c>
      <c r="S37" s="4"/>
      <c r="V37" s="4"/>
    </row>
    <row r="38" spans="1:22" x14ac:dyDescent="0.2">
      <c r="A38" s="4">
        <v>45525</v>
      </c>
      <c r="B38" s="1">
        <v>32.54</v>
      </c>
      <c r="C38" s="1">
        <v>5620.85</v>
      </c>
      <c r="D38" s="1">
        <f t="shared" si="0"/>
        <v>6.7838681379971712E-3</v>
      </c>
      <c r="E38" s="1">
        <f t="shared" si="0"/>
        <v>4.2307182841846242E-3</v>
      </c>
      <c r="F38" s="1">
        <f t="shared" si="1"/>
        <v>-3.2516131862002834E-2</v>
      </c>
      <c r="G38" s="1">
        <f t="shared" si="1"/>
        <v>-3.506928171581538E-2</v>
      </c>
      <c r="S38" s="4"/>
      <c r="V38" s="4"/>
    </row>
    <row r="39" spans="1:22" x14ac:dyDescent="0.2">
      <c r="A39" s="4">
        <v>45526</v>
      </c>
      <c r="B39" s="1">
        <v>31.92</v>
      </c>
      <c r="C39" s="1">
        <v>5570.64</v>
      </c>
      <c r="D39" s="1">
        <f t="shared" si="0"/>
        <v>-1.9237329209283616E-2</v>
      </c>
      <c r="E39" s="1">
        <f t="shared" si="0"/>
        <v>-8.9729494254644684E-3</v>
      </c>
      <c r="F39" s="1">
        <f t="shared" si="1"/>
        <v>-5.8537329209283617E-2</v>
      </c>
      <c r="G39" s="1">
        <f t="shared" si="1"/>
        <v>-4.8272949425464472E-2</v>
      </c>
      <c r="S39" s="4"/>
      <c r="V39" s="4"/>
    </row>
    <row r="40" spans="1:22" x14ac:dyDescent="0.2">
      <c r="A40" s="4">
        <v>45527</v>
      </c>
      <c r="B40" s="1">
        <v>31.78</v>
      </c>
      <c r="C40" s="1">
        <v>5634.61</v>
      </c>
      <c r="D40" s="1">
        <f t="shared" si="0"/>
        <v>-4.3956114730381093E-3</v>
      </c>
      <c r="E40" s="1">
        <f t="shared" si="0"/>
        <v>1.1417986208502448E-2</v>
      </c>
      <c r="F40" s="1">
        <f t="shared" si="1"/>
        <v>-4.3695611473038111E-2</v>
      </c>
      <c r="G40" s="1">
        <f t="shared" si="1"/>
        <v>-2.7882013791497552E-2</v>
      </c>
      <c r="S40" s="4"/>
      <c r="V40" s="4"/>
    </row>
    <row r="41" spans="1:22" x14ac:dyDescent="0.2">
      <c r="A41" s="4">
        <v>45530</v>
      </c>
      <c r="B41" s="1">
        <v>30.85</v>
      </c>
      <c r="C41" s="1">
        <v>5616.84</v>
      </c>
      <c r="D41" s="1">
        <f t="shared" si="0"/>
        <v>-2.9700410757173123E-2</v>
      </c>
      <c r="E41" s="1">
        <f t="shared" si="0"/>
        <v>-3.1587066155747872E-3</v>
      </c>
      <c r="F41" s="1">
        <f t="shared" si="1"/>
        <v>-6.9000410757173128E-2</v>
      </c>
      <c r="G41" s="1">
        <f t="shared" si="1"/>
        <v>-4.2458706615574791E-2</v>
      </c>
      <c r="S41" s="4"/>
      <c r="V41" s="4"/>
    </row>
    <row r="42" spans="1:22" x14ac:dyDescent="0.2">
      <c r="A42" s="4">
        <v>45531</v>
      </c>
      <c r="B42" s="1">
        <v>30.84</v>
      </c>
      <c r="C42" s="1">
        <v>5625.8</v>
      </c>
      <c r="D42" s="1">
        <f t="shared" si="0"/>
        <v>-3.2420165626815032E-4</v>
      </c>
      <c r="E42" s="1">
        <f t="shared" si="0"/>
        <v>1.5939320118754585E-3</v>
      </c>
      <c r="F42" s="1">
        <f t="shared" si="1"/>
        <v>-3.9624201656268149E-2</v>
      </c>
      <c r="G42" s="1">
        <f t="shared" si="1"/>
        <v>-3.7706067988124543E-2</v>
      </c>
      <c r="S42" s="4"/>
      <c r="V42" s="4"/>
    </row>
    <row r="43" spans="1:22" x14ac:dyDescent="0.2">
      <c r="A43" s="4">
        <v>45532</v>
      </c>
      <c r="B43" s="1">
        <v>30.36</v>
      </c>
      <c r="C43" s="1">
        <v>5592.18</v>
      </c>
      <c r="D43" s="1">
        <f t="shared" si="0"/>
        <v>-1.5686596167699619E-2</v>
      </c>
      <c r="E43" s="1">
        <f t="shared" si="0"/>
        <v>-5.9939669454233853E-3</v>
      </c>
      <c r="F43" s="1">
        <f t="shared" si="1"/>
        <v>-5.4986596167699617E-2</v>
      </c>
      <c r="G43" s="1">
        <f t="shared" si="1"/>
        <v>-4.5293966945423383E-2</v>
      </c>
      <c r="S43" s="4"/>
      <c r="V43" s="4"/>
    </row>
    <row r="44" spans="1:22" x14ac:dyDescent="0.2">
      <c r="A44" s="4">
        <v>45533</v>
      </c>
      <c r="B44" s="1">
        <v>31</v>
      </c>
      <c r="C44" s="1">
        <v>5591.96</v>
      </c>
      <c r="D44" s="1">
        <f t="shared" si="0"/>
        <v>2.0861251957717021E-2</v>
      </c>
      <c r="E44" s="1">
        <f t="shared" si="0"/>
        <v>-3.934142455813639E-5</v>
      </c>
      <c r="F44" s="1">
        <f t="shared" si="1"/>
        <v>-1.8438748042282981E-2</v>
      </c>
      <c r="G44" s="1">
        <f t="shared" si="1"/>
        <v>-3.9339341424558139E-2</v>
      </c>
      <c r="S44" s="4"/>
      <c r="V44" s="4"/>
    </row>
    <row r="45" spans="1:22" x14ac:dyDescent="0.2">
      <c r="A45" s="4">
        <v>45534</v>
      </c>
      <c r="B45" s="1">
        <v>31.48</v>
      </c>
      <c r="C45" s="1">
        <v>5648.4</v>
      </c>
      <c r="D45" s="1">
        <f t="shared" si="0"/>
        <v>1.536521906405614E-2</v>
      </c>
      <c r="E45" s="1">
        <f t="shared" si="0"/>
        <v>1.0042467382856683E-2</v>
      </c>
      <c r="F45" s="1">
        <f t="shared" si="1"/>
        <v>-2.393478093594386E-2</v>
      </c>
      <c r="G45" s="1">
        <f t="shared" si="1"/>
        <v>-2.9257532617143318E-2</v>
      </c>
      <c r="S45" s="4"/>
      <c r="V45" s="4"/>
    </row>
    <row r="46" spans="1:22" x14ac:dyDescent="0.2">
      <c r="A46" s="4">
        <v>45538</v>
      </c>
      <c r="B46" s="1">
        <v>30.51</v>
      </c>
      <c r="C46" s="1">
        <v>5528.93</v>
      </c>
      <c r="D46" s="1">
        <f t="shared" si="0"/>
        <v>-3.1297924820624198E-2</v>
      </c>
      <c r="E46" s="1">
        <f t="shared" si="0"/>
        <v>-2.137801245458143E-2</v>
      </c>
      <c r="F46" s="1">
        <f t="shared" si="1"/>
        <v>-7.05979248206242E-2</v>
      </c>
      <c r="G46" s="1">
        <f t="shared" si="1"/>
        <v>-6.0678012454581431E-2</v>
      </c>
      <c r="S46" s="4"/>
      <c r="V46" s="4"/>
    </row>
    <row r="47" spans="1:22" x14ac:dyDescent="0.2">
      <c r="A47" s="4">
        <v>45539</v>
      </c>
      <c r="B47" s="1">
        <v>30.59</v>
      </c>
      <c r="C47" s="1">
        <v>5520.07</v>
      </c>
      <c r="D47" s="1">
        <f t="shared" si="0"/>
        <v>2.6186594342336778E-3</v>
      </c>
      <c r="E47" s="1">
        <f t="shared" si="0"/>
        <v>-1.6037653903594354E-3</v>
      </c>
      <c r="F47" s="1">
        <f t="shared" si="1"/>
        <v>-3.6681340565766322E-2</v>
      </c>
      <c r="G47" s="1">
        <f t="shared" si="1"/>
        <v>-4.0903765390359434E-2</v>
      </c>
      <c r="S47" s="4"/>
      <c r="V47" s="4"/>
    </row>
    <row r="48" spans="1:22" x14ac:dyDescent="0.2">
      <c r="A48" s="4">
        <v>45540</v>
      </c>
      <c r="B48" s="1">
        <v>30.16</v>
      </c>
      <c r="C48" s="1">
        <v>5503.41</v>
      </c>
      <c r="D48" s="1">
        <f t="shared" si="0"/>
        <v>-1.4156615023056703E-2</v>
      </c>
      <c r="E48" s="1">
        <f t="shared" si="0"/>
        <v>-3.0226412501879545E-3</v>
      </c>
      <c r="F48" s="1">
        <f t="shared" si="1"/>
        <v>-5.3456615023056708E-2</v>
      </c>
      <c r="G48" s="1">
        <f t="shared" si="1"/>
        <v>-4.2322641250187955E-2</v>
      </c>
      <c r="S48" s="4"/>
      <c r="V48" s="4"/>
    </row>
    <row r="49" spans="1:22" x14ac:dyDescent="0.2">
      <c r="A49" s="4">
        <v>45541</v>
      </c>
      <c r="B49" s="1">
        <v>30.33</v>
      </c>
      <c r="C49" s="1">
        <v>5408.42</v>
      </c>
      <c r="D49" s="1">
        <f t="shared" si="0"/>
        <v>5.6207785607343651E-3</v>
      </c>
      <c r="E49" s="1">
        <f t="shared" si="0"/>
        <v>-1.7410901670867562E-2</v>
      </c>
      <c r="F49" s="1">
        <f t="shared" si="1"/>
        <v>-3.3679221439265633E-2</v>
      </c>
      <c r="G49" s="1">
        <f t="shared" si="1"/>
        <v>-5.6710901670867564E-2</v>
      </c>
      <c r="S49" s="4"/>
      <c r="V49" s="4"/>
    </row>
    <row r="50" spans="1:22" x14ac:dyDescent="0.2">
      <c r="A50" s="4">
        <v>45544</v>
      </c>
      <c r="B50" s="1">
        <v>34.6</v>
      </c>
      <c r="C50" s="1">
        <v>5471.05</v>
      </c>
      <c r="D50" s="1">
        <f t="shared" si="0"/>
        <v>0.13171636036318898</v>
      </c>
      <c r="E50" s="1">
        <f t="shared" si="0"/>
        <v>1.1513555690021488E-2</v>
      </c>
      <c r="F50" s="1">
        <f t="shared" si="1"/>
        <v>9.2416360363188982E-2</v>
      </c>
      <c r="G50" s="1">
        <f t="shared" si="1"/>
        <v>-2.7786444309978515E-2</v>
      </c>
      <c r="S50" s="4"/>
      <c r="V50" s="4"/>
    </row>
    <row r="51" spans="1:22" x14ac:dyDescent="0.2">
      <c r="A51" s="4">
        <v>45545</v>
      </c>
      <c r="B51" s="1">
        <v>34.76</v>
      </c>
      <c r="C51" s="1">
        <v>5495.52</v>
      </c>
      <c r="D51" s="1">
        <f t="shared" si="0"/>
        <v>4.6136183335127147E-3</v>
      </c>
      <c r="E51" s="1">
        <f t="shared" si="0"/>
        <v>4.4626607244902189E-3</v>
      </c>
      <c r="F51" s="1">
        <f t="shared" si="1"/>
        <v>-3.4686381666487284E-2</v>
      </c>
      <c r="G51" s="1">
        <f t="shared" si="1"/>
        <v>-3.4837339275509784E-2</v>
      </c>
      <c r="S51" s="4"/>
      <c r="V51" s="4"/>
    </row>
    <row r="52" spans="1:22" x14ac:dyDescent="0.2">
      <c r="A52" s="4">
        <v>45546</v>
      </c>
      <c r="B52" s="1">
        <v>34.85</v>
      </c>
      <c r="C52" s="1">
        <v>5554.13</v>
      </c>
      <c r="D52" s="1">
        <f t="shared" si="0"/>
        <v>2.5858368093417562E-3</v>
      </c>
      <c r="E52" s="1">
        <f t="shared" si="0"/>
        <v>1.0608580303038784E-2</v>
      </c>
      <c r="F52" s="1">
        <f t="shared" si="1"/>
        <v>-3.6714163190658247E-2</v>
      </c>
      <c r="G52" s="1">
        <f t="shared" si="1"/>
        <v>-2.8691419696961217E-2</v>
      </c>
      <c r="S52" s="4"/>
      <c r="V52" s="4"/>
    </row>
    <row r="53" spans="1:22" x14ac:dyDescent="0.2">
      <c r="A53" s="4">
        <v>45547</v>
      </c>
      <c r="B53" s="1">
        <v>34.909999999999997</v>
      </c>
      <c r="C53" s="1">
        <v>5595.76</v>
      </c>
      <c r="D53" s="1">
        <f t="shared" si="0"/>
        <v>1.7201839104115414E-3</v>
      </c>
      <c r="E53" s="1">
        <f t="shared" si="0"/>
        <v>7.46737294203047E-3</v>
      </c>
      <c r="F53" s="1">
        <f t="shared" si="1"/>
        <v>-3.7579816089588464E-2</v>
      </c>
      <c r="G53" s="1">
        <f t="shared" si="1"/>
        <v>-3.1832627057969534E-2</v>
      </c>
      <c r="S53" s="4"/>
      <c r="V53" s="4"/>
    </row>
    <row r="54" spans="1:22" x14ac:dyDescent="0.2">
      <c r="A54" s="4">
        <v>45548</v>
      </c>
      <c r="B54" s="1">
        <v>35.590000000000003</v>
      </c>
      <c r="C54" s="1">
        <v>5626.02</v>
      </c>
      <c r="D54" s="1">
        <f t="shared" si="0"/>
        <v>1.9291378405156885E-2</v>
      </c>
      <c r="E54" s="1">
        <f t="shared" si="0"/>
        <v>5.3930968783714164E-3</v>
      </c>
      <c r="F54" s="1">
        <f t="shared" si="1"/>
        <v>-2.0008621594843116E-2</v>
      </c>
      <c r="G54" s="1">
        <f t="shared" si="1"/>
        <v>-3.3906903121628584E-2</v>
      </c>
      <c r="S54" s="4"/>
      <c r="V54" s="4"/>
    </row>
    <row r="55" spans="1:22" x14ac:dyDescent="0.2">
      <c r="A55" s="4">
        <v>45551</v>
      </c>
      <c r="B55" s="1">
        <v>36.31</v>
      </c>
      <c r="C55" s="1">
        <v>5633.09</v>
      </c>
      <c r="D55" s="1">
        <f t="shared" si="0"/>
        <v>2.0028485904143141E-2</v>
      </c>
      <c r="E55" s="1">
        <f t="shared" si="0"/>
        <v>1.2558720767880025E-3</v>
      </c>
      <c r="F55" s="1">
        <f t="shared" si="1"/>
        <v>-1.9271514095856861E-2</v>
      </c>
      <c r="G55" s="1">
        <f t="shared" si="1"/>
        <v>-3.8044127923211997E-2</v>
      </c>
      <c r="S55" s="4"/>
      <c r="V55" s="4"/>
    </row>
    <row r="56" spans="1:22" x14ac:dyDescent="0.2">
      <c r="A56" s="4">
        <v>45552</v>
      </c>
      <c r="B56" s="1">
        <v>36.450000000000003</v>
      </c>
      <c r="C56" s="1">
        <v>5634.58</v>
      </c>
      <c r="D56" s="1">
        <f t="shared" si="0"/>
        <v>3.8482730284227582E-3</v>
      </c>
      <c r="E56" s="1">
        <f t="shared" si="0"/>
        <v>2.6447349073670164E-4</v>
      </c>
      <c r="F56" s="1">
        <f t="shared" si="1"/>
        <v>-3.5451726971577245E-2</v>
      </c>
      <c r="G56" s="1">
        <f t="shared" si="1"/>
        <v>-3.9035526509263299E-2</v>
      </c>
      <c r="S56" s="4"/>
      <c r="V56" s="4"/>
    </row>
    <row r="57" spans="1:22" x14ac:dyDescent="0.2">
      <c r="A57" s="4">
        <v>45553</v>
      </c>
      <c r="B57" s="1">
        <v>36.380000000000003</v>
      </c>
      <c r="C57" s="1">
        <v>5618.26</v>
      </c>
      <c r="D57" s="1">
        <f t="shared" si="0"/>
        <v>-1.9222853646909215E-3</v>
      </c>
      <c r="E57" s="1">
        <f t="shared" si="0"/>
        <v>-2.9006031263851696E-3</v>
      </c>
      <c r="F57" s="1">
        <f t="shared" si="1"/>
        <v>-4.1222285364690921E-2</v>
      </c>
      <c r="G57" s="1">
        <f t="shared" si="1"/>
        <v>-4.2200603126385169E-2</v>
      </c>
      <c r="S57" s="4"/>
      <c r="V57" s="4"/>
    </row>
    <row r="58" spans="1:22" x14ac:dyDescent="0.2">
      <c r="A58" s="4">
        <v>45554</v>
      </c>
      <c r="B58" s="1">
        <v>36.83</v>
      </c>
      <c r="C58" s="1">
        <v>5713.64</v>
      </c>
      <c r="D58" s="1">
        <f t="shared" si="0"/>
        <v>1.2293557366997549E-2</v>
      </c>
      <c r="E58" s="1">
        <f t="shared" si="0"/>
        <v>1.6834291247586949E-2</v>
      </c>
      <c r="F58" s="1">
        <f t="shared" si="1"/>
        <v>-2.7006442633002455E-2</v>
      </c>
      <c r="G58" s="1">
        <f t="shared" si="1"/>
        <v>-2.2465708752413053E-2</v>
      </c>
      <c r="S58" s="4"/>
      <c r="V58" s="4"/>
    </row>
    <row r="59" spans="1:22" x14ac:dyDescent="0.2">
      <c r="A59" s="4">
        <v>45555</v>
      </c>
      <c r="B59" s="1">
        <v>37.200000000000003</v>
      </c>
      <c r="C59" s="1">
        <v>5702.55</v>
      </c>
      <c r="D59" s="1">
        <f t="shared" si="0"/>
        <v>9.9960308221270361E-3</v>
      </c>
      <c r="E59" s="1">
        <f t="shared" si="0"/>
        <v>-1.942855451501775E-3</v>
      </c>
      <c r="F59" s="1">
        <f t="shared" si="1"/>
        <v>-2.9303969177872966E-2</v>
      </c>
      <c r="G59" s="1">
        <f t="shared" si="1"/>
        <v>-4.1242855451501775E-2</v>
      </c>
      <c r="S59" s="4"/>
      <c r="V59" s="4"/>
    </row>
    <row r="60" spans="1:22" x14ac:dyDescent="0.2">
      <c r="A60" s="4">
        <v>45558</v>
      </c>
      <c r="B60" s="1">
        <v>37.950000000000003</v>
      </c>
      <c r="C60" s="1">
        <v>5718.57</v>
      </c>
      <c r="D60" s="1">
        <f t="shared" si="0"/>
        <v>1.9960742562538152E-2</v>
      </c>
      <c r="E60" s="1">
        <f t="shared" si="0"/>
        <v>2.8053309143568263E-3</v>
      </c>
      <c r="F60" s="1">
        <f t="shared" si="1"/>
        <v>-1.933925743746185E-2</v>
      </c>
      <c r="G60" s="1">
        <f t="shared" si="1"/>
        <v>-3.6494669085643174E-2</v>
      </c>
      <c r="S60" s="4"/>
      <c r="V60" s="4"/>
    </row>
    <row r="61" spans="1:22" x14ac:dyDescent="0.2">
      <c r="A61" s="4">
        <v>45559</v>
      </c>
      <c r="B61" s="1">
        <v>36.9</v>
      </c>
      <c r="C61" s="1">
        <v>5732.93</v>
      </c>
      <c r="D61" s="1">
        <f t="shared" si="0"/>
        <v>-2.8057952795157496E-2</v>
      </c>
      <c r="E61" s="1">
        <f t="shared" si="0"/>
        <v>2.5079697029956895E-3</v>
      </c>
      <c r="F61" s="1">
        <f t="shared" si="1"/>
        <v>-6.7357952795157494E-2</v>
      </c>
      <c r="G61" s="1">
        <f t="shared" si="1"/>
        <v>-3.6792030297004313E-2</v>
      </c>
      <c r="S61" s="4"/>
      <c r="V61" s="4"/>
    </row>
    <row r="62" spans="1:22" x14ac:dyDescent="0.2">
      <c r="A62" s="4">
        <v>45560</v>
      </c>
      <c r="B62" s="1">
        <v>37.119999999999997</v>
      </c>
      <c r="C62" s="1">
        <v>5722.26</v>
      </c>
      <c r="D62" s="1">
        <f t="shared" si="0"/>
        <v>5.944356871518377E-3</v>
      </c>
      <c r="E62" s="1">
        <f t="shared" si="0"/>
        <v>-1.8629115860669923E-3</v>
      </c>
      <c r="F62" s="1">
        <f t="shared" si="1"/>
        <v>-3.3355643128481625E-2</v>
      </c>
      <c r="G62" s="1">
        <f t="shared" si="1"/>
        <v>-4.1162911586066997E-2</v>
      </c>
      <c r="S62" s="4"/>
      <c r="V62" s="4"/>
    </row>
    <row r="63" spans="1:22" x14ac:dyDescent="0.2">
      <c r="A63" s="4">
        <v>45561</v>
      </c>
      <c r="B63" s="1">
        <v>37.1</v>
      </c>
      <c r="C63" s="1">
        <v>5745.37</v>
      </c>
      <c r="D63" s="1">
        <f t="shared" si="0"/>
        <v>-5.3893830461027026E-4</v>
      </c>
      <c r="E63" s="1">
        <f t="shared" si="0"/>
        <v>4.0304808028723289E-3</v>
      </c>
      <c r="F63" s="1">
        <f t="shared" si="1"/>
        <v>-3.9838938304610272E-2</v>
      </c>
      <c r="G63" s="1">
        <f t="shared" si="1"/>
        <v>-3.5269519197127674E-2</v>
      </c>
      <c r="S63" s="4"/>
      <c r="V63" s="4"/>
    </row>
    <row r="64" spans="1:22" x14ac:dyDescent="0.2">
      <c r="A64" s="4">
        <v>45562</v>
      </c>
      <c r="B64" s="1">
        <v>36.840000000000003</v>
      </c>
      <c r="C64" s="1">
        <v>5738.17</v>
      </c>
      <c r="D64" s="1">
        <f t="shared" si="0"/>
        <v>-7.0327582262833263E-3</v>
      </c>
      <c r="E64" s="1">
        <f t="shared" si="0"/>
        <v>-1.2539688882457197E-3</v>
      </c>
      <c r="F64" s="1">
        <f t="shared" si="1"/>
        <v>-4.6332758226283327E-2</v>
      </c>
      <c r="G64" s="1">
        <f t="shared" si="1"/>
        <v>-4.0553968888245723E-2</v>
      </c>
      <c r="S64" s="4"/>
      <c r="V64" s="4"/>
    </row>
    <row r="65" spans="1:22" x14ac:dyDescent="0.2">
      <c r="A65" s="4">
        <v>45565</v>
      </c>
      <c r="B65" s="1">
        <v>37.200000000000003</v>
      </c>
      <c r="C65" s="1">
        <v>5762.48</v>
      </c>
      <c r="D65" s="1">
        <f t="shared" si="0"/>
        <v>9.7245498919947809E-3</v>
      </c>
      <c r="E65" s="1">
        <f t="shared" si="0"/>
        <v>4.227593432856073E-3</v>
      </c>
      <c r="F65" s="1">
        <f t="shared" si="1"/>
        <v>-2.9575450108005219E-2</v>
      </c>
      <c r="G65" s="1">
        <f t="shared" si="1"/>
        <v>-3.5072406567143929E-2</v>
      </c>
      <c r="S65" s="4"/>
      <c r="V65" s="4"/>
    </row>
    <row r="66" spans="1:22" x14ac:dyDescent="0.2">
      <c r="A66" s="4">
        <v>45566</v>
      </c>
      <c r="B66" s="1">
        <v>36.46</v>
      </c>
      <c r="C66" s="1">
        <v>5708.75</v>
      </c>
      <c r="D66" s="1">
        <f t="shared" si="0"/>
        <v>-2.0092992028583896E-2</v>
      </c>
      <c r="E66" s="1">
        <f t="shared" si="0"/>
        <v>-9.3678520838370288E-3</v>
      </c>
      <c r="F66" s="1">
        <f t="shared" si="1"/>
        <v>-5.9392992028583898E-2</v>
      </c>
      <c r="G66" s="1">
        <f t="shared" si="1"/>
        <v>-4.8667852083837032E-2</v>
      </c>
      <c r="S66" s="4"/>
      <c r="V66" s="4"/>
    </row>
    <row r="67" spans="1:22" x14ac:dyDescent="0.2">
      <c r="A67" s="4">
        <v>45567</v>
      </c>
      <c r="B67" s="1">
        <v>37.49</v>
      </c>
      <c r="C67" s="1">
        <v>5709.54</v>
      </c>
      <c r="D67" s="1">
        <f t="shared" si="0"/>
        <v>2.7858461497303609E-2</v>
      </c>
      <c r="E67" s="1">
        <f t="shared" si="0"/>
        <v>1.3837448536698041E-4</v>
      </c>
      <c r="F67" s="1">
        <f t="shared" si="1"/>
        <v>-1.1441538502696393E-2</v>
      </c>
      <c r="G67" s="1">
        <f t="shared" si="1"/>
        <v>-3.9161625514633022E-2</v>
      </c>
      <c r="S67" s="4"/>
      <c r="V67" s="4"/>
    </row>
    <row r="68" spans="1:22" x14ac:dyDescent="0.2">
      <c r="A68" s="4">
        <v>45568</v>
      </c>
      <c r="B68" s="1">
        <v>39.24</v>
      </c>
      <c r="C68" s="1">
        <v>5699.94</v>
      </c>
      <c r="D68" s="1">
        <f t="shared" ref="D68:E131" si="2">LN(B68/B67)</f>
        <v>4.5622403949341632E-2</v>
      </c>
      <c r="E68" s="1">
        <f t="shared" si="2"/>
        <v>-1.6828115331257495E-3</v>
      </c>
      <c r="F68" s="1">
        <f t="shared" ref="F68:G131" si="3">D68-$O$9</f>
        <v>6.3224039493416304E-3</v>
      </c>
      <c r="G68" s="1">
        <f t="shared" si="3"/>
        <v>-4.0982811533125753E-2</v>
      </c>
      <c r="S68" s="4"/>
      <c r="V68" s="4"/>
    </row>
    <row r="69" spans="1:22" x14ac:dyDescent="0.2">
      <c r="A69" s="4">
        <v>45569</v>
      </c>
      <c r="B69" s="1">
        <v>40.01</v>
      </c>
      <c r="C69" s="1">
        <v>5751.07</v>
      </c>
      <c r="D69" s="1">
        <f t="shared" si="2"/>
        <v>1.9432788171981324E-2</v>
      </c>
      <c r="E69" s="1">
        <f t="shared" si="2"/>
        <v>8.9302759844378885E-3</v>
      </c>
      <c r="F69" s="1">
        <f t="shared" si="3"/>
        <v>-1.9867211828018677E-2</v>
      </c>
      <c r="G69" s="1">
        <f t="shared" si="3"/>
        <v>-3.0369724015562115E-2</v>
      </c>
      <c r="S69" s="4"/>
      <c r="V69" s="4"/>
    </row>
    <row r="70" spans="1:22" x14ac:dyDescent="0.2">
      <c r="A70" s="4">
        <v>45572</v>
      </c>
      <c r="B70" s="1">
        <v>38.89</v>
      </c>
      <c r="C70" s="1">
        <v>5695.94</v>
      </c>
      <c r="D70" s="1">
        <f t="shared" si="2"/>
        <v>-2.8392274701487672E-2</v>
      </c>
      <c r="E70" s="1">
        <f t="shared" si="2"/>
        <v>-9.6322841074211688E-3</v>
      </c>
      <c r="F70" s="1">
        <f t="shared" si="3"/>
        <v>-6.769227470148767E-2</v>
      </c>
      <c r="G70" s="1">
        <f t="shared" si="3"/>
        <v>-4.8932284107421169E-2</v>
      </c>
      <c r="S70" s="4"/>
      <c r="V70" s="4"/>
    </row>
    <row r="71" spans="1:22" x14ac:dyDescent="0.2">
      <c r="A71" s="4">
        <v>45573</v>
      </c>
      <c r="B71" s="1">
        <v>41.45</v>
      </c>
      <c r="C71" s="1">
        <v>5751.13</v>
      </c>
      <c r="D71" s="1">
        <f t="shared" si="2"/>
        <v>6.3750733413648106E-2</v>
      </c>
      <c r="E71" s="1">
        <f t="shared" si="2"/>
        <v>9.6427168941927138E-3</v>
      </c>
      <c r="F71" s="1">
        <f t="shared" si="3"/>
        <v>2.4450733413648104E-2</v>
      </c>
      <c r="G71" s="1">
        <f t="shared" si="3"/>
        <v>-2.9657283105807286E-2</v>
      </c>
      <c r="S71" s="4"/>
      <c r="V71" s="4"/>
    </row>
    <row r="72" spans="1:22" x14ac:dyDescent="0.2">
      <c r="A72" s="4">
        <v>45574</v>
      </c>
      <c r="B72" s="1">
        <v>43.13</v>
      </c>
      <c r="C72" s="1">
        <v>5792.04</v>
      </c>
      <c r="D72" s="1">
        <f t="shared" si="2"/>
        <v>3.9730929078447733E-2</v>
      </c>
      <c r="E72" s="1">
        <f t="shared" si="2"/>
        <v>7.0882038963943272E-3</v>
      </c>
      <c r="F72" s="1">
        <f t="shared" si="3"/>
        <v>4.3092907844773098E-4</v>
      </c>
      <c r="G72" s="1">
        <f t="shared" si="3"/>
        <v>-3.2211796103605674E-2</v>
      </c>
      <c r="S72" s="4"/>
      <c r="V72" s="4"/>
    </row>
    <row r="73" spans="1:22" x14ac:dyDescent="0.2">
      <c r="A73" s="4">
        <v>45575</v>
      </c>
      <c r="B73" s="1">
        <v>43.52</v>
      </c>
      <c r="C73" s="1">
        <v>5780.05</v>
      </c>
      <c r="D73" s="1">
        <f t="shared" si="2"/>
        <v>9.0017918879355136E-3</v>
      </c>
      <c r="E73" s="1">
        <f t="shared" si="2"/>
        <v>-2.0722279710146596E-3</v>
      </c>
      <c r="F73" s="1">
        <f t="shared" si="3"/>
        <v>-3.029820811206449E-2</v>
      </c>
      <c r="G73" s="1">
        <f t="shared" si="3"/>
        <v>-4.1372227971014662E-2</v>
      </c>
      <c r="S73" s="4"/>
      <c r="V73" s="4"/>
    </row>
    <row r="74" spans="1:22" x14ac:dyDescent="0.2">
      <c r="A74" s="4">
        <v>45576</v>
      </c>
      <c r="B74" s="1">
        <v>43.51</v>
      </c>
      <c r="C74" s="1">
        <v>5815.03</v>
      </c>
      <c r="D74" s="1">
        <f t="shared" si="2"/>
        <v>-2.2980581509857124E-4</v>
      </c>
      <c r="E74" s="1">
        <f t="shared" si="2"/>
        <v>6.0336118627852325E-3</v>
      </c>
      <c r="F74" s="1">
        <f t="shared" si="3"/>
        <v>-3.9529805815098573E-2</v>
      </c>
      <c r="G74" s="1">
        <f t="shared" si="3"/>
        <v>-3.3266388137214768E-2</v>
      </c>
      <c r="S74" s="4"/>
      <c r="V74" s="4"/>
    </row>
    <row r="75" spans="1:22" x14ac:dyDescent="0.2">
      <c r="A75" s="4">
        <v>45579</v>
      </c>
      <c r="B75" s="1">
        <v>43.4</v>
      </c>
      <c r="C75" s="1">
        <v>5859.85</v>
      </c>
      <c r="D75" s="1">
        <f t="shared" si="2"/>
        <v>-2.5313556262295759E-3</v>
      </c>
      <c r="E75" s="1">
        <f t="shared" si="2"/>
        <v>7.6780609629941675E-3</v>
      </c>
      <c r="F75" s="1">
        <f t="shared" si="3"/>
        <v>-4.1831355626229576E-2</v>
      </c>
      <c r="G75" s="1">
        <f t="shared" si="3"/>
        <v>-3.1621939037005831E-2</v>
      </c>
      <c r="S75" s="4"/>
      <c r="V75" s="4"/>
    </row>
    <row r="76" spans="1:22" x14ac:dyDescent="0.2">
      <c r="A76" s="4">
        <v>45580</v>
      </c>
      <c r="B76" s="1">
        <v>42.43</v>
      </c>
      <c r="C76" s="1">
        <v>5815.26</v>
      </c>
      <c r="D76" s="1">
        <f t="shared" si="2"/>
        <v>-2.260378189212563E-2</v>
      </c>
      <c r="E76" s="1">
        <f t="shared" si="2"/>
        <v>-7.6385090687541464E-3</v>
      </c>
      <c r="F76" s="1">
        <f t="shared" si="3"/>
        <v>-6.1903781892125628E-2</v>
      </c>
      <c r="G76" s="1">
        <f t="shared" si="3"/>
        <v>-4.6938509068754145E-2</v>
      </c>
      <c r="S76" s="4"/>
      <c r="V76" s="4"/>
    </row>
    <row r="77" spans="1:22" x14ac:dyDescent="0.2">
      <c r="A77" s="4">
        <v>45581</v>
      </c>
      <c r="B77" s="1">
        <v>41.93</v>
      </c>
      <c r="C77" s="1">
        <v>5842.47</v>
      </c>
      <c r="D77" s="1">
        <f t="shared" si="2"/>
        <v>-1.1854098031562177E-2</v>
      </c>
      <c r="E77" s="1">
        <f t="shared" si="2"/>
        <v>4.6681557065759915E-3</v>
      </c>
      <c r="F77" s="1">
        <f t="shared" si="3"/>
        <v>-5.1154098031562178E-2</v>
      </c>
      <c r="G77" s="1">
        <f t="shared" si="3"/>
        <v>-3.4631844293424009E-2</v>
      </c>
      <c r="S77" s="4"/>
      <c r="V77" s="4"/>
    </row>
    <row r="78" spans="1:22" x14ac:dyDescent="0.2">
      <c r="A78" s="4">
        <v>45582</v>
      </c>
      <c r="B78" s="1">
        <v>42</v>
      </c>
      <c r="C78" s="1">
        <v>5841.47</v>
      </c>
      <c r="D78" s="1">
        <f t="shared" si="2"/>
        <v>1.6680571006970134E-3</v>
      </c>
      <c r="E78" s="1">
        <f t="shared" si="2"/>
        <v>-1.7117513483320916E-4</v>
      </c>
      <c r="F78" s="1">
        <f t="shared" si="3"/>
        <v>-3.7631942899302988E-2</v>
      </c>
      <c r="G78" s="1">
        <f t="shared" si="3"/>
        <v>-3.9471175134833211E-2</v>
      </c>
      <c r="S78" s="4"/>
      <c r="V78" s="4"/>
    </row>
    <row r="79" spans="1:22" x14ac:dyDescent="0.2">
      <c r="A79" s="4">
        <v>45583</v>
      </c>
      <c r="B79" s="1">
        <v>42.97</v>
      </c>
      <c r="C79" s="1">
        <v>5864.67</v>
      </c>
      <c r="D79" s="1">
        <f t="shared" si="2"/>
        <v>2.2832579503535396E-2</v>
      </c>
      <c r="E79" s="1">
        <f t="shared" si="2"/>
        <v>3.9637370431245362E-3</v>
      </c>
      <c r="F79" s="1">
        <f t="shared" si="3"/>
        <v>-1.6467420496464606E-2</v>
      </c>
      <c r="G79" s="1">
        <f t="shared" si="3"/>
        <v>-3.5336262956875468E-2</v>
      </c>
      <c r="S79" s="4"/>
      <c r="V79" s="4"/>
    </row>
    <row r="80" spans="1:22" x14ac:dyDescent="0.2">
      <c r="A80" s="4">
        <v>45586</v>
      </c>
      <c r="B80" s="1">
        <v>42.7</v>
      </c>
      <c r="C80" s="1">
        <v>5853.98</v>
      </c>
      <c r="D80" s="1">
        <f t="shared" si="2"/>
        <v>-6.3032775523248329E-3</v>
      </c>
      <c r="E80" s="1">
        <f t="shared" si="2"/>
        <v>-1.8244427413090425E-3</v>
      </c>
      <c r="F80" s="1">
        <f t="shared" si="3"/>
        <v>-4.5603277552324836E-2</v>
      </c>
      <c r="G80" s="1">
        <f t="shared" si="3"/>
        <v>-4.1124442741309046E-2</v>
      </c>
      <c r="S80" s="4"/>
      <c r="V80" s="4"/>
    </row>
    <row r="81" spans="1:22" x14ac:dyDescent="0.2">
      <c r="A81" s="4">
        <v>45587</v>
      </c>
      <c r="B81" s="1">
        <v>42.94</v>
      </c>
      <c r="C81" s="1">
        <v>5851.2</v>
      </c>
      <c r="D81" s="1">
        <f t="shared" si="2"/>
        <v>5.6048722160560623E-3</v>
      </c>
      <c r="E81" s="1">
        <f t="shared" si="2"/>
        <v>-4.7500338350551163E-4</v>
      </c>
      <c r="F81" s="1">
        <f t="shared" si="3"/>
        <v>-3.3695127783943943E-2</v>
      </c>
      <c r="G81" s="1">
        <f t="shared" si="3"/>
        <v>-3.9775003383505515E-2</v>
      </c>
      <c r="S81" s="4"/>
      <c r="V81" s="4"/>
    </row>
    <row r="82" spans="1:22" x14ac:dyDescent="0.2">
      <c r="A82" s="4">
        <v>45588</v>
      </c>
      <c r="B82" s="1">
        <v>42.59</v>
      </c>
      <c r="C82" s="1">
        <v>5797.42</v>
      </c>
      <c r="D82" s="1">
        <f t="shared" si="2"/>
        <v>-8.1843085155127622E-3</v>
      </c>
      <c r="E82" s="1">
        <f t="shared" si="2"/>
        <v>-9.2337774119530536E-3</v>
      </c>
      <c r="F82" s="1">
        <f t="shared" si="3"/>
        <v>-4.748430851551276E-2</v>
      </c>
      <c r="G82" s="1">
        <f t="shared" si="3"/>
        <v>-4.8533777411953055E-2</v>
      </c>
      <c r="S82" s="4"/>
      <c r="V82" s="4"/>
    </row>
    <row r="83" spans="1:22" x14ac:dyDescent="0.2">
      <c r="A83" s="4">
        <v>45589</v>
      </c>
      <c r="B83" s="1">
        <v>43.56</v>
      </c>
      <c r="C83" s="1">
        <v>5809.86</v>
      </c>
      <c r="D83" s="1">
        <f t="shared" si="2"/>
        <v>2.2519814129637619E-2</v>
      </c>
      <c r="E83" s="1">
        <f t="shared" si="2"/>
        <v>2.1434831869283494E-3</v>
      </c>
      <c r="F83" s="1">
        <f t="shared" si="3"/>
        <v>-1.6780185870362382E-2</v>
      </c>
      <c r="G83" s="1">
        <f t="shared" si="3"/>
        <v>-3.7156516813071652E-2</v>
      </c>
      <c r="S83" s="4"/>
      <c r="V83" s="4"/>
    </row>
    <row r="84" spans="1:22" x14ac:dyDescent="0.2">
      <c r="A84" s="4">
        <v>45590</v>
      </c>
      <c r="B84" s="1">
        <v>44.86</v>
      </c>
      <c r="C84" s="1">
        <v>5808.12</v>
      </c>
      <c r="D84" s="1">
        <f t="shared" si="2"/>
        <v>2.9407231027302382E-2</v>
      </c>
      <c r="E84" s="1">
        <f t="shared" si="2"/>
        <v>-2.9953572187414154E-4</v>
      </c>
      <c r="F84" s="1">
        <f t="shared" si="3"/>
        <v>-9.8927689726976201E-3</v>
      </c>
      <c r="G84" s="1">
        <f t="shared" si="3"/>
        <v>-3.9599535721874142E-2</v>
      </c>
      <c r="S84" s="4"/>
      <c r="V84" s="4"/>
    </row>
    <row r="85" spans="1:22" x14ac:dyDescent="0.2">
      <c r="A85" s="4">
        <v>45593</v>
      </c>
      <c r="B85" s="1">
        <v>44.97</v>
      </c>
      <c r="C85" s="1">
        <v>5823.52</v>
      </c>
      <c r="D85" s="1">
        <f t="shared" si="2"/>
        <v>2.4490716905537281E-3</v>
      </c>
      <c r="E85" s="1">
        <f t="shared" si="2"/>
        <v>2.6479514493707988E-3</v>
      </c>
      <c r="F85" s="1">
        <f t="shared" si="3"/>
        <v>-3.6850928309446272E-2</v>
      </c>
      <c r="G85" s="1">
        <f t="shared" si="3"/>
        <v>-3.6652048550629202E-2</v>
      </c>
      <c r="S85" s="4"/>
      <c r="V85" s="4"/>
    </row>
    <row r="86" spans="1:22" x14ac:dyDescent="0.2">
      <c r="A86" s="4">
        <v>45594</v>
      </c>
      <c r="B86" s="1">
        <v>44.93</v>
      </c>
      <c r="C86" s="1">
        <v>5832.92</v>
      </c>
      <c r="D86" s="1">
        <f t="shared" si="2"/>
        <v>-8.8987770054739415E-4</v>
      </c>
      <c r="E86" s="1">
        <f t="shared" si="2"/>
        <v>1.6128426925638532E-3</v>
      </c>
      <c r="F86" s="1">
        <f t="shared" si="3"/>
        <v>-4.0189877700547397E-2</v>
      </c>
      <c r="G86" s="1">
        <f t="shared" si="3"/>
        <v>-3.7687157307436145E-2</v>
      </c>
      <c r="V86" s="4"/>
    </row>
    <row r="87" spans="1:22" x14ac:dyDescent="0.2">
      <c r="A87" s="4">
        <v>45595</v>
      </c>
      <c r="B87" s="1">
        <v>43.69</v>
      </c>
      <c r="C87" s="1">
        <v>5813.67</v>
      </c>
      <c r="D87" s="1">
        <f t="shared" si="2"/>
        <v>-2.7986480118724066E-2</v>
      </c>
      <c r="E87" s="1">
        <f t="shared" si="2"/>
        <v>-3.3056916281390038E-3</v>
      </c>
      <c r="F87" s="1">
        <f t="shared" si="3"/>
        <v>-6.7286480118724068E-2</v>
      </c>
      <c r="G87" s="1">
        <f t="shared" si="3"/>
        <v>-4.2605691628139007E-2</v>
      </c>
      <c r="V87" s="4"/>
    </row>
    <row r="88" spans="1:22" x14ac:dyDescent="0.2">
      <c r="A88" s="4">
        <v>45596</v>
      </c>
      <c r="B88" s="1">
        <v>41.56</v>
      </c>
      <c r="C88" s="1">
        <v>5705.45</v>
      </c>
      <c r="D88" s="1">
        <f t="shared" si="2"/>
        <v>-4.9981076732317803E-2</v>
      </c>
      <c r="E88" s="1">
        <f t="shared" si="2"/>
        <v>-1.8790182599519829E-2</v>
      </c>
      <c r="F88" s="1">
        <f t="shared" si="3"/>
        <v>-8.9281076732317805E-2</v>
      </c>
      <c r="G88" s="1">
        <f t="shared" si="3"/>
        <v>-5.8090182599519827E-2</v>
      </c>
      <c r="V88" s="4"/>
    </row>
    <row r="89" spans="1:22" x14ac:dyDescent="0.2">
      <c r="A89" s="4">
        <v>45597</v>
      </c>
      <c r="B89" s="1">
        <v>41.92</v>
      </c>
      <c r="C89" s="1">
        <v>5728.8</v>
      </c>
      <c r="D89" s="1">
        <f t="shared" si="2"/>
        <v>8.6248737817601583E-3</v>
      </c>
      <c r="E89" s="1">
        <f t="shared" si="2"/>
        <v>4.0842263302362366E-3</v>
      </c>
      <c r="F89" s="1">
        <f t="shared" si="3"/>
        <v>-3.0675126218239843E-2</v>
      </c>
      <c r="G89" s="1">
        <f t="shared" si="3"/>
        <v>-3.5215773669763764E-2</v>
      </c>
      <c r="V89" s="4"/>
    </row>
    <row r="90" spans="1:22" x14ac:dyDescent="0.2">
      <c r="A90" s="4">
        <v>45600</v>
      </c>
      <c r="B90" s="1">
        <v>41.41</v>
      </c>
      <c r="C90" s="1">
        <v>5712.69</v>
      </c>
      <c r="D90" s="1">
        <f t="shared" si="2"/>
        <v>-1.2240642455310972E-2</v>
      </c>
      <c r="E90" s="1">
        <f t="shared" si="2"/>
        <v>-2.8160686495115016E-3</v>
      </c>
      <c r="F90" s="1">
        <f t="shared" si="3"/>
        <v>-5.1540642455310974E-2</v>
      </c>
      <c r="G90" s="1">
        <f t="shared" si="3"/>
        <v>-4.2116068649511507E-2</v>
      </c>
      <c r="V90" s="4"/>
    </row>
    <row r="91" spans="1:22" x14ac:dyDescent="0.2">
      <c r="A91" s="4">
        <v>45601</v>
      </c>
      <c r="B91" s="1">
        <v>51.13</v>
      </c>
      <c r="C91" s="1">
        <v>5782.76</v>
      </c>
      <c r="D91" s="1">
        <f t="shared" si="2"/>
        <v>0.21084901153443217</v>
      </c>
      <c r="E91" s="1">
        <f t="shared" si="2"/>
        <v>1.219106130274809E-2</v>
      </c>
      <c r="F91" s="1">
        <f t="shared" si="3"/>
        <v>0.17154901153443217</v>
      </c>
      <c r="G91" s="1">
        <f t="shared" si="3"/>
        <v>-2.7108938697251912E-2</v>
      </c>
      <c r="V91" s="4"/>
    </row>
    <row r="92" spans="1:22" x14ac:dyDescent="0.2">
      <c r="A92" s="4">
        <v>45602</v>
      </c>
      <c r="B92" s="1">
        <v>55.53</v>
      </c>
      <c r="C92" s="1">
        <v>5929.04</v>
      </c>
      <c r="D92" s="1">
        <f t="shared" si="2"/>
        <v>8.2552006161607849E-2</v>
      </c>
      <c r="E92" s="1">
        <f t="shared" si="2"/>
        <v>2.4981233838896531E-2</v>
      </c>
      <c r="F92" s="1">
        <f t="shared" si="3"/>
        <v>4.3252006161607848E-2</v>
      </c>
      <c r="G92" s="1">
        <f t="shared" si="3"/>
        <v>-1.4318766161103471E-2</v>
      </c>
      <c r="V92" s="4"/>
    </row>
    <row r="93" spans="1:22" x14ac:dyDescent="0.2">
      <c r="A93" s="4">
        <v>45603</v>
      </c>
      <c r="B93" s="1">
        <v>55.88</v>
      </c>
      <c r="C93" s="1">
        <v>5973.1</v>
      </c>
      <c r="D93" s="1">
        <f t="shared" si="2"/>
        <v>6.2831191352452857E-3</v>
      </c>
      <c r="E93" s="1">
        <f t="shared" si="2"/>
        <v>7.4037444129894632E-3</v>
      </c>
      <c r="F93" s="1">
        <f t="shared" si="3"/>
        <v>-3.3016880864754718E-2</v>
      </c>
      <c r="G93" s="1">
        <f t="shared" si="3"/>
        <v>-3.1896255587010536E-2</v>
      </c>
      <c r="V93" s="4"/>
    </row>
    <row r="94" spans="1:22" x14ac:dyDescent="0.2">
      <c r="A94" s="4">
        <v>45604</v>
      </c>
      <c r="B94" s="1">
        <v>58.39</v>
      </c>
      <c r="C94" s="1">
        <v>5995.54</v>
      </c>
      <c r="D94" s="1">
        <f t="shared" si="2"/>
        <v>4.3938107906685231E-2</v>
      </c>
      <c r="E94" s="1">
        <f t="shared" si="2"/>
        <v>3.7498038697994338E-3</v>
      </c>
      <c r="F94" s="1">
        <f t="shared" si="3"/>
        <v>4.6381079066852293E-3</v>
      </c>
      <c r="G94" s="1">
        <f t="shared" si="3"/>
        <v>-3.5550196130200565E-2</v>
      </c>
      <c r="V94" s="4"/>
    </row>
    <row r="95" spans="1:22" x14ac:dyDescent="0.2">
      <c r="A95" s="4">
        <v>45607</v>
      </c>
      <c r="B95" s="1">
        <v>60.24</v>
      </c>
      <c r="C95" s="1">
        <v>6001.35</v>
      </c>
      <c r="D95" s="1">
        <f t="shared" si="2"/>
        <v>3.1191941196191873E-2</v>
      </c>
      <c r="E95" s="1">
        <f t="shared" si="2"/>
        <v>9.6858443383637458E-4</v>
      </c>
      <c r="F95" s="1">
        <f t="shared" si="3"/>
        <v>-8.108058803808129E-3</v>
      </c>
      <c r="G95" s="1">
        <f t="shared" si="3"/>
        <v>-3.8331415566163624E-2</v>
      </c>
      <c r="V95" s="4"/>
    </row>
    <row r="96" spans="1:22" x14ac:dyDescent="0.2">
      <c r="A96" s="4">
        <v>45608</v>
      </c>
      <c r="B96" s="1">
        <v>59.85</v>
      </c>
      <c r="C96" s="1">
        <v>5983.99</v>
      </c>
      <c r="D96" s="1">
        <f t="shared" si="2"/>
        <v>-6.4951514876559775E-3</v>
      </c>
      <c r="E96" s="1">
        <f t="shared" si="2"/>
        <v>-2.8968743715661891E-3</v>
      </c>
      <c r="F96" s="1">
        <f t="shared" si="3"/>
        <v>-4.5795151487655977E-2</v>
      </c>
      <c r="G96" s="1">
        <f t="shared" si="3"/>
        <v>-4.219687437156619E-2</v>
      </c>
      <c r="V96" s="4"/>
    </row>
    <row r="97" spans="1:22" x14ac:dyDescent="0.2">
      <c r="A97" s="4">
        <v>45609</v>
      </c>
      <c r="B97" s="1">
        <v>60.7</v>
      </c>
      <c r="C97" s="1">
        <v>5985.38</v>
      </c>
      <c r="D97" s="1">
        <f t="shared" si="2"/>
        <v>1.4102266061470478E-2</v>
      </c>
      <c r="E97" s="1">
        <f t="shared" si="2"/>
        <v>2.322595101076364E-4</v>
      </c>
      <c r="F97" s="1">
        <f t="shared" si="3"/>
        <v>-2.5197733938529525E-2</v>
      </c>
      <c r="G97" s="1">
        <f t="shared" si="3"/>
        <v>-3.9067740489892366E-2</v>
      </c>
      <c r="V97" s="4"/>
    </row>
    <row r="98" spans="1:22" x14ac:dyDescent="0.2">
      <c r="A98" s="4">
        <v>45610</v>
      </c>
      <c r="B98" s="1">
        <v>59.18</v>
      </c>
      <c r="C98" s="1">
        <v>5949.17</v>
      </c>
      <c r="D98" s="1">
        <f t="shared" si="2"/>
        <v>-2.5360051093389027E-2</v>
      </c>
      <c r="E98" s="1">
        <f t="shared" si="2"/>
        <v>-6.0681150291174617E-3</v>
      </c>
      <c r="F98" s="1">
        <f t="shared" si="3"/>
        <v>-6.4660051093389029E-2</v>
      </c>
      <c r="G98" s="1">
        <f t="shared" si="3"/>
        <v>-4.5368115029117466E-2</v>
      </c>
      <c r="V98" s="4"/>
    </row>
    <row r="99" spans="1:22" x14ac:dyDescent="0.2">
      <c r="A99" s="4">
        <v>45611</v>
      </c>
      <c r="B99" s="1">
        <v>65.77</v>
      </c>
      <c r="C99" s="1">
        <v>5870.62</v>
      </c>
      <c r="D99" s="1">
        <f t="shared" si="2"/>
        <v>0.10558016034119609</v>
      </c>
      <c r="E99" s="1">
        <f t="shared" si="2"/>
        <v>-1.3291463960568205E-2</v>
      </c>
      <c r="F99" s="1">
        <f t="shared" si="3"/>
        <v>6.628016034119609E-2</v>
      </c>
      <c r="G99" s="1">
        <f t="shared" si="3"/>
        <v>-5.2591463960568206E-2</v>
      </c>
      <c r="V99" s="4"/>
    </row>
    <row r="100" spans="1:22" x14ac:dyDescent="0.2">
      <c r="A100" s="4">
        <v>45614</v>
      </c>
      <c r="B100" s="1">
        <v>61.26</v>
      </c>
      <c r="C100" s="1">
        <v>5893.62</v>
      </c>
      <c r="D100" s="1">
        <f t="shared" si="2"/>
        <v>-7.1036705908630399E-2</v>
      </c>
      <c r="E100" s="1">
        <f t="shared" si="2"/>
        <v>3.9101598241076656E-3</v>
      </c>
      <c r="F100" s="1">
        <f t="shared" si="3"/>
        <v>-0.1103367059086304</v>
      </c>
      <c r="G100" s="1">
        <f t="shared" si="3"/>
        <v>-3.5389840175892334E-2</v>
      </c>
      <c r="V100" s="4"/>
    </row>
    <row r="101" spans="1:22" x14ac:dyDescent="0.2">
      <c r="A101" s="4">
        <v>45615</v>
      </c>
      <c r="B101" s="1">
        <v>62.98</v>
      </c>
      <c r="C101" s="1">
        <v>5916.98</v>
      </c>
      <c r="D101" s="1">
        <f t="shared" si="2"/>
        <v>2.7690114268249407E-2</v>
      </c>
      <c r="E101" s="1">
        <f t="shared" si="2"/>
        <v>3.9557737052673715E-3</v>
      </c>
      <c r="F101" s="1">
        <f t="shared" si="3"/>
        <v>-1.1609885731750594E-2</v>
      </c>
      <c r="G101" s="1">
        <f t="shared" si="3"/>
        <v>-3.5344226294732634E-2</v>
      </c>
      <c r="V101" s="4"/>
    </row>
    <row r="102" spans="1:22" x14ac:dyDescent="0.2">
      <c r="A102" s="4">
        <v>45616</v>
      </c>
      <c r="B102" s="1">
        <v>62.12</v>
      </c>
      <c r="C102" s="1">
        <v>5917.11</v>
      </c>
      <c r="D102" s="1">
        <f t="shared" si="2"/>
        <v>-1.3749217392392224E-2</v>
      </c>
      <c r="E102" s="1">
        <f t="shared" si="2"/>
        <v>2.1970426117316337E-5</v>
      </c>
      <c r="F102" s="1">
        <f t="shared" si="3"/>
        <v>-5.3049217392392226E-2</v>
      </c>
      <c r="G102" s="1">
        <f t="shared" si="3"/>
        <v>-3.9278029573882683E-2</v>
      </c>
      <c r="V102" s="4"/>
    </row>
    <row r="103" spans="1:22" x14ac:dyDescent="0.2">
      <c r="A103" s="4">
        <v>45617</v>
      </c>
      <c r="B103" s="1">
        <v>61.36</v>
      </c>
      <c r="C103" s="1">
        <v>5948.71</v>
      </c>
      <c r="D103" s="1">
        <f t="shared" si="2"/>
        <v>-1.2309841221485563E-2</v>
      </c>
      <c r="E103" s="1">
        <f t="shared" si="2"/>
        <v>5.3262353051749837E-3</v>
      </c>
      <c r="F103" s="1">
        <f t="shared" si="3"/>
        <v>-5.1609841221485563E-2</v>
      </c>
      <c r="G103" s="1">
        <f t="shared" si="3"/>
        <v>-3.397376469482502E-2</v>
      </c>
      <c r="V103" s="4"/>
    </row>
    <row r="104" spans="1:22" x14ac:dyDescent="0.2">
      <c r="A104" s="4">
        <v>45618</v>
      </c>
      <c r="B104" s="1">
        <v>64.349999999999994</v>
      </c>
      <c r="C104" s="1">
        <v>5969.34</v>
      </c>
      <c r="D104" s="1">
        <f t="shared" si="2"/>
        <v>4.7578776983134903E-2</v>
      </c>
      <c r="E104" s="1">
        <f t="shared" si="2"/>
        <v>3.4619792004100735E-3</v>
      </c>
      <c r="F104" s="1">
        <f t="shared" si="3"/>
        <v>8.2787769831349015E-3</v>
      </c>
      <c r="G104" s="1">
        <f t="shared" si="3"/>
        <v>-3.5838020799589927E-2</v>
      </c>
      <c r="V104" s="4"/>
    </row>
    <row r="105" spans="1:22" x14ac:dyDescent="0.2">
      <c r="A105" s="4">
        <v>45621</v>
      </c>
      <c r="B105" s="1">
        <v>64.650000000000006</v>
      </c>
      <c r="C105" s="1">
        <v>5987.37</v>
      </c>
      <c r="D105" s="1">
        <f t="shared" si="2"/>
        <v>4.6511711757311015E-3</v>
      </c>
      <c r="E105" s="1">
        <f t="shared" si="2"/>
        <v>3.015882072251307E-3</v>
      </c>
      <c r="F105" s="1">
        <f t="shared" si="3"/>
        <v>-3.4648828824268903E-2</v>
      </c>
      <c r="G105" s="1">
        <f t="shared" si="3"/>
        <v>-3.6284117927748695E-2</v>
      </c>
      <c r="V105" s="4"/>
    </row>
    <row r="106" spans="1:22" x14ac:dyDescent="0.2">
      <c r="A106" s="4">
        <v>45622</v>
      </c>
      <c r="B106" s="1">
        <v>65.739999999999995</v>
      </c>
      <c r="C106" s="1">
        <v>6021.63</v>
      </c>
      <c r="D106" s="1">
        <f t="shared" si="2"/>
        <v>1.6719463018206711E-2</v>
      </c>
      <c r="E106" s="1">
        <f t="shared" si="2"/>
        <v>5.7057361888066833E-3</v>
      </c>
      <c r="F106" s="1">
        <f t="shared" si="3"/>
        <v>-2.2580536981793291E-2</v>
      </c>
      <c r="G106" s="1">
        <f t="shared" si="3"/>
        <v>-3.359426381119332E-2</v>
      </c>
      <c r="V106" s="4"/>
    </row>
    <row r="107" spans="1:22" x14ac:dyDescent="0.2">
      <c r="A107" s="4">
        <v>45623</v>
      </c>
      <c r="B107" s="1">
        <v>66.05</v>
      </c>
      <c r="C107" s="1">
        <v>5998.74</v>
      </c>
      <c r="D107" s="1">
        <f t="shared" si="2"/>
        <v>4.7044627322610725E-3</v>
      </c>
      <c r="E107" s="1">
        <f t="shared" si="2"/>
        <v>-3.8085396153748753E-3</v>
      </c>
      <c r="F107" s="1">
        <f t="shared" si="3"/>
        <v>-3.4595537267738931E-2</v>
      </c>
      <c r="G107" s="1">
        <f t="shared" si="3"/>
        <v>-4.3108539615374877E-2</v>
      </c>
      <c r="V107" s="4"/>
    </row>
    <row r="108" spans="1:22" x14ac:dyDescent="0.2">
      <c r="A108" s="4">
        <v>45625</v>
      </c>
      <c r="B108" s="1">
        <v>67.08</v>
      </c>
      <c r="C108" s="1">
        <v>6032.38</v>
      </c>
      <c r="D108" s="1">
        <f t="shared" si="2"/>
        <v>1.5473905986673779E-2</v>
      </c>
      <c r="E108" s="1">
        <f t="shared" si="2"/>
        <v>5.5921788939180331E-3</v>
      </c>
      <c r="F108" s="1">
        <f t="shared" si="3"/>
        <v>-2.3826094013326221E-2</v>
      </c>
      <c r="G108" s="1">
        <f t="shared" si="3"/>
        <v>-3.3707821106081969E-2</v>
      </c>
      <c r="V108" s="4"/>
    </row>
    <row r="109" spans="1:22" x14ac:dyDescent="0.2">
      <c r="A109" s="4">
        <v>45628</v>
      </c>
      <c r="B109" s="1">
        <v>66.39</v>
      </c>
      <c r="C109" s="1">
        <v>6047.15</v>
      </c>
      <c r="D109" s="1">
        <f t="shared" si="2"/>
        <v>-1.0339494223940104E-2</v>
      </c>
      <c r="E109" s="1">
        <f t="shared" si="2"/>
        <v>2.4454606033056034E-3</v>
      </c>
      <c r="F109" s="1">
        <f t="shared" si="3"/>
        <v>-4.9639494223940109E-2</v>
      </c>
      <c r="G109" s="1">
        <f t="shared" si="3"/>
        <v>-3.6854539396694398E-2</v>
      </c>
      <c r="V109" s="4"/>
    </row>
    <row r="110" spans="1:22" x14ac:dyDescent="0.2">
      <c r="A110" s="4">
        <v>45629</v>
      </c>
      <c r="B110" s="1">
        <v>70.959999999999994</v>
      </c>
      <c r="C110" s="1">
        <v>6049.88</v>
      </c>
      <c r="D110" s="1">
        <f t="shared" si="2"/>
        <v>6.6569895270255919E-2</v>
      </c>
      <c r="E110" s="1">
        <f t="shared" si="2"/>
        <v>4.5135046310470323E-4</v>
      </c>
      <c r="F110" s="1">
        <f t="shared" si="3"/>
        <v>2.7269895270255917E-2</v>
      </c>
      <c r="G110" s="1">
        <f t="shared" si="3"/>
        <v>-3.8848649536895298E-2</v>
      </c>
      <c r="V110" s="4"/>
    </row>
    <row r="111" spans="1:22" x14ac:dyDescent="0.2">
      <c r="A111" s="4">
        <v>45630</v>
      </c>
      <c r="B111" s="1">
        <v>69.849999999999994</v>
      </c>
      <c r="C111" s="1">
        <v>6086.49</v>
      </c>
      <c r="D111" s="1">
        <f t="shared" si="2"/>
        <v>-1.576625229835325E-2</v>
      </c>
      <c r="E111" s="1">
        <f t="shared" si="2"/>
        <v>6.0331237505021089E-3</v>
      </c>
      <c r="F111" s="1">
        <f t="shared" si="3"/>
        <v>-5.5066252298353255E-2</v>
      </c>
      <c r="G111" s="1">
        <f t="shared" si="3"/>
        <v>-3.3266876249497895E-2</v>
      </c>
      <c r="V111" s="4"/>
    </row>
    <row r="112" spans="1:22" x14ac:dyDescent="0.2">
      <c r="A112" s="4">
        <v>45631</v>
      </c>
      <c r="B112" s="1">
        <v>71.87</v>
      </c>
      <c r="C112" s="1">
        <v>6075.11</v>
      </c>
      <c r="D112" s="1">
        <f t="shared" si="2"/>
        <v>2.8508845777380502E-2</v>
      </c>
      <c r="E112" s="1">
        <f t="shared" si="2"/>
        <v>-1.8714648272306858E-3</v>
      </c>
      <c r="F112" s="1">
        <f t="shared" si="3"/>
        <v>-1.07911542226195E-2</v>
      </c>
      <c r="G112" s="1">
        <f t="shared" si="3"/>
        <v>-4.1171464827230685E-2</v>
      </c>
      <c r="V112" s="4"/>
    </row>
    <row r="113" spans="1:22" x14ac:dyDescent="0.2">
      <c r="A113" s="4">
        <v>45632</v>
      </c>
      <c r="B113" s="1">
        <v>76.34</v>
      </c>
      <c r="C113" s="1">
        <v>6090.27</v>
      </c>
      <c r="D113" s="1">
        <f t="shared" si="2"/>
        <v>6.033811583673248E-2</v>
      </c>
      <c r="E113" s="1">
        <f t="shared" si="2"/>
        <v>2.4923196558419955E-3</v>
      </c>
      <c r="F113" s="1">
        <f t="shared" si="3"/>
        <v>2.1038115836732478E-2</v>
      </c>
      <c r="G113" s="1">
        <f t="shared" si="3"/>
        <v>-3.6807680344158003E-2</v>
      </c>
      <c r="V113" s="4"/>
    </row>
    <row r="114" spans="1:22" x14ac:dyDescent="0.2">
      <c r="A114" s="4">
        <v>45635</v>
      </c>
      <c r="B114" s="1">
        <v>72.459999999999994</v>
      </c>
      <c r="C114" s="1">
        <v>6052.85</v>
      </c>
      <c r="D114" s="1">
        <f t="shared" si="2"/>
        <v>-5.2162361850152592E-2</v>
      </c>
      <c r="E114" s="1">
        <f t="shared" si="2"/>
        <v>-6.1631802121963038E-3</v>
      </c>
      <c r="F114" s="1">
        <f t="shared" si="3"/>
        <v>-9.1462361850152593E-2</v>
      </c>
      <c r="G114" s="1">
        <f t="shared" si="3"/>
        <v>-4.5463180212196308E-2</v>
      </c>
      <c r="V114" s="4"/>
    </row>
    <row r="115" spans="1:22" x14ac:dyDescent="0.2">
      <c r="A115" s="4">
        <v>45636</v>
      </c>
      <c r="B115" s="1">
        <v>70.89</v>
      </c>
      <c r="C115" s="1">
        <v>6034.91</v>
      </c>
      <c r="D115" s="1">
        <f t="shared" si="2"/>
        <v>-2.1905305600004889E-2</v>
      </c>
      <c r="E115" s="1">
        <f t="shared" si="2"/>
        <v>-2.9682940713745675E-3</v>
      </c>
      <c r="F115" s="1">
        <f t="shared" si="3"/>
        <v>-6.1205305600004895E-2</v>
      </c>
      <c r="G115" s="1">
        <f t="shared" si="3"/>
        <v>-4.2268294071374571E-2</v>
      </c>
      <c r="V115" s="4"/>
    </row>
    <row r="116" spans="1:22" x14ac:dyDescent="0.2">
      <c r="A116" s="4">
        <v>45637</v>
      </c>
      <c r="B116" s="1">
        <v>72.510000000000005</v>
      </c>
      <c r="C116" s="1">
        <v>6084.19</v>
      </c>
      <c r="D116" s="1">
        <f t="shared" si="2"/>
        <v>2.2595103516575187E-2</v>
      </c>
      <c r="E116" s="1">
        <f t="shared" si="2"/>
        <v>8.1326619328850828E-3</v>
      </c>
      <c r="F116" s="1">
        <f t="shared" si="3"/>
        <v>-1.6704896483424814E-2</v>
      </c>
      <c r="G116" s="1">
        <f t="shared" si="3"/>
        <v>-3.1167338067114921E-2</v>
      </c>
      <c r="V116" s="4"/>
    </row>
    <row r="117" spans="1:22" x14ac:dyDescent="0.2">
      <c r="A117" s="4">
        <v>45638</v>
      </c>
      <c r="B117" s="1">
        <v>73.2</v>
      </c>
      <c r="C117" s="1">
        <v>6051.25</v>
      </c>
      <c r="D117" s="1">
        <f t="shared" si="2"/>
        <v>9.4709375837644036E-3</v>
      </c>
      <c r="E117" s="1">
        <f t="shared" si="2"/>
        <v>-5.4287410919564485E-3</v>
      </c>
      <c r="F117" s="1">
        <f t="shared" si="3"/>
        <v>-2.9829062416235598E-2</v>
      </c>
      <c r="G117" s="1">
        <f t="shared" si="3"/>
        <v>-4.4728741091956452E-2</v>
      </c>
      <c r="V117" s="4"/>
    </row>
    <row r="118" spans="1:22" x14ac:dyDescent="0.2">
      <c r="A118" s="4">
        <v>45639</v>
      </c>
      <c r="B118" s="1">
        <v>76.069999999999993</v>
      </c>
      <c r="C118" s="1">
        <v>6051.09</v>
      </c>
      <c r="D118" s="1">
        <f t="shared" si="2"/>
        <v>3.8458548041943819E-2</v>
      </c>
      <c r="E118" s="1">
        <f t="shared" si="2"/>
        <v>-2.6441167577320025E-5</v>
      </c>
      <c r="F118" s="1">
        <f t="shared" si="3"/>
        <v>-8.41451958056183E-4</v>
      </c>
      <c r="G118" s="1">
        <f t="shared" si="3"/>
        <v>-3.9326441167577324E-2</v>
      </c>
      <c r="V118" s="4"/>
    </row>
    <row r="119" spans="1:22" x14ac:dyDescent="0.2">
      <c r="A119" s="4">
        <v>45642</v>
      </c>
      <c r="B119" s="1">
        <v>75.75</v>
      </c>
      <c r="C119" s="1">
        <v>6074.08</v>
      </c>
      <c r="D119" s="1">
        <f t="shared" si="2"/>
        <v>-4.2155246197311527E-3</v>
      </c>
      <c r="E119" s="1">
        <f t="shared" si="2"/>
        <v>3.7921163249597686E-3</v>
      </c>
      <c r="F119" s="1">
        <f t="shared" si="3"/>
        <v>-4.3515524619731155E-2</v>
      </c>
      <c r="G119" s="1">
        <f t="shared" si="3"/>
        <v>-3.5507883675040236E-2</v>
      </c>
      <c r="V119" s="4"/>
    </row>
    <row r="120" spans="1:22" x14ac:dyDescent="0.2">
      <c r="A120" s="4">
        <v>45643</v>
      </c>
      <c r="B120" s="1">
        <v>74.39</v>
      </c>
      <c r="C120" s="1">
        <v>6050.61</v>
      </c>
      <c r="D120" s="1">
        <f t="shared" si="2"/>
        <v>-1.8116920186228461E-2</v>
      </c>
      <c r="E120" s="1">
        <f t="shared" si="2"/>
        <v>-3.8714440227630084E-3</v>
      </c>
      <c r="F120" s="1">
        <f t="shared" si="3"/>
        <v>-5.7416920186228459E-2</v>
      </c>
      <c r="G120" s="1">
        <f t="shared" si="3"/>
        <v>-4.317144402276301E-2</v>
      </c>
      <c r="V120" s="4"/>
    </row>
    <row r="121" spans="1:22" x14ac:dyDescent="0.2">
      <c r="A121" s="4">
        <v>45644</v>
      </c>
      <c r="B121" s="1">
        <v>71.510000000000005</v>
      </c>
      <c r="C121" s="1">
        <v>5872.16</v>
      </c>
      <c r="D121" s="1">
        <f t="shared" si="2"/>
        <v>-3.9484224142945321E-2</v>
      </c>
      <c r="E121" s="1">
        <f t="shared" si="2"/>
        <v>-2.9936554508987644E-2</v>
      </c>
      <c r="F121" s="1">
        <f t="shared" si="3"/>
        <v>-7.8784224142945322E-2</v>
      </c>
      <c r="G121" s="1">
        <f t="shared" si="3"/>
        <v>-6.9236554508987649E-2</v>
      </c>
      <c r="V121" s="4"/>
    </row>
    <row r="122" spans="1:22" x14ac:dyDescent="0.2">
      <c r="A122" s="4">
        <v>45645</v>
      </c>
      <c r="B122" s="1">
        <v>74.209999999999994</v>
      </c>
      <c r="C122" s="1">
        <v>5867.08</v>
      </c>
      <c r="D122" s="1">
        <f t="shared" si="2"/>
        <v>3.7061611921737528E-2</v>
      </c>
      <c r="E122" s="1">
        <f t="shared" si="2"/>
        <v>-8.6547345775283581E-4</v>
      </c>
      <c r="F122" s="1">
        <f t="shared" si="3"/>
        <v>-2.2383880782624738E-3</v>
      </c>
      <c r="G122" s="1">
        <f t="shared" si="3"/>
        <v>-4.0165473457752836E-2</v>
      </c>
      <c r="V122" s="4"/>
    </row>
    <row r="123" spans="1:22" x14ac:dyDescent="0.2">
      <c r="A123" s="4">
        <v>45646</v>
      </c>
      <c r="B123" s="1">
        <v>80.55</v>
      </c>
      <c r="C123" s="1">
        <v>5930.85</v>
      </c>
      <c r="D123" s="1">
        <f t="shared" si="2"/>
        <v>8.1979197640941165E-2</v>
      </c>
      <c r="E123" s="1">
        <f t="shared" si="2"/>
        <v>1.0810476252410672E-2</v>
      </c>
      <c r="F123" s="1">
        <f t="shared" si="3"/>
        <v>4.2679197640941163E-2</v>
      </c>
      <c r="G123" s="1">
        <f t="shared" si="3"/>
        <v>-2.848952374758933E-2</v>
      </c>
      <c r="V123" s="4"/>
    </row>
    <row r="124" spans="1:22" x14ac:dyDescent="0.2">
      <c r="A124" s="4">
        <v>45649</v>
      </c>
      <c r="B124" s="1">
        <v>80.69</v>
      </c>
      <c r="C124" s="1">
        <v>5974.07</v>
      </c>
      <c r="D124" s="1">
        <f t="shared" si="2"/>
        <v>1.7365422374319194E-3</v>
      </c>
      <c r="E124" s="1">
        <f t="shared" si="2"/>
        <v>7.2608954754625398E-3</v>
      </c>
      <c r="F124" s="1">
        <f t="shared" si="3"/>
        <v>-3.756345776256808E-2</v>
      </c>
      <c r="G124" s="1">
        <f t="shared" si="3"/>
        <v>-3.2039104524537461E-2</v>
      </c>
      <c r="V124" s="4"/>
    </row>
    <row r="125" spans="1:22" x14ac:dyDescent="0.2">
      <c r="A125" s="4">
        <v>45650</v>
      </c>
      <c r="B125" s="1">
        <v>82.38</v>
      </c>
      <c r="C125" s="1">
        <v>6040.04</v>
      </c>
      <c r="D125" s="1">
        <f t="shared" si="2"/>
        <v>2.0728037147519477E-2</v>
      </c>
      <c r="E125" s="1">
        <f t="shared" si="2"/>
        <v>1.0982197273831982E-2</v>
      </c>
      <c r="F125" s="1">
        <f t="shared" si="3"/>
        <v>-1.8571962852480525E-2</v>
      </c>
      <c r="G125" s="1">
        <f t="shared" si="3"/>
        <v>-2.8317802726168018E-2</v>
      </c>
      <c r="V125" s="4"/>
    </row>
    <row r="126" spans="1:22" x14ac:dyDescent="0.2">
      <c r="A126" s="4">
        <v>45652</v>
      </c>
      <c r="B126" s="1">
        <v>82.14</v>
      </c>
      <c r="C126" s="1">
        <v>6037.59</v>
      </c>
      <c r="D126" s="1">
        <f t="shared" si="2"/>
        <v>-2.9175804795220938E-3</v>
      </c>
      <c r="E126" s="1">
        <f t="shared" si="2"/>
        <v>-4.0570874146761795E-4</v>
      </c>
      <c r="F126" s="1">
        <f t="shared" si="3"/>
        <v>-4.2217580479522093E-2</v>
      </c>
      <c r="G126" s="1">
        <f t="shared" si="3"/>
        <v>-3.9705708741467623E-2</v>
      </c>
      <c r="V126" s="4"/>
    </row>
    <row r="127" spans="1:22" x14ac:dyDescent="0.2">
      <c r="A127" s="4">
        <v>45653</v>
      </c>
      <c r="B127" s="1">
        <v>79.08</v>
      </c>
      <c r="C127" s="1">
        <v>5970.84</v>
      </c>
      <c r="D127" s="1">
        <f t="shared" si="2"/>
        <v>-3.7965110225996392E-2</v>
      </c>
      <c r="E127" s="1">
        <f t="shared" si="2"/>
        <v>-1.111730467559637E-2</v>
      </c>
      <c r="F127" s="1">
        <f t="shared" si="3"/>
        <v>-7.7265110225996386E-2</v>
      </c>
      <c r="G127" s="1">
        <f t="shared" si="3"/>
        <v>-5.0417304675596374E-2</v>
      </c>
      <c r="V127" s="4"/>
    </row>
    <row r="128" spans="1:22" x14ac:dyDescent="0.2">
      <c r="A128" s="4">
        <v>45656</v>
      </c>
      <c r="B128" s="1">
        <v>77.180000000000007</v>
      </c>
      <c r="C128" s="1">
        <v>5906.94</v>
      </c>
      <c r="D128" s="1">
        <f t="shared" si="2"/>
        <v>-2.4319642192943362E-2</v>
      </c>
      <c r="E128" s="1">
        <f t="shared" si="2"/>
        <v>-1.0759690191101295E-2</v>
      </c>
      <c r="F128" s="1">
        <f t="shared" si="3"/>
        <v>-6.361964219294336E-2</v>
      </c>
      <c r="G128" s="1">
        <f t="shared" si="3"/>
        <v>-5.0059690191101298E-2</v>
      </c>
      <c r="V128" s="4"/>
    </row>
    <row r="129" spans="1:22" x14ac:dyDescent="0.2">
      <c r="A129" s="4">
        <v>45657</v>
      </c>
      <c r="B129" s="1">
        <v>75.63</v>
      </c>
      <c r="C129" s="1">
        <v>5881.63</v>
      </c>
      <c r="D129" s="1">
        <f t="shared" si="2"/>
        <v>-2.0287326241534707E-2</v>
      </c>
      <c r="E129" s="1">
        <f t="shared" si="2"/>
        <v>-4.2939964541344501E-3</v>
      </c>
      <c r="F129" s="1">
        <f t="shared" si="3"/>
        <v>-5.9587326241534705E-2</v>
      </c>
      <c r="G129" s="1">
        <f t="shared" si="3"/>
        <v>-4.3593996454134448E-2</v>
      </c>
      <c r="V129" s="4"/>
    </row>
    <row r="130" spans="1:22" x14ac:dyDescent="0.2">
      <c r="A130" s="4">
        <v>45659</v>
      </c>
      <c r="B130" s="1">
        <v>75.19</v>
      </c>
      <c r="C130" s="1">
        <v>5868.55</v>
      </c>
      <c r="D130" s="1">
        <f t="shared" si="2"/>
        <v>-5.8347864780025609E-3</v>
      </c>
      <c r="E130" s="1">
        <f t="shared" si="2"/>
        <v>-2.2263497925529528E-3</v>
      </c>
      <c r="F130" s="1">
        <f t="shared" si="3"/>
        <v>-4.5134786478002564E-2</v>
      </c>
      <c r="G130" s="1">
        <f t="shared" si="3"/>
        <v>-4.1526349792552958E-2</v>
      </c>
      <c r="V130" s="4"/>
    </row>
    <row r="131" spans="1:22" x14ac:dyDescent="0.2">
      <c r="A131" s="4">
        <v>45660</v>
      </c>
      <c r="B131" s="1">
        <v>79.89</v>
      </c>
      <c r="C131" s="1">
        <v>5942.47</v>
      </c>
      <c r="D131" s="1">
        <f t="shared" si="2"/>
        <v>6.0632445104014984E-2</v>
      </c>
      <c r="E131" s="1">
        <f t="shared" si="2"/>
        <v>1.2517287272659085E-2</v>
      </c>
      <c r="F131" s="1">
        <f t="shared" si="3"/>
        <v>2.1332445104014983E-2</v>
      </c>
      <c r="G131" s="1">
        <f t="shared" si="3"/>
        <v>-2.6782712727340917E-2</v>
      </c>
      <c r="V131" s="4"/>
    </row>
    <row r="132" spans="1:22" x14ac:dyDescent="0.2">
      <c r="A132" s="4">
        <v>45663</v>
      </c>
      <c r="B132" s="1">
        <v>75.92</v>
      </c>
      <c r="C132" s="1">
        <v>5975.38</v>
      </c>
      <c r="D132" s="1">
        <f t="shared" ref="D132:E189" si="4">LN(B132/B131)</f>
        <v>-5.097053419227817E-2</v>
      </c>
      <c r="E132" s="1">
        <f t="shared" si="4"/>
        <v>5.5228222624888485E-3</v>
      </c>
      <c r="F132" s="1">
        <f t="shared" ref="F132:G189" si="5">D132-$O$9</f>
        <v>-9.0270534192278179E-2</v>
      </c>
      <c r="G132" s="1">
        <f t="shared" si="5"/>
        <v>-3.3777177737511155E-2</v>
      </c>
      <c r="V132" s="4"/>
    </row>
    <row r="133" spans="1:22" x14ac:dyDescent="0.2">
      <c r="A133" s="4">
        <v>45664</v>
      </c>
      <c r="B133" s="1">
        <v>69.989999999999995</v>
      </c>
      <c r="C133" s="1">
        <v>5909.03</v>
      </c>
      <c r="D133" s="1">
        <f t="shared" si="4"/>
        <v>-8.1327779600224276E-2</v>
      </c>
      <c r="E133" s="1">
        <f t="shared" si="4"/>
        <v>-1.116600476981219E-2</v>
      </c>
      <c r="F133" s="1">
        <f t="shared" si="5"/>
        <v>-0.12062777960022428</v>
      </c>
      <c r="G133" s="1">
        <f t="shared" si="5"/>
        <v>-5.0466004769812195E-2</v>
      </c>
      <c r="V133" s="4"/>
    </row>
    <row r="134" spans="1:22" x14ac:dyDescent="0.2">
      <c r="A134" s="4">
        <v>45665</v>
      </c>
      <c r="B134" s="1">
        <v>68.23</v>
      </c>
      <c r="C134" s="1">
        <v>5918.25</v>
      </c>
      <c r="D134" s="1">
        <f t="shared" si="4"/>
        <v>-2.5468023874115897E-2</v>
      </c>
      <c r="E134" s="1">
        <f t="shared" si="4"/>
        <v>1.559107735282887E-3</v>
      </c>
      <c r="F134" s="1">
        <f t="shared" si="5"/>
        <v>-6.4768023874115899E-2</v>
      </c>
      <c r="G134" s="1">
        <f t="shared" si="5"/>
        <v>-3.7740892264717114E-2</v>
      </c>
      <c r="V134" s="4"/>
    </row>
    <row r="135" spans="1:22" x14ac:dyDescent="0.2">
      <c r="A135" s="4">
        <v>45667</v>
      </c>
      <c r="B135" s="1">
        <v>67.260000000000005</v>
      </c>
      <c r="C135" s="1">
        <v>5827.04</v>
      </c>
      <c r="D135" s="1">
        <f t="shared" si="4"/>
        <v>-1.4318644515208727E-2</v>
      </c>
      <c r="E135" s="1">
        <f t="shared" si="4"/>
        <v>-1.5531644353894208E-2</v>
      </c>
      <c r="F135" s="1">
        <f t="shared" si="5"/>
        <v>-5.361864451520873E-2</v>
      </c>
      <c r="G135" s="1">
        <f t="shared" si="5"/>
        <v>-5.4831644353894211E-2</v>
      </c>
      <c r="V135" s="4"/>
    </row>
    <row r="136" spans="1:22" x14ac:dyDescent="0.2">
      <c r="A136" s="4">
        <v>45670</v>
      </c>
      <c r="B136" s="1">
        <v>64.98</v>
      </c>
      <c r="C136" s="1">
        <v>5836.22</v>
      </c>
      <c r="D136" s="1">
        <f t="shared" si="4"/>
        <v>-3.4486176071169321E-2</v>
      </c>
      <c r="E136" s="1">
        <f t="shared" si="4"/>
        <v>1.5741742695762329E-3</v>
      </c>
      <c r="F136" s="1">
        <f t="shared" si="5"/>
        <v>-7.3786176071169329E-2</v>
      </c>
      <c r="G136" s="1">
        <f t="shared" si="5"/>
        <v>-3.7725825730423768E-2</v>
      </c>
      <c r="V136" s="4"/>
    </row>
    <row r="137" spans="1:22" x14ac:dyDescent="0.2">
      <c r="A137" s="4">
        <v>45671</v>
      </c>
      <c r="B137" s="1">
        <v>65.91</v>
      </c>
      <c r="C137" s="1">
        <v>5842.91</v>
      </c>
      <c r="D137" s="1">
        <f t="shared" si="4"/>
        <v>1.4210644823674262E-2</v>
      </c>
      <c r="E137" s="1">
        <f t="shared" si="4"/>
        <v>1.1456334044923633E-3</v>
      </c>
      <c r="F137" s="1">
        <f t="shared" si="5"/>
        <v>-2.5089355176325739E-2</v>
      </c>
      <c r="G137" s="1">
        <f t="shared" si="5"/>
        <v>-3.8154366595507638E-2</v>
      </c>
      <c r="V137" s="4"/>
    </row>
    <row r="138" spans="1:22" x14ac:dyDescent="0.2">
      <c r="A138" s="4">
        <v>45672</v>
      </c>
      <c r="B138" s="1">
        <v>68.14</v>
      </c>
      <c r="C138" s="1">
        <v>5949.91</v>
      </c>
      <c r="D138" s="1">
        <f t="shared" si="4"/>
        <v>3.3274237168191959E-2</v>
      </c>
      <c r="E138" s="1">
        <f t="shared" si="4"/>
        <v>1.8147132985426716E-2</v>
      </c>
      <c r="F138" s="1">
        <f t="shared" si="5"/>
        <v>-6.0257628318080431E-3</v>
      </c>
      <c r="G138" s="1">
        <f t="shared" si="5"/>
        <v>-2.1152867014573286E-2</v>
      </c>
      <c r="V138" s="4"/>
    </row>
    <row r="139" spans="1:22" x14ac:dyDescent="0.2">
      <c r="A139" s="4">
        <v>45673</v>
      </c>
      <c r="B139" s="1">
        <v>69.239999999999995</v>
      </c>
      <c r="C139" s="1">
        <v>5937.34</v>
      </c>
      <c r="D139" s="1">
        <f t="shared" si="4"/>
        <v>1.6014318075187838E-2</v>
      </c>
      <c r="E139" s="1">
        <f t="shared" si="4"/>
        <v>-2.1148717634665781E-3</v>
      </c>
      <c r="F139" s="1">
        <f t="shared" si="5"/>
        <v>-2.3285681924812163E-2</v>
      </c>
      <c r="G139" s="1">
        <f t="shared" si="5"/>
        <v>-4.1414871763466581E-2</v>
      </c>
      <c r="V139" s="4"/>
    </row>
    <row r="140" spans="1:22" x14ac:dyDescent="0.2">
      <c r="A140" s="4">
        <v>45674</v>
      </c>
      <c r="B140" s="1">
        <v>71.77</v>
      </c>
      <c r="C140" s="1">
        <v>5996.66</v>
      </c>
      <c r="D140" s="1">
        <f t="shared" si="4"/>
        <v>3.5887831133972113E-2</v>
      </c>
      <c r="E140" s="1">
        <f t="shared" si="4"/>
        <v>9.9414259357241096E-3</v>
      </c>
      <c r="F140" s="1">
        <f t="shared" si="5"/>
        <v>-3.4121688660278884E-3</v>
      </c>
      <c r="G140" s="1">
        <f t="shared" si="5"/>
        <v>-2.9358574064275892E-2</v>
      </c>
      <c r="V140" s="4"/>
    </row>
    <row r="141" spans="1:22" x14ac:dyDescent="0.2">
      <c r="A141" s="4">
        <v>45678</v>
      </c>
      <c r="B141" s="1">
        <v>73.069999999999993</v>
      </c>
      <c r="C141" s="1">
        <v>6049.24</v>
      </c>
      <c r="D141" s="1">
        <f t="shared" si="4"/>
        <v>1.7951324361145791E-2</v>
      </c>
      <c r="E141" s="1">
        <f t="shared" si="4"/>
        <v>8.7299967522312897E-3</v>
      </c>
      <c r="F141" s="1">
        <f t="shared" si="5"/>
        <v>-2.134867563885421E-2</v>
      </c>
      <c r="G141" s="1">
        <f t="shared" si="5"/>
        <v>-3.0570003247768714E-2</v>
      </c>
      <c r="V141" s="4"/>
    </row>
    <row r="142" spans="1:22" x14ac:dyDescent="0.2">
      <c r="A142" s="4">
        <v>45679</v>
      </c>
      <c r="B142" s="1">
        <v>76.87</v>
      </c>
      <c r="C142" s="1">
        <v>6086.37</v>
      </c>
      <c r="D142" s="1">
        <f t="shared" si="4"/>
        <v>5.0697797557914405E-2</v>
      </c>
      <c r="E142" s="1">
        <f t="shared" si="4"/>
        <v>6.1192005774427091E-3</v>
      </c>
      <c r="F142" s="1">
        <f t="shared" si="5"/>
        <v>1.1397797557914403E-2</v>
      </c>
      <c r="G142" s="1">
        <f t="shared" si="5"/>
        <v>-3.3180799422557292E-2</v>
      </c>
      <c r="V142" s="4"/>
    </row>
    <row r="143" spans="1:22" x14ac:dyDescent="0.2">
      <c r="A143" s="4">
        <v>45680</v>
      </c>
      <c r="B143" s="1">
        <v>78.98</v>
      </c>
      <c r="C143" s="1">
        <v>6118.71</v>
      </c>
      <c r="D143" s="1">
        <f t="shared" si="4"/>
        <v>2.7078972497462831E-2</v>
      </c>
      <c r="E143" s="1">
        <f t="shared" si="4"/>
        <v>5.2994450977238887E-3</v>
      </c>
      <c r="F143" s="1">
        <f t="shared" si="5"/>
        <v>-1.222102750253717E-2</v>
      </c>
      <c r="G143" s="1">
        <f t="shared" si="5"/>
        <v>-3.400055490227611E-2</v>
      </c>
      <c r="V143" s="4"/>
    </row>
    <row r="144" spans="1:22" x14ac:dyDescent="0.2">
      <c r="A144" s="4">
        <v>45681</v>
      </c>
      <c r="B144" s="1">
        <v>78.98</v>
      </c>
      <c r="C144" s="1">
        <v>6101.24</v>
      </c>
      <c r="D144" s="1">
        <f t="shared" si="4"/>
        <v>0</v>
      </c>
      <c r="E144" s="1">
        <f t="shared" si="4"/>
        <v>-2.8592607828964826E-3</v>
      </c>
      <c r="F144" s="1">
        <f t="shared" si="5"/>
        <v>-3.9300000000000002E-2</v>
      </c>
      <c r="G144" s="1">
        <f t="shared" si="5"/>
        <v>-4.2159260782896488E-2</v>
      </c>
      <c r="V144" s="4"/>
    </row>
    <row r="145" spans="1:22" x14ac:dyDescent="0.2">
      <c r="A145" s="4">
        <v>45684</v>
      </c>
      <c r="B145" s="1">
        <v>75.44</v>
      </c>
      <c r="C145" s="1">
        <v>6012.28</v>
      </c>
      <c r="D145" s="1">
        <f t="shared" si="4"/>
        <v>-4.5857017533301417E-2</v>
      </c>
      <c r="E145" s="1">
        <f t="shared" si="4"/>
        <v>-1.4687984883634318E-2</v>
      </c>
      <c r="F145" s="1">
        <f t="shared" si="5"/>
        <v>-8.5157017533301418E-2</v>
      </c>
      <c r="G145" s="1">
        <f t="shared" si="5"/>
        <v>-5.3987984883634321E-2</v>
      </c>
      <c r="V145" s="4"/>
    </row>
    <row r="146" spans="1:22" x14ac:dyDescent="0.2">
      <c r="A146" s="4">
        <v>45685</v>
      </c>
      <c r="B146" s="1">
        <v>80.23</v>
      </c>
      <c r="C146" s="1">
        <v>6067.7</v>
      </c>
      <c r="D146" s="1">
        <f t="shared" si="4"/>
        <v>6.15598714403627E-2</v>
      </c>
      <c r="E146" s="1">
        <f t="shared" si="4"/>
        <v>9.1755762546756169E-3</v>
      </c>
      <c r="F146" s="1">
        <f t="shared" si="5"/>
        <v>2.2259871440362698E-2</v>
      </c>
      <c r="G146" s="1">
        <f t="shared" si="5"/>
        <v>-3.0124423745324383E-2</v>
      </c>
      <c r="V146" s="4"/>
    </row>
    <row r="147" spans="1:22" x14ac:dyDescent="0.2">
      <c r="A147" s="4">
        <v>45686</v>
      </c>
      <c r="B147" s="1">
        <v>79.760000000000005</v>
      </c>
      <c r="C147" s="1">
        <v>6039.31</v>
      </c>
      <c r="D147" s="1">
        <f t="shared" si="4"/>
        <v>-5.8753841119816679E-3</v>
      </c>
      <c r="E147" s="1">
        <f t="shared" si="4"/>
        <v>-4.6898535700948913E-3</v>
      </c>
      <c r="F147" s="1">
        <f t="shared" si="5"/>
        <v>-4.5175384111981673E-2</v>
      </c>
      <c r="G147" s="1">
        <f t="shared" si="5"/>
        <v>-4.398985357009489E-2</v>
      </c>
      <c r="V147" s="4"/>
    </row>
    <row r="148" spans="1:22" x14ac:dyDescent="0.2">
      <c r="A148" s="4">
        <v>45687</v>
      </c>
      <c r="B148" s="1">
        <v>81.22</v>
      </c>
      <c r="C148" s="1">
        <v>6071.17</v>
      </c>
      <c r="D148" s="1">
        <f t="shared" si="4"/>
        <v>1.8139396604568824E-2</v>
      </c>
      <c r="E148" s="1">
        <f t="shared" si="4"/>
        <v>5.2615707224356184E-3</v>
      </c>
      <c r="F148" s="1">
        <f t="shared" si="5"/>
        <v>-2.1160603395431177E-2</v>
      </c>
      <c r="G148" s="1">
        <f t="shared" si="5"/>
        <v>-3.4038429277564383E-2</v>
      </c>
      <c r="V148" s="4"/>
    </row>
    <row r="149" spans="1:22" x14ac:dyDescent="0.2">
      <c r="A149" s="4">
        <v>45688</v>
      </c>
      <c r="B149" s="1">
        <v>82.49</v>
      </c>
      <c r="C149" s="1">
        <v>6040.53</v>
      </c>
      <c r="D149" s="1">
        <f t="shared" si="4"/>
        <v>1.5515551614488513E-2</v>
      </c>
      <c r="E149" s="1">
        <f t="shared" si="4"/>
        <v>-5.0595812914254659E-3</v>
      </c>
      <c r="F149" s="1">
        <f t="shared" si="5"/>
        <v>-2.378444838551149E-2</v>
      </c>
      <c r="G149" s="1">
        <f t="shared" si="5"/>
        <v>-4.4359581291425469E-2</v>
      </c>
      <c r="V149" s="4"/>
    </row>
    <row r="150" spans="1:22" x14ac:dyDescent="0.2">
      <c r="A150" s="4">
        <v>45691</v>
      </c>
      <c r="B150" s="1">
        <v>83.74</v>
      </c>
      <c r="C150" s="1">
        <v>5994.57</v>
      </c>
      <c r="D150" s="1">
        <f t="shared" si="4"/>
        <v>1.5039686718356985E-2</v>
      </c>
      <c r="E150" s="1">
        <f t="shared" si="4"/>
        <v>-7.637696973119063E-3</v>
      </c>
      <c r="F150" s="1">
        <f t="shared" si="5"/>
        <v>-2.4260313281643017E-2</v>
      </c>
      <c r="G150" s="1">
        <f t="shared" si="5"/>
        <v>-4.6937696973119065E-2</v>
      </c>
      <c r="V150" s="4"/>
    </row>
    <row r="151" spans="1:22" x14ac:dyDescent="0.2">
      <c r="A151" s="4">
        <v>45692</v>
      </c>
      <c r="B151" s="1">
        <v>103.83</v>
      </c>
      <c r="C151" s="1">
        <v>6037.88</v>
      </c>
      <c r="D151" s="1">
        <f t="shared" si="4"/>
        <v>0.21503818572436537</v>
      </c>
      <c r="E151" s="1">
        <f t="shared" si="4"/>
        <v>7.1988974883324779E-3</v>
      </c>
      <c r="F151" s="1">
        <f t="shared" si="5"/>
        <v>0.17573818572436536</v>
      </c>
      <c r="G151" s="1">
        <f t="shared" si="5"/>
        <v>-3.210110251166752E-2</v>
      </c>
      <c r="V151" s="4"/>
    </row>
    <row r="152" spans="1:22" x14ac:dyDescent="0.2">
      <c r="A152" s="4">
        <v>45693</v>
      </c>
      <c r="B152" s="1">
        <v>101.36</v>
      </c>
      <c r="C152" s="1">
        <v>6061.48</v>
      </c>
      <c r="D152" s="1">
        <f t="shared" si="4"/>
        <v>-2.4076410302478903E-2</v>
      </c>
      <c r="E152" s="1">
        <f t="shared" si="4"/>
        <v>3.9010377290886913E-3</v>
      </c>
      <c r="F152" s="1">
        <f t="shared" si="5"/>
        <v>-6.3376410302478897E-2</v>
      </c>
      <c r="G152" s="1">
        <f t="shared" si="5"/>
        <v>-3.5398962270911313E-2</v>
      </c>
      <c r="V152" s="4"/>
    </row>
    <row r="153" spans="1:22" x14ac:dyDescent="0.2">
      <c r="A153" s="4">
        <v>45694</v>
      </c>
      <c r="B153" s="1">
        <v>111.28</v>
      </c>
      <c r="C153" s="1">
        <v>6083.57</v>
      </c>
      <c r="D153" s="1">
        <f t="shared" si="4"/>
        <v>9.337101160230378E-2</v>
      </c>
      <c r="E153" s="1">
        <f t="shared" si="4"/>
        <v>3.637700027498819E-3</v>
      </c>
      <c r="F153" s="1">
        <f t="shared" si="5"/>
        <v>5.4071011602303778E-2</v>
      </c>
      <c r="G153" s="1">
        <f t="shared" si="5"/>
        <v>-3.5662299972501185E-2</v>
      </c>
      <c r="V153" s="4"/>
    </row>
    <row r="154" spans="1:22" x14ac:dyDescent="0.2">
      <c r="A154" s="4">
        <v>45695</v>
      </c>
      <c r="B154" s="1">
        <v>110.85</v>
      </c>
      <c r="C154" s="1">
        <v>6025.99</v>
      </c>
      <c r="D154" s="1">
        <f t="shared" si="4"/>
        <v>-3.8716115528670482E-3</v>
      </c>
      <c r="E154" s="1">
        <f t="shared" si="4"/>
        <v>-9.5099134821077444E-3</v>
      </c>
      <c r="F154" s="1">
        <f t="shared" si="5"/>
        <v>-4.3171611552867049E-2</v>
      </c>
      <c r="G154" s="1">
        <f t="shared" si="5"/>
        <v>-4.8809913482107746E-2</v>
      </c>
      <c r="V154" s="4"/>
    </row>
    <row r="155" spans="1:22" x14ac:dyDescent="0.2">
      <c r="A155" s="4">
        <v>45698</v>
      </c>
      <c r="B155" s="1">
        <v>116.65</v>
      </c>
      <c r="C155" s="1">
        <v>6066.44</v>
      </c>
      <c r="D155" s="1">
        <f t="shared" si="4"/>
        <v>5.1000062405118674E-2</v>
      </c>
      <c r="E155" s="1">
        <f t="shared" si="4"/>
        <v>6.6901608481496353E-3</v>
      </c>
      <c r="F155" s="1">
        <f t="shared" si="5"/>
        <v>1.1700062405118672E-2</v>
      </c>
      <c r="G155" s="1">
        <f t="shared" si="5"/>
        <v>-3.2609839151850367E-2</v>
      </c>
      <c r="V155" s="4"/>
    </row>
    <row r="156" spans="1:22" x14ac:dyDescent="0.2">
      <c r="A156" s="4">
        <v>45699</v>
      </c>
      <c r="B156" s="1">
        <v>112.62</v>
      </c>
      <c r="C156" s="1">
        <v>6068.5</v>
      </c>
      <c r="D156" s="1">
        <f t="shared" si="4"/>
        <v>-3.5158678640966584E-2</v>
      </c>
      <c r="E156" s="1">
        <f t="shared" si="4"/>
        <v>3.3951548500248807E-4</v>
      </c>
      <c r="F156" s="1">
        <f t="shared" si="5"/>
        <v>-7.4458678640966586E-2</v>
      </c>
      <c r="G156" s="1">
        <f t="shared" si="5"/>
        <v>-3.8960484514997513E-2</v>
      </c>
      <c r="V156" s="4"/>
    </row>
    <row r="157" spans="1:22" x14ac:dyDescent="0.2">
      <c r="A157" s="4">
        <v>45700</v>
      </c>
      <c r="B157" s="1">
        <v>117.39</v>
      </c>
      <c r="C157" s="1">
        <v>6051.97</v>
      </c>
      <c r="D157" s="1">
        <f t="shared" si="4"/>
        <v>4.1482405063958248E-2</v>
      </c>
      <c r="E157" s="1">
        <f t="shared" si="4"/>
        <v>-2.7276186894511618E-3</v>
      </c>
      <c r="F157" s="1">
        <f t="shared" si="5"/>
        <v>2.1824050639582468E-3</v>
      </c>
      <c r="G157" s="1">
        <f t="shared" si="5"/>
        <v>-4.2027618689451166E-2</v>
      </c>
      <c r="V157" s="4"/>
    </row>
    <row r="158" spans="1:22" x14ac:dyDescent="0.2">
      <c r="A158" s="4">
        <v>45701</v>
      </c>
      <c r="B158" s="1">
        <v>117.91</v>
      </c>
      <c r="C158" s="1">
        <v>6115.07</v>
      </c>
      <c r="D158" s="1">
        <f t="shared" si="4"/>
        <v>4.4198966981510643E-3</v>
      </c>
      <c r="E158" s="1">
        <f t="shared" si="4"/>
        <v>1.0372377459622351E-2</v>
      </c>
      <c r="F158" s="1">
        <f t="shared" si="5"/>
        <v>-3.4880103301848937E-2</v>
      </c>
      <c r="G158" s="1">
        <f t="shared" si="5"/>
        <v>-2.8927622540377652E-2</v>
      </c>
      <c r="V158" s="4"/>
    </row>
    <row r="159" spans="1:22" x14ac:dyDescent="0.2">
      <c r="A159" s="4">
        <v>45702</v>
      </c>
      <c r="B159" s="1">
        <v>119.16</v>
      </c>
      <c r="C159" s="1">
        <v>6114.63</v>
      </c>
      <c r="D159" s="1">
        <f t="shared" si="4"/>
        <v>1.0545506256499542E-2</v>
      </c>
      <c r="E159" s="1">
        <f t="shared" si="4"/>
        <v>-7.1955976056534599E-5</v>
      </c>
      <c r="F159" s="1">
        <f t="shared" si="5"/>
        <v>-2.8754493743500462E-2</v>
      </c>
      <c r="G159" s="1">
        <f t="shared" si="5"/>
        <v>-3.9371955976056534E-2</v>
      </c>
      <c r="V159" s="4"/>
    </row>
    <row r="160" spans="1:22" x14ac:dyDescent="0.2">
      <c r="A160" s="4">
        <v>45706</v>
      </c>
      <c r="B160" s="1">
        <v>124.62</v>
      </c>
      <c r="C160" s="1">
        <v>6129.58</v>
      </c>
      <c r="D160" s="1">
        <f t="shared" si="4"/>
        <v>4.4801979270994378E-2</v>
      </c>
      <c r="E160" s="1">
        <f t="shared" si="4"/>
        <v>2.4419717448794743E-3</v>
      </c>
      <c r="F160" s="1">
        <f t="shared" si="5"/>
        <v>5.5019792709943768E-3</v>
      </c>
      <c r="G160" s="1">
        <f t="shared" si="5"/>
        <v>-3.685802825512053E-2</v>
      </c>
      <c r="V160" s="4"/>
    </row>
    <row r="161" spans="1:22" x14ac:dyDescent="0.2">
      <c r="A161" s="4">
        <v>45707</v>
      </c>
      <c r="B161" s="1">
        <v>112.06</v>
      </c>
      <c r="C161" s="1">
        <v>6144.15</v>
      </c>
      <c r="D161" s="1">
        <f t="shared" si="4"/>
        <v>-0.10623466497893745</v>
      </c>
      <c r="E161" s="1">
        <f t="shared" si="4"/>
        <v>2.3741775065794562E-3</v>
      </c>
      <c r="F161" s="1">
        <f t="shared" si="5"/>
        <v>-0.14553466497893747</v>
      </c>
      <c r="G161" s="1">
        <f t="shared" si="5"/>
        <v>-3.6925822493420545E-2</v>
      </c>
      <c r="V161" s="4"/>
    </row>
    <row r="162" spans="1:22" x14ac:dyDescent="0.2">
      <c r="A162" s="4">
        <v>45708</v>
      </c>
      <c r="B162" s="1">
        <v>106.27</v>
      </c>
      <c r="C162" s="1">
        <v>6117.52</v>
      </c>
      <c r="D162" s="1">
        <f t="shared" si="4"/>
        <v>-5.3051416752534754E-2</v>
      </c>
      <c r="E162" s="1">
        <f t="shared" si="4"/>
        <v>-4.3436239711486854E-3</v>
      </c>
      <c r="F162" s="1">
        <f t="shared" si="5"/>
        <v>-9.2351416752534748E-2</v>
      </c>
      <c r="G162" s="1">
        <f t="shared" si="5"/>
        <v>-4.3643623971148689E-2</v>
      </c>
      <c r="V162" s="4"/>
    </row>
    <row r="163" spans="1:22" x14ac:dyDescent="0.2">
      <c r="A163" s="4">
        <v>45709</v>
      </c>
      <c r="B163" s="1">
        <v>101.35</v>
      </c>
      <c r="C163" s="1">
        <v>6013.13</v>
      </c>
      <c r="D163" s="1">
        <f t="shared" si="4"/>
        <v>-4.7403152486594713E-2</v>
      </c>
      <c r="E163" s="1">
        <f t="shared" si="4"/>
        <v>-1.7211373991262081E-2</v>
      </c>
      <c r="F163" s="1">
        <f t="shared" si="5"/>
        <v>-8.6703152486594715E-2</v>
      </c>
      <c r="G163" s="1">
        <f t="shared" si="5"/>
        <v>-5.6511373991262083E-2</v>
      </c>
      <c r="V163" s="4"/>
    </row>
    <row r="164" spans="1:22" x14ac:dyDescent="0.2">
      <c r="A164" s="4">
        <v>45712</v>
      </c>
      <c r="B164" s="1">
        <v>90.68</v>
      </c>
      <c r="C164" s="1">
        <v>5983.25</v>
      </c>
      <c r="D164" s="1">
        <f t="shared" si="4"/>
        <v>-0.11124304725868073</v>
      </c>
      <c r="E164" s="1">
        <f t="shared" si="4"/>
        <v>-4.9815130548550111E-3</v>
      </c>
      <c r="F164" s="1">
        <f t="shared" si="5"/>
        <v>-0.15054304725868073</v>
      </c>
      <c r="G164" s="1">
        <f t="shared" si="5"/>
        <v>-4.4281513054855011E-2</v>
      </c>
      <c r="V164" s="4"/>
    </row>
    <row r="165" spans="1:22" x14ac:dyDescent="0.2">
      <c r="A165" s="4">
        <v>45713</v>
      </c>
      <c r="B165" s="1">
        <v>87.84</v>
      </c>
      <c r="C165" s="1">
        <v>5955.25</v>
      </c>
      <c r="D165" s="1">
        <f t="shared" si="4"/>
        <v>-3.1819847878107828E-2</v>
      </c>
      <c r="E165" s="1">
        <f t="shared" si="4"/>
        <v>-4.690715138395557E-3</v>
      </c>
      <c r="F165" s="1">
        <f t="shared" si="5"/>
        <v>-7.1119847878107822E-2</v>
      </c>
      <c r="G165" s="1">
        <f t="shared" si="5"/>
        <v>-4.3990715138395559E-2</v>
      </c>
      <c r="V165" s="4"/>
    </row>
    <row r="166" spans="1:22" x14ac:dyDescent="0.2">
      <c r="A166" s="4">
        <v>45714</v>
      </c>
      <c r="B166" s="1">
        <v>89.31</v>
      </c>
      <c r="C166" s="1">
        <v>5956.06</v>
      </c>
      <c r="D166" s="1">
        <f t="shared" si="4"/>
        <v>1.6596485934574183E-2</v>
      </c>
      <c r="E166" s="1">
        <f t="shared" si="4"/>
        <v>1.3600519191397061E-4</v>
      </c>
      <c r="F166" s="1">
        <f t="shared" si="5"/>
        <v>-2.2703514065425819E-2</v>
      </c>
      <c r="G166" s="1">
        <f t="shared" si="5"/>
        <v>-3.9163994808086029E-2</v>
      </c>
      <c r="V166" s="4"/>
    </row>
    <row r="167" spans="1:22" x14ac:dyDescent="0.2">
      <c r="A167" s="4">
        <v>45715</v>
      </c>
      <c r="B167" s="1">
        <v>84.77</v>
      </c>
      <c r="C167" s="1">
        <v>5861.57</v>
      </c>
      <c r="D167" s="1">
        <f t="shared" si="4"/>
        <v>-5.2171757075480621E-2</v>
      </c>
      <c r="E167" s="1">
        <f t="shared" si="4"/>
        <v>-1.5991702852089028E-2</v>
      </c>
      <c r="F167" s="1">
        <f t="shared" si="5"/>
        <v>-9.1471757075480623E-2</v>
      </c>
      <c r="G167" s="1">
        <f t="shared" si="5"/>
        <v>-5.5291702852089029E-2</v>
      </c>
      <c r="V167" s="4"/>
    </row>
    <row r="168" spans="1:22" x14ac:dyDescent="0.2">
      <c r="A168" s="4">
        <v>45716</v>
      </c>
      <c r="B168" s="1">
        <v>84.92</v>
      </c>
      <c r="C168" s="1">
        <v>5954.5</v>
      </c>
      <c r="D168" s="1">
        <f t="shared" si="4"/>
        <v>1.7679302147413185E-3</v>
      </c>
      <c r="E168" s="1">
        <f t="shared" si="4"/>
        <v>1.5729750431897126E-2</v>
      </c>
      <c r="F168" s="1">
        <f t="shared" si="5"/>
        <v>-3.7532069785258686E-2</v>
      </c>
      <c r="G168" s="1">
        <f t="shared" si="5"/>
        <v>-2.3570249568102875E-2</v>
      </c>
      <c r="V168" s="4"/>
    </row>
    <row r="169" spans="1:22" x14ac:dyDescent="0.2">
      <c r="A169" s="4">
        <v>45719</v>
      </c>
      <c r="B169" s="1">
        <v>83.42</v>
      </c>
      <c r="C169" s="1">
        <v>5849.72</v>
      </c>
      <c r="D169" s="1">
        <f t="shared" si="4"/>
        <v>-1.7821548066256142E-2</v>
      </c>
      <c r="E169" s="1">
        <f t="shared" si="4"/>
        <v>-1.7753439375493379E-2</v>
      </c>
      <c r="F169" s="1">
        <f t="shared" si="5"/>
        <v>-5.7121548066256148E-2</v>
      </c>
      <c r="G169" s="1">
        <f t="shared" si="5"/>
        <v>-5.7053439375493384E-2</v>
      </c>
      <c r="V169" s="4"/>
    </row>
    <row r="170" spans="1:22" x14ac:dyDescent="0.2">
      <c r="A170" s="4">
        <v>45720</v>
      </c>
      <c r="B170" s="1">
        <v>84.4</v>
      </c>
      <c r="C170" s="1">
        <v>5778.15</v>
      </c>
      <c r="D170" s="1">
        <f t="shared" si="4"/>
        <v>1.167931283311229E-2</v>
      </c>
      <c r="E170" s="1">
        <f t="shared" si="4"/>
        <v>-1.2310234603366469E-2</v>
      </c>
      <c r="F170" s="1">
        <f t="shared" si="5"/>
        <v>-2.762068716688771E-2</v>
      </c>
      <c r="G170" s="1">
        <f t="shared" si="5"/>
        <v>-5.1610234603366473E-2</v>
      </c>
      <c r="V170" s="4"/>
    </row>
    <row r="171" spans="1:22" x14ac:dyDescent="0.2">
      <c r="A171" s="4">
        <v>45721</v>
      </c>
      <c r="B171" s="1">
        <v>90.13</v>
      </c>
      <c r="C171" s="1">
        <v>5842.63</v>
      </c>
      <c r="D171" s="1">
        <f t="shared" si="4"/>
        <v>6.5685670966406928E-2</v>
      </c>
      <c r="E171" s="1">
        <f t="shared" si="4"/>
        <v>1.1097475685101249E-2</v>
      </c>
      <c r="F171" s="1">
        <f t="shared" si="5"/>
        <v>2.6385670966406927E-2</v>
      </c>
      <c r="G171" s="1">
        <f t="shared" si="5"/>
        <v>-2.8202524314898753E-2</v>
      </c>
      <c r="V171" s="4"/>
    </row>
    <row r="172" spans="1:22" x14ac:dyDescent="0.2">
      <c r="A172" s="4">
        <v>45722</v>
      </c>
      <c r="B172" s="1">
        <v>80.459999999999994</v>
      </c>
      <c r="C172" s="1">
        <v>5738.52</v>
      </c>
      <c r="D172" s="1">
        <f t="shared" si="4"/>
        <v>-0.11349290604667631</v>
      </c>
      <c r="E172" s="1">
        <f t="shared" si="4"/>
        <v>-1.7979700568310077E-2</v>
      </c>
      <c r="F172" s="1">
        <f t="shared" si="5"/>
        <v>-0.15279290604667631</v>
      </c>
      <c r="G172" s="1">
        <f t="shared" si="5"/>
        <v>-5.7279700568310082E-2</v>
      </c>
      <c r="V172" s="4"/>
    </row>
    <row r="173" spans="1:22" x14ac:dyDescent="0.2">
      <c r="A173" s="4">
        <v>45723</v>
      </c>
      <c r="B173" s="1">
        <v>84.91</v>
      </c>
      <c r="C173" s="1">
        <v>5770.2</v>
      </c>
      <c r="D173" s="1">
        <f t="shared" si="4"/>
        <v>5.3831705489630045E-2</v>
      </c>
      <c r="E173" s="1">
        <f t="shared" si="4"/>
        <v>5.5054046005090125E-3</v>
      </c>
      <c r="F173" s="1">
        <f t="shared" si="5"/>
        <v>1.4531705489630044E-2</v>
      </c>
      <c r="G173" s="1">
        <f t="shared" si="5"/>
        <v>-3.3794595399490993E-2</v>
      </c>
      <c r="V173" s="4"/>
    </row>
    <row r="174" spans="1:22" x14ac:dyDescent="0.2">
      <c r="A174" s="4">
        <v>45726</v>
      </c>
      <c r="B174" s="1">
        <v>76.38</v>
      </c>
      <c r="C174" s="1">
        <v>5614.56</v>
      </c>
      <c r="D174" s="1">
        <f t="shared" si="4"/>
        <v>-0.10587099021390192</v>
      </c>
      <c r="E174" s="1">
        <f t="shared" si="4"/>
        <v>-2.7343518375984407E-2</v>
      </c>
      <c r="F174" s="1">
        <f t="shared" si="5"/>
        <v>-0.14517099021390192</v>
      </c>
      <c r="G174" s="1">
        <f t="shared" si="5"/>
        <v>-6.6643518375984409E-2</v>
      </c>
      <c r="V174" s="4"/>
    </row>
    <row r="175" spans="1:22" x14ac:dyDescent="0.2">
      <c r="A175" s="4">
        <v>45727</v>
      </c>
      <c r="B175" s="1">
        <v>78.05</v>
      </c>
      <c r="C175" s="1">
        <v>5572.07</v>
      </c>
      <c r="D175" s="1">
        <f t="shared" si="4"/>
        <v>2.1628765164071001E-2</v>
      </c>
      <c r="E175" s="1">
        <f t="shared" si="4"/>
        <v>-7.596604935651537E-3</v>
      </c>
      <c r="F175" s="1">
        <f t="shared" si="5"/>
        <v>-1.7671234835929001E-2</v>
      </c>
      <c r="G175" s="1">
        <f t="shared" si="5"/>
        <v>-4.6896604935651537E-2</v>
      </c>
      <c r="V175" s="4"/>
    </row>
    <row r="176" spans="1:22" x14ac:dyDescent="0.2">
      <c r="A176" s="4">
        <v>45728</v>
      </c>
      <c r="B176" s="1">
        <v>83.65</v>
      </c>
      <c r="C176" s="1">
        <v>5599.3</v>
      </c>
      <c r="D176" s="1">
        <f t="shared" si="4"/>
        <v>6.9291780471392103E-2</v>
      </c>
      <c r="E176" s="1">
        <f t="shared" si="4"/>
        <v>4.8749712752344252E-3</v>
      </c>
      <c r="F176" s="1">
        <f t="shared" si="5"/>
        <v>2.9991780471392102E-2</v>
      </c>
      <c r="G176" s="1">
        <f t="shared" si="5"/>
        <v>-3.4425028724765577E-2</v>
      </c>
      <c r="V176" s="4"/>
    </row>
    <row r="177" spans="1:22" x14ac:dyDescent="0.2">
      <c r="A177" s="4">
        <v>45729</v>
      </c>
      <c r="B177" s="1">
        <v>79.62</v>
      </c>
      <c r="C177" s="1">
        <v>5521.52</v>
      </c>
      <c r="D177" s="1">
        <f t="shared" si="4"/>
        <v>-4.9376109860661821E-2</v>
      </c>
      <c r="E177" s="1">
        <f t="shared" si="4"/>
        <v>-1.3988405225352909E-2</v>
      </c>
      <c r="F177" s="1">
        <f t="shared" si="5"/>
        <v>-8.8676109860661823E-2</v>
      </c>
      <c r="G177" s="1">
        <f t="shared" si="5"/>
        <v>-5.3288405225352914E-2</v>
      </c>
      <c r="V177" s="4"/>
    </row>
    <row r="178" spans="1:22" x14ac:dyDescent="0.2">
      <c r="A178" s="4">
        <v>45730</v>
      </c>
      <c r="B178" s="1">
        <v>86.24</v>
      </c>
      <c r="C178" s="1">
        <v>5638.94</v>
      </c>
      <c r="D178" s="1">
        <f t="shared" si="4"/>
        <v>7.9868789588515829E-2</v>
      </c>
      <c r="E178" s="1">
        <f t="shared" si="4"/>
        <v>2.1042919881408308E-2</v>
      </c>
      <c r="F178" s="1">
        <f t="shared" si="5"/>
        <v>4.0568789588515827E-2</v>
      </c>
      <c r="G178" s="1">
        <f t="shared" si="5"/>
        <v>-1.8257080118591694E-2</v>
      </c>
      <c r="V178" s="4"/>
    </row>
    <row r="179" spans="1:22" x14ac:dyDescent="0.2">
      <c r="A179" s="4">
        <v>45733</v>
      </c>
      <c r="B179" s="1">
        <v>87.35</v>
      </c>
      <c r="C179" s="1">
        <v>5675.12</v>
      </c>
      <c r="D179" s="1">
        <f t="shared" si="4"/>
        <v>1.2788929419378488E-2</v>
      </c>
      <c r="E179" s="1">
        <f t="shared" si="4"/>
        <v>6.3956039343475201E-3</v>
      </c>
      <c r="F179" s="1">
        <f t="shared" si="5"/>
        <v>-2.6511070580621514E-2</v>
      </c>
      <c r="G179" s="1">
        <f t="shared" si="5"/>
        <v>-3.2904396065652479E-2</v>
      </c>
      <c r="V179" s="4"/>
    </row>
    <row r="180" spans="1:22" x14ac:dyDescent="0.2">
      <c r="A180" s="4">
        <v>45734</v>
      </c>
      <c r="B180" s="1">
        <v>83.89</v>
      </c>
      <c r="C180" s="1">
        <v>5614.66</v>
      </c>
      <c r="D180" s="1">
        <f t="shared" si="4"/>
        <v>-4.0416619721862224E-2</v>
      </c>
      <c r="E180" s="1">
        <f t="shared" si="4"/>
        <v>-1.071067425391002E-2</v>
      </c>
      <c r="F180" s="1">
        <f t="shared" si="5"/>
        <v>-7.9716619721862225E-2</v>
      </c>
      <c r="G180" s="1">
        <f t="shared" si="5"/>
        <v>-5.0010674253910023E-2</v>
      </c>
      <c r="V180" s="4"/>
    </row>
    <row r="181" spans="1:22" x14ac:dyDescent="0.2">
      <c r="A181" s="4">
        <v>45735</v>
      </c>
      <c r="B181" s="1">
        <v>86.1</v>
      </c>
      <c r="C181" s="1">
        <v>5675.29</v>
      </c>
      <c r="D181" s="1">
        <f t="shared" si="4"/>
        <v>2.6002994575481851E-2</v>
      </c>
      <c r="E181" s="1">
        <f t="shared" si="4"/>
        <v>1.0740629118978858E-2</v>
      </c>
      <c r="F181" s="1">
        <f t="shared" si="5"/>
        <v>-1.329700542451815E-2</v>
      </c>
      <c r="G181" s="1">
        <f t="shared" si="5"/>
        <v>-2.8559370881021146E-2</v>
      </c>
      <c r="V181" s="4"/>
    </row>
    <row r="182" spans="1:22" x14ac:dyDescent="0.2">
      <c r="A182" s="4">
        <v>45736</v>
      </c>
      <c r="B182" s="1">
        <v>87.39</v>
      </c>
      <c r="C182" s="1">
        <v>5662.89</v>
      </c>
      <c r="D182" s="1">
        <f t="shared" si="4"/>
        <v>1.4871448205767886E-2</v>
      </c>
      <c r="E182" s="1">
        <f t="shared" si="4"/>
        <v>-2.1873007738032347E-3</v>
      </c>
      <c r="F182" s="1">
        <f t="shared" si="5"/>
        <v>-2.4428551794232117E-2</v>
      </c>
      <c r="G182" s="1">
        <f t="shared" si="5"/>
        <v>-4.1487300773803235E-2</v>
      </c>
      <c r="V182" s="4"/>
    </row>
    <row r="183" spans="1:22" x14ac:dyDescent="0.2">
      <c r="A183" s="4">
        <v>45737</v>
      </c>
      <c r="B183" s="1">
        <v>90.96</v>
      </c>
      <c r="C183" s="1">
        <v>5667.56</v>
      </c>
      <c r="D183" s="1">
        <f t="shared" si="4"/>
        <v>4.0038989802827565E-2</v>
      </c>
      <c r="E183" s="1">
        <f t="shared" si="4"/>
        <v>8.2432741231720308E-4</v>
      </c>
      <c r="F183" s="1">
        <f t="shared" si="5"/>
        <v>7.3898980282756377E-4</v>
      </c>
      <c r="G183" s="1">
        <f t="shared" si="5"/>
        <v>-3.8475672587682801E-2</v>
      </c>
      <c r="V183" s="4"/>
    </row>
    <row r="184" spans="1:22" x14ac:dyDescent="0.2">
      <c r="A184" s="4">
        <v>45740</v>
      </c>
      <c r="B184" s="1">
        <v>96.75</v>
      </c>
      <c r="C184" s="1">
        <v>5767.57</v>
      </c>
      <c r="D184" s="1">
        <f t="shared" si="4"/>
        <v>6.1710482467610635E-2</v>
      </c>
      <c r="E184" s="1">
        <f t="shared" si="4"/>
        <v>1.7492157944606672E-2</v>
      </c>
      <c r="F184" s="1">
        <f t="shared" si="5"/>
        <v>2.2410482467610633E-2</v>
      </c>
      <c r="G184" s="1">
        <f t="shared" si="5"/>
        <v>-2.180784205539333E-2</v>
      </c>
      <c r="V184" s="4"/>
    </row>
    <row r="185" spans="1:22" x14ac:dyDescent="0.2">
      <c r="A185" s="4">
        <v>45741</v>
      </c>
      <c r="B185" s="1">
        <v>96.5</v>
      </c>
      <c r="C185" s="1">
        <v>5776.65</v>
      </c>
      <c r="D185" s="1">
        <f t="shared" si="4"/>
        <v>-2.5873235649509123E-3</v>
      </c>
      <c r="E185" s="1">
        <f t="shared" si="4"/>
        <v>1.5730819184730236E-3</v>
      </c>
      <c r="F185" s="1">
        <f t="shared" si="5"/>
        <v>-4.1887323564950917E-2</v>
      </c>
      <c r="G185" s="1">
        <f t="shared" si="5"/>
        <v>-3.7726918081526978E-2</v>
      </c>
      <c r="V185" s="4"/>
    </row>
    <row r="186" spans="1:22" x14ac:dyDescent="0.2">
      <c r="A186" s="4">
        <v>45742</v>
      </c>
      <c r="B186" s="1">
        <v>92.28</v>
      </c>
      <c r="C186" s="1">
        <v>5712.2</v>
      </c>
      <c r="D186" s="1">
        <f t="shared" si="4"/>
        <v>-4.4715575039387265E-2</v>
      </c>
      <c r="E186" s="1">
        <f t="shared" si="4"/>
        <v>-1.1219691455108281E-2</v>
      </c>
      <c r="F186" s="1">
        <f t="shared" si="5"/>
        <v>-8.4015575039387266E-2</v>
      </c>
      <c r="G186" s="1">
        <f t="shared" si="5"/>
        <v>-5.0519691455108283E-2</v>
      </c>
      <c r="V186" s="4"/>
    </row>
    <row r="187" spans="1:22" x14ac:dyDescent="0.2">
      <c r="A187" s="4">
        <v>45743</v>
      </c>
      <c r="B187" s="1">
        <v>90.09</v>
      </c>
      <c r="C187" s="1">
        <v>5693.31</v>
      </c>
      <c r="D187" s="1">
        <f t="shared" si="4"/>
        <v>-2.4018262642204274E-2</v>
      </c>
      <c r="E187" s="1">
        <f t="shared" si="4"/>
        <v>-3.3124371066493626E-3</v>
      </c>
      <c r="F187" s="1">
        <f t="shared" si="5"/>
        <v>-6.3318262642204276E-2</v>
      </c>
      <c r="G187" s="1">
        <f t="shared" si="5"/>
        <v>-4.2612437106649366E-2</v>
      </c>
      <c r="V187" s="4"/>
    </row>
    <row r="188" spans="1:22" x14ac:dyDescent="0.2">
      <c r="A188" s="4">
        <v>45744</v>
      </c>
      <c r="B188" s="1">
        <v>85.85</v>
      </c>
      <c r="C188" s="1">
        <v>5580.94</v>
      </c>
      <c r="D188" s="1">
        <f t="shared" si="4"/>
        <v>-4.8207583319864217E-2</v>
      </c>
      <c r="E188" s="1">
        <f t="shared" si="4"/>
        <v>-1.9934580336265845E-2</v>
      </c>
      <c r="F188" s="1">
        <f t="shared" si="5"/>
        <v>-8.7507583319864218E-2</v>
      </c>
      <c r="G188" s="1">
        <f t="shared" si="5"/>
        <v>-5.9234580336265844E-2</v>
      </c>
      <c r="V188" s="4"/>
    </row>
    <row r="189" spans="1:22" x14ac:dyDescent="0.2">
      <c r="A189" s="4">
        <v>45747</v>
      </c>
      <c r="B189" s="1">
        <v>84.4</v>
      </c>
      <c r="C189" s="1">
        <v>5611.85</v>
      </c>
      <c r="D189" s="1">
        <f t="shared" si="4"/>
        <v>-1.7034185741572921E-2</v>
      </c>
      <c r="E189" s="1">
        <f t="shared" si="4"/>
        <v>5.523212456950013E-3</v>
      </c>
      <c r="F189" s="1">
        <f t="shared" si="5"/>
        <v>-5.6334185741572923E-2</v>
      </c>
      <c r="G189" s="1">
        <f t="shared" si="5"/>
        <v>-3.3776787543049989E-2</v>
      </c>
      <c r="V189" s="4"/>
    </row>
  </sheetData>
  <mergeCells count="8">
    <mergeCell ref="J10:K10"/>
    <mergeCell ref="J14:K14"/>
    <mergeCell ref="J1:K1"/>
    <mergeCell ref="N1:O1"/>
    <mergeCell ref="J2:K2"/>
    <mergeCell ref="N2:O2"/>
    <mergeCell ref="J6:K6"/>
    <mergeCell ref="N8:O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 and Risk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Owolabi</dc:creator>
  <cp:lastModifiedBy>Mohammed Owolabi</cp:lastModifiedBy>
  <dcterms:created xsi:type="dcterms:W3CDTF">2025-10-16T13:55:17Z</dcterms:created>
  <dcterms:modified xsi:type="dcterms:W3CDTF">2025-10-16T14:00:24Z</dcterms:modified>
</cp:coreProperties>
</file>