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8EEC4ACF-9639-435D-96B0-1B1550376D11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evap" sheetId="1" r:id="rId1"/>
    <sheet name="initstorage" sheetId="2" r:id="rId2"/>
    <sheet name="minstorage" sheetId="3" r:id="rId3"/>
    <sheet name="maxstorage" sheetId="10" r:id="rId4"/>
    <sheet name="Inflow" sheetId="4" r:id="rId5"/>
    <sheet name="Reservoirs" sheetId="5" r:id="rId6"/>
    <sheet name="maxRel" sheetId="6" r:id="rId7"/>
    <sheet name="minRel" sheetId="7" r:id="rId8"/>
    <sheet name="Oct-Nov Inflow" sheetId="13" r:id="rId9"/>
    <sheet name="Dec-Jan Inflow" sheetId="14" r:id="rId10"/>
    <sheet name="Feb-March Inflow" sheetId="15" r:id="rId11"/>
    <sheet name="April-May Inflow" sheetId="16" r:id="rId12"/>
    <sheet name="June-Sept Inflow " sheetId="17" r:id="rId13"/>
    <sheet name="July-Aug Inflow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6" l="1"/>
  <c r="H6" i="16" s="1"/>
  <c r="H5" i="18"/>
  <c r="H6" i="18" s="1"/>
  <c r="H3" i="17"/>
  <c r="H4" i="17" s="1"/>
  <c r="H5" i="15"/>
  <c r="H6" i="15" s="1"/>
  <c r="H3" i="15"/>
  <c r="H4" i="15" s="1"/>
  <c r="H5" i="14"/>
  <c r="H6" i="14" s="1"/>
  <c r="H3" i="18"/>
  <c r="H4" i="18" s="1"/>
  <c r="H5" i="17"/>
  <c r="H6" i="17" s="1"/>
  <c r="H3" i="16"/>
  <c r="H4" i="16" s="1"/>
  <c r="H3" i="14"/>
  <c r="H4" i="14" s="1"/>
  <c r="H8" i="13"/>
  <c r="H6" i="13"/>
  <c r="H4" i="13"/>
  <c r="H5" i="13"/>
  <c r="H3" i="13"/>
  <c r="H8" i="16" l="1"/>
  <c r="H8" i="14"/>
  <c r="H8" i="18"/>
  <c r="H8" i="17"/>
  <c r="H8" i="15"/>
</calcChain>
</file>

<file path=xl/sharedStrings.xml><?xml version="1.0" encoding="utf-8"?>
<sst xmlns="http://schemas.openxmlformats.org/spreadsheetml/2006/main" count="77" uniqueCount="43">
  <si>
    <t>Powell</t>
  </si>
  <si>
    <t>M1</t>
  </si>
  <si>
    <t>M2</t>
  </si>
  <si>
    <t>M3</t>
  </si>
  <si>
    <t>M4</t>
  </si>
  <si>
    <t>M5</t>
  </si>
  <si>
    <t>M6</t>
  </si>
  <si>
    <t>Inflows (ac-ft)</t>
  </si>
  <si>
    <t>Evap (ac-ft)</t>
  </si>
  <si>
    <t>Date</t>
  </si>
  <si>
    <t>Average Oct (cfs)</t>
  </si>
  <si>
    <t>Inflows (cfs)</t>
  </si>
  <si>
    <t>Average Nov (cfs)</t>
  </si>
  <si>
    <t>Monthly inflow Oct (ac-ft)</t>
  </si>
  <si>
    <t>Monthly inflow Nov(ac-ft)</t>
  </si>
  <si>
    <t>Total Inflow (Ac-ft)</t>
  </si>
  <si>
    <t>Monthly inflow Dec (ac-ft)</t>
  </si>
  <si>
    <t>Average Dec (cfs)</t>
  </si>
  <si>
    <t>Monthly inflow  Jan (ac-ft)</t>
  </si>
  <si>
    <t>Average Jan (cfs)</t>
  </si>
  <si>
    <t>Average Feb (cfs)</t>
  </si>
  <si>
    <t>Monthly inflow Feb (ac-ft)</t>
  </si>
  <si>
    <t>Average March (cfs)</t>
  </si>
  <si>
    <t>Monthly inflow March (ac-ft)</t>
  </si>
  <si>
    <t>Average April (cfs)</t>
  </si>
  <si>
    <t>Monthly inflow April (ac-ft)</t>
  </si>
  <si>
    <t>Average May (cfs)</t>
  </si>
  <si>
    <t>Monthly inflow May (ac-ft)</t>
  </si>
  <si>
    <t>Average June (cfs)</t>
  </si>
  <si>
    <t>Monthly inflow June (ac-ft)</t>
  </si>
  <si>
    <t>Average Sep (cfs)</t>
  </si>
  <si>
    <t>Monthly inflow Sep (ac-ft)</t>
  </si>
  <si>
    <t>Average July (cfs)</t>
  </si>
  <si>
    <t>Monthly inflow July (ac-ft)</t>
  </si>
  <si>
    <t>Average Aug (cfs)</t>
  </si>
  <si>
    <t>Monthly inflow Aug (ac-ft)</t>
  </si>
  <si>
    <t>Minimum power pool  level required for hydropower 3490 ft</t>
  </si>
  <si>
    <t>And the value given here is  volume total capacity (af)</t>
  </si>
  <si>
    <t>Maximum storage level is 3710 (ft)</t>
  </si>
  <si>
    <t>Total capacity (ac-ft) on 30 th september 2017</t>
  </si>
  <si>
    <t>The elevation was 3628.31</t>
  </si>
  <si>
    <t>https://www.usbr.gov/lc/region/programs/strategies/FEIS/AppA.pdf</t>
  </si>
  <si>
    <t>For Elevation to storage relationship of Lake powell, visit given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</si>
</sst>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2" fillId="0" borderId="0" xfId="1"/>
    <xf numFmtId="0" fontId="3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G8" sqref="G8"/>
    </sheetView>
  </sheetViews>
  <sheetFormatPr defaultRowHeight="14.4" x14ac:dyDescent="0.55000000000000004"/>
  <sheetData>
    <row r="1" spans="1:9" x14ac:dyDescent="0.55000000000000004">
      <c r="B1" t="s">
        <v>8</v>
      </c>
    </row>
    <row r="2" spans="1:9" x14ac:dyDescent="0.55000000000000004">
      <c r="A2" t="s">
        <v>1</v>
      </c>
      <c r="B2">
        <v>75742</v>
      </c>
    </row>
    <row r="3" spans="1:9" x14ac:dyDescent="0.55000000000000004">
      <c r="A3" t="s">
        <v>2</v>
      </c>
      <c r="B3">
        <v>37739</v>
      </c>
      <c r="I3" s="1"/>
    </row>
    <row r="4" spans="1:9" x14ac:dyDescent="0.55000000000000004">
      <c r="A4" t="s">
        <v>3</v>
      </c>
      <c r="B4">
        <v>25996</v>
      </c>
    </row>
    <row r="5" spans="1:9" x14ac:dyDescent="0.55000000000000004">
      <c r="A5" t="s">
        <v>4</v>
      </c>
      <c r="B5">
        <v>54376</v>
      </c>
    </row>
    <row r="6" spans="1:9" x14ac:dyDescent="0.55000000000000004">
      <c r="A6" t="s">
        <v>5</v>
      </c>
      <c r="B6">
        <v>89779</v>
      </c>
    </row>
    <row r="7" spans="1:9" x14ac:dyDescent="0.55000000000000004">
      <c r="A7" t="s">
        <v>6</v>
      </c>
      <c r="B7">
        <v>102620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2F15-3F68-4A2D-8618-4F632210EA2D}">
  <dimension ref="A1:X32"/>
  <sheetViews>
    <sheetView topLeftCell="B1" workbookViewId="0">
      <selection activeCell="H8" sqref="H8"/>
    </sheetView>
  </sheetViews>
  <sheetFormatPr defaultRowHeight="14.4" x14ac:dyDescent="0.55000000000000004"/>
  <cols>
    <col min="1" max="1" width="16.68359375" customWidth="1"/>
    <col min="4" max="4" width="10.5234375" customWidth="1"/>
    <col min="7" max="7" width="25.3671875" customWidth="1"/>
  </cols>
  <sheetData>
    <row r="1" spans="1:24" x14ac:dyDescent="0.55000000000000004">
      <c r="A1" t="s">
        <v>9</v>
      </c>
      <c r="B1" t="s">
        <v>11</v>
      </c>
      <c r="D1" t="s">
        <v>9</v>
      </c>
      <c r="E1" t="s">
        <v>11</v>
      </c>
      <c r="O1" s="4"/>
      <c r="P1" s="4"/>
      <c r="Q1" s="4"/>
      <c r="R1" s="4"/>
      <c r="S1" s="4"/>
      <c r="T1" s="4"/>
      <c r="U1" s="3"/>
      <c r="V1" s="3"/>
      <c r="W1" s="3"/>
      <c r="X1" s="6"/>
    </row>
    <row r="2" spans="1:24" x14ac:dyDescent="0.55000000000000004">
      <c r="A2" s="9">
        <v>43070</v>
      </c>
      <c r="B2">
        <v>7204</v>
      </c>
      <c r="D2" s="9">
        <v>43101</v>
      </c>
      <c r="E2">
        <v>6659</v>
      </c>
      <c r="G2" s="9"/>
      <c r="O2" s="4"/>
      <c r="P2" s="4"/>
      <c r="Q2" s="4"/>
      <c r="R2" s="4"/>
      <c r="S2" s="4"/>
      <c r="T2" s="4"/>
      <c r="U2" s="3"/>
      <c r="V2" s="3"/>
      <c r="W2" s="3"/>
      <c r="X2" s="3"/>
    </row>
    <row r="3" spans="1:24" x14ac:dyDescent="0.55000000000000004">
      <c r="A3" s="9">
        <v>43071</v>
      </c>
      <c r="B3">
        <v>7413</v>
      </c>
      <c r="D3" s="9">
        <v>43102</v>
      </c>
      <c r="E3">
        <v>8640</v>
      </c>
      <c r="G3" s="9" t="s">
        <v>17</v>
      </c>
      <c r="H3" s="10">
        <f>AVERAGE(B2:B32)</f>
        <v>7438.2903225806449</v>
      </c>
      <c r="O3" s="4"/>
      <c r="P3" s="4"/>
      <c r="Q3" s="4"/>
      <c r="R3" s="4"/>
      <c r="S3" s="4"/>
      <c r="T3" s="4"/>
      <c r="U3" s="3"/>
      <c r="V3" s="3"/>
      <c r="W3" s="3"/>
      <c r="X3" s="3"/>
    </row>
    <row r="4" spans="1:24" x14ac:dyDescent="0.55000000000000004">
      <c r="A4" s="9">
        <v>43072</v>
      </c>
      <c r="B4">
        <v>8520</v>
      </c>
      <c r="D4" s="9">
        <v>43103</v>
      </c>
      <c r="E4">
        <v>7391</v>
      </c>
      <c r="G4" t="s">
        <v>16</v>
      </c>
      <c r="H4">
        <f>0.084*H3*24*31</f>
        <v>464863.39199999999</v>
      </c>
      <c r="O4" s="4"/>
      <c r="P4" s="4"/>
      <c r="Q4" s="4"/>
      <c r="R4" s="4"/>
      <c r="S4" s="4"/>
      <c r="T4" s="4"/>
      <c r="U4" s="3"/>
      <c r="V4" s="3"/>
      <c r="W4" s="3"/>
      <c r="X4" s="3"/>
    </row>
    <row r="5" spans="1:24" x14ac:dyDescent="0.55000000000000004">
      <c r="A5" s="9">
        <v>43073</v>
      </c>
      <c r="B5">
        <v>5876</v>
      </c>
      <c r="D5" s="9">
        <v>43104</v>
      </c>
      <c r="E5">
        <v>7411</v>
      </c>
      <c r="G5" s="9" t="s">
        <v>19</v>
      </c>
      <c r="H5" s="10">
        <f>AVERAGE(E2:E32)</f>
        <v>7227.8709677419356</v>
      </c>
      <c r="O5" s="4"/>
      <c r="P5" s="4"/>
      <c r="Q5" s="4"/>
      <c r="R5" s="4"/>
      <c r="S5" s="4"/>
      <c r="T5" s="4"/>
      <c r="U5" s="3"/>
      <c r="V5" s="3"/>
      <c r="W5" s="3"/>
      <c r="X5" s="3"/>
    </row>
    <row r="6" spans="1:24" x14ac:dyDescent="0.55000000000000004">
      <c r="A6" s="9">
        <v>43074</v>
      </c>
      <c r="B6">
        <v>8574</v>
      </c>
      <c r="D6" s="9">
        <v>43105</v>
      </c>
      <c r="E6">
        <v>7507</v>
      </c>
      <c r="G6" t="s">
        <v>18</v>
      </c>
      <c r="H6">
        <f>0.084*H5*24*30</f>
        <v>437141.63612903235</v>
      </c>
      <c r="O6" s="4"/>
      <c r="P6" s="4"/>
      <c r="Q6" s="4"/>
      <c r="R6" s="4"/>
      <c r="S6" s="4"/>
      <c r="T6" s="4"/>
      <c r="U6" s="3"/>
      <c r="V6" s="3"/>
      <c r="W6" s="3"/>
      <c r="X6" s="3"/>
    </row>
    <row r="7" spans="1:24" x14ac:dyDescent="0.55000000000000004">
      <c r="A7" s="9">
        <v>43075</v>
      </c>
      <c r="B7">
        <v>9078</v>
      </c>
      <c r="D7" s="9">
        <v>43106</v>
      </c>
      <c r="E7">
        <v>8227</v>
      </c>
      <c r="G7" s="9"/>
      <c r="O7" s="4"/>
      <c r="P7" s="4"/>
      <c r="Q7" s="4"/>
      <c r="R7" s="4"/>
      <c r="S7" s="4"/>
      <c r="T7" s="4"/>
      <c r="U7" s="3"/>
      <c r="V7" s="3"/>
      <c r="W7" s="3"/>
      <c r="X7" s="3"/>
    </row>
    <row r="8" spans="1:24" x14ac:dyDescent="0.55000000000000004">
      <c r="A8" s="9">
        <v>43076</v>
      </c>
      <c r="B8">
        <v>7495</v>
      </c>
      <c r="D8" s="9">
        <v>43107</v>
      </c>
      <c r="E8">
        <v>7608</v>
      </c>
      <c r="G8" s="9" t="s">
        <v>15</v>
      </c>
      <c r="H8" s="11">
        <f>H6+H4</f>
        <v>902005.02812903235</v>
      </c>
      <c r="O8" s="4"/>
      <c r="P8" s="4"/>
      <c r="Q8" s="4"/>
      <c r="R8" s="4"/>
      <c r="S8" s="4"/>
      <c r="T8" s="4"/>
      <c r="U8" s="3"/>
      <c r="V8" s="3"/>
      <c r="W8" s="3"/>
      <c r="X8" s="3"/>
    </row>
    <row r="9" spans="1:24" x14ac:dyDescent="0.55000000000000004">
      <c r="A9" s="9">
        <v>43077</v>
      </c>
      <c r="B9">
        <v>8073</v>
      </c>
      <c r="D9" s="9">
        <v>43108</v>
      </c>
      <c r="E9">
        <v>9364</v>
      </c>
      <c r="G9" s="9"/>
      <c r="O9" s="4"/>
      <c r="P9" s="4"/>
      <c r="Q9" s="4"/>
      <c r="R9" s="4"/>
      <c r="S9" s="4"/>
      <c r="T9" s="4"/>
      <c r="U9" s="3"/>
      <c r="V9" s="3"/>
      <c r="W9" s="3"/>
      <c r="X9" s="3"/>
    </row>
    <row r="10" spans="1:24" x14ac:dyDescent="0.55000000000000004">
      <c r="A10" s="9">
        <v>43078</v>
      </c>
      <c r="B10">
        <v>8808</v>
      </c>
      <c r="D10" s="9">
        <v>43109</v>
      </c>
      <c r="E10">
        <v>6390</v>
      </c>
      <c r="G10" s="9"/>
      <c r="O10" s="4"/>
      <c r="P10" s="4"/>
      <c r="Q10" s="4"/>
      <c r="R10" s="4"/>
      <c r="S10" s="4"/>
      <c r="T10" s="4"/>
      <c r="U10" s="3"/>
      <c r="V10" s="3"/>
      <c r="W10" s="3"/>
      <c r="X10" s="3"/>
    </row>
    <row r="11" spans="1:24" x14ac:dyDescent="0.55000000000000004">
      <c r="A11" s="9">
        <v>43079</v>
      </c>
      <c r="B11">
        <v>7076</v>
      </c>
      <c r="D11" s="9">
        <v>43110</v>
      </c>
      <c r="E11">
        <v>8030</v>
      </c>
      <c r="G11" s="9"/>
      <c r="O11" s="4"/>
      <c r="P11" s="4"/>
      <c r="Q11" s="4"/>
      <c r="R11" s="4"/>
      <c r="S11" s="4"/>
      <c r="T11" s="4"/>
      <c r="U11" s="3"/>
      <c r="V11" s="3"/>
      <c r="W11" s="3"/>
      <c r="X11" s="3"/>
    </row>
    <row r="12" spans="1:24" x14ac:dyDescent="0.55000000000000004">
      <c r="A12" s="9">
        <v>43080</v>
      </c>
      <c r="B12">
        <v>8232</v>
      </c>
      <c r="D12" s="9">
        <v>43111</v>
      </c>
      <c r="E12">
        <v>5578</v>
      </c>
      <c r="G12" s="9"/>
      <c r="O12" s="4"/>
      <c r="P12" s="4"/>
      <c r="Q12" s="4"/>
      <c r="R12" s="4"/>
      <c r="S12" s="4"/>
      <c r="T12" s="4"/>
      <c r="U12" s="3"/>
      <c r="V12" s="3"/>
      <c r="W12" s="3"/>
      <c r="X12" s="3"/>
    </row>
    <row r="13" spans="1:24" x14ac:dyDescent="0.55000000000000004">
      <c r="A13" s="9">
        <v>43081</v>
      </c>
      <c r="B13">
        <v>7608</v>
      </c>
      <c r="D13" s="9">
        <v>43112</v>
      </c>
      <c r="E13">
        <v>10527</v>
      </c>
      <c r="G13" s="9"/>
      <c r="O13" s="4"/>
      <c r="P13" s="4"/>
      <c r="Q13" s="4"/>
      <c r="R13" s="4"/>
      <c r="S13" s="4"/>
      <c r="T13" s="4"/>
      <c r="U13" s="3"/>
      <c r="V13" s="3"/>
      <c r="W13" s="3"/>
      <c r="X13" s="3"/>
    </row>
    <row r="14" spans="1:24" x14ac:dyDescent="0.55000000000000004">
      <c r="A14" s="9">
        <v>43082</v>
      </c>
      <c r="B14">
        <v>5197</v>
      </c>
      <c r="D14" s="9">
        <v>43113</v>
      </c>
      <c r="E14">
        <v>7907</v>
      </c>
      <c r="G14" s="9"/>
      <c r="O14" s="4"/>
      <c r="P14" s="4"/>
      <c r="Q14" s="4"/>
      <c r="R14" s="4"/>
      <c r="S14" s="4"/>
      <c r="T14" s="4"/>
      <c r="U14" s="3"/>
      <c r="V14" s="3"/>
      <c r="W14" s="3"/>
      <c r="X14" s="3"/>
    </row>
    <row r="15" spans="1:24" x14ac:dyDescent="0.55000000000000004">
      <c r="A15" s="9">
        <v>43083</v>
      </c>
      <c r="B15">
        <v>10471</v>
      </c>
      <c r="D15" s="9">
        <v>43114</v>
      </c>
      <c r="E15">
        <v>6219</v>
      </c>
      <c r="G15" s="9"/>
      <c r="O15" s="4"/>
      <c r="P15" s="4"/>
      <c r="Q15" s="4"/>
      <c r="R15" s="4"/>
      <c r="S15" s="4"/>
      <c r="T15" s="4"/>
      <c r="U15" s="3"/>
      <c r="V15" s="3"/>
      <c r="W15" s="3"/>
      <c r="X15" s="3"/>
    </row>
    <row r="16" spans="1:24" x14ac:dyDescent="0.55000000000000004">
      <c r="A16" s="9">
        <v>43084</v>
      </c>
      <c r="B16">
        <v>6378</v>
      </c>
      <c r="D16" s="9">
        <v>43115</v>
      </c>
      <c r="E16">
        <v>7061</v>
      </c>
      <c r="G16" s="9"/>
      <c r="O16" s="4"/>
      <c r="P16" s="4"/>
      <c r="Q16" s="4"/>
      <c r="R16" s="4"/>
      <c r="S16" s="4"/>
      <c r="T16" s="4"/>
      <c r="U16" s="3"/>
      <c r="V16" s="3"/>
      <c r="W16" s="3"/>
      <c r="X16" s="3"/>
    </row>
    <row r="17" spans="1:24" x14ac:dyDescent="0.55000000000000004">
      <c r="A17" s="9">
        <v>43085</v>
      </c>
      <c r="B17">
        <v>8310</v>
      </c>
      <c r="D17" s="9">
        <v>43116</v>
      </c>
      <c r="E17">
        <v>7212</v>
      </c>
      <c r="G17" s="9"/>
      <c r="O17" s="4"/>
      <c r="P17" s="4"/>
      <c r="Q17" s="4"/>
      <c r="R17" s="4"/>
      <c r="S17" s="4"/>
      <c r="T17" s="4"/>
      <c r="U17" s="3"/>
      <c r="V17" s="3"/>
      <c r="W17" s="3"/>
      <c r="X17" s="3"/>
    </row>
    <row r="18" spans="1:24" x14ac:dyDescent="0.55000000000000004">
      <c r="A18" s="9">
        <v>43086</v>
      </c>
      <c r="B18">
        <v>7444</v>
      </c>
      <c r="D18" s="9">
        <v>43117</v>
      </c>
      <c r="E18">
        <v>5773</v>
      </c>
      <c r="G18" s="9"/>
      <c r="O18" s="4"/>
      <c r="P18" s="4"/>
      <c r="Q18" s="4"/>
      <c r="R18" s="4"/>
      <c r="S18" s="4"/>
      <c r="T18" s="4"/>
      <c r="U18" s="3"/>
      <c r="V18" s="3"/>
      <c r="W18" s="3"/>
      <c r="X18" s="3"/>
    </row>
    <row r="19" spans="1:24" x14ac:dyDescent="0.55000000000000004">
      <c r="A19" s="9">
        <v>43087</v>
      </c>
      <c r="B19">
        <v>6935</v>
      </c>
      <c r="D19" s="9">
        <v>43118</v>
      </c>
      <c r="E19">
        <v>6158</v>
      </c>
      <c r="G19" s="9"/>
      <c r="O19" s="4"/>
      <c r="P19" s="4"/>
      <c r="Q19" s="4"/>
      <c r="R19" s="4"/>
      <c r="S19" s="4"/>
      <c r="T19" s="4"/>
      <c r="U19" s="3"/>
      <c r="V19" s="3"/>
      <c r="W19" s="3"/>
      <c r="X19" s="3"/>
    </row>
    <row r="20" spans="1:24" x14ac:dyDescent="0.55000000000000004">
      <c r="A20" s="9">
        <v>43088</v>
      </c>
      <c r="B20">
        <v>6470</v>
      </c>
      <c r="D20" s="9">
        <v>43119</v>
      </c>
      <c r="E20">
        <v>7357</v>
      </c>
      <c r="G20" s="9"/>
      <c r="O20" s="4"/>
      <c r="P20" s="4"/>
      <c r="Q20" s="4"/>
      <c r="R20" s="4"/>
      <c r="S20" s="4"/>
      <c r="T20" s="4"/>
      <c r="U20" s="3"/>
      <c r="V20" s="3"/>
      <c r="W20" s="3"/>
      <c r="X20" s="3"/>
    </row>
    <row r="21" spans="1:24" x14ac:dyDescent="0.55000000000000004">
      <c r="A21" s="9">
        <v>43089</v>
      </c>
      <c r="B21">
        <v>5033</v>
      </c>
      <c r="D21" s="9">
        <v>43120</v>
      </c>
      <c r="E21">
        <v>0</v>
      </c>
      <c r="G21" s="9"/>
      <c r="O21" s="4"/>
      <c r="P21" s="4"/>
      <c r="Q21" s="4"/>
      <c r="R21" s="4"/>
      <c r="S21" s="4"/>
      <c r="T21" s="4"/>
      <c r="U21" s="3"/>
      <c r="V21" s="3"/>
      <c r="W21" s="3"/>
      <c r="X21" s="3"/>
    </row>
    <row r="22" spans="1:24" x14ac:dyDescent="0.55000000000000004">
      <c r="A22" s="9">
        <v>43090</v>
      </c>
      <c r="B22">
        <v>0</v>
      </c>
      <c r="D22" s="9">
        <v>43121</v>
      </c>
      <c r="E22">
        <v>9488</v>
      </c>
      <c r="G22" s="9"/>
      <c r="O22" s="4"/>
      <c r="P22" s="4"/>
      <c r="Q22" s="4"/>
      <c r="R22" s="4"/>
      <c r="S22" s="4"/>
      <c r="T22" s="4"/>
      <c r="U22" s="3"/>
      <c r="V22" s="3"/>
      <c r="W22" s="3"/>
      <c r="X22" s="3"/>
    </row>
    <row r="23" spans="1:24" x14ac:dyDescent="0.55000000000000004">
      <c r="A23" s="9">
        <v>43091</v>
      </c>
      <c r="B23">
        <v>5768</v>
      </c>
      <c r="D23" s="9">
        <v>43122</v>
      </c>
      <c r="E23">
        <v>6896</v>
      </c>
      <c r="G23" s="9"/>
      <c r="O23" s="4"/>
      <c r="P23" s="4"/>
      <c r="Q23" s="4"/>
      <c r="R23" s="4"/>
      <c r="S23" s="4"/>
      <c r="T23" s="4"/>
      <c r="U23" s="3"/>
      <c r="V23" s="3"/>
      <c r="W23" s="3"/>
      <c r="X23" s="3"/>
    </row>
    <row r="24" spans="1:24" x14ac:dyDescent="0.55000000000000004">
      <c r="A24" s="9">
        <v>43092</v>
      </c>
      <c r="B24">
        <v>9721</v>
      </c>
      <c r="D24" s="9">
        <v>43123</v>
      </c>
      <c r="E24">
        <v>6386</v>
      </c>
      <c r="G24" s="9"/>
      <c r="O24" s="4"/>
      <c r="P24" s="4"/>
      <c r="Q24" s="4"/>
      <c r="R24" s="4"/>
      <c r="S24" s="4"/>
      <c r="T24" s="4"/>
      <c r="U24" s="3"/>
      <c r="V24" s="3"/>
      <c r="W24" s="3"/>
      <c r="X24" s="3"/>
    </row>
    <row r="25" spans="1:24" x14ac:dyDescent="0.55000000000000004">
      <c r="A25" s="9">
        <v>43093</v>
      </c>
      <c r="B25">
        <v>8569</v>
      </c>
      <c r="D25" s="9">
        <v>43124</v>
      </c>
      <c r="E25">
        <v>8466</v>
      </c>
      <c r="G25" s="9"/>
      <c r="O25" s="4"/>
      <c r="P25" s="4"/>
      <c r="Q25" s="4"/>
      <c r="R25" s="4"/>
      <c r="S25" s="4"/>
      <c r="T25" s="4"/>
      <c r="U25" s="3"/>
      <c r="V25" s="3"/>
      <c r="W25" s="3"/>
      <c r="X25" s="3"/>
    </row>
    <row r="26" spans="1:24" x14ac:dyDescent="0.55000000000000004">
      <c r="A26" s="9">
        <v>43094</v>
      </c>
      <c r="B26">
        <v>6861</v>
      </c>
      <c r="D26" s="9">
        <v>43125</v>
      </c>
      <c r="E26">
        <v>4736</v>
      </c>
      <c r="G26" s="9"/>
      <c r="O26" s="4"/>
      <c r="P26" s="4"/>
      <c r="Q26" s="4"/>
      <c r="R26" s="4"/>
      <c r="S26" s="4"/>
      <c r="T26" s="4"/>
      <c r="U26" s="3"/>
      <c r="V26" s="3"/>
      <c r="W26" s="3"/>
      <c r="X26" s="3"/>
    </row>
    <row r="27" spans="1:24" x14ac:dyDescent="0.55000000000000004">
      <c r="A27" s="9">
        <v>43095</v>
      </c>
      <c r="B27">
        <v>10494</v>
      </c>
      <c r="D27" s="9">
        <v>43126</v>
      </c>
      <c r="E27">
        <v>9739</v>
      </c>
      <c r="G27" s="9"/>
      <c r="O27" s="4"/>
      <c r="P27" s="4"/>
      <c r="Q27" s="4"/>
      <c r="R27" s="4"/>
      <c r="S27" s="4"/>
      <c r="T27" s="4"/>
      <c r="U27" s="3"/>
      <c r="V27" s="3"/>
      <c r="W27" s="3"/>
      <c r="X27" s="3"/>
    </row>
    <row r="28" spans="1:24" x14ac:dyDescent="0.55000000000000004">
      <c r="A28" s="9">
        <v>43096</v>
      </c>
      <c r="B28">
        <v>7556</v>
      </c>
      <c r="D28" s="9">
        <v>43127</v>
      </c>
      <c r="E28">
        <v>12932</v>
      </c>
      <c r="G28" s="9"/>
      <c r="O28" s="4"/>
      <c r="P28" s="4"/>
      <c r="Q28" s="4"/>
      <c r="R28" s="4"/>
      <c r="S28" s="4"/>
      <c r="T28" s="4"/>
      <c r="U28" s="3"/>
      <c r="V28" s="3"/>
      <c r="W28" s="3"/>
      <c r="X28" s="3"/>
    </row>
    <row r="29" spans="1:24" x14ac:dyDescent="0.55000000000000004">
      <c r="A29" s="9">
        <v>43097</v>
      </c>
      <c r="B29">
        <v>7563</v>
      </c>
      <c r="D29" s="9">
        <v>43128</v>
      </c>
      <c r="E29">
        <v>7101</v>
      </c>
      <c r="G29" s="9"/>
      <c r="O29" s="4"/>
      <c r="P29" s="4"/>
      <c r="Q29" s="4"/>
      <c r="R29" s="4"/>
      <c r="S29" s="4"/>
      <c r="T29" s="4"/>
      <c r="U29" s="3"/>
      <c r="V29" s="3"/>
      <c r="W29" s="3"/>
      <c r="X29" s="3"/>
    </row>
    <row r="30" spans="1:24" x14ac:dyDescent="0.55000000000000004">
      <c r="A30" s="9">
        <v>43098</v>
      </c>
      <c r="B30">
        <v>7512</v>
      </c>
      <c r="D30" s="9">
        <v>43129</v>
      </c>
      <c r="E30">
        <v>5290</v>
      </c>
      <c r="G30" s="9"/>
      <c r="O30" s="4"/>
      <c r="P30" s="4"/>
      <c r="Q30" s="4"/>
      <c r="R30" s="4"/>
      <c r="S30" s="4"/>
      <c r="T30" s="4"/>
      <c r="U30" s="3"/>
      <c r="V30" s="3"/>
      <c r="W30" s="3"/>
      <c r="X30" s="3"/>
    </row>
    <row r="31" spans="1:24" x14ac:dyDescent="0.55000000000000004">
      <c r="A31" s="9">
        <v>43099</v>
      </c>
      <c r="B31">
        <v>6520</v>
      </c>
      <c r="D31" s="9">
        <v>43130</v>
      </c>
      <c r="E31">
        <v>6059</v>
      </c>
      <c r="G31" s="9"/>
      <c r="P31" s="4"/>
      <c r="Q31" s="4"/>
      <c r="R31" s="4"/>
      <c r="S31" s="4"/>
      <c r="T31" s="4"/>
      <c r="U31" s="3"/>
      <c r="V31" s="3"/>
      <c r="W31" s="3"/>
      <c r="X31" s="8"/>
    </row>
    <row r="32" spans="1:24" x14ac:dyDescent="0.55000000000000004">
      <c r="A32" s="9">
        <v>43100</v>
      </c>
      <c r="B32">
        <v>9828</v>
      </c>
      <c r="D32" s="9">
        <v>43131</v>
      </c>
      <c r="E32">
        <v>5952</v>
      </c>
      <c r="G32" s="9"/>
      <c r="P32" s="13"/>
      <c r="Q32" s="13"/>
      <c r="R32" s="7"/>
      <c r="S32" s="7"/>
      <c r="T32" s="7"/>
      <c r="U32" s="7"/>
      <c r="V32" s="7"/>
      <c r="W32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991-0BD2-4A03-B191-B72F2888AC7B}">
  <dimension ref="A1:V32"/>
  <sheetViews>
    <sheetView topLeftCell="E1" workbookViewId="0">
      <selection activeCell="P4" sqref="P4"/>
    </sheetView>
  </sheetViews>
  <sheetFormatPr defaultRowHeight="14.4" x14ac:dyDescent="0.55000000000000004"/>
  <cols>
    <col min="1" max="1" width="16.68359375" customWidth="1"/>
    <col min="4" max="4" width="10.5234375" customWidth="1"/>
    <col min="7" max="7" width="25.3671875" customWidth="1"/>
  </cols>
  <sheetData>
    <row r="1" spans="1:22" x14ac:dyDescent="0.55000000000000004">
      <c r="A1" t="s">
        <v>9</v>
      </c>
      <c r="B1" t="s">
        <v>11</v>
      </c>
      <c r="D1" t="s">
        <v>9</v>
      </c>
      <c r="E1" t="s">
        <v>11</v>
      </c>
      <c r="N1" s="14"/>
      <c r="O1" s="4"/>
      <c r="P1" s="4"/>
      <c r="Q1" s="4"/>
      <c r="R1" s="4"/>
      <c r="S1" s="4"/>
      <c r="T1" s="3"/>
      <c r="U1" s="3"/>
      <c r="V1" s="3"/>
    </row>
    <row r="2" spans="1:22" x14ac:dyDescent="0.55000000000000004">
      <c r="A2" s="9">
        <v>43132</v>
      </c>
      <c r="B2">
        <v>7888</v>
      </c>
      <c r="D2" s="9">
        <v>43160</v>
      </c>
      <c r="E2">
        <v>7321</v>
      </c>
      <c r="G2" s="9"/>
      <c r="N2" s="4"/>
      <c r="O2" s="4"/>
      <c r="P2" s="4"/>
      <c r="Q2" s="4"/>
      <c r="R2" s="4"/>
      <c r="S2" s="4"/>
      <c r="T2" s="3"/>
      <c r="U2" s="3"/>
      <c r="V2" s="3"/>
    </row>
    <row r="3" spans="1:22" x14ac:dyDescent="0.55000000000000004">
      <c r="A3" s="9">
        <v>43133</v>
      </c>
      <c r="B3">
        <v>7188</v>
      </c>
      <c r="D3" s="9">
        <v>43161</v>
      </c>
      <c r="E3">
        <v>5155</v>
      </c>
      <c r="G3" s="9" t="s">
        <v>20</v>
      </c>
      <c r="H3" s="10">
        <f>AVERAGE(B2:B29)</f>
        <v>6962.8571428571431</v>
      </c>
      <c r="N3" s="4"/>
      <c r="O3" s="4"/>
      <c r="P3" s="4"/>
      <c r="Q3" s="4"/>
      <c r="R3" s="4"/>
      <c r="S3" s="4"/>
      <c r="T3" s="3"/>
      <c r="U3" s="3"/>
      <c r="V3" s="3"/>
    </row>
    <row r="4" spans="1:22" x14ac:dyDescent="0.55000000000000004">
      <c r="A4" s="9">
        <v>43134</v>
      </c>
      <c r="B4">
        <v>7150</v>
      </c>
      <c r="D4" s="9">
        <v>43162</v>
      </c>
      <c r="E4">
        <v>6413</v>
      </c>
      <c r="G4" t="s">
        <v>21</v>
      </c>
      <c r="H4">
        <f>0.084*H3*24*31</f>
        <v>435150.72000000009</v>
      </c>
      <c r="N4" s="4"/>
      <c r="O4" s="4"/>
      <c r="P4" s="4"/>
      <c r="Q4" s="4"/>
      <c r="R4" s="4"/>
      <c r="S4" s="4"/>
      <c r="T4" s="3"/>
      <c r="U4" s="3"/>
      <c r="V4" s="3"/>
    </row>
    <row r="5" spans="1:22" x14ac:dyDescent="0.55000000000000004">
      <c r="A5" s="9">
        <v>43135</v>
      </c>
      <c r="B5">
        <v>7287</v>
      </c>
      <c r="D5" s="9">
        <v>43163</v>
      </c>
      <c r="E5">
        <v>6759</v>
      </c>
      <c r="G5" s="9" t="s">
        <v>22</v>
      </c>
      <c r="H5" s="10">
        <f>AVERAGE(E2:E32)</f>
        <v>6396.9354838709678</v>
      </c>
      <c r="N5" s="4"/>
      <c r="O5" s="4"/>
      <c r="P5" s="4"/>
      <c r="Q5" s="4"/>
      <c r="R5" s="4"/>
      <c r="S5" s="4"/>
      <c r="T5" s="3"/>
      <c r="U5" s="3"/>
      <c r="V5" s="3"/>
    </row>
    <row r="6" spans="1:22" x14ac:dyDescent="0.55000000000000004">
      <c r="A6" s="9">
        <v>43136</v>
      </c>
      <c r="B6">
        <v>7717</v>
      </c>
      <c r="D6" s="9">
        <v>43164</v>
      </c>
      <c r="E6">
        <v>8584</v>
      </c>
      <c r="G6" t="s">
        <v>23</v>
      </c>
      <c r="H6">
        <f>0.084*H5*24*30</f>
        <v>386886.65806451614</v>
      </c>
      <c r="N6" s="4"/>
      <c r="O6" s="4"/>
      <c r="P6" s="4"/>
      <c r="Q6" s="4"/>
      <c r="R6" s="4"/>
      <c r="S6" s="4"/>
      <c r="T6" s="3"/>
      <c r="U6" s="3"/>
      <c r="V6" s="3"/>
    </row>
    <row r="7" spans="1:22" x14ac:dyDescent="0.55000000000000004">
      <c r="A7" s="9">
        <v>43137</v>
      </c>
      <c r="B7">
        <v>6478</v>
      </c>
      <c r="D7" s="9">
        <v>43165</v>
      </c>
      <c r="E7">
        <v>6100</v>
      </c>
      <c r="G7" s="9"/>
      <c r="N7" s="4"/>
      <c r="O7" s="4"/>
      <c r="P7" s="4"/>
      <c r="Q7" s="4"/>
      <c r="R7" s="4"/>
      <c r="S7" s="4"/>
      <c r="T7" s="3"/>
      <c r="U7" s="3"/>
      <c r="V7" s="3"/>
    </row>
    <row r="8" spans="1:22" x14ac:dyDescent="0.55000000000000004">
      <c r="A8" s="9">
        <v>43138</v>
      </c>
      <c r="B8">
        <v>7113</v>
      </c>
      <c r="D8" s="9">
        <v>43166</v>
      </c>
      <c r="E8">
        <v>5988</v>
      </c>
      <c r="G8" s="9" t="s">
        <v>15</v>
      </c>
      <c r="H8" s="15">
        <f>H6+H4</f>
        <v>822037.37806451623</v>
      </c>
      <c r="N8" s="4"/>
      <c r="O8" s="4"/>
      <c r="P8" s="4"/>
      <c r="Q8" s="4"/>
      <c r="R8" s="4"/>
      <c r="S8" s="4"/>
      <c r="T8" s="3"/>
      <c r="U8" s="3"/>
      <c r="V8" s="3"/>
    </row>
    <row r="9" spans="1:22" x14ac:dyDescent="0.55000000000000004">
      <c r="A9" s="9">
        <v>43139</v>
      </c>
      <c r="B9">
        <v>6499</v>
      </c>
      <c r="D9" s="9">
        <v>43167</v>
      </c>
      <c r="E9">
        <v>6337</v>
      </c>
      <c r="G9" s="9"/>
      <c r="N9" s="4"/>
      <c r="O9" s="4"/>
      <c r="P9" s="4"/>
      <c r="Q9" s="4"/>
      <c r="R9" s="4"/>
      <c r="S9" s="4"/>
      <c r="T9" s="3"/>
      <c r="U9" s="3"/>
      <c r="V9" s="3"/>
    </row>
    <row r="10" spans="1:22" x14ac:dyDescent="0.55000000000000004">
      <c r="A10" s="9">
        <v>43140</v>
      </c>
      <c r="B10">
        <v>7119</v>
      </c>
      <c r="D10" s="9">
        <v>43168</v>
      </c>
      <c r="E10">
        <v>5552</v>
      </c>
      <c r="G10" s="9"/>
      <c r="N10" s="4"/>
      <c r="O10" s="4"/>
      <c r="P10" s="4"/>
      <c r="Q10" s="4"/>
      <c r="R10" s="4"/>
      <c r="S10" s="4"/>
      <c r="T10" s="3"/>
      <c r="U10" s="3"/>
      <c r="V10" s="3"/>
    </row>
    <row r="11" spans="1:22" x14ac:dyDescent="0.55000000000000004">
      <c r="A11" s="9">
        <v>43141</v>
      </c>
      <c r="B11">
        <v>7554</v>
      </c>
      <c r="D11" s="9">
        <v>43169</v>
      </c>
      <c r="E11">
        <v>6916</v>
      </c>
      <c r="G11" s="9"/>
      <c r="N11" s="4"/>
      <c r="O11" s="4"/>
      <c r="P11" s="4"/>
      <c r="Q11" s="4"/>
      <c r="R11" s="4"/>
      <c r="S11" s="4"/>
      <c r="T11" s="3"/>
      <c r="U11" s="3"/>
      <c r="V11" s="3"/>
    </row>
    <row r="12" spans="1:22" x14ac:dyDescent="0.55000000000000004">
      <c r="A12" s="9">
        <v>43142</v>
      </c>
      <c r="B12">
        <v>5595</v>
      </c>
      <c r="D12" s="9">
        <v>43170</v>
      </c>
      <c r="E12">
        <v>9559</v>
      </c>
      <c r="G12" s="9"/>
      <c r="N12" s="4"/>
      <c r="O12" s="4"/>
      <c r="P12" s="4"/>
      <c r="Q12" s="4"/>
      <c r="R12" s="4"/>
      <c r="S12" s="4"/>
      <c r="T12" s="3"/>
      <c r="U12" s="3"/>
      <c r="V12" s="3"/>
    </row>
    <row r="13" spans="1:22" x14ac:dyDescent="0.55000000000000004">
      <c r="A13" s="9">
        <v>43143</v>
      </c>
      <c r="B13">
        <v>9461</v>
      </c>
      <c r="D13" s="9">
        <v>43171</v>
      </c>
      <c r="E13">
        <v>3421</v>
      </c>
      <c r="G13" s="9"/>
      <c r="N13" s="4"/>
      <c r="O13" s="4"/>
      <c r="P13" s="4"/>
      <c r="Q13" s="4"/>
      <c r="R13" s="4"/>
      <c r="S13" s="4"/>
      <c r="T13" s="3"/>
      <c r="U13" s="3"/>
      <c r="V13" s="3"/>
    </row>
    <row r="14" spans="1:22" x14ac:dyDescent="0.55000000000000004">
      <c r="A14" s="9">
        <v>43144</v>
      </c>
      <c r="B14">
        <v>10023</v>
      </c>
      <c r="D14" s="9">
        <v>43172</v>
      </c>
      <c r="E14">
        <v>6958</v>
      </c>
      <c r="G14" s="9"/>
      <c r="N14" s="4"/>
      <c r="O14" s="4"/>
      <c r="P14" s="4"/>
      <c r="Q14" s="4"/>
      <c r="R14" s="4"/>
      <c r="S14" s="4"/>
      <c r="T14" s="3"/>
      <c r="U14" s="3"/>
      <c r="V14" s="3"/>
    </row>
    <row r="15" spans="1:22" x14ac:dyDescent="0.55000000000000004">
      <c r="A15" s="9">
        <v>43145</v>
      </c>
      <c r="B15">
        <v>4270</v>
      </c>
      <c r="D15" s="9">
        <v>43173</v>
      </c>
      <c r="E15">
        <v>2442</v>
      </c>
      <c r="G15" s="9"/>
      <c r="N15" s="4"/>
      <c r="O15" s="4"/>
      <c r="P15" s="4"/>
      <c r="Q15" s="4"/>
      <c r="R15" s="4"/>
      <c r="S15" s="4"/>
      <c r="T15" s="3"/>
      <c r="U15" s="3"/>
      <c r="V15" s="3"/>
    </row>
    <row r="16" spans="1:22" x14ac:dyDescent="0.55000000000000004">
      <c r="A16" s="9">
        <v>43146</v>
      </c>
      <c r="B16">
        <v>11762</v>
      </c>
      <c r="D16" s="9">
        <v>43174</v>
      </c>
      <c r="E16">
        <v>8119</v>
      </c>
      <c r="G16" s="9"/>
      <c r="N16" s="4"/>
      <c r="O16" s="4"/>
      <c r="P16" s="4"/>
      <c r="Q16" s="4"/>
      <c r="R16" s="4"/>
      <c r="S16" s="4"/>
      <c r="T16" s="3"/>
      <c r="U16" s="3"/>
      <c r="V16" s="3"/>
    </row>
    <row r="17" spans="1:22" x14ac:dyDescent="0.55000000000000004">
      <c r="A17" s="9">
        <v>43147</v>
      </c>
      <c r="B17">
        <v>3387</v>
      </c>
      <c r="D17" s="9">
        <v>43175</v>
      </c>
      <c r="E17">
        <v>4748</v>
      </c>
      <c r="G17" s="9"/>
      <c r="N17" s="4"/>
      <c r="O17" s="4"/>
      <c r="P17" s="4"/>
      <c r="Q17" s="4"/>
      <c r="R17" s="4"/>
      <c r="S17" s="4"/>
      <c r="T17" s="3"/>
      <c r="U17" s="3"/>
      <c r="V17" s="3"/>
    </row>
    <row r="18" spans="1:22" x14ac:dyDescent="0.55000000000000004">
      <c r="A18" s="9">
        <v>43148</v>
      </c>
      <c r="B18">
        <v>5613</v>
      </c>
      <c r="D18" s="9">
        <v>43176</v>
      </c>
      <c r="E18">
        <v>5695</v>
      </c>
      <c r="G18" s="9"/>
      <c r="N18" s="4"/>
      <c r="O18" s="4"/>
      <c r="P18" s="4"/>
      <c r="Q18" s="4"/>
      <c r="R18" s="4"/>
      <c r="S18" s="4"/>
      <c r="T18" s="3"/>
      <c r="U18" s="3"/>
      <c r="V18" s="3"/>
    </row>
    <row r="19" spans="1:22" x14ac:dyDescent="0.55000000000000004">
      <c r="A19" s="9">
        <v>43149</v>
      </c>
      <c r="B19">
        <v>4261</v>
      </c>
      <c r="D19" s="9">
        <v>43177</v>
      </c>
      <c r="E19">
        <v>6803</v>
      </c>
      <c r="G19" s="9"/>
      <c r="N19" s="4"/>
      <c r="O19" s="4"/>
      <c r="P19" s="4"/>
      <c r="Q19" s="4"/>
      <c r="R19" s="4"/>
      <c r="S19" s="4"/>
      <c r="T19" s="3"/>
      <c r="U19" s="3"/>
      <c r="V19" s="3"/>
    </row>
    <row r="20" spans="1:22" x14ac:dyDescent="0.55000000000000004">
      <c r="A20" s="9">
        <v>43150</v>
      </c>
      <c r="B20">
        <v>12005</v>
      </c>
      <c r="D20" s="9">
        <v>43178</v>
      </c>
      <c r="E20">
        <v>7370</v>
      </c>
      <c r="G20" s="9"/>
      <c r="N20" s="4"/>
      <c r="O20" s="4"/>
      <c r="P20" s="4"/>
      <c r="Q20" s="4"/>
      <c r="R20" s="4"/>
      <c r="S20" s="4"/>
      <c r="T20" s="3"/>
      <c r="U20" s="3"/>
      <c r="V20" s="3"/>
    </row>
    <row r="21" spans="1:22" x14ac:dyDescent="0.55000000000000004">
      <c r="A21" s="9">
        <v>43151</v>
      </c>
      <c r="B21">
        <v>4876</v>
      </c>
      <c r="D21" s="9">
        <v>43179</v>
      </c>
      <c r="E21">
        <v>6264</v>
      </c>
      <c r="G21" s="9"/>
      <c r="N21" s="4"/>
      <c r="O21" s="4"/>
      <c r="P21" s="4"/>
      <c r="Q21" s="4"/>
      <c r="R21" s="4"/>
      <c r="S21" s="4"/>
      <c r="T21" s="3"/>
      <c r="U21" s="3"/>
      <c r="V21" s="3"/>
    </row>
    <row r="22" spans="1:22" x14ac:dyDescent="0.55000000000000004">
      <c r="A22" s="9">
        <v>43152</v>
      </c>
      <c r="B22">
        <v>6617</v>
      </c>
      <c r="D22" s="9">
        <v>43180</v>
      </c>
      <c r="E22">
        <v>4414</v>
      </c>
      <c r="G22" s="9"/>
      <c r="N22" s="4"/>
      <c r="O22" s="4"/>
      <c r="P22" s="4"/>
      <c r="Q22" s="4"/>
      <c r="R22" s="4"/>
      <c r="S22" s="4"/>
      <c r="T22" s="3"/>
      <c r="U22" s="3"/>
      <c r="V22" s="3"/>
    </row>
    <row r="23" spans="1:22" x14ac:dyDescent="0.55000000000000004">
      <c r="A23" s="9">
        <v>43153</v>
      </c>
      <c r="B23">
        <v>6603</v>
      </c>
      <c r="D23" s="9">
        <v>43181</v>
      </c>
      <c r="E23">
        <v>8743</v>
      </c>
      <c r="G23" s="9"/>
      <c r="N23" s="4"/>
      <c r="O23" s="4"/>
      <c r="P23" s="4"/>
      <c r="Q23" s="4"/>
      <c r="R23" s="4"/>
      <c r="S23" s="4"/>
      <c r="T23" s="3"/>
      <c r="U23" s="3"/>
      <c r="V23" s="3"/>
    </row>
    <row r="24" spans="1:22" x14ac:dyDescent="0.55000000000000004">
      <c r="A24" s="9">
        <v>43154</v>
      </c>
      <c r="B24">
        <v>5298</v>
      </c>
      <c r="D24" s="9">
        <v>43182</v>
      </c>
      <c r="E24">
        <v>7745</v>
      </c>
      <c r="G24" s="9"/>
      <c r="N24" s="4"/>
      <c r="O24" s="4"/>
      <c r="P24" s="4"/>
      <c r="Q24" s="4"/>
      <c r="R24" s="4"/>
      <c r="S24" s="4"/>
      <c r="T24" s="3"/>
      <c r="U24" s="3"/>
      <c r="V24" s="3"/>
    </row>
    <row r="25" spans="1:22" x14ac:dyDescent="0.55000000000000004">
      <c r="A25" s="9">
        <v>43155</v>
      </c>
      <c r="B25">
        <v>7643</v>
      </c>
      <c r="D25" s="9">
        <v>43183</v>
      </c>
      <c r="E25">
        <v>5693</v>
      </c>
      <c r="G25" s="9"/>
      <c r="N25" s="4"/>
      <c r="O25" s="4"/>
      <c r="P25" s="4"/>
      <c r="Q25" s="4"/>
      <c r="R25" s="4"/>
      <c r="S25" s="4"/>
      <c r="T25" s="3"/>
      <c r="U25" s="3"/>
      <c r="V25" s="3"/>
    </row>
    <row r="26" spans="1:22" x14ac:dyDescent="0.55000000000000004">
      <c r="A26" s="9">
        <v>43156</v>
      </c>
      <c r="B26">
        <v>8285</v>
      </c>
      <c r="D26" s="9">
        <v>43184</v>
      </c>
      <c r="E26">
        <v>5448</v>
      </c>
      <c r="G26" s="9"/>
      <c r="N26" s="4"/>
      <c r="O26" s="4"/>
      <c r="P26" s="4"/>
      <c r="Q26" s="4"/>
      <c r="R26" s="4"/>
      <c r="S26" s="4"/>
      <c r="T26" s="3"/>
      <c r="U26" s="3"/>
      <c r="V26" s="3"/>
    </row>
    <row r="27" spans="1:22" x14ac:dyDescent="0.55000000000000004">
      <c r="A27" s="9">
        <v>43157</v>
      </c>
      <c r="B27">
        <v>6018</v>
      </c>
      <c r="D27" s="9">
        <v>43185</v>
      </c>
      <c r="E27">
        <v>9227</v>
      </c>
      <c r="G27" s="9"/>
      <c r="N27" s="4"/>
      <c r="O27" s="4"/>
      <c r="P27" s="4"/>
      <c r="Q27" s="4"/>
      <c r="R27" s="4"/>
      <c r="S27" s="4"/>
      <c r="T27" s="3"/>
      <c r="U27" s="3"/>
      <c r="V27" s="3"/>
    </row>
    <row r="28" spans="1:22" x14ac:dyDescent="0.55000000000000004">
      <c r="A28" s="9">
        <v>43158</v>
      </c>
      <c r="B28">
        <v>3794</v>
      </c>
      <c r="D28" s="9">
        <v>43186</v>
      </c>
      <c r="E28">
        <v>4725</v>
      </c>
      <c r="G28" s="9"/>
      <c r="N28" s="4"/>
      <c r="O28" s="4"/>
      <c r="P28" s="4"/>
      <c r="Q28" s="4"/>
      <c r="R28" s="4"/>
      <c r="S28" s="4"/>
      <c r="T28" s="3"/>
      <c r="U28" s="3"/>
      <c r="V28" s="3"/>
    </row>
    <row r="29" spans="1:22" x14ac:dyDescent="0.55000000000000004">
      <c r="A29" s="9">
        <v>43159</v>
      </c>
      <c r="B29">
        <v>7456</v>
      </c>
      <c r="D29" s="9">
        <v>43187</v>
      </c>
      <c r="E29">
        <v>7665</v>
      </c>
      <c r="G29" s="9"/>
      <c r="N29" s="4"/>
      <c r="O29" s="4"/>
      <c r="P29" s="4"/>
      <c r="Q29" s="4"/>
      <c r="R29" s="4"/>
      <c r="S29" s="4"/>
      <c r="T29" s="3"/>
      <c r="U29" s="3"/>
      <c r="V29" s="3"/>
    </row>
    <row r="30" spans="1:22" x14ac:dyDescent="0.55000000000000004">
      <c r="A30" s="9"/>
      <c r="D30" s="9">
        <v>43188</v>
      </c>
      <c r="E30">
        <v>7608</v>
      </c>
      <c r="G30" s="9"/>
      <c r="N30" s="13"/>
      <c r="O30" s="4"/>
      <c r="P30" s="4"/>
      <c r="Q30" s="4"/>
      <c r="R30" s="4"/>
      <c r="S30" s="4"/>
      <c r="T30" s="3"/>
      <c r="U30" s="3"/>
      <c r="V30" s="3"/>
    </row>
    <row r="31" spans="1:22" x14ac:dyDescent="0.55000000000000004">
      <c r="A31" s="9"/>
      <c r="D31" s="9">
        <v>43189</v>
      </c>
      <c r="E31">
        <v>4267</v>
      </c>
      <c r="G31" s="9"/>
      <c r="O31" s="4"/>
      <c r="P31" s="4"/>
      <c r="Q31" s="4"/>
      <c r="R31" s="4"/>
      <c r="S31" s="4"/>
      <c r="T31" s="3"/>
      <c r="U31" s="3"/>
      <c r="V31" s="3"/>
    </row>
    <row r="32" spans="1:22" x14ac:dyDescent="0.55000000000000004">
      <c r="A32" s="9"/>
      <c r="D32" s="9">
        <v>43190</v>
      </c>
      <c r="E32">
        <v>6266</v>
      </c>
      <c r="G32" s="9"/>
      <c r="O32" s="13"/>
      <c r="P32" s="13"/>
      <c r="Q32" s="7"/>
      <c r="R32" s="7"/>
      <c r="S32" s="7"/>
      <c r="T32" s="7"/>
      <c r="U32" s="7"/>
      <c r="V32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D9DA-E688-4F28-B1BF-719E476A62A4}">
  <dimension ref="A1:W32"/>
  <sheetViews>
    <sheetView workbookViewId="0">
      <selection activeCell="H8" sqref="H8"/>
    </sheetView>
  </sheetViews>
  <sheetFormatPr defaultRowHeight="14.4" x14ac:dyDescent="0.55000000000000004"/>
  <cols>
    <col min="1" max="1" width="16.68359375" customWidth="1"/>
    <col min="4" max="4" width="10.5234375" customWidth="1"/>
    <col min="7" max="7" width="25.3671875" customWidth="1"/>
  </cols>
  <sheetData>
    <row r="1" spans="1:23" x14ac:dyDescent="0.55000000000000004">
      <c r="A1" t="s">
        <v>9</v>
      </c>
      <c r="B1" t="s">
        <v>11</v>
      </c>
      <c r="D1" t="s">
        <v>9</v>
      </c>
      <c r="E1" t="s">
        <v>11</v>
      </c>
      <c r="O1" s="4"/>
      <c r="P1" s="4"/>
      <c r="Q1" s="4"/>
      <c r="R1" s="4"/>
      <c r="S1" s="4"/>
      <c r="T1" s="4"/>
      <c r="U1" s="3"/>
      <c r="V1" s="3"/>
      <c r="W1" s="3"/>
    </row>
    <row r="2" spans="1:23" x14ac:dyDescent="0.55000000000000004">
      <c r="A2" s="9">
        <v>43191</v>
      </c>
      <c r="B2">
        <v>6690</v>
      </c>
      <c r="D2" s="9">
        <v>43221</v>
      </c>
      <c r="E2">
        <v>7463</v>
      </c>
      <c r="G2" s="9"/>
      <c r="O2" s="4"/>
      <c r="P2" s="4"/>
      <c r="Q2" s="4"/>
      <c r="R2" s="4"/>
      <c r="S2" s="4"/>
      <c r="T2" s="4"/>
      <c r="U2" s="3"/>
      <c r="V2" s="3"/>
      <c r="W2" s="3"/>
    </row>
    <row r="3" spans="1:23" x14ac:dyDescent="0.55000000000000004">
      <c r="A3" s="9">
        <v>43192</v>
      </c>
      <c r="B3">
        <v>9553</v>
      </c>
      <c r="D3" s="9">
        <v>43222</v>
      </c>
      <c r="E3">
        <v>9188</v>
      </c>
      <c r="G3" s="9" t="s">
        <v>24</v>
      </c>
      <c r="H3" s="10">
        <f>AVERAGE(B2:B32)</f>
        <v>7049.3</v>
      </c>
      <c r="O3" s="4"/>
      <c r="P3" s="4"/>
      <c r="Q3" s="4"/>
      <c r="R3" s="4"/>
      <c r="S3" s="4"/>
      <c r="T3" s="4"/>
      <c r="U3" s="3"/>
      <c r="V3" s="3"/>
      <c r="W3" s="3"/>
    </row>
    <row r="4" spans="1:23" x14ac:dyDescent="0.55000000000000004">
      <c r="A4" s="9">
        <v>43193</v>
      </c>
      <c r="B4">
        <v>6562</v>
      </c>
      <c r="D4" s="9">
        <v>43223</v>
      </c>
      <c r="E4">
        <v>14032</v>
      </c>
      <c r="G4" t="s">
        <v>25</v>
      </c>
      <c r="H4">
        <f>0.084*H3*24*31</f>
        <v>440553.0528</v>
      </c>
      <c r="O4" s="4"/>
      <c r="P4" s="4"/>
      <c r="Q4" s="4"/>
      <c r="R4" s="4"/>
      <c r="S4" s="4"/>
      <c r="T4" s="4"/>
      <c r="U4" s="3"/>
      <c r="V4" s="3"/>
      <c r="W4" s="3"/>
    </row>
    <row r="5" spans="1:23" x14ac:dyDescent="0.55000000000000004">
      <c r="A5" s="9">
        <v>43194</v>
      </c>
      <c r="B5">
        <v>5698</v>
      </c>
      <c r="D5" s="9">
        <v>43224</v>
      </c>
      <c r="E5">
        <v>12362</v>
      </c>
      <c r="G5" s="9" t="s">
        <v>26</v>
      </c>
      <c r="H5" s="10">
        <f>AVERAGE(E2:E32)</f>
        <v>15732.451612903225</v>
      </c>
      <c r="O5" s="4"/>
      <c r="P5" s="4"/>
      <c r="Q5" s="4"/>
      <c r="R5" s="4"/>
      <c r="S5" s="4"/>
      <c r="T5" s="4"/>
      <c r="U5" s="3"/>
      <c r="V5" s="3"/>
      <c r="W5" s="3"/>
    </row>
    <row r="6" spans="1:23" x14ac:dyDescent="0.55000000000000004">
      <c r="A6" s="9">
        <v>43195</v>
      </c>
      <c r="B6">
        <v>6704</v>
      </c>
      <c r="D6" s="9">
        <v>43225</v>
      </c>
      <c r="E6">
        <v>13458</v>
      </c>
      <c r="G6" t="s">
        <v>27</v>
      </c>
      <c r="H6">
        <f>0.084*H5*24*30</f>
        <v>951498.67354838725</v>
      </c>
      <c r="O6" s="4"/>
      <c r="P6" s="4"/>
      <c r="Q6" s="4"/>
      <c r="R6" s="4"/>
      <c r="S6" s="4"/>
      <c r="T6" s="4"/>
      <c r="U6" s="3"/>
      <c r="V6" s="3"/>
      <c r="W6" s="3"/>
    </row>
    <row r="7" spans="1:23" x14ac:dyDescent="0.55000000000000004">
      <c r="A7" s="9">
        <v>43196</v>
      </c>
      <c r="B7">
        <v>6312</v>
      </c>
      <c r="D7" s="9">
        <v>43226</v>
      </c>
      <c r="E7">
        <v>13429</v>
      </c>
      <c r="G7" s="9"/>
      <c r="O7" s="4"/>
      <c r="P7" s="4"/>
      <c r="Q7" s="4"/>
      <c r="R7" s="4"/>
      <c r="S7" s="4"/>
      <c r="T7" s="4"/>
      <c r="U7" s="3"/>
      <c r="V7" s="3"/>
      <c r="W7" s="3"/>
    </row>
    <row r="8" spans="1:23" x14ac:dyDescent="0.55000000000000004">
      <c r="A8" s="9">
        <v>43197</v>
      </c>
      <c r="B8">
        <v>9788</v>
      </c>
      <c r="D8" s="9">
        <v>43227</v>
      </c>
      <c r="E8">
        <v>13957</v>
      </c>
      <c r="G8" s="9" t="s">
        <v>15</v>
      </c>
      <c r="H8" s="11">
        <f>H6+H4</f>
        <v>1392051.7263483873</v>
      </c>
      <c r="O8" s="4"/>
      <c r="P8" s="4"/>
      <c r="Q8" s="4"/>
      <c r="R8" s="4"/>
      <c r="S8" s="4"/>
      <c r="T8" s="4"/>
      <c r="U8" s="3"/>
      <c r="V8" s="3"/>
      <c r="W8" s="3"/>
    </row>
    <row r="9" spans="1:23" x14ac:dyDescent="0.55000000000000004">
      <c r="A9" s="9">
        <v>43198</v>
      </c>
      <c r="B9">
        <v>6440</v>
      </c>
      <c r="D9" s="9">
        <v>43228</v>
      </c>
      <c r="E9">
        <v>13490</v>
      </c>
      <c r="G9" s="9"/>
      <c r="O9" s="4"/>
      <c r="P9" s="4"/>
      <c r="Q9" s="4"/>
      <c r="R9" s="4"/>
      <c r="S9" s="4"/>
      <c r="T9" s="4"/>
      <c r="U9" s="3"/>
      <c r="V9" s="3"/>
      <c r="W9" s="3"/>
    </row>
    <row r="10" spans="1:23" x14ac:dyDescent="0.55000000000000004">
      <c r="A10" s="9">
        <v>43199</v>
      </c>
      <c r="B10">
        <v>6064</v>
      </c>
      <c r="D10" s="9">
        <v>43229</v>
      </c>
      <c r="E10">
        <v>10178</v>
      </c>
      <c r="G10" s="9"/>
      <c r="O10" s="4"/>
      <c r="P10" s="4"/>
      <c r="Q10" s="4"/>
      <c r="R10" s="4"/>
      <c r="S10" s="4"/>
      <c r="T10" s="4"/>
      <c r="U10" s="3"/>
      <c r="V10" s="3"/>
      <c r="W10" s="3"/>
    </row>
    <row r="11" spans="1:23" x14ac:dyDescent="0.55000000000000004">
      <c r="A11" s="9">
        <v>43200</v>
      </c>
      <c r="B11">
        <v>6193</v>
      </c>
      <c r="D11" s="9">
        <v>43230</v>
      </c>
      <c r="E11">
        <v>12773</v>
      </c>
      <c r="G11" s="9"/>
      <c r="O11" s="4"/>
      <c r="P11" s="4"/>
      <c r="Q11" s="4"/>
      <c r="R11" s="4"/>
      <c r="S11" s="4"/>
      <c r="T11" s="4"/>
      <c r="U11" s="3"/>
      <c r="V11" s="3"/>
      <c r="W11" s="3"/>
    </row>
    <row r="12" spans="1:23" x14ac:dyDescent="0.55000000000000004">
      <c r="A12" s="9">
        <v>43201</v>
      </c>
      <c r="B12">
        <v>6591</v>
      </c>
      <c r="D12" s="9">
        <v>43231</v>
      </c>
      <c r="E12">
        <v>10159</v>
      </c>
      <c r="G12" s="9"/>
      <c r="O12" s="4"/>
      <c r="P12" s="4"/>
      <c r="Q12" s="4"/>
      <c r="R12" s="4"/>
      <c r="S12" s="4"/>
      <c r="T12" s="4"/>
      <c r="U12" s="3"/>
      <c r="V12" s="3"/>
      <c r="W12" s="3"/>
    </row>
    <row r="13" spans="1:23" x14ac:dyDescent="0.55000000000000004">
      <c r="A13" s="9">
        <v>43202</v>
      </c>
      <c r="B13">
        <v>5338</v>
      </c>
      <c r="D13" s="9">
        <v>43232</v>
      </c>
      <c r="E13">
        <v>9988</v>
      </c>
      <c r="G13" s="9"/>
      <c r="O13" s="4"/>
      <c r="P13" s="4"/>
      <c r="Q13" s="4"/>
      <c r="R13" s="4"/>
      <c r="S13" s="4"/>
      <c r="T13" s="4"/>
      <c r="U13" s="3"/>
      <c r="V13" s="3"/>
      <c r="W13" s="3"/>
    </row>
    <row r="14" spans="1:23" x14ac:dyDescent="0.55000000000000004">
      <c r="A14" s="9">
        <v>43203</v>
      </c>
      <c r="B14">
        <v>7131</v>
      </c>
      <c r="D14" s="9">
        <v>43233</v>
      </c>
      <c r="E14">
        <v>14361</v>
      </c>
      <c r="G14" s="9"/>
      <c r="O14" s="4"/>
      <c r="P14" s="4"/>
      <c r="Q14" s="4"/>
      <c r="R14" s="4"/>
      <c r="S14" s="4"/>
      <c r="T14" s="4"/>
      <c r="U14" s="3"/>
      <c r="V14" s="3"/>
      <c r="W14" s="3"/>
    </row>
    <row r="15" spans="1:23" x14ac:dyDescent="0.55000000000000004">
      <c r="A15" s="9">
        <v>43204</v>
      </c>
      <c r="B15">
        <v>8705</v>
      </c>
      <c r="D15" s="9">
        <v>43234</v>
      </c>
      <c r="E15">
        <v>17826</v>
      </c>
      <c r="G15" s="9"/>
      <c r="O15" s="4"/>
      <c r="P15" s="4"/>
      <c r="Q15" s="4"/>
      <c r="R15" s="4"/>
      <c r="S15" s="4"/>
      <c r="T15" s="4"/>
      <c r="U15" s="3"/>
      <c r="V15" s="3"/>
      <c r="W15" s="3"/>
    </row>
    <row r="16" spans="1:23" x14ac:dyDescent="0.55000000000000004">
      <c r="A16" s="9">
        <v>43205</v>
      </c>
      <c r="B16">
        <v>7328</v>
      </c>
      <c r="D16" s="9">
        <v>43235</v>
      </c>
      <c r="E16">
        <v>19565</v>
      </c>
      <c r="G16" s="9"/>
      <c r="O16" s="4"/>
      <c r="P16" s="4"/>
      <c r="Q16" s="4"/>
      <c r="R16" s="4"/>
      <c r="S16" s="4"/>
      <c r="T16" s="4"/>
      <c r="U16" s="3"/>
      <c r="V16" s="3"/>
      <c r="W16" s="3"/>
    </row>
    <row r="17" spans="1:23" x14ac:dyDescent="0.55000000000000004">
      <c r="A17" s="9">
        <v>43206</v>
      </c>
      <c r="B17">
        <v>8792</v>
      </c>
      <c r="D17" s="9">
        <v>43236</v>
      </c>
      <c r="E17">
        <v>18600</v>
      </c>
      <c r="G17" s="9"/>
      <c r="O17" s="4"/>
      <c r="P17" s="4"/>
      <c r="Q17" s="4"/>
      <c r="R17" s="4"/>
      <c r="S17" s="4"/>
      <c r="T17" s="4"/>
      <c r="U17" s="3"/>
      <c r="V17" s="3"/>
      <c r="W17" s="3"/>
    </row>
    <row r="18" spans="1:23" x14ac:dyDescent="0.55000000000000004">
      <c r="A18" s="9">
        <v>43207</v>
      </c>
      <c r="B18">
        <v>7052</v>
      </c>
      <c r="D18" s="9">
        <v>43237</v>
      </c>
      <c r="E18">
        <v>19416</v>
      </c>
      <c r="G18" s="9"/>
      <c r="O18" s="4"/>
      <c r="P18" s="4"/>
      <c r="Q18" s="4"/>
      <c r="R18" s="4"/>
      <c r="S18" s="4"/>
      <c r="T18" s="4"/>
      <c r="U18" s="3"/>
      <c r="V18" s="3"/>
      <c r="W18" s="3"/>
    </row>
    <row r="19" spans="1:23" x14ac:dyDescent="0.55000000000000004">
      <c r="A19" s="9">
        <v>43208</v>
      </c>
      <c r="B19">
        <v>6504</v>
      </c>
      <c r="D19" s="9">
        <v>43238</v>
      </c>
      <c r="E19">
        <v>21007</v>
      </c>
      <c r="G19" s="9"/>
      <c r="O19" s="4"/>
      <c r="P19" s="4"/>
      <c r="Q19" s="4"/>
      <c r="R19" s="4"/>
      <c r="S19" s="4"/>
      <c r="T19" s="4"/>
      <c r="U19" s="3"/>
      <c r="V19" s="3"/>
      <c r="W19" s="3"/>
    </row>
    <row r="20" spans="1:23" x14ac:dyDescent="0.55000000000000004">
      <c r="A20" s="9">
        <v>43209</v>
      </c>
      <c r="B20">
        <v>7235</v>
      </c>
      <c r="D20" s="9">
        <v>43239</v>
      </c>
      <c r="E20">
        <v>20594</v>
      </c>
      <c r="G20" s="9"/>
      <c r="O20" s="4"/>
      <c r="P20" s="4"/>
      <c r="Q20" s="4"/>
      <c r="R20" s="4"/>
      <c r="S20" s="4"/>
      <c r="T20" s="4"/>
      <c r="U20" s="3"/>
      <c r="V20" s="3"/>
      <c r="W20" s="3"/>
    </row>
    <row r="21" spans="1:23" x14ac:dyDescent="0.55000000000000004">
      <c r="A21" s="9">
        <v>43210</v>
      </c>
      <c r="B21">
        <v>7777</v>
      </c>
      <c r="D21" s="9">
        <v>43240</v>
      </c>
      <c r="E21">
        <v>18949</v>
      </c>
      <c r="G21" s="9"/>
      <c r="O21" s="4"/>
      <c r="P21" s="4"/>
      <c r="Q21" s="4"/>
      <c r="R21" s="4"/>
      <c r="S21" s="4"/>
      <c r="T21" s="4"/>
      <c r="U21" s="3"/>
      <c r="V21" s="3"/>
      <c r="W21" s="3"/>
    </row>
    <row r="22" spans="1:23" x14ac:dyDescent="0.55000000000000004">
      <c r="A22" s="9">
        <v>43211</v>
      </c>
      <c r="B22">
        <v>6561</v>
      </c>
      <c r="D22" s="9">
        <v>43241</v>
      </c>
      <c r="E22">
        <v>19499</v>
      </c>
      <c r="G22" s="9"/>
      <c r="O22" s="4"/>
      <c r="P22" s="4"/>
      <c r="Q22" s="4"/>
      <c r="R22" s="4"/>
      <c r="S22" s="4"/>
      <c r="T22" s="4"/>
      <c r="U22" s="3"/>
      <c r="V22" s="3"/>
      <c r="W22" s="3"/>
    </row>
    <row r="23" spans="1:23" x14ac:dyDescent="0.55000000000000004">
      <c r="A23" s="9">
        <v>43212</v>
      </c>
      <c r="B23">
        <v>8756</v>
      </c>
      <c r="D23" s="9">
        <v>43242</v>
      </c>
      <c r="E23">
        <v>12829</v>
      </c>
      <c r="G23" s="9"/>
      <c r="O23" s="4"/>
      <c r="P23" s="4"/>
      <c r="Q23" s="4"/>
      <c r="R23" s="4"/>
      <c r="S23" s="4"/>
      <c r="T23" s="4"/>
      <c r="U23" s="3"/>
      <c r="V23" s="3"/>
      <c r="W23" s="3"/>
    </row>
    <row r="24" spans="1:23" x14ac:dyDescent="0.55000000000000004">
      <c r="A24" s="9">
        <v>43213</v>
      </c>
      <c r="B24">
        <v>7957</v>
      </c>
      <c r="D24" s="9">
        <v>43243</v>
      </c>
      <c r="E24">
        <v>20084</v>
      </c>
      <c r="G24" s="9"/>
      <c r="O24" s="4"/>
      <c r="P24" s="4"/>
      <c r="Q24" s="4"/>
      <c r="R24" s="4"/>
      <c r="S24" s="4"/>
      <c r="T24" s="4"/>
      <c r="U24" s="3"/>
      <c r="V24" s="3"/>
      <c r="W24" s="3"/>
    </row>
    <row r="25" spans="1:23" x14ac:dyDescent="0.55000000000000004">
      <c r="A25" s="9">
        <v>43214</v>
      </c>
      <c r="B25">
        <v>8317</v>
      </c>
      <c r="D25" s="9">
        <v>43244</v>
      </c>
      <c r="E25">
        <v>17427</v>
      </c>
      <c r="G25" s="9"/>
      <c r="O25" s="4"/>
      <c r="P25" s="4"/>
      <c r="Q25" s="4"/>
      <c r="R25" s="4"/>
      <c r="S25" s="4"/>
      <c r="T25" s="4"/>
      <c r="U25" s="3"/>
      <c r="V25" s="3"/>
      <c r="W25" s="3"/>
    </row>
    <row r="26" spans="1:23" x14ac:dyDescent="0.55000000000000004">
      <c r="A26" s="9">
        <v>43215</v>
      </c>
      <c r="B26">
        <v>3649</v>
      </c>
      <c r="D26" s="9">
        <v>43245</v>
      </c>
      <c r="E26">
        <v>15284</v>
      </c>
      <c r="G26" s="9"/>
      <c r="O26" s="4"/>
      <c r="P26" s="4"/>
      <c r="Q26" s="4"/>
      <c r="R26" s="4"/>
      <c r="S26" s="4"/>
      <c r="T26" s="4"/>
      <c r="U26" s="3"/>
      <c r="V26" s="3"/>
      <c r="W26" s="3"/>
    </row>
    <row r="27" spans="1:23" x14ac:dyDescent="0.55000000000000004">
      <c r="A27" s="9">
        <v>43216</v>
      </c>
      <c r="B27">
        <v>7968</v>
      </c>
      <c r="D27" s="9">
        <v>43246</v>
      </c>
      <c r="E27">
        <v>16056</v>
      </c>
      <c r="G27" s="9"/>
      <c r="O27" s="4"/>
      <c r="P27" s="4"/>
      <c r="Q27" s="4"/>
      <c r="R27" s="4"/>
      <c r="S27" s="4"/>
      <c r="T27" s="4"/>
      <c r="U27" s="3"/>
      <c r="V27" s="3"/>
      <c r="W27" s="3"/>
    </row>
    <row r="28" spans="1:23" x14ac:dyDescent="0.55000000000000004">
      <c r="A28" s="9">
        <v>43217</v>
      </c>
      <c r="B28">
        <v>5714</v>
      </c>
      <c r="D28" s="9">
        <v>43247</v>
      </c>
      <c r="E28">
        <v>17702</v>
      </c>
      <c r="G28" s="9"/>
      <c r="O28" s="4"/>
      <c r="P28" s="4"/>
      <c r="Q28" s="4"/>
      <c r="R28" s="4"/>
      <c r="S28" s="4"/>
      <c r="T28" s="4"/>
      <c r="U28" s="3"/>
      <c r="V28" s="3"/>
      <c r="W28" s="3"/>
    </row>
    <row r="29" spans="1:23" x14ac:dyDescent="0.55000000000000004">
      <c r="A29" s="9">
        <v>43218</v>
      </c>
      <c r="B29">
        <v>5234</v>
      </c>
      <c r="D29" s="9">
        <v>43248</v>
      </c>
      <c r="E29">
        <v>16804</v>
      </c>
      <c r="G29" s="9"/>
      <c r="O29" s="4"/>
      <c r="P29" s="4"/>
      <c r="Q29" s="4"/>
      <c r="R29" s="4"/>
      <c r="S29" s="4"/>
      <c r="T29" s="4"/>
      <c r="U29" s="3"/>
      <c r="V29" s="3"/>
      <c r="W29" s="3"/>
    </row>
    <row r="30" spans="1:23" x14ac:dyDescent="0.55000000000000004">
      <c r="A30" s="9">
        <v>43219</v>
      </c>
      <c r="B30">
        <v>9143</v>
      </c>
      <c r="D30" s="9">
        <v>43249</v>
      </c>
      <c r="E30">
        <v>23321</v>
      </c>
      <c r="G30" s="9"/>
      <c r="O30" s="4"/>
      <c r="P30" s="4"/>
      <c r="Q30" s="4"/>
      <c r="R30" s="4"/>
      <c r="S30" s="4"/>
      <c r="T30" s="4"/>
      <c r="U30" s="3"/>
      <c r="V30" s="3"/>
      <c r="W30" s="3"/>
    </row>
    <row r="31" spans="1:23" x14ac:dyDescent="0.55000000000000004">
      <c r="A31" s="9">
        <v>43220</v>
      </c>
      <c r="B31">
        <v>5723</v>
      </c>
      <c r="D31" s="9">
        <v>43250</v>
      </c>
      <c r="E31">
        <v>19487</v>
      </c>
      <c r="G31" s="9"/>
      <c r="P31" s="4"/>
      <c r="Q31" s="4"/>
      <c r="R31" s="4"/>
      <c r="S31" s="4"/>
      <c r="T31" s="4"/>
      <c r="U31" s="3"/>
      <c r="V31" s="3"/>
      <c r="W31" s="3"/>
    </row>
    <row r="32" spans="1:23" x14ac:dyDescent="0.55000000000000004">
      <c r="A32" s="9"/>
      <c r="D32" s="9">
        <v>43251</v>
      </c>
      <c r="E32">
        <v>18418</v>
      </c>
      <c r="G32" s="9"/>
      <c r="P32" s="13"/>
      <c r="Q32" s="13"/>
      <c r="R32" s="13"/>
      <c r="S32" s="13"/>
      <c r="T32" s="13"/>
      <c r="U32" s="13"/>
      <c r="V32" s="13"/>
      <c r="W32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DE26-527B-40F1-BF53-EE22EF221953}">
  <dimension ref="A1:V32"/>
  <sheetViews>
    <sheetView workbookViewId="0">
      <selection activeCell="H8" sqref="H8"/>
    </sheetView>
  </sheetViews>
  <sheetFormatPr defaultRowHeight="14.4" x14ac:dyDescent="0.55000000000000004"/>
  <cols>
    <col min="1" max="1" width="16.68359375" customWidth="1"/>
    <col min="4" max="4" width="10.5234375" customWidth="1"/>
    <col min="7" max="7" width="25.3671875" customWidth="1"/>
    <col min="14" max="14" width="6.3671875" customWidth="1"/>
    <col min="18" max="18" width="8.578125" customWidth="1"/>
  </cols>
  <sheetData>
    <row r="1" spans="1:22" x14ac:dyDescent="0.55000000000000004">
      <c r="A1" t="s">
        <v>9</v>
      </c>
      <c r="B1" t="s">
        <v>11</v>
      </c>
      <c r="D1" t="s">
        <v>9</v>
      </c>
      <c r="E1" t="s">
        <v>11</v>
      </c>
      <c r="O1" s="4"/>
      <c r="P1" s="4"/>
      <c r="Q1" s="4"/>
      <c r="R1" s="4"/>
      <c r="S1" s="4"/>
      <c r="T1" s="3"/>
      <c r="U1" s="3"/>
      <c r="V1" s="3">
        <v>77</v>
      </c>
    </row>
    <row r="2" spans="1:22" x14ac:dyDescent="0.55000000000000004">
      <c r="A2" s="9">
        <v>43252</v>
      </c>
      <c r="B2">
        <v>22004</v>
      </c>
      <c r="D2" s="9">
        <v>43344</v>
      </c>
      <c r="E2">
        <v>1588</v>
      </c>
      <c r="G2" s="9"/>
      <c r="O2" s="4"/>
      <c r="P2" s="4"/>
      <c r="Q2" s="4"/>
      <c r="R2" s="4"/>
      <c r="S2" s="4"/>
      <c r="T2" s="3"/>
      <c r="U2" s="3"/>
      <c r="V2" s="3">
        <v>76</v>
      </c>
    </row>
    <row r="3" spans="1:22" x14ac:dyDescent="0.55000000000000004">
      <c r="A3" s="9">
        <v>43253</v>
      </c>
      <c r="B3">
        <v>16147</v>
      </c>
      <c r="D3" s="9">
        <v>43345</v>
      </c>
      <c r="E3">
        <v>6727</v>
      </c>
      <c r="G3" s="9" t="s">
        <v>28</v>
      </c>
      <c r="H3" s="10">
        <f>AVERAGE(B2:B31)</f>
        <v>10671.3</v>
      </c>
      <c r="O3" s="4"/>
      <c r="P3" s="4"/>
      <c r="Q3" s="4"/>
      <c r="R3" s="4"/>
      <c r="S3" s="4"/>
      <c r="T3" s="3"/>
      <c r="U3" s="3"/>
      <c r="V3" s="3">
        <v>76</v>
      </c>
    </row>
    <row r="4" spans="1:22" x14ac:dyDescent="0.55000000000000004">
      <c r="A4" s="9">
        <v>43254</v>
      </c>
      <c r="B4">
        <v>19018</v>
      </c>
      <c r="D4" s="9">
        <v>43346</v>
      </c>
      <c r="E4">
        <v>3250</v>
      </c>
      <c r="G4" t="s">
        <v>29</v>
      </c>
      <c r="H4">
        <f>0.084*H3*24*31</f>
        <v>666913.56479999993</v>
      </c>
      <c r="O4" s="4"/>
      <c r="P4" s="4"/>
      <c r="Q4" s="4"/>
      <c r="R4" s="4"/>
      <c r="S4" s="4"/>
      <c r="T4" s="3"/>
      <c r="U4" s="3"/>
      <c r="V4" s="3">
        <v>76</v>
      </c>
    </row>
    <row r="5" spans="1:22" x14ac:dyDescent="0.55000000000000004">
      <c r="A5" s="9">
        <v>43255</v>
      </c>
      <c r="B5">
        <v>18165</v>
      </c>
      <c r="D5" s="9">
        <v>43347</v>
      </c>
      <c r="E5">
        <v>6403</v>
      </c>
      <c r="G5" s="9" t="s">
        <v>30</v>
      </c>
      <c r="H5" s="10">
        <f>AVERAGE(E2:E31)</f>
        <v>3982.6</v>
      </c>
      <c r="O5" s="4"/>
      <c r="P5" s="4"/>
      <c r="Q5" s="4"/>
      <c r="R5" s="4"/>
      <c r="S5" s="4"/>
      <c r="T5" s="3"/>
      <c r="U5" s="3"/>
      <c r="V5" s="3">
        <v>76</v>
      </c>
    </row>
    <row r="6" spans="1:22" x14ac:dyDescent="0.55000000000000004">
      <c r="A6" s="9">
        <v>43256</v>
      </c>
      <c r="B6">
        <v>19528</v>
      </c>
      <c r="D6" s="9">
        <v>43348</v>
      </c>
      <c r="E6">
        <v>2162</v>
      </c>
      <c r="G6" t="s">
        <v>31</v>
      </c>
      <c r="H6">
        <f>0.084*H5*24*30</f>
        <v>240867.64800000002</v>
      </c>
      <c r="O6" s="4"/>
      <c r="P6" s="4"/>
      <c r="Q6" s="4"/>
      <c r="R6" s="4"/>
      <c r="S6" s="4"/>
      <c r="T6" s="3"/>
      <c r="U6" s="3"/>
      <c r="V6" s="3">
        <v>76</v>
      </c>
    </row>
    <row r="7" spans="1:22" x14ac:dyDescent="0.55000000000000004">
      <c r="A7" s="9">
        <v>43257</v>
      </c>
      <c r="B7">
        <v>16867</v>
      </c>
      <c r="D7" s="9">
        <v>43349</v>
      </c>
      <c r="E7">
        <v>5855</v>
      </c>
      <c r="G7" s="9"/>
      <c r="O7" s="4"/>
      <c r="P7" s="4"/>
      <c r="Q7" s="4"/>
      <c r="R7" s="4"/>
      <c r="S7" s="4"/>
      <c r="T7" s="3"/>
      <c r="U7" s="3"/>
      <c r="V7" s="3">
        <v>76</v>
      </c>
    </row>
    <row r="8" spans="1:22" x14ac:dyDescent="0.55000000000000004">
      <c r="A8" s="9">
        <v>43258</v>
      </c>
      <c r="B8">
        <v>14871</v>
      </c>
      <c r="D8" s="9">
        <v>43350</v>
      </c>
      <c r="E8">
        <v>4849</v>
      </c>
      <c r="G8" s="9" t="s">
        <v>15</v>
      </c>
      <c r="H8" s="15">
        <f>H6+H4</f>
        <v>907781.21279999998</v>
      </c>
      <c r="O8" s="4"/>
      <c r="P8" s="4"/>
      <c r="Q8" s="4"/>
      <c r="R8" s="4"/>
      <c r="S8" s="4"/>
      <c r="T8" s="3"/>
      <c r="U8" s="3"/>
      <c r="V8" s="3">
        <v>76</v>
      </c>
    </row>
    <row r="9" spans="1:22" x14ac:dyDescent="0.55000000000000004">
      <c r="A9" s="9">
        <v>43259</v>
      </c>
      <c r="B9">
        <v>16358</v>
      </c>
      <c r="D9" s="9">
        <v>43351</v>
      </c>
      <c r="E9">
        <v>2653</v>
      </c>
      <c r="G9" s="9"/>
      <c r="O9" s="4"/>
      <c r="P9" s="4"/>
      <c r="Q9" s="4"/>
      <c r="R9" s="4"/>
      <c r="S9" s="4"/>
      <c r="T9" s="3"/>
      <c r="U9" s="3"/>
      <c r="V9" s="3">
        <v>77</v>
      </c>
    </row>
    <row r="10" spans="1:22" x14ac:dyDescent="0.55000000000000004">
      <c r="A10" s="9">
        <v>43260</v>
      </c>
      <c r="B10">
        <v>12903</v>
      </c>
      <c r="D10" s="9">
        <v>43352</v>
      </c>
      <c r="E10">
        <v>4662</v>
      </c>
      <c r="G10" s="9"/>
      <c r="O10" s="4"/>
      <c r="P10" s="4"/>
      <c r="Q10" s="4"/>
      <c r="R10" s="4"/>
      <c r="S10" s="4"/>
      <c r="T10" s="3"/>
      <c r="U10" s="3"/>
      <c r="V10" s="3">
        <v>76</v>
      </c>
    </row>
    <row r="11" spans="1:22" x14ac:dyDescent="0.55000000000000004">
      <c r="A11" s="9">
        <v>43261</v>
      </c>
      <c r="B11">
        <v>14532</v>
      </c>
      <c r="D11" s="9">
        <v>43353</v>
      </c>
      <c r="E11">
        <v>3836</v>
      </c>
      <c r="G11" s="9"/>
      <c r="O11" s="4"/>
      <c r="P11" s="4"/>
      <c r="Q11" s="4"/>
      <c r="R11" s="4"/>
      <c r="S11" s="4"/>
      <c r="T11" s="3"/>
      <c r="U11" s="3"/>
      <c r="V11" s="3">
        <v>76</v>
      </c>
    </row>
    <row r="12" spans="1:22" x14ac:dyDescent="0.55000000000000004">
      <c r="A12" s="9">
        <v>43262</v>
      </c>
      <c r="B12">
        <v>12022</v>
      </c>
      <c r="D12" s="9">
        <v>43354</v>
      </c>
      <c r="E12">
        <v>4415</v>
      </c>
      <c r="G12" s="9"/>
      <c r="O12" s="4"/>
      <c r="P12" s="4"/>
      <c r="Q12" s="4"/>
      <c r="R12" s="4"/>
      <c r="S12" s="4"/>
      <c r="T12" s="3"/>
      <c r="U12" s="3"/>
      <c r="V12" s="3">
        <v>76</v>
      </c>
    </row>
    <row r="13" spans="1:22" x14ac:dyDescent="0.55000000000000004">
      <c r="A13" s="9">
        <v>43263</v>
      </c>
      <c r="B13">
        <v>11105</v>
      </c>
      <c r="D13" s="9">
        <v>43355</v>
      </c>
      <c r="E13">
        <v>2838</v>
      </c>
      <c r="G13" s="9"/>
      <c r="O13" s="4"/>
      <c r="P13" s="4"/>
      <c r="Q13" s="4"/>
      <c r="R13" s="4"/>
      <c r="S13" s="4"/>
      <c r="T13" s="3"/>
      <c r="U13" s="3"/>
      <c r="V13" s="3">
        <v>76</v>
      </c>
    </row>
    <row r="14" spans="1:22" x14ac:dyDescent="0.55000000000000004">
      <c r="A14" s="9">
        <v>43264</v>
      </c>
      <c r="B14">
        <v>8638</v>
      </c>
      <c r="D14" s="9">
        <v>43356</v>
      </c>
      <c r="E14">
        <v>3918</v>
      </c>
      <c r="G14" s="9"/>
      <c r="O14" s="4"/>
      <c r="P14" s="4"/>
      <c r="Q14" s="4"/>
      <c r="R14" s="4"/>
      <c r="S14" s="4"/>
      <c r="T14" s="3"/>
      <c r="U14" s="3"/>
      <c r="V14" s="3">
        <v>76</v>
      </c>
    </row>
    <row r="15" spans="1:22" x14ac:dyDescent="0.55000000000000004">
      <c r="A15" s="9">
        <v>43265</v>
      </c>
      <c r="B15">
        <v>13190</v>
      </c>
      <c r="D15" s="9">
        <v>43357</v>
      </c>
      <c r="E15">
        <v>3866</v>
      </c>
      <c r="G15" s="9"/>
      <c r="O15" s="4"/>
      <c r="P15" s="4"/>
      <c r="Q15" s="4"/>
      <c r="R15" s="4"/>
      <c r="S15" s="4"/>
      <c r="T15" s="3"/>
      <c r="U15" s="3"/>
      <c r="V15" s="3">
        <v>75</v>
      </c>
    </row>
    <row r="16" spans="1:22" x14ac:dyDescent="0.55000000000000004">
      <c r="A16" s="9">
        <v>43266</v>
      </c>
      <c r="B16">
        <v>6440</v>
      </c>
      <c r="D16" s="9">
        <v>43358</v>
      </c>
      <c r="E16">
        <v>3353</v>
      </c>
      <c r="G16" s="9"/>
      <c r="O16" s="4"/>
      <c r="P16" s="4"/>
      <c r="Q16" s="4"/>
      <c r="R16" s="4"/>
      <c r="S16" s="4"/>
      <c r="T16" s="3"/>
      <c r="U16" s="3"/>
      <c r="V16" s="3">
        <v>75</v>
      </c>
    </row>
    <row r="17" spans="1:22" x14ac:dyDescent="0.55000000000000004">
      <c r="A17" s="9">
        <v>43267</v>
      </c>
      <c r="B17">
        <v>8314</v>
      </c>
      <c r="D17" s="9">
        <v>43359</v>
      </c>
      <c r="E17">
        <v>3660</v>
      </c>
      <c r="G17" s="9"/>
      <c r="O17" s="4"/>
      <c r="P17" s="4"/>
      <c r="Q17" s="4"/>
      <c r="R17" s="4"/>
      <c r="S17" s="4"/>
      <c r="T17" s="3"/>
      <c r="U17" s="3"/>
      <c r="V17" s="3">
        <v>75</v>
      </c>
    </row>
    <row r="18" spans="1:22" x14ac:dyDescent="0.55000000000000004">
      <c r="A18" s="9">
        <v>43268</v>
      </c>
      <c r="B18">
        <v>6073</v>
      </c>
      <c r="D18" s="9">
        <v>43360</v>
      </c>
      <c r="E18">
        <v>4523</v>
      </c>
      <c r="G18" s="9"/>
      <c r="O18" s="4"/>
      <c r="P18" s="4"/>
      <c r="Q18" s="4"/>
      <c r="R18" s="4"/>
      <c r="S18" s="4"/>
      <c r="T18" s="3"/>
      <c r="U18" s="3"/>
      <c r="V18" s="3">
        <v>75</v>
      </c>
    </row>
    <row r="19" spans="1:22" x14ac:dyDescent="0.55000000000000004">
      <c r="A19" s="9">
        <v>43269</v>
      </c>
      <c r="B19">
        <v>7013</v>
      </c>
      <c r="D19" s="9">
        <v>43361</v>
      </c>
      <c r="E19">
        <v>3809</v>
      </c>
      <c r="G19" s="9"/>
      <c r="O19" s="4"/>
      <c r="P19" s="4"/>
      <c r="Q19" s="4"/>
      <c r="R19" s="4"/>
      <c r="S19" s="4"/>
      <c r="T19" s="3"/>
      <c r="U19" s="3"/>
      <c r="V19" s="3">
        <v>75</v>
      </c>
    </row>
    <row r="20" spans="1:22" x14ac:dyDescent="0.55000000000000004">
      <c r="A20" s="9">
        <v>43270</v>
      </c>
      <c r="B20">
        <v>9946</v>
      </c>
      <c r="D20" s="9">
        <v>43362</v>
      </c>
      <c r="E20">
        <v>4828</v>
      </c>
      <c r="G20" s="9"/>
      <c r="O20" s="4"/>
      <c r="P20" s="4"/>
      <c r="Q20" s="4"/>
      <c r="R20" s="4"/>
      <c r="S20" s="4"/>
      <c r="T20" s="3"/>
      <c r="U20" s="3"/>
      <c r="V20" s="3">
        <v>75</v>
      </c>
    </row>
    <row r="21" spans="1:22" x14ac:dyDescent="0.55000000000000004">
      <c r="A21" s="9">
        <v>43271</v>
      </c>
      <c r="B21">
        <v>6904</v>
      </c>
      <c r="D21" s="9">
        <v>43363</v>
      </c>
      <c r="E21">
        <v>3365</v>
      </c>
      <c r="G21" s="9"/>
      <c r="O21" s="4"/>
      <c r="P21" s="4"/>
      <c r="Q21" s="4"/>
      <c r="R21" s="4"/>
      <c r="S21" s="4"/>
      <c r="T21" s="3"/>
      <c r="U21" s="3"/>
      <c r="V21" s="3">
        <v>75</v>
      </c>
    </row>
    <row r="22" spans="1:22" x14ac:dyDescent="0.55000000000000004">
      <c r="A22" s="9">
        <v>43272</v>
      </c>
      <c r="B22">
        <v>5919</v>
      </c>
      <c r="D22" s="9">
        <v>43364</v>
      </c>
      <c r="E22">
        <v>3347</v>
      </c>
      <c r="G22" s="9"/>
      <c r="O22" s="4"/>
      <c r="P22" s="4"/>
      <c r="Q22" s="4"/>
      <c r="R22" s="4"/>
      <c r="S22" s="4"/>
      <c r="T22" s="3"/>
      <c r="U22" s="3"/>
      <c r="V22" s="3">
        <v>75</v>
      </c>
    </row>
    <row r="23" spans="1:22" x14ac:dyDescent="0.55000000000000004">
      <c r="A23" s="9">
        <v>43273</v>
      </c>
      <c r="B23">
        <v>9276</v>
      </c>
      <c r="D23" s="9">
        <v>43365</v>
      </c>
      <c r="E23">
        <v>3932</v>
      </c>
      <c r="G23" s="9"/>
      <c r="O23" s="4"/>
      <c r="P23" s="4"/>
      <c r="Q23" s="4"/>
      <c r="R23" s="4"/>
      <c r="S23" s="4"/>
      <c r="T23" s="3"/>
      <c r="U23" s="3"/>
      <c r="V23" s="3">
        <v>75</v>
      </c>
    </row>
    <row r="24" spans="1:22" x14ac:dyDescent="0.55000000000000004">
      <c r="A24" s="9">
        <v>43274</v>
      </c>
      <c r="B24">
        <v>7506</v>
      </c>
      <c r="D24" s="9">
        <v>43366</v>
      </c>
      <c r="E24">
        <v>3186</v>
      </c>
      <c r="G24" s="9"/>
      <c r="O24" s="4"/>
      <c r="P24" s="4"/>
      <c r="Q24" s="4"/>
      <c r="R24" s="4"/>
      <c r="S24" s="4"/>
      <c r="T24" s="3"/>
      <c r="U24" s="3"/>
      <c r="V24" s="3">
        <v>75</v>
      </c>
    </row>
    <row r="25" spans="1:22" x14ac:dyDescent="0.55000000000000004">
      <c r="A25" s="9">
        <v>43275</v>
      </c>
      <c r="B25">
        <v>7506</v>
      </c>
      <c r="D25" s="9">
        <v>43367</v>
      </c>
      <c r="E25">
        <v>4185</v>
      </c>
      <c r="G25" s="9"/>
      <c r="O25" s="4"/>
      <c r="P25" s="4"/>
      <c r="Q25" s="4"/>
      <c r="R25" s="4"/>
      <c r="S25" s="4"/>
      <c r="T25" s="3"/>
      <c r="U25" s="3"/>
      <c r="V25" s="3">
        <v>75</v>
      </c>
    </row>
    <row r="26" spans="1:22" x14ac:dyDescent="0.55000000000000004">
      <c r="A26" s="9">
        <v>43276</v>
      </c>
      <c r="B26">
        <v>4380</v>
      </c>
      <c r="D26" s="9">
        <v>43368</v>
      </c>
      <c r="E26">
        <v>3384</v>
      </c>
      <c r="G26" s="9"/>
      <c r="O26" s="4"/>
      <c r="P26" s="4"/>
      <c r="Q26" s="4"/>
      <c r="R26" s="4"/>
      <c r="S26" s="4"/>
      <c r="T26" s="3"/>
      <c r="U26" s="3"/>
      <c r="V26" s="3">
        <v>75</v>
      </c>
    </row>
    <row r="27" spans="1:22" x14ac:dyDescent="0.55000000000000004">
      <c r="A27" s="9">
        <v>43277</v>
      </c>
      <c r="B27">
        <v>5890</v>
      </c>
      <c r="D27" s="9">
        <v>43369</v>
      </c>
      <c r="E27">
        <v>2306</v>
      </c>
      <c r="G27" s="9"/>
      <c r="O27" s="4"/>
      <c r="P27" s="4"/>
      <c r="Q27" s="4"/>
      <c r="R27" s="4"/>
      <c r="S27" s="4"/>
      <c r="T27" s="3"/>
      <c r="U27" s="3"/>
      <c r="V27" s="3">
        <v>74</v>
      </c>
    </row>
    <row r="28" spans="1:22" x14ac:dyDescent="0.55000000000000004">
      <c r="A28" s="9">
        <v>43278</v>
      </c>
      <c r="B28">
        <v>5926</v>
      </c>
      <c r="D28" s="9">
        <v>43370</v>
      </c>
      <c r="E28">
        <v>3873</v>
      </c>
      <c r="G28" s="9"/>
      <c r="O28" s="4"/>
      <c r="P28" s="4"/>
      <c r="Q28" s="4"/>
      <c r="R28" s="4"/>
      <c r="S28" s="4"/>
      <c r="T28" s="3"/>
      <c r="U28" s="3"/>
      <c r="V28" s="3">
        <v>74</v>
      </c>
    </row>
    <row r="29" spans="1:22" x14ac:dyDescent="0.55000000000000004">
      <c r="A29" s="9">
        <v>43279</v>
      </c>
      <c r="B29">
        <v>4185</v>
      </c>
      <c r="D29" s="9">
        <v>43371</v>
      </c>
      <c r="E29">
        <v>3428</v>
      </c>
      <c r="G29" s="9"/>
      <c r="O29" s="4"/>
      <c r="P29" s="4"/>
      <c r="Q29" s="4"/>
      <c r="R29" s="4"/>
      <c r="S29" s="4"/>
      <c r="T29" s="3"/>
      <c r="U29" s="3"/>
      <c r="V29" s="3">
        <v>74</v>
      </c>
    </row>
    <row r="30" spans="1:22" x14ac:dyDescent="0.55000000000000004">
      <c r="A30" s="9">
        <v>43280</v>
      </c>
      <c r="B30">
        <v>3710</v>
      </c>
      <c r="D30" s="9">
        <v>43372</v>
      </c>
      <c r="E30">
        <v>2959</v>
      </c>
      <c r="G30" s="9"/>
      <c r="O30" s="4"/>
      <c r="P30" s="4"/>
      <c r="Q30" s="4"/>
      <c r="R30" s="4"/>
      <c r="S30" s="4"/>
      <c r="T30" s="3"/>
      <c r="U30" s="3"/>
      <c r="V30" s="3">
        <v>73</v>
      </c>
    </row>
    <row r="31" spans="1:22" x14ac:dyDescent="0.55000000000000004">
      <c r="A31" s="9">
        <v>43281</v>
      </c>
      <c r="B31">
        <v>5803</v>
      </c>
      <c r="D31" s="9">
        <v>43373</v>
      </c>
      <c r="E31">
        <v>8318</v>
      </c>
      <c r="G31" s="9"/>
      <c r="O31" s="13"/>
      <c r="P31" s="7"/>
      <c r="Q31" s="7"/>
      <c r="R31" s="7"/>
      <c r="S31" s="7"/>
      <c r="T31" s="7"/>
      <c r="U31" s="7"/>
      <c r="V31" s="8"/>
    </row>
    <row r="32" spans="1:22" x14ac:dyDescent="0.55000000000000004">
      <c r="A32" s="9"/>
      <c r="D32" s="9"/>
      <c r="G32" s="9"/>
      <c r="O32" s="13"/>
      <c r="P32" s="13"/>
      <c r="Q32" s="13"/>
      <c r="R32" s="13"/>
      <c r="S32" s="13"/>
      <c r="T32" s="13"/>
      <c r="U32" s="13"/>
      <c r="V32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EF98-8B55-4ACB-AD3E-640D71F2449A}">
  <dimension ref="A1:V32"/>
  <sheetViews>
    <sheetView topLeftCell="D1" workbookViewId="0">
      <selection activeCell="H8" sqref="H8"/>
    </sheetView>
  </sheetViews>
  <sheetFormatPr defaultRowHeight="14.4" x14ac:dyDescent="0.55000000000000004"/>
  <cols>
    <col min="1" max="1" width="16.68359375" customWidth="1"/>
    <col min="4" max="4" width="10.5234375" customWidth="1"/>
    <col min="7" max="7" width="25.3671875" customWidth="1"/>
  </cols>
  <sheetData>
    <row r="1" spans="1:22" x14ac:dyDescent="0.55000000000000004">
      <c r="A1" t="s">
        <v>9</v>
      </c>
      <c r="B1" t="s">
        <v>11</v>
      </c>
      <c r="D1" t="s">
        <v>9</v>
      </c>
      <c r="E1" t="s">
        <v>11</v>
      </c>
      <c r="O1" s="4"/>
      <c r="P1" s="4"/>
      <c r="Q1" s="4"/>
      <c r="R1" s="4"/>
      <c r="S1" s="4"/>
      <c r="T1" s="3"/>
      <c r="U1" s="3"/>
      <c r="V1" s="3"/>
    </row>
    <row r="2" spans="1:22" x14ac:dyDescent="0.55000000000000004">
      <c r="A2" s="9">
        <v>43282</v>
      </c>
      <c r="B2">
        <v>2723</v>
      </c>
      <c r="D2" s="9">
        <v>43313</v>
      </c>
      <c r="E2">
        <v>5419</v>
      </c>
      <c r="G2" s="9"/>
      <c r="O2" s="4"/>
      <c r="P2" s="4"/>
      <c r="Q2" s="4"/>
      <c r="R2" s="4"/>
      <c r="S2" s="4"/>
      <c r="T2" s="3"/>
      <c r="U2" s="3"/>
      <c r="V2" s="3"/>
    </row>
    <row r="3" spans="1:22" x14ac:dyDescent="0.55000000000000004">
      <c r="A3" s="9">
        <v>43283</v>
      </c>
      <c r="B3">
        <v>3660</v>
      </c>
      <c r="D3" s="9">
        <v>43314</v>
      </c>
      <c r="E3">
        <v>1229</v>
      </c>
      <c r="G3" s="9" t="s">
        <v>32</v>
      </c>
      <c r="H3" s="10">
        <f>AVERAGE(B2:B32)</f>
        <v>3924.0322580645161</v>
      </c>
      <c r="O3" s="4"/>
      <c r="P3" s="4"/>
      <c r="Q3" s="4"/>
      <c r="R3" s="4"/>
      <c r="S3" s="4"/>
      <c r="T3" s="3"/>
      <c r="U3" s="3"/>
      <c r="V3" s="3"/>
    </row>
    <row r="4" spans="1:22" x14ac:dyDescent="0.55000000000000004">
      <c r="A4" s="9">
        <v>43284</v>
      </c>
      <c r="B4">
        <v>5360</v>
      </c>
      <c r="D4" s="9">
        <v>43315</v>
      </c>
      <c r="E4">
        <v>3444</v>
      </c>
      <c r="G4" t="s">
        <v>33</v>
      </c>
      <c r="H4">
        <f>0.084*H3*24*31</f>
        <v>245236.32</v>
      </c>
      <c r="O4" s="4"/>
      <c r="P4" s="4"/>
      <c r="Q4" s="4"/>
      <c r="R4" s="4"/>
      <c r="S4" s="4"/>
      <c r="T4" s="3"/>
      <c r="U4" s="3"/>
      <c r="V4" s="3"/>
    </row>
    <row r="5" spans="1:22" x14ac:dyDescent="0.55000000000000004">
      <c r="A5" s="9">
        <v>43285</v>
      </c>
      <c r="B5">
        <v>3831</v>
      </c>
      <c r="D5" s="9">
        <v>43316</v>
      </c>
      <c r="E5">
        <v>3389</v>
      </c>
      <c r="G5" s="9" t="s">
        <v>34</v>
      </c>
      <c r="H5" s="10">
        <f>AVERAGE(E2:E32)</f>
        <v>4181</v>
      </c>
      <c r="O5" s="4"/>
      <c r="P5" s="4"/>
      <c r="Q5" s="4"/>
      <c r="R5" s="4"/>
      <c r="S5" s="4"/>
      <c r="T5" s="3"/>
      <c r="U5" s="3"/>
      <c r="V5" s="3"/>
    </row>
    <row r="6" spans="1:22" x14ac:dyDescent="0.55000000000000004">
      <c r="A6" s="9">
        <v>43286</v>
      </c>
      <c r="B6">
        <v>4187</v>
      </c>
      <c r="D6" s="9">
        <v>43317</v>
      </c>
      <c r="E6">
        <v>3336</v>
      </c>
      <c r="G6" t="s">
        <v>35</v>
      </c>
      <c r="H6">
        <f>0.084*H5*24*30</f>
        <v>252866.88</v>
      </c>
      <c r="O6" s="4"/>
      <c r="P6" s="4"/>
      <c r="Q6" s="4"/>
      <c r="R6" s="4"/>
      <c r="S6" s="4"/>
      <c r="T6" s="3"/>
      <c r="U6" s="3"/>
      <c r="V6" s="3"/>
    </row>
    <row r="7" spans="1:22" x14ac:dyDescent="0.55000000000000004">
      <c r="A7" s="9">
        <v>43287</v>
      </c>
      <c r="B7">
        <v>2161</v>
      </c>
      <c r="D7" s="9">
        <v>43318</v>
      </c>
      <c r="E7">
        <v>4914</v>
      </c>
      <c r="G7" s="9"/>
      <c r="O7" s="4"/>
      <c r="P7" s="4"/>
      <c r="Q7" s="4"/>
      <c r="R7" s="4"/>
      <c r="S7" s="4"/>
      <c r="T7" s="3"/>
      <c r="U7" s="3"/>
      <c r="V7" s="3"/>
    </row>
    <row r="8" spans="1:22" x14ac:dyDescent="0.55000000000000004">
      <c r="A8" s="9">
        <v>43288</v>
      </c>
      <c r="B8">
        <v>6122</v>
      </c>
      <c r="D8" s="9">
        <v>43319</v>
      </c>
      <c r="E8">
        <v>3466</v>
      </c>
      <c r="G8" s="9" t="s">
        <v>15</v>
      </c>
      <c r="H8" s="15">
        <f>H6+H4</f>
        <v>498103.2</v>
      </c>
      <c r="O8" s="4"/>
      <c r="P8" s="4"/>
      <c r="Q8" s="4"/>
      <c r="R8" s="4"/>
      <c r="S8" s="4"/>
      <c r="T8" s="3"/>
      <c r="U8" s="3"/>
      <c r="V8" s="3"/>
    </row>
    <row r="9" spans="1:22" x14ac:dyDescent="0.55000000000000004">
      <c r="A9" s="9">
        <v>43289</v>
      </c>
      <c r="B9">
        <v>-1544</v>
      </c>
      <c r="D9" s="9">
        <v>43320</v>
      </c>
      <c r="E9">
        <v>5439</v>
      </c>
      <c r="G9" s="9"/>
      <c r="O9" s="4"/>
      <c r="P9" s="4"/>
      <c r="Q9" s="4"/>
      <c r="R9" s="4"/>
      <c r="S9" s="4"/>
      <c r="T9" s="3"/>
      <c r="U9" s="3"/>
      <c r="V9" s="3"/>
    </row>
    <row r="10" spans="1:22" x14ac:dyDescent="0.55000000000000004">
      <c r="A10" s="9">
        <v>43290</v>
      </c>
      <c r="B10">
        <v>8107</v>
      </c>
      <c r="D10" s="9">
        <v>43321</v>
      </c>
      <c r="E10">
        <v>1290</v>
      </c>
      <c r="G10" s="9"/>
      <c r="O10" s="4"/>
      <c r="P10" s="4"/>
      <c r="Q10" s="4"/>
      <c r="R10" s="4"/>
      <c r="S10" s="4"/>
      <c r="T10" s="3"/>
      <c r="U10" s="3"/>
      <c r="V10" s="3"/>
    </row>
    <row r="11" spans="1:22" x14ac:dyDescent="0.55000000000000004">
      <c r="A11" s="9">
        <v>43291</v>
      </c>
      <c r="B11">
        <v>460</v>
      </c>
      <c r="D11" s="9">
        <v>43322</v>
      </c>
      <c r="E11">
        <v>4571</v>
      </c>
      <c r="G11" s="9"/>
      <c r="O11" s="4"/>
      <c r="P11" s="4"/>
      <c r="Q11" s="4"/>
      <c r="R11" s="4"/>
      <c r="S11" s="4"/>
      <c r="T11" s="3"/>
      <c r="U11" s="3"/>
      <c r="V11" s="3"/>
    </row>
    <row r="12" spans="1:22" x14ac:dyDescent="0.55000000000000004">
      <c r="A12" s="9">
        <v>43292</v>
      </c>
      <c r="B12">
        <v>8060</v>
      </c>
      <c r="D12" s="9">
        <v>43323</v>
      </c>
      <c r="E12">
        <v>1373</v>
      </c>
      <c r="G12" s="9"/>
      <c r="O12" s="4"/>
      <c r="P12" s="4"/>
      <c r="Q12" s="4"/>
      <c r="R12" s="4"/>
      <c r="S12" s="4"/>
      <c r="T12" s="3"/>
      <c r="U12" s="3"/>
      <c r="V12" s="3"/>
    </row>
    <row r="13" spans="1:22" x14ac:dyDescent="0.55000000000000004">
      <c r="A13" s="9">
        <v>43293</v>
      </c>
      <c r="B13">
        <v>4176</v>
      </c>
      <c r="D13" s="9">
        <v>43324</v>
      </c>
      <c r="E13">
        <v>2797</v>
      </c>
      <c r="G13" s="9"/>
      <c r="O13" s="4"/>
      <c r="P13" s="4"/>
      <c r="Q13" s="4"/>
      <c r="R13" s="4"/>
      <c r="S13" s="4"/>
      <c r="T13" s="3"/>
      <c r="U13" s="3"/>
      <c r="V13" s="3"/>
    </row>
    <row r="14" spans="1:22" x14ac:dyDescent="0.55000000000000004">
      <c r="A14" s="9">
        <v>43294</v>
      </c>
      <c r="B14">
        <v>3282</v>
      </c>
      <c r="D14" s="9">
        <v>43325</v>
      </c>
      <c r="E14">
        <v>1959</v>
      </c>
      <c r="G14" s="9"/>
      <c r="O14" s="4"/>
      <c r="P14" s="4"/>
      <c r="Q14" s="4"/>
      <c r="R14" s="4"/>
      <c r="S14" s="4"/>
      <c r="T14" s="3"/>
      <c r="U14" s="3"/>
      <c r="V14" s="3"/>
    </row>
    <row r="15" spans="1:22" x14ac:dyDescent="0.55000000000000004">
      <c r="A15" s="9">
        <v>43295</v>
      </c>
      <c r="B15">
        <v>5689</v>
      </c>
      <c r="D15" s="9">
        <v>43326</v>
      </c>
      <c r="E15">
        <v>6462</v>
      </c>
      <c r="G15" s="9"/>
      <c r="O15" s="4"/>
      <c r="P15" s="4"/>
      <c r="Q15" s="4"/>
      <c r="R15" s="4"/>
      <c r="S15" s="4"/>
      <c r="T15" s="3"/>
      <c r="U15" s="3"/>
      <c r="V15" s="3"/>
    </row>
    <row r="16" spans="1:22" x14ac:dyDescent="0.55000000000000004">
      <c r="A16" s="9">
        <v>43296</v>
      </c>
      <c r="B16">
        <v>2978</v>
      </c>
      <c r="D16" s="9">
        <v>43327</v>
      </c>
      <c r="E16">
        <v>3023</v>
      </c>
      <c r="G16" s="9"/>
      <c r="O16" s="4"/>
      <c r="P16" s="4"/>
      <c r="Q16" s="4"/>
      <c r="R16" s="4"/>
      <c r="S16" s="4"/>
      <c r="T16" s="3"/>
      <c r="U16" s="3"/>
      <c r="V16" s="3"/>
    </row>
    <row r="17" spans="1:22" x14ac:dyDescent="0.55000000000000004">
      <c r="A17" s="9">
        <v>43297</v>
      </c>
      <c r="B17">
        <v>9227</v>
      </c>
      <c r="D17" s="9">
        <v>43328</v>
      </c>
      <c r="E17">
        <v>2551</v>
      </c>
      <c r="G17" s="9"/>
      <c r="O17" s="4"/>
      <c r="P17" s="4"/>
      <c r="Q17" s="4"/>
      <c r="R17" s="4"/>
      <c r="S17" s="4"/>
      <c r="T17" s="3"/>
      <c r="U17" s="3"/>
      <c r="V17" s="3"/>
    </row>
    <row r="18" spans="1:22" x14ac:dyDescent="0.55000000000000004">
      <c r="A18" s="9">
        <v>43298</v>
      </c>
      <c r="B18">
        <v>1542</v>
      </c>
      <c r="D18" s="9">
        <v>43329</v>
      </c>
      <c r="E18">
        <v>2535</v>
      </c>
      <c r="G18" s="9"/>
      <c r="O18" s="4"/>
      <c r="P18" s="4"/>
      <c r="Q18" s="4"/>
      <c r="R18" s="4"/>
      <c r="S18" s="4"/>
      <c r="T18" s="3"/>
      <c r="U18" s="3"/>
      <c r="V18" s="3"/>
    </row>
    <row r="19" spans="1:22" x14ac:dyDescent="0.55000000000000004">
      <c r="A19" s="9">
        <v>43299</v>
      </c>
      <c r="B19">
        <v>4312</v>
      </c>
      <c r="D19" s="9">
        <v>43330</v>
      </c>
      <c r="E19">
        <v>5622</v>
      </c>
      <c r="G19" s="9"/>
      <c r="O19" s="4"/>
      <c r="P19" s="4"/>
      <c r="Q19" s="4"/>
      <c r="R19" s="4"/>
      <c r="S19" s="4"/>
      <c r="T19" s="3"/>
      <c r="U19" s="3"/>
      <c r="V19" s="3"/>
    </row>
    <row r="20" spans="1:22" x14ac:dyDescent="0.55000000000000004">
      <c r="A20" s="9">
        <v>43300</v>
      </c>
      <c r="B20">
        <v>4303</v>
      </c>
      <c r="D20" s="9">
        <v>43331</v>
      </c>
      <c r="E20">
        <v>3503</v>
      </c>
      <c r="G20" s="9"/>
      <c r="O20" s="4"/>
      <c r="P20" s="4"/>
      <c r="Q20" s="4"/>
      <c r="R20" s="4"/>
      <c r="S20" s="4"/>
      <c r="T20" s="3"/>
      <c r="U20" s="3"/>
      <c r="V20" s="3"/>
    </row>
    <row r="21" spans="1:22" x14ac:dyDescent="0.55000000000000004">
      <c r="A21" s="9">
        <v>43301</v>
      </c>
      <c r="B21">
        <v>5189</v>
      </c>
      <c r="D21" s="9">
        <v>43332</v>
      </c>
      <c r="E21">
        <v>2679</v>
      </c>
      <c r="G21" s="9"/>
      <c r="O21" s="4"/>
      <c r="P21" s="4"/>
      <c r="Q21" s="4"/>
      <c r="R21" s="4"/>
      <c r="S21" s="4"/>
      <c r="T21" s="3"/>
      <c r="U21" s="3"/>
      <c r="V21" s="3"/>
    </row>
    <row r="22" spans="1:22" x14ac:dyDescent="0.55000000000000004">
      <c r="A22" s="9">
        <v>43302</v>
      </c>
      <c r="B22">
        <v>6252</v>
      </c>
      <c r="D22" s="9">
        <v>43333</v>
      </c>
      <c r="E22">
        <v>8882</v>
      </c>
      <c r="G22" s="9"/>
      <c r="O22" s="4"/>
      <c r="P22" s="4"/>
      <c r="Q22" s="4"/>
      <c r="R22" s="4"/>
      <c r="S22" s="4"/>
      <c r="T22" s="3"/>
      <c r="U22" s="3"/>
      <c r="V22" s="3"/>
    </row>
    <row r="23" spans="1:22" x14ac:dyDescent="0.55000000000000004">
      <c r="A23" s="9">
        <v>43303</v>
      </c>
      <c r="B23">
        <v>4171</v>
      </c>
      <c r="D23" s="9">
        <v>43334</v>
      </c>
      <c r="E23">
        <v>3816</v>
      </c>
      <c r="G23" s="9"/>
      <c r="O23" s="4"/>
      <c r="P23" s="4"/>
      <c r="Q23" s="4"/>
      <c r="R23" s="4"/>
      <c r="S23" s="4"/>
      <c r="T23" s="3"/>
      <c r="U23" s="3"/>
      <c r="V23" s="3"/>
    </row>
    <row r="24" spans="1:22" x14ac:dyDescent="0.55000000000000004">
      <c r="A24" s="9">
        <v>43304</v>
      </c>
      <c r="B24">
        <v>4503</v>
      </c>
      <c r="D24" s="9">
        <v>43335</v>
      </c>
      <c r="E24">
        <v>5466</v>
      </c>
      <c r="G24" s="9"/>
      <c r="O24" s="4"/>
      <c r="P24" s="4"/>
      <c r="Q24" s="4"/>
      <c r="R24" s="4"/>
      <c r="S24" s="4"/>
      <c r="T24" s="3"/>
      <c r="U24" s="3"/>
      <c r="V24" s="3"/>
    </row>
    <row r="25" spans="1:22" x14ac:dyDescent="0.55000000000000004">
      <c r="A25" s="9">
        <v>43305</v>
      </c>
      <c r="B25">
        <v>4295</v>
      </c>
      <c r="D25" s="9">
        <v>43336</v>
      </c>
      <c r="E25">
        <v>4318</v>
      </c>
      <c r="G25" s="9"/>
      <c r="O25" s="4"/>
      <c r="P25" s="4"/>
      <c r="Q25" s="4"/>
      <c r="R25" s="4"/>
      <c r="S25" s="4"/>
      <c r="T25" s="3"/>
      <c r="U25" s="3"/>
      <c r="V25" s="3"/>
    </row>
    <row r="26" spans="1:22" x14ac:dyDescent="0.55000000000000004">
      <c r="A26" s="9">
        <v>43306</v>
      </c>
      <c r="B26">
        <v>2236</v>
      </c>
      <c r="D26" s="9">
        <v>43337</v>
      </c>
      <c r="E26">
        <v>6140</v>
      </c>
      <c r="G26" s="9"/>
      <c r="O26" s="4"/>
      <c r="P26" s="4"/>
      <c r="Q26" s="4"/>
      <c r="R26" s="4"/>
      <c r="S26" s="4"/>
      <c r="T26" s="3"/>
      <c r="U26" s="3"/>
      <c r="V26" s="3"/>
    </row>
    <row r="27" spans="1:22" x14ac:dyDescent="0.55000000000000004">
      <c r="A27" s="9">
        <v>43307</v>
      </c>
      <c r="B27">
        <v>1224</v>
      </c>
      <c r="D27" s="9">
        <v>43338</v>
      </c>
      <c r="E27">
        <v>2528</v>
      </c>
      <c r="G27" s="9"/>
      <c r="O27" s="4"/>
      <c r="P27" s="4"/>
      <c r="Q27" s="4"/>
      <c r="R27" s="4"/>
      <c r="S27" s="4"/>
      <c r="T27" s="3"/>
      <c r="U27" s="3"/>
      <c r="V27" s="3"/>
    </row>
    <row r="28" spans="1:22" x14ac:dyDescent="0.55000000000000004">
      <c r="A28" s="9">
        <v>43308</v>
      </c>
      <c r="B28">
        <v>1549</v>
      </c>
      <c r="D28" s="9">
        <v>43339</v>
      </c>
      <c r="E28">
        <v>5401</v>
      </c>
      <c r="G28" s="9"/>
      <c r="O28" s="4"/>
      <c r="P28" s="4"/>
      <c r="Q28" s="4"/>
      <c r="R28" s="4"/>
      <c r="S28" s="4"/>
      <c r="T28" s="3"/>
      <c r="U28" s="3"/>
      <c r="V28" s="3"/>
    </row>
    <row r="29" spans="1:22" x14ac:dyDescent="0.55000000000000004">
      <c r="A29" s="9">
        <v>43309</v>
      </c>
      <c r="B29">
        <v>1401</v>
      </c>
      <c r="D29" s="9">
        <v>43340</v>
      </c>
      <c r="E29">
        <v>5950</v>
      </c>
      <c r="G29" s="9"/>
      <c r="O29" s="4"/>
      <c r="P29" s="4"/>
      <c r="Q29" s="4"/>
      <c r="R29" s="4"/>
      <c r="S29" s="4"/>
      <c r="T29" s="3"/>
      <c r="U29" s="3"/>
      <c r="V29" s="3"/>
    </row>
    <row r="30" spans="1:22" x14ac:dyDescent="0.55000000000000004">
      <c r="A30" s="9">
        <v>43310</v>
      </c>
      <c r="B30">
        <v>1963</v>
      </c>
      <c r="D30" s="9">
        <v>43341</v>
      </c>
      <c r="E30">
        <v>5347</v>
      </c>
      <c r="G30" s="9"/>
      <c r="O30" s="4"/>
      <c r="P30" s="4"/>
      <c r="Q30" s="4"/>
      <c r="R30" s="4"/>
      <c r="S30" s="4"/>
      <c r="T30" s="3"/>
      <c r="U30" s="3"/>
      <c r="V30" s="3"/>
    </row>
    <row r="31" spans="1:22" x14ac:dyDescent="0.55000000000000004">
      <c r="A31" s="9">
        <v>43311</v>
      </c>
      <c r="B31">
        <v>6227</v>
      </c>
      <c r="D31" s="9">
        <v>43342</v>
      </c>
      <c r="E31">
        <v>4346</v>
      </c>
      <c r="G31" s="9"/>
      <c r="O31" s="4"/>
      <c r="P31" s="4"/>
      <c r="Q31" s="4"/>
      <c r="R31" s="4"/>
      <c r="S31" s="4"/>
      <c r="T31" s="3"/>
      <c r="U31" s="3"/>
      <c r="V31" s="3"/>
    </row>
    <row r="32" spans="1:22" x14ac:dyDescent="0.55000000000000004">
      <c r="A32" s="9">
        <v>43312</v>
      </c>
      <c r="B32">
        <v>3999</v>
      </c>
      <c r="D32" s="9">
        <v>43343</v>
      </c>
      <c r="E32">
        <v>8416</v>
      </c>
      <c r="G32" s="9"/>
      <c r="O32" s="13"/>
      <c r="P32" s="13"/>
      <c r="Q32" s="13"/>
      <c r="R32" s="13"/>
      <c r="S32" s="13"/>
      <c r="T32" s="13"/>
      <c r="U32" s="13"/>
      <c r="V3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25CA-4815-49DB-B187-408D7FF48607}">
  <dimension ref="A1:F9"/>
  <sheetViews>
    <sheetView tabSelected="1" workbookViewId="0">
      <selection activeCell="L10" sqref="L10"/>
    </sheetView>
  </sheetViews>
  <sheetFormatPr defaultRowHeight="14.4" x14ac:dyDescent="0.55000000000000004"/>
  <cols>
    <col min="1" max="1" width="9.68359375" bestFit="1" customWidth="1"/>
  </cols>
  <sheetData>
    <row r="1" spans="1:6" x14ac:dyDescent="0.55000000000000004">
      <c r="A1">
        <v>14663392</v>
      </c>
    </row>
    <row r="2" spans="1:6" x14ac:dyDescent="0.55000000000000004">
      <c r="E2" s="2"/>
      <c r="F2" t="s">
        <v>39</v>
      </c>
    </row>
    <row r="3" spans="1:6" x14ac:dyDescent="0.55000000000000004">
      <c r="F3" t="s">
        <v>40</v>
      </c>
    </row>
    <row r="5" spans="1:6" x14ac:dyDescent="0.55000000000000004">
      <c r="F5" t="s">
        <v>42</v>
      </c>
    </row>
    <row r="6" spans="1:6" x14ac:dyDescent="0.55000000000000004">
      <c r="F6" t="s">
        <v>41</v>
      </c>
    </row>
    <row r="9" spans="1:6" x14ac:dyDescent="0.55000000000000004">
      <c r="E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2E26-B1CE-40E9-A7AF-5ED5701A5179}">
  <dimension ref="A1:E3"/>
  <sheetViews>
    <sheetView workbookViewId="0">
      <selection sqref="A1:J4"/>
    </sheetView>
  </sheetViews>
  <sheetFormatPr defaultRowHeight="14.4" x14ac:dyDescent="0.55000000000000004"/>
  <sheetData>
    <row r="1" spans="1:5" x14ac:dyDescent="0.55000000000000004">
      <c r="A1">
        <v>5892163</v>
      </c>
    </row>
    <row r="2" spans="1:5" x14ac:dyDescent="0.55000000000000004">
      <c r="E2" t="s">
        <v>36</v>
      </c>
    </row>
    <row r="3" spans="1:5" x14ac:dyDescent="0.55000000000000004">
      <c r="D3" s="1"/>
      <c r="E3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B4B-E658-4CB9-8614-8FC893506D78}">
  <dimension ref="A1:E3"/>
  <sheetViews>
    <sheetView workbookViewId="0">
      <selection activeCell="G8" sqref="G8"/>
    </sheetView>
  </sheetViews>
  <sheetFormatPr defaultRowHeight="14.4" x14ac:dyDescent="0.55000000000000004"/>
  <sheetData>
    <row r="1" spans="1:5" x14ac:dyDescent="0.55000000000000004">
      <c r="A1">
        <v>27865918</v>
      </c>
    </row>
    <row r="2" spans="1:5" x14ac:dyDescent="0.55000000000000004">
      <c r="E2" t="s">
        <v>38</v>
      </c>
    </row>
    <row r="3" spans="1:5" x14ac:dyDescent="0.55000000000000004">
      <c r="D3" s="1"/>
      <c r="E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B7"/>
  <sheetViews>
    <sheetView workbookViewId="0">
      <selection activeCell="M22" sqref="M22"/>
    </sheetView>
  </sheetViews>
  <sheetFormatPr defaultRowHeight="14.4" x14ac:dyDescent="0.55000000000000004"/>
  <sheetData>
    <row r="1" spans="1:2" x14ac:dyDescent="0.55000000000000004">
      <c r="B1" t="s">
        <v>7</v>
      </c>
    </row>
    <row r="2" spans="1:2" x14ac:dyDescent="0.55000000000000004">
      <c r="A2" t="s">
        <v>1</v>
      </c>
      <c r="B2" s="12">
        <v>966676.03200000012</v>
      </c>
    </row>
    <row r="3" spans="1:2" x14ac:dyDescent="0.55000000000000004">
      <c r="A3" t="s">
        <v>2</v>
      </c>
      <c r="B3">
        <v>902005.02812903235</v>
      </c>
    </row>
    <row r="4" spans="1:2" x14ac:dyDescent="0.55000000000000004">
      <c r="A4" t="s">
        <v>3</v>
      </c>
      <c r="B4" s="10">
        <v>822037.37806451623</v>
      </c>
    </row>
    <row r="5" spans="1:2" x14ac:dyDescent="0.55000000000000004">
      <c r="A5" t="s">
        <v>4</v>
      </c>
      <c r="B5">
        <v>1392051.7263483873</v>
      </c>
    </row>
    <row r="6" spans="1:2" x14ac:dyDescent="0.55000000000000004">
      <c r="A6" t="s">
        <v>5</v>
      </c>
      <c r="B6" s="10">
        <v>907781.21279999998</v>
      </c>
    </row>
    <row r="7" spans="1:2" x14ac:dyDescent="0.55000000000000004">
      <c r="A7" t="s">
        <v>6</v>
      </c>
      <c r="B7" s="10">
        <v>498103.2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7F84-61B5-4CEB-B266-ECC2146AF66D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FA40-4485-493A-82C7-887F718EE25A}">
  <dimension ref="A1"/>
  <sheetViews>
    <sheetView zoomScale="130" zoomScaleNormal="130" workbookViewId="0">
      <selection activeCell="C11" sqref="C11"/>
    </sheetView>
  </sheetViews>
  <sheetFormatPr defaultRowHeight="14.4" x14ac:dyDescent="0.55000000000000004"/>
  <sheetData>
    <row r="1" spans="1:1" x14ac:dyDescent="0.55000000000000004">
      <c r="A1">
        <v>31500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BFCE-F438-4C78-AE7B-BC2B1F2C30AC}">
  <dimension ref="A1"/>
  <sheetViews>
    <sheetView workbookViewId="0">
      <selection activeCell="J14" sqref="J14"/>
    </sheetView>
  </sheetViews>
  <sheetFormatPr defaultRowHeight="14.4" x14ac:dyDescent="0.55000000000000004"/>
  <sheetData>
    <row r="1" spans="1:1" x14ac:dyDescent="0.55000000000000004">
      <c r="A1">
        <v>8000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463D-9404-4020-9DB1-BB653C581852}">
  <dimension ref="A1:V32"/>
  <sheetViews>
    <sheetView workbookViewId="0">
      <selection activeCell="I18" sqref="A1:XFD1048576"/>
    </sheetView>
  </sheetViews>
  <sheetFormatPr defaultRowHeight="14.4" x14ac:dyDescent="0.55000000000000004"/>
  <cols>
    <col min="1" max="1" width="16.68359375" customWidth="1"/>
    <col min="4" max="4" width="10.5234375" customWidth="1"/>
    <col min="7" max="7" width="25.3671875" customWidth="1"/>
  </cols>
  <sheetData>
    <row r="1" spans="1:22" x14ac:dyDescent="0.55000000000000004">
      <c r="A1" t="s">
        <v>9</v>
      </c>
      <c r="B1" t="s">
        <v>11</v>
      </c>
      <c r="D1" t="s">
        <v>9</v>
      </c>
      <c r="E1" t="s">
        <v>11</v>
      </c>
      <c r="O1" s="4"/>
      <c r="P1" s="4"/>
      <c r="Q1" s="4"/>
      <c r="R1" s="3"/>
      <c r="S1" s="3"/>
      <c r="T1" s="3"/>
      <c r="U1" s="5"/>
      <c r="V1" s="6"/>
    </row>
    <row r="2" spans="1:22" x14ac:dyDescent="0.55000000000000004">
      <c r="A2" s="9">
        <v>43009</v>
      </c>
      <c r="B2">
        <v>15622</v>
      </c>
      <c r="D2" s="9">
        <v>43040</v>
      </c>
      <c r="E2">
        <v>4751</v>
      </c>
      <c r="G2" s="9"/>
      <c r="O2" s="4"/>
      <c r="P2" s="4"/>
      <c r="Q2" s="4"/>
      <c r="R2" s="4"/>
      <c r="S2" s="4"/>
      <c r="T2" s="3"/>
      <c r="U2" s="3"/>
      <c r="V2" s="3"/>
    </row>
    <row r="3" spans="1:22" x14ac:dyDescent="0.55000000000000004">
      <c r="A3" s="9">
        <v>43010</v>
      </c>
      <c r="B3">
        <v>5611</v>
      </c>
      <c r="D3" s="9">
        <v>43041</v>
      </c>
      <c r="E3">
        <v>9835</v>
      </c>
      <c r="G3" s="9" t="s">
        <v>10</v>
      </c>
      <c r="H3" s="10">
        <f>AVERAGE(B2:B32)</f>
        <v>8111.8387096774195</v>
      </c>
      <c r="O3" s="4"/>
      <c r="P3" s="4"/>
      <c r="Q3" s="4"/>
      <c r="R3" s="4"/>
      <c r="S3" s="4"/>
      <c r="T3" s="3"/>
      <c r="U3" s="3"/>
      <c r="V3" s="3"/>
    </row>
    <row r="4" spans="1:22" x14ac:dyDescent="0.55000000000000004">
      <c r="A4" s="9">
        <v>43011</v>
      </c>
      <c r="B4">
        <v>0</v>
      </c>
      <c r="D4" s="9">
        <v>43042</v>
      </c>
      <c r="E4">
        <v>7740</v>
      </c>
      <c r="G4" t="s">
        <v>13</v>
      </c>
      <c r="H4">
        <f>0.084*H3*24*31</f>
        <v>506957.47200000007</v>
      </c>
      <c r="O4" s="4"/>
      <c r="P4" s="4"/>
      <c r="Q4" s="4"/>
      <c r="R4" s="4"/>
      <c r="S4" s="4"/>
      <c r="T4" s="3"/>
      <c r="U4" s="3"/>
      <c r="V4" s="3"/>
    </row>
    <row r="5" spans="1:22" x14ac:dyDescent="0.55000000000000004">
      <c r="A5" s="9">
        <v>43012</v>
      </c>
      <c r="B5">
        <v>8319</v>
      </c>
      <c r="D5" s="9">
        <v>43043</v>
      </c>
      <c r="E5">
        <v>6649</v>
      </c>
      <c r="G5" s="9" t="s">
        <v>12</v>
      </c>
      <c r="H5" s="10">
        <f>AVERAGE(E2:E31)</f>
        <v>7601.166666666667</v>
      </c>
      <c r="O5" s="4"/>
      <c r="P5" s="4"/>
      <c r="Q5" s="4"/>
      <c r="R5" s="4"/>
      <c r="S5" s="4"/>
      <c r="T5" s="3"/>
      <c r="U5" s="3"/>
      <c r="V5" s="3"/>
    </row>
    <row r="6" spans="1:22" x14ac:dyDescent="0.55000000000000004">
      <c r="A6" s="9">
        <v>43013</v>
      </c>
      <c r="B6">
        <v>9512</v>
      </c>
      <c r="D6" s="9">
        <v>43044</v>
      </c>
      <c r="E6">
        <v>7189</v>
      </c>
      <c r="G6" t="s">
        <v>14</v>
      </c>
      <c r="H6">
        <f>0.084*H5*24*30</f>
        <v>459718.56000000006</v>
      </c>
      <c r="O6" s="4"/>
      <c r="P6" s="4"/>
      <c r="Q6" s="4"/>
      <c r="R6" s="4"/>
      <c r="S6" s="4"/>
      <c r="T6" s="3"/>
      <c r="U6" s="3"/>
      <c r="V6" s="3"/>
    </row>
    <row r="7" spans="1:22" x14ac:dyDescent="0.55000000000000004">
      <c r="A7" s="9">
        <v>43014</v>
      </c>
      <c r="B7">
        <v>11219</v>
      </c>
      <c r="D7" s="9">
        <v>43045</v>
      </c>
      <c r="E7">
        <v>6995</v>
      </c>
      <c r="G7" s="9"/>
      <c r="O7" s="4"/>
      <c r="P7" s="4"/>
      <c r="Q7" s="4"/>
      <c r="R7" s="4"/>
      <c r="S7" s="4"/>
      <c r="T7" s="3"/>
      <c r="U7" s="3"/>
      <c r="V7" s="3"/>
    </row>
    <row r="8" spans="1:22" x14ac:dyDescent="0.55000000000000004">
      <c r="A8" s="9">
        <v>43015</v>
      </c>
      <c r="B8">
        <v>8549</v>
      </c>
      <c r="D8" s="9">
        <v>43046</v>
      </c>
      <c r="E8">
        <v>11148</v>
      </c>
      <c r="G8" s="9" t="s">
        <v>15</v>
      </c>
      <c r="H8" s="11">
        <f>H6+H4</f>
        <v>966676.03200000012</v>
      </c>
      <c r="O8" s="4"/>
      <c r="P8" s="4"/>
      <c r="Q8" s="4"/>
      <c r="R8" s="4"/>
      <c r="S8" s="4"/>
      <c r="T8" s="3"/>
      <c r="U8" s="3"/>
      <c r="V8" s="3"/>
    </row>
    <row r="9" spans="1:22" x14ac:dyDescent="0.55000000000000004">
      <c r="A9" s="9">
        <v>43016</v>
      </c>
      <c r="B9">
        <v>16300</v>
      </c>
      <c r="D9" s="9">
        <v>43047</v>
      </c>
      <c r="E9">
        <v>4487</v>
      </c>
      <c r="G9" s="9"/>
      <c r="O9" s="4"/>
      <c r="P9" s="4"/>
      <c r="Q9" s="4"/>
      <c r="R9" s="4"/>
      <c r="S9" s="4"/>
      <c r="T9" s="3"/>
      <c r="U9" s="3"/>
      <c r="V9" s="3"/>
    </row>
    <row r="10" spans="1:22" x14ac:dyDescent="0.55000000000000004">
      <c r="A10" s="9">
        <v>43017</v>
      </c>
      <c r="B10">
        <v>5227</v>
      </c>
      <c r="D10" s="9">
        <v>43048</v>
      </c>
      <c r="E10">
        <v>6355</v>
      </c>
      <c r="G10" s="9"/>
      <c r="O10" s="4"/>
      <c r="P10" s="4"/>
      <c r="Q10" s="4"/>
      <c r="R10" s="4"/>
      <c r="S10" s="4"/>
      <c r="T10" s="3"/>
      <c r="U10" s="3"/>
      <c r="V10" s="3"/>
    </row>
    <row r="11" spans="1:22" x14ac:dyDescent="0.55000000000000004">
      <c r="A11" s="9">
        <v>43018</v>
      </c>
      <c r="B11">
        <v>7821</v>
      </c>
      <c r="D11" s="9">
        <v>43049</v>
      </c>
      <c r="E11">
        <v>7476</v>
      </c>
      <c r="G11" s="9"/>
      <c r="O11" s="4"/>
      <c r="P11" s="4"/>
      <c r="Q11" s="4"/>
      <c r="R11" s="4"/>
      <c r="S11" s="4"/>
      <c r="T11" s="3"/>
      <c r="U11" s="3"/>
      <c r="V11" s="3"/>
    </row>
    <row r="12" spans="1:22" x14ac:dyDescent="0.55000000000000004">
      <c r="A12" s="9">
        <v>43019</v>
      </c>
      <c r="B12">
        <v>9031</v>
      </c>
      <c r="D12" s="9">
        <v>43050</v>
      </c>
      <c r="E12">
        <v>10325</v>
      </c>
      <c r="G12" s="9"/>
      <c r="O12" s="4"/>
      <c r="P12" s="4"/>
      <c r="Q12" s="4"/>
      <c r="R12" s="4"/>
      <c r="S12" s="4"/>
      <c r="T12" s="3"/>
      <c r="U12" s="3"/>
      <c r="V12" s="3"/>
    </row>
    <row r="13" spans="1:22" x14ac:dyDescent="0.55000000000000004">
      <c r="A13" s="9">
        <v>43020</v>
      </c>
      <c r="B13">
        <v>11014</v>
      </c>
      <c r="D13" s="9">
        <v>43051</v>
      </c>
      <c r="E13">
        <v>8346</v>
      </c>
      <c r="G13" s="9"/>
      <c r="O13" s="4"/>
      <c r="P13" s="4"/>
      <c r="Q13" s="4"/>
      <c r="R13" s="4"/>
      <c r="S13" s="4"/>
      <c r="T13" s="3"/>
      <c r="U13" s="3"/>
      <c r="V13" s="3"/>
    </row>
    <row r="14" spans="1:22" x14ac:dyDescent="0.55000000000000004">
      <c r="A14" s="9">
        <v>43021</v>
      </c>
      <c r="B14">
        <v>8127</v>
      </c>
      <c r="D14" s="9">
        <v>43052</v>
      </c>
      <c r="E14">
        <v>4622</v>
      </c>
      <c r="G14" s="9"/>
      <c r="O14" s="4"/>
      <c r="P14" s="4"/>
      <c r="Q14" s="4"/>
      <c r="R14" s="4"/>
      <c r="S14" s="4"/>
      <c r="T14" s="3"/>
      <c r="U14" s="3"/>
      <c r="V14" s="3"/>
    </row>
    <row r="15" spans="1:22" x14ac:dyDescent="0.55000000000000004">
      <c r="A15" s="9">
        <v>43022</v>
      </c>
      <c r="B15">
        <v>12174</v>
      </c>
      <c r="D15" s="9">
        <v>43053</v>
      </c>
      <c r="E15">
        <v>8581</v>
      </c>
      <c r="G15" s="9"/>
      <c r="O15" s="4"/>
      <c r="P15" s="4"/>
      <c r="Q15" s="4"/>
      <c r="R15" s="4"/>
      <c r="S15" s="4"/>
      <c r="T15" s="3"/>
      <c r="U15" s="3"/>
      <c r="V15" s="3"/>
    </row>
    <row r="16" spans="1:22" x14ac:dyDescent="0.55000000000000004">
      <c r="A16" s="9">
        <v>43023</v>
      </c>
      <c r="B16">
        <v>8204</v>
      </c>
      <c r="D16" s="9">
        <v>43054</v>
      </c>
      <c r="E16">
        <v>6382</v>
      </c>
      <c r="G16" s="9"/>
      <c r="O16" s="4"/>
      <c r="P16" s="4"/>
      <c r="Q16" s="4"/>
      <c r="R16" s="4"/>
      <c r="S16" s="4"/>
      <c r="T16" s="3"/>
      <c r="U16" s="3"/>
      <c r="V16" s="3"/>
    </row>
    <row r="17" spans="1:22" x14ac:dyDescent="0.55000000000000004">
      <c r="A17" s="9">
        <v>43024</v>
      </c>
      <c r="B17">
        <v>6593</v>
      </c>
      <c r="D17" s="9">
        <v>43055</v>
      </c>
      <c r="E17">
        <v>7689</v>
      </c>
      <c r="G17" s="9"/>
      <c r="O17" s="4"/>
      <c r="P17" s="4"/>
      <c r="Q17" s="4"/>
      <c r="R17" s="4"/>
      <c r="S17" s="4"/>
      <c r="T17" s="3"/>
      <c r="U17" s="3"/>
      <c r="V17" s="3"/>
    </row>
    <row r="18" spans="1:22" x14ac:dyDescent="0.55000000000000004">
      <c r="A18" s="9">
        <v>43025</v>
      </c>
      <c r="B18">
        <v>8668</v>
      </c>
      <c r="D18" s="9">
        <v>43056</v>
      </c>
      <c r="E18">
        <v>6512</v>
      </c>
      <c r="G18" s="9"/>
      <c r="O18" s="4"/>
      <c r="P18" s="4"/>
      <c r="Q18" s="4"/>
      <c r="R18" s="4"/>
      <c r="S18" s="4"/>
      <c r="T18" s="3"/>
      <c r="U18" s="3"/>
      <c r="V18" s="3"/>
    </row>
    <row r="19" spans="1:22" x14ac:dyDescent="0.55000000000000004">
      <c r="A19" s="9">
        <v>43026</v>
      </c>
      <c r="B19">
        <v>8070</v>
      </c>
      <c r="D19" s="9">
        <v>43057</v>
      </c>
      <c r="E19">
        <v>7569</v>
      </c>
      <c r="G19" s="9"/>
      <c r="O19" s="4"/>
      <c r="P19" s="4"/>
      <c r="Q19" s="4"/>
      <c r="R19" s="4"/>
      <c r="S19" s="4"/>
      <c r="T19" s="3"/>
      <c r="U19" s="3"/>
      <c r="V19" s="3"/>
    </row>
    <row r="20" spans="1:22" x14ac:dyDescent="0.55000000000000004">
      <c r="A20" s="9">
        <v>43027</v>
      </c>
      <c r="B20">
        <v>7197</v>
      </c>
      <c r="D20" s="9">
        <v>43058</v>
      </c>
      <c r="E20">
        <v>4594</v>
      </c>
      <c r="G20" s="9"/>
      <c r="O20" s="4"/>
      <c r="P20" s="4"/>
      <c r="Q20" s="4"/>
      <c r="R20" s="4"/>
      <c r="S20" s="4"/>
      <c r="T20" s="3"/>
      <c r="U20" s="3"/>
      <c r="V20" s="3"/>
    </row>
    <row r="21" spans="1:22" x14ac:dyDescent="0.55000000000000004">
      <c r="A21" s="9">
        <v>43028</v>
      </c>
      <c r="B21">
        <v>9000</v>
      </c>
      <c r="D21" s="9">
        <v>43059</v>
      </c>
      <c r="E21">
        <v>8432</v>
      </c>
      <c r="G21" s="9"/>
      <c r="O21" s="4"/>
      <c r="P21" s="4"/>
      <c r="Q21" s="4"/>
      <c r="R21" s="4"/>
      <c r="S21" s="4"/>
      <c r="T21" s="3"/>
      <c r="U21" s="3"/>
      <c r="V21" s="3"/>
    </row>
    <row r="22" spans="1:22" x14ac:dyDescent="0.55000000000000004">
      <c r="A22" s="9">
        <v>43029</v>
      </c>
      <c r="B22">
        <v>3211</v>
      </c>
      <c r="D22" s="9">
        <v>43060</v>
      </c>
      <c r="E22">
        <v>7098</v>
      </c>
      <c r="G22" s="9"/>
      <c r="O22" s="4"/>
      <c r="P22" s="4"/>
      <c r="Q22" s="4"/>
      <c r="R22" s="4"/>
      <c r="S22" s="4"/>
      <c r="T22" s="3"/>
      <c r="U22" s="3"/>
      <c r="V22" s="3"/>
    </row>
    <row r="23" spans="1:22" x14ac:dyDescent="0.55000000000000004">
      <c r="A23" s="9">
        <v>43030</v>
      </c>
      <c r="B23">
        <v>7851</v>
      </c>
      <c r="D23" s="9">
        <v>43061</v>
      </c>
      <c r="E23">
        <v>8237</v>
      </c>
      <c r="G23" s="9"/>
      <c r="O23" s="4"/>
      <c r="P23" s="4"/>
      <c r="Q23" s="4"/>
      <c r="R23" s="4"/>
      <c r="S23" s="4"/>
      <c r="T23" s="3"/>
      <c r="U23" s="3"/>
      <c r="V23" s="3"/>
    </row>
    <row r="24" spans="1:22" x14ac:dyDescent="0.55000000000000004">
      <c r="A24" s="9">
        <v>43031</v>
      </c>
      <c r="B24">
        <v>9173</v>
      </c>
      <c r="D24" s="9">
        <v>43062</v>
      </c>
      <c r="E24">
        <v>8480</v>
      </c>
      <c r="G24" s="9"/>
      <c r="O24" s="4"/>
      <c r="P24" s="4"/>
      <c r="Q24" s="4"/>
      <c r="R24" s="4"/>
      <c r="S24" s="4"/>
      <c r="T24" s="3"/>
      <c r="U24" s="3"/>
      <c r="V24" s="3"/>
    </row>
    <row r="25" spans="1:22" x14ac:dyDescent="0.55000000000000004">
      <c r="A25" s="9">
        <v>43032</v>
      </c>
      <c r="B25">
        <v>5978</v>
      </c>
      <c r="D25" s="9">
        <v>43063</v>
      </c>
      <c r="E25">
        <v>7397</v>
      </c>
      <c r="G25" s="9"/>
      <c r="O25" s="4"/>
      <c r="P25" s="4"/>
      <c r="Q25" s="4"/>
      <c r="R25" s="4"/>
      <c r="S25" s="4"/>
      <c r="T25" s="3"/>
      <c r="U25" s="3"/>
      <c r="V25" s="3"/>
    </row>
    <row r="26" spans="1:22" x14ac:dyDescent="0.55000000000000004">
      <c r="A26" s="9">
        <v>43033</v>
      </c>
      <c r="B26">
        <v>7561</v>
      </c>
      <c r="D26" s="9">
        <v>43064</v>
      </c>
      <c r="E26">
        <v>10021</v>
      </c>
      <c r="G26" s="9"/>
      <c r="O26" s="4"/>
      <c r="P26" s="4"/>
      <c r="Q26" s="4"/>
      <c r="R26" s="4"/>
      <c r="S26" s="4"/>
      <c r="T26" s="3"/>
      <c r="U26" s="3"/>
      <c r="V26" s="3"/>
    </row>
    <row r="27" spans="1:22" x14ac:dyDescent="0.55000000000000004">
      <c r="A27" s="9">
        <v>43034</v>
      </c>
      <c r="B27">
        <v>9501</v>
      </c>
      <c r="D27" s="9">
        <v>43065</v>
      </c>
      <c r="E27">
        <v>8920</v>
      </c>
      <c r="G27" s="9"/>
      <c r="O27" s="4"/>
      <c r="P27" s="4"/>
      <c r="Q27" s="4"/>
      <c r="R27" s="4"/>
      <c r="S27" s="4"/>
      <c r="T27" s="3"/>
      <c r="U27" s="3"/>
      <c r="V27" s="3"/>
    </row>
    <row r="28" spans="1:22" x14ac:dyDescent="0.55000000000000004">
      <c r="A28" s="9">
        <v>43035</v>
      </c>
      <c r="B28">
        <v>7927</v>
      </c>
      <c r="D28" s="9">
        <v>43066</v>
      </c>
      <c r="E28">
        <v>5106</v>
      </c>
      <c r="G28" s="9"/>
      <c r="O28" s="4"/>
      <c r="P28" s="4"/>
      <c r="Q28" s="4"/>
      <c r="R28" s="4"/>
      <c r="S28" s="4"/>
      <c r="T28" s="3"/>
      <c r="U28" s="3"/>
      <c r="V28" s="3"/>
    </row>
    <row r="29" spans="1:22" x14ac:dyDescent="0.55000000000000004">
      <c r="A29" s="9">
        <v>43036</v>
      </c>
      <c r="B29">
        <v>6981</v>
      </c>
      <c r="D29" s="9">
        <v>43067</v>
      </c>
      <c r="E29">
        <v>11022</v>
      </c>
      <c r="G29" s="9"/>
      <c r="O29" s="4"/>
      <c r="P29" s="4"/>
      <c r="Q29" s="4"/>
      <c r="R29" s="4"/>
      <c r="S29" s="4"/>
      <c r="T29" s="3"/>
      <c r="U29" s="3"/>
      <c r="V29" s="3"/>
    </row>
    <row r="30" spans="1:22" x14ac:dyDescent="0.55000000000000004">
      <c r="A30" s="9">
        <v>43037</v>
      </c>
      <c r="B30">
        <v>7534</v>
      </c>
      <c r="D30" s="9">
        <v>43068</v>
      </c>
      <c r="E30">
        <v>9162</v>
      </c>
      <c r="G30" s="9"/>
      <c r="O30" s="4"/>
      <c r="P30" s="4"/>
      <c r="Q30" s="4"/>
      <c r="R30" s="4"/>
      <c r="S30" s="7"/>
      <c r="T30" s="7"/>
      <c r="U30" s="7"/>
      <c r="V30" s="8"/>
    </row>
    <row r="31" spans="1:22" x14ac:dyDescent="0.55000000000000004">
      <c r="A31" s="9">
        <v>43038</v>
      </c>
      <c r="B31">
        <v>9492</v>
      </c>
      <c r="D31" s="9">
        <v>43069</v>
      </c>
      <c r="E31">
        <v>6915</v>
      </c>
      <c r="G31" s="9"/>
    </row>
    <row r="32" spans="1:22" x14ac:dyDescent="0.55000000000000004">
      <c r="A32" s="9">
        <v>43039</v>
      </c>
      <c r="B32">
        <v>0</v>
      </c>
      <c r="D32" s="9"/>
      <c r="G3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evap</vt:lpstr>
      <vt:lpstr>initstorage</vt:lpstr>
      <vt:lpstr>minstorage</vt:lpstr>
      <vt:lpstr>maxstorage</vt:lpstr>
      <vt:lpstr>Inflow</vt:lpstr>
      <vt:lpstr>Reservoirs</vt:lpstr>
      <vt:lpstr>maxRel</vt:lpstr>
      <vt:lpstr>minRel</vt:lpstr>
      <vt:lpstr>Oct-Nov Inflow</vt:lpstr>
      <vt:lpstr>Dec-Jan Inflow</vt:lpstr>
      <vt:lpstr>Feb-March Inflow</vt:lpstr>
      <vt:lpstr>April-May Inflow</vt:lpstr>
      <vt:lpstr>June-Sept Inflow </vt:lpstr>
      <vt:lpstr>July-Aug Inflow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2020-10-21T03:43:26Z</dcterms:modified>
</cp:coreProperties>
</file>