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August 2018\Contract Price Model\"/>
    </mc:Choice>
  </mc:AlternateContent>
  <bookViews>
    <workbookView xWindow="0" yWindow="0" windowWidth="17265" windowHeight="5400" tabRatio="717" activeTab="2"/>
  </bookViews>
  <sheets>
    <sheet name="Offset" sheetId="39" r:id="rId1"/>
    <sheet name="Tradeoff_Graph" sheetId="51" r:id="rId2"/>
    <sheet name="Graph_Tradeoff" sheetId="57" r:id="rId3"/>
    <sheet name="Hydrograph_H1000" sheetId="56" r:id="rId4"/>
  </sheets>
  <externalReferences>
    <externalReference r:id="rId5"/>
  </externalReferences>
  <definedNames>
    <definedName name="_xlnm._FilterDatabase" localSheetId="3"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40" i="56" l="1"/>
  <c r="R140" i="56"/>
  <c r="Q140" i="56"/>
  <c r="S139" i="56"/>
  <c r="R139" i="56"/>
  <c r="Q139" i="56"/>
  <c r="S138" i="56"/>
  <c r="R138" i="56"/>
  <c r="Q138" i="56"/>
  <c r="S137" i="56"/>
  <c r="R137" i="56"/>
  <c r="Q137" i="56"/>
  <c r="S136" i="56"/>
  <c r="R136" i="56"/>
  <c r="Q136" i="56"/>
  <c r="S135" i="56"/>
  <c r="R135" i="56"/>
  <c r="Q135" i="56"/>
  <c r="S134" i="56"/>
  <c r="R134" i="56"/>
  <c r="Q134" i="56"/>
  <c r="S133" i="56"/>
  <c r="R133" i="56"/>
  <c r="Q133" i="56"/>
  <c r="S132" i="56"/>
  <c r="R132" i="56"/>
  <c r="Q132" i="56"/>
  <c r="S131" i="56"/>
  <c r="R131" i="56"/>
  <c r="Q131" i="56"/>
  <c r="S130" i="56"/>
  <c r="R130" i="56"/>
  <c r="Q130" i="56"/>
  <c r="S129" i="56"/>
  <c r="R129" i="56"/>
  <c r="Q129" i="56"/>
  <c r="S128" i="56"/>
  <c r="R128" i="56"/>
  <c r="Q128" i="56"/>
  <c r="S127" i="56"/>
  <c r="R127" i="56"/>
  <c r="Q127" i="56"/>
  <c r="S126" i="56"/>
  <c r="R126" i="56"/>
  <c r="Q126" i="56"/>
  <c r="S125" i="56"/>
  <c r="R125" i="56"/>
  <c r="Q125" i="56"/>
  <c r="S124" i="56"/>
  <c r="R124" i="56"/>
  <c r="Q124" i="56"/>
  <c r="S123" i="56"/>
  <c r="R123" i="56"/>
  <c r="Q123" i="56"/>
  <c r="S122" i="56"/>
  <c r="R122" i="56"/>
  <c r="Q122" i="56"/>
  <c r="S121" i="56"/>
  <c r="R121" i="56"/>
  <c r="Q121" i="56"/>
  <c r="S120" i="56"/>
  <c r="R120" i="56"/>
  <c r="Q120" i="56"/>
  <c r="S119" i="56"/>
  <c r="R119" i="56"/>
  <c r="Q119" i="56"/>
  <c r="S118" i="56"/>
  <c r="R118" i="56"/>
  <c r="Q118" i="56"/>
  <c r="S117" i="56"/>
  <c r="R117" i="56"/>
  <c r="Q117" i="56"/>
  <c r="S116" i="56"/>
  <c r="R116" i="56"/>
  <c r="Q116" i="56"/>
  <c r="S115" i="56"/>
  <c r="R115" i="56"/>
  <c r="Q115" i="56"/>
  <c r="S114" i="56"/>
  <c r="R114" i="56"/>
  <c r="Q114" i="56"/>
  <c r="S113" i="56"/>
  <c r="R113" i="56"/>
  <c r="Q113" i="56"/>
  <c r="S112" i="56"/>
  <c r="R112" i="56"/>
  <c r="Q112" i="56"/>
  <c r="S111" i="56"/>
  <c r="R111" i="56"/>
  <c r="Q111" i="56"/>
  <c r="S110" i="56"/>
  <c r="R110" i="56"/>
  <c r="Q110" i="56"/>
  <c r="S109" i="56"/>
  <c r="R109" i="56"/>
  <c r="Q109" i="56"/>
  <c r="S108" i="56"/>
  <c r="R108" i="56"/>
  <c r="Q108" i="56"/>
  <c r="S107" i="56"/>
  <c r="R107" i="56"/>
  <c r="Q107" i="56"/>
  <c r="S106" i="56"/>
  <c r="R106" i="56"/>
  <c r="Q106" i="56"/>
  <c r="S105" i="56"/>
  <c r="R105" i="56"/>
  <c r="Q105" i="56"/>
  <c r="S104" i="56"/>
  <c r="R104" i="56"/>
  <c r="Q104" i="56"/>
  <c r="S103" i="56"/>
  <c r="R103" i="56"/>
  <c r="Q103" i="56"/>
  <c r="S102" i="56"/>
  <c r="R102" i="56"/>
  <c r="Q102" i="56"/>
  <c r="S101" i="56"/>
  <c r="R101" i="56"/>
  <c r="Q101" i="56"/>
  <c r="S100" i="56"/>
  <c r="R100" i="56"/>
  <c r="Q100" i="56"/>
  <c r="S99" i="56"/>
  <c r="R99" i="56"/>
  <c r="Q99" i="56"/>
  <c r="S98" i="56"/>
  <c r="R98" i="56"/>
  <c r="Q98" i="56"/>
  <c r="S97" i="56"/>
  <c r="R97" i="56"/>
  <c r="Q97" i="56"/>
  <c r="S96" i="56"/>
  <c r="R96" i="56"/>
  <c r="Q96" i="56"/>
  <c r="S95" i="56"/>
  <c r="R95" i="56"/>
  <c r="Q95" i="56"/>
  <c r="S94" i="56"/>
  <c r="R94" i="56"/>
  <c r="Q94" i="56"/>
  <c r="S93" i="56"/>
  <c r="R93" i="56"/>
  <c r="Q93" i="56"/>
  <c r="S92" i="56"/>
  <c r="R92" i="56"/>
  <c r="Q92" i="56"/>
  <c r="S91" i="56"/>
  <c r="R91" i="56"/>
  <c r="Q91" i="56"/>
  <c r="S90" i="56"/>
  <c r="R90" i="56"/>
  <c r="Q90" i="56"/>
  <c r="S89" i="56"/>
  <c r="R89" i="56"/>
  <c r="Q89" i="56"/>
  <c r="S88" i="56"/>
  <c r="R88" i="56"/>
  <c r="Q88" i="56"/>
  <c r="S87" i="56"/>
  <c r="R87" i="56"/>
  <c r="Q87" i="56"/>
  <c r="S86" i="56"/>
  <c r="R86" i="56"/>
  <c r="Q86" i="56"/>
  <c r="S85" i="56"/>
  <c r="R85" i="56"/>
  <c r="Q85" i="56"/>
  <c r="S84" i="56"/>
  <c r="R84" i="56"/>
  <c r="Q84" i="56"/>
  <c r="S83" i="56"/>
  <c r="R83" i="56"/>
  <c r="Q83" i="56"/>
  <c r="S82" i="56"/>
  <c r="R82" i="56"/>
  <c r="Q82" i="56"/>
  <c r="S81" i="56"/>
  <c r="R81" i="56"/>
  <c r="Q81" i="56"/>
  <c r="S80" i="56"/>
  <c r="R80" i="56"/>
  <c r="Q80" i="56"/>
  <c r="S79" i="56"/>
  <c r="R79" i="56"/>
  <c r="Q79" i="56"/>
  <c r="S78" i="56"/>
  <c r="R78" i="56"/>
  <c r="Q78" i="56"/>
  <c r="S77" i="56"/>
  <c r="R77" i="56"/>
  <c r="Q77" i="56"/>
  <c r="S76" i="56"/>
  <c r="R76" i="56"/>
  <c r="Q76" i="56"/>
  <c r="S75" i="56"/>
  <c r="R75" i="56"/>
  <c r="Q75" i="56"/>
  <c r="S74" i="56"/>
  <c r="R74" i="56"/>
  <c r="Q74" i="56"/>
  <c r="S73" i="56"/>
  <c r="R73" i="56"/>
  <c r="Q73" i="56"/>
  <c r="S72" i="56"/>
  <c r="R72" i="56"/>
  <c r="Q72" i="56"/>
  <c r="S71" i="56"/>
  <c r="R71" i="56"/>
  <c r="Q71" i="56"/>
  <c r="S70" i="56"/>
  <c r="R70" i="56"/>
  <c r="Q70" i="56"/>
  <c r="S69" i="56"/>
  <c r="R69" i="56"/>
  <c r="Q69" i="56"/>
  <c r="S68" i="56"/>
  <c r="R68" i="56"/>
  <c r="Q68" i="56"/>
  <c r="S67" i="56"/>
  <c r="R67" i="56"/>
  <c r="Q67" i="56"/>
  <c r="S66" i="56"/>
  <c r="R66" i="56"/>
  <c r="Q66" i="56"/>
  <c r="S65" i="56"/>
  <c r="R65" i="56"/>
  <c r="Q65" i="56"/>
  <c r="S64" i="56"/>
  <c r="R64" i="56"/>
  <c r="Q64" i="56"/>
  <c r="S63" i="56"/>
  <c r="R63" i="56"/>
  <c r="Q63" i="56"/>
  <c r="S62" i="56"/>
  <c r="R62" i="56"/>
  <c r="Q62" i="56"/>
  <c r="S61" i="56"/>
  <c r="R61" i="56"/>
  <c r="Q61" i="56"/>
  <c r="S60" i="56"/>
  <c r="R60" i="56"/>
  <c r="Q60" i="56"/>
  <c r="S59" i="56"/>
  <c r="R59" i="56"/>
  <c r="Q59" i="56"/>
  <c r="S58" i="56"/>
  <c r="R58" i="56"/>
  <c r="Q58" i="56"/>
  <c r="S57" i="56"/>
  <c r="R57" i="56"/>
  <c r="Q57" i="56"/>
  <c r="S56" i="56"/>
  <c r="R56" i="56"/>
  <c r="Q56" i="56"/>
  <c r="S55" i="56"/>
  <c r="R55" i="56"/>
  <c r="Q55" i="56"/>
  <c r="S54" i="56"/>
  <c r="R54" i="56"/>
  <c r="Q54" i="56"/>
  <c r="S53" i="56"/>
  <c r="R53" i="56"/>
  <c r="Q53" i="56"/>
  <c r="S52" i="56"/>
  <c r="R52" i="56"/>
  <c r="Q52" i="56"/>
  <c r="S51" i="56"/>
  <c r="R51" i="56"/>
  <c r="Q51" i="56"/>
  <c r="S50" i="56"/>
  <c r="R50" i="56"/>
  <c r="Q50" i="56"/>
  <c r="S49" i="56"/>
  <c r="R49" i="56"/>
  <c r="Q49" i="56"/>
  <c r="S48" i="56"/>
  <c r="R48" i="56"/>
  <c r="Q48" i="56"/>
  <c r="S47" i="56"/>
  <c r="R47" i="56"/>
  <c r="Q47" i="56"/>
  <c r="S46" i="56"/>
  <c r="R46" i="56"/>
  <c r="Q46" i="56"/>
  <c r="S45" i="56"/>
  <c r="R45" i="56"/>
  <c r="Q45" i="56"/>
  <c r="S44" i="56"/>
  <c r="R44" i="56"/>
  <c r="Q44" i="56"/>
  <c r="S43" i="56"/>
  <c r="R43" i="56"/>
  <c r="Q43" i="56"/>
  <c r="S42" i="56"/>
  <c r="R42" i="56"/>
  <c r="Q42" i="56"/>
  <c r="S41" i="56"/>
  <c r="R41" i="56"/>
  <c r="Q41" i="56"/>
  <c r="S40" i="56"/>
  <c r="R40" i="56"/>
  <c r="Q40" i="56"/>
  <c r="S39" i="56"/>
  <c r="R39" i="56"/>
  <c r="Q39" i="56"/>
  <c r="S38" i="56"/>
  <c r="R38" i="56"/>
  <c r="Q38" i="56"/>
  <c r="S37" i="56"/>
  <c r="R37" i="56"/>
  <c r="Q37" i="56"/>
  <c r="S36" i="56"/>
  <c r="R36" i="56"/>
  <c r="Q36" i="56"/>
  <c r="S35" i="56"/>
  <c r="R35" i="56"/>
  <c r="Q35" i="56"/>
  <c r="S34" i="56"/>
  <c r="R34" i="56"/>
  <c r="Q34" i="56"/>
  <c r="S33" i="56"/>
  <c r="R33" i="56"/>
  <c r="Q33" i="56"/>
  <c r="S32" i="56"/>
  <c r="R32" i="56"/>
  <c r="Q32" i="56"/>
  <c r="S31" i="56"/>
  <c r="R31" i="56"/>
  <c r="Q31" i="56"/>
  <c r="S30" i="56"/>
  <c r="R30" i="56"/>
  <c r="Q30" i="56"/>
  <c r="S29" i="56"/>
  <c r="R29" i="56"/>
  <c r="Q29" i="56"/>
  <c r="S28" i="56"/>
  <c r="R28" i="56"/>
  <c r="Q28" i="56"/>
  <c r="S27" i="56"/>
  <c r="R27" i="56"/>
  <c r="Q27" i="56"/>
  <c r="S26" i="56"/>
  <c r="R26" i="56"/>
  <c r="Q26" i="56"/>
  <c r="S25" i="56"/>
  <c r="R25" i="56"/>
  <c r="Q25" i="56"/>
  <c r="S24" i="56"/>
  <c r="R24" i="56"/>
  <c r="Q24" i="56"/>
  <c r="S23" i="56"/>
  <c r="R23" i="56"/>
  <c r="Q23" i="56"/>
  <c r="S22" i="56"/>
  <c r="R22" i="56"/>
  <c r="Q22" i="56"/>
  <c r="S21" i="56"/>
  <c r="R21" i="56"/>
  <c r="Q21" i="56"/>
  <c r="S20" i="56"/>
  <c r="R20" i="56"/>
  <c r="Q20" i="56"/>
  <c r="S19" i="56"/>
  <c r="R19" i="56"/>
  <c r="Q19" i="56"/>
  <c r="S18" i="56"/>
  <c r="R18" i="56"/>
  <c r="Q18" i="56"/>
  <c r="S17" i="56"/>
  <c r="R17" i="56"/>
  <c r="Q17" i="56"/>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<sst xmlns="http://schemas.openxmlformats.org/spreadsheetml/2006/main" count="1269" uniqueCount="77">
  <si>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</si>
  <si>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</si>
  <si>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</si>
  <si>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</si>
  <si>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</si>
  <si>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</si>
  <si>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</si>
  <si>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</si>
  <si>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</si>
  <si>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</si>
  <si>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</si>
  <si>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</si>
  <si>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</si>
  <si>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</si>
  <si>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</si>
  <si>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</si>
  <si>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</si>
  <si>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</si>
  <si>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</si>
  <si>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</si>
  <si>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</si>
  <si>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</si>
  <si>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</si>
  <si>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</si>
  <si>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</si>
  <si>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</si>
  <si>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</si>
  <si>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</si>
  <si>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</si>
  <si>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</si>
  <si>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</si>
  <si>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</si>
  <si>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</si>
  <si>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</si>
  <si>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</si>
  <si>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</si>
  <si>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</si>
  <si>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</si>
  <si>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</si>
  <si>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</si>
  <si>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</si>
  <si>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</si>
  <si>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</si>
  <si>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</si>
  <si>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</si>
  <si>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</si>
  <si>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</si>
  <si>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</si>
  <si>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</si>
  <si>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</si>
  <si>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</si>
  <si>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</si>
  <si>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</si>
  <si>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</si>
  <si>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</si>
  <si>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</si>
  <si>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</si>
  <si>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</si>
  <si>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</si>
  <si>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</si>
  <si>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</si>
  <si>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</si>
  <si>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</si>
  <si>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</si>
  <si>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</si>
  <si>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</si>
  <si>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</si>
  <si>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</si>
  <si>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</si>
  <si>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</si>
  <si>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</si>
  <si>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</si>
  <si>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Unsteady</t>
  </si>
  <si>
    <t>Paste here results from Fstore parameter from the .gdx file.</t>
  </si>
  <si>
    <t xml:space="preserve">31 steady low flow days </t>
  </si>
  <si>
    <t>`</t>
  </si>
  <si>
    <t>H1 (0 CFS 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</si>
</sst>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25.469993761509301</c:v>
                </c:pt>
                <c:pt idx="1">
                  <c:v>25.526174148606</c:v>
                </c:pt>
                <c:pt idx="2">
                  <c:v>25.582354535702798</c:v>
                </c:pt>
                <c:pt idx="3">
                  <c:v>25.694715309896399</c:v>
                </c:pt>
                <c:pt idx="4">
                  <c:v>25.702580564089903</c:v>
                </c:pt>
                <c:pt idx="5">
                  <c:v>25.7104458182835</c:v>
                </c:pt>
                <c:pt idx="6">
                  <c:v>25.646025641079198</c:v>
                </c:pt>
                <c:pt idx="7">
                  <c:v>25.581605463874897</c:v>
                </c:pt>
                <c:pt idx="8">
                  <c:v>25.259504577853399</c:v>
                </c:pt>
                <c:pt idx="9">
                  <c:v>24.937403691831801</c:v>
                </c:pt>
                <c:pt idx="10">
                  <c:v>24.615302805810298</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22.0267892676044</c:v>
                </c:pt>
                <c:pt idx="1">
                  <c:v>22.073842351261998</c:v>
                </c:pt>
                <c:pt idx="2">
                  <c:v>22.124140475171998</c:v>
                </c:pt>
                <c:pt idx="3">
                  <c:v>22.235914083860798</c:v>
                </c:pt>
                <c:pt idx="4">
                  <c:v>22.2912025014571</c:v>
                </c:pt>
                <c:pt idx="5">
                  <c:v>22.356863509939799</c:v>
                </c:pt>
                <c:pt idx="6">
                  <c:v>22.352509529939802</c:v>
                </c:pt>
                <c:pt idx="7">
                  <c:v>22.348155549939801</c:v>
                </c:pt>
                <c:pt idx="8">
                  <c:v>22.080749161564999</c:v>
                </c:pt>
                <c:pt idx="9">
                  <c:v>21.767075333608002</c:v>
                </c:pt>
                <c:pt idx="10">
                  <c:v>21.453401505651101</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25.469993761509301</c:v>
                </c:pt>
                <c:pt idx="1">
                  <c:v>25.519151600218901</c:v>
                </c:pt>
                <c:pt idx="2">
                  <c:v>25.568309438928601</c:v>
                </c:pt>
                <c:pt idx="3">
                  <c:v>25.666625116347998</c:v>
                </c:pt>
                <c:pt idx="4">
                  <c:v>25.6691532337673</c:v>
                </c:pt>
                <c:pt idx="5">
                  <c:v>25.671681351186699</c:v>
                </c:pt>
                <c:pt idx="6">
                  <c:v>25.608946585595298</c:v>
                </c:pt>
                <c:pt idx="7">
                  <c:v>25.546211820003901</c:v>
                </c:pt>
                <c:pt idx="8">
                  <c:v>25.2325379920469</c:v>
                </c:pt>
                <c:pt idx="9">
                  <c:v>24.9188641640899</c:v>
                </c:pt>
                <c:pt idx="10">
                  <c:v>24.6051903361329</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28.917188730918099</c:v>
                </c:pt>
                <c:pt idx="1">
                  <c:v>28.966346569627799</c:v>
                </c:pt>
                <c:pt idx="2">
                  <c:v>29.015504408337499</c:v>
                </c:pt>
                <c:pt idx="3">
                  <c:v>29.113820085756799</c:v>
                </c:pt>
                <c:pt idx="4">
                  <c:v>29.116348203176202</c:v>
                </c:pt>
                <c:pt idx="5">
                  <c:v>29.118876320595501</c:v>
                </c:pt>
                <c:pt idx="6">
                  <c:v>29.056141555004203</c:v>
                </c:pt>
                <c:pt idx="7">
                  <c:v>28.993406789412798</c:v>
                </c:pt>
                <c:pt idx="8">
                  <c:v>28.679732961455798</c:v>
                </c:pt>
                <c:pt idx="9">
                  <c:v>28.366059133498798</c:v>
                </c:pt>
                <c:pt idx="10">
                  <c:v>28.052385305541797</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22.0267892676044</c:v>
                </c:pt>
                <c:pt idx="1">
                  <c:v>22.068399876262003</c:v>
                </c:pt>
                <c:pt idx="2">
                  <c:v>22.112880182068601</c:v>
                </c:pt>
                <c:pt idx="3">
                  <c:v>22.211725306083</c:v>
                </c:pt>
                <c:pt idx="4">
                  <c:v>22.257938094257103</c:v>
                </c:pt>
                <c:pt idx="5">
                  <c:v>22.313323709939802</c:v>
                </c:pt>
                <c:pt idx="6">
                  <c:v>22.306792739939802</c:v>
                </c:pt>
                <c:pt idx="7">
                  <c:v>22.300261769939798</c:v>
                </c:pt>
                <c:pt idx="8">
                  <c:v>22.067265868661799</c:v>
                </c:pt>
                <c:pt idx="9">
                  <c:v>21.757805569737098</c:v>
                </c:pt>
                <c:pt idx="10">
                  <c:v>21.4483452708123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25.469993761509301</c:v>
                </c:pt>
                <c:pt idx="1">
                  <c:v>25.515640326025402</c:v>
                </c:pt>
                <c:pt idx="2">
                  <c:v>25.561286890541503</c:v>
                </c:pt>
                <c:pt idx="3">
                  <c:v>25.652580019573801</c:v>
                </c:pt>
                <c:pt idx="4">
                  <c:v>25.652439568605999</c:v>
                </c:pt>
                <c:pt idx="5">
                  <c:v>25.6522991176383</c:v>
                </c:pt>
                <c:pt idx="6">
                  <c:v>25.590407057853401</c:v>
                </c:pt>
                <c:pt idx="7">
                  <c:v>25.528514998068399</c:v>
                </c:pt>
                <c:pt idx="8">
                  <c:v>25.219054699143701</c:v>
                </c:pt>
                <c:pt idx="9">
                  <c:v>24.9095944002189</c:v>
                </c:pt>
                <c:pt idx="10">
                  <c:v>24.600134101294202</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28.917188730918099</c:v>
                </c:pt>
                <c:pt idx="1">
                  <c:v>28.962835295434299</c:v>
                </c:pt>
                <c:pt idx="2">
                  <c:v>29.0084818599504</c:v>
                </c:pt>
                <c:pt idx="3">
                  <c:v>29.099774988982599</c:v>
                </c:pt>
                <c:pt idx="4">
                  <c:v>29.0996345380149</c:v>
                </c:pt>
                <c:pt idx="5">
                  <c:v>29.099494087047201</c:v>
                </c:pt>
                <c:pt idx="6">
                  <c:v>29.037602027262199</c:v>
                </c:pt>
                <c:pt idx="7">
                  <c:v>28.9757099674773</c:v>
                </c:pt>
                <c:pt idx="8">
                  <c:v>28.666249668552499</c:v>
                </c:pt>
                <c:pt idx="9">
                  <c:v>28.356789369627801</c:v>
                </c:pt>
                <c:pt idx="10">
                  <c:v>28.0473290707031</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22.0267892676044</c:v>
                </c:pt>
                <c:pt idx="1">
                  <c:v>22.062957401262</c:v>
                </c:pt>
                <c:pt idx="2">
                  <c:v>22.1016198889651</c:v>
                </c:pt>
                <c:pt idx="3">
                  <c:v>22.187536528305198</c:v>
                </c:pt>
                <c:pt idx="4">
                  <c:v>22.224673687057102</c:v>
                </c:pt>
                <c:pt idx="5">
                  <c:v>22.2697839099398</c:v>
                </c:pt>
                <c:pt idx="6">
                  <c:v>22.261075949939798</c:v>
                </c:pt>
                <c:pt idx="7">
                  <c:v>22.252367989939803</c:v>
                </c:pt>
                <c:pt idx="8">
                  <c:v>22.0537825757586</c:v>
                </c:pt>
                <c:pt idx="9">
                  <c:v>21.748535805866101</c:v>
                </c:pt>
                <c:pt idx="10">
                  <c:v>21.443289035973603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25.469993761509301</c:v>
                </c:pt>
                <c:pt idx="1">
                  <c:v>25.512129051831799</c:v>
                </c:pt>
                <c:pt idx="2">
                  <c:v>25.554264342154397</c:v>
                </c:pt>
                <c:pt idx="3">
                  <c:v>25.638534922799597</c:v>
                </c:pt>
                <c:pt idx="4">
                  <c:v>25.635725903444701</c:v>
                </c:pt>
                <c:pt idx="5">
                  <c:v>25.632916884089898</c:v>
                </c:pt>
                <c:pt idx="6">
                  <c:v>25.571867530111398</c:v>
                </c:pt>
                <c:pt idx="7">
                  <c:v>25.510818176132897</c:v>
                </c:pt>
                <c:pt idx="8">
                  <c:v>25.205571406240399</c:v>
                </c:pt>
                <c:pt idx="9">
                  <c:v>24.900324636348003</c:v>
                </c:pt>
                <c:pt idx="10">
                  <c:v>24.595077866455497</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28.917188730918099</c:v>
                </c:pt>
                <c:pt idx="1">
                  <c:v>28.9593240212407</c:v>
                </c:pt>
                <c:pt idx="2">
                  <c:v>29.001459311563302</c:v>
                </c:pt>
                <c:pt idx="3">
                  <c:v>29.085729892208402</c:v>
                </c:pt>
                <c:pt idx="4">
                  <c:v>29.082920872853599</c:v>
                </c:pt>
                <c:pt idx="5">
                  <c:v>29.080111853498803</c:v>
                </c:pt>
                <c:pt idx="6">
                  <c:v>29.019062499520302</c:v>
                </c:pt>
                <c:pt idx="7">
                  <c:v>28.958013145541798</c:v>
                </c:pt>
                <c:pt idx="8">
                  <c:v>28.6527663756493</c:v>
                </c:pt>
                <c:pt idx="9">
                  <c:v>28.347519605756801</c:v>
                </c:pt>
                <c:pt idx="10">
                  <c:v>28.042272835864399</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22.026789267604354</c:v>
                </c:pt>
                <c:pt idx="1">
                  <c:v>22.084727301262042</c:v>
                </c:pt>
                <c:pt idx="2">
                  <c:v>22.1466610613789</c:v>
                </c:pt>
                <c:pt idx="3">
                  <c:v>22.284291639416331</c:v>
                </c:pt>
                <c:pt idx="4">
                  <c:v>22.357731315857109</c:v>
                </c:pt>
                <c:pt idx="5">
                  <c:v>22.443943109939763</c:v>
                </c:pt>
                <c:pt idx="6">
                  <c:v>22.443943109939759</c:v>
                </c:pt>
                <c:pt idx="7">
                  <c:v>22.429816633392992</c:v>
                </c:pt>
                <c:pt idx="8">
                  <c:v>22.107715747371486</c:v>
                </c:pt>
                <c:pt idx="9">
                  <c:v>21.78561486134998</c:v>
                </c:pt>
                <c:pt idx="10">
                  <c:v>21.463513975328475</c:v>
                </c:pt>
                <c:pt idx="11">
                  <c:v>21.076992912102668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06B-487E-8E83-433641DC4BDD}"/>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25.469993761509265</c:v>
                </c:pt>
                <c:pt idx="1">
                  <c:v>25.526174148606035</c:v>
                </c:pt>
                <c:pt idx="2">
                  <c:v>25.582354535702812</c:v>
                </c:pt>
                <c:pt idx="3">
                  <c:v>25.694715309896363</c:v>
                </c:pt>
                <c:pt idx="4">
                  <c:v>25.70258056408991</c:v>
                </c:pt>
                <c:pt idx="5">
                  <c:v>25.710445818283457</c:v>
                </c:pt>
                <c:pt idx="6">
                  <c:v>25.646025641079156</c:v>
                </c:pt>
                <c:pt idx="7">
                  <c:v>25.581605463874858</c:v>
                </c:pt>
                <c:pt idx="8">
                  <c:v>25.259504577853352</c:v>
                </c:pt>
                <c:pt idx="9">
                  <c:v>24.937403691831847</c:v>
                </c:pt>
                <c:pt idx="10">
                  <c:v>24.615302805810341</c:v>
                </c:pt>
                <c:pt idx="11">
                  <c:v>24.228781742584534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06B-487E-8E83-433641DC4BDD}"/>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28.917188730918131</c:v>
                </c:pt>
                <c:pt idx="1">
                  <c:v>28.973369118014897</c:v>
                </c:pt>
                <c:pt idx="2">
                  <c:v>29.029549505111678</c:v>
                </c:pt>
                <c:pt idx="3">
                  <c:v>29.141910279305225</c:v>
                </c:pt>
                <c:pt idx="4">
                  <c:v>29.149775533498776</c:v>
                </c:pt>
                <c:pt idx="5">
                  <c:v>29.157640787692323</c:v>
                </c:pt>
                <c:pt idx="6">
                  <c:v>29.093220610488025</c:v>
                </c:pt>
                <c:pt idx="7">
                  <c:v>29.028800433283724</c:v>
                </c:pt>
                <c:pt idx="8">
                  <c:v>28.706699547262218</c:v>
                </c:pt>
                <c:pt idx="9">
                  <c:v>28.384598661240709</c:v>
                </c:pt>
                <c:pt idx="10">
                  <c:v>28.062497775219203</c:v>
                </c:pt>
                <c:pt idx="11">
                  <c:v>27.6759767119934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06B-487E-8E83-433641DC4BDD}"/>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06B-487E-8E83-433641DC4BDD}"/>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06B-487E-8E83-433641DC4BD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3.7807952287610995E-3"/>
              <c:y val="0.25173258792999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tabSelected="1" zoomScale="10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396736</xdr:colOff>
      <xdr:row>31</xdr:row>
      <xdr:rowOff>88121</xdr:rowOff>
    </xdr:from>
    <xdr:to>
      <xdr:col>35</xdr:col>
      <xdr:colOff>409167</xdr:colOff>
      <xdr:row>37</xdr:row>
      <xdr:rowOff>188842</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20708799" y="6005527"/>
          <a:ext cx="1226868" cy="1243721"/>
          <a:chOff x="21422555" y="5792424"/>
          <a:chExt cx="1288173" cy="1200912"/>
        </a:xfrm>
      </xdr:grpSpPr>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5" name="Group 4"/>
        <xdr:cNvGrpSpPr/>
      </xdr:nvGrpSpPr>
      <xdr:grpSpPr>
        <a:xfrm>
          <a:off x="15817208" y="2580321"/>
          <a:ext cx="13751811" cy="10603663"/>
          <a:chOff x="14631875" y="2871363"/>
          <a:chExt cx="13995228" cy="10603663"/>
        </a:xfrm>
      </xdr:grpSpPr>
      <xdr:grpSp>
        <xdr:nvGrpSpPr>
          <xdr:cNvPr id="3" name="Group 2"/>
          <xdr:cNvGrpSpPr/>
        </xdr:nvGrpSpPr>
        <xdr:grpSpPr>
          <a:xfrm>
            <a:off x="14631875" y="2871363"/>
            <a:ext cx="13995228" cy="10603663"/>
            <a:chOff x="14606172" y="2878923"/>
            <a:chExt cx="13960455" cy="10603663"/>
          </a:xfrm>
        </xdr:grpSpPr>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1" name="Straight Connector 250">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6.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F4" zoomScale="70" zoomScaleNormal="50" workbookViewId="0">
      <selection activeCell="U17" sqref="U17"/>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22.084727301261999</v>
      </c>
      <c r="D5">
        <f>$AL20/1000000</f>
        <v>25.526174148606</v>
      </c>
      <c r="E5">
        <f>$AL21/1000000</f>
        <v>28.973369118014897</v>
      </c>
      <c r="H5" t="s">
        <v>1</v>
      </c>
      <c r="I5">
        <v>1</v>
      </c>
      <c r="J5">
        <f>$AL24/1000000</f>
        <v>22.073842351261998</v>
      </c>
      <c r="K5">
        <f>$AL25/1000000</f>
        <v>25.519151600218901</v>
      </c>
      <c r="L5">
        <f>$AL26/1000000</f>
        <v>28.966346569627799</v>
      </c>
      <c r="O5" t="s">
        <v>1</v>
      </c>
      <c r="P5">
        <v>1</v>
      </c>
      <c r="Q5">
        <f>$AL29/1000000</f>
        <v>22.068399876262003</v>
      </c>
      <c r="R5">
        <f>$AL30/1000000</f>
        <v>25.515640326025402</v>
      </c>
      <c r="S5">
        <f>$AL31/1000000</f>
        <v>28.962835295434299</v>
      </c>
      <c r="V5" t="s">
        <v>1</v>
      </c>
      <c r="W5">
        <v>1</v>
      </c>
      <c r="X5">
        <f>$AL34/1000000</f>
        <v>22.062957401262</v>
      </c>
      <c r="Y5">
        <f>$AL35/1000000</f>
        <v>25.512129051831799</v>
      </c>
      <c r="Z5">
        <f>$AL36/1000000</f>
        <v>28.9593240212407</v>
      </c>
    </row>
    <row r="6" spans="1:28" x14ac:dyDescent="0.25">
      <c r="A6" t="s">
        <v>2</v>
      </c>
      <c r="B6">
        <v>2</v>
      </c>
      <c r="C6">
        <f>$AM19/1000000</f>
        <v>22.1466610613789</v>
      </c>
      <c r="D6">
        <f>$AM20/1000000</f>
        <v>25.582354535702798</v>
      </c>
      <c r="E6">
        <f>$AM21/1000000</f>
        <v>29.029549505111703</v>
      </c>
      <c r="H6" t="s">
        <v>2</v>
      </c>
      <c r="I6">
        <v>2</v>
      </c>
      <c r="J6">
        <f>$AM24/1000000</f>
        <v>22.124140475171998</v>
      </c>
      <c r="K6">
        <f>$AM25/1000000</f>
        <v>25.568309438928601</v>
      </c>
      <c r="L6">
        <f>$AM26/1000000</f>
        <v>29.015504408337499</v>
      </c>
      <c r="O6" t="s">
        <v>2</v>
      </c>
      <c r="P6">
        <v>2</v>
      </c>
      <c r="Q6">
        <f>$AM29/1000000</f>
        <v>22.112880182068601</v>
      </c>
      <c r="R6">
        <f>$AM30/1000000</f>
        <v>25.561286890541503</v>
      </c>
      <c r="S6">
        <f>$AM31/1000000</f>
        <v>29.0084818599504</v>
      </c>
      <c r="V6" t="s">
        <v>2</v>
      </c>
      <c r="W6">
        <v>2</v>
      </c>
      <c r="X6">
        <f>$AM34/1000000</f>
        <v>22.1016198889651</v>
      </c>
      <c r="Y6">
        <f>$AM35/1000000</f>
        <v>25.554264342154397</v>
      </c>
      <c r="Z6">
        <f>$AM36/1000000</f>
        <v>29.001459311563302</v>
      </c>
    </row>
    <row r="7" spans="1:28" x14ac:dyDescent="0.25">
      <c r="A7" t="s">
        <v>3</v>
      </c>
      <c r="B7">
        <v>4</v>
      </c>
      <c r="C7">
        <f>$AN19/1000000</f>
        <v>22.284291639416299</v>
      </c>
      <c r="D7">
        <f>$AN20/1000000</f>
        <v>25.694715309896399</v>
      </c>
      <c r="E7">
        <f>$AN21/1000000</f>
        <v>29.141910279305201</v>
      </c>
      <c r="H7" t="s">
        <v>3</v>
      </c>
      <c r="I7">
        <v>4</v>
      </c>
      <c r="J7">
        <f>$AN24/1000000</f>
        <v>22.235914083860798</v>
      </c>
      <c r="K7">
        <f>$AN25/1000000</f>
        <v>25.666625116347998</v>
      </c>
      <c r="L7">
        <f>$AN26/1000000</f>
        <v>29.113820085756799</v>
      </c>
      <c r="O7" t="s">
        <v>3</v>
      </c>
      <c r="P7">
        <v>4</v>
      </c>
      <c r="Q7">
        <f>$AN29/1000000</f>
        <v>22.211725306083</v>
      </c>
      <c r="R7">
        <f>$AN30/1000000</f>
        <v>25.652580019573801</v>
      </c>
      <c r="S7">
        <f>$AN31/1000000</f>
        <v>29.099774988982599</v>
      </c>
      <c r="V7" t="s">
        <v>3</v>
      </c>
      <c r="W7">
        <v>4</v>
      </c>
      <c r="X7">
        <f>$AN34/1000000</f>
        <v>22.187536528305198</v>
      </c>
      <c r="Y7">
        <f>$AN35/1000000</f>
        <v>25.638534922799597</v>
      </c>
      <c r="Z7">
        <f>$AN36/1000000</f>
        <v>29.085729892208402</v>
      </c>
    </row>
    <row r="8" spans="1:28" x14ac:dyDescent="0.25">
      <c r="A8" t="s">
        <v>4</v>
      </c>
      <c r="B8">
        <v>6</v>
      </c>
      <c r="C8">
        <f>$AO19/1000000</f>
        <v>22.357731315857102</v>
      </c>
      <c r="D8">
        <f>$AO20/1000000</f>
        <v>25.702580564089903</v>
      </c>
      <c r="E8">
        <f>$AO21/1000000</f>
        <v>29.149775533498801</v>
      </c>
      <c r="H8" t="s">
        <v>4</v>
      </c>
      <c r="I8">
        <v>6</v>
      </c>
      <c r="J8">
        <f>$AO24/1000000</f>
        <v>22.2912025014571</v>
      </c>
      <c r="K8">
        <f>$AO25/1000000</f>
        <v>25.6691532337673</v>
      </c>
      <c r="L8">
        <f>$AO26/1000000</f>
        <v>29.116348203176202</v>
      </c>
      <c r="O8" t="s">
        <v>4</v>
      </c>
      <c r="P8">
        <v>6</v>
      </c>
      <c r="Q8">
        <f>$AO29/1000000</f>
        <v>22.257938094257103</v>
      </c>
      <c r="R8">
        <f>$AO30/1000000</f>
        <v>25.652439568605999</v>
      </c>
      <c r="S8">
        <f>$AO31/1000000</f>
        <v>29.0996345380149</v>
      </c>
      <c r="V8" t="s">
        <v>4</v>
      </c>
      <c r="W8">
        <v>6</v>
      </c>
      <c r="X8">
        <f>$AO34/1000000</f>
        <v>22.224673687057102</v>
      </c>
      <c r="Y8">
        <f>$AO35/1000000</f>
        <v>25.635725903444701</v>
      </c>
      <c r="Z8">
        <f>$AO36/1000000</f>
        <v>29.082920872853599</v>
      </c>
    </row>
    <row r="9" spans="1:28" x14ac:dyDescent="0.25">
      <c r="A9" t="s">
        <v>5</v>
      </c>
      <c r="B9">
        <v>8</v>
      </c>
      <c r="C9">
        <f>$AP19/1000000</f>
        <v>22.443943109939799</v>
      </c>
      <c r="D9">
        <f>$AP20/1000000</f>
        <v>25.7104458182835</v>
      </c>
      <c r="E9">
        <f>$AP21/1000000</f>
        <v>29.157640787692301</v>
      </c>
      <c r="H9" t="s">
        <v>5</v>
      </c>
      <c r="I9">
        <v>8</v>
      </c>
      <c r="J9">
        <f>$AP24/1000000</f>
        <v>22.356863509939799</v>
      </c>
      <c r="K9">
        <f>$AP25/1000000</f>
        <v>25.671681351186699</v>
      </c>
      <c r="L9">
        <f>$AP26/1000000</f>
        <v>29.118876320595501</v>
      </c>
      <c r="O9" t="s">
        <v>5</v>
      </c>
      <c r="P9">
        <v>8</v>
      </c>
      <c r="Q9">
        <f>$AP29/1000000</f>
        <v>22.313323709939802</v>
      </c>
      <c r="R9">
        <f>$AP30/1000000</f>
        <v>25.6522991176383</v>
      </c>
      <c r="S9">
        <f>$AP31/1000000</f>
        <v>29.099494087047201</v>
      </c>
      <c r="V9" t="s">
        <v>5</v>
      </c>
      <c r="W9">
        <v>8</v>
      </c>
      <c r="X9">
        <f>$AP34/1000000</f>
        <v>22.2697839099398</v>
      </c>
      <c r="Y9">
        <f>$AP35/1000000</f>
        <v>25.632916884089898</v>
      </c>
      <c r="Z9">
        <f>$AP36/1000000</f>
        <v>29.080111853498803</v>
      </c>
    </row>
    <row r="10" spans="1:28" x14ac:dyDescent="0.25">
      <c r="A10" t="s">
        <v>6</v>
      </c>
      <c r="B10">
        <v>9</v>
      </c>
      <c r="C10">
        <f>$AQ19/1000000</f>
        <v>22.443943109939799</v>
      </c>
      <c r="D10">
        <f>$AQ20/1000000</f>
        <v>25.646025641079198</v>
      </c>
      <c r="E10">
        <f>$AQ21/1000000</f>
        <v>29.093220610488</v>
      </c>
      <c r="H10" t="s">
        <v>6</v>
      </c>
      <c r="I10">
        <v>9</v>
      </c>
      <c r="J10">
        <f>$AQ24/1000000</f>
        <v>22.352509529939802</v>
      </c>
      <c r="K10">
        <f>$AQ25/1000000</f>
        <v>25.608946585595298</v>
      </c>
      <c r="L10">
        <f>$AQ26/1000000</f>
        <v>29.056141555004203</v>
      </c>
      <c r="O10" t="s">
        <v>6</v>
      </c>
      <c r="P10">
        <v>9</v>
      </c>
      <c r="Q10">
        <f>$AQ29/1000000</f>
        <v>22.306792739939802</v>
      </c>
      <c r="R10">
        <f>$AQ30/1000000</f>
        <v>25.590407057853401</v>
      </c>
      <c r="S10">
        <f>$AQ31/1000000</f>
        <v>29.037602027262199</v>
      </c>
      <c r="V10" t="s">
        <v>6</v>
      </c>
      <c r="W10">
        <v>9</v>
      </c>
      <c r="X10">
        <f>$AQ34/1000000</f>
        <v>22.261075949939798</v>
      </c>
      <c r="Y10">
        <f>$AQ35/1000000</f>
        <v>25.571867530111398</v>
      </c>
      <c r="Z10">
        <f>$AQ36/1000000</f>
        <v>29.019062499520302</v>
      </c>
    </row>
    <row r="11" spans="1:28" x14ac:dyDescent="0.25">
      <c r="A11" t="s">
        <v>7</v>
      </c>
      <c r="B11">
        <v>10</v>
      </c>
      <c r="C11">
        <f>$AR19/1000000</f>
        <v>22.429816633392999</v>
      </c>
      <c r="D11">
        <f>$AR20/1000000</f>
        <v>25.581605463874897</v>
      </c>
      <c r="E11">
        <f>$AR21/1000000</f>
        <v>29.028800433283703</v>
      </c>
      <c r="H11" t="s">
        <v>7</v>
      </c>
      <c r="I11">
        <v>10</v>
      </c>
      <c r="J11">
        <f>$AR24/1000000</f>
        <v>22.348155549939801</v>
      </c>
      <c r="K11">
        <f>$AR25/1000000</f>
        <v>25.546211820003901</v>
      </c>
      <c r="L11">
        <f>$AR26/1000000</f>
        <v>28.993406789412798</v>
      </c>
      <c r="O11" t="s">
        <v>7</v>
      </c>
      <c r="P11">
        <v>10</v>
      </c>
      <c r="Q11">
        <f>$AR29/1000000</f>
        <v>22.300261769939798</v>
      </c>
      <c r="R11">
        <f>$AR30/1000000</f>
        <v>25.528514998068399</v>
      </c>
      <c r="S11">
        <f>$AR31/1000000</f>
        <v>28.9757099674773</v>
      </c>
      <c r="V11" t="s">
        <v>7</v>
      </c>
      <c r="W11">
        <v>10</v>
      </c>
      <c r="X11">
        <f>$AR34/1000000</f>
        <v>22.252367989939803</v>
      </c>
      <c r="Y11">
        <f>$AR35/1000000</f>
        <v>25.510818176132897</v>
      </c>
      <c r="Z11">
        <f>$AR36/1000000</f>
        <v>28.958013145541798</v>
      </c>
    </row>
    <row r="12" spans="1:28" x14ac:dyDescent="0.25">
      <c r="A12" t="s">
        <v>8</v>
      </c>
      <c r="B12">
        <v>15</v>
      </c>
      <c r="C12">
        <f>$AS19/1000000</f>
        <v>22.107715747371497</v>
      </c>
      <c r="D12">
        <f>$AS20/1000000</f>
        <v>25.259504577853399</v>
      </c>
      <c r="E12">
        <f>$AS21/1000000</f>
        <v>28.7066995472622</v>
      </c>
      <c r="H12" t="s">
        <v>8</v>
      </c>
      <c r="I12">
        <v>15</v>
      </c>
      <c r="J12">
        <f>$AS24/1000000</f>
        <v>22.080749161564999</v>
      </c>
      <c r="K12">
        <f>$AS25/1000000</f>
        <v>25.2325379920469</v>
      </c>
      <c r="L12">
        <f>$AS26/1000000</f>
        <v>28.679732961455798</v>
      </c>
      <c r="O12" t="s">
        <v>8</v>
      </c>
      <c r="P12">
        <v>15</v>
      </c>
      <c r="Q12">
        <f>$AS29/1000000</f>
        <v>22.067265868661799</v>
      </c>
      <c r="R12">
        <f>$AS30/1000000</f>
        <v>25.219054699143701</v>
      </c>
      <c r="S12">
        <f>$AS31/1000000</f>
        <v>28.666249668552499</v>
      </c>
      <c r="V12" t="s">
        <v>8</v>
      </c>
      <c r="W12">
        <v>15</v>
      </c>
      <c r="X12">
        <f>$AS34/1000000</f>
        <v>22.0537825757586</v>
      </c>
      <c r="Y12">
        <f>$AS35/1000000</f>
        <v>25.205571406240399</v>
      </c>
      <c r="Z12">
        <f>$AS36/1000000</f>
        <v>28.6527663756493</v>
      </c>
    </row>
    <row r="13" spans="1:28" x14ac:dyDescent="0.25">
      <c r="A13" t="s">
        <v>9</v>
      </c>
      <c r="B13">
        <v>20</v>
      </c>
      <c r="C13">
        <f>$AT19/1000000</f>
        <v>21.785614861349998</v>
      </c>
      <c r="D13">
        <f>$AT20/1000000</f>
        <v>24.937403691831801</v>
      </c>
      <c r="E13">
        <f>$AT21/1000000</f>
        <v>28.384598661240702</v>
      </c>
      <c r="H13" t="s">
        <v>9</v>
      </c>
      <c r="I13">
        <v>20</v>
      </c>
      <c r="J13">
        <f>$AT24/1000000</f>
        <v>21.767075333608002</v>
      </c>
      <c r="K13">
        <f>$AT25/1000000</f>
        <v>24.9188641640899</v>
      </c>
      <c r="L13">
        <f>$AT26/1000000</f>
        <v>28.366059133498798</v>
      </c>
      <c r="O13" t="s">
        <v>9</v>
      </c>
      <c r="P13">
        <v>20</v>
      </c>
      <c r="Q13">
        <f>$AT29/1000000</f>
        <v>21.757805569737098</v>
      </c>
      <c r="R13">
        <f>$AT30/1000000</f>
        <v>24.9095944002189</v>
      </c>
      <c r="S13">
        <f>$AT31/1000000</f>
        <v>28.356789369627801</v>
      </c>
      <c r="V13" t="s">
        <v>9</v>
      </c>
      <c r="W13">
        <v>20</v>
      </c>
      <c r="X13">
        <f>$AT34/1000000</f>
        <v>21.748535805866101</v>
      </c>
      <c r="Y13">
        <f>$AT35/1000000</f>
        <v>24.900324636348003</v>
      </c>
      <c r="Z13">
        <f>$AT36/1000000</f>
        <v>28.347519605756801</v>
      </c>
    </row>
    <row r="14" spans="1:28" x14ac:dyDescent="0.25">
      <c r="A14" t="s">
        <v>10</v>
      </c>
      <c r="B14">
        <v>25</v>
      </c>
      <c r="C14">
        <f>$AU19/1000000</f>
        <v>21.4635139753285</v>
      </c>
      <c r="D14">
        <f>$AU20/1000000</f>
        <v>24.615302805810298</v>
      </c>
      <c r="E14">
        <f>$AU21/1000000</f>
        <v>28.0624977752192</v>
      </c>
      <c r="H14" t="s">
        <v>10</v>
      </c>
      <c r="I14">
        <v>25</v>
      </c>
      <c r="J14">
        <f>$AU24/1000000</f>
        <v>21.453401505651101</v>
      </c>
      <c r="K14">
        <f>$AU25/1000000</f>
        <v>24.6051903361329</v>
      </c>
      <c r="L14">
        <f>$AU26/1000000</f>
        <v>28.052385305541797</v>
      </c>
      <c r="O14" t="s">
        <v>10</v>
      </c>
      <c r="P14">
        <v>25</v>
      </c>
      <c r="Q14">
        <f>$AU29/1000000</f>
        <v>21.4483452708123</v>
      </c>
      <c r="R14">
        <f>$AU30/1000000</f>
        <v>24.600134101294202</v>
      </c>
      <c r="S14">
        <f>$AU31/1000000</f>
        <v>28.0473290707031</v>
      </c>
      <c r="V14" t="s">
        <v>10</v>
      </c>
      <c r="W14">
        <v>25</v>
      </c>
      <c r="X14">
        <f>$AU34/1000000</f>
        <v>21.443289035973603</v>
      </c>
      <c r="Y14">
        <f>$AU35/1000000</f>
        <v>24.595077866455497</v>
      </c>
      <c r="Z14">
        <f>$AU36/1000000</f>
        <v>28.042272835864399</v>
      </c>
    </row>
    <row r="15" spans="1:28" x14ac:dyDescent="0.25">
      <c r="A15" t="s">
        <v>11</v>
      </c>
      <c r="B15">
        <v>31</v>
      </c>
      <c r="C15">
        <f>$AV19/1000000</f>
        <v>21.0769929121027</v>
      </c>
      <c r="D15">
        <f>$AV20/1000000</f>
        <v>24.228781742584502</v>
      </c>
      <c r="E15">
        <f>$AV21/1000000</f>
        <v>27.6759767119934</v>
      </c>
      <c r="H15" t="s">
        <v>11</v>
      </c>
      <c r="I15">
        <v>31</v>
      </c>
      <c r="J15">
        <f>$AV24/1000000</f>
        <v>21.0769929121027</v>
      </c>
      <c r="K15">
        <f>$AV25/1000000</f>
        <v>24.228781742584502</v>
      </c>
      <c r="L15">
        <f>$AV26/1000000</f>
        <v>27.6759767119934</v>
      </c>
      <c r="O15" t="s">
        <v>11</v>
      </c>
      <c r="P15">
        <v>31</v>
      </c>
      <c r="Q15">
        <f>$AV29/1000000</f>
        <v>21.0769929121027</v>
      </c>
      <c r="R15">
        <f>$AV30/1000000</f>
        <v>24.228781742584502</v>
      </c>
      <c r="S15">
        <f>$AV31/1000000</f>
        <v>27.6759767119934</v>
      </c>
      <c r="V15" t="s">
        <v>11</v>
      </c>
      <c r="W15">
        <v>31</v>
      </c>
      <c r="X15">
        <f>$AV34/1000000</f>
        <v>21.0769929121027</v>
      </c>
      <c r="Y15">
        <f>$AV35/1000000</f>
        <v>24.228781742584502</v>
      </c>
      <c r="Z15">
        <f>$AV36/1000000</f>
        <v>27.6759767119934</v>
      </c>
    </row>
    <row r="17" spans="35:66" ht="18.75" x14ac:dyDescent="0.3">
      <c r="BA17" s="23" t="s">
        <v>73</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22026789.267604399</v>
      </c>
      <c r="AL19">
        <f t="shared" ref="AL19:AV21" si="0">BD19</f>
        <v>22084727.301261999</v>
      </c>
      <c r="AM19">
        <f t="shared" si="0"/>
        <v>22146661.0613789</v>
      </c>
      <c r="AN19">
        <f t="shared" si="0"/>
        <v>22284291.6394163</v>
      </c>
      <c r="AO19">
        <f t="shared" si="0"/>
        <v>22357731.315857101</v>
      </c>
      <c r="AP19">
        <f t="shared" si="0"/>
        <v>22443943.109939799</v>
      </c>
      <c r="AQ19">
        <f t="shared" si="0"/>
        <v>22443943.109939799</v>
      </c>
      <c r="AR19">
        <f t="shared" si="0"/>
        <v>22429816.633393001</v>
      </c>
      <c r="AS19">
        <f t="shared" si="0"/>
        <v>22107715.747371498</v>
      </c>
      <c r="AT19">
        <f t="shared" si="0"/>
        <v>21785614.86135</v>
      </c>
      <c r="AU19">
        <f t="shared" si="0"/>
        <v>21463513.975328501</v>
      </c>
      <c r="AV19">
        <f t="shared" si="0"/>
        <v>21076992.912102699</v>
      </c>
      <c r="BA19" s="12" t="s">
        <v>12</v>
      </c>
      <c r="BB19" s="12" t="s">
        <v>13</v>
      </c>
      <c r="BC19" s="12">
        <v>22026789.267604399</v>
      </c>
      <c r="BD19" s="12">
        <v>22084727.301261999</v>
      </c>
      <c r="BE19" s="12">
        <v>22146661.0613789</v>
      </c>
      <c r="BF19" s="12">
        <v>22284291.6394163</v>
      </c>
      <c r="BG19" s="12">
        <v>22357731.315857101</v>
      </c>
      <c r="BH19" s="12">
        <v>22443943.109939799</v>
      </c>
      <c r="BI19" s="12">
        <v>22443943.109939799</v>
      </c>
      <c r="BJ19" s="12">
        <v>22429816.633393001</v>
      </c>
      <c r="BK19" s="12">
        <v>22107715.747371498</v>
      </c>
      <c r="BL19" s="12">
        <v>21785614.86135</v>
      </c>
      <c r="BM19" s="12">
        <v>21463513.975328501</v>
      </c>
      <c r="BN19" s="12">
        <v>21076992.912102699</v>
      </c>
    </row>
    <row r="20" spans="35:66" x14ac:dyDescent="0.25">
      <c r="AI20" t="s">
        <v>12</v>
      </c>
      <c r="AJ20" t="s">
        <v>20</v>
      </c>
      <c r="AK20">
        <f t="shared" ref="AK20:AK21" si="1">BC20</f>
        <v>25469993.761509299</v>
      </c>
      <c r="AL20">
        <f t="shared" si="0"/>
        <v>25526174.148605999</v>
      </c>
      <c r="AM20">
        <f t="shared" si="0"/>
        <v>25582354.535702799</v>
      </c>
      <c r="AN20">
        <f t="shared" si="0"/>
        <v>25694715.309896398</v>
      </c>
      <c r="AO20">
        <f t="shared" si="0"/>
        <v>25702580.564089902</v>
      </c>
      <c r="AP20">
        <f t="shared" si="0"/>
        <v>25710445.818283498</v>
      </c>
      <c r="AQ20">
        <f t="shared" si="0"/>
        <v>25646025.641079199</v>
      </c>
      <c r="AR20">
        <f t="shared" si="0"/>
        <v>25581605.463874899</v>
      </c>
      <c r="AS20">
        <f t="shared" si="0"/>
        <v>25259504.5778534</v>
      </c>
      <c r="AT20">
        <f t="shared" si="0"/>
        <v>24937403.691831801</v>
      </c>
      <c r="AU20">
        <f t="shared" si="0"/>
        <v>24615302.805810299</v>
      </c>
      <c r="AV20">
        <f t="shared" si="0"/>
        <v>24228781.7425845</v>
      </c>
      <c r="BA20" s="12" t="s">
        <v>12</v>
      </c>
      <c r="BB20" s="12" t="s">
        <v>20</v>
      </c>
      <c r="BC20" s="12">
        <v>25469993.761509299</v>
      </c>
      <c r="BD20" s="12">
        <v>25526174.148605999</v>
      </c>
      <c r="BE20" s="12">
        <v>25582354.535702799</v>
      </c>
      <c r="BF20" s="12">
        <v>25694715.309896398</v>
      </c>
      <c r="BG20" s="12">
        <v>25702580.564089902</v>
      </c>
      <c r="BH20" s="12">
        <v>25710445.818283498</v>
      </c>
      <c r="BI20" s="12">
        <v>25646025.641079199</v>
      </c>
      <c r="BJ20" s="12">
        <v>25581605.463874899</v>
      </c>
      <c r="BK20" s="12">
        <v>25259504.5778534</v>
      </c>
      <c r="BL20" s="12">
        <v>24937403.691831801</v>
      </c>
      <c r="BM20" s="12">
        <v>24615302.805810299</v>
      </c>
      <c r="BN20" s="12">
        <v>24228781.7425845</v>
      </c>
    </row>
    <row r="21" spans="35:66" x14ac:dyDescent="0.25">
      <c r="AI21" t="s">
        <v>12</v>
      </c>
      <c r="AJ21" t="s">
        <v>21</v>
      </c>
      <c r="AK21">
        <f t="shared" si="1"/>
        <v>28917188.730918098</v>
      </c>
      <c r="AL21">
        <f t="shared" si="0"/>
        <v>28973369.118014898</v>
      </c>
      <c r="AM21">
        <f t="shared" si="0"/>
        <v>29029549.505111702</v>
      </c>
      <c r="AN21">
        <f t="shared" si="0"/>
        <v>29141910.279305201</v>
      </c>
      <c r="AO21">
        <f t="shared" si="0"/>
        <v>29149775.533498801</v>
      </c>
      <c r="AP21">
        <f t="shared" si="0"/>
        <v>29157640.787692301</v>
      </c>
      <c r="AQ21">
        <f t="shared" si="0"/>
        <v>29093220.610488001</v>
      </c>
      <c r="AR21">
        <f t="shared" si="0"/>
        <v>29028800.433283702</v>
      </c>
      <c r="AS21">
        <f t="shared" si="0"/>
        <v>28706699.547262199</v>
      </c>
      <c r="AT21">
        <f t="shared" si="0"/>
        <v>28384598.661240701</v>
      </c>
      <c r="AU21">
        <f t="shared" si="0"/>
        <v>28062497.775219198</v>
      </c>
      <c r="AV21">
        <f t="shared" si="0"/>
        <v>27675976.7119934</v>
      </c>
      <c r="BA21" s="12" t="s">
        <v>12</v>
      </c>
      <c r="BB21" s="12" t="s">
        <v>21</v>
      </c>
      <c r="BC21" s="12">
        <v>28917188.730918098</v>
      </c>
      <c r="BD21" s="12">
        <v>28973369.118014898</v>
      </c>
      <c r="BE21" s="12">
        <v>29029549.505111702</v>
      </c>
      <c r="BF21" s="12">
        <v>29141910.279305201</v>
      </c>
      <c r="BG21" s="12">
        <v>29149775.533498801</v>
      </c>
      <c r="BH21" s="12">
        <v>29157640.787692301</v>
      </c>
      <c r="BI21" s="12">
        <v>29093220.610488001</v>
      </c>
      <c r="BJ21" s="12">
        <v>29028800.433283702</v>
      </c>
      <c r="BK21" s="12">
        <v>28706699.547262199</v>
      </c>
      <c r="BL21" s="12">
        <v>28384598.661240701</v>
      </c>
      <c r="BM21" s="12">
        <v>28062497.775219198</v>
      </c>
      <c r="BN21" s="12">
        <v>27675976.7119934</v>
      </c>
    </row>
    <row r="22" spans="35:66" x14ac:dyDescent="0.25">
      <c r="BA22" s="12" t="s">
        <v>22</v>
      </c>
      <c r="BB22" s="12" t="s">
        <v>13</v>
      </c>
      <c r="BC22" s="12">
        <v>22026789.267604399</v>
      </c>
      <c r="BD22" s="12">
        <v>22073842.351261999</v>
      </c>
      <c r="BE22" s="12">
        <v>22124140.475171998</v>
      </c>
      <c r="BF22" s="12">
        <v>22235914.0838608</v>
      </c>
      <c r="BG22" s="12">
        <v>22291202.501457099</v>
      </c>
      <c r="BH22" s="12">
        <v>22356863.509939801</v>
      </c>
      <c r="BI22" s="12">
        <v>22352509.529939801</v>
      </c>
      <c r="BJ22" s="12">
        <v>22348155.5499398</v>
      </c>
      <c r="BK22" s="12">
        <v>22080749.161564998</v>
      </c>
      <c r="BL22" s="12">
        <v>21767075.333608001</v>
      </c>
      <c r="BM22" s="12">
        <v>21453401.505651101</v>
      </c>
      <c r="BN22" s="12">
        <v>21076992.912102699</v>
      </c>
    </row>
    <row r="23" spans="35:66" x14ac:dyDescent="0.25">
      <c r="BA23" s="12" t="s">
        <v>22</v>
      </c>
      <c r="BB23" s="12" t="s">
        <v>20</v>
      </c>
      <c r="BC23" s="12">
        <v>25469993.761509299</v>
      </c>
      <c r="BD23" s="12">
        <v>25519151.6002189</v>
      </c>
      <c r="BE23" s="12">
        <v>25568309.4389286</v>
      </c>
      <c r="BF23" s="12">
        <v>25666625.116347998</v>
      </c>
      <c r="BG23" s="12">
        <v>25669153.233767301</v>
      </c>
      <c r="BH23" s="12">
        <v>25671681.3511867</v>
      </c>
      <c r="BI23" s="12">
        <v>25608946.585595299</v>
      </c>
      <c r="BJ23" s="12">
        <v>25546211.820003901</v>
      </c>
      <c r="BK23" s="12">
        <v>25232537.9920469</v>
      </c>
      <c r="BL23" s="12">
        <v>24918864.1640899</v>
      </c>
      <c r="BM23" s="12">
        <v>24605190.336132899</v>
      </c>
      <c r="BN23" s="12">
        <v>24228781.7425845</v>
      </c>
    </row>
    <row r="24" spans="35:66" x14ac:dyDescent="0.25">
      <c r="AI24" t="s">
        <v>22</v>
      </c>
      <c r="AJ24" t="s">
        <v>13</v>
      </c>
      <c r="AK24">
        <f>BC22</f>
        <v>22026789.267604399</v>
      </c>
      <c r="AL24">
        <f t="shared" ref="AL24:AV26" si="2">BD22</f>
        <v>22073842.351261999</v>
      </c>
      <c r="AM24">
        <f t="shared" si="2"/>
        <v>22124140.475171998</v>
      </c>
      <c r="AN24">
        <f t="shared" si="2"/>
        <v>22235914.0838608</v>
      </c>
      <c r="AO24">
        <f t="shared" si="2"/>
        <v>22291202.501457099</v>
      </c>
      <c r="AP24">
        <f t="shared" si="2"/>
        <v>22356863.509939801</v>
      </c>
      <c r="AQ24">
        <f t="shared" si="2"/>
        <v>22352509.529939801</v>
      </c>
      <c r="AR24">
        <f t="shared" si="2"/>
        <v>22348155.5499398</v>
      </c>
      <c r="AS24">
        <f t="shared" si="2"/>
        <v>22080749.161564998</v>
      </c>
      <c r="AT24">
        <f t="shared" si="2"/>
        <v>21767075.333608001</v>
      </c>
      <c r="AU24">
        <f t="shared" si="2"/>
        <v>21453401.505651101</v>
      </c>
      <c r="AV24">
        <f t="shared" si="2"/>
        <v>21076992.912102699</v>
      </c>
      <c r="BA24" s="12" t="s">
        <v>22</v>
      </c>
      <c r="BB24" s="12" t="s">
        <v>21</v>
      </c>
      <c r="BC24" s="12">
        <v>28917188.730918098</v>
      </c>
      <c r="BD24" s="12">
        <v>28966346.569627799</v>
      </c>
      <c r="BE24" s="12">
        <v>29015504.4083375</v>
      </c>
      <c r="BF24" s="12">
        <v>29113820.085756801</v>
      </c>
      <c r="BG24" s="12">
        <v>29116348.2031762</v>
      </c>
      <c r="BH24" s="12">
        <v>29118876.320595499</v>
      </c>
      <c r="BI24" s="12">
        <v>29056141.555004202</v>
      </c>
      <c r="BJ24" s="12">
        <v>28993406.7894128</v>
      </c>
      <c r="BK24" s="12">
        <v>28679732.9614558</v>
      </c>
      <c r="BL24" s="12">
        <v>28366059.133498799</v>
      </c>
      <c r="BM24" s="12">
        <v>28052385.305541798</v>
      </c>
      <c r="BN24" s="12">
        <v>27675976.7119934</v>
      </c>
    </row>
    <row r="25" spans="35:66" x14ac:dyDescent="0.25">
      <c r="AI25" t="s">
        <v>22</v>
      </c>
      <c r="AJ25" t="s">
        <v>20</v>
      </c>
      <c r="AK25">
        <f t="shared" ref="AK25:AK26" si="3">BC23</f>
        <v>25469993.761509299</v>
      </c>
      <c r="AL25">
        <f t="shared" si="2"/>
        <v>25519151.6002189</v>
      </c>
      <c r="AM25">
        <f t="shared" si="2"/>
        <v>25568309.4389286</v>
      </c>
      <c r="AN25">
        <f t="shared" si="2"/>
        <v>25666625.116347998</v>
      </c>
      <c r="AO25">
        <f t="shared" si="2"/>
        <v>25669153.233767301</v>
      </c>
      <c r="AP25">
        <f t="shared" si="2"/>
        <v>25671681.3511867</v>
      </c>
      <c r="AQ25">
        <f t="shared" si="2"/>
        <v>25608946.585595299</v>
      </c>
      <c r="AR25">
        <f t="shared" si="2"/>
        <v>25546211.820003901</v>
      </c>
      <c r="AS25">
        <f t="shared" si="2"/>
        <v>25232537.9920469</v>
      </c>
      <c r="AT25">
        <f t="shared" si="2"/>
        <v>24918864.1640899</v>
      </c>
      <c r="AU25">
        <f t="shared" si="2"/>
        <v>24605190.336132899</v>
      </c>
      <c r="AV25">
        <f t="shared" si="2"/>
        <v>24228781.7425845</v>
      </c>
      <c r="BA25" s="12" t="s">
        <v>23</v>
      </c>
      <c r="BB25" s="12" t="s">
        <v>13</v>
      </c>
      <c r="BC25" s="12">
        <v>22026789.267604399</v>
      </c>
      <c r="BD25" s="12">
        <v>22068399.876262002</v>
      </c>
      <c r="BE25" s="12">
        <v>22112880.182068601</v>
      </c>
      <c r="BF25" s="12">
        <v>22211725.306083001</v>
      </c>
      <c r="BG25" s="12">
        <v>22257938.094257101</v>
      </c>
      <c r="BH25" s="12">
        <v>22313323.7099398</v>
      </c>
      <c r="BI25" s="12">
        <v>22306792.739939801</v>
      </c>
      <c r="BJ25" s="12">
        <v>22300261.769939799</v>
      </c>
      <c r="BK25" s="12">
        <v>22067265.868661799</v>
      </c>
      <c r="BL25" s="12">
        <v>21757805.569737099</v>
      </c>
      <c r="BM25" s="12">
        <v>21448345.270812299</v>
      </c>
      <c r="BN25" s="12">
        <v>21076992.912102699</v>
      </c>
    </row>
    <row r="26" spans="35:66" x14ac:dyDescent="0.25">
      <c r="AI26" t="s">
        <v>22</v>
      </c>
      <c r="AJ26" t="s">
        <v>21</v>
      </c>
      <c r="AK26">
        <f t="shared" si="3"/>
        <v>28917188.730918098</v>
      </c>
      <c r="AL26">
        <f t="shared" si="2"/>
        <v>28966346.569627799</v>
      </c>
      <c r="AM26">
        <f t="shared" si="2"/>
        <v>29015504.4083375</v>
      </c>
      <c r="AN26">
        <f t="shared" si="2"/>
        <v>29113820.085756801</v>
      </c>
      <c r="AO26">
        <f t="shared" si="2"/>
        <v>29116348.2031762</v>
      </c>
      <c r="AP26">
        <f t="shared" si="2"/>
        <v>29118876.320595499</v>
      </c>
      <c r="AQ26">
        <f t="shared" si="2"/>
        <v>29056141.555004202</v>
      </c>
      <c r="AR26">
        <f t="shared" si="2"/>
        <v>28993406.7894128</v>
      </c>
      <c r="AS26">
        <f t="shared" si="2"/>
        <v>28679732.9614558</v>
      </c>
      <c r="AT26">
        <f t="shared" si="2"/>
        <v>28366059.133498799</v>
      </c>
      <c r="AU26">
        <f t="shared" si="2"/>
        <v>28052385.305541798</v>
      </c>
      <c r="AV26">
        <f t="shared" si="2"/>
        <v>27675976.7119934</v>
      </c>
      <c r="BA26" s="12" t="s">
        <v>23</v>
      </c>
      <c r="BB26" s="12" t="s">
        <v>20</v>
      </c>
      <c r="BC26" s="12">
        <v>25469993.761509299</v>
      </c>
      <c r="BD26" s="12">
        <v>25515640.3260254</v>
      </c>
      <c r="BE26" s="12">
        <v>25561286.890541501</v>
      </c>
      <c r="BF26" s="12">
        <v>25652580.0195738</v>
      </c>
      <c r="BG26" s="12">
        <v>25652439.568606</v>
      </c>
      <c r="BH26" s="12">
        <v>25652299.117638301</v>
      </c>
      <c r="BI26" s="12">
        <v>25590407.057853401</v>
      </c>
      <c r="BJ26" s="12">
        <v>25528514.9980684</v>
      </c>
      <c r="BK26" s="12">
        <v>25219054.6991437</v>
      </c>
      <c r="BL26" s="12">
        <v>24909594.4002189</v>
      </c>
      <c r="BM26" s="12">
        <v>24600134.101294201</v>
      </c>
      <c r="BN26" s="12">
        <v>24228781.7425845</v>
      </c>
    </row>
    <row r="27" spans="35:66" x14ac:dyDescent="0.25">
      <c r="BA27" s="12" t="s">
        <v>23</v>
      </c>
      <c r="BB27" s="12" t="s">
        <v>21</v>
      </c>
      <c r="BC27" s="12">
        <v>28917188.730918098</v>
      </c>
      <c r="BD27" s="12">
        <v>28962835.2954343</v>
      </c>
      <c r="BE27" s="12">
        <v>29008481.859950401</v>
      </c>
      <c r="BF27" s="12">
        <v>29099774.988982599</v>
      </c>
      <c r="BG27" s="12">
        <v>29099634.5380149</v>
      </c>
      <c r="BH27" s="12">
        <v>29099494.087047201</v>
      </c>
      <c r="BI27" s="12">
        <v>29037602.0272622</v>
      </c>
      <c r="BJ27" s="12">
        <v>28975709.967477299</v>
      </c>
      <c r="BK27" s="12">
        <v>28666249.668552499</v>
      </c>
      <c r="BL27" s="12">
        <v>28356789.3696278</v>
      </c>
      <c r="BM27" s="12">
        <v>28047329.0707031</v>
      </c>
      <c r="BN27" s="12">
        <v>27675976.7119934</v>
      </c>
    </row>
    <row r="28" spans="35:66" x14ac:dyDescent="0.25">
      <c r="BA28" s="12" t="s">
        <v>24</v>
      </c>
      <c r="BB28" s="12" t="s">
        <v>13</v>
      </c>
      <c r="BC28" s="12">
        <v>22026789.267604399</v>
      </c>
      <c r="BD28" s="12">
        <v>22062957.401262</v>
      </c>
      <c r="BE28" s="12">
        <v>22101619.8889651</v>
      </c>
      <c r="BF28" s="12">
        <v>22187536.528305199</v>
      </c>
      <c r="BG28" s="12">
        <v>22224673.6870571</v>
      </c>
      <c r="BH28" s="12">
        <v>22269783.909939799</v>
      </c>
      <c r="BI28" s="12">
        <v>22261075.949939799</v>
      </c>
      <c r="BJ28" s="12">
        <v>22252367.989939801</v>
      </c>
      <c r="BK28" s="12">
        <v>22053782.575758599</v>
      </c>
      <c r="BL28" s="12">
        <v>21748535.8058661</v>
      </c>
      <c r="BM28" s="12">
        <v>21443289.035973601</v>
      </c>
      <c r="BN28" s="12">
        <v>21076992.912102699</v>
      </c>
    </row>
    <row r="29" spans="35:66" x14ac:dyDescent="0.25">
      <c r="AI29" t="s">
        <v>23</v>
      </c>
      <c r="AJ29" t="s">
        <v>13</v>
      </c>
      <c r="AK29">
        <f>BC25</f>
        <v>22026789.267604399</v>
      </c>
      <c r="AL29">
        <f t="shared" ref="AL29:AV31" si="4">BD25</f>
        <v>22068399.876262002</v>
      </c>
      <c r="AM29">
        <f t="shared" si="4"/>
        <v>22112880.182068601</v>
      </c>
      <c r="AN29">
        <f t="shared" si="4"/>
        <v>22211725.306083001</v>
      </c>
      <c r="AO29">
        <f t="shared" si="4"/>
        <v>22257938.094257101</v>
      </c>
      <c r="AP29">
        <f t="shared" si="4"/>
        <v>22313323.7099398</v>
      </c>
      <c r="AQ29">
        <f t="shared" si="4"/>
        <v>22306792.739939801</v>
      </c>
      <c r="AR29">
        <f t="shared" si="4"/>
        <v>22300261.769939799</v>
      </c>
      <c r="AS29">
        <f t="shared" si="4"/>
        <v>22067265.868661799</v>
      </c>
      <c r="AT29">
        <f t="shared" si="4"/>
        <v>21757805.569737099</v>
      </c>
      <c r="AU29">
        <f t="shared" si="4"/>
        <v>21448345.270812299</v>
      </c>
      <c r="AV29">
        <f t="shared" si="4"/>
        <v>21076992.912102699</v>
      </c>
      <c r="BA29" s="12" t="s">
        <v>24</v>
      </c>
      <c r="BB29" s="12" t="s">
        <v>20</v>
      </c>
      <c r="BC29" s="12">
        <v>25469993.761509299</v>
      </c>
      <c r="BD29" s="12">
        <v>25512129.0518318</v>
      </c>
      <c r="BE29" s="12">
        <v>25554264.342154399</v>
      </c>
      <c r="BF29" s="12">
        <v>25638534.922799598</v>
      </c>
      <c r="BG29" s="12">
        <v>25635725.9034447</v>
      </c>
      <c r="BH29" s="12">
        <v>25632916.884089898</v>
      </c>
      <c r="BI29" s="12">
        <v>25571867.530111399</v>
      </c>
      <c r="BJ29" s="12">
        <v>25510818.176132899</v>
      </c>
      <c r="BK29" s="12">
        <v>25205571.4062404</v>
      </c>
      <c r="BL29" s="12">
        <v>24900324.636348002</v>
      </c>
      <c r="BM29" s="12">
        <v>24595077.866455499</v>
      </c>
      <c r="BN29" s="12">
        <v>24228781.7425845</v>
      </c>
    </row>
    <row r="30" spans="35:66" x14ac:dyDescent="0.25">
      <c r="AI30" t="s">
        <v>23</v>
      </c>
      <c r="AJ30" t="s">
        <v>20</v>
      </c>
      <c r="AK30">
        <f t="shared" ref="AK30:AK31" si="5">BC26</f>
        <v>25469993.761509299</v>
      </c>
      <c r="AL30">
        <f t="shared" si="4"/>
        <v>25515640.3260254</v>
      </c>
      <c r="AM30">
        <f t="shared" si="4"/>
        <v>25561286.890541501</v>
      </c>
      <c r="AN30">
        <f t="shared" si="4"/>
        <v>25652580.0195738</v>
      </c>
      <c r="AO30">
        <f t="shared" si="4"/>
        <v>25652439.568606</v>
      </c>
      <c r="AP30">
        <f t="shared" si="4"/>
        <v>25652299.117638301</v>
      </c>
      <c r="AQ30">
        <f t="shared" si="4"/>
        <v>25590407.057853401</v>
      </c>
      <c r="AR30">
        <f t="shared" si="4"/>
        <v>25528514.9980684</v>
      </c>
      <c r="AS30">
        <f t="shared" si="4"/>
        <v>25219054.6991437</v>
      </c>
      <c r="AT30">
        <f t="shared" si="4"/>
        <v>24909594.4002189</v>
      </c>
      <c r="AU30">
        <f t="shared" si="4"/>
        <v>24600134.101294201</v>
      </c>
      <c r="AV30">
        <f t="shared" si="4"/>
        <v>24228781.7425845</v>
      </c>
      <c r="BA30" s="12" t="s">
        <v>24</v>
      </c>
      <c r="BB30" s="12" t="s">
        <v>21</v>
      </c>
      <c r="BC30" s="12">
        <v>28917188.730918098</v>
      </c>
      <c r="BD30" s="12">
        <v>28959324.0212407</v>
      </c>
      <c r="BE30" s="12">
        <v>29001459.311563302</v>
      </c>
      <c r="BF30" s="12">
        <v>29085729.892208401</v>
      </c>
      <c r="BG30" s="12">
        <v>29082920.872853599</v>
      </c>
      <c r="BH30" s="12">
        <v>29080111.853498802</v>
      </c>
      <c r="BI30" s="12">
        <v>29019062.499520302</v>
      </c>
      <c r="BJ30" s="12">
        <v>28958013.145541798</v>
      </c>
      <c r="BK30" s="12">
        <v>28652766.375649299</v>
      </c>
      <c r="BL30" s="12">
        <v>28347519.605756801</v>
      </c>
      <c r="BM30" s="12">
        <v>28042272.835864399</v>
      </c>
      <c r="BN30" s="12">
        <v>27675976.7119934</v>
      </c>
    </row>
    <row r="31" spans="35:66" x14ac:dyDescent="0.25">
      <c r="AI31" t="s">
        <v>23</v>
      </c>
      <c r="AJ31" t="s">
        <v>21</v>
      </c>
      <c r="AK31">
        <f t="shared" si="5"/>
        <v>28917188.730918098</v>
      </c>
      <c r="AL31">
        <f t="shared" si="4"/>
        <v>28962835.2954343</v>
      </c>
      <c r="AM31">
        <f t="shared" si="4"/>
        <v>29008481.859950401</v>
      </c>
      <c r="AN31">
        <f t="shared" si="4"/>
        <v>29099774.988982599</v>
      </c>
      <c r="AO31">
        <f t="shared" si="4"/>
        <v>29099634.5380149</v>
      </c>
      <c r="AP31">
        <f t="shared" si="4"/>
        <v>29099494.087047201</v>
      </c>
      <c r="AQ31">
        <f t="shared" si="4"/>
        <v>29037602.0272622</v>
      </c>
      <c r="AR31">
        <f t="shared" si="4"/>
        <v>28975709.967477299</v>
      </c>
      <c r="AS31">
        <f t="shared" si="4"/>
        <v>28666249.668552499</v>
      </c>
      <c r="AT31">
        <f t="shared" si="4"/>
        <v>28356789.3696278</v>
      </c>
      <c r="AU31">
        <f t="shared" si="4"/>
        <v>28047329.0707031</v>
      </c>
      <c r="AV31">
        <f t="shared" si="4"/>
        <v>27675976.7119934</v>
      </c>
    </row>
    <row r="34" spans="3:48" x14ac:dyDescent="0.25">
      <c r="AI34" t="s">
        <v>24</v>
      </c>
      <c r="AJ34" t="s">
        <v>13</v>
      </c>
      <c r="AK34">
        <f>BC28</f>
        <v>22026789.267604399</v>
      </c>
      <c r="AL34">
        <f t="shared" ref="AL34:AV36" si="6">BD28</f>
        <v>22062957.401262</v>
      </c>
      <c r="AM34">
        <f t="shared" si="6"/>
        <v>22101619.8889651</v>
      </c>
      <c r="AN34">
        <f t="shared" si="6"/>
        <v>22187536.528305199</v>
      </c>
      <c r="AO34">
        <f t="shared" si="6"/>
        <v>22224673.6870571</v>
      </c>
      <c r="AP34">
        <f t="shared" si="6"/>
        <v>22269783.909939799</v>
      </c>
      <c r="AQ34">
        <f t="shared" si="6"/>
        <v>22261075.949939799</v>
      </c>
      <c r="AR34">
        <f t="shared" si="6"/>
        <v>22252367.989939801</v>
      </c>
      <c r="AS34">
        <f t="shared" si="6"/>
        <v>22053782.575758599</v>
      </c>
      <c r="AT34">
        <f t="shared" si="6"/>
        <v>21748535.8058661</v>
      </c>
      <c r="AU34">
        <f t="shared" si="6"/>
        <v>21443289.035973601</v>
      </c>
      <c r="AV34">
        <f t="shared" si="6"/>
        <v>21076992.912102699</v>
      </c>
    </row>
    <row r="35" spans="3:48" x14ac:dyDescent="0.25">
      <c r="AI35" t="s">
        <v>24</v>
      </c>
      <c r="AJ35" t="s">
        <v>20</v>
      </c>
      <c r="AK35">
        <f t="shared" ref="AK35:AK36" si="7">BC29</f>
        <v>25469993.761509299</v>
      </c>
      <c r="AL35">
        <f t="shared" si="6"/>
        <v>25512129.0518318</v>
      </c>
      <c r="AM35">
        <f t="shared" si="6"/>
        <v>25554264.342154399</v>
      </c>
      <c r="AN35">
        <f t="shared" si="6"/>
        <v>25638534.922799598</v>
      </c>
      <c r="AO35">
        <f t="shared" si="6"/>
        <v>25635725.9034447</v>
      </c>
      <c r="AP35">
        <f t="shared" si="6"/>
        <v>25632916.884089898</v>
      </c>
      <c r="AQ35">
        <f t="shared" si="6"/>
        <v>25571867.530111399</v>
      </c>
      <c r="AR35">
        <f t="shared" si="6"/>
        <v>25510818.176132899</v>
      </c>
      <c r="AS35">
        <f t="shared" si="6"/>
        <v>25205571.4062404</v>
      </c>
      <c r="AT35">
        <f t="shared" si="6"/>
        <v>24900324.636348002</v>
      </c>
      <c r="AU35">
        <f t="shared" si="6"/>
        <v>24595077.866455499</v>
      </c>
      <c r="AV35">
        <f t="shared" si="6"/>
        <v>24228781.7425845</v>
      </c>
    </row>
    <row r="36" spans="3:48" x14ac:dyDescent="0.25">
      <c r="AI36" t="s">
        <v>24</v>
      </c>
      <c r="AJ36" t="s">
        <v>21</v>
      </c>
      <c r="AK36">
        <f t="shared" si="7"/>
        <v>28917188.730918098</v>
      </c>
      <c r="AL36">
        <f t="shared" si="6"/>
        <v>28959324.0212407</v>
      </c>
      <c r="AM36">
        <f t="shared" si="6"/>
        <v>29001459.311563302</v>
      </c>
      <c r="AN36">
        <f t="shared" si="6"/>
        <v>29085729.892208401</v>
      </c>
      <c r="AO36">
        <f t="shared" si="6"/>
        <v>29082920.872853599</v>
      </c>
      <c r="AP36">
        <f t="shared" si="6"/>
        <v>29080111.853498802</v>
      </c>
      <c r="AQ36">
        <f t="shared" si="6"/>
        <v>29019062.499520302</v>
      </c>
      <c r="AR36">
        <f t="shared" si="6"/>
        <v>28958013.145541798</v>
      </c>
      <c r="AS36">
        <f t="shared" si="6"/>
        <v>28652766.375649299</v>
      </c>
      <c r="AT36">
        <f t="shared" si="6"/>
        <v>28347519.605756801</v>
      </c>
      <c r="AU36">
        <f t="shared" si="6"/>
        <v>28042272.835864399</v>
      </c>
      <c r="AV36">
        <f t="shared" si="6"/>
        <v>27675976.7119934</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57938.033657599241</v>
      </c>
      <c r="E60">
        <f t="shared" ref="E60:N62" si="8">(AM19-AL19)/(E$59-D$59)</f>
        <v>61933.760116901249</v>
      </c>
      <c r="F60">
        <f t="shared" si="8"/>
        <v>68815.289018699899</v>
      </c>
      <c r="G60">
        <f t="shared" si="8"/>
        <v>36719.838220400736</v>
      </c>
      <c r="H60">
        <f t="shared" si="8"/>
        <v>43105.89704134874</v>
      </c>
      <c r="I60">
        <f t="shared" si="8"/>
        <v>0</v>
      </c>
      <c r="J60">
        <f t="shared" si="8"/>
        <v>-14126.476546797901</v>
      </c>
      <c r="K60">
        <f t="shared" si="8"/>
        <v>-64420.17720430046</v>
      </c>
      <c r="L60">
        <f t="shared" si="8"/>
        <v>-64420.177204299718</v>
      </c>
      <c r="M60">
        <f t="shared" si="8"/>
        <v>-64420.177204299718</v>
      </c>
      <c r="N60">
        <f t="shared" si="8"/>
        <v>-64420.177204300337</v>
      </c>
      <c r="O60" s="6" t="s">
        <v>69</v>
      </c>
      <c r="P60" t="s">
        <v>13</v>
      </c>
      <c r="R60">
        <f>(AL24-AK24)/(R$59-Q$59)</f>
        <v>47053.083657599986</v>
      </c>
      <c r="S60">
        <f t="shared" ref="S60:AB62" si="9">(AM24-AL24)/(S$59-R$59)</f>
        <v>50298.123909998685</v>
      </c>
      <c r="T60">
        <f t="shared" si="9"/>
        <v>55886.804344400764</v>
      </c>
      <c r="U60">
        <f t="shared" si="9"/>
        <v>27644.208798149601</v>
      </c>
      <c r="V60">
        <f t="shared" si="9"/>
        <v>32830.504241351038</v>
      </c>
      <c r="W60">
        <f t="shared" si="9"/>
        <v>-4353.980000000447</v>
      </c>
      <c r="X60">
        <f t="shared" si="9"/>
        <v>-4353.980000000447</v>
      </c>
      <c r="Y60">
        <f t="shared" si="9"/>
        <v>-53481.277674960344</v>
      </c>
      <c r="Z60">
        <f t="shared" si="9"/>
        <v>-62734.765591399373</v>
      </c>
      <c r="AA60">
        <f t="shared" si="9"/>
        <v>-62734.765591379997</v>
      </c>
      <c r="AB60">
        <f t="shared" si="9"/>
        <v>-62734.765591400363</v>
      </c>
      <c r="AC60" s="6" t="s">
        <v>69</v>
      </c>
      <c r="AD60" t="s">
        <v>13</v>
      </c>
      <c r="AF60">
        <f>(AL29-AK29)/(AF$59-AE$59)</f>
        <v>41610.608657602221</v>
      </c>
      <c r="AG60">
        <f t="shared" ref="AG60:AP62" si="10">(AM29-AL29)/(AG$59-AF$59)</f>
        <v>44480.305806599557</v>
      </c>
      <c r="AH60">
        <f t="shared" si="10"/>
        <v>49422.562007199973</v>
      </c>
      <c r="AI60">
        <f t="shared" si="10"/>
        <v>23106.39408705011</v>
      </c>
      <c r="AJ60">
        <f t="shared" si="10"/>
        <v>27692.807841349393</v>
      </c>
      <c r="AK60">
        <f t="shared" si="10"/>
        <v>-6530.9699999988079</v>
      </c>
      <c r="AL60">
        <f t="shared" si="10"/>
        <v>-6530.9700000025332</v>
      </c>
      <c r="AM60">
        <f t="shared" si="10"/>
        <v>-46599.180255600062</v>
      </c>
      <c r="AN60">
        <f t="shared" si="10"/>
        <v>-61892.059784939884</v>
      </c>
      <c r="AO60">
        <f t="shared" si="10"/>
        <v>-61892.059784960002</v>
      </c>
      <c r="AP60">
        <f>(AV29-AU29)/(AP$59-AO$59)</f>
        <v>-61892.059784933306</v>
      </c>
      <c r="AQ60" s="6" t="s">
        <v>69</v>
      </c>
      <c r="AR60" t="s">
        <v>13</v>
      </c>
      <c r="AT60">
        <f>(AL34-AK34)/(AT$59-AS$59)</f>
        <v>36168.133657600731</v>
      </c>
      <c r="AU60">
        <f t="shared" ref="AU60:BD62" si="11">(AM34-AL34)/(AU$59-AT$59)</f>
        <v>38662.487703099847</v>
      </c>
      <c r="AV60">
        <f t="shared" si="11"/>
        <v>42958.319670049474</v>
      </c>
      <c r="AW60">
        <f t="shared" si="11"/>
        <v>18568.57937595062</v>
      </c>
      <c r="AX60">
        <f t="shared" si="11"/>
        <v>22555.111441349611</v>
      </c>
      <c r="AY60">
        <f t="shared" si="11"/>
        <v>-8707.9600000008941</v>
      </c>
      <c r="AZ60">
        <f t="shared" si="11"/>
        <v>-8707.9599999971688</v>
      </c>
      <c r="BA60">
        <f t="shared" si="11"/>
        <v>-39717.08283624053</v>
      </c>
      <c r="BB60">
        <f t="shared" si="11"/>
        <v>-61049.35397849977</v>
      </c>
      <c r="BC60">
        <f t="shared" si="11"/>
        <v>-61049.35397849977</v>
      </c>
      <c r="BD60">
        <f t="shared" si="11"/>
        <v>-61049.353978483625</v>
      </c>
    </row>
    <row r="61" spans="1:56" ht="15.75" x14ac:dyDescent="0.25">
      <c r="A61" s="6" t="s">
        <v>70</v>
      </c>
      <c r="B61" t="s">
        <v>20</v>
      </c>
      <c r="D61">
        <f t="shared" ref="D61:D62" si="12">(AL20-AK20)/(D$59-C$59)</f>
        <v>56180.387096699327</v>
      </c>
      <c r="E61">
        <f t="shared" si="8"/>
        <v>56180.38709679991</v>
      </c>
      <c r="F61">
        <f t="shared" si="8"/>
        <v>56180.38709679991</v>
      </c>
      <c r="G61">
        <f t="shared" si="8"/>
        <v>3932.6270967517048</v>
      </c>
      <c r="H61">
        <f t="shared" si="8"/>
        <v>3932.6270967982709</v>
      </c>
      <c r="I61">
        <f t="shared" si="8"/>
        <v>-64420.177204299718</v>
      </c>
      <c r="J61">
        <f t="shared" si="8"/>
        <v>-64420.177204299718</v>
      </c>
      <c r="K61">
        <f t="shared" si="8"/>
        <v>-64420.177204299718</v>
      </c>
      <c r="L61">
        <f t="shared" si="8"/>
        <v>-64420.177204319836</v>
      </c>
      <c r="M61">
        <f t="shared" si="8"/>
        <v>-64420.17720430046</v>
      </c>
      <c r="N61">
        <f t="shared" si="8"/>
        <v>-64420.177204299718</v>
      </c>
      <c r="O61" s="6" t="s">
        <v>70</v>
      </c>
      <c r="P61" t="s">
        <v>20</v>
      </c>
      <c r="R61">
        <f t="shared" ref="R61:R62" si="13">(AL25-AK25)/(R$59-Q$59)</f>
        <v>49157.83870960027</v>
      </c>
      <c r="S61">
        <f t="shared" si="9"/>
        <v>49157.838709700853</v>
      </c>
      <c r="T61">
        <f t="shared" si="9"/>
        <v>49157.83870969899</v>
      </c>
      <c r="U61">
        <f t="shared" si="9"/>
        <v>1264.0587096512318</v>
      </c>
      <c r="V61">
        <f t="shared" si="9"/>
        <v>1264.0587096996605</v>
      </c>
      <c r="W61">
        <f t="shared" si="9"/>
        <v>-62734.765591401607</v>
      </c>
      <c r="X61">
        <f t="shared" si="9"/>
        <v>-62734.765591397882</v>
      </c>
      <c r="Y61">
        <f t="shared" si="9"/>
        <v>-62734.765591400115</v>
      </c>
      <c r="Z61">
        <f t="shared" si="9"/>
        <v>-62734.765591400115</v>
      </c>
      <c r="AA61">
        <f t="shared" si="9"/>
        <v>-62734.765591400115</v>
      </c>
      <c r="AB61">
        <f t="shared" si="9"/>
        <v>-62734.765591399744</v>
      </c>
      <c r="AC61" s="6" t="s">
        <v>70</v>
      </c>
      <c r="AD61" t="s">
        <v>20</v>
      </c>
      <c r="AF61">
        <f t="shared" ref="AF61:AF62" si="14">(AL30-AK30)/(AF$59-AE$59)</f>
        <v>45646.564516101032</v>
      </c>
      <c r="AG61">
        <f t="shared" si="10"/>
        <v>45646.564516101032</v>
      </c>
      <c r="AH61">
        <f t="shared" si="10"/>
        <v>45646.564516149461</v>
      </c>
      <c r="AI61">
        <f t="shared" si="10"/>
        <v>-70.22548389993608</v>
      </c>
      <c r="AJ61">
        <f t="shared" si="10"/>
        <v>-70.225483849644661</v>
      </c>
      <c r="AK61">
        <f t="shared" si="10"/>
        <v>-61892.059784900397</v>
      </c>
      <c r="AL61">
        <f t="shared" si="10"/>
        <v>-61892.05978500098</v>
      </c>
      <c r="AM61">
        <f t="shared" si="10"/>
        <v>-61892.059784939884</v>
      </c>
      <c r="AN61">
        <f t="shared" si="10"/>
        <v>-61892.059784960002</v>
      </c>
      <c r="AO61">
        <f t="shared" si="10"/>
        <v>-61892.059784939884</v>
      </c>
      <c r="AP61">
        <f t="shared" si="10"/>
        <v>-61892.05978495007</v>
      </c>
      <c r="AQ61" s="6" t="s">
        <v>70</v>
      </c>
      <c r="AR61" t="s">
        <v>20</v>
      </c>
      <c r="AT61">
        <f t="shared" ref="AT61:AT62" si="15">(AL35-AK35)/(AT$59-AS$59)</f>
        <v>42135.290322501212</v>
      </c>
      <c r="AU61">
        <f t="shared" si="11"/>
        <v>42135.29032259807</v>
      </c>
      <c r="AV61">
        <f t="shared" si="11"/>
        <v>42135.290322599933</v>
      </c>
      <c r="AW61">
        <f t="shared" si="11"/>
        <v>-1404.5096774492413</v>
      </c>
      <c r="AX61">
        <f t="shared" si="11"/>
        <v>-1404.5096774008125</v>
      </c>
      <c r="AY61">
        <f t="shared" si="11"/>
        <v>-61049.35397849977</v>
      </c>
      <c r="AZ61">
        <f t="shared" si="11"/>
        <v>-61049.35397849977</v>
      </c>
      <c r="BA61">
        <f t="shared" si="11"/>
        <v>-61049.35397849977</v>
      </c>
      <c r="BB61">
        <f t="shared" si="11"/>
        <v>-61049.353978479652</v>
      </c>
      <c r="BC61">
        <f t="shared" si="11"/>
        <v>-61049.353978500512</v>
      </c>
      <c r="BD61">
        <f t="shared" si="11"/>
        <v>-61049.35397849977</v>
      </c>
    </row>
    <row r="62" spans="1:56" ht="15.75" x14ac:dyDescent="0.25">
      <c r="A62" s="6" t="s">
        <v>71</v>
      </c>
      <c r="B62" t="s">
        <v>21</v>
      </c>
      <c r="D62">
        <f t="shared" si="12"/>
        <v>56180.38709679991</v>
      </c>
      <c r="E62">
        <f t="shared" si="8"/>
        <v>56180.387096803635</v>
      </c>
      <c r="F62">
        <f t="shared" si="8"/>
        <v>56180.387096749619</v>
      </c>
      <c r="G62">
        <f t="shared" si="8"/>
        <v>3932.6270968001336</v>
      </c>
      <c r="H62">
        <f t="shared" si="8"/>
        <v>3932.6270967498422</v>
      </c>
      <c r="I62">
        <f t="shared" si="8"/>
        <v>-64420.177204299718</v>
      </c>
      <c r="J62">
        <f t="shared" si="8"/>
        <v>-64420.177204299718</v>
      </c>
      <c r="K62">
        <f t="shared" si="8"/>
        <v>-64420.17720430046</v>
      </c>
      <c r="L62">
        <f t="shared" si="8"/>
        <v>-64420.177204299718</v>
      </c>
      <c r="M62">
        <f t="shared" si="8"/>
        <v>-64420.17720430046</v>
      </c>
      <c r="N62">
        <f t="shared" si="8"/>
        <v>-64420.177204299718</v>
      </c>
      <c r="O62" s="6" t="s">
        <v>71</v>
      </c>
      <c r="P62" t="s">
        <v>21</v>
      </c>
      <c r="R62">
        <f t="shared" si="13"/>
        <v>49157.838709700853</v>
      </c>
      <c r="S62">
        <f t="shared" si="9"/>
        <v>49157.838709700853</v>
      </c>
      <c r="T62">
        <f t="shared" si="9"/>
        <v>49157.838709650561</v>
      </c>
      <c r="U62">
        <f t="shared" si="9"/>
        <v>1264.0587096996605</v>
      </c>
      <c r="V62">
        <f t="shared" si="9"/>
        <v>1264.0587096493691</v>
      </c>
      <c r="W62">
        <f t="shared" si="9"/>
        <v>-62734.765591297299</v>
      </c>
      <c r="X62">
        <f t="shared" si="9"/>
        <v>-62734.765591401607</v>
      </c>
      <c r="Y62">
        <f t="shared" si="9"/>
        <v>-62734.765591400115</v>
      </c>
      <c r="Z62">
        <f t="shared" si="9"/>
        <v>-62734.765591400115</v>
      </c>
      <c r="AA62">
        <f t="shared" si="9"/>
        <v>-62734.765591400115</v>
      </c>
      <c r="AB62">
        <f t="shared" si="9"/>
        <v>-62734.765591399744</v>
      </c>
      <c r="AC62" s="6" t="s">
        <v>71</v>
      </c>
      <c r="AD62" t="s">
        <v>21</v>
      </c>
      <c r="AF62">
        <f t="shared" si="14"/>
        <v>45646.564516201615</v>
      </c>
      <c r="AG62">
        <f t="shared" si="10"/>
        <v>45646.564516101032</v>
      </c>
      <c r="AH62">
        <f t="shared" si="10"/>
        <v>45646.56451609917</v>
      </c>
      <c r="AI62">
        <f t="shared" si="10"/>
        <v>-70.225483849644661</v>
      </c>
      <c r="AJ62">
        <f t="shared" si="10"/>
        <v>-70.225483849644661</v>
      </c>
      <c r="AK62">
        <f t="shared" si="10"/>
        <v>-61892.05978500098</v>
      </c>
      <c r="AL62">
        <f t="shared" si="10"/>
        <v>-61892.059784900397</v>
      </c>
      <c r="AM62">
        <f t="shared" si="10"/>
        <v>-61892.059784960002</v>
      </c>
      <c r="AN62">
        <f t="shared" si="10"/>
        <v>-61892.059784939884</v>
      </c>
      <c r="AO62">
        <f t="shared" si="10"/>
        <v>-61892.059784939884</v>
      </c>
      <c r="AP62">
        <f t="shared" si="10"/>
        <v>-61892.05978495007</v>
      </c>
      <c r="AQ62" s="6" t="s">
        <v>71</v>
      </c>
      <c r="AR62" t="s">
        <v>21</v>
      </c>
      <c r="AT62">
        <f t="shared" si="15"/>
        <v>42135.290322601795</v>
      </c>
      <c r="AU62">
        <f t="shared" si="11"/>
        <v>42135.290322601795</v>
      </c>
      <c r="AV62">
        <f t="shared" si="11"/>
        <v>42135.290322549641</v>
      </c>
      <c r="AW62">
        <f t="shared" si="11"/>
        <v>-1404.5096774008125</v>
      </c>
      <c r="AX62">
        <f t="shared" si="11"/>
        <v>-1404.5096773989499</v>
      </c>
      <c r="AY62">
        <f t="shared" si="11"/>
        <v>-61049.35397849977</v>
      </c>
      <c r="AZ62">
        <f t="shared" si="11"/>
        <v>-61049.353978503495</v>
      </c>
      <c r="BA62">
        <f t="shared" si="11"/>
        <v>-61049.35397849977</v>
      </c>
      <c r="BB62">
        <f t="shared" si="11"/>
        <v>-61049.35397849977</v>
      </c>
      <c r="BC62">
        <f t="shared" si="11"/>
        <v>-61049.353978480402</v>
      </c>
      <c r="BD62">
        <f t="shared" si="11"/>
        <v>-61049.35397849977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S29" sqref="S29"/>
    </sheetView>
  </sheetViews>
  <sheetFormatPr defaultRowHeight="15" x14ac:dyDescent="0.25"/>
  <cols>
    <col min="3" max="3" width="13.140625" customWidth="1"/>
  </cols>
  <sheetData>
    <row r="1" spans="1:13" ht="15.75" x14ac:dyDescent="0.25">
      <c r="A1" s="11"/>
      <c r="B1" s="11"/>
      <c r="C1" s="11"/>
      <c r="D1" s="10"/>
      <c r="E1" s="10"/>
      <c r="F1" s="10"/>
      <c r="G1" s="10"/>
      <c r="H1" s="10"/>
      <c r="I1" s="24" t="s">
        <v>76</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22026789.267604355</v>
      </c>
      <c r="I4" t="s">
        <v>0</v>
      </c>
      <c r="J4">
        <v>0</v>
      </c>
      <c r="K4">
        <f>C4/1000000</f>
        <v>22.026789267604354</v>
      </c>
      <c r="L4">
        <f>C16/1000000</f>
        <v>25.469993761509265</v>
      </c>
      <c r="M4">
        <f>C28/1000000</f>
        <v>28.917188730918131</v>
      </c>
    </row>
    <row r="5" spans="1:13" x14ac:dyDescent="0.25">
      <c r="A5" s="3" t="s">
        <v>13</v>
      </c>
      <c r="B5" s="3" t="s">
        <v>1</v>
      </c>
      <c r="C5" s="13">
        <v>22084727.301262043</v>
      </c>
      <c r="I5" t="s">
        <v>1</v>
      </c>
      <c r="J5">
        <v>1</v>
      </c>
      <c r="K5">
        <f t="shared" ref="K5:K14" si="0">C5/1000000</f>
        <v>22.084727301262042</v>
      </c>
      <c r="L5">
        <f t="shared" ref="L5:L15" si="1">C17/1000000</f>
        <v>25.526174148606035</v>
      </c>
      <c r="M5">
        <f t="shared" ref="M5:M15" si="2">C29/1000000</f>
        <v>28.973369118014897</v>
      </c>
    </row>
    <row r="6" spans="1:13" x14ac:dyDescent="0.25">
      <c r="A6" s="3" t="s">
        <v>13</v>
      </c>
      <c r="B6" s="3" t="s">
        <v>2</v>
      </c>
      <c r="C6" s="13">
        <v>22146661.0613789</v>
      </c>
      <c r="I6" t="s">
        <v>2</v>
      </c>
      <c r="J6">
        <v>2</v>
      </c>
      <c r="K6">
        <f t="shared" si="0"/>
        <v>22.1466610613789</v>
      </c>
      <c r="L6">
        <f t="shared" si="1"/>
        <v>25.582354535702812</v>
      </c>
      <c r="M6">
        <f t="shared" si="2"/>
        <v>29.029549505111678</v>
      </c>
    </row>
    <row r="7" spans="1:13" x14ac:dyDescent="0.25">
      <c r="A7" s="3" t="s">
        <v>13</v>
      </c>
      <c r="B7" s="3" t="s">
        <v>3</v>
      </c>
      <c r="C7" s="13">
        <v>22284291.63941633</v>
      </c>
      <c r="I7" t="s">
        <v>3</v>
      </c>
      <c r="J7">
        <v>4</v>
      </c>
      <c r="K7">
        <f t="shared" si="0"/>
        <v>22.284291639416331</v>
      </c>
      <c r="L7">
        <f t="shared" si="1"/>
        <v>25.694715309896363</v>
      </c>
      <c r="M7">
        <f t="shared" si="2"/>
        <v>29.141910279305225</v>
      </c>
    </row>
    <row r="8" spans="1:13" x14ac:dyDescent="0.25">
      <c r="A8" s="3" t="s">
        <v>13</v>
      </c>
      <c r="B8" s="3" t="s">
        <v>4</v>
      </c>
      <c r="C8" s="13">
        <v>22357731.315857109</v>
      </c>
      <c r="I8" t="s">
        <v>4</v>
      </c>
      <c r="J8">
        <v>6</v>
      </c>
      <c r="K8">
        <f t="shared" si="0"/>
        <v>22.357731315857109</v>
      </c>
      <c r="L8">
        <f t="shared" si="1"/>
        <v>25.70258056408991</v>
      </c>
      <c r="M8">
        <f t="shared" si="2"/>
        <v>29.149775533498776</v>
      </c>
    </row>
    <row r="9" spans="1:13" x14ac:dyDescent="0.25">
      <c r="A9" s="3" t="s">
        <v>13</v>
      </c>
      <c r="B9" s="3" t="s">
        <v>5</v>
      </c>
      <c r="C9" s="13">
        <v>22443943.109939761</v>
      </c>
      <c r="I9" t="s">
        <v>5</v>
      </c>
      <c r="J9">
        <v>8</v>
      </c>
      <c r="K9">
        <f t="shared" si="0"/>
        <v>22.443943109939763</v>
      </c>
      <c r="L9">
        <f t="shared" si="1"/>
        <v>25.710445818283457</v>
      </c>
      <c r="M9">
        <f t="shared" si="2"/>
        <v>29.157640787692323</v>
      </c>
    </row>
    <row r="10" spans="1:13" x14ac:dyDescent="0.25">
      <c r="A10" s="3" t="s">
        <v>13</v>
      </c>
      <c r="B10" s="3" t="s">
        <v>6</v>
      </c>
      <c r="C10" s="13">
        <v>22443943.109939758</v>
      </c>
      <c r="I10" t="s">
        <v>6</v>
      </c>
      <c r="J10">
        <v>9</v>
      </c>
      <c r="K10">
        <f t="shared" si="0"/>
        <v>22.443943109939759</v>
      </c>
      <c r="L10">
        <f t="shared" si="1"/>
        <v>25.646025641079156</v>
      </c>
      <c r="M10">
        <f t="shared" si="2"/>
        <v>29.093220610488025</v>
      </c>
    </row>
    <row r="11" spans="1:13" x14ac:dyDescent="0.25">
      <c r="A11" s="3" t="s">
        <v>13</v>
      </c>
      <c r="B11" s="3" t="s">
        <v>7</v>
      </c>
      <c r="C11" s="13">
        <v>22429816.633392993</v>
      </c>
      <c r="I11" t="s">
        <v>7</v>
      </c>
      <c r="J11">
        <v>10</v>
      </c>
      <c r="K11">
        <f t="shared" si="0"/>
        <v>22.429816633392992</v>
      </c>
      <c r="L11">
        <f t="shared" si="1"/>
        <v>25.581605463874858</v>
      </c>
      <c r="M11">
        <f t="shared" si="2"/>
        <v>29.028800433283724</v>
      </c>
    </row>
    <row r="12" spans="1:13" x14ac:dyDescent="0.25">
      <c r="A12" s="3" t="s">
        <v>13</v>
      </c>
      <c r="B12" s="3" t="s">
        <v>8</v>
      </c>
      <c r="C12" s="13">
        <v>22107715.747371487</v>
      </c>
      <c r="I12" t="s">
        <v>8</v>
      </c>
      <c r="J12">
        <f>[1]Num_steady!B11</f>
        <v>15</v>
      </c>
      <c r="K12">
        <f t="shared" si="0"/>
        <v>22.107715747371486</v>
      </c>
      <c r="L12">
        <f t="shared" si="1"/>
        <v>25.259504577853352</v>
      </c>
      <c r="M12">
        <f t="shared" si="2"/>
        <v>28.706699547262218</v>
      </c>
    </row>
    <row r="13" spans="1:13" x14ac:dyDescent="0.25">
      <c r="A13" s="3" t="s">
        <v>13</v>
      </c>
      <c r="B13" s="3" t="s">
        <v>9</v>
      </c>
      <c r="C13" s="13">
        <v>21785614.861349981</v>
      </c>
      <c r="I13" t="s">
        <v>9</v>
      </c>
      <c r="J13">
        <f>[1]Num_steady!B12</f>
        <v>20</v>
      </c>
      <c r="K13">
        <f t="shared" si="0"/>
        <v>21.78561486134998</v>
      </c>
      <c r="L13">
        <f t="shared" si="1"/>
        <v>24.937403691831847</v>
      </c>
      <c r="M13">
        <f t="shared" si="2"/>
        <v>28.384598661240709</v>
      </c>
    </row>
    <row r="14" spans="1:13" x14ac:dyDescent="0.25">
      <c r="A14" s="3" t="s">
        <v>13</v>
      </c>
      <c r="B14" s="3" t="s">
        <v>10</v>
      </c>
      <c r="C14" s="13">
        <v>21463513.975328475</v>
      </c>
      <c r="I14" t="s">
        <v>10</v>
      </c>
      <c r="J14">
        <f>[1]Num_steady!B13</f>
        <v>25</v>
      </c>
      <c r="K14">
        <f t="shared" si="0"/>
        <v>21.463513975328475</v>
      </c>
      <c r="L14">
        <f t="shared" si="1"/>
        <v>24.615302805810341</v>
      </c>
      <c r="M14">
        <f t="shared" si="2"/>
        <v>28.062497775219203</v>
      </c>
    </row>
    <row r="15" spans="1:13" x14ac:dyDescent="0.25">
      <c r="A15" s="3" t="s">
        <v>13</v>
      </c>
      <c r="B15" s="3" t="s">
        <v>11</v>
      </c>
      <c r="C15" s="13">
        <v>21076992.912102669</v>
      </c>
      <c r="I15" t="s">
        <v>11</v>
      </c>
      <c r="J15">
        <v>31</v>
      </c>
      <c r="K15">
        <f>C15/1000000</f>
        <v>21.076992912102668</v>
      </c>
      <c r="L15">
        <f t="shared" si="1"/>
        <v>24.228781742584534</v>
      </c>
      <c r="M15">
        <f t="shared" si="2"/>
        <v>27.6759767119934</v>
      </c>
    </row>
    <row r="16" spans="1:13" x14ac:dyDescent="0.25">
      <c r="A16" s="3" t="s">
        <v>20</v>
      </c>
      <c r="B16" s="3" t="s">
        <v>0</v>
      </c>
      <c r="C16" s="13">
        <v>25469993.761509266</v>
      </c>
    </row>
    <row r="17" spans="1:3" x14ac:dyDescent="0.25">
      <c r="A17" s="3" t="s">
        <v>20</v>
      </c>
      <c r="B17" s="3" t="s">
        <v>1</v>
      </c>
      <c r="C17" s="13">
        <v>25526174.148606036</v>
      </c>
    </row>
    <row r="18" spans="1:3" x14ac:dyDescent="0.25">
      <c r="A18" s="3" t="s">
        <v>20</v>
      </c>
      <c r="B18" s="3" t="s">
        <v>2</v>
      </c>
      <c r="C18" s="13">
        <v>25582354.535702813</v>
      </c>
    </row>
    <row r="19" spans="1:3" x14ac:dyDescent="0.25">
      <c r="A19" s="3" t="s">
        <v>20</v>
      </c>
      <c r="B19" s="3" t="s">
        <v>3</v>
      </c>
      <c r="C19" s="13">
        <v>25694715.309896365</v>
      </c>
    </row>
    <row r="20" spans="1:3" x14ac:dyDescent="0.25">
      <c r="A20" s="3" t="s">
        <v>20</v>
      </c>
      <c r="B20" s="3" t="s">
        <v>4</v>
      </c>
      <c r="C20" s="13">
        <v>25702580.564089909</v>
      </c>
    </row>
    <row r="21" spans="1:3" x14ac:dyDescent="0.25">
      <c r="A21" s="3" t="s">
        <v>20</v>
      </c>
      <c r="B21" s="3" t="s">
        <v>5</v>
      </c>
      <c r="C21" s="13">
        <v>25710445.818283457</v>
      </c>
    </row>
    <row r="22" spans="1:3" x14ac:dyDescent="0.25">
      <c r="A22" s="3" t="s">
        <v>20</v>
      </c>
      <c r="B22" s="3" t="s">
        <v>6</v>
      </c>
      <c r="C22" s="13">
        <v>25646025.641079158</v>
      </c>
    </row>
    <row r="23" spans="1:3" x14ac:dyDescent="0.25">
      <c r="A23" s="3" t="s">
        <v>20</v>
      </c>
      <c r="B23" s="3" t="s">
        <v>7</v>
      </c>
      <c r="C23" s="13">
        <v>25581605.463874858</v>
      </c>
    </row>
    <row r="24" spans="1:3" x14ac:dyDescent="0.25">
      <c r="A24" s="3" t="s">
        <v>20</v>
      </c>
      <c r="B24" s="3" t="s">
        <v>8</v>
      </c>
      <c r="C24" s="13">
        <v>25259504.577853352</v>
      </c>
    </row>
    <row r="25" spans="1:3" x14ac:dyDescent="0.25">
      <c r="A25" s="3" t="s">
        <v>20</v>
      </c>
      <c r="B25" s="3" t="s">
        <v>9</v>
      </c>
      <c r="C25" s="13">
        <v>24937403.691831846</v>
      </c>
    </row>
    <row r="26" spans="1:3" x14ac:dyDescent="0.25">
      <c r="A26" s="3" t="s">
        <v>20</v>
      </c>
      <c r="B26" s="3" t="s">
        <v>10</v>
      </c>
      <c r="C26" s="13">
        <v>24615302.80581034</v>
      </c>
    </row>
    <row r="27" spans="1:3" x14ac:dyDescent="0.25">
      <c r="A27" s="3" t="s">
        <v>20</v>
      </c>
      <c r="B27" s="3" t="s">
        <v>11</v>
      </c>
      <c r="C27" s="13">
        <v>24228781.742584534</v>
      </c>
    </row>
    <row r="28" spans="1:3" x14ac:dyDescent="0.25">
      <c r="A28" s="3" t="s">
        <v>21</v>
      </c>
      <c r="B28" s="3" t="s">
        <v>0</v>
      </c>
      <c r="C28" s="13">
        <v>28917188.730918132</v>
      </c>
    </row>
    <row r="29" spans="1:3" x14ac:dyDescent="0.25">
      <c r="A29" s="3" t="s">
        <v>21</v>
      </c>
      <c r="B29" s="3" t="s">
        <v>1</v>
      </c>
      <c r="C29" s="13">
        <v>28973369.118014898</v>
      </c>
    </row>
    <row r="30" spans="1:3" x14ac:dyDescent="0.25">
      <c r="A30" s="3" t="s">
        <v>21</v>
      </c>
      <c r="B30" s="3" t="s">
        <v>2</v>
      </c>
      <c r="C30" s="13">
        <v>29029549.505111679</v>
      </c>
    </row>
    <row r="31" spans="1:3" x14ac:dyDescent="0.25">
      <c r="A31" s="3" t="s">
        <v>21</v>
      </c>
      <c r="B31" s="3" t="s">
        <v>3</v>
      </c>
      <c r="C31" s="13">
        <v>29141910.279305227</v>
      </c>
    </row>
    <row r="32" spans="1:3" x14ac:dyDescent="0.25">
      <c r="A32" s="3" t="s">
        <v>21</v>
      </c>
      <c r="B32" s="3" t="s">
        <v>4</v>
      </c>
      <c r="C32" s="13">
        <v>29149775.533498775</v>
      </c>
    </row>
    <row r="33" spans="1:3" x14ac:dyDescent="0.25">
      <c r="A33" s="3" t="s">
        <v>21</v>
      </c>
      <c r="B33" s="3" t="s">
        <v>5</v>
      </c>
      <c r="C33" s="13">
        <v>29157640.787692323</v>
      </c>
    </row>
    <row r="34" spans="1:3" x14ac:dyDescent="0.25">
      <c r="A34" s="3" t="s">
        <v>21</v>
      </c>
      <c r="B34" s="3" t="s">
        <v>6</v>
      </c>
      <c r="C34" s="13">
        <v>29093220.610488024</v>
      </c>
    </row>
    <row r="35" spans="1:3" x14ac:dyDescent="0.25">
      <c r="A35" s="3" t="s">
        <v>21</v>
      </c>
      <c r="B35" s="3" t="s">
        <v>7</v>
      </c>
      <c r="C35" s="13">
        <v>29028800.433283724</v>
      </c>
    </row>
    <row r="36" spans="1:3" x14ac:dyDescent="0.25">
      <c r="A36" s="3" t="s">
        <v>21</v>
      </c>
      <c r="B36" s="3" t="s">
        <v>8</v>
      </c>
      <c r="C36" s="13">
        <v>28706699.547262218</v>
      </c>
    </row>
    <row r="37" spans="1:3" x14ac:dyDescent="0.25">
      <c r="A37" s="3" t="s">
        <v>21</v>
      </c>
      <c r="B37" s="3" t="s">
        <v>9</v>
      </c>
      <c r="C37" s="13">
        <v>28384598.661240708</v>
      </c>
    </row>
    <row r="38" spans="1:3" x14ac:dyDescent="0.25">
      <c r="A38" s="3" t="s">
        <v>21</v>
      </c>
      <c r="B38" s="3" t="s">
        <v>10</v>
      </c>
      <c r="C38" s="13">
        <v>28062497.775219202</v>
      </c>
    </row>
    <row r="39" spans="1:3" x14ac:dyDescent="0.25">
      <c r="A39" s="3" t="s">
        <v>21</v>
      </c>
      <c r="B39" s="3" t="s">
        <v>11</v>
      </c>
      <c r="C39" s="13">
        <v>27675976.7119934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M10" zoomScale="60" zoomScaleNormal="60" workbookViewId="0">
      <selection activeCell="AW54" sqref="AW54"/>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72</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72</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72</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72</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72</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72</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74</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row>
    <row r="21" spans="1:20" x14ac:dyDescent="0.25">
      <c r="A21" s="3" t="s">
        <v>24</v>
      </c>
      <c r="B21" s="3" t="s">
        <v>20</v>
      </c>
      <c r="C21" s="3" t="s">
        <v>1</v>
      </c>
      <c r="D21" s="3" t="s">
        <v>72</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row>
    <row r="22" spans="1:20" x14ac:dyDescent="0.25">
      <c r="A22" s="3" t="s">
        <v>24</v>
      </c>
      <c r="B22" s="3" t="s">
        <v>20</v>
      </c>
      <c r="C22" s="3" t="s">
        <v>1</v>
      </c>
      <c r="D22" s="3" t="s">
        <v>72</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row>
    <row r="23" spans="1:20" x14ac:dyDescent="0.25">
      <c r="A23" s="3" t="s">
        <v>24</v>
      </c>
      <c r="B23" s="3" t="s">
        <v>20</v>
      </c>
      <c r="C23" s="3" t="s">
        <v>1</v>
      </c>
      <c r="D23" s="3" t="s">
        <v>72</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row>
    <row r="24" spans="1:20" x14ac:dyDescent="0.25">
      <c r="A24" s="3" t="s">
        <v>24</v>
      </c>
      <c r="B24" s="3" t="s">
        <v>20</v>
      </c>
      <c r="C24" s="3" t="s">
        <v>1</v>
      </c>
      <c r="D24" s="3" t="s">
        <v>72</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row>
    <row r="25" spans="1:20" x14ac:dyDescent="0.25">
      <c r="A25" s="3" t="s">
        <v>24</v>
      </c>
      <c r="B25" s="3" t="s">
        <v>20</v>
      </c>
      <c r="C25" s="3" t="s">
        <v>1</v>
      </c>
      <c r="D25" s="3" t="s">
        <v>72</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row>
    <row r="26" spans="1:20" x14ac:dyDescent="0.25">
      <c r="A26" s="3" t="s">
        <v>24</v>
      </c>
      <c r="B26" s="3" t="s">
        <v>20</v>
      </c>
      <c r="C26" s="3" t="s">
        <v>1</v>
      </c>
      <c r="D26" s="3" t="s">
        <v>72</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row>
    <row r="33" spans="1:20" x14ac:dyDescent="0.25">
      <c r="A33" s="3" t="s">
        <v>24</v>
      </c>
      <c r="B33" s="3" t="s">
        <v>20</v>
      </c>
      <c r="C33" s="3" t="s">
        <v>2</v>
      </c>
      <c r="D33" s="3" t="s">
        <v>72</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row>
    <row r="34" spans="1:20" x14ac:dyDescent="0.25">
      <c r="A34" s="3" t="s">
        <v>24</v>
      </c>
      <c r="B34" s="3" t="s">
        <v>20</v>
      </c>
      <c r="C34" s="3" t="s">
        <v>2</v>
      </c>
      <c r="D34" s="3" t="s">
        <v>72</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row>
    <row r="35" spans="1:20" x14ac:dyDescent="0.25">
      <c r="A35" s="3" t="s">
        <v>24</v>
      </c>
      <c r="B35" s="3" t="s">
        <v>20</v>
      </c>
      <c r="C35" s="3" t="s">
        <v>2</v>
      </c>
      <c r="D35" s="3" t="s">
        <v>72</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row>
    <row r="36" spans="1:20" x14ac:dyDescent="0.25">
      <c r="A36" s="3" t="s">
        <v>24</v>
      </c>
      <c r="B36" s="3" t="s">
        <v>20</v>
      </c>
      <c r="C36" s="3" t="s">
        <v>2</v>
      </c>
      <c r="D36" s="3" t="s">
        <v>72</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row>
    <row r="37" spans="1:20" x14ac:dyDescent="0.25">
      <c r="A37" s="3" t="s">
        <v>24</v>
      </c>
      <c r="B37" s="3" t="s">
        <v>20</v>
      </c>
      <c r="C37" s="3" t="s">
        <v>2</v>
      </c>
      <c r="D37" s="3" t="s">
        <v>72</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row>
    <row r="38" spans="1:20" x14ac:dyDescent="0.25">
      <c r="A38" s="3" t="s">
        <v>24</v>
      </c>
      <c r="B38" s="3" t="s">
        <v>20</v>
      </c>
      <c r="C38" s="3" t="s">
        <v>2</v>
      </c>
      <c r="D38" s="3" t="s">
        <v>72</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row>
    <row r="45" spans="1:20" x14ac:dyDescent="0.25">
      <c r="A45" s="3" t="s">
        <v>24</v>
      </c>
      <c r="B45" s="3" t="s">
        <v>20</v>
      </c>
      <c r="C45" s="3" t="s">
        <v>3</v>
      </c>
      <c r="D45" s="3" t="s">
        <v>72</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row>
    <row r="46" spans="1:20" x14ac:dyDescent="0.25">
      <c r="A46" s="3" t="s">
        <v>24</v>
      </c>
      <c r="B46" s="3" t="s">
        <v>20</v>
      </c>
      <c r="C46" s="3" t="s">
        <v>3</v>
      </c>
      <c r="D46" s="3" t="s">
        <v>72</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row>
    <row r="47" spans="1:20" x14ac:dyDescent="0.25">
      <c r="A47" s="3" t="s">
        <v>24</v>
      </c>
      <c r="B47" s="3" t="s">
        <v>20</v>
      </c>
      <c r="C47" s="3" t="s">
        <v>3</v>
      </c>
      <c r="D47" s="3" t="s">
        <v>72</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row>
    <row r="48" spans="1:20" x14ac:dyDescent="0.25">
      <c r="A48" s="3" t="s">
        <v>24</v>
      </c>
      <c r="B48" s="3" t="s">
        <v>20</v>
      </c>
      <c r="C48" s="3" t="s">
        <v>3</v>
      </c>
      <c r="D48" s="3" t="s">
        <v>72</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row>
    <row r="49" spans="1:20" x14ac:dyDescent="0.25">
      <c r="A49" s="3" t="s">
        <v>24</v>
      </c>
      <c r="B49" s="3" t="s">
        <v>20</v>
      </c>
      <c r="C49" s="3" t="s">
        <v>3</v>
      </c>
      <c r="D49" s="3" t="s">
        <v>72</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row>
    <row r="50" spans="1:20" x14ac:dyDescent="0.25">
      <c r="A50" s="3" t="s">
        <v>24</v>
      </c>
      <c r="B50" s="3" t="s">
        <v>20</v>
      </c>
      <c r="C50" s="3" t="s">
        <v>3</v>
      </c>
      <c r="D50" s="3" t="s">
        <v>72</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row>
    <row r="51" spans="1:20"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row>
    <row r="52" spans="1:20"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row>
    <row r="53" spans="1:20"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row>
    <row r="54" spans="1:20"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row>
    <row r="57" spans="1:20" x14ac:dyDescent="0.25">
      <c r="A57" s="3" t="s">
        <v>24</v>
      </c>
      <c r="B57" s="3" t="s">
        <v>20</v>
      </c>
      <c r="C57" s="3" t="s">
        <v>4</v>
      </c>
      <c r="D57" s="3" t="s">
        <v>72</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row>
    <row r="58" spans="1:20" x14ac:dyDescent="0.25">
      <c r="A58" s="3" t="s">
        <v>24</v>
      </c>
      <c r="B58" s="3" t="s">
        <v>20</v>
      </c>
      <c r="C58" s="3" t="s">
        <v>4</v>
      </c>
      <c r="D58" s="3" t="s">
        <v>72</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row>
    <row r="59" spans="1:20" x14ac:dyDescent="0.25">
      <c r="A59" s="3" t="s">
        <v>24</v>
      </c>
      <c r="B59" s="3" t="s">
        <v>20</v>
      </c>
      <c r="C59" s="3" t="s">
        <v>4</v>
      </c>
      <c r="D59" s="3" t="s">
        <v>72</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row>
    <row r="60" spans="1:20" x14ac:dyDescent="0.25">
      <c r="A60" s="3" t="s">
        <v>24</v>
      </c>
      <c r="B60" s="3" t="s">
        <v>20</v>
      </c>
      <c r="C60" s="3" t="s">
        <v>4</v>
      </c>
      <c r="D60" s="3" t="s">
        <v>72</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row>
    <row r="61" spans="1:20" x14ac:dyDescent="0.25">
      <c r="A61" s="3" t="s">
        <v>24</v>
      </c>
      <c r="B61" s="3" t="s">
        <v>20</v>
      </c>
      <c r="C61" s="3" t="s">
        <v>4</v>
      </c>
      <c r="D61" s="3" t="s">
        <v>72</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row>
    <row r="62" spans="1:20" x14ac:dyDescent="0.25">
      <c r="A62" s="3" t="s">
        <v>24</v>
      </c>
      <c r="B62" s="3" t="s">
        <v>20</v>
      </c>
      <c r="C62" s="3" t="s">
        <v>4</v>
      </c>
      <c r="D62" s="3" t="s">
        <v>72</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row>
    <row r="69" spans="1:20" x14ac:dyDescent="0.25">
      <c r="A69" s="3" t="s">
        <v>24</v>
      </c>
      <c r="B69" s="3" t="s">
        <v>20</v>
      </c>
      <c r="C69" s="3" t="s">
        <v>5</v>
      </c>
      <c r="D69" s="3" t="s">
        <v>72</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row>
    <row r="70" spans="1:20" x14ac:dyDescent="0.25">
      <c r="A70" s="3" t="s">
        <v>24</v>
      </c>
      <c r="B70" s="3" t="s">
        <v>20</v>
      </c>
      <c r="C70" s="3" t="s">
        <v>5</v>
      </c>
      <c r="D70" s="3" t="s">
        <v>72</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row>
    <row r="71" spans="1:20" x14ac:dyDescent="0.25">
      <c r="A71" s="3" t="s">
        <v>24</v>
      </c>
      <c r="B71" s="3" t="s">
        <v>20</v>
      </c>
      <c r="C71" s="3" t="s">
        <v>5</v>
      </c>
      <c r="D71" s="3" t="s">
        <v>72</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row>
    <row r="72" spans="1:20" x14ac:dyDescent="0.25">
      <c r="A72" s="3" t="s">
        <v>24</v>
      </c>
      <c r="B72" s="3" t="s">
        <v>20</v>
      </c>
      <c r="C72" s="3" t="s">
        <v>5</v>
      </c>
      <c r="D72" s="3" t="s">
        <v>72</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row>
    <row r="73" spans="1:20" x14ac:dyDescent="0.25">
      <c r="A73" s="3" t="s">
        <v>24</v>
      </c>
      <c r="B73" s="3" t="s">
        <v>20</v>
      </c>
      <c r="C73" s="3" t="s">
        <v>5</v>
      </c>
      <c r="D73" s="3" t="s">
        <v>72</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row>
    <row r="74" spans="1:20" x14ac:dyDescent="0.25">
      <c r="A74" s="3" t="s">
        <v>24</v>
      </c>
      <c r="B74" s="3" t="s">
        <v>20</v>
      </c>
      <c r="C74" s="3" t="s">
        <v>5</v>
      </c>
      <c r="D74" s="3" t="s">
        <v>72</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row>
    <row r="75" spans="1:20"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row>
    <row r="81" spans="1:20" x14ac:dyDescent="0.25">
      <c r="A81" s="3" t="s">
        <v>24</v>
      </c>
      <c r="B81" s="3" t="s">
        <v>20</v>
      </c>
      <c r="C81" s="3" t="s">
        <v>6</v>
      </c>
      <c r="D81" s="3" t="s">
        <v>72</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row>
    <row r="82" spans="1:20" x14ac:dyDescent="0.25">
      <c r="A82" s="3" t="s">
        <v>24</v>
      </c>
      <c r="B82" s="3" t="s">
        <v>20</v>
      </c>
      <c r="C82" s="3" t="s">
        <v>6</v>
      </c>
      <c r="D82" s="3" t="s">
        <v>72</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row>
    <row r="83" spans="1:20" x14ac:dyDescent="0.25">
      <c r="A83" s="3" t="s">
        <v>24</v>
      </c>
      <c r="B83" s="3" t="s">
        <v>20</v>
      </c>
      <c r="C83" s="3" t="s">
        <v>6</v>
      </c>
      <c r="D83" s="3" t="s">
        <v>72</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row>
    <row r="84" spans="1:20" x14ac:dyDescent="0.25">
      <c r="A84" s="3" t="s">
        <v>24</v>
      </c>
      <c r="B84" s="3" t="s">
        <v>20</v>
      </c>
      <c r="C84" s="3" t="s">
        <v>6</v>
      </c>
      <c r="D84" s="3" t="s">
        <v>72</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row>
    <row r="85" spans="1:20" x14ac:dyDescent="0.25">
      <c r="A85" s="3" t="s">
        <v>24</v>
      </c>
      <c r="B85" s="3" t="s">
        <v>20</v>
      </c>
      <c r="C85" s="3" t="s">
        <v>6</v>
      </c>
      <c r="D85" s="3" t="s">
        <v>72</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row>
    <row r="86" spans="1:20" x14ac:dyDescent="0.25">
      <c r="A86" s="3" t="s">
        <v>24</v>
      </c>
      <c r="B86" s="3" t="s">
        <v>20</v>
      </c>
      <c r="C86" s="3" t="s">
        <v>6</v>
      </c>
      <c r="D86" s="3" t="s">
        <v>72</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row>
    <row r="88" spans="1:20"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row>
    <row r="91" spans="1:20"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row>
    <row r="92" spans="1:20"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row>
    <row r="93" spans="1:20" x14ac:dyDescent="0.25">
      <c r="A93" s="3" t="s">
        <v>24</v>
      </c>
      <c r="B93" s="3" t="s">
        <v>20</v>
      </c>
      <c r="C93" s="3" t="s">
        <v>7</v>
      </c>
      <c r="D93" s="3" t="s">
        <v>72</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row>
    <row r="94" spans="1:20" x14ac:dyDescent="0.25">
      <c r="A94" s="3" t="s">
        <v>24</v>
      </c>
      <c r="B94" s="3" t="s">
        <v>20</v>
      </c>
      <c r="C94" s="3" t="s">
        <v>7</v>
      </c>
      <c r="D94" s="3" t="s">
        <v>72</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row>
    <row r="95" spans="1:20" x14ac:dyDescent="0.25">
      <c r="A95" s="3" t="s">
        <v>24</v>
      </c>
      <c r="B95" s="3" t="s">
        <v>20</v>
      </c>
      <c r="C95" s="3" t="s">
        <v>7</v>
      </c>
      <c r="D95" s="3" t="s">
        <v>72</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row>
    <row r="96" spans="1:20" x14ac:dyDescent="0.25">
      <c r="A96" s="3" t="s">
        <v>24</v>
      </c>
      <c r="B96" s="3" t="s">
        <v>20</v>
      </c>
      <c r="C96" s="3" t="s">
        <v>7</v>
      </c>
      <c r="D96" s="3" t="s">
        <v>72</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row>
    <row r="97" spans="1:20" x14ac:dyDescent="0.25">
      <c r="A97" s="3" t="s">
        <v>24</v>
      </c>
      <c r="B97" s="3" t="s">
        <v>20</v>
      </c>
      <c r="C97" s="3" t="s">
        <v>7</v>
      </c>
      <c r="D97" s="3" t="s">
        <v>72</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row>
    <row r="98" spans="1:20" x14ac:dyDescent="0.25">
      <c r="A98" s="3" t="s">
        <v>24</v>
      </c>
      <c r="B98" s="3" t="s">
        <v>20</v>
      </c>
      <c r="C98" s="3" t="s">
        <v>7</v>
      </c>
      <c r="D98" s="3" t="s">
        <v>72</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row>
    <row r="99" spans="1:20"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row>
    <row r="100" spans="1:20"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row>
    <row r="101" spans="1:20"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row>
    <row r="102" spans="1:20"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row>
    <row r="103" spans="1:20"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row>
    <row r="104" spans="1:20"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row>
    <row r="105" spans="1:20" x14ac:dyDescent="0.25">
      <c r="A105" s="3" t="s">
        <v>24</v>
      </c>
      <c r="B105" s="3" t="s">
        <v>20</v>
      </c>
      <c r="C105" s="3" t="s">
        <v>8</v>
      </c>
      <c r="D105" s="3" t="s">
        <v>72</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row>
    <row r="106" spans="1:20" x14ac:dyDescent="0.25">
      <c r="A106" s="3" t="s">
        <v>24</v>
      </c>
      <c r="B106" s="3" t="s">
        <v>20</v>
      </c>
      <c r="C106" s="3" t="s">
        <v>8</v>
      </c>
      <c r="D106" s="3" t="s">
        <v>72</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row>
    <row r="107" spans="1:20" x14ac:dyDescent="0.25">
      <c r="A107" s="3" t="s">
        <v>24</v>
      </c>
      <c r="B107" s="3" t="s">
        <v>20</v>
      </c>
      <c r="C107" s="3" t="s">
        <v>8</v>
      </c>
      <c r="D107" s="3" t="s">
        <v>72</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row>
    <row r="108" spans="1:20" x14ac:dyDescent="0.25">
      <c r="A108" s="3" t="s">
        <v>24</v>
      </c>
      <c r="B108" s="3" t="s">
        <v>20</v>
      </c>
      <c r="C108" s="3" t="s">
        <v>8</v>
      </c>
      <c r="D108" s="3" t="s">
        <v>72</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row>
    <row r="109" spans="1:20" x14ac:dyDescent="0.25">
      <c r="A109" s="3" t="s">
        <v>24</v>
      </c>
      <c r="B109" s="3" t="s">
        <v>20</v>
      </c>
      <c r="C109" s="3" t="s">
        <v>8</v>
      </c>
      <c r="D109" s="3" t="s">
        <v>72</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row>
    <row r="110" spans="1:20" x14ac:dyDescent="0.25">
      <c r="A110" s="3" t="s">
        <v>24</v>
      </c>
      <c r="B110" s="3" t="s">
        <v>20</v>
      </c>
      <c r="C110" s="3" t="s">
        <v>8</v>
      </c>
      <c r="D110" s="3" t="s">
        <v>72</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row>
    <row r="111" spans="1:20"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row>
    <row r="112" spans="1:20"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row>
    <row r="113" spans="1:20"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row>
    <row r="114" spans="1:20"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row>
    <row r="115" spans="1:20"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row>
    <row r="116" spans="1:20"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row>
    <row r="117" spans="1:20" x14ac:dyDescent="0.25">
      <c r="A117" s="3" t="s">
        <v>24</v>
      </c>
      <c r="B117" s="3" t="s">
        <v>20</v>
      </c>
      <c r="C117" s="3" t="s">
        <v>9</v>
      </c>
      <c r="D117" s="3" t="s">
        <v>72</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row>
    <row r="118" spans="1:20" x14ac:dyDescent="0.25">
      <c r="A118" s="3" t="s">
        <v>24</v>
      </c>
      <c r="B118" s="3" t="s">
        <v>20</v>
      </c>
      <c r="C118" s="3" t="s">
        <v>9</v>
      </c>
      <c r="D118" s="3" t="s">
        <v>72</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row>
    <row r="119" spans="1:20" x14ac:dyDescent="0.25">
      <c r="A119" s="3" t="s">
        <v>24</v>
      </c>
      <c r="B119" s="3" t="s">
        <v>20</v>
      </c>
      <c r="C119" s="3" t="s">
        <v>9</v>
      </c>
      <c r="D119" s="3" t="s">
        <v>72</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row>
    <row r="120" spans="1:20" x14ac:dyDescent="0.25">
      <c r="A120" s="3" t="s">
        <v>24</v>
      </c>
      <c r="B120" s="3" t="s">
        <v>20</v>
      </c>
      <c r="C120" s="3" t="s">
        <v>9</v>
      </c>
      <c r="D120" s="3" t="s">
        <v>72</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row>
    <row r="121" spans="1:20" x14ac:dyDescent="0.25">
      <c r="A121" s="3" t="s">
        <v>24</v>
      </c>
      <c r="B121" s="3" t="s">
        <v>20</v>
      </c>
      <c r="C121" s="3" t="s">
        <v>9</v>
      </c>
      <c r="D121" s="3" t="s">
        <v>72</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row>
    <row r="122" spans="1:20" x14ac:dyDescent="0.25">
      <c r="A122" s="3" t="s">
        <v>24</v>
      </c>
      <c r="B122" s="3" t="s">
        <v>20</v>
      </c>
      <c r="C122" s="3" t="s">
        <v>9</v>
      </c>
      <c r="D122" s="3" t="s">
        <v>72</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row>
    <row r="123" spans="1:20"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row>
    <row r="124" spans="1:20"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row>
    <row r="125" spans="1:20"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row>
    <row r="126" spans="1:20"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row>
    <row r="127" spans="1:20"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row>
    <row r="128" spans="1:20"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row>
    <row r="129" spans="1:22" x14ac:dyDescent="0.25">
      <c r="A129" s="3" t="s">
        <v>24</v>
      </c>
      <c r="B129" s="3" t="s">
        <v>20</v>
      </c>
      <c r="C129" s="3" t="s">
        <v>10</v>
      </c>
      <c r="D129" s="3" t="s">
        <v>72</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row>
    <row r="130" spans="1:22" x14ac:dyDescent="0.25">
      <c r="A130" s="3" t="s">
        <v>24</v>
      </c>
      <c r="B130" s="3" t="s">
        <v>20</v>
      </c>
      <c r="C130" s="3" t="s">
        <v>10</v>
      </c>
      <c r="D130" s="3" t="s">
        <v>72</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row>
    <row r="131" spans="1:22" x14ac:dyDescent="0.25">
      <c r="A131" s="3" t="s">
        <v>24</v>
      </c>
      <c r="B131" s="3" t="s">
        <v>20</v>
      </c>
      <c r="C131" s="3" t="s">
        <v>10</v>
      </c>
      <c r="D131" s="3" t="s">
        <v>72</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row>
    <row r="132" spans="1:22" x14ac:dyDescent="0.25">
      <c r="A132" s="3" t="s">
        <v>24</v>
      </c>
      <c r="B132" s="3" t="s">
        <v>20</v>
      </c>
      <c r="C132" s="3" t="s">
        <v>10</v>
      </c>
      <c r="D132" s="3" t="s">
        <v>72</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row>
    <row r="133" spans="1:22" x14ac:dyDescent="0.25">
      <c r="A133" s="3" t="s">
        <v>24</v>
      </c>
      <c r="B133" s="3" t="s">
        <v>20</v>
      </c>
      <c r="C133" s="3" t="s">
        <v>10</v>
      </c>
      <c r="D133" s="3" t="s">
        <v>72</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row>
    <row r="134" spans="1:22" x14ac:dyDescent="0.25">
      <c r="A134" s="3" t="s">
        <v>24</v>
      </c>
      <c r="B134" s="3" t="s">
        <v>20</v>
      </c>
      <c r="C134" s="3" t="s">
        <v>10</v>
      </c>
      <c r="D134" s="3" t="s">
        <v>72</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V134" t="s">
        <v>75</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row>
    <row r="141" spans="1:22" x14ac:dyDescent="0.25">
      <c r="A141" s="3" t="s">
        <v>24</v>
      </c>
      <c r="B141" s="3" t="s">
        <v>20</v>
      </c>
      <c r="C141" s="3" t="s">
        <v>11</v>
      </c>
      <c r="D141" s="3" t="s">
        <v>72</v>
      </c>
      <c r="E141" s="3" t="s">
        <v>15</v>
      </c>
      <c r="F141" s="3" t="s">
        <v>16</v>
      </c>
      <c r="G141" s="13" t="s">
        <v>42</v>
      </c>
      <c r="K141" s="2"/>
    </row>
    <row r="142" spans="1:22" x14ac:dyDescent="0.25">
      <c r="A142" s="3" t="s">
        <v>24</v>
      </c>
      <c r="B142" s="3" t="s">
        <v>20</v>
      </c>
      <c r="C142" s="3" t="s">
        <v>11</v>
      </c>
      <c r="D142" s="3" t="s">
        <v>72</v>
      </c>
      <c r="E142" s="3" t="s">
        <v>15</v>
      </c>
      <c r="F142" s="3" t="s">
        <v>17</v>
      </c>
      <c r="G142" s="13" t="s">
        <v>42</v>
      </c>
    </row>
    <row r="143" spans="1:22" x14ac:dyDescent="0.25">
      <c r="A143" s="3" t="s">
        <v>24</v>
      </c>
      <c r="B143" s="3" t="s">
        <v>20</v>
      </c>
      <c r="C143" s="3" t="s">
        <v>11</v>
      </c>
      <c r="D143" s="3" t="s">
        <v>72</v>
      </c>
      <c r="E143" s="3" t="s">
        <v>18</v>
      </c>
      <c r="F143" s="3" t="s">
        <v>16</v>
      </c>
      <c r="G143" s="13" t="s">
        <v>42</v>
      </c>
    </row>
    <row r="144" spans="1:22" x14ac:dyDescent="0.25">
      <c r="A144" s="3" t="s">
        <v>24</v>
      </c>
      <c r="B144" s="3" t="s">
        <v>20</v>
      </c>
      <c r="C144" s="3" t="s">
        <v>11</v>
      </c>
      <c r="D144" s="3" t="s">
        <v>72</v>
      </c>
      <c r="E144" s="3" t="s">
        <v>18</v>
      </c>
      <c r="F144" s="3" t="s">
        <v>17</v>
      </c>
      <c r="G144" s="13" t="s">
        <v>42</v>
      </c>
    </row>
    <row r="145" spans="1:7" x14ac:dyDescent="0.25">
      <c r="A145" s="3" t="s">
        <v>24</v>
      </c>
      <c r="B145" s="3" t="s">
        <v>20</v>
      </c>
      <c r="C145" s="3" t="s">
        <v>11</v>
      </c>
      <c r="D145" s="3" t="s">
        <v>72</v>
      </c>
      <c r="E145" s="3" t="s">
        <v>19</v>
      </c>
      <c r="F145" s="3" t="s">
        <v>16</v>
      </c>
      <c r="G145" s="13" t="s">
        <v>42</v>
      </c>
    </row>
    <row r="146" spans="1:7" x14ac:dyDescent="0.25">
      <c r="A146" s="3" t="s">
        <v>24</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Offset</vt:lpstr>
      <vt:lpstr>Tradeoff_Graph</vt:lpstr>
      <vt:lpstr>Hydrograph_H1000</vt:lpstr>
      <vt:lpstr>Graph_Tradeoff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2022-05-28T05:51:17Z</dcterms:modified>
</cp:coreProperties>
</file>