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ink/ink1.xml" ContentType="application/inkml+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E:\Class project\GCD_BugFlowExperiment\August 2018\Market-Contract Pricing\"/>
    </mc:Choice>
  </mc:AlternateContent>
  <xr:revisionPtr revIDLastSave="0" documentId="13_ncr:1_{ADEE7A4E-4038-4F28-8923-513D270143AF}" xr6:coauthVersionLast="36" xr6:coauthVersionMax="36" xr10:uidLastSave="{00000000-0000-0000-0000-000000000000}"/>
  <bookViews>
    <workbookView xWindow="0" yWindow="0" windowWidth="17268" windowHeight="5400" tabRatio="717" firstSheet="1" activeTab="7" xr2:uid="{042AEAB9-CA67-40F3-B61A-4065E110605B}"/>
  </bookViews>
  <sheets>
    <sheet name="Comparision_Models_poss3" sheetId="29" r:id="rId1"/>
    <sheet name="Comparision_Models_poss2" sheetId="28" r:id="rId2"/>
    <sheet name="Comparision_Models" sheetId="24" r:id="rId3"/>
    <sheet name="Sheet2" sheetId="27" r:id="rId4"/>
    <sheet name="Sheet1" sheetId="26" r:id="rId5"/>
    <sheet name="Fstore_Sat-Sun-Weekay" sheetId="2" r:id="rId6"/>
    <sheet name="Rel_Sat-Sun-Weekday" sheetId="1" r:id="rId7"/>
    <sheet name="Hydrograph_Sat-Sun-Weekday V2 " sheetId="25" r:id="rId8"/>
  </sheets>
  <definedNames>
    <definedName name="_xlnm._FilterDatabase" localSheetId="7"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 i="29" l="1"/>
  <c r="N74" i="29"/>
  <c r="AB74" i="29" s="1"/>
  <c r="G17" i="29" s="1"/>
  <c r="M74" i="29"/>
  <c r="AA74" i="29" s="1"/>
  <c r="F17" i="29" s="1"/>
  <c r="L74" i="29"/>
  <c r="Z74" i="29" s="1"/>
  <c r="E17" i="29" s="1"/>
  <c r="K74" i="29"/>
  <c r="Y74" i="29" s="1"/>
  <c r="D17" i="29" s="1"/>
  <c r="J74" i="29"/>
  <c r="X74" i="29" s="1"/>
  <c r="C17" i="29" s="1"/>
  <c r="G74" i="29"/>
  <c r="F74" i="29"/>
  <c r="E74" i="29"/>
  <c r="D74" i="29"/>
  <c r="C74" i="29"/>
  <c r="N73" i="29"/>
  <c r="AB73" i="29" s="1"/>
  <c r="G16" i="29" s="1"/>
  <c r="M73" i="29"/>
  <c r="AA73" i="29" s="1"/>
  <c r="F16" i="29" s="1"/>
  <c r="L73" i="29"/>
  <c r="Z73" i="29" s="1"/>
  <c r="E16" i="29" s="1"/>
  <c r="K73" i="29"/>
  <c r="Y73" i="29" s="1"/>
  <c r="D16" i="29" s="1"/>
  <c r="J73" i="29"/>
  <c r="X73" i="29" s="1"/>
  <c r="C16" i="29" s="1"/>
  <c r="G73" i="29"/>
  <c r="F73" i="29"/>
  <c r="E73" i="29"/>
  <c r="D73" i="29"/>
  <c r="C73" i="29"/>
  <c r="N72" i="29"/>
  <c r="AB72" i="29" s="1"/>
  <c r="G15" i="29" s="1"/>
  <c r="M72" i="29"/>
  <c r="AA72" i="29" s="1"/>
  <c r="F15" i="29" s="1"/>
  <c r="L72" i="29"/>
  <c r="Z72" i="29" s="1"/>
  <c r="E15" i="29" s="1"/>
  <c r="K72" i="29"/>
  <c r="Y72" i="29" s="1"/>
  <c r="D15" i="29" s="1"/>
  <c r="J72" i="29"/>
  <c r="X72" i="29" s="1"/>
  <c r="C15" i="29" s="1"/>
  <c r="G72" i="29"/>
  <c r="F72" i="29"/>
  <c r="E72" i="29"/>
  <c r="D72" i="29"/>
  <c r="C72" i="29"/>
  <c r="N71" i="29"/>
  <c r="AB71" i="29" s="1"/>
  <c r="G14" i="29" s="1"/>
  <c r="M71" i="29"/>
  <c r="AA71" i="29" s="1"/>
  <c r="F14" i="29" s="1"/>
  <c r="L71" i="29"/>
  <c r="Z71" i="29" s="1"/>
  <c r="E14" i="29" s="1"/>
  <c r="K71" i="29"/>
  <c r="Y71" i="29" s="1"/>
  <c r="D14" i="29" s="1"/>
  <c r="J71" i="29"/>
  <c r="X71" i="29" s="1"/>
  <c r="C14" i="29" s="1"/>
  <c r="G71" i="29"/>
  <c r="F71" i="29"/>
  <c r="E71" i="29"/>
  <c r="D71" i="29"/>
  <c r="C71" i="29"/>
  <c r="N70" i="29"/>
  <c r="AB70" i="29" s="1"/>
  <c r="G13" i="29" s="1"/>
  <c r="M70" i="29"/>
  <c r="AA70" i="29" s="1"/>
  <c r="F13" i="29" s="1"/>
  <c r="L70" i="29"/>
  <c r="Z70" i="29" s="1"/>
  <c r="E13" i="29" s="1"/>
  <c r="K70" i="29"/>
  <c r="Y70" i="29" s="1"/>
  <c r="D13" i="29" s="1"/>
  <c r="J70" i="29"/>
  <c r="X70" i="29" s="1"/>
  <c r="C13" i="29" s="1"/>
  <c r="G70" i="29"/>
  <c r="F70" i="29"/>
  <c r="E70" i="29"/>
  <c r="D70" i="29"/>
  <c r="C70" i="29"/>
  <c r="N69" i="29"/>
  <c r="AB69" i="29" s="1"/>
  <c r="G12" i="29" s="1"/>
  <c r="M69" i="29"/>
  <c r="AA69" i="29" s="1"/>
  <c r="F12" i="29" s="1"/>
  <c r="L69" i="29"/>
  <c r="Z69" i="29" s="1"/>
  <c r="E12" i="29" s="1"/>
  <c r="K69" i="29"/>
  <c r="Y69" i="29" s="1"/>
  <c r="D12" i="29" s="1"/>
  <c r="J69" i="29"/>
  <c r="X69" i="29" s="1"/>
  <c r="C12" i="29" s="1"/>
  <c r="G69" i="29"/>
  <c r="F69" i="29"/>
  <c r="E69" i="29"/>
  <c r="D69" i="29"/>
  <c r="C69" i="29"/>
  <c r="N68" i="29"/>
  <c r="AB68" i="29" s="1"/>
  <c r="G11" i="29" s="1"/>
  <c r="M68" i="29"/>
  <c r="AA68" i="29" s="1"/>
  <c r="F11" i="29" s="1"/>
  <c r="L68" i="29"/>
  <c r="Z68" i="29" s="1"/>
  <c r="E11" i="29" s="1"/>
  <c r="K68" i="29"/>
  <c r="Y68" i="29" s="1"/>
  <c r="D11" i="29" s="1"/>
  <c r="J68" i="29"/>
  <c r="X68" i="29" s="1"/>
  <c r="C11" i="29" s="1"/>
  <c r="G68" i="29"/>
  <c r="F68" i="29"/>
  <c r="E68" i="29"/>
  <c r="D68" i="29"/>
  <c r="C68" i="29"/>
  <c r="N67" i="29"/>
  <c r="AB67" i="29" s="1"/>
  <c r="G10" i="29" s="1"/>
  <c r="M67" i="29"/>
  <c r="AA67" i="29" s="1"/>
  <c r="F10" i="29" s="1"/>
  <c r="L67" i="29"/>
  <c r="Z67" i="29" s="1"/>
  <c r="E10" i="29" s="1"/>
  <c r="K67" i="29"/>
  <c r="Y67" i="29" s="1"/>
  <c r="D10" i="29" s="1"/>
  <c r="J67" i="29"/>
  <c r="X67" i="29" s="1"/>
  <c r="C10" i="29" s="1"/>
  <c r="G67" i="29"/>
  <c r="F67" i="29"/>
  <c r="E67" i="29"/>
  <c r="D67" i="29"/>
  <c r="C67" i="29"/>
  <c r="BV66" i="29"/>
  <c r="BU66" i="29"/>
  <c r="BT66" i="29"/>
  <c r="BS66" i="29"/>
  <c r="BR66" i="29"/>
  <c r="BQ66" i="29"/>
  <c r="BP66" i="29"/>
  <c r="BO66" i="29"/>
  <c r="BN66" i="29"/>
  <c r="BM66" i="29"/>
  <c r="N66" i="29"/>
  <c r="AB66" i="29" s="1"/>
  <c r="G9" i="29" s="1"/>
  <c r="M66" i="29"/>
  <c r="AA66" i="29" s="1"/>
  <c r="F9" i="29" s="1"/>
  <c r="L66" i="29"/>
  <c r="Z66" i="29" s="1"/>
  <c r="E9" i="29" s="1"/>
  <c r="K66" i="29"/>
  <c r="Y66" i="29" s="1"/>
  <c r="D9" i="29" s="1"/>
  <c r="J66" i="29"/>
  <c r="X66" i="29" s="1"/>
  <c r="C9" i="29" s="1"/>
  <c r="G66" i="29"/>
  <c r="F66" i="29"/>
  <c r="E66" i="29"/>
  <c r="D66" i="29"/>
  <c r="C66" i="29"/>
  <c r="BV65" i="29"/>
  <c r="BU65" i="29"/>
  <c r="BT65" i="29"/>
  <c r="BS65" i="29"/>
  <c r="BR65" i="29"/>
  <c r="BQ65" i="29"/>
  <c r="BP65" i="29"/>
  <c r="BO65" i="29"/>
  <c r="BN65" i="29"/>
  <c r="BM65" i="29"/>
  <c r="N65" i="29"/>
  <c r="AB65" i="29" s="1"/>
  <c r="G8" i="29" s="1"/>
  <c r="M65" i="29"/>
  <c r="AA65" i="29" s="1"/>
  <c r="F8" i="29" s="1"/>
  <c r="L65" i="29"/>
  <c r="Z65" i="29" s="1"/>
  <c r="E8" i="29" s="1"/>
  <c r="K65" i="29"/>
  <c r="Y65" i="29" s="1"/>
  <c r="D8" i="29" s="1"/>
  <c r="J65" i="29"/>
  <c r="X65" i="29" s="1"/>
  <c r="C8" i="29" s="1"/>
  <c r="G65" i="29"/>
  <c r="F65" i="29"/>
  <c r="E65" i="29"/>
  <c r="D65" i="29"/>
  <c r="C65" i="29"/>
  <c r="BV64" i="29"/>
  <c r="BU64" i="29"/>
  <c r="BT64" i="29"/>
  <c r="BS64" i="29"/>
  <c r="BR64" i="29"/>
  <c r="BQ64" i="29"/>
  <c r="BP64" i="29"/>
  <c r="BO64" i="29"/>
  <c r="BN64" i="29"/>
  <c r="BM64" i="29"/>
  <c r="N64" i="29"/>
  <c r="AB64" i="29" s="1"/>
  <c r="G7" i="29" s="1"/>
  <c r="M64" i="29"/>
  <c r="AA64" i="29" s="1"/>
  <c r="F7" i="29" s="1"/>
  <c r="L64" i="29"/>
  <c r="Z64" i="29" s="1"/>
  <c r="E7" i="29" s="1"/>
  <c r="K64" i="29"/>
  <c r="Y64" i="29" s="1"/>
  <c r="D7" i="29" s="1"/>
  <c r="J64" i="29"/>
  <c r="X64" i="29" s="1"/>
  <c r="C7" i="29" s="1"/>
  <c r="G64" i="29"/>
  <c r="F64" i="29"/>
  <c r="E64" i="29"/>
  <c r="D64" i="29"/>
  <c r="C64" i="29"/>
  <c r="BV63" i="29"/>
  <c r="BU63" i="29"/>
  <c r="BT63" i="29"/>
  <c r="BS63" i="29"/>
  <c r="BR63" i="29"/>
  <c r="BQ63" i="29"/>
  <c r="BP63" i="29"/>
  <c r="BO63" i="29"/>
  <c r="BN63" i="29"/>
  <c r="BM63" i="29"/>
  <c r="N63" i="29"/>
  <c r="AB63" i="29" s="1"/>
  <c r="G6" i="29" s="1"/>
  <c r="M63" i="29"/>
  <c r="AA63" i="29" s="1"/>
  <c r="F6" i="29" s="1"/>
  <c r="L63" i="29"/>
  <c r="Z63" i="29" s="1"/>
  <c r="E6" i="29" s="1"/>
  <c r="K63" i="29"/>
  <c r="Y63" i="29" s="1"/>
  <c r="D6" i="29" s="1"/>
  <c r="J63" i="29"/>
  <c r="X63" i="29" s="1"/>
  <c r="C6" i="29" s="1"/>
  <c r="G63" i="29"/>
  <c r="F63" i="29"/>
  <c r="E63" i="29"/>
  <c r="D63" i="29"/>
  <c r="C63" i="29"/>
  <c r="BV62" i="29"/>
  <c r="BU62" i="29"/>
  <c r="BT62" i="29"/>
  <c r="BS62" i="29"/>
  <c r="BR62" i="29"/>
  <c r="BQ62" i="29"/>
  <c r="BP62" i="29"/>
  <c r="BO62" i="29"/>
  <c r="BN62" i="29"/>
  <c r="BM62" i="29"/>
  <c r="BV61" i="29"/>
  <c r="BU61" i="29"/>
  <c r="BT61" i="29"/>
  <c r="BS61" i="29"/>
  <c r="BR61" i="29"/>
  <c r="BQ61" i="29"/>
  <c r="BP61" i="29"/>
  <c r="BO61" i="29"/>
  <c r="BN61" i="29"/>
  <c r="BM61" i="29"/>
  <c r="BV60" i="29"/>
  <c r="BU60" i="29"/>
  <c r="BT60" i="29"/>
  <c r="BS60" i="29"/>
  <c r="BR60" i="29"/>
  <c r="BQ60" i="29"/>
  <c r="BP60" i="29"/>
  <c r="BO60" i="29"/>
  <c r="BN60" i="29"/>
  <c r="BM60" i="29"/>
  <c r="BV59" i="29"/>
  <c r="BU59" i="29"/>
  <c r="BT59" i="29"/>
  <c r="BS59" i="29"/>
  <c r="BR59" i="29"/>
  <c r="BQ59" i="29"/>
  <c r="BP59" i="29"/>
  <c r="BO59" i="29"/>
  <c r="BN59" i="29"/>
  <c r="BM59" i="29"/>
  <c r="BV58" i="29"/>
  <c r="BU58" i="29"/>
  <c r="BT58" i="29"/>
  <c r="BS58" i="29"/>
  <c r="BR58" i="29"/>
  <c r="BQ58" i="29"/>
  <c r="BP58" i="29"/>
  <c r="BO58" i="29"/>
  <c r="BN58" i="29"/>
  <c r="BM58" i="29"/>
  <c r="BV57" i="29"/>
  <c r="BU57" i="29"/>
  <c r="BT57" i="29"/>
  <c r="BS57" i="29"/>
  <c r="BR57" i="29"/>
  <c r="BQ57" i="29"/>
  <c r="BP57" i="29"/>
  <c r="BO57" i="29"/>
  <c r="BN57" i="29"/>
  <c r="BM57" i="29"/>
  <c r="BV56" i="29"/>
  <c r="BU56" i="29"/>
  <c r="BT56" i="29"/>
  <c r="BS56" i="29"/>
  <c r="BR56" i="29"/>
  <c r="BQ56" i="29"/>
  <c r="BP56" i="29"/>
  <c r="BO56" i="29"/>
  <c r="BN56" i="29"/>
  <c r="BM56" i="29"/>
  <c r="BV55" i="29"/>
  <c r="BU55" i="29"/>
  <c r="BT55" i="29"/>
  <c r="BS55" i="29"/>
  <c r="BR55" i="29"/>
  <c r="BQ55" i="29"/>
  <c r="BP55" i="29"/>
  <c r="BO55" i="29"/>
  <c r="BN55" i="29"/>
  <c r="BM55" i="29"/>
  <c r="BV54" i="29"/>
  <c r="BU54" i="29"/>
  <c r="BT54" i="29"/>
  <c r="BS54" i="29"/>
  <c r="BR54" i="29"/>
  <c r="BQ54" i="29"/>
  <c r="BP54" i="29"/>
  <c r="BO54" i="29"/>
  <c r="BN54" i="29"/>
  <c r="BM54" i="29"/>
  <c r="BV53" i="29"/>
  <c r="BU53" i="29"/>
  <c r="BT53" i="29"/>
  <c r="BS53" i="29"/>
  <c r="BR53" i="29"/>
  <c r="BQ53" i="29"/>
  <c r="BP53" i="29"/>
  <c r="BO53" i="29"/>
  <c r="BN53" i="29"/>
  <c r="BM53" i="29"/>
  <c r="BV52" i="29"/>
  <c r="BU52" i="29"/>
  <c r="BT52" i="29"/>
  <c r="BS52" i="29"/>
  <c r="BR52" i="29"/>
  <c r="BQ52" i="29"/>
  <c r="BP52" i="29"/>
  <c r="BO52" i="29"/>
  <c r="BN52" i="29"/>
  <c r="BM52" i="29"/>
  <c r="BV51" i="29"/>
  <c r="BU51" i="29"/>
  <c r="BT51" i="29"/>
  <c r="BS51" i="29"/>
  <c r="BR51" i="29"/>
  <c r="BQ51" i="29"/>
  <c r="BP51" i="29"/>
  <c r="BO51" i="29"/>
  <c r="BN51" i="29"/>
  <c r="BM51" i="29"/>
  <c r="BV50" i="29"/>
  <c r="BU50" i="29"/>
  <c r="BT50" i="29"/>
  <c r="BS50" i="29"/>
  <c r="BR50" i="29"/>
  <c r="BQ50" i="29"/>
  <c r="BP50" i="29"/>
  <c r="BO50" i="29"/>
  <c r="BN50" i="29"/>
  <c r="BM50" i="29"/>
  <c r="BV49" i="29"/>
  <c r="BU49" i="29"/>
  <c r="BT49" i="29"/>
  <c r="BS49" i="29"/>
  <c r="BR49" i="29"/>
  <c r="BQ49" i="29"/>
  <c r="BP49" i="29"/>
  <c r="BO49" i="29"/>
  <c r="BN49" i="29"/>
  <c r="BM49" i="29"/>
  <c r="BV48" i="29"/>
  <c r="BU48" i="29"/>
  <c r="BT48" i="29"/>
  <c r="BS48" i="29"/>
  <c r="BR48" i="29"/>
  <c r="BQ48" i="29"/>
  <c r="BP48" i="29"/>
  <c r="BO48" i="29"/>
  <c r="BN48" i="29"/>
  <c r="BM48" i="29"/>
  <c r="BV47" i="29"/>
  <c r="BU47" i="29"/>
  <c r="BT47" i="29"/>
  <c r="BS47" i="29"/>
  <c r="BR47" i="29"/>
  <c r="BQ47" i="29"/>
  <c r="BP47" i="29"/>
  <c r="BO47" i="29"/>
  <c r="BN47" i="29"/>
  <c r="BM47" i="29"/>
  <c r="N17" i="29"/>
  <c r="M17" i="29"/>
  <c r="L17" i="29"/>
  <c r="K17" i="29"/>
  <c r="J17" i="29"/>
  <c r="N16" i="29"/>
  <c r="M16" i="29"/>
  <c r="L16" i="29"/>
  <c r="K16" i="29"/>
  <c r="J16" i="29"/>
  <c r="N15" i="29"/>
  <c r="M15" i="29"/>
  <c r="L15" i="29"/>
  <c r="K15" i="29"/>
  <c r="J15" i="29"/>
  <c r="N14" i="29"/>
  <c r="M14" i="29"/>
  <c r="L14" i="29"/>
  <c r="K14" i="29"/>
  <c r="J14" i="29"/>
  <c r="N13" i="29"/>
  <c r="M13" i="29"/>
  <c r="L13" i="29"/>
  <c r="K13" i="29"/>
  <c r="J13" i="29"/>
  <c r="N12" i="29"/>
  <c r="M12" i="29"/>
  <c r="L12" i="29"/>
  <c r="K12" i="29"/>
  <c r="J12" i="29"/>
  <c r="N11" i="29"/>
  <c r="M11" i="29"/>
  <c r="L11" i="29"/>
  <c r="K11" i="29"/>
  <c r="J11" i="29"/>
  <c r="N10" i="29"/>
  <c r="M10" i="29"/>
  <c r="L10" i="29"/>
  <c r="K10" i="29"/>
  <c r="J10" i="29"/>
  <c r="N9" i="29"/>
  <c r="M9" i="29"/>
  <c r="L9" i="29"/>
  <c r="K9" i="29"/>
  <c r="J9" i="29"/>
  <c r="N8" i="29"/>
  <c r="M8" i="29"/>
  <c r="L8" i="29"/>
  <c r="K8" i="29"/>
  <c r="J8" i="29"/>
  <c r="N7" i="29"/>
  <c r="M7" i="29"/>
  <c r="L7" i="29"/>
  <c r="K7" i="29"/>
  <c r="J7" i="29"/>
  <c r="M6" i="29"/>
  <c r="L6" i="29"/>
  <c r="K6" i="29"/>
  <c r="J6" i="29"/>
  <c r="AA74" i="28" l="1"/>
  <c r="F17" i="28" s="1"/>
  <c r="N74" i="28"/>
  <c r="AB74" i="28" s="1"/>
  <c r="G17" i="28" s="1"/>
  <c r="M74" i="28"/>
  <c r="L74" i="28"/>
  <c r="Z74" i="28" s="1"/>
  <c r="E17" i="28" s="1"/>
  <c r="K74" i="28"/>
  <c r="Y74" i="28" s="1"/>
  <c r="D17" i="28" s="1"/>
  <c r="J74" i="28"/>
  <c r="X74" i="28" s="1"/>
  <c r="C17" i="28" s="1"/>
  <c r="G74" i="28"/>
  <c r="F74" i="28"/>
  <c r="E74" i="28"/>
  <c r="D74" i="28"/>
  <c r="C74" i="28"/>
  <c r="N73" i="28"/>
  <c r="AB73" i="28" s="1"/>
  <c r="G16" i="28" s="1"/>
  <c r="M73" i="28"/>
  <c r="AA73" i="28" s="1"/>
  <c r="F16" i="28" s="1"/>
  <c r="L73" i="28"/>
  <c r="Z73" i="28" s="1"/>
  <c r="E16" i="28" s="1"/>
  <c r="K73" i="28"/>
  <c r="Y73" i="28" s="1"/>
  <c r="D16" i="28" s="1"/>
  <c r="J73" i="28"/>
  <c r="X73" i="28" s="1"/>
  <c r="C16" i="28" s="1"/>
  <c r="G73" i="28"/>
  <c r="F73" i="28"/>
  <c r="E73" i="28"/>
  <c r="D73" i="28"/>
  <c r="C73" i="28"/>
  <c r="N72" i="28"/>
  <c r="AB72" i="28" s="1"/>
  <c r="G15" i="28" s="1"/>
  <c r="M72" i="28"/>
  <c r="AA72" i="28" s="1"/>
  <c r="F15" i="28" s="1"/>
  <c r="L72" i="28"/>
  <c r="Z72" i="28" s="1"/>
  <c r="E15" i="28" s="1"/>
  <c r="K72" i="28"/>
  <c r="Y72" i="28" s="1"/>
  <c r="D15" i="28" s="1"/>
  <c r="J72" i="28"/>
  <c r="X72" i="28" s="1"/>
  <c r="C15" i="28" s="1"/>
  <c r="G72" i="28"/>
  <c r="F72" i="28"/>
  <c r="E72" i="28"/>
  <c r="D72" i="28"/>
  <c r="C72" i="28"/>
  <c r="Y71" i="28"/>
  <c r="D14" i="28" s="1"/>
  <c r="X71" i="28"/>
  <c r="C14" i="28" s="1"/>
  <c r="N71" i="28"/>
  <c r="AB71" i="28" s="1"/>
  <c r="G14" i="28" s="1"/>
  <c r="M71" i="28"/>
  <c r="AA71" i="28" s="1"/>
  <c r="F14" i="28" s="1"/>
  <c r="L71" i="28"/>
  <c r="Z71" i="28" s="1"/>
  <c r="E14" i="28" s="1"/>
  <c r="K71" i="28"/>
  <c r="J71" i="28"/>
  <c r="G71" i="28"/>
  <c r="F71" i="28"/>
  <c r="E71" i="28"/>
  <c r="D71" i="28"/>
  <c r="C71" i="28"/>
  <c r="N70" i="28"/>
  <c r="AB70" i="28" s="1"/>
  <c r="G13" i="28" s="1"/>
  <c r="M70" i="28"/>
  <c r="AA70" i="28" s="1"/>
  <c r="F13" i="28" s="1"/>
  <c r="L70" i="28"/>
  <c r="Z70" i="28" s="1"/>
  <c r="E13" i="28" s="1"/>
  <c r="K70" i="28"/>
  <c r="Y70" i="28" s="1"/>
  <c r="D13" i="28" s="1"/>
  <c r="J70" i="28"/>
  <c r="X70" i="28" s="1"/>
  <c r="C13" i="28" s="1"/>
  <c r="G70" i="28"/>
  <c r="F70" i="28"/>
  <c r="E70" i="28"/>
  <c r="D70" i="28"/>
  <c r="C70" i="28"/>
  <c r="N69" i="28"/>
  <c r="AB69" i="28" s="1"/>
  <c r="G12" i="28" s="1"/>
  <c r="M69" i="28"/>
  <c r="AA69" i="28" s="1"/>
  <c r="F12" i="28" s="1"/>
  <c r="L69" i="28"/>
  <c r="Z69" i="28" s="1"/>
  <c r="E12" i="28" s="1"/>
  <c r="K69" i="28"/>
  <c r="Y69" i="28" s="1"/>
  <c r="D12" i="28" s="1"/>
  <c r="J69" i="28"/>
  <c r="X69" i="28" s="1"/>
  <c r="C12" i="28" s="1"/>
  <c r="G69" i="28"/>
  <c r="F69" i="28"/>
  <c r="E69" i="28"/>
  <c r="D69" i="28"/>
  <c r="C69" i="28"/>
  <c r="Z68" i="28"/>
  <c r="E11" i="28" s="1"/>
  <c r="N68" i="28"/>
  <c r="AB68" i="28" s="1"/>
  <c r="G11" i="28" s="1"/>
  <c r="M68" i="28"/>
  <c r="AA68" i="28" s="1"/>
  <c r="F11" i="28" s="1"/>
  <c r="L68" i="28"/>
  <c r="K68" i="28"/>
  <c r="Y68" i="28" s="1"/>
  <c r="D11" i="28" s="1"/>
  <c r="J68" i="28"/>
  <c r="X68" i="28" s="1"/>
  <c r="C11" i="28" s="1"/>
  <c r="G68" i="28"/>
  <c r="F68" i="28"/>
  <c r="E68" i="28"/>
  <c r="D68" i="28"/>
  <c r="C68" i="28"/>
  <c r="N67" i="28"/>
  <c r="AB67" i="28" s="1"/>
  <c r="G10" i="28" s="1"/>
  <c r="M67" i="28"/>
  <c r="AA67" i="28" s="1"/>
  <c r="F10" i="28" s="1"/>
  <c r="L67" i="28"/>
  <c r="Z67" i="28" s="1"/>
  <c r="E10" i="28" s="1"/>
  <c r="K67" i="28"/>
  <c r="Y67" i="28" s="1"/>
  <c r="D10" i="28" s="1"/>
  <c r="J67" i="28"/>
  <c r="X67" i="28" s="1"/>
  <c r="C10" i="28" s="1"/>
  <c r="G67" i="28"/>
  <c r="F67" i="28"/>
  <c r="E67" i="28"/>
  <c r="D67" i="28"/>
  <c r="C67" i="28"/>
  <c r="BV66" i="28"/>
  <c r="BU66" i="28"/>
  <c r="BT66" i="28"/>
  <c r="BS66" i="28"/>
  <c r="BR66" i="28"/>
  <c r="BQ66" i="28"/>
  <c r="BP66" i="28"/>
  <c r="BO66" i="28"/>
  <c r="BN66" i="28"/>
  <c r="BM66" i="28"/>
  <c r="Z66" i="28"/>
  <c r="E9" i="28" s="1"/>
  <c r="N66" i="28"/>
  <c r="AB66" i="28" s="1"/>
  <c r="G9" i="28" s="1"/>
  <c r="M66" i="28"/>
  <c r="AA66" i="28" s="1"/>
  <c r="F9" i="28" s="1"/>
  <c r="L66" i="28"/>
  <c r="K66" i="28"/>
  <c r="Y66" i="28" s="1"/>
  <c r="D9" i="28" s="1"/>
  <c r="J66" i="28"/>
  <c r="X66" i="28" s="1"/>
  <c r="C9" i="28" s="1"/>
  <c r="G66" i="28"/>
  <c r="F66" i="28"/>
  <c r="E66" i="28"/>
  <c r="D66" i="28"/>
  <c r="C66" i="28"/>
  <c r="BV65" i="28"/>
  <c r="BU65" i="28"/>
  <c r="BT65" i="28"/>
  <c r="BS65" i="28"/>
  <c r="BR65" i="28"/>
  <c r="BQ65" i="28"/>
  <c r="BP65" i="28"/>
  <c r="BO65" i="28"/>
  <c r="BN65" i="28"/>
  <c r="BM65" i="28"/>
  <c r="N65" i="28"/>
  <c r="AB65" i="28" s="1"/>
  <c r="G8" i="28" s="1"/>
  <c r="M65" i="28"/>
  <c r="AA65" i="28" s="1"/>
  <c r="F8" i="28" s="1"/>
  <c r="L65" i="28"/>
  <c r="Z65" i="28" s="1"/>
  <c r="E8" i="28" s="1"/>
  <c r="K65" i="28"/>
  <c r="Y65" i="28" s="1"/>
  <c r="D8" i="28" s="1"/>
  <c r="J65" i="28"/>
  <c r="X65" i="28" s="1"/>
  <c r="C8" i="28" s="1"/>
  <c r="G65" i="28"/>
  <c r="F65" i="28"/>
  <c r="E65" i="28"/>
  <c r="D65" i="28"/>
  <c r="C65" i="28"/>
  <c r="BV64" i="28"/>
  <c r="BU64" i="28"/>
  <c r="BT64" i="28"/>
  <c r="BS64" i="28"/>
  <c r="BR64" i="28"/>
  <c r="BQ64" i="28"/>
  <c r="BP64" i="28"/>
  <c r="BO64" i="28"/>
  <c r="BN64" i="28"/>
  <c r="BM64" i="28"/>
  <c r="N64" i="28"/>
  <c r="AB64" i="28" s="1"/>
  <c r="G7" i="28" s="1"/>
  <c r="M64" i="28"/>
  <c r="AA64" i="28" s="1"/>
  <c r="F7" i="28" s="1"/>
  <c r="L64" i="28"/>
  <c r="Z64" i="28" s="1"/>
  <c r="E7" i="28" s="1"/>
  <c r="K64" i="28"/>
  <c r="Y64" i="28" s="1"/>
  <c r="D7" i="28" s="1"/>
  <c r="J64" i="28"/>
  <c r="X64" i="28" s="1"/>
  <c r="C7" i="28" s="1"/>
  <c r="G64" i="28"/>
  <c r="F64" i="28"/>
  <c r="E64" i="28"/>
  <c r="D64" i="28"/>
  <c r="C64" i="28"/>
  <c r="BV63" i="28"/>
  <c r="BU63" i="28"/>
  <c r="BT63" i="28"/>
  <c r="BS63" i="28"/>
  <c r="BR63" i="28"/>
  <c r="BQ63" i="28"/>
  <c r="BP63" i="28"/>
  <c r="BO63" i="28"/>
  <c r="BN63" i="28"/>
  <c r="BM63" i="28"/>
  <c r="N63" i="28"/>
  <c r="AB63" i="28" s="1"/>
  <c r="G6" i="28" s="1"/>
  <c r="M63" i="28"/>
  <c r="AA63" i="28" s="1"/>
  <c r="F6" i="28" s="1"/>
  <c r="L63" i="28"/>
  <c r="Z63" i="28" s="1"/>
  <c r="E6" i="28" s="1"/>
  <c r="K63" i="28"/>
  <c r="Y63" i="28" s="1"/>
  <c r="D6" i="28" s="1"/>
  <c r="J63" i="28"/>
  <c r="X63" i="28" s="1"/>
  <c r="C6" i="28" s="1"/>
  <c r="G63" i="28"/>
  <c r="F63" i="28"/>
  <c r="E63" i="28"/>
  <c r="D63" i="28"/>
  <c r="C63" i="28"/>
  <c r="BV62" i="28"/>
  <c r="BU62" i="28"/>
  <c r="BT62" i="28"/>
  <c r="BS62" i="28"/>
  <c r="BR62" i="28"/>
  <c r="BQ62" i="28"/>
  <c r="BP62" i="28"/>
  <c r="BO62" i="28"/>
  <c r="BN62" i="28"/>
  <c r="BM62" i="28"/>
  <c r="BV61" i="28"/>
  <c r="BU61" i="28"/>
  <c r="BT61" i="28"/>
  <c r="BS61" i="28"/>
  <c r="BR61" i="28"/>
  <c r="BQ61" i="28"/>
  <c r="BP61" i="28"/>
  <c r="BO61" i="28"/>
  <c r="BN61" i="28"/>
  <c r="BM61" i="28"/>
  <c r="BV60" i="28"/>
  <c r="BU60" i="28"/>
  <c r="BT60" i="28"/>
  <c r="BS60" i="28"/>
  <c r="BR60" i="28"/>
  <c r="BQ60" i="28"/>
  <c r="BP60" i="28"/>
  <c r="BO60" i="28"/>
  <c r="BN60" i="28"/>
  <c r="BM60" i="28"/>
  <c r="BV59" i="28"/>
  <c r="BU59" i="28"/>
  <c r="BT59" i="28"/>
  <c r="BS59" i="28"/>
  <c r="BR59" i="28"/>
  <c r="BQ59" i="28"/>
  <c r="BP59" i="28"/>
  <c r="BO59" i="28"/>
  <c r="BN59" i="28"/>
  <c r="BM59" i="28"/>
  <c r="BV58" i="28"/>
  <c r="BU58" i="28"/>
  <c r="BT58" i="28"/>
  <c r="BS58" i="28"/>
  <c r="BR58" i="28"/>
  <c r="BQ58" i="28"/>
  <c r="BP58" i="28"/>
  <c r="BO58" i="28"/>
  <c r="BN58" i="28"/>
  <c r="BM58" i="28"/>
  <c r="BV57" i="28"/>
  <c r="BU57" i="28"/>
  <c r="BT57" i="28"/>
  <c r="BS57" i="28"/>
  <c r="BR57" i="28"/>
  <c r="BQ57" i="28"/>
  <c r="BP57" i="28"/>
  <c r="BO57" i="28"/>
  <c r="BN57" i="28"/>
  <c r="BM57" i="28"/>
  <c r="BV56" i="28"/>
  <c r="BU56" i="28"/>
  <c r="BT56" i="28"/>
  <c r="BS56" i="28"/>
  <c r="BR56" i="28"/>
  <c r="BQ56" i="28"/>
  <c r="BP56" i="28"/>
  <c r="BO56" i="28"/>
  <c r="BN56" i="28"/>
  <c r="BM56" i="28"/>
  <c r="BV55" i="28"/>
  <c r="BU55" i="28"/>
  <c r="BT55" i="28"/>
  <c r="BS55" i="28"/>
  <c r="BR55" i="28"/>
  <c r="BQ55" i="28"/>
  <c r="BP55" i="28"/>
  <c r="BO55" i="28"/>
  <c r="BN55" i="28"/>
  <c r="BM55" i="28"/>
  <c r="BV54" i="28"/>
  <c r="BU54" i="28"/>
  <c r="BT54" i="28"/>
  <c r="BS54" i="28"/>
  <c r="BR54" i="28"/>
  <c r="BQ54" i="28"/>
  <c r="BP54" i="28"/>
  <c r="BO54" i="28"/>
  <c r="BN54" i="28"/>
  <c r="BM54" i="28"/>
  <c r="BV53" i="28"/>
  <c r="BU53" i="28"/>
  <c r="BT53" i="28"/>
  <c r="BS53" i="28"/>
  <c r="BR53" i="28"/>
  <c r="BQ53" i="28"/>
  <c r="BP53" i="28"/>
  <c r="BO53" i="28"/>
  <c r="BN53" i="28"/>
  <c r="BM53" i="28"/>
  <c r="BV52" i="28"/>
  <c r="BU52" i="28"/>
  <c r="BT52" i="28"/>
  <c r="BS52" i="28"/>
  <c r="BR52" i="28"/>
  <c r="BQ52" i="28"/>
  <c r="BP52" i="28"/>
  <c r="BO52" i="28"/>
  <c r="BN52" i="28"/>
  <c r="BM52" i="28"/>
  <c r="BV51" i="28"/>
  <c r="BU51" i="28"/>
  <c r="BT51" i="28"/>
  <c r="BS51" i="28"/>
  <c r="BR51" i="28"/>
  <c r="BQ51" i="28"/>
  <c r="BP51" i="28"/>
  <c r="BO51" i="28"/>
  <c r="BN51" i="28"/>
  <c r="BM51" i="28"/>
  <c r="BV50" i="28"/>
  <c r="BU50" i="28"/>
  <c r="BT50" i="28"/>
  <c r="BS50" i="28"/>
  <c r="BR50" i="28"/>
  <c r="BQ50" i="28"/>
  <c r="BP50" i="28"/>
  <c r="BO50" i="28"/>
  <c r="BN50" i="28"/>
  <c r="BM50" i="28"/>
  <c r="BV49" i="28"/>
  <c r="BU49" i="28"/>
  <c r="BT49" i="28"/>
  <c r="BS49" i="28"/>
  <c r="BR49" i="28"/>
  <c r="BQ49" i="28"/>
  <c r="BP49" i="28"/>
  <c r="BO49" i="28"/>
  <c r="BN49" i="28"/>
  <c r="BM49" i="28"/>
  <c r="BV48" i="28"/>
  <c r="BU48" i="28"/>
  <c r="BT48" i="28"/>
  <c r="BS48" i="28"/>
  <c r="BR48" i="28"/>
  <c r="BQ48" i="28"/>
  <c r="BP48" i="28"/>
  <c r="BO48" i="28"/>
  <c r="BN48" i="28"/>
  <c r="BM48" i="28"/>
  <c r="BV47" i="28"/>
  <c r="BU47" i="28"/>
  <c r="BT47" i="28"/>
  <c r="BS47" i="28"/>
  <c r="BR47" i="28"/>
  <c r="BQ47" i="28"/>
  <c r="BP47" i="28"/>
  <c r="BO47" i="28"/>
  <c r="BN47" i="28"/>
  <c r="BM47" i="28"/>
  <c r="N17" i="28"/>
  <c r="M17" i="28"/>
  <c r="L17" i="28"/>
  <c r="K17" i="28"/>
  <c r="J17" i="28"/>
  <c r="N16" i="28"/>
  <c r="M16" i="28"/>
  <c r="L16" i="28"/>
  <c r="K16" i="28"/>
  <c r="J16" i="28"/>
  <c r="N15" i="28"/>
  <c r="M15" i="28"/>
  <c r="L15" i="28"/>
  <c r="K15" i="28"/>
  <c r="J15" i="28"/>
  <c r="N14" i="28"/>
  <c r="M14" i="28"/>
  <c r="L14" i="28"/>
  <c r="K14" i="28"/>
  <c r="J14" i="28"/>
  <c r="N13" i="28"/>
  <c r="M13" i="28"/>
  <c r="L13" i="28"/>
  <c r="K13" i="28"/>
  <c r="J13" i="28"/>
  <c r="N12" i="28"/>
  <c r="M12" i="28"/>
  <c r="L12" i="28"/>
  <c r="K12" i="28"/>
  <c r="J12" i="28"/>
  <c r="N11" i="28"/>
  <c r="M11" i="28"/>
  <c r="L11" i="28"/>
  <c r="K11" i="28"/>
  <c r="J11" i="28"/>
  <c r="N10" i="28"/>
  <c r="M10" i="28"/>
  <c r="L10" i="28"/>
  <c r="K10" i="28"/>
  <c r="J10" i="28"/>
  <c r="N9" i="28"/>
  <c r="M9" i="28"/>
  <c r="L9" i="28"/>
  <c r="K9" i="28"/>
  <c r="J9" i="28"/>
  <c r="N8" i="28"/>
  <c r="M8" i="28"/>
  <c r="L8" i="28"/>
  <c r="K8" i="28"/>
  <c r="J8" i="28"/>
  <c r="N7" i="28"/>
  <c r="M7" i="28"/>
  <c r="L7" i="28"/>
  <c r="K7" i="28"/>
  <c r="J7" i="28"/>
  <c r="N6" i="28"/>
  <c r="M6" i="28"/>
  <c r="L6" i="28"/>
  <c r="K6" i="28"/>
  <c r="J6" i="28"/>
  <c r="J6" i="24" l="1"/>
  <c r="L136" i="25" l="1"/>
  <c r="L135" i="25"/>
  <c r="L134" i="25"/>
  <c r="L133" i="25"/>
  <c r="L132" i="25"/>
  <c r="L131" i="25"/>
  <c r="L130" i="25"/>
  <c r="L129" i="25"/>
  <c r="L128" i="25"/>
  <c r="L127" i="25"/>
  <c r="L126" i="25"/>
  <c r="L125" i="25"/>
  <c r="L124" i="25"/>
  <c r="L123" i="25"/>
  <c r="L122" i="25"/>
  <c r="L121" i="25"/>
  <c r="L120" i="25"/>
  <c r="L119" i="25"/>
  <c r="L118" i="25"/>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7" i="25"/>
  <c r="L38" i="25"/>
  <c r="L39" i="25"/>
  <c r="L36" i="25"/>
  <c r="L35" i="25"/>
  <c r="L34" i="25"/>
  <c r="L33" i="25"/>
  <c r="L32" i="25"/>
  <c r="L31" i="25"/>
  <c r="L30" i="25"/>
  <c r="L29" i="25"/>
  <c r="L28" i="25"/>
  <c r="L27" i="25"/>
  <c r="L26" i="25"/>
  <c r="L25" i="25"/>
  <c r="L24" i="25"/>
  <c r="L23" i="25"/>
  <c r="L22" i="25"/>
  <c r="L21" i="25"/>
  <c r="L20" i="25"/>
  <c r="L19" i="25"/>
  <c r="L18" i="25"/>
  <c r="L17" i="25"/>
  <c r="BV64" i="24" l="1"/>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53" i="25"/>
  <c r="T41" i="25"/>
  <c r="T26"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P5" i="25"/>
  <c r="O5" i="25"/>
  <c r="N5" i="25"/>
  <c r="T54" i="25" l="1"/>
  <c r="N69" i="25"/>
  <c r="M17" i="25"/>
  <c r="T101" i="25"/>
  <c r="T18" i="25"/>
  <c r="T117" i="25"/>
  <c r="Q30" i="25"/>
  <c r="T85" i="25"/>
  <c r="S136" i="25"/>
  <c r="Q37" i="25"/>
  <c r="S94" i="25"/>
  <c r="M42" i="25"/>
  <c r="T110" i="25"/>
  <c r="M33" i="25"/>
  <c r="P42" i="25"/>
  <c r="R65" i="25"/>
  <c r="P121" i="25"/>
  <c r="R18" i="25"/>
  <c r="P43" i="25"/>
  <c r="S65" i="25"/>
  <c r="Q121" i="25"/>
  <c r="M22" i="25"/>
  <c r="Q38" i="25"/>
  <c r="N46" i="25"/>
  <c r="Q77" i="25"/>
  <c r="O125" i="25"/>
  <c r="M25" i="25"/>
  <c r="T39" i="25"/>
  <c r="T46" i="25"/>
  <c r="O82" i="25"/>
  <c r="R109" i="25"/>
  <c r="M126" i="25"/>
  <c r="Q26" i="25"/>
  <c r="S41" i="25"/>
  <c r="N51" i="25"/>
  <c r="T82" i="25"/>
  <c r="S110" i="25"/>
  <c r="T126" i="25"/>
  <c r="P19" i="25"/>
  <c r="T47" i="25"/>
  <c r="P73" i="25"/>
  <c r="Q96" i="25"/>
  <c r="T27" i="25"/>
  <c r="R37" i="25"/>
  <c r="P58" i="25"/>
  <c r="N128" i="25"/>
  <c r="N21" i="25"/>
  <c r="N25" i="25"/>
  <c r="Q29" i="25"/>
  <c r="M34" i="25"/>
  <c r="S42" i="25"/>
  <c r="P44" i="25"/>
  <c r="R49" i="25"/>
  <c r="M61" i="25"/>
  <c r="O69" i="25"/>
  <c r="S78" i="25"/>
  <c r="S91" i="25"/>
  <c r="S104" i="25"/>
  <c r="M113" i="25"/>
  <c r="R122" i="25"/>
  <c r="T128" i="25"/>
  <c r="T23" i="25"/>
  <c r="Q39" i="25"/>
  <c r="T43" i="25"/>
  <c r="N85" i="25"/>
  <c r="T24" i="25"/>
  <c r="T20" i="25"/>
  <c r="T28" i="25"/>
  <c r="S40" i="25"/>
  <c r="R103" i="25"/>
  <c r="M18" i="25"/>
  <c r="O21" i="25"/>
  <c r="R25" i="25"/>
  <c r="R29" i="25"/>
  <c r="Q34" i="25"/>
  <c r="M38" i="25"/>
  <c r="T42" i="25"/>
  <c r="O45" i="25"/>
  <c r="T49" i="25"/>
  <c r="R61" i="25"/>
  <c r="P70" i="25"/>
  <c r="T78" i="25"/>
  <c r="T91" i="25"/>
  <c r="T98" i="25"/>
  <c r="T104" i="25"/>
  <c r="R113" i="25"/>
  <c r="O123" i="25"/>
  <c r="R129" i="25"/>
  <c r="T32" i="25"/>
  <c r="T19" i="25"/>
  <c r="N48" i="25"/>
  <c r="P89" i="25"/>
  <c r="T111" i="25"/>
  <c r="Q18" i="25"/>
  <c r="M26" i="25"/>
  <c r="M30" i="25"/>
  <c r="T34" i="25"/>
  <c r="P41" i="25"/>
  <c r="N43" i="25"/>
  <c r="T45" i="25"/>
  <c r="T50" i="25"/>
  <c r="T63" i="25"/>
  <c r="Q70" i="25"/>
  <c r="T79" i="25"/>
  <c r="N107" i="25"/>
  <c r="R116" i="25"/>
  <c r="T35" i="25"/>
  <c r="R132"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S19" i="25"/>
  <c r="P23" i="25"/>
  <c r="O32" i="25"/>
  <c r="S36" i="25"/>
  <c r="O52" i="25"/>
  <c r="O55" i="25"/>
  <c r="S59" i="25"/>
  <c r="N75" i="25"/>
  <c r="Q80" i="25"/>
  <c r="O92" i="25"/>
  <c r="N120"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O28" i="25"/>
  <c r="P30" i="25"/>
  <c r="S32" i="25"/>
  <c r="O46" i="25"/>
  <c r="Q49" i="25"/>
  <c r="M56" i="25"/>
  <c r="N60" i="25"/>
  <c r="S75" i="25"/>
  <c r="M81"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R56"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M62" i="25"/>
  <c r="S72"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Q22" i="25"/>
  <c r="N29" i="25"/>
  <c r="P31" i="25"/>
  <c r="R33" i="25"/>
  <c r="O43" i="25"/>
  <c r="N45" i="25"/>
  <c r="S54"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N74" i="24" l="1"/>
  <c r="AB74" i="24" s="1"/>
  <c r="G17" i="24" s="1"/>
  <c r="M74" i="24"/>
  <c r="AA74" i="24" s="1"/>
  <c r="F17" i="24" s="1"/>
  <c r="L74" i="24"/>
  <c r="Z74" i="24" s="1"/>
  <c r="E17" i="24" s="1"/>
  <c r="K74" i="24"/>
  <c r="Y74" i="24" s="1"/>
  <c r="D17" i="24" s="1"/>
  <c r="J74" i="24"/>
  <c r="X74" i="24" s="1"/>
  <c r="C17" i="24" s="1"/>
  <c r="G74" i="24"/>
  <c r="F74" i="24"/>
  <c r="E74" i="24"/>
  <c r="D74" i="24"/>
  <c r="C74" i="24"/>
  <c r="N73" i="24"/>
  <c r="AB73" i="24" s="1"/>
  <c r="G16" i="24" s="1"/>
  <c r="M73" i="24"/>
  <c r="AA73" i="24" s="1"/>
  <c r="F16" i="24" s="1"/>
  <c r="L73" i="24"/>
  <c r="Z73" i="24" s="1"/>
  <c r="E16" i="24" s="1"/>
  <c r="K73" i="24"/>
  <c r="Y73" i="24" s="1"/>
  <c r="D16" i="24" s="1"/>
  <c r="J73" i="24"/>
  <c r="X73" i="24" s="1"/>
  <c r="C16" i="24" s="1"/>
  <c r="G73" i="24"/>
  <c r="F73" i="24"/>
  <c r="E73" i="24"/>
  <c r="D73" i="24"/>
  <c r="C73" i="24"/>
  <c r="N72" i="24"/>
  <c r="AB72" i="24" s="1"/>
  <c r="G15" i="24" s="1"/>
  <c r="M72" i="24"/>
  <c r="AA72" i="24" s="1"/>
  <c r="F15" i="24" s="1"/>
  <c r="L72" i="24"/>
  <c r="Z72" i="24" s="1"/>
  <c r="E15" i="24" s="1"/>
  <c r="K72" i="24"/>
  <c r="Y72" i="24" s="1"/>
  <c r="D15" i="24" s="1"/>
  <c r="J72" i="24"/>
  <c r="X72" i="24" s="1"/>
  <c r="C15" i="24" s="1"/>
  <c r="G72" i="24"/>
  <c r="F72" i="24"/>
  <c r="E72" i="24"/>
  <c r="D72" i="24"/>
  <c r="C72" i="24"/>
  <c r="N71" i="24"/>
  <c r="AB71" i="24" s="1"/>
  <c r="G14" i="24" s="1"/>
  <c r="M71" i="24"/>
  <c r="AA71" i="24" s="1"/>
  <c r="F14" i="24" s="1"/>
  <c r="L71" i="24"/>
  <c r="Z71" i="24" s="1"/>
  <c r="E14" i="24" s="1"/>
  <c r="K71" i="24"/>
  <c r="Y71" i="24" s="1"/>
  <c r="D14" i="24" s="1"/>
  <c r="J71" i="24"/>
  <c r="X71" i="24" s="1"/>
  <c r="C14" i="24" s="1"/>
  <c r="G71" i="24"/>
  <c r="F71" i="24"/>
  <c r="E71" i="24"/>
  <c r="D71" i="24"/>
  <c r="C71" i="24"/>
  <c r="N70" i="24"/>
  <c r="AB70" i="24" s="1"/>
  <c r="G13" i="24" s="1"/>
  <c r="M70" i="24"/>
  <c r="AA70" i="24" s="1"/>
  <c r="F13" i="24" s="1"/>
  <c r="L70" i="24"/>
  <c r="Z70" i="24" s="1"/>
  <c r="E13" i="24" s="1"/>
  <c r="K70" i="24"/>
  <c r="Y70" i="24" s="1"/>
  <c r="D13" i="24" s="1"/>
  <c r="J70" i="24"/>
  <c r="X70" i="24" s="1"/>
  <c r="C13" i="24" s="1"/>
  <c r="G70" i="24"/>
  <c r="F70" i="24"/>
  <c r="E70" i="24"/>
  <c r="D70" i="24"/>
  <c r="C70" i="24"/>
  <c r="N69" i="24"/>
  <c r="AB69" i="24" s="1"/>
  <c r="G12" i="24" s="1"/>
  <c r="M69" i="24"/>
  <c r="AA69" i="24" s="1"/>
  <c r="F12" i="24" s="1"/>
  <c r="L69" i="24"/>
  <c r="Z69" i="24" s="1"/>
  <c r="E12" i="24" s="1"/>
  <c r="K69" i="24"/>
  <c r="Y69" i="24" s="1"/>
  <c r="D12" i="24" s="1"/>
  <c r="J69" i="24"/>
  <c r="X69" i="24" s="1"/>
  <c r="C12" i="24" s="1"/>
  <c r="G69" i="24"/>
  <c r="F69" i="24"/>
  <c r="E69" i="24"/>
  <c r="D69" i="24"/>
  <c r="C69" i="24"/>
  <c r="N68" i="24"/>
  <c r="AB68" i="24" s="1"/>
  <c r="G11" i="24" s="1"/>
  <c r="M68" i="24"/>
  <c r="AA68" i="24" s="1"/>
  <c r="F11" i="24" s="1"/>
  <c r="L68" i="24"/>
  <c r="Z68" i="24" s="1"/>
  <c r="E11" i="24" s="1"/>
  <c r="K68" i="24"/>
  <c r="Y68" i="24" s="1"/>
  <c r="D11" i="24" s="1"/>
  <c r="J68" i="24"/>
  <c r="X68" i="24" s="1"/>
  <c r="C11" i="24" s="1"/>
  <c r="G68" i="24"/>
  <c r="F68" i="24"/>
  <c r="E68" i="24"/>
  <c r="D68" i="24"/>
  <c r="C68" i="24"/>
  <c r="N67" i="24"/>
  <c r="AB67" i="24" s="1"/>
  <c r="G10" i="24" s="1"/>
  <c r="M67" i="24"/>
  <c r="AA67" i="24" s="1"/>
  <c r="F10" i="24" s="1"/>
  <c r="L67" i="24"/>
  <c r="Z67" i="24" s="1"/>
  <c r="E10" i="24" s="1"/>
  <c r="K67" i="24"/>
  <c r="Y67" i="24" s="1"/>
  <c r="D10" i="24" s="1"/>
  <c r="J67" i="24"/>
  <c r="X67" i="24" s="1"/>
  <c r="C10" i="24" s="1"/>
  <c r="G67" i="24"/>
  <c r="F67" i="24"/>
  <c r="E67" i="24"/>
  <c r="D67" i="24"/>
  <c r="C67" i="24"/>
  <c r="N66" i="24"/>
  <c r="AB66" i="24" s="1"/>
  <c r="G9" i="24" s="1"/>
  <c r="M66" i="24"/>
  <c r="AA66" i="24" s="1"/>
  <c r="F9" i="24" s="1"/>
  <c r="L66" i="24"/>
  <c r="Z66" i="24" s="1"/>
  <c r="E9" i="24" s="1"/>
  <c r="K66" i="24"/>
  <c r="Y66" i="24" s="1"/>
  <c r="D9" i="24" s="1"/>
  <c r="J66" i="24"/>
  <c r="X66" i="24" s="1"/>
  <c r="C9" i="24" s="1"/>
  <c r="G66" i="24"/>
  <c r="F66" i="24"/>
  <c r="E66" i="24"/>
  <c r="D66" i="24"/>
  <c r="C66" i="24"/>
  <c r="N65" i="24"/>
  <c r="AB65" i="24" s="1"/>
  <c r="G8" i="24" s="1"/>
  <c r="M65" i="24"/>
  <c r="AA65" i="24" s="1"/>
  <c r="F8" i="24" s="1"/>
  <c r="L65" i="24"/>
  <c r="Z65" i="24" s="1"/>
  <c r="E8" i="24" s="1"/>
  <c r="K65" i="24"/>
  <c r="Y65" i="24" s="1"/>
  <c r="D8" i="24" s="1"/>
  <c r="J65" i="24"/>
  <c r="X65" i="24" s="1"/>
  <c r="C8" i="24" s="1"/>
  <c r="G65" i="24"/>
  <c r="F65" i="24"/>
  <c r="E65" i="24"/>
  <c r="D65" i="24"/>
  <c r="C65" i="24"/>
  <c r="N64" i="24"/>
  <c r="AB64" i="24" s="1"/>
  <c r="G7" i="24" s="1"/>
  <c r="M64" i="24"/>
  <c r="AA64" i="24" s="1"/>
  <c r="F7" i="24" s="1"/>
  <c r="L64" i="24"/>
  <c r="Z64" i="24" s="1"/>
  <c r="E7" i="24" s="1"/>
  <c r="K64" i="24"/>
  <c r="Y64" i="24" s="1"/>
  <c r="D7" i="24" s="1"/>
  <c r="J64" i="24"/>
  <c r="X64" i="24" s="1"/>
  <c r="C7" i="24" s="1"/>
  <c r="G64" i="24"/>
  <c r="F64" i="24"/>
  <c r="E64" i="24"/>
  <c r="D64" i="24"/>
  <c r="C64" i="24"/>
  <c r="N63" i="24"/>
  <c r="AB63" i="24" s="1"/>
  <c r="G6" i="24" s="1"/>
  <c r="M63" i="24"/>
  <c r="AA63" i="24" s="1"/>
  <c r="F6" i="24" s="1"/>
  <c r="L63" i="24"/>
  <c r="Z63" i="24" s="1"/>
  <c r="E6" i="24" s="1"/>
  <c r="K63" i="24"/>
  <c r="Y63" i="24" s="1"/>
  <c r="D6" i="24" s="1"/>
  <c r="J63" i="24"/>
  <c r="X63" i="24" s="1"/>
  <c r="C6" i="24" s="1"/>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<sst xmlns="http://schemas.openxmlformats.org/spreadsheetml/2006/main" count="5380" uniqueCount="98">
  <si>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</si>
  <si>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</si>
  <si>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</si>
  <si>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</si>
  <si>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</si>
  <si>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</si>
  <si>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</si>
  <si>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</si>
  <si>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</si>
  <si>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</si>
  <si>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</si>
  <si>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</si>
  <si>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</si>
  <si>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</si>
  <si>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</si>
  <si>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</si>
  <si>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</si>
  <si>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</si>
  <si>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</si>
  <si>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</si>
  <si>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</si>
  <si>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</si>
  <si>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</si>
  <si>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</si>
  <si>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</si>
  <si>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</si>
  <si>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</si>
  <si>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</si>
  <si>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</si>
  <si>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</si>
  <si>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</si>
  <si>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</si>
  <si>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</si>
  <si>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</si>
  <si>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</si>
  <si>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</si>
  <si>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</si>
  <si>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</si>
  <si>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</si>
  <si>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</si>
  <si>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</si>
  <si>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</si>
  <si>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</si>
  <si>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</si>
  <si>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</si>
  <si>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</si>
  <si>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</si>
  <si>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</si>
  <si>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</si>
  <si>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</si>
  <si>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</si>
  <si>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</si>
  <si>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</si>
  <si>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</si>
  <si>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</si>
  <si>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</si>
  <si>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</si>
  <si>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</si>
  <si>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</si>
  <si>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</si>
  <si>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</si>
  <si>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</si>
  <si>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</si>
  <si>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</si>
  <si>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</si>
  <si>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</si>
  <si>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</si>
  <si>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Difference between Saturday and Weekday models</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</si>
  <si>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</si>
  <si>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</si>
  <si>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</si>
  <si>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</si>
  <si>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</si>
  <si>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</si>
  <si>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</si>
  <si>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</si>
  <si>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</si>
  <si>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</si>
  <si>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</si>
  <si>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</si>
  <si>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Market-Contract prices model</t>
  </si>
  <si>
    <t>Daytype</t>
  </si>
  <si>
    <t>Flowpattern</t>
  </si>
  <si>
    <t>Period</t>
  </si>
  <si>
    <t>Revenue logic</t>
  </si>
  <si>
    <t>Equation</t>
  </si>
  <si>
    <t xml:space="preserve">Eq. 4 </t>
  </si>
  <si>
    <t>Eq. 4</t>
  </si>
  <si>
    <t>Eq. 6</t>
  </si>
  <si>
    <t>Eq. 7</t>
  </si>
  <si>
    <t>Eq. 5</t>
  </si>
  <si>
    <t xml:space="preserve">              pLow        pHigh</t>
  </si>
  <si>
    <t>Sunday       12820.3      13802.0</t>
  </si>
  <si>
    <t>Saturday     13039.8      15509.4</t>
  </si>
  <si>
    <t>Weekday      13115.5      16659.9    ;</t>
  </si>
  <si>
    <t>HydroPeak</t>
  </si>
  <si>
    <t>Possibility 3</t>
  </si>
  <si>
    <t>Case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</si>
</sst>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9"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
      <sz val="12"/>
      <color theme="1"/>
      <name val="Times New Roman"/>
      <family val="1"/>
    </font>
    <font>
      <b/>
      <sz val="12"/>
      <color theme="1"/>
      <name val="Times New Roman"/>
      <family val="1"/>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FF0000"/>
      </left>
      <right style="thin">
        <color rgb="FFFF0000"/>
      </right>
      <top style="thin">
        <color rgb="FFFF0000"/>
      </top>
      <bottom style="thin">
        <color rgb="FFFF0000"/>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s>
  <cellStyleXfs count="1">
    <xf numFmtId="0" fontId="0" fillId="0" borderId="0"/>
  </cellStyleXfs>
  <cellXfs count="75">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7" fillId="0" borderId="4"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0" fillId="2" borderId="0" xfId="0" applyFill="1"/>
    <xf numFmtId="0" fontId="0" fillId="4" borderId="0" xfId="0" applyFill="1"/>
    <xf numFmtId="0" fontId="0" fillId="2" borderId="10" xfId="0" applyFill="1" applyBorder="1"/>
    <xf numFmtId="0" fontId="0" fillId="4" borderId="10" xfId="0" applyFill="1" applyBorder="1"/>
    <xf numFmtId="0" fontId="0" fillId="0" borderId="10" xfId="0" applyBorder="1"/>
    <xf numFmtId="0" fontId="0" fillId="2" borderId="11" xfId="0" applyFill="1" applyBorder="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4" borderId="14" xfId="0" applyFill="1" applyBorder="1"/>
    <xf numFmtId="0" fontId="0" fillId="4" borderId="15"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5" fillId="2" borderId="0" xfId="0" applyFont="1" applyFill="1" applyAlignment="1">
      <alignment horizontal="center"/>
    </xf>
    <xf numFmtId="0" fontId="3" fillId="13"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6" fillId="18"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6" xfId="0" applyFont="1" applyBorder="1" applyAlignment="1">
      <alignment horizontal="center" vertical="center"/>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Comparision_Models_poss3!$C$6:$C$17</c:f>
              <c:numCache>
                <c:formatCode>General</c:formatCode>
                <c:ptCount val="12"/>
                <c:pt idx="0">
                  <c:v>21.756208747951799</c:v>
                </c:pt>
                <c:pt idx="1">
                  <c:v>21.659967561923899</c:v>
                </c:pt>
                <c:pt idx="2">
                  <c:v>21.563674761923902</c:v>
                </c:pt>
                <c:pt idx="3">
                  <c:v>21.371089161923901</c:v>
                </c:pt>
                <c:pt idx="4">
                  <c:v>21.196335561923899</c:v>
                </c:pt>
                <c:pt idx="5">
                  <c:v>21.0215819619239</c:v>
                </c:pt>
                <c:pt idx="6">
                  <c:v>20.9894843619239</c:v>
                </c:pt>
                <c:pt idx="7">
                  <c:v>20.957386761923903</c:v>
                </c:pt>
                <c:pt idx="8">
                  <c:v>20.6509230852818</c:v>
                </c:pt>
                <c:pt idx="9">
                  <c:v>19.460972633668899</c:v>
                </c:pt>
                <c:pt idx="10">
                  <c:v>18.271022182055997</c:v>
                </c:pt>
                <c:pt idx="11">
                  <c:v>16.843081640120499</c:v>
                </c:pt>
              </c:numCache>
            </c:numRef>
          </c:xVal>
          <c:yVal>
            <c:numRef>
              <c:f>Comparision_Models_poss3!$B$6:$B$17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E9CD-4A2C-B0FC-FA02B7DDB7E3}"/>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Comparision_Models_poss3!$D$6:$D$17</c:f>
              <c:numCache>
                <c:formatCode>General</c:formatCode>
                <c:ptCount val="12"/>
                <c:pt idx="0">
                  <c:v>24.982836021633201</c:v>
                </c:pt>
                <c:pt idx="1">
                  <c:v>24.8669652071261</c:v>
                </c:pt>
                <c:pt idx="2">
                  <c:v>24.7590664199221</c:v>
                </c:pt>
                <c:pt idx="3">
                  <c:v>24.5641524817472</c:v>
                </c:pt>
                <c:pt idx="4">
                  <c:v>24.484426184973003</c:v>
                </c:pt>
                <c:pt idx="5">
                  <c:v>24.404699888198799</c:v>
                </c:pt>
                <c:pt idx="6">
                  <c:v>24.166709797876202</c:v>
                </c:pt>
                <c:pt idx="7">
                  <c:v>23.928719707553601</c:v>
                </c:pt>
                <c:pt idx="8">
                  <c:v>22.738769255940703</c:v>
                </c:pt>
                <c:pt idx="9">
                  <c:v>21.548818804327802</c:v>
                </c:pt>
                <c:pt idx="10">
                  <c:v>20.3588683527149</c:v>
                </c:pt>
                <c:pt idx="11">
                  <c:v>18.930927810779401</c:v>
                </c:pt>
              </c:numCache>
            </c:numRef>
          </c:xVal>
          <c:yVal>
            <c:numRef>
              <c:f>Comparision_Models_poss3!$B$6:$B$17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E9CD-4A2C-B0FC-FA02B7DDB7E3}"/>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Comparision_Models_poss3!$E$6:$E$17</c:f>
              <c:numCache>
                <c:formatCode>General</c:formatCode>
                <c:ptCount val="12"/>
                <c:pt idx="0">
                  <c:v>28.016890833473202</c:v>
                </c:pt>
                <c:pt idx="1">
                  <c:v>27.800594974727197</c:v>
                </c:pt>
                <c:pt idx="2">
                  <c:v>27.599209333704</c:v>
                </c:pt>
                <c:pt idx="3">
                  <c:v>27.235415917662099</c:v>
                </c:pt>
                <c:pt idx="4">
                  <c:v>27.155689620887902</c:v>
                </c:pt>
                <c:pt idx="5">
                  <c:v>27.075963324113701</c:v>
                </c:pt>
                <c:pt idx="6">
                  <c:v>26.8379732337912</c:v>
                </c:pt>
                <c:pt idx="7">
                  <c:v>26.599983143468599</c:v>
                </c:pt>
                <c:pt idx="8">
                  <c:v>25.410032691855697</c:v>
                </c:pt>
                <c:pt idx="9">
                  <c:v>24.220082240242803</c:v>
                </c:pt>
                <c:pt idx="10">
                  <c:v>23.030131788629902</c:v>
                </c:pt>
                <c:pt idx="11">
                  <c:v>21.602191246694399</c:v>
                </c:pt>
              </c:numCache>
            </c:numRef>
          </c:xVal>
          <c:yVal>
            <c:numRef>
              <c:f>Comparision_Models_poss3!$B$6:$B$17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E9CD-4A2C-B0FC-FA02B7DDB7E3}"/>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Comparision_Models_poss3!$F$6:$F$17</c:f>
              <c:numCache>
                <c:formatCode>General</c:formatCode>
                <c:ptCount val="12"/>
                <c:pt idx="0">
                  <c:v>31.050945645313099</c:v>
                </c:pt>
                <c:pt idx="1">
                  <c:v>30.734224742328401</c:v>
                </c:pt>
                <c:pt idx="2">
                  <c:v>30.4393522474859</c:v>
                </c:pt>
                <c:pt idx="3">
                  <c:v>29.906679353576997</c:v>
                </c:pt>
                <c:pt idx="4">
                  <c:v>29.8269530568029</c:v>
                </c:pt>
                <c:pt idx="5">
                  <c:v>29.747226760028703</c:v>
                </c:pt>
                <c:pt idx="6">
                  <c:v>29.509236669706098</c:v>
                </c:pt>
                <c:pt idx="7">
                  <c:v>29.271246579383501</c:v>
                </c:pt>
                <c:pt idx="8">
                  <c:v>28.081296127770599</c:v>
                </c:pt>
                <c:pt idx="9">
                  <c:v>26.891345676157702</c:v>
                </c:pt>
                <c:pt idx="10">
                  <c:v>25.7013952245448</c:v>
                </c:pt>
                <c:pt idx="11">
                  <c:v>24.273454682609302</c:v>
                </c:pt>
              </c:numCache>
            </c:numRef>
          </c:xVal>
          <c:yVal>
            <c:numRef>
              <c:f>Comparision_Models_poss3!$B$6:$B$17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E9CD-4A2C-B0FC-FA02B7DDB7E3}"/>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Comparision_Models_poss3!$G$6:$G$17</c:f>
              <c:numCache>
                <c:formatCode>General</c:formatCode>
                <c:ptCount val="12"/>
                <c:pt idx="0">
                  <c:v>34.0850004571531</c:v>
                </c:pt>
                <c:pt idx="1">
                  <c:v>33.667854509929498</c:v>
                </c:pt>
                <c:pt idx="2">
                  <c:v>33.279495161267796</c:v>
                </c:pt>
                <c:pt idx="3">
                  <c:v>32.577942789491999</c:v>
                </c:pt>
                <c:pt idx="4">
                  <c:v>32.498216492717802</c:v>
                </c:pt>
                <c:pt idx="5">
                  <c:v>32.418490195943605</c:v>
                </c:pt>
                <c:pt idx="6">
                  <c:v>32.180500105621</c:v>
                </c:pt>
                <c:pt idx="7">
                  <c:v>31.942510015298399</c:v>
                </c:pt>
                <c:pt idx="8">
                  <c:v>30.752559563685498</c:v>
                </c:pt>
                <c:pt idx="9">
                  <c:v>29.562609112072597</c:v>
                </c:pt>
                <c:pt idx="10">
                  <c:v>28.372658660459702</c:v>
                </c:pt>
                <c:pt idx="11">
                  <c:v>26.9447181185242</c:v>
                </c:pt>
              </c:numCache>
            </c:numRef>
          </c:xVal>
          <c:yVal>
            <c:numRef>
              <c:f>Comparision_Models_poss3!$B$6:$B$17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E9CD-4A2C-B0FC-FA02B7DDB7E3}"/>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Comparision_Models_poss3!$J$6:$J$17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Comparision_Models_poss3!$I$6:$I$17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E9CD-4A2C-B0FC-FA02B7DDB7E3}"/>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Comparision_Models_poss3!$K$6:$K$17</c:f>
              <c:numCache>
                <c:formatCode>General</c:formatCode>
                <c:ptCount val="12"/>
                <c:pt idx="0">
                  <c:v>24.982836021633201</c:v>
                </c:pt>
                <c:pt idx="1">
                  <c:v>24.949467165542199</c:v>
                </c:pt>
                <c:pt idx="2">
                  <c:v>24.918399609871202</c:v>
                </c:pt>
                <c:pt idx="3">
                  <c:v>24.8622775738204</c:v>
                </c:pt>
                <c:pt idx="4">
                  <c:v>24.8516033002721</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Comparision_Models_poss3!$I$6:$I$17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E9CD-4A2C-B0FC-FA02B7DDB7E3}"/>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Comparision_Models_poss3!$L$6:$L$17</c:f>
              <c:numCache>
                <c:formatCode>General</c:formatCode>
                <c:ptCount val="12"/>
                <c:pt idx="0">
                  <c:v>28.016890833473202</c:v>
                </c:pt>
                <c:pt idx="1">
                  <c:v>27.954610166115899</c:v>
                </c:pt>
                <c:pt idx="2">
                  <c:v>27.896624717197103</c:v>
                </c:pt>
                <c:pt idx="3">
                  <c:v>27.791876809472697</c:v>
                </c:pt>
                <c:pt idx="4">
                  <c:v>27.781202535924301</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Comparision_Models_poss3!$I$6:$I$17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E9CD-4A2C-B0FC-FA02B7DDB7E3}"/>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Comparision_Models_poss3!$M$6:$M$17</c:f>
              <c:numCache>
                <c:formatCode>General</c:formatCode>
                <c:ptCount val="12"/>
                <c:pt idx="0">
                  <c:v>31.050945645313099</c:v>
                </c:pt>
                <c:pt idx="1">
                  <c:v>30.959753166689602</c:v>
                </c:pt>
                <c:pt idx="2">
                  <c:v>30.874849824522901</c:v>
                </c:pt>
                <c:pt idx="3">
                  <c:v>30.721476045125002</c:v>
                </c:pt>
                <c:pt idx="4">
                  <c:v>30.710801771576598</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Comparision_Models_poss3!$I$6:$I$17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E9CD-4A2C-B0FC-FA02B7DDB7E3}"/>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Comparision_Models_poss3!$N$6:$N$17</c:f>
              <c:numCache>
                <c:formatCode>General</c:formatCode>
                <c:ptCount val="12"/>
                <c:pt idx="0">
                  <c:v>34.0850004571531</c:v>
                </c:pt>
                <c:pt idx="1">
                  <c:v>33.964896167263298</c:v>
                </c:pt>
                <c:pt idx="2">
                  <c:v>33.853074931848802</c:v>
                </c:pt>
                <c:pt idx="3">
                  <c:v>33.651075280777299</c:v>
                </c:pt>
                <c:pt idx="4">
                  <c:v>33.640401007228903</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Comparision_Models_poss3!$I$6:$I$17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E9CD-4A2C-B0FC-FA02B7DDB7E3}"/>
            </c:ext>
          </c:extLst>
        </c:ser>
        <c:dLbls>
          <c:showLegendKey val="0"/>
          <c:showVal val="0"/>
          <c:showCatName val="0"/>
          <c:showSerName val="0"/>
          <c:showPercent val="0"/>
          <c:showBubbleSize val="0"/>
        </c:dLbls>
        <c:axId val="1211617856"/>
        <c:axId val="655929296"/>
        <c:extLst/>
      </c:scatterChart>
      <c:valAx>
        <c:axId val="1211617856"/>
        <c:scaling>
          <c:orientation val="minMax"/>
          <c:max val="36"/>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ajorUnit val="3"/>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Comparision_Models_poss2!$C$6:$C$17</c:f>
              <c:numCache>
                <c:formatCode>General</c:formatCode>
                <c:ptCount val="12"/>
                <c:pt idx="0">
                  <c:v>21.756208747951799</c:v>
                </c:pt>
                <c:pt idx="1">
                  <c:v>20.519883590268002</c:v>
                </c:pt>
                <c:pt idx="2">
                  <c:v>20.418542583760001</c:v>
                </c:pt>
                <c:pt idx="3">
                  <c:v>20.215860570743999</c:v>
                </c:pt>
                <c:pt idx="4">
                  <c:v>19.830424731975999</c:v>
                </c:pt>
                <c:pt idx="5">
                  <c:v>19.444988893208002</c:v>
                </c:pt>
                <c:pt idx="6">
                  <c:v>19.076679572967997</c:v>
                </c:pt>
                <c:pt idx="7">
                  <c:v>18.708370252727999</c:v>
                </c:pt>
                <c:pt idx="8">
                  <c:v>17.5240164479317</c:v>
                </c:pt>
                <c:pt idx="9">
                  <c:v>16.276998714253399</c:v>
                </c:pt>
                <c:pt idx="10">
                  <c:v>14.954242916059</c:v>
                </c:pt>
                <c:pt idx="11">
                  <c:v>13.266961713064401</c:v>
                </c:pt>
              </c:numCache>
            </c:numRef>
          </c:xVal>
          <c:yVal>
            <c:numRef>
              <c:f>Comparision_Models_poss2!$B$6:$B$17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BAD8-474D-8D42-4F93994413C8}"/>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Comparision_Models_poss2!$D$6:$D$17</c:f>
              <c:numCache>
                <c:formatCode>General</c:formatCode>
                <c:ptCount val="12"/>
                <c:pt idx="0">
                  <c:v>25.022750419277102</c:v>
                </c:pt>
                <c:pt idx="1">
                  <c:v>24.2146865227982</c:v>
                </c:pt>
                <c:pt idx="2">
                  <c:v>24.115515076290201</c:v>
                </c:pt>
                <c:pt idx="3">
                  <c:v>23.917172183274197</c:v>
                </c:pt>
                <c:pt idx="4">
                  <c:v>23.513594692831099</c:v>
                </c:pt>
                <c:pt idx="5">
                  <c:v>23.132040496286198</c:v>
                </c:pt>
                <c:pt idx="6">
                  <c:v>22.791308925796098</c:v>
                </c:pt>
                <c:pt idx="7">
                  <c:v>22.463705286488903</c:v>
                </c:pt>
                <c:pt idx="8">
                  <c:v>21.6569599639312</c:v>
                </c:pt>
                <c:pt idx="9">
                  <c:v>20.7901533975026</c:v>
                </c:pt>
                <c:pt idx="10">
                  <c:v>19.847608766557801</c:v>
                </c:pt>
                <c:pt idx="11">
                  <c:v>18.616580964262702</c:v>
                </c:pt>
              </c:numCache>
            </c:numRef>
          </c:xVal>
          <c:yVal>
            <c:numRef>
              <c:f>Comparision_Models_poss2!$B$6:$B$17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BAD8-474D-8D42-4F93994413C8}"/>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Comparision_Models_poss2!$E$6:$E$17</c:f>
              <c:numCache>
                <c:formatCode>General</c:formatCode>
                <c:ptCount val="12"/>
                <c:pt idx="0">
                  <c:v>28.121567688353402</c:v>
                </c:pt>
                <c:pt idx="1">
                  <c:v>27.6205692034981</c:v>
                </c:pt>
                <c:pt idx="2">
                  <c:v>27.544275027000598</c:v>
                </c:pt>
                <c:pt idx="3">
                  <c:v>27.3861256204551</c:v>
                </c:pt>
                <c:pt idx="4">
                  <c:v>27.0382003412311</c:v>
                </c:pt>
                <c:pt idx="5">
                  <c:v>26.7326883781361</c:v>
                </c:pt>
                <c:pt idx="6">
                  <c:v>26.467999041096</c:v>
                </c:pt>
                <c:pt idx="7">
                  <c:v>26.216437635238698</c:v>
                </c:pt>
                <c:pt idx="8">
                  <c:v>25.7899034799307</c:v>
                </c:pt>
                <c:pt idx="9">
                  <c:v>25.303308080751698</c:v>
                </c:pt>
                <c:pt idx="10">
                  <c:v>24.740974617056501</c:v>
                </c:pt>
                <c:pt idx="11">
                  <c:v>23.9662002154611</c:v>
                </c:pt>
              </c:numCache>
            </c:numRef>
          </c:xVal>
          <c:yVal>
            <c:numRef>
              <c:f>Comparision_Models_poss2!$B$6:$B$17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BAD8-474D-8D42-4F93994413C8}"/>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Comparision_Models_poss2!$F$6:$F$17</c:f>
              <c:numCache>
                <c:formatCode>General</c:formatCode>
                <c:ptCount val="12"/>
                <c:pt idx="0">
                  <c:v>31.220384957429701</c:v>
                </c:pt>
                <c:pt idx="1">
                  <c:v>31.015968371599101</c:v>
                </c:pt>
                <c:pt idx="2">
                  <c:v>30.958617777312199</c:v>
                </c:pt>
                <c:pt idx="3">
                  <c:v>30.834689035405301</c:v>
                </c:pt>
                <c:pt idx="4">
                  <c:v>30.562805989631197</c:v>
                </c:pt>
                <c:pt idx="5">
                  <c:v>30.333336259986098</c:v>
                </c:pt>
                <c:pt idx="6">
                  <c:v>30.144689156395902</c:v>
                </c:pt>
                <c:pt idx="7">
                  <c:v>29.969169983988603</c:v>
                </c:pt>
                <c:pt idx="8">
                  <c:v>29.922846995930197</c:v>
                </c:pt>
                <c:pt idx="9">
                  <c:v>29.8164627640008</c:v>
                </c:pt>
                <c:pt idx="10">
                  <c:v>29.634340467555301</c:v>
                </c:pt>
                <c:pt idx="11">
                  <c:v>29.315819466659402</c:v>
                </c:pt>
              </c:numCache>
            </c:numRef>
          </c:xVal>
          <c:yVal>
            <c:numRef>
              <c:f>Comparision_Models_poss2!$B$6:$B$17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BAD8-474D-8D42-4F93994413C8}"/>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Comparision_Models_poss2!$G$6:$G$17</c:f>
              <c:numCache>
                <c:formatCode>General</c:formatCode>
                <c:ptCount val="12"/>
                <c:pt idx="0">
                  <c:v>34.319202226506</c:v>
                </c:pt>
                <c:pt idx="1">
                  <c:v>34.411367539700102</c:v>
                </c:pt>
                <c:pt idx="2">
                  <c:v>34.372960527623803</c:v>
                </c:pt>
                <c:pt idx="3">
                  <c:v>34.283252450355405</c:v>
                </c:pt>
                <c:pt idx="4">
                  <c:v>34.087411638031199</c:v>
                </c:pt>
                <c:pt idx="5">
                  <c:v>33.933984141836099</c:v>
                </c:pt>
                <c:pt idx="6">
                  <c:v>33.821379271695896</c:v>
                </c:pt>
                <c:pt idx="7">
                  <c:v>33.721902332738402</c:v>
                </c:pt>
                <c:pt idx="8">
                  <c:v>34.055790511929601</c:v>
                </c:pt>
                <c:pt idx="9">
                  <c:v>34.329617447249895</c:v>
                </c:pt>
                <c:pt idx="10">
                  <c:v>34.527706318054101</c:v>
                </c:pt>
                <c:pt idx="11">
                  <c:v>34.665438717857803</c:v>
                </c:pt>
              </c:numCache>
            </c:numRef>
          </c:xVal>
          <c:yVal>
            <c:numRef>
              <c:f>Comparision_Models_poss2!$B$6:$B$17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BAD8-474D-8D42-4F93994413C8}"/>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Comparision_Models_poss2!$J$6:$J$17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Comparision_Models_poss2!$I$6:$I$17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BAD8-474D-8D42-4F93994413C8}"/>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Comparision_Models_poss2!$K$6:$K$17</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Comparision_Models_poss2!$I$6:$I$17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BAD8-474D-8D42-4F93994413C8}"/>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Comparision_Models_poss2!$L$6:$L$17</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Comparision_Models_poss2!$I$6:$I$17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BAD8-474D-8D42-4F93994413C8}"/>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Comparision_Models_poss2!$M$6:$M$17</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Comparision_Models_poss2!$I$6:$I$17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BAD8-474D-8D42-4F93994413C8}"/>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Comparision_Models_poss2!$N$6:$N$17</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Comparision_Models_poss2!$I$6:$I$17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BAD8-474D-8D42-4F93994413C8}"/>
            </c:ext>
          </c:extLst>
        </c:ser>
        <c:dLbls>
          <c:showLegendKey val="0"/>
          <c:showVal val="0"/>
          <c:showCatName val="0"/>
          <c:showSerName val="0"/>
          <c:showPercent val="0"/>
          <c:showBubbleSize val="0"/>
        </c:dLbls>
        <c:axId val="1211617856"/>
        <c:axId val="655929296"/>
        <c:extLst/>
      </c:scatterChart>
      <c:valAx>
        <c:axId val="1211617856"/>
        <c:scaling>
          <c:orientation val="minMax"/>
          <c:max val="36"/>
          <c:min val="12"/>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ajorUnit val="3"/>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21.756208747951799</c:v>
                </c:pt>
                <c:pt idx="1">
                  <c:v>21.096161359607997</c:v>
                </c:pt>
                <c:pt idx="2">
                  <c:v>21.065539060408</c:v>
                </c:pt>
                <c:pt idx="3">
                  <c:v>21.686190142007998</c:v>
                </c:pt>
                <c:pt idx="4">
                  <c:v>20.565589517608</c:v>
                </c:pt>
                <c:pt idx="5">
                  <c:v>19.444988893208002</c:v>
                </c:pt>
                <c:pt idx="6">
                  <c:v>19.076679572967997</c:v>
                </c:pt>
                <c:pt idx="7">
                  <c:v>18.708370252727999</c:v>
                </c:pt>
                <c:pt idx="8">
                  <c:v>17.5240164479317</c:v>
                </c:pt>
                <c:pt idx="9">
                  <c:v>16.276998714253399</c:v>
                </c:pt>
                <c:pt idx="10">
                  <c:v>14.954242916059</c:v>
                </c:pt>
                <c:pt idx="11">
                  <c:v>13.266961713064401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24.982836021633201</c:v>
                </c:pt>
                <c:pt idx="1">
                  <c:v>24.855920395752602</c:v>
                </c:pt>
                <c:pt idx="2">
                  <c:v>24.825298096552601</c:v>
                </c:pt>
                <c:pt idx="3">
                  <c:v>25.445949178152599</c:v>
                </c:pt>
                <c:pt idx="4">
                  <c:v>24.325348553752601</c:v>
                </c:pt>
                <c:pt idx="5">
                  <c:v>23.132040496286198</c:v>
                </c:pt>
                <c:pt idx="6">
                  <c:v>22.791308925796098</c:v>
                </c:pt>
                <c:pt idx="7">
                  <c:v>22.463705286488903</c:v>
                </c:pt>
                <c:pt idx="8">
                  <c:v>21.6569599639312</c:v>
                </c:pt>
                <c:pt idx="9">
                  <c:v>20.7901533975026</c:v>
                </c:pt>
                <c:pt idx="10">
                  <c:v>19.847608766557801</c:v>
                </c:pt>
                <c:pt idx="11">
                  <c:v>18.616580964262702</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28.016890833473202</c:v>
                </c:pt>
                <c:pt idx="1">
                  <c:v>28.606781936149002</c:v>
                </c:pt>
                <c:pt idx="2">
                  <c:v>28.553973177594198</c:v>
                </c:pt>
                <c:pt idx="3">
                  <c:v>29.2057082142972</c:v>
                </c:pt>
                <c:pt idx="4">
                  <c:v>27.927359707221701</c:v>
                </c:pt>
                <c:pt idx="5">
                  <c:v>26.7326883781361</c:v>
                </c:pt>
                <c:pt idx="6">
                  <c:v>26.467999041096</c:v>
                </c:pt>
                <c:pt idx="7">
                  <c:v>26.216437635238698</c:v>
                </c:pt>
                <c:pt idx="8">
                  <c:v>25.7899034799307</c:v>
                </c:pt>
                <c:pt idx="9">
                  <c:v>25.303308080751698</c:v>
                </c:pt>
                <c:pt idx="10">
                  <c:v>24.740974617056501</c:v>
                </c:pt>
                <c:pt idx="11">
                  <c:v>23.9662002154611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31.050945645313099</c:v>
                </c:pt>
                <c:pt idx="1">
                  <c:v>32.207429817999</c:v>
                </c:pt>
                <c:pt idx="2">
                  <c:v>32.154621059444203</c:v>
                </c:pt>
                <c:pt idx="3">
                  <c:v>32.679981784310598</c:v>
                </c:pt>
                <c:pt idx="4">
                  <c:v>31.4432591671303</c:v>
                </c:pt>
                <c:pt idx="5">
                  <c:v>30.333336259986098</c:v>
                </c:pt>
                <c:pt idx="6">
                  <c:v>30.144689156395902</c:v>
                </c:pt>
                <c:pt idx="7">
                  <c:v>29.969169983988603</c:v>
                </c:pt>
                <c:pt idx="8">
                  <c:v>29.922846995930197</c:v>
                </c:pt>
                <c:pt idx="9">
                  <c:v>29.8164627640008</c:v>
                </c:pt>
                <c:pt idx="10">
                  <c:v>29.634340467555301</c:v>
                </c:pt>
                <c:pt idx="11">
                  <c:v>29.315819466659402</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34.0850004571531</c:v>
                </c:pt>
                <c:pt idx="1">
                  <c:v>35.808077699849001</c:v>
                </c:pt>
                <c:pt idx="2">
                  <c:v>35.755268941294197</c:v>
                </c:pt>
                <c:pt idx="3">
                  <c:v>36.098577500508704</c:v>
                </c:pt>
                <c:pt idx="4">
                  <c:v>34.959158627038903</c:v>
                </c:pt>
                <c:pt idx="5">
                  <c:v>33.933984141836099</c:v>
                </c:pt>
                <c:pt idx="6">
                  <c:v>33.821379271695896</c:v>
                </c:pt>
                <c:pt idx="7">
                  <c:v>33.721902332738402</c:v>
                </c:pt>
                <c:pt idx="8">
                  <c:v>34.055790511929601</c:v>
                </c:pt>
                <c:pt idx="9">
                  <c:v>34.329617447249895</c:v>
                </c:pt>
                <c:pt idx="10">
                  <c:v>34.527706318054101</c:v>
                </c:pt>
                <c:pt idx="11">
                  <c:v>34.665438717857803</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6"/>
          <c:min val="12"/>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ajorUnit val="3"/>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3B7501BA-7A3E-4E77-978D-E3DF6163EA6E}"/>
            </a:ext>
          </a:extLst>
        </xdr:cNvPr>
        <xdr:cNvGrpSpPr/>
      </xdr:nvGrpSpPr>
      <xdr:grpSpPr>
        <a:xfrm>
          <a:off x="18180600" y="6165444"/>
          <a:ext cx="1329812" cy="1901509"/>
          <a:chOff x="16744061" y="7032172"/>
          <a:chExt cx="1339947" cy="1912770"/>
        </a:xfrm>
      </xdr:grpSpPr>
      <xdr:grpSp>
        <xdr:nvGrpSpPr>
          <xdr:cNvPr id="3" name="Group 2">
            <a:extLst>
              <a:ext uri="{FF2B5EF4-FFF2-40B4-BE49-F238E27FC236}">
                <a16:creationId xmlns:a16="http://schemas.microsoft.com/office/drawing/2014/main" id="{0A9C4995-C90A-4846-A2B0-2D4A588836E6}"/>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8C8A7E28-77E4-4A4F-9377-5C03A1305F7E}"/>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430AF18-11CE-436A-AE96-30BC8735842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3A3ECCB-5E89-46A3-8B38-15D0827BCB3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90736894-4408-4F00-89CF-F31450FAE2F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D33D727B-6925-4DC6-BAC9-C0F5A3EC17A0}"/>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746A6FE9-CBC5-4756-AE2D-E2FBEF98DA3E}"/>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CF4BF39-B19E-4221-970C-65D4479718D2}"/>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31D90508-2515-4F1A-BBEE-B46CFE252A8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FE82DD8-169E-4E56-A561-A14E73387E69}"/>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9F63D488-2BE8-4841-8023-38FE22CB158F}"/>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84CAE645-3926-4DCA-A8FB-572CC15FF0FB}"/>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94CBEDF3-A913-46AF-9525-80C74764F0F2}"/>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37DCB09-7D51-4137-AA3B-14B80CA1A35F}"/>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15644051-F5C7-4A67-B7B4-53380140424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50CA027-BF39-45DA-A773-AC1FEEF13F50}"/>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F7FB4432-EAFC-461A-B76F-CE0A2F68C198}"/>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064395F5-3769-40CD-9045-A548175BC55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B5E68D2E-9870-4574-B28B-9CA8875B1C47}"/>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49DA9844-5D0B-456D-95A6-FFF59854A1B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838D85B2-D788-4D42-A51A-30D3DE5134E1}"/>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9E5A1AC1-F8A1-4E40-B08D-B1FDFEAFC0B9}"/>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78EB0AC0-6586-45B6-8BD8-BF3D65646C08}"/>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5939FB21-85E0-4F91-84EC-3D7EA366285E}"/>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2B908A4-244B-4BAD-8ACF-CFAF597C26FC}"/>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90DD02F6-404F-4889-8F1E-9CB6C9318616}"/>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8510121-3391-4970-AEB1-347E74C39591}"/>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C4D0D2B-3517-4CE2-B25C-D0CCF8E7147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182597</xdr:colOff>
      <xdr:row>53</xdr:row>
      <xdr:rowOff>88450</xdr:rowOff>
    </xdr:to>
    <xdr:grpSp>
      <xdr:nvGrpSpPr>
        <xdr:cNvPr id="31" name="Group 30">
          <a:extLst>
            <a:ext uri="{FF2B5EF4-FFF2-40B4-BE49-F238E27FC236}">
              <a16:creationId xmlns:a16="http://schemas.microsoft.com/office/drawing/2014/main" id="{B58CB48B-0761-4DFF-BA06-34477BB3041D}"/>
            </a:ext>
          </a:extLst>
        </xdr:cNvPr>
        <xdr:cNvGrpSpPr/>
      </xdr:nvGrpSpPr>
      <xdr:grpSpPr>
        <a:xfrm>
          <a:off x="2782938" y="4020733"/>
          <a:ext cx="10780642" cy="6282458"/>
          <a:chOff x="4059699" y="3341921"/>
          <a:chExt cx="10886297" cy="6360264"/>
        </a:xfrm>
      </xdr:grpSpPr>
      <xdr:grpSp>
        <xdr:nvGrpSpPr>
          <xdr:cNvPr id="32" name="Group 31">
            <a:extLst>
              <a:ext uri="{FF2B5EF4-FFF2-40B4-BE49-F238E27FC236}">
                <a16:creationId xmlns:a16="http://schemas.microsoft.com/office/drawing/2014/main" id="{FA0DDAE6-F76C-4DC9-AC1E-27AB57403CC1}"/>
              </a:ext>
            </a:extLst>
          </xdr:cNvPr>
          <xdr:cNvGrpSpPr/>
        </xdr:nvGrpSpPr>
        <xdr:grpSpPr>
          <a:xfrm>
            <a:off x="4059699" y="3341921"/>
            <a:ext cx="10886297" cy="6360264"/>
            <a:chOff x="3888919" y="2905334"/>
            <a:chExt cx="10817169" cy="6208703"/>
          </a:xfrm>
        </xdr:grpSpPr>
        <xdr:grpSp>
          <xdr:nvGrpSpPr>
            <xdr:cNvPr id="34" name="Group 33">
              <a:extLst>
                <a:ext uri="{FF2B5EF4-FFF2-40B4-BE49-F238E27FC236}">
                  <a16:creationId xmlns:a16="http://schemas.microsoft.com/office/drawing/2014/main" id="{AEEBA5FF-3E07-490B-B6F9-1CA8927973FB}"/>
                </a:ext>
              </a:extLst>
            </xdr:cNvPr>
            <xdr:cNvGrpSpPr/>
          </xdr:nvGrpSpPr>
          <xdr:grpSpPr>
            <a:xfrm>
              <a:off x="3888919" y="2905334"/>
              <a:ext cx="10817169" cy="6208703"/>
              <a:chOff x="3824204" y="2321033"/>
              <a:chExt cx="12147669" cy="6201548"/>
            </a:xfrm>
          </xdr:grpSpPr>
          <xdr:graphicFrame macro="">
            <xdr:nvGraphicFramePr>
              <xdr:cNvPr id="36" name="Chart 35">
                <a:extLst>
                  <a:ext uri="{FF2B5EF4-FFF2-40B4-BE49-F238E27FC236}">
                    <a16:creationId xmlns:a16="http://schemas.microsoft.com/office/drawing/2014/main" id="{25261F32-4E8B-4CC0-88B9-52CBCB720D7C}"/>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9B0A630F-CB99-4343-B828-E8E79C646F94}"/>
                  </a:ext>
                </a:extLst>
              </xdr:cNvPr>
              <xdr:cNvGrpSpPr/>
            </xdr:nvGrpSpPr>
            <xdr:grpSpPr>
              <a:xfrm>
                <a:off x="13961934" y="4562655"/>
                <a:ext cx="1930024" cy="1565835"/>
                <a:chOff x="14216020" y="6230929"/>
                <a:chExt cx="1913053" cy="1505851"/>
              </a:xfrm>
            </xdr:grpSpPr>
            <xdr:sp macro="" textlink="">
              <xdr:nvSpPr>
                <xdr:cNvPr id="65" name="Rectangle 64">
                  <a:extLst>
                    <a:ext uri="{FF2B5EF4-FFF2-40B4-BE49-F238E27FC236}">
                      <a16:creationId xmlns:a16="http://schemas.microsoft.com/office/drawing/2014/main" id="{A10CAB55-199A-4C74-89B8-BF5214BCCB3A}"/>
                    </a:ext>
                  </a:extLst>
                </xdr:cNvPr>
                <xdr:cNvSpPr/>
              </xdr:nvSpPr>
              <xdr:spPr>
                <a:xfrm>
                  <a:off x="14216020" y="6523031"/>
                  <a:ext cx="1913053"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Market-Contract pricing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(contract price only)</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492D9D06-7675-4BE8-A17A-55404C848DF6}"/>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71067D38-8E26-4EBD-A871-49BC83D65B94}"/>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804480AB-1875-48C9-8C7E-7D5D430078C7}"/>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E798DF3C-296A-4266-BAA0-747D7E2077FF}"/>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758CB4B2-EEE2-4F32-89CE-0BF13E52C3E9}"/>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5EAC7126-E40E-4DD1-9852-256D7452297B}"/>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083D22B-60B7-4BC6-B465-F6A9468AB73C}"/>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07975645-24DB-4C50-83E3-1675B39EE010}"/>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3D961226-64FB-4CD9-96E8-838319F1B91B}"/>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03F066A4-5F50-41C0-AF4A-20A909ED9A44}"/>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C8D284-D2AD-4D06-9C7E-7814180B9F1F}"/>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A090EA39-00E8-47DE-96AF-CF64D433BE49}"/>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F08BE8B1-ABAE-422C-A2B8-0C6808D4D34B}"/>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F61EF601-2B7F-4855-BB9F-B20AA2B48D3C}"/>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CF92BB81-5F1B-4BFF-B00C-C6E2B1AA0D80}"/>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67E2D55E-B6E5-4296-B400-0B54DCD19B88}"/>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08183565-8ECF-4391-AF28-090A9A973C33}"/>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4F79BB43-FBD2-4CB0-AFF8-B7875816FC37}"/>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F92F8103-2E47-475D-BCAE-9760764E9C64}"/>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5B805627-E1DB-49B4-97AF-E8411445CBA0}"/>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BC65B4D5-AFA0-444A-9627-C8558568609C}"/>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D49CE4E4-E1D4-4942-A448-E75A2D64C4B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21288E5A-0AF5-4182-B0E9-923DB9496CF9}"/>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B09AC680-CA6F-426E-9B5F-8CF95911244D}"/>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8EA93F00-2C45-414A-8CA5-A83818288A2E}"/>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685771BA-5AC8-4A0E-84EF-16E02681BCE1}"/>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A5A5FAE3-A50D-49A8-8585-1F60E8A93F15}"/>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347F219B-BCF2-4A3A-9996-7E2E4DF17AA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339FF2E6-F575-4F9B-BDFC-5B9CC56DCC3D}"/>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FCAE9AF6-9DA6-408A-A490-391D7817F4F7}"/>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90C97E4D-5099-4555-91B2-C63F69F109F3}"/>
            </a:ext>
          </a:extLst>
        </xdr:cNvPr>
        <xdr:cNvGrpSpPr/>
      </xdr:nvGrpSpPr>
      <xdr:grpSpPr>
        <a:xfrm>
          <a:off x="18180600" y="6165444"/>
          <a:ext cx="1329812" cy="1901509"/>
          <a:chOff x="16744061" y="7032172"/>
          <a:chExt cx="1339947" cy="1912770"/>
        </a:xfrm>
      </xdr:grpSpPr>
      <xdr:grpSp>
        <xdr:nvGrpSpPr>
          <xdr:cNvPr id="3" name="Group 2">
            <a:extLst>
              <a:ext uri="{FF2B5EF4-FFF2-40B4-BE49-F238E27FC236}">
                <a16:creationId xmlns:a16="http://schemas.microsoft.com/office/drawing/2014/main" id="{CF613AFC-AE43-4767-817E-77C91587794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2C666DEA-0CA1-4CAE-9E94-02274D446C79}"/>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29143662-6541-4BA7-A5EA-5C0D14FB8DE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24771F92-AB06-47CA-8B6F-3E7727234734}"/>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2A529C4-B7AC-4F31-913E-EF4264C7FEEB}"/>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3738FE91-1B1E-426A-BFA8-86F67E35D46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C3C088A4-337B-4863-977A-D775C42DFB7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2BA13CAD-90D1-499C-B759-EE9305D6F1D9}"/>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F7669859-73AA-46ED-9DBD-1892F1F0366B}"/>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BE68454-7AD2-4289-A22A-F51B7293BFBB}"/>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25DEB11-184B-4863-9AA5-A08309CDF789}"/>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BF67B05F-2897-4D12-BE44-D7C6BDCDC4A0}"/>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47134F9D-67F2-4D2D-9821-71112C9936E9}"/>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61195EC6-A891-45CD-AD78-C04B4494089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B4E1CF06-AA74-4B6E-8E03-7D69ABD8F62C}"/>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585669F7-62EF-44F8-8D7D-9302889A1319}"/>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6B7D7A56-D5A6-4B06-A7ED-3C9634611CB8}"/>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3959632-4111-4EC1-8493-49DEAD213B6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56EE768-3865-4A3C-B177-688699D51947}"/>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904C143-DEEB-4BBF-80AB-37FA10237D5E}"/>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BE49E258-11D1-4B8D-9710-691811149A2B}"/>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C2A99A59-A6E4-415B-8FE1-4B46071C89D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DA4185E2-F778-4FFE-AE61-D6E449208A4B}"/>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28B85F32-CCDC-423C-AF22-02873885C71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D5247B7-2F77-46E7-A95E-14726654A6E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AEA1A861-7640-4F9E-82B4-C949421103C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CD91922-7AE2-4966-A3E7-BF52C8D7B8F0}"/>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6903772B-9D5C-4DC8-8722-6405A2D3C044}"/>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182597</xdr:colOff>
      <xdr:row>53</xdr:row>
      <xdr:rowOff>88450</xdr:rowOff>
    </xdr:to>
    <xdr:grpSp>
      <xdr:nvGrpSpPr>
        <xdr:cNvPr id="31" name="Group 30">
          <a:extLst>
            <a:ext uri="{FF2B5EF4-FFF2-40B4-BE49-F238E27FC236}">
              <a16:creationId xmlns:a16="http://schemas.microsoft.com/office/drawing/2014/main" id="{41568A0F-24CA-4FE4-8D14-6C6C0DF672B2}"/>
            </a:ext>
          </a:extLst>
        </xdr:cNvPr>
        <xdr:cNvGrpSpPr/>
      </xdr:nvGrpSpPr>
      <xdr:grpSpPr>
        <a:xfrm>
          <a:off x="2782938" y="4020733"/>
          <a:ext cx="10780642" cy="6282458"/>
          <a:chOff x="4059699" y="3341921"/>
          <a:chExt cx="10886297" cy="6360264"/>
        </a:xfrm>
      </xdr:grpSpPr>
      <xdr:grpSp>
        <xdr:nvGrpSpPr>
          <xdr:cNvPr id="32" name="Group 31">
            <a:extLst>
              <a:ext uri="{FF2B5EF4-FFF2-40B4-BE49-F238E27FC236}">
                <a16:creationId xmlns:a16="http://schemas.microsoft.com/office/drawing/2014/main" id="{B005AA1F-E627-46C2-B2DA-E32A8E8563FF}"/>
              </a:ext>
            </a:extLst>
          </xdr:cNvPr>
          <xdr:cNvGrpSpPr/>
        </xdr:nvGrpSpPr>
        <xdr:grpSpPr>
          <a:xfrm>
            <a:off x="4059699" y="3341921"/>
            <a:ext cx="10886297" cy="6360264"/>
            <a:chOff x="3888919" y="2905334"/>
            <a:chExt cx="10817169" cy="6208703"/>
          </a:xfrm>
        </xdr:grpSpPr>
        <xdr:grpSp>
          <xdr:nvGrpSpPr>
            <xdr:cNvPr id="34" name="Group 33">
              <a:extLst>
                <a:ext uri="{FF2B5EF4-FFF2-40B4-BE49-F238E27FC236}">
                  <a16:creationId xmlns:a16="http://schemas.microsoft.com/office/drawing/2014/main" id="{3D3DDE80-FE14-4F3C-99E8-00EDE12115EB}"/>
                </a:ext>
              </a:extLst>
            </xdr:cNvPr>
            <xdr:cNvGrpSpPr/>
          </xdr:nvGrpSpPr>
          <xdr:grpSpPr>
            <a:xfrm>
              <a:off x="3888919" y="2905334"/>
              <a:ext cx="10817169" cy="6208703"/>
              <a:chOff x="3824204" y="2321033"/>
              <a:chExt cx="12147669" cy="6201548"/>
            </a:xfrm>
          </xdr:grpSpPr>
          <xdr:graphicFrame macro="">
            <xdr:nvGraphicFramePr>
              <xdr:cNvPr id="36" name="Chart 35">
                <a:extLst>
                  <a:ext uri="{FF2B5EF4-FFF2-40B4-BE49-F238E27FC236}">
                    <a16:creationId xmlns:a16="http://schemas.microsoft.com/office/drawing/2014/main" id="{454DCBE1-C5CD-486C-B81F-F64B8F0876F2}"/>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6BA884C-EDDD-4053-8BD3-45AC0EDA0FDE}"/>
                  </a:ext>
                </a:extLst>
              </xdr:cNvPr>
              <xdr:cNvGrpSpPr/>
            </xdr:nvGrpSpPr>
            <xdr:grpSpPr>
              <a:xfrm>
                <a:off x="13961934" y="4562655"/>
                <a:ext cx="1930024" cy="1565835"/>
                <a:chOff x="14216020" y="6230929"/>
                <a:chExt cx="1913053" cy="1505851"/>
              </a:xfrm>
            </xdr:grpSpPr>
            <xdr:sp macro="" textlink="">
              <xdr:nvSpPr>
                <xdr:cNvPr id="65" name="Rectangle 64">
                  <a:extLst>
                    <a:ext uri="{FF2B5EF4-FFF2-40B4-BE49-F238E27FC236}">
                      <a16:creationId xmlns:a16="http://schemas.microsoft.com/office/drawing/2014/main" id="{3EB7FD1F-D427-439C-BD04-1F27EE661B23}"/>
                    </a:ext>
                  </a:extLst>
                </xdr:cNvPr>
                <xdr:cNvSpPr/>
              </xdr:nvSpPr>
              <xdr:spPr>
                <a:xfrm>
                  <a:off x="14216020" y="6523031"/>
                  <a:ext cx="1913053"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Market-Contract pricing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DA9F1D2D-4CE4-46DF-B7EC-14C80BE42D73}"/>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1C00C3D9-FCFA-4E94-AD7E-3C8802FD647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C88B12DC-9EEA-4FB6-8EA8-8DA925FB383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90EAD504-E667-45BD-9EEB-21AA1E79ED72}"/>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1B9FDF0D-D784-4EAD-9132-005C208FEBCA}"/>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54FFA61-AC31-4B51-9707-27FE35C1F83D}"/>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E1DCEFF-1436-41D5-8FFE-5DD5E6D6148F}"/>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68C971CD-B9D2-4129-A2DE-6FA616BFF30B}"/>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35FD1279-20AB-4CCB-B92C-FF14F74E1840}"/>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8816511B-A8BF-41A4-ACF2-F328ADF98D63}"/>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3C43C5C-84E6-4E2B-B923-28CB3B78809B}"/>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41C0AA20-97F4-495A-B3C3-E65BB237EB43}"/>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438FE2DB-C11F-48C5-8278-268400C6DE87}"/>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3A75236E-01C7-4F84-821C-82DCD609A1D4}"/>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F0046B40-EF5A-414C-B688-48239D12D2D6}"/>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6F983FCD-04B9-4D37-8311-8BB24199F81D}"/>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666C8E82-2071-4258-B0FE-C00DE44598B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07BF054F-87FC-477D-99F9-05D088DDD03C}"/>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D1153F07-E5BD-4018-8103-FD3022303CC9}"/>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3177DABB-F329-4EB4-B3B9-0CCB574416FB}"/>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51B57D7B-5D3F-48AF-9C3E-7DF159C47122}"/>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906FFABF-5F57-450E-AB34-8CFB0B973E5F}"/>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5B0CB9DF-ACBF-4ED7-A617-6E39B4FE8077}"/>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D330533D-6306-4A63-8603-909DE85A26DA}"/>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77A6CE65-9666-4652-8763-BF6C5DB1947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814F85F5-10A2-443C-9DCD-D443C3CEFCD6}"/>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BE278474-31FA-4B41-A861-F4E3FDDB6D71}"/>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CC62D129-D220-46BA-AFA9-62D1D8C080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F457D8B9-0C05-4358-B561-26DC6ED636CF}"/>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5E8D3652-A156-4452-A7C4-BBCF5E12E748}"/>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180600" y="6165444"/>
          <a:ext cx="1329812" cy="1901509"/>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182597</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82938" y="4020733"/>
          <a:ext cx="10780642" cy="6282458"/>
          <a:chOff x="4059699" y="3341921"/>
          <a:chExt cx="10886297"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0886297" cy="6360264"/>
            <a:chOff x="3888919" y="2905334"/>
            <a:chExt cx="10817169"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817169" cy="6208703"/>
              <a:chOff x="3824204" y="2321033"/>
              <a:chExt cx="12147669"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3961934" y="4562655"/>
                <a:ext cx="1930024" cy="1565835"/>
                <a:chOff x="14216020" y="6230929"/>
                <a:chExt cx="1913053"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216020" y="6523031"/>
                  <a:ext cx="1913053"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Market-Contract pricing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724982" y="5550320"/>
          <a:ext cx="1344971" cy="1918351"/>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46049" y="3535451"/>
          <a:ext cx="11006299" cy="633551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55</xdr:col>
      <xdr:colOff>173843</xdr:colOff>
      <xdr:row>35</xdr:row>
      <xdr:rowOff>140126</xdr:rowOff>
    </xdr:from>
    <xdr:to>
      <xdr:col>55</xdr:col>
      <xdr:colOff>360683</xdr:colOff>
      <xdr:row>35</xdr:row>
      <xdr:rowOff>171806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7" name="Ink 66">
              <a:extLst>
                <a:ext uri="{FF2B5EF4-FFF2-40B4-BE49-F238E27FC236}">
                  <a16:creationId xmlns:a16="http://schemas.microsoft.com/office/drawing/2014/main" id="{10F999A6-AD24-466B-9F75-D7316298D260}"/>
                </a:ext>
              </a:extLst>
            </xdr14:cNvPr>
            <xdr14:cNvContentPartPr/>
          </xdr14:nvContentPartPr>
          <xdr14:nvPr macro=""/>
          <xdr14:xfrm>
            <a:off x="35968305" y="6695280"/>
            <a:ext cx="186840" cy="31680"/>
          </xdr14:xfrm>
        </xdr:contentPart>
      </mc:Choice>
      <mc:Fallback xmlns="">
        <xdr:pic>
          <xdr:nvPicPr>
            <xdr:cNvPr id="67" name="Ink 66">
              <a:extLst>
                <a:ext uri="{FF2B5EF4-FFF2-40B4-BE49-F238E27FC236}">
                  <a16:creationId xmlns:a16="http://schemas.microsoft.com/office/drawing/2014/main" id="{10F999A6-AD24-466B-9F75-D7316298D260}"/>
                </a:ext>
              </a:extLst>
            </xdr:cNvPr>
            <xdr:cNvPicPr/>
          </xdr:nvPicPr>
          <xdr:blipFill>
            <a:blip xmlns:r="http://schemas.openxmlformats.org/officeDocument/2006/relationships" r:embed="rId3"/>
            <a:stretch>
              <a:fillRect/>
            </a:stretch>
          </xdr:blipFill>
          <xdr:spPr>
            <a:xfrm>
              <a:off x="35959305" y="6686280"/>
              <a:ext cx="204480" cy="4932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7-02T17:05:41.020"/>
    </inkml:context>
    <inkml:brush xml:id="br0">
      <inkml:brushProperty name="width" value="0.05" units="cm"/>
      <inkml:brushProperty name="height" value="0.05" units="cm"/>
      <inkml:brushProperty name="color" value="#FFFFFF"/>
    </inkml:brush>
  </inkml:definitions>
  <inkml:trace contextRef="#ctx0" brushRef="#br0">0 87 17391,'0'0'0,"193"-36"4344,132-15-4344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D7439-0DB9-410D-AA8F-9C187BAE807C}">
  <dimension ref="A1:BX106"/>
  <sheetViews>
    <sheetView topLeftCell="A11" zoomScale="58" zoomScaleNormal="64" workbookViewId="0">
      <selection activeCell="AC90" sqref="AC90"/>
    </sheetView>
  </sheetViews>
  <sheetFormatPr defaultRowHeight="14.4" x14ac:dyDescent="0.55000000000000004"/>
  <cols>
    <col min="68" max="68" width="10.20703125" bestFit="1" customWidth="1"/>
  </cols>
  <sheetData>
    <row r="1" spans="1:48" s="14" customFormat="1" ht="27.9" customHeight="1" x14ac:dyDescent="0.7">
      <c r="A1" s="54" t="s">
        <v>66</v>
      </c>
      <c r="B1" s="54"/>
      <c r="C1" s="54"/>
      <c r="D1" s="54"/>
      <c r="E1" s="54"/>
      <c r="F1" s="54"/>
      <c r="G1" s="54"/>
      <c r="H1" s="54"/>
      <c r="I1" s="54"/>
      <c r="J1" s="54"/>
      <c r="K1" s="54"/>
      <c r="L1" s="54"/>
      <c r="M1" s="54"/>
      <c r="N1" s="54"/>
      <c r="O1" s="54"/>
      <c r="P1" s="54"/>
      <c r="Q1" s="54"/>
      <c r="R1" s="54"/>
      <c r="S1" s="54"/>
      <c r="T1" s="54"/>
      <c r="U1" s="5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55" t="s">
        <v>80</v>
      </c>
      <c r="B2" s="55"/>
      <c r="C2" s="55"/>
      <c r="D2" s="55"/>
      <c r="E2" s="55"/>
      <c r="F2" s="55"/>
      <c r="G2" s="55"/>
      <c r="H2" s="56" t="s">
        <v>78</v>
      </c>
      <c r="I2" s="56"/>
      <c r="J2" s="56"/>
      <c r="K2" s="56"/>
      <c r="L2" s="56"/>
      <c r="M2" s="56"/>
      <c r="N2" s="56"/>
      <c r="O2" s="22"/>
      <c r="P2" s="22"/>
      <c r="Q2" s="22"/>
      <c r="R2" s="22"/>
      <c r="S2" s="22"/>
      <c r="T2" s="22"/>
      <c r="U2" s="22"/>
      <c r="V2" s="22"/>
      <c r="W2" s="22"/>
      <c r="X2" s="22"/>
      <c r="Y2" s="22"/>
      <c r="Z2" s="22"/>
      <c r="AA2" s="22"/>
      <c r="AB2" s="22"/>
      <c r="AI2" s="57" t="s">
        <v>79</v>
      </c>
      <c r="AJ2" s="57"/>
      <c r="AK2" s="57"/>
      <c r="AL2" s="57"/>
      <c r="AM2" s="57"/>
      <c r="AN2" s="57"/>
      <c r="AO2" s="57"/>
      <c r="AP2" s="57"/>
      <c r="AQ2" s="57"/>
      <c r="AR2" s="57"/>
      <c r="AS2" s="57"/>
      <c r="AT2" s="57"/>
      <c r="AU2" s="57"/>
      <c r="AV2" s="57"/>
    </row>
    <row r="3" spans="1:48" ht="15.6" customHeight="1" x14ac:dyDescent="0.7">
      <c r="A3" s="58" t="s">
        <v>68</v>
      </c>
      <c r="B3" s="58"/>
      <c r="C3" s="58"/>
      <c r="D3" s="58"/>
      <c r="E3" s="58"/>
      <c r="F3" s="58"/>
      <c r="G3" s="58"/>
      <c r="H3" s="59" t="s">
        <v>33</v>
      </c>
      <c r="I3" s="59"/>
      <c r="J3" s="59"/>
      <c r="K3" s="59"/>
      <c r="L3" s="59"/>
      <c r="M3" s="59"/>
      <c r="N3" s="60"/>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21756208.747951798</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24982836.0216332</v>
      </c>
      <c r="AL5">
        <v>24965017.0941136</v>
      </c>
      <c r="AM5">
        <v>24948427.058147099</v>
      </c>
      <c r="AN5">
        <v>24918457.960917201</v>
      </c>
      <c r="AO5">
        <v>24918457.960917201</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21.756208747951799</v>
      </c>
      <c r="D6">
        <f t="shared" ref="D6:G17" si="0">Y63</f>
        <v>24.982836021633201</v>
      </c>
      <c r="E6">
        <f t="shared" si="0"/>
        <v>28.016890833473202</v>
      </c>
      <c r="F6">
        <f t="shared" si="0"/>
        <v>31.050945645313099</v>
      </c>
      <c r="G6">
        <f t="shared" si="0"/>
        <v>34.0850004571531</v>
      </c>
      <c r="H6" t="s">
        <v>0</v>
      </c>
      <c r="I6">
        <v>0</v>
      </c>
      <c r="J6">
        <f>AK$19/1000000</f>
        <v>21.756208747951799</v>
      </c>
      <c r="K6">
        <f>AK$20/1000000</f>
        <v>24.982836021633201</v>
      </c>
      <c r="L6">
        <f>AK$21/1000000</f>
        <v>28.016890833473202</v>
      </c>
      <c r="M6">
        <f>AK$22/1000000</f>
        <v>31.050945645313099</v>
      </c>
      <c r="N6">
        <f>AK$23/1000000</f>
        <v>34.0850004571531</v>
      </c>
      <c r="AI6" t="s">
        <v>12</v>
      </c>
      <c r="AJ6" t="s">
        <v>23</v>
      </c>
      <c r="AK6">
        <v>28016890.833473202</v>
      </c>
      <c r="AL6">
        <v>27970160.094687302</v>
      </c>
      <c r="AM6">
        <v>27926652.165472899</v>
      </c>
      <c r="AN6">
        <v>27848057.196569499</v>
      </c>
      <c r="AO6">
        <v>27848057.196569499</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1</v>
      </c>
      <c r="C7">
        <f t="shared" ref="C7:C17" si="1">X64</f>
        <v>21.659967561923899</v>
      </c>
      <c r="D7">
        <f t="shared" si="0"/>
        <v>24.8669652071261</v>
      </c>
      <c r="E7">
        <f t="shared" si="0"/>
        <v>27.800594974727197</v>
      </c>
      <c r="F7">
        <f t="shared" si="0"/>
        <v>30.734224742328401</v>
      </c>
      <c r="G7">
        <f t="shared" si="0"/>
        <v>33.667854509929498</v>
      </c>
      <c r="H7" t="s">
        <v>1</v>
      </c>
      <c r="I7">
        <v>1</v>
      </c>
      <c r="J7">
        <f>AL$19/1000000</f>
        <v>21.730084867951799</v>
      </c>
      <c r="K7">
        <f>AL$20/1000000</f>
        <v>24.949467165542199</v>
      </c>
      <c r="L7">
        <f>AL$21/1000000</f>
        <v>27.954610166115899</v>
      </c>
      <c r="M7">
        <f>AL$22/1000000</f>
        <v>30.959753166689602</v>
      </c>
      <c r="N7">
        <f>AL$23/1000000</f>
        <v>33.964896167263298</v>
      </c>
      <c r="AI7" t="s">
        <v>12</v>
      </c>
      <c r="AJ7" t="s">
        <v>24</v>
      </c>
      <c r="AK7">
        <v>31050945.645313099</v>
      </c>
      <c r="AL7">
        <v>30975303.095261</v>
      </c>
      <c r="AM7">
        <v>30904877.272798799</v>
      </c>
      <c r="AN7">
        <v>30777656.4322218</v>
      </c>
      <c r="AO7">
        <v>30777656.4322218</v>
      </c>
      <c r="AP7">
        <v>30777656.4322218</v>
      </c>
      <c r="AQ7">
        <v>30713236.2550175</v>
      </c>
      <c r="AR7">
        <v>30648816.077813201</v>
      </c>
      <c r="AS7">
        <v>30326715.191791698</v>
      </c>
      <c r="AT7">
        <v>30004614.3057702</v>
      </c>
      <c r="AU7">
        <v>29682513.419748701</v>
      </c>
      <c r="AV7">
        <v>29295992.356522899</v>
      </c>
    </row>
    <row r="8" spans="1:48" x14ac:dyDescent="0.55000000000000004">
      <c r="A8" t="s">
        <v>2</v>
      </c>
      <c r="B8">
        <v>2</v>
      </c>
      <c r="C8">
        <f t="shared" si="1"/>
        <v>21.563674761923902</v>
      </c>
      <c r="D8">
        <f t="shared" si="0"/>
        <v>24.7590664199221</v>
      </c>
      <c r="E8">
        <f t="shared" si="0"/>
        <v>27.599209333704</v>
      </c>
      <c r="F8">
        <f t="shared" si="0"/>
        <v>30.4393522474859</v>
      </c>
      <c r="G8">
        <f t="shared" si="0"/>
        <v>33.279495161267796</v>
      </c>
      <c r="H8" t="s">
        <v>2</v>
      </c>
      <c r="I8">
        <v>2</v>
      </c>
      <c r="J8">
        <f>AM$19/1000000</f>
        <v>21.703960987951799</v>
      </c>
      <c r="K8">
        <f>AM$20/1000000</f>
        <v>24.918399609871202</v>
      </c>
      <c r="L8">
        <f>AM$21/1000000</f>
        <v>27.896624717197103</v>
      </c>
      <c r="M8">
        <f>AM$22/1000000</f>
        <v>30.874849824522901</v>
      </c>
      <c r="N8">
        <f>AM$23/1000000</f>
        <v>33.853074931848802</v>
      </c>
      <c r="AI8" t="s">
        <v>12</v>
      </c>
      <c r="AJ8" t="s">
        <v>25</v>
      </c>
      <c r="AK8">
        <v>34085000.457153097</v>
      </c>
      <c r="AL8">
        <v>33980446.095834799</v>
      </c>
      <c r="AM8">
        <v>33883102.380124599</v>
      </c>
      <c r="AN8">
        <v>33707255.667874098</v>
      </c>
      <c r="AO8">
        <v>33707255.667874098</v>
      </c>
      <c r="AP8">
        <v>33707255.667874098</v>
      </c>
      <c r="AQ8">
        <v>33642835.490669802</v>
      </c>
      <c r="AR8">
        <v>33578415.313465498</v>
      </c>
      <c r="AS8">
        <v>33256314.427444</v>
      </c>
      <c r="AT8">
        <v>32934213.541422501</v>
      </c>
      <c r="AU8">
        <v>32612112.655400999</v>
      </c>
      <c r="AV8">
        <v>32225591.592175201</v>
      </c>
    </row>
    <row r="9" spans="1:48" x14ac:dyDescent="0.55000000000000004">
      <c r="A9" t="s">
        <v>3</v>
      </c>
      <c r="B9">
        <v>4</v>
      </c>
      <c r="C9">
        <f t="shared" si="1"/>
        <v>21.371089161923901</v>
      </c>
      <c r="D9">
        <f t="shared" si="0"/>
        <v>24.5641524817472</v>
      </c>
      <c r="E9">
        <f t="shared" si="0"/>
        <v>27.235415917662099</v>
      </c>
      <c r="F9">
        <f t="shared" si="0"/>
        <v>29.906679353576997</v>
      </c>
      <c r="G9">
        <f t="shared" si="0"/>
        <v>32.577942789491999</v>
      </c>
      <c r="H9" t="s">
        <v>3</v>
      </c>
      <c r="I9">
        <v>4</v>
      </c>
      <c r="J9">
        <f>AN$19/1000000</f>
        <v>21.651713227951799</v>
      </c>
      <c r="K9">
        <f>AN$20/1000000</f>
        <v>24.8622775738204</v>
      </c>
      <c r="L9">
        <f>AN$21/1000000</f>
        <v>27.791876809472697</v>
      </c>
      <c r="M9">
        <f>AN$22/1000000</f>
        <v>30.721476045125002</v>
      </c>
      <c r="N9">
        <f>AN$23/1000000</f>
        <v>33.651075280777299</v>
      </c>
      <c r="AI9" t="s">
        <v>26</v>
      </c>
      <c r="AJ9" t="s">
        <v>13</v>
      </c>
      <c r="AK9">
        <v>21756208.747951798</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6</v>
      </c>
      <c r="C10">
        <f t="shared" si="1"/>
        <v>21.196335561923899</v>
      </c>
      <c r="D10">
        <f t="shared" si="0"/>
        <v>24.484426184973003</v>
      </c>
      <c r="E10">
        <f t="shared" si="0"/>
        <v>27.155689620887902</v>
      </c>
      <c r="F10">
        <f t="shared" si="0"/>
        <v>29.8269530568029</v>
      </c>
      <c r="G10">
        <f t="shared" si="0"/>
        <v>32.498216492717802</v>
      </c>
      <c r="H10" t="s">
        <v>4</v>
      </c>
      <c r="I10">
        <v>6</v>
      </c>
      <c r="J10">
        <f>AO$19/1000000</f>
        <v>21.6168813879518</v>
      </c>
      <c r="K10">
        <f>AO$20/1000000</f>
        <v>24.8516033002721</v>
      </c>
      <c r="L10">
        <f>AO$21/1000000</f>
        <v>27.781202535924301</v>
      </c>
      <c r="M10">
        <f>AO$22/1000000</f>
        <v>30.710801771576598</v>
      </c>
      <c r="N10">
        <f>AO$23/1000000</f>
        <v>33.640401007228903</v>
      </c>
      <c r="AI10" t="s">
        <v>26</v>
      </c>
      <c r="AJ10" t="s">
        <v>22</v>
      </c>
      <c r="AK10">
        <v>24982836.0216332</v>
      </c>
      <c r="AL10">
        <v>24957242.129827902</v>
      </c>
      <c r="AM10">
        <v>24933413.3340091</v>
      </c>
      <c r="AN10">
        <v>24890367.767368801</v>
      </c>
      <c r="AO10">
        <v>24885030.6305946</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8</v>
      </c>
      <c r="C11">
        <f t="shared" si="1"/>
        <v>21.0215819619239</v>
      </c>
      <c r="D11">
        <f t="shared" si="0"/>
        <v>24.404699888198799</v>
      </c>
      <c r="E11">
        <f t="shared" si="0"/>
        <v>27.075963324113701</v>
      </c>
      <c r="F11">
        <f t="shared" si="0"/>
        <v>29.747226760028703</v>
      </c>
      <c r="G11">
        <f t="shared" si="0"/>
        <v>32.418490195943605</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28016890.833473202</v>
      </c>
      <c r="AL11">
        <v>27962385.1304016</v>
      </c>
      <c r="AM11">
        <v>27911638.441335</v>
      </c>
      <c r="AN11">
        <v>27819967.003021099</v>
      </c>
      <c r="AO11">
        <v>27814629.866246901</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9</v>
      </c>
      <c r="C12">
        <f t="shared" si="1"/>
        <v>20.9894843619239</v>
      </c>
      <c r="D12">
        <f t="shared" si="0"/>
        <v>24.166709797876202</v>
      </c>
      <c r="E12">
        <f t="shared" si="0"/>
        <v>26.8379732337912</v>
      </c>
      <c r="F12">
        <f t="shared" si="0"/>
        <v>29.509236669706098</v>
      </c>
      <c r="G12">
        <f t="shared" si="0"/>
        <v>32.180500105621</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31050945.645313099</v>
      </c>
      <c r="AL12">
        <v>30967528.130975299</v>
      </c>
      <c r="AM12">
        <v>30889863.5486609</v>
      </c>
      <c r="AN12">
        <v>30749566.2386734</v>
      </c>
      <c r="AO12">
        <v>30744229.101899199</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10</v>
      </c>
      <c r="C13">
        <f t="shared" si="1"/>
        <v>20.957386761923903</v>
      </c>
      <c r="D13">
        <f t="shared" si="0"/>
        <v>23.928719707553601</v>
      </c>
      <c r="E13">
        <f t="shared" si="0"/>
        <v>26.599983143468599</v>
      </c>
      <c r="F13">
        <f t="shared" si="0"/>
        <v>29.271246579383501</v>
      </c>
      <c r="G13">
        <f t="shared" si="0"/>
        <v>31.942510015298399</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34085000.457153097</v>
      </c>
      <c r="AL13">
        <v>33972671.131549098</v>
      </c>
      <c r="AM13">
        <v>33868088.655986696</v>
      </c>
      <c r="AN13">
        <v>33679165.474325702</v>
      </c>
      <c r="AO13">
        <v>33673828.337551497</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20.6509230852818</v>
      </c>
      <c r="D14">
        <f t="shared" si="0"/>
        <v>22.738769255940703</v>
      </c>
      <c r="E14">
        <f t="shared" si="0"/>
        <v>25.410032691855697</v>
      </c>
      <c r="F14">
        <f t="shared" si="0"/>
        <v>28.081296127770599</v>
      </c>
      <c r="G14">
        <f t="shared" si="0"/>
        <v>30.752559563685498</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21756208.747951798</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19.460972633668899</v>
      </c>
      <c r="D15">
        <f t="shared" si="0"/>
        <v>21.548818804327802</v>
      </c>
      <c r="E15">
        <f t="shared" si="0"/>
        <v>24.220082240242803</v>
      </c>
      <c r="F15">
        <f t="shared" si="0"/>
        <v>26.891345676157702</v>
      </c>
      <c r="G15">
        <f t="shared" si="0"/>
        <v>29.562609112072597</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24982836.0216332</v>
      </c>
      <c r="AL15">
        <v>24953354.647684999</v>
      </c>
      <c r="AM15">
        <v>24925906.471940201</v>
      </c>
      <c r="AN15">
        <v>24876322.670594599</v>
      </c>
      <c r="AO15">
        <v>24868316.9654333</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18.271022182055997</v>
      </c>
      <c r="D16">
        <f t="shared" si="0"/>
        <v>20.3588683527149</v>
      </c>
      <c r="E16">
        <f t="shared" si="0"/>
        <v>23.030131788629902</v>
      </c>
      <c r="F16">
        <f t="shared" si="0"/>
        <v>25.7013952245448</v>
      </c>
      <c r="G16">
        <f t="shared" si="0"/>
        <v>28.372658660459702</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28016890.833473202</v>
      </c>
      <c r="AL16">
        <v>27958497.648258701</v>
      </c>
      <c r="AM16">
        <v>27904131.579266001</v>
      </c>
      <c r="AN16">
        <v>27805921.906246901</v>
      </c>
      <c r="AO16">
        <v>27797916.201085601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16.843081640120499</v>
      </c>
      <c r="D17">
        <f>Y74</f>
        <v>18.930927810779401</v>
      </c>
      <c r="E17">
        <f t="shared" si="0"/>
        <v>21.602191246694399</v>
      </c>
      <c r="F17">
        <f t="shared" si="0"/>
        <v>24.273454682609302</v>
      </c>
      <c r="G17">
        <f t="shared" si="0"/>
        <v>26.9447181185242</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31050945.645313099</v>
      </c>
      <c r="AL17">
        <v>30963640.6488325</v>
      </c>
      <c r="AM17">
        <v>30882356.686591901</v>
      </c>
      <c r="AN17">
        <v>30735521.141899198</v>
      </c>
      <c r="AO17">
        <v>30727515.436737899</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34085000.457153097</v>
      </c>
      <c r="AL18">
        <v>33968783.649406202</v>
      </c>
      <c r="AM18">
        <v>33860581.793917701</v>
      </c>
      <c r="AN18">
        <v>33665120.377551503</v>
      </c>
      <c r="AO18">
        <v>33657114.6723902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21756208.747951798</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24982836.0216332</v>
      </c>
      <c r="AL20">
        <v>24949467.1655422</v>
      </c>
      <c r="AM20">
        <v>24918399.609871201</v>
      </c>
      <c r="AN20">
        <v>24862277.573820401</v>
      </c>
      <c r="AO20">
        <v>24851603.3002721</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28016890.833473202</v>
      </c>
      <c r="AL21">
        <v>27954610.166115899</v>
      </c>
      <c r="AM21">
        <v>27896624.717197102</v>
      </c>
      <c r="AN21">
        <v>27791876.809472699</v>
      </c>
      <c r="AO21">
        <v>27781202.535924301</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31050945.645313099</v>
      </c>
      <c r="AL22">
        <v>30959753.166689601</v>
      </c>
      <c r="AM22">
        <v>30874849.824522901</v>
      </c>
      <c r="AN22">
        <v>30721476.045125</v>
      </c>
      <c r="AO22">
        <v>30710801.771576598</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34085000.457153097</v>
      </c>
      <c r="AL23">
        <v>33964896.167263299</v>
      </c>
      <c r="AM23">
        <v>33853074.931848802</v>
      </c>
      <c r="AN23">
        <v>33651075.280777298</v>
      </c>
      <c r="AO23">
        <v>33640401.007228903</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47" t="s">
        <v>67</v>
      </c>
      <c r="BL45" s="47"/>
      <c r="BM45" s="47"/>
      <c r="BN45" s="47"/>
      <c r="BO45" s="47"/>
      <c r="BP45" s="47"/>
      <c r="BQ45" s="47"/>
      <c r="BR45" s="47"/>
      <c r="BS45" s="47"/>
      <c r="BT45" s="47"/>
      <c r="BU45" s="47"/>
      <c r="BV45" s="47"/>
      <c r="BW45" s="47"/>
      <c r="BX45" s="47"/>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21756208.747951798</v>
      </c>
      <c r="BN47">
        <f>AN4-AL78</f>
        <v>21756208.747951798</v>
      </c>
      <c r="BO47">
        <f>AO4-AM78</f>
        <v>21756208.747951798</v>
      </c>
      <c r="BP47">
        <f>AP4-AO78</f>
        <v>21756208.747951798</v>
      </c>
      <c r="BQ47">
        <f>AQ4-AP78</f>
        <v>21756208.747951798</v>
      </c>
      <c r="BR47">
        <f>AR4-AQ78</f>
        <v>21756208.747951798</v>
      </c>
      <c r="BS47">
        <f>AS4-AS78</f>
        <v>21537917.484834801</v>
      </c>
      <c r="BT47">
        <f t="shared" ref="BT47:BV62" si="2">AT4-AT78</f>
        <v>21215816.598813299</v>
      </c>
      <c r="BU47">
        <f t="shared" si="2"/>
        <v>20893715.7127918</v>
      </c>
      <c r="BV47">
        <f t="shared" si="2"/>
        <v>20507194.649565998</v>
      </c>
    </row>
    <row r="48" spans="22:76" x14ac:dyDescent="0.55000000000000004">
      <c r="BK48" s="15" t="s">
        <v>12</v>
      </c>
      <c r="BL48" s="15" t="s">
        <v>22</v>
      </c>
      <c r="BM48">
        <f t="shared" ref="BM48:BM66" si="3">AK5-AK79</f>
        <v>24982836.0216332</v>
      </c>
      <c r="BN48">
        <f t="shared" ref="BN48:BO66" si="4">AN5-AL79</f>
        <v>24918457.960917201</v>
      </c>
      <c r="BO48">
        <f t="shared" si="4"/>
        <v>24918457.960917201</v>
      </c>
      <c r="BP48">
        <f t="shared" ref="BP48:BR66" si="5">AP5-AO79</f>
        <v>24918457.960917201</v>
      </c>
      <c r="BQ48">
        <f t="shared" si="5"/>
        <v>24854037.783712901</v>
      </c>
      <c r="BR48">
        <f t="shared" si="5"/>
        <v>24789617.606508601</v>
      </c>
      <c r="BS48">
        <f t="shared" ref="BS48:BV66" si="6">AS5-AS79</f>
        <v>24467516.720487099</v>
      </c>
      <c r="BT48">
        <f t="shared" si="2"/>
        <v>24145415.834465601</v>
      </c>
      <c r="BU48">
        <f t="shared" si="2"/>
        <v>23823314.948444098</v>
      </c>
      <c r="BV48">
        <f t="shared" si="2"/>
        <v>23436793.8852183</v>
      </c>
    </row>
    <row r="49" spans="1:74" x14ac:dyDescent="0.55000000000000004">
      <c r="AJ49" s="8"/>
      <c r="AK49" s="8"/>
      <c r="AL49" s="8"/>
      <c r="AM49" s="8"/>
      <c r="AN49" s="8"/>
      <c r="AO49" s="8"/>
      <c r="AP49" s="8"/>
      <c r="BK49" s="15" t="s">
        <v>12</v>
      </c>
      <c r="BL49" s="15" t="s">
        <v>23</v>
      </c>
      <c r="BM49">
        <f t="shared" si="3"/>
        <v>28016890.833473202</v>
      </c>
      <c r="BN49">
        <f t="shared" si="4"/>
        <v>27848057.196569499</v>
      </c>
      <c r="BO49">
        <f t="shared" si="4"/>
        <v>27848057.196569499</v>
      </c>
      <c r="BP49">
        <f t="shared" si="5"/>
        <v>27848057.196569499</v>
      </c>
      <c r="BQ49">
        <f t="shared" si="5"/>
        <v>27783637.019365199</v>
      </c>
      <c r="BR49">
        <f t="shared" si="5"/>
        <v>27719216.842160899</v>
      </c>
      <c r="BS49">
        <f t="shared" si="6"/>
        <v>27397115.956139401</v>
      </c>
      <c r="BT49">
        <f t="shared" si="2"/>
        <v>27075015.070117898</v>
      </c>
      <c r="BU49">
        <f t="shared" si="2"/>
        <v>26752914.1840964</v>
      </c>
      <c r="BV49">
        <f t="shared" si="2"/>
        <v>26366393.120870601</v>
      </c>
    </row>
    <row r="50" spans="1:74" x14ac:dyDescent="0.55000000000000004">
      <c r="BK50" s="15" t="s">
        <v>12</v>
      </c>
      <c r="BL50" s="15" t="s">
        <v>24</v>
      </c>
      <c r="BM50">
        <f t="shared" si="3"/>
        <v>31050945.645313099</v>
      </c>
      <c r="BN50">
        <f t="shared" si="4"/>
        <v>30777656.4322218</v>
      </c>
      <c r="BO50">
        <f t="shared" si="4"/>
        <v>30777656.4322218</v>
      </c>
      <c r="BP50">
        <f t="shared" si="5"/>
        <v>30777656.4322218</v>
      </c>
      <c r="BQ50">
        <f t="shared" si="5"/>
        <v>30713236.2550175</v>
      </c>
      <c r="BR50">
        <f t="shared" si="5"/>
        <v>30648816.077813201</v>
      </c>
      <c r="BS50">
        <f t="shared" si="6"/>
        <v>30326715.191791698</v>
      </c>
      <c r="BT50">
        <f t="shared" si="2"/>
        <v>30004614.3057702</v>
      </c>
      <c r="BU50">
        <f t="shared" si="2"/>
        <v>29682513.419748701</v>
      </c>
      <c r="BV50">
        <f t="shared" si="2"/>
        <v>29295992.356522899</v>
      </c>
    </row>
    <row r="51" spans="1:74" x14ac:dyDescent="0.55000000000000004">
      <c r="BK51" s="15" t="s">
        <v>12</v>
      </c>
      <c r="BL51" s="15" t="s">
        <v>25</v>
      </c>
      <c r="BM51">
        <f t="shared" si="3"/>
        <v>34085000.457153097</v>
      </c>
      <c r="BN51">
        <f t="shared" si="4"/>
        <v>33707255.667874098</v>
      </c>
      <c r="BO51">
        <f t="shared" si="4"/>
        <v>33707255.667874098</v>
      </c>
      <c r="BP51">
        <f t="shared" si="5"/>
        <v>33707255.667874098</v>
      </c>
      <c r="BQ51">
        <f t="shared" si="5"/>
        <v>33642835.490669802</v>
      </c>
      <c r="BR51">
        <f t="shared" si="5"/>
        <v>33578415.313465498</v>
      </c>
      <c r="BS51">
        <f t="shared" si="6"/>
        <v>33256314.427444</v>
      </c>
      <c r="BT51">
        <f t="shared" si="2"/>
        <v>32934213.541422501</v>
      </c>
      <c r="BU51">
        <f t="shared" si="2"/>
        <v>32612112.655400999</v>
      </c>
      <c r="BV51">
        <f t="shared" si="2"/>
        <v>32225591.592175201</v>
      </c>
    </row>
    <row r="52" spans="1:74" x14ac:dyDescent="0.55000000000000004">
      <c r="BK52" s="15" t="s">
        <v>26</v>
      </c>
      <c r="BL52" s="15" t="s">
        <v>13</v>
      </c>
      <c r="BM52">
        <f t="shared" si="3"/>
        <v>0</v>
      </c>
      <c r="BN52">
        <f t="shared" si="4"/>
        <v>43993.426027901471</v>
      </c>
      <c r="BO52">
        <f t="shared" si="4"/>
        <v>122870.3060278967</v>
      </c>
      <c r="BP52">
        <f t="shared" si="5"/>
        <v>472793.58602790162</v>
      </c>
      <c r="BQ52">
        <f t="shared" si="5"/>
        <v>643193.20602789894</v>
      </c>
      <c r="BR52">
        <f t="shared" si="5"/>
        <v>670936.82602789998</v>
      </c>
      <c r="BS52">
        <f t="shared" si="6"/>
        <v>860027.81374660134</v>
      </c>
      <c r="BT52">
        <f t="shared" si="2"/>
        <v>1736304.4374025017</v>
      </c>
      <c r="BU52">
        <f t="shared" si="2"/>
        <v>2612581.0610584021</v>
      </c>
      <c r="BV52">
        <f t="shared" si="2"/>
        <v>3664113.0094454996</v>
      </c>
    </row>
    <row r="53" spans="1:74" x14ac:dyDescent="0.55000000000000004">
      <c r="BK53" s="15" t="s">
        <v>26</v>
      </c>
      <c r="BL53" s="15" t="s">
        <v>22</v>
      </c>
      <c r="BM53">
        <f t="shared" si="3"/>
        <v>0</v>
      </c>
      <c r="BN53">
        <f t="shared" si="4"/>
        <v>23402.560242701322</v>
      </c>
      <c r="BO53">
        <f t="shared" si="4"/>
        <v>125964.21067250147</v>
      </c>
      <c r="BP53">
        <f t="shared" si="5"/>
        <v>395267.30884739757</v>
      </c>
      <c r="BQ53">
        <f t="shared" si="5"/>
        <v>412258.84003020078</v>
      </c>
      <c r="BR53">
        <f t="shared" si="5"/>
        <v>587514.16476149857</v>
      </c>
      <c r="BS53">
        <f t="shared" si="6"/>
        <v>1701780.8787399977</v>
      </c>
      <c r="BT53">
        <f t="shared" si="2"/>
        <v>2578057.5023958981</v>
      </c>
      <c r="BU53">
        <f t="shared" si="2"/>
        <v>3454334.1260517985</v>
      </c>
      <c r="BV53">
        <f t="shared" si="2"/>
        <v>4505866.0744388998</v>
      </c>
    </row>
    <row r="54" spans="1:74" x14ac:dyDescent="0.55000000000000004">
      <c r="BK54" s="15" t="s">
        <v>26</v>
      </c>
      <c r="BL54" s="15" t="s">
        <v>23</v>
      </c>
      <c r="BM54">
        <f t="shared" si="3"/>
        <v>0</v>
      </c>
      <c r="BN54">
        <f t="shared" si="4"/>
        <v>19372.028293900192</v>
      </c>
      <c r="BO54">
        <f t="shared" si="4"/>
        <v>215420.53254290298</v>
      </c>
      <c r="BP54">
        <f t="shared" si="5"/>
        <v>653603.10858479887</v>
      </c>
      <c r="BQ54">
        <f t="shared" si="5"/>
        <v>670594.63976759836</v>
      </c>
      <c r="BR54">
        <f t="shared" si="5"/>
        <v>845849.96449870244</v>
      </c>
      <c r="BS54">
        <f t="shared" si="6"/>
        <v>1960116.6784772016</v>
      </c>
      <c r="BT54">
        <f t="shared" si="2"/>
        <v>2836393.3021331988</v>
      </c>
      <c r="BU54">
        <f t="shared" si="2"/>
        <v>3712669.9257890992</v>
      </c>
      <c r="BV54">
        <f t="shared" si="2"/>
        <v>4764201.8741762005</v>
      </c>
    </row>
    <row r="55" spans="1:74" x14ac:dyDescent="0.55000000000000004">
      <c r="BK55" s="15" t="s">
        <v>26</v>
      </c>
      <c r="BL55" s="15" t="s">
        <v>24</v>
      </c>
      <c r="BM55">
        <f t="shared" si="3"/>
        <v>0</v>
      </c>
      <c r="BN55">
        <f t="shared" si="4"/>
        <v>15341.496344998479</v>
      </c>
      <c r="BO55">
        <f t="shared" si="4"/>
        <v>304876.85441330075</v>
      </c>
      <c r="BP55">
        <f t="shared" si="5"/>
        <v>911938.9083220996</v>
      </c>
      <c r="BQ55">
        <f t="shared" si="5"/>
        <v>928930.43950489908</v>
      </c>
      <c r="BR55">
        <f t="shared" si="5"/>
        <v>1104185.7642361</v>
      </c>
      <c r="BS55">
        <f t="shared" si="6"/>
        <v>2218452.4782145992</v>
      </c>
      <c r="BT55">
        <f t="shared" si="2"/>
        <v>3094729.1018704996</v>
      </c>
      <c r="BU55">
        <f t="shared" si="2"/>
        <v>3971005.7255265005</v>
      </c>
      <c r="BV55">
        <f t="shared" si="2"/>
        <v>5022537.6739135981</v>
      </c>
    </row>
    <row r="56" spans="1:74" x14ac:dyDescent="0.55000000000000004">
      <c r="BK56" s="15" t="s">
        <v>26</v>
      </c>
      <c r="BL56" s="15" t="s">
        <v>25</v>
      </c>
      <c r="BM56">
        <f t="shared" si="3"/>
        <v>0</v>
      </c>
      <c r="BN56">
        <f t="shared" si="4"/>
        <v>11310.964396201074</v>
      </c>
      <c r="BO56">
        <f t="shared" si="4"/>
        <v>394333.17628369853</v>
      </c>
      <c r="BP56">
        <f t="shared" si="5"/>
        <v>1170274.7080595009</v>
      </c>
      <c r="BQ56">
        <f t="shared" si="5"/>
        <v>1187266.2392423004</v>
      </c>
      <c r="BR56">
        <f t="shared" si="5"/>
        <v>1362521.5639735013</v>
      </c>
      <c r="BS56">
        <f t="shared" si="6"/>
        <v>2476788.2779520005</v>
      </c>
      <c r="BT56">
        <f t="shared" si="2"/>
        <v>3353064.9016079009</v>
      </c>
      <c r="BU56">
        <f t="shared" si="2"/>
        <v>4229341.5252637975</v>
      </c>
      <c r="BV56">
        <f t="shared" si="2"/>
        <v>5280873.4736509994</v>
      </c>
    </row>
    <row r="57" spans="1:74" x14ac:dyDescent="0.55000000000000004">
      <c r="BK57" s="15" t="s">
        <v>27</v>
      </c>
      <c r="BL57" s="15" t="s">
        <v>13</v>
      </c>
      <c r="BM57">
        <f t="shared" si="3"/>
        <v>21756208.747951798</v>
      </c>
      <c r="BN57">
        <f t="shared" si="4"/>
        <v>21677837.107951801</v>
      </c>
      <c r="BO57">
        <f t="shared" si="4"/>
        <v>21651713.227951799</v>
      </c>
      <c r="BP57">
        <f t="shared" si="5"/>
        <v>21625589.3479518</v>
      </c>
      <c r="BQ57">
        <f t="shared" si="5"/>
        <v>21619058.377951801</v>
      </c>
      <c r="BR57">
        <f t="shared" si="5"/>
        <v>21612527.407951798</v>
      </c>
      <c r="BS57">
        <f t="shared" si="6"/>
        <v>21497467.606125101</v>
      </c>
      <c r="BT57">
        <f t="shared" si="2"/>
        <v>21188007.307200398</v>
      </c>
      <c r="BU57">
        <f t="shared" si="2"/>
        <v>20878547.008275699</v>
      </c>
      <c r="BV57">
        <f t="shared" si="2"/>
        <v>20507194.649565998</v>
      </c>
    </row>
    <row r="58" spans="1:74" x14ac:dyDescent="0.55000000000000004">
      <c r="BK58" s="15" t="s">
        <v>27</v>
      </c>
      <c r="BL58" s="15" t="s">
        <v>22</v>
      </c>
      <c r="BM58">
        <f t="shared" si="3"/>
        <v>24982836.0216332</v>
      </c>
      <c r="BN58">
        <f t="shared" si="4"/>
        <v>24876322.670594599</v>
      </c>
      <c r="BO58">
        <f t="shared" si="4"/>
        <v>24868316.9654333</v>
      </c>
      <c r="BP58">
        <f t="shared" si="5"/>
        <v>24860311.260272101</v>
      </c>
      <c r="BQ58">
        <f t="shared" si="5"/>
        <v>24798419.2004871</v>
      </c>
      <c r="BR58">
        <f t="shared" si="5"/>
        <v>24736527.140702199</v>
      </c>
      <c r="BS58">
        <f t="shared" si="6"/>
        <v>24427066.841777399</v>
      </c>
      <c r="BT58">
        <f t="shared" si="2"/>
        <v>24117606.5428527</v>
      </c>
      <c r="BU58">
        <f t="shared" si="2"/>
        <v>23808146.243928</v>
      </c>
      <c r="BV58">
        <f t="shared" si="2"/>
        <v>23436793.8852183</v>
      </c>
    </row>
    <row r="59" spans="1:74" ht="15.3" x14ac:dyDescent="0.7">
      <c r="A59" s="48" t="s">
        <v>80</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BK59" s="15" t="s">
        <v>27</v>
      </c>
      <c r="BL59" s="15" t="s">
        <v>23</v>
      </c>
      <c r="BM59">
        <f t="shared" si="3"/>
        <v>28016890.833473202</v>
      </c>
      <c r="BN59">
        <f t="shared" si="4"/>
        <v>27805921.906246901</v>
      </c>
      <c r="BO59">
        <f t="shared" si="4"/>
        <v>27797916.201085601</v>
      </c>
      <c r="BP59">
        <f t="shared" si="5"/>
        <v>27789910.495924301</v>
      </c>
      <c r="BQ59">
        <f t="shared" si="5"/>
        <v>27728018.436139401</v>
      </c>
      <c r="BR59">
        <f t="shared" si="5"/>
        <v>27666126.376354501</v>
      </c>
      <c r="BS59">
        <f t="shared" si="6"/>
        <v>27356666.077429701</v>
      </c>
      <c r="BT59">
        <f t="shared" si="2"/>
        <v>27047205.778505001</v>
      </c>
      <c r="BU59">
        <f t="shared" si="2"/>
        <v>26737745.479580302</v>
      </c>
      <c r="BV59">
        <f t="shared" si="2"/>
        <v>26366393.120870601</v>
      </c>
    </row>
    <row r="60" spans="1:74" ht="15.6" x14ac:dyDescent="0.6">
      <c r="A60" s="50" t="s">
        <v>30</v>
      </c>
      <c r="B60" s="50"/>
      <c r="C60" s="50"/>
      <c r="D60" s="50"/>
      <c r="E60" s="50"/>
      <c r="F60" s="50"/>
      <c r="G60" s="50"/>
      <c r="H60" s="51" t="s">
        <v>33</v>
      </c>
      <c r="I60" s="51"/>
      <c r="J60" s="51"/>
      <c r="K60" s="51"/>
      <c r="L60" s="51"/>
      <c r="M60" s="51"/>
      <c r="N60" s="51"/>
      <c r="O60" s="52"/>
      <c r="P60" s="52"/>
      <c r="Q60" s="52"/>
      <c r="R60" s="52"/>
      <c r="S60" s="52"/>
      <c r="T60" s="52"/>
      <c r="U60" s="52"/>
      <c r="V60" s="53" t="s">
        <v>33</v>
      </c>
      <c r="W60" s="53"/>
      <c r="X60" s="53"/>
      <c r="Y60" s="53"/>
      <c r="Z60" s="53"/>
      <c r="AA60" s="53"/>
      <c r="AB60" s="53"/>
      <c r="BK60" s="15" t="s">
        <v>27</v>
      </c>
      <c r="BL60" s="15" t="s">
        <v>24</v>
      </c>
      <c r="BM60">
        <f t="shared" si="3"/>
        <v>31050945.645313099</v>
      </c>
      <c r="BN60">
        <f t="shared" si="4"/>
        <v>30735521.141899198</v>
      </c>
      <c r="BO60">
        <f t="shared" si="4"/>
        <v>30727515.436737899</v>
      </c>
      <c r="BP60">
        <f t="shared" si="5"/>
        <v>30719509.731576599</v>
      </c>
      <c r="BQ60">
        <f t="shared" si="5"/>
        <v>30657617.671791699</v>
      </c>
      <c r="BR60">
        <f t="shared" si="5"/>
        <v>30595725.612006702</v>
      </c>
      <c r="BS60">
        <f t="shared" si="6"/>
        <v>30286265.313081998</v>
      </c>
      <c r="BT60">
        <f t="shared" si="2"/>
        <v>29976805.014157299</v>
      </c>
      <c r="BU60">
        <f t="shared" si="2"/>
        <v>29667344.715232499</v>
      </c>
      <c r="BV60">
        <f t="shared" si="2"/>
        <v>29295992.356522899</v>
      </c>
    </row>
    <row r="61" spans="1:74" x14ac:dyDescent="0.55000000000000004">
      <c r="C61" t="s">
        <v>34</v>
      </c>
      <c r="D61" t="s">
        <v>35</v>
      </c>
      <c r="E61" t="s">
        <v>36</v>
      </c>
      <c r="F61" t="s">
        <v>37</v>
      </c>
      <c r="G61" t="s">
        <v>38</v>
      </c>
      <c r="J61" t="s">
        <v>34</v>
      </c>
      <c r="K61" t="s">
        <v>35</v>
      </c>
      <c r="L61" t="s">
        <v>36</v>
      </c>
      <c r="M61" t="s">
        <v>37</v>
      </c>
      <c r="N61" t="s">
        <v>38</v>
      </c>
      <c r="X61" t="s">
        <v>34</v>
      </c>
      <c r="Y61" t="s">
        <v>35</v>
      </c>
      <c r="Z61" t="s">
        <v>36</v>
      </c>
      <c r="AA61" t="s">
        <v>37</v>
      </c>
      <c r="AB61" t="s">
        <v>38</v>
      </c>
      <c r="BK61" s="15" t="s">
        <v>27</v>
      </c>
      <c r="BL61" s="15" t="s">
        <v>25</v>
      </c>
      <c r="BM61">
        <f t="shared" si="3"/>
        <v>34085000.457153097</v>
      </c>
      <c r="BN61">
        <f t="shared" si="4"/>
        <v>33665120.377551503</v>
      </c>
      <c r="BO61">
        <f t="shared" si="4"/>
        <v>33657114.6723902</v>
      </c>
      <c r="BP61">
        <f t="shared" si="5"/>
        <v>33649108.967228897</v>
      </c>
      <c r="BQ61">
        <f t="shared" si="5"/>
        <v>33587216.907444</v>
      </c>
      <c r="BR61">
        <f t="shared" si="5"/>
        <v>33525324.847658999</v>
      </c>
      <c r="BS61">
        <f t="shared" si="6"/>
        <v>33215864.5487343</v>
      </c>
      <c r="BT61">
        <f t="shared" si="2"/>
        <v>32906404.2498096</v>
      </c>
      <c r="BU61">
        <f t="shared" si="2"/>
        <v>32596943.9508848</v>
      </c>
      <c r="BV61">
        <f t="shared" si="2"/>
        <v>32225591.592175201</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V62" t="s">
        <v>39</v>
      </c>
      <c r="W62" t="s">
        <v>40</v>
      </c>
      <c r="X62" t="s">
        <v>13</v>
      </c>
      <c r="Y62" t="s">
        <v>22</v>
      </c>
      <c r="Z62" t="s">
        <v>23</v>
      </c>
      <c r="AA62" t="s">
        <v>24</v>
      </c>
      <c r="AB62" t="s">
        <v>25</v>
      </c>
      <c r="BK62" s="15" t="s">
        <v>28</v>
      </c>
      <c r="BL62" s="15" t="s">
        <v>13</v>
      </c>
      <c r="BM62">
        <f t="shared" si="3"/>
        <v>21756208.747951798</v>
      </c>
      <c r="BN62">
        <f t="shared" si="4"/>
        <v>21651713.227951799</v>
      </c>
      <c r="BO62">
        <f t="shared" si="4"/>
        <v>21616881.387951799</v>
      </c>
      <c r="BP62">
        <f t="shared" si="5"/>
        <v>21582049.547951799</v>
      </c>
      <c r="BQ62">
        <f t="shared" si="5"/>
        <v>21573341.587951802</v>
      </c>
      <c r="BR62">
        <f t="shared" si="5"/>
        <v>21564633.627951801</v>
      </c>
      <c r="BS62">
        <f t="shared" si="6"/>
        <v>21483984.313221902</v>
      </c>
      <c r="BT62">
        <f t="shared" si="2"/>
        <v>21178737.543329399</v>
      </c>
      <c r="BU62">
        <f t="shared" si="2"/>
        <v>20873490.773437001</v>
      </c>
      <c r="BV62">
        <f t="shared" si="2"/>
        <v>20507194.649565998</v>
      </c>
    </row>
    <row r="63" spans="1:74" x14ac:dyDescent="0.55000000000000004">
      <c r="A63" t="s">
        <v>0</v>
      </c>
      <c r="B63">
        <v>0</v>
      </c>
      <c r="C63">
        <f>$AK78/1000000</f>
        <v>0</v>
      </c>
      <c r="D63">
        <f>$AK79/1000000</f>
        <v>0</v>
      </c>
      <c r="E63">
        <f>$AK80/1000000</f>
        <v>0</v>
      </c>
      <c r="F63">
        <f>$AK81/1000000</f>
        <v>0</v>
      </c>
      <c r="G63">
        <f>$AK82/1000000</f>
        <v>0</v>
      </c>
      <c r="H63" t="s">
        <v>0</v>
      </c>
      <c r="I63">
        <v>0</v>
      </c>
      <c r="J63">
        <f>$AK83/1000000</f>
        <v>21.756208747951799</v>
      </c>
      <c r="K63">
        <f>$AK84/1000000</f>
        <v>24.982836021633201</v>
      </c>
      <c r="L63">
        <f>$AK85/1000000</f>
        <v>28.016890833473202</v>
      </c>
      <c r="M63">
        <f>$AK86/1000000</f>
        <v>31.050945645313099</v>
      </c>
      <c r="N63">
        <f>$AK87/1000000</f>
        <v>34.0850004571531</v>
      </c>
      <c r="V63" t="s">
        <v>0</v>
      </c>
      <c r="W63">
        <v>0</v>
      </c>
      <c r="X63">
        <f>J63</f>
        <v>21.756208747951799</v>
      </c>
      <c r="Y63">
        <f t="shared" ref="Y63:AB74" si="7">K63</f>
        <v>24.982836021633201</v>
      </c>
      <c r="Z63">
        <f t="shared" si="7"/>
        <v>28.016890833473202</v>
      </c>
      <c r="AA63">
        <f t="shared" si="7"/>
        <v>31.050945645313099</v>
      </c>
      <c r="AB63">
        <f t="shared" si="7"/>
        <v>34.0850004571531</v>
      </c>
      <c r="BK63" s="15" t="s">
        <v>28</v>
      </c>
      <c r="BL63" s="15" t="s">
        <v>22</v>
      </c>
      <c r="BM63">
        <f t="shared" si="3"/>
        <v>24982836.0216332</v>
      </c>
      <c r="BN63">
        <f t="shared" si="4"/>
        <v>24862277.573820401</v>
      </c>
      <c r="BO63">
        <f t="shared" si="4"/>
        <v>24851603.3002721</v>
      </c>
      <c r="BP63">
        <f t="shared" si="5"/>
        <v>24840929.026723702</v>
      </c>
      <c r="BQ63">
        <f t="shared" si="5"/>
        <v>24779879.672745202</v>
      </c>
      <c r="BR63">
        <f t="shared" si="5"/>
        <v>24718830.318766698</v>
      </c>
      <c r="BS63">
        <f t="shared" si="6"/>
        <v>24413583.548874199</v>
      </c>
      <c r="BT63">
        <f t="shared" si="6"/>
        <v>24108336.778981701</v>
      </c>
      <c r="BU63">
        <f t="shared" si="6"/>
        <v>23803090.009089299</v>
      </c>
      <c r="BV63">
        <f t="shared" si="6"/>
        <v>23436793.8852183</v>
      </c>
    </row>
    <row r="64" spans="1:74" x14ac:dyDescent="0.55000000000000004">
      <c r="A64" t="s">
        <v>1</v>
      </c>
      <c r="B64">
        <v>1</v>
      </c>
      <c r="C64">
        <f>$AL78/1000000</f>
        <v>0</v>
      </c>
      <c r="D64">
        <f>$AL79/1000000</f>
        <v>0</v>
      </c>
      <c r="E64">
        <f>$AL80/1000000</f>
        <v>0</v>
      </c>
      <c r="F64">
        <f>$AL81/1000000</f>
        <v>0</v>
      </c>
      <c r="G64">
        <f>$AL82/1000000</f>
        <v>0</v>
      </c>
      <c r="H64" t="s">
        <v>1</v>
      </c>
      <c r="I64">
        <v>1</v>
      </c>
      <c r="J64">
        <f>$AL83/1000000</f>
        <v>21.659967561923899</v>
      </c>
      <c r="K64">
        <f>$AL84/1000000</f>
        <v>24.8669652071261</v>
      </c>
      <c r="L64">
        <f>$AL85/1000000</f>
        <v>27.800594974727197</v>
      </c>
      <c r="M64">
        <f>$AL86/1000000</f>
        <v>30.734224742328401</v>
      </c>
      <c r="N64">
        <f>$AL87/1000000</f>
        <v>33.667854509929498</v>
      </c>
      <c r="V64" t="s">
        <v>1</v>
      </c>
      <c r="W64">
        <v>1</v>
      </c>
      <c r="X64">
        <f t="shared" ref="X64:X74" si="8">J64</f>
        <v>21.659967561923899</v>
      </c>
      <c r="Y64">
        <f t="shared" si="7"/>
        <v>24.8669652071261</v>
      </c>
      <c r="Z64">
        <f t="shared" si="7"/>
        <v>27.800594974727197</v>
      </c>
      <c r="AA64">
        <f t="shared" si="7"/>
        <v>30.734224742328401</v>
      </c>
      <c r="AB64">
        <f t="shared" si="7"/>
        <v>33.667854509929498</v>
      </c>
      <c r="BK64" s="15" t="s">
        <v>28</v>
      </c>
      <c r="BL64" s="15" t="s">
        <v>23</v>
      </c>
      <c r="BM64">
        <f t="shared" si="3"/>
        <v>28016890.833473202</v>
      </c>
      <c r="BN64">
        <f t="shared" si="4"/>
        <v>27791876.809472699</v>
      </c>
      <c r="BO64">
        <f t="shared" si="4"/>
        <v>27781202.535924301</v>
      </c>
      <c r="BP64">
        <f t="shared" si="5"/>
        <v>27770528.262375999</v>
      </c>
      <c r="BQ64">
        <f t="shared" si="5"/>
        <v>27709478.908397499</v>
      </c>
      <c r="BR64">
        <f t="shared" si="5"/>
        <v>27648429.554419</v>
      </c>
      <c r="BS64">
        <f t="shared" si="6"/>
        <v>27343182.784526501</v>
      </c>
      <c r="BT64">
        <f t="shared" si="6"/>
        <v>27037936.014633998</v>
      </c>
      <c r="BU64">
        <f t="shared" si="6"/>
        <v>26732689.244741499</v>
      </c>
      <c r="BV64">
        <f>AV21-AV95</f>
        <v>26366393.120870601</v>
      </c>
    </row>
    <row r="65" spans="1:74" x14ac:dyDescent="0.55000000000000004">
      <c r="A65" t="s">
        <v>2</v>
      </c>
      <c r="B65">
        <v>2</v>
      </c>
      <c r="C65">
        <f>$AM78/1000000</f>
        <v>0</v>
      </c>
      <c r="D65">
        <f>$AM79/1000000</f>
        <v>0</v>
      </c>
      <c r="E65">
        <f>$AM80/1000000</f>
        <v>0</v>
      </c>
      <c r="F65">
        <f>$AM81/1000000</f>
        <v>0</v>
      </c>
      <c r="G65">
        <f>$AM82/1000000</f>
        <v>0</v>
      </c>
      <c r="H65" t="s">
        <v>2</v>
      </c>
      <c r="I65">
        <v>2</v>
      </c>
      <c r="J65">
        <f>$AM83/1000000</f>
        <v>21.563674761923902</v>
      </c>
      <c r="K65">
        <f>$AM84/1000000</f>
        <v>24.7590664199221</v>
      </c>
      <c r="L65">
        <f>$AM85/1000000</f>
        <v>27.599209333704</v>
      </c>
      <c r="M65">
        <f>$AM86/1000000</f>
        <v>30.4393522474859</v>
      </c>
      <c r="N65">
        <f>$AM87/1000000</f>
        <v>33.279495161267796</v>
      </c>
      <c r="V65" t="s">
        <v>2</v>
      </c>
      <c r="W65">
        <v>2</v>
      </c>
      <c r="X65">
        <f t="shared" si="8"/>
        <v>21.563674761923902</v>
      </c>
      <c r="Y65">
        <f t="shared" si="7"/>
        <v>24.7590664199221</v>
      </c>
      <c r="Z65">
        <f t="shared" si="7"/>
        <v>27.599209333704</v>
      </c>
      <c r="AA65">
        <f t="shared" si="7"/>
        <v>30.4393522474859</v>
      </c>
      <c r="AB65">
        <f t="shared" si="7"/>
        <v>33.279495161267796</v>
      </c>
      <c r="BK65" s="15" t="s">
        <v>28</v>
      </c>
      <c r="BL65" s="15" t="s">
        <v>24</v>
      </c>
      <c r="BM65">
        <f t="shared" si="3"/>
        <v>31050945.645313099</v>
      </c>
      <c r="BN65">
        <f t="shared" si="4"/>
        <v>30721476.045125</v>
      </c>
      <c r="BO65">
        <f t="shared" si="4"/>
        <v>30710801.771576598</v>
      </c>
      <c r="BP65">
        <f t="shared" si="5"/>
        <v>30700127.4980282</v>
      </c>
      <c r="BQ65">
        <f t="shared" si="5"/>
        <v>30639078.144049801</v>
      </c>
      <c r="BR65">
        <f t="shared" si="5"/>
        <v>30578028.790071301</v>
      </c>
      <c r="BS65">
        <f t="shared" si="6"/>
        <v>30272782.020178799</v>
      </c>
      <c r="BT65">
        <f t="shared" si="6"/>
        <v>29967535.2502863</v>
      </c>
      <c r="BU65">
        <f t="shared" si="6"/>
        <v>29662288.480393801</v>
      </c>
      <c r="BV65">
        <f t="shared" si="6"/>
        <v>29295992.356522899</v>
      </c>
    </row>
    <row r="66" spans="1:74" x14ac:dyDescent="0.55000000000000004">
      <c r="A66" t="s">
        <v>3</v>
      </c>
      <c r="B66">
        <v>4</v>
      </c>
      <c r="C66">
        <f>$AN78/1000000</f>
        <v>0</v>
      </c>
      <c r="D66">
        <f>$AN79/1000000</f>
        <v>0</v>
      </c>
      <c r="E66">
        <f>$AN80/1000000</f>
        <v>0</v>
      </c>
      <c r="F66">
        <f>$AN81/1000000</f>
        <v>0</v>
      </c>
      <c r="G66">
        <f>$AN82/1000000</f>
        <v>0</v>
      </c>
      <c r="H66" t="s">
        <v>3</v>
      </c>
      <c r="I66">
        <v>4</v>
      </c>
      <c r="J66">
        <f>$AN83/1000000</f>
        <v>21.371089161923901</v>
      </c>
      <c r="K66">
        <f>$AN84/1000000</f>
        <v>24.5641524817472</v>
      </c>
      <c r="L66">
        <f>$AN85/1000000</f>
        <v>27.235415917662099</v>
      </c>
      <c r="M66">
        <f>$AN86/1000000</f>
        <v>29.906679353576997</v>
      </c>
      <c r="N66">
        <f>$AN87/1000000</f>
        <v>32.577942789491999</v>
      </c>
      <c r="V66" t="s">
        <v>3</v>
      </c>
      <c r="W66">
        <v>4</v>
      </c>
      <c r="X66">
        <f t="shared" si="8"/>
        <v>21.371089161923901</v>
      </c>
      <c r="Y66">
        <f t="shared" si="7"/>
        <v>24.5641524817472</v>
      </c>
      <c r="Z66">
        <f t="shared" si="7"/>
        <v>27.235415917662099</v>
      </c>
      <c r="AA66">
        <f t="shared" si="7"/>
        <v>29.906679353576997</v>
      </c>
      <c r="AB66">
        <f t="shared" si="7"/>
        <v>32.577942789491999</v>
      </c>
      <c r="BK66" s="15" t="s">
        <v>28</v>
      </c>
      <c r="BL66" s="15" t="s">
        <v>25</v>
      </c>
      <c r="BM66">
        <f t="shared" si="3"/>
        <v>34085000.457153097</v>
      </c>
      <c r="BN66">
        <f t="shared" si="4"/>
        <v>33651075.280777298</v>
      </c>
      <c r="BO66">
        <f t="shared" si="4"/>
        <v>33640401.007228903</v>
      </c>
      <c r="BP66">
        <f t="shared" si="5"/>
        <v>33629726.733680502</v>
      </c>
      <c r="BQ66">
        <f t="shared" si="5"/>
        <v>33568677.379702002</v>
      </c>
      <c r="BR66">
        <f t="shared" si="5"/>
        <v>33507628.025723498</v>
      </c>
      <c r="BS66">
        <f t="shared" si="6"/>
        <v>33202381.2558311</v>
      </c>
      <c r="BT66">
        <f t="shared" si="6"/>
        <v>32897134.485938601</v>
      </c>
      <c r="BU66">
        <f t="shared" si="6"/>
        <v>32591887.716046099</v>
      </c>
      <c r="BV66">
        <f t="shared" si="6"/>
        <v>32225591.592175201</v>
      </c>
    </row>
    <row r="67" spans="1:74" x14ac:dyDescent="0.55000000000000004">
      <c r="A67" t="s">
        <v>4</v>
      </c>
      <c r="B67">
        <v>6</v>
      </c>
      <c r="C67">
        <f>$AO78/1000000</f>
        <v>0</v>
      </c>
      <c r="D67">
        <f>$AO79/1000000</f>
        <v>0</v>
      </c>
      <c r="E67">
        <f>$AO80/1000000</f>
        <v>0</v>
      </c>
      <c r="F67">
        <f>$AO81/1000000</f>
        <v>0</v>
      </c>
      <c r="G67">
        <f>$AO82/1000000</f>
        <v>0</v>
      </c>
      <c r="H67" t="s">
        <v>4</v>
      </c>
      <c r="I67">
        <v>6</v>
      </c>
      <c r="J67">
        <f>$AO83/1000000</f>
        <v>21.196335561923899</v>
      </c>
      <c r="K67">
        <f>$AO84/1000000</f>
        <v>24.484426184973003</v>
      </c>
      <c r="L67">
        <f>$AO85/1000000</f>
        <v>27.155689620887902</v>
      </c>
      <c r="M67">
        <f>$AO86/1000000</f>
        <v>29.8269530568029</v>
      </c>
      <c r="N67">
        <f>$AO87/1000000</f>
        <v>32.498216492717802</v>
      </c>
      <c r="V67" t="s">
        <v>4</v>
      </c>
      <c r="W67">
        <v>6</v>
      </c>
      <c r="X67">
        <f t="shared" si="8"/>
        <v>21.196335561923899</v>
      </c>
      <c r="Y67">
        <f t="shared" si="7"/>
        <v>24.484426184973003</v>
      </c>
      <c r="Z67">
        <f t="shared" si="7"/>
        <v>27.155689620887902</v>
      </c>
      <c r="AA67">
        <f t="shared" si="7"/>
        <v>29.8269530568029</v>
      </c>
      <c r="AB67">
        <f t="shared" si="7"/>
        <v>32.498216492717802</v>
      </c>
    </row>
    <row r="68" spans="1:74" x14ac:dyDescent="0.55000000000000004">
      <c r="A68" t="s">
        <v>5</v>
      </c>
      <c r="B68">
        <v>8</v>
      </c>
      <c r="C68">
        <f>$AP78/1000000</f>
        <v>0</v>
      </c>
      <c r="D68">
        <f>$AP79/1000000</f>
        <v>0</v>
      </c>
      <c r="E68">
        <f>$AP80/1000000</f>
        <v>0</v>
      </c>
      <c r="F68">
        <f>$AP81/1000000</f>
        <v>0</v>
      </c>
      <c r="G68">
        <f>$AP82/1000000</f>
        <v>0</v>
      </c>
      <c r="H68" t="s">
        <v>5</v>
      </c>
      <c r="I68">
        <v>8</v>
      </c>
      <c r="J68">
        <f>$AP83/1000000</f>
        <v>21.0215819619239</v>
      </c>
      <c r="K68">
        <f>$AP84/1000000</f>
        <v>24.404699888198799</v>
      </c>
      <c r="L68">
        <f>$AP85/1000000</f>
        <v>27.075963324113701</v>
      </c>
      <c r="M68">
        <f>$AP86/1000000</f>
        <v>29.747226760028703</v>
      </c>
      <c r="N68">
        <f>$AP87/1000000</f>
        <v>32.418490195943605</v>
      </c>
      <c r="V68" t="s">
        <v>5</v>
      </c>
      <c r="W68">
        <v>8</v>
      </c>
      <c r="X68">
        <f t="shared" si="8"/>
        <v>21.0215819619239</v>
      </c>
      <c r="Y68">
        <f t="shared" si="7"/>
        <v>24.404699888198799</v>
      </c>
      <c r="Z68">
        <f t="shared" si="7"/>
        <v>27.075963324113701</v>
      </c>
      <c r="AA68">
        <f t="shared" si="7"/>
        <v>29.747226760028703</v>
      </c>
      <c r="AB68">
        <f t="shared" si="7"/>
        <v>32.418490195943605</v>
      </c>
    </row>
    <row r="69" spans="1:74" x14ac:dyDescent="0.55000000000000004">
      <c r="A69" t="s">
        <v>6</v>
      </c>
      <c r="B69">
        <v>9</v>
      </c>
      <c r="C69">
        <f>$AQ78/1000000</f>
        <v>0</v>
      </c>
      <c r="D69">
        <f>$AQ79/1000000</f>
        <v>0</v>
      </c>
      <c r="E69">
        <f>$AQ80/1000000</f>
        <v>0</v>
      </c>
      <c r="F69">
        <f>$AQ81/1000000</f>
        <v>0</v>
      </c>
      <c r="G69">
        <f>$AQ82/1000000</f>
        <v>0</v>
      </c>
      <c r="H69" t="s">
        <v>6</v>
      </c>
      <c r="I69">
        <v>9</v>
      </c>
      <c r="J69">
        <f>$AQ83/1000000</f>
        <v>20.9894843619239</v>
      </c>
      <c r="K69">
        <f>$AQ84/1000000</f>
        <v>24.166709797876202</v>
      </c>
      <c r="L69">
        <f>$AQ85/1000000</f>
        <v>26.8379732337912</v>
      </c>
      <c r="M69">
        <f>$AQ86/1000000</f>
        <v>29.509236669706098</v>
      </c>
      <c r="N69">
        <f>$AQ87/1000000</f>
        <v>32.180500105621</v>
      </c>
      <c r="V69" t="s">
        <v>6</v>
      </c>
      <c r="W69">
        <v>9</v>
      </c>
      <c r="X69">
        <f t="shared" si="8"/>
        <v>20.9894843619239</v>
      </c>
      <c r="Y69">
        <f t="shared" si="7"/>
        <v>24.166709797876202</v>
      </c>
      <c r="Z69">
        <f t="shared" si="7"/>
        <v>26.8379732337912</v>
      </c>
      <c r="AA69">
        <f t="shared" si="7"/>
        <v>29.509236669706098</v>
      </c>
      <c r="AB69">
        <f t="shared" si="7"/>
        <v>32.180500105621</v>
      </c>
    </row>
    <row r="70" spans="1:74" x14ac:dyDescent="0.55000000000000004">
      <c r="A70" t="s">
        <v>7</v>
      </c>
      <c r="B70">
        <v>10</v>
      </c>
      <c r="C70">
        <f>$AR78/1000000</f>
        <v>0</v>
      </c>
      <c r="D70">
        <f>$AR79/1000000</f>
        <v>0</v>
      </c>
      <c r="E70">
        <f>$AR80/1000000</f>
        <v>0</v>
      </c>
      <c r="F70">
        <f>$AR81/1000000</f>
        <v>0</v>
      </c>
      <c r="G70">
        <f>$AR82/1000000</f>
        <v>0</v>
      </c>
      <c r="H70" t="s">
        <v>7</v>
      </c>
      <c r="I70">
        <v>10</v>
      </c>
      <c r="J70">
        <f>$AR83/1000000</f>
        <v>20.957386761923903</v>
      </c>
      <c r="K70">
        <f>$AR84/1000000</f>
        <v>23.928719707553601</v>
      </c>
      <c r="L70">
        <f>$AR85/1000000</f>
        <v>26.599983143468599</v>
      </c>
      <c r="M70">
        <f>$AR86/1000000</f>
        <v>29.271246579383501</v>
      </c>
      <c r="N70">
        <f>$AR87/1000000</f>
        <v>31.942510015298399</v>
      </c>
      <c r="V70" t="s">
        <v>7</v>
      </c>
      <c r="W70">
        <v>10</v>
      </c>
      <c r="X70">
        <f t="shared" si="8"/>
        <v>20.957386761923903</v>
      </c>
      <c r="Y70">
        <f t="shared" si="7"/>
        <v>23.928719707553601</v>
      </c>
      <c r="Z70">
        <f t="shared" si="7"/>
        <v>26.599983143468599</v>
      </c>
      <c r="AA70">
        <f t="shared" si="7"/>
        <v>29.271246579383501</v>
      </c>
      <c r="AB70">
        <f t="shared" si="7"/>
        <v>31.942510015298399</v>
      </c>
    </row>
    <row r="71" spans="1:74" x14ac:dyDescent="0.55000000000000004">
      <c r="A71" t="s">
        <v>8</v>
      </c>
      <c r="B71">
        <v>15</v>
      </c>
      <c r="C71">
        <f>$AS78/1000000</f>
        <v>0</v>
      </c>
      <c r="D71">
        <f>$AS79/1000000</f>
        <v>0</v>
      </c>
      <c r="E71">
        <f>$AS80/1000000</f>
        <v>0</v>
      </c>
      <c r="F71">
        <f>$AS81/1000000</f>
        <v>0</v>
      </c>
      <c r="G71">
        <f>$AS82/1000000</f>
        <v>0</v>
      </c>
      <c r="H71" t="s">
        <v>8</v>
      </c>
      <c r="I71">
        <v>15</v>
      </c>
      <c r="J71">
        <f>$AS83/1000000</f>
        <v>20.6509230852818</v>
      </c>
      <c r="K71">
        <f>$AS84/1000000</f>
        <v>22.738769255940703</v>
      </c>
      <c r="L71">
        <f>$AS85/1000000</f>
        <v>25.410032691855697</v>
      </c>
      <c r="M71">
        <f>$AS86/1000000</f>
        <v>28.081296127770599</v>
      </c>
      <c r="N71">
        <f>$AS87/1000000</f>
        <v>30.752559563685498</v>
      </c>
      <c r="V71" t="s">
        <v>8</v>
      </c>
      <c r="W71">
        <v>15</v>
      </c>
      <c r="X71">
        <f t="shared" si="8"/>
        <v>20.6509230852818</v>
      </c>
      <c r="Y71">
        <f t="shared" si="7"/>
        <v>22.738769255940703</v>
      </c>
      <c r="Z71">
        <f t="shared" si="7"/>
        <v>25.410032691855697</v>
      </c>
      <c r="AA71">
        <f t="shared" si="7"/>
        <v>28.081296127770599</v>
      </c>
      <c r="AB71">
        <f t="shared" si="7"/>
        <v>30.752559563685498</v>
      </c>
    </row>
    <row r="72" spans="1:74" x14ac:dyDescent="0.55000000000000004">
      <c r="A72" t="s">
        <v>9</v>
      </c>
      <c r="B72">
        <v>20</v>
      </c>
      <c r="C72">
        <f>$AT78/1000000</f>
        <v>0</v>
      </c>
      <c r="D72">
        <f>$AT79/1000000</f>
        <v>0</v>
      </c>
      <c r="E72">
        <f>$AT80/1000000</f>
        <v>0</v>
      </c>
      <c r="F72">
        <f>$AT81/1000000</f>
        <v>0</v>
      </c>
      <c r="G72">
        <f>$AT82/1000000</f>
        <v>0</v>
      </c>
      <c r="H72" t="s">
        <v>9</v>
      </c>
      <c r="I72">
        <v>20</v>
      </c>
      <c r="J72">
        <f>$AT83/1000000</f>
        <v>19.460972633668899</v>
      </c>
      <c r="K72">
        <f>$AT84/1000000</f>
        <v>21.548818804327802</v>
      </c>
      <c r="L72">
        <f>$AT85/1000000</f>
        <v>24.220082240242803</v>
      </c>
      <c r="M72">
        <f>$AT86/1000000</f>
        <v>26.891345676157702</v>
      </c>
      <c r="N72">
        <f>$AT87/1000000</f>
        <v>29.562609112072597</v>
      </c>
      <c r="V72" t="s">
        <v>9</v>
      </c>
      <c r="W72">
        <v>20</v>
      </c>
      <c r="X72">
        <f t="shared" si="8"/>
        <v>19.460972633668899</v>
      </c>
      <c r="Y72">
        <f t="shared" si="7"/>
        <v>21.548818804327802</v>
      </c>
      <c r="Z72">
        <f t="shared" si="7"/>
        <v>24.220082240242803</v>
      </c>
      <c r="AA72">
        <f t="shared" si="7"/>
        <v>26.891345676157702</v>
      </c>
      <c r="AB72">
        <f t="shared" si="7"/>
        <v>29.562609112072597</v>
      </c>
    </row>
    <row r="73" spans="1:74" x14ac:dyDescent="0.55000000000000004">
      <c r="A73" t="s">
        <v>10</v>
      </c>
      <c r="B73">
        <v>25</v>
      </c>
      <c r="C73">
        <f>$AU78/1000000</f>
        <v>0</v>
      </c>
      <c r="D73">
        <f>$AU79/1000000</f>
        <v>0</v>
      </c>
      <c r="E73">
        <f>$AU80/1000000</f>
        <v>0</v>
      </c>
      <c r="F73">
        <f>$AU81/1000000</f>
        <v>0</v>
      </c>
      <c r="G73">
        <f>$AU82/1000000</f>
        <v>0</v>
      </c>
      <c r="H73" t="s">
        <v>10</v>
      </c>
      <c r="I73">
        <v>25</v>
      </c>
      <c r="J73">
        <f>$AU83/1000000</f>
        <v>18.271022182055997</v>
      </c>
      <c r="K73">
        <f>$AU84/1000000</f>
        <v>20.3588683527149</v>
      </c>
      <c r="L73">
        <f>$AU85/1000000</f>
        <v>23.030131788629902</v>
      </c>
      <c r="M73">
        <f>$AU86/1000000</f>
        <v>25.7013952245448</v>
      </c>
      <c r="N73">
        <f>$AU87/1000000</f>
        <v>28.372658660459702</v>
      </c>
      <c r="V73" t="s">
        <v>10</v>
      </c>
      <c r="W73">
        <v>25</v>
      </c>
      <c r="X73">
        <f t="shared" si="8"/>
        <v>18.271022182055997</v>
      </c>
      <c r="Y73">
        <f t="shared" si="7"/>
        <v>20.3588683527149</v>
      </c>
      <c r="Z73">
        <f t="shared" si="7"/>
        <v>23.030131788629902</v>
      </c>
      <c r="AA73">
        <f t="shared" si="7"/>
        <v>25.7013952245448</v>
      </c>
      <c r="AB73">
        <f t="shared" si="7"/>
        <v>28.372658660459702</v>
      </c>
    </row>
    <row r="74" spans="1:74" x14ac:dyDescent="0.55000000000000004">
      <c r="A74" t="s">
        <v>11</v>
      </c>
      <c r="B74">
        <v>31</v>
      </c>
      <c r="C74">
        <f>$AV78/1000000</f>
        <v>0</v>
      </c>
      <c r="D74">
        <f>$AV79/1000000</f>
        <v>0</v>
      </c>
      <c r="E74">
        <f>$AV80/1000000</f>
        <v>0</v>
      </c>
      <c r="F74">
        <f>$AV81/1000000</f>
        <v>0</v>
      </c>
      <c r="G74">
        <f>$AV82/1000000</f>
        <v>0</v>
      </c>
      <c r="H74" t="s">
        <v>11</v>
      </c>
      <c r="I74">
        <v>31</v>
      </c>
      <c r="J74">
        <f>$AV83/1000000</f>
        <v>16.843081640120499</v>
      </c>
      <c r="K74">
        <f>$AV84/1000000</f>
        <v>18.930927810779401</v>
      </c>
      <c r="L74">
        <f>$AV85/1000000</f>
        <v>21.602191246694399</v>
      </c>
      <c r="M74">
        <f>$AV86/1000000</f>
        <v>24.273454682609302</v>
      </c>
      <c r="N74">
        <f>$AV87/1000000</f>
        <v>26.9447181185242</v>
      </c>
      <c r="V74" t="s">
        <v>11</v>
      </c>
      <c r="W74">
        <v>31</v>
      </c>
      <c r="X74">
        <f t="shared" si="8"/>
        <v>16.843081640120499</v>
      </c>
      <c r="Y74">
        <f t="shared" si="7"/>
        <v>18.930927810779401</v>
      </c>
      <c r="Z74">
        <f t="shared" si="7"/>
        <v>21.602191246694399</v>
      </c>
      <c r="AA74">
        <f t="shared" si="7"/>
        <v>24.273454682609302</v>
      </c>
      <c r="AB74">
        <f t="shared" si="7"/>
        <v>26.9447181185242</v>
      </c>
    </row>
    <row r="76" spans="1:74" ht="15.6" x14ac:dyDescent="0.6">
      <c r="AI76" s="46" t="s">
        <v>77</v>
      </c>
      <c r="AJ76" s="46"/>
      <c r="AK76" s="46"/>
      <c r="AL76" s="46"/>
      <c r="AM76" s="46"/>
      <c r="AN76" s="46"/>
      <c r="AO76" s="46"/>
      <c r="AP76" s="46"/>
      <c r="AQ76" s="46"/>
      <c r="AR76" s="46"/>
      <c r="AS76" s="46"/>
      <c r="AT76" s="46"/>
      <c r="AU76" s="46"/>
      <c r="AV76" s="46"/>
    </row>
    <row r="77" spans="1:74" x14ac:dyDescent="0.55000000000000004">
      <c r="AK77" t="s">
        <v>0</v>
      </c>
      <c r="AL77" t="s">
        <v>1</v>
      </c>
      <c r="AM77" t="s">
        <v>2</v>
      </c>
      <c r="AN77" t="s">
        <v>3</v>
      </c>
      <c r="AO77" t="s">
        <v>4</v>
      </c>
      <c r="AP77" t="s">
        <v>5</v>
      </c>
      <c r="AQ77" t="s">
        <v>6</v>
      </c>
      <c r="AR77" t="s">
        <v>7</v>
      </c>
      <c r="AS77" t="s">
        <v>8</v>
      </c>
      <c r="AT77" t="s">
        <v>9</v>
      </c>
      <c r="AU77" t="s">
        <v>10</v>
      </c>
      <c r="AV77" t="s">
        <v>11</v>
      </c>
    </row>
    <row r="83" spans="35:48" x14ac:dyDescent="0.55000000000000004">
      <c r="AI83" t="s">
        <v>12</v>
      </c>
      <c r="AJ83" t="s">
        <v>13</v>
      </c>
      <c r="AK83">
        <v>21756208.747951798</v>
      </c>
      <c r="AL83">
        <v>21659967.561923899</v>
      </c>
      <c r="AM83">
        <v>21563674.761923902</v>
      </c>
      <c r="AN83">
        <v>21371089.1619239</v>
      </c>
      <c r="AO83">
        <v>21196335.561923899</v>
      </c>
      <c r="AP83">
        <v>21021581.961923901</v>
      </c>
      <c r="AQ83">
        <v>20989484.3619239</v>
      </c>
      <c r="AR83">
        <v>20957386.761923902</v>
      </c>
      <c r="AS83">
        <v>20650923.0852818</v>
      </c>
      <c r="AT83">
        <v>19460972.6336689</v>
      </c>
      <c r="AU83">
        <v>18271022.182055999</v>
      </c>
      <c r="AV83">
        <v>16843081.640120499</v>
      </c>
    </row>
    <row r="84" spans="35:48" x14ac:dyDescent="0.55000000000000004">
      <c r="AI84" t="s">
        <v>12</v>
      </c>
      <c r="AJ84" t="s">
        <v>22</v>
      </c>
      <c r="AK84">
        <v>24982836.0216332</v>
      </c>
      <c r="AL84">
        <v>24866965.2071261</v>
      </c>
      <c r="AM84">
        <v>24759066.419922099</v>
      </c>
      <c r="AN84">
        <v>24564152.481747199</v>
      </c>
      <c r="AO84">
        <v>24484426.184973001</v>
      </c>
      <c r="AP84">
        <v>24404699.8881988</v>
      </c>
      <c r="AQ84">
        <v>24166709.797876202</v>
      </c>
      <c r="AR84">
        <v>23928719.707553599</v>
      </c>
      <c r="AS84">
        <v>22738769.255940702</v>
      </c>
      <c r="AT84">
        <v>21548818.804327801</v>
      </c>
      <c r="AU84">
        <v>20358868.3527149</v>
      </c>
      <c r="AV84">
        <v>18930927.8107794</v>
      </c>
    </row>
    <row r="85" spans="35:48" x14ac:dyDescent="0.55000000000000004">
      <c r="AI85" t="s">
        <v>12</v>
      </c>
      <c r="AJ85" t="s">
        <v>23</v>
      </c>
      <c r="AK85">
        <v>28016890.833473202</v>
      </c>
      <c r="AL85">
        <v>27800594.974727198</v>
      </c>
      <c r="AM85">
        <v>27599209.333703998</v>
      </c>
      <c r="AN85">
        <v>27235415.917662099</v>
      </c>
      <c r="AO85">
        <v>27155689.620887902</v>
      </c>
      <c r="AP85">
        <v>27075963.324113701</v>
      </c>
      <c r="AQ85">
        <v>26837973.233791199</v>
      </c>
      <c r="AR85">
        <v>26599983.1434686</v>
      </c>
      <c r="AS85">
        <v>25410032.691855699</v>
      </c>
      <c r="AT85">
        <v>24220082.240242802</v>
      </c>
      <c r="AU85">
        <v>23030131.788629901</v>
      </c>
      <c r="AV85">
        <v>21602191.246694401</v>
      </c>
    </row>
    <row r="86" spans="35:48" x14ac:dyDescent="0.55000000000000004">
      <c r="AI86" t="s">
        <v>12</v>
      </c>
      <c r="AJ86" t="s">
        <v>24</v>
      </c>
      <c r="AK86">
        <v>31050945.645313099</v>
      </c>
      <c r="AL86">
        <v>30734224.742328402</v>
      </c>
      <c r="AM86">
        <v>30439352.247485898</v>
      </c>
      <c r="AN86">
        <v>29906679.353576999</v>
      </c>
      <c r="AO86">
        <v>29826953.056802899</v>
      </c>
      <c r="AP86">
        <v>29747226.760028701</v>
      </c>
      <c r="AQ86">
        <v>29509236.669706099</v>
      </c>
      <c r="AR86">
        <v>29271246.5793835</v>
      </c>
      <c r="AS86">
        <v>28081296.127770599</v>
      </c>
      <c r="AT86">
        <v>26891345.676157702</v>
      </c>
      <c r="AU86">
        <v>25701395.224544801</v>
      </c>
      <c r="AV86">
        <v>24273454.682609301</v>
      </c>
    </row>
    <row r="87" spans="35:48" x14ac:dyDescent="0.55000000000000004">
      <c r="AI87" t="s">
        <v>12</v>
      </c>
      <c r="AJ87" t="s">
        <v>25</v>
      </c>
      <c r="AK87">
        <v>34085000.457153097</v>
      </c>
      <c r="AL87">
        <v>33667854.509929501</v>
      </c>
      <c r="AM87">
        <v>33279495.161267798</v>
      </c>
      <c r="AN87">
        <v>32577942.789492</v>
      </c>
      <c r="AO87">
        <v>32498216.492717799</v>
      </c>
      <c r="AP87">
        <v>32418490.195943601</v>
      </c>
      <c r="AQ87">
        <v>32180500.105620999</v>
      </c>
      <c r="AR87">
        <v>31942510.0152984</v>
      </c>
      <c r="AS87">
        <v>30752559.563685499</v>
      </c>
      <c r="AT87">
        <v>29562609.112072598</v>
      </c>
      <c r="AU87">
        <v>28372658.660459701</v>
      </c>
      <c r="AV87">
        <v>26944718.118524201</v>
      </c>
    </row>
    <row r="97" spans="22:42" x14ac:dyDescent="0.55000000000000004">
      <c r="V97" t="s">
        <v>41</v>
      </c>
    </row>
    <row r="100" spans="22:42" ht="23.1" x14ac:dyDescent="0.85">
      <c r="Z100" s="7"/>
    </row>
    <row r="106" spans="22:42" x14ac:dyDescent="0.55000000000000004">
      <c r="AJ106" s="8" t="s">
        <v>42</v>
      </c>
      <c r="AK106" s="8"/>
      <c r="AL106" s="8"/>
      <c r="AM106" s="8"/>
      <c r="AN106" s="8"/>
      <c r="AO106" s="8"/>
      <c r="AP106" s="8"/>
    </row>
  </sheetData>
  <mergeCells count="13">
    <mergeCell ref="AI76:AV76"/>
    <mergeCell ref="BK45:BX45"/>
    <mergeCell ref="A59:AV59"/>
    <mergeCell ref="A60:G60"/>
    <mergeCell ref="H60:N60"/>
    <mergeCell ref="O60:U60"/>
    <mergeCell ref="V60:AB60"/>
    <mergeCell ref="A1:U1"/>
    <mergeCell ref="A2:G2"/>
    <mergeCell ref="H2:N2"/>
    <mergeCell ref="AI2:AV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1747E-7883-4CFC-BCFB-58A39469EA29}">
  <dimension ref="A1:BX106"/>
  <sheetViews>
    <sheetView topLeftCell="D15" zoomScale="58" zoomScaleNormal="64" workbookViewId="0">
      <selection activeCell="K61" sqref="K61"/>
    </sheetView>
  </sheetViews>
  <sheetFormatPr defaultRowHeight="14.4" x14ac:dyDescent="0.55000000000000004"/>
  <cols>
    <col min="68" max="68" width="10.20703125" bestFit="1" customWidth="1"/>
  </cols>
  <sheetData>
    <row r="1" spans="1:48" s="14" customFormat="1" ht="27.9" customHeight="1" x14ac:dyDescent="0.7">
      <c r="A1" s="54" t="s">
        <v>66</v>
      </c>
      <c r="B1" s="54"/>
      <c r="C1" s="54"/>
      <c r="D1" s="54"/>
      <c r="E1" s="54"/>
      <c r="F1" s="54"/>
      <c r="G1" s="54"/>
      <c r="H1" s="54"/>
      <c r="I1" s="54"/>
      <c r="J1" s="54"/>
      <c r="K1" s="54"/>
      <c r="L1" s="54"/>
      <c r="M1" s="54"/>
      <c r="N1" s="54"/>
      <c r="O1" s="54"/>
      <c r="P1" s="54"/>
      <c r="Q1" s="54"/>
      <c r="R1" s="54"/>
      <c r="S1" s="54"/>
      <c r="T1" s="54"/>
      <c r="U1" s="5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55" t="s">
        <v>80</v>
      </c>
      <c r="B2" s="55"/>
      <c r="C2" s="55"/>
      <c r="D2" s="55"/>
      <c r="E2" s="55"/>
      <c r="F2" s="55"/>
      <c r="G2" s="55"/>
      <c r="H2" s="56" t="s">
        <v>78</v>
      </c>
      <c r="I2" s="56"/>
      <c r="J2" s="56"/>
      <c r="K2" s="56"/>
      <c r="L2" s="56"/>
      <c r="M2" s="56"/>
      <c r="N2" s="56"/>
      <c r="O2" s="22"/>
      <c r="P2" s="22"/>
      <c r="Q2" s="22"/>
      <c r="R2" s="22"/>
      <c r="S2" s="22"/>
      <c r="T2" s="22"/>
      <c r="U2" s="22"/>
      <c r="V2" s="22"/>
      <c r="W2" s="22"/>
      <c r="X2" s="22"/>
      <c r="Y2" s="22"/>
      <c r="Z2" s="22"/>
      <c r="AA2" s="22"/>
      <c r="AB2" s="22"/>
      <c r="AI2" s="57" t="s">
        <v>79</v>
      </c>
      <c r="AJ2" s="57"/>
      <c r="AK2" s="57"/>
      <c r="AL2" s="57"/>
      <c r="AM2" s="57"/>
      <c r="AN2" s="57"/>
      <c r="AO2" s="57"/>
      <c r="AP2" s="57"/>
      <c r="AQ2" s="57"/>
      <c r="AR2" s="57"/>
      <c r="AS2" s="57"/>
      <c r="AT2" s="57"/>
      <c r="AU2" s="57"/>
      <c r="AV2" s="57"/>
    </row>
    <row r="3" spans="1:48" ht="15.6" customHeight="1" x14ac:dyDescent="0.7">
      <c r="A3" s="58" t="s">
        <v>68</v>
      </c>
      <c r="B3" s="58"/>
      <c r="C3" s="58"/>
      <c r="D3" s="58"/>
      <c r="E3" s="58"/>
      <c r="F3" s="58"/>
      <c r="G3" s="58"/>
      <c r="H3" s="59" t="s">
        <v>33</v>
      </c>
      <c r="I3" s="59"/>
      <c r="J3" s="59"/>
      <c r="K3" s="59"/>
      <c r="L3" s="59"/>
      <c r="M3" s="59"/>
      <c r="N3" s="60"/>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21756208.747951798</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25022750.419277102</v>
      </c>
      <c r="AL5">
        <v>25000298.570602398</v>
      </c>
      <c r="AM5">
        <v>24979642.869821701</v>
      </c>
      <c r="AN5">
        <v>24942921.623989299</v>
      </c>
      <c r="AO5">
        <v>24929846.217864599</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21.756208747951799</v>
      </c>
      <c r="D6">
        <f t="shared" ref="D6:G17" si="0">Y63</f>
        <v>25.022750419277102</v>
      </c>
      <c r="E6">
        <f t="shared" si="0"/>
        <v>28.121567688353402</v>
      </c>
      <c r="F6">
        <f t="shared" si="0"/>
        <v>31.220384957429701</v>
      </c>
      <c r="G6">
        <f t="shared" si="0"/>
        <v>34.319202226506</v>
      </c>
      <c r="H6" t="s">
        <v>0</v>
      </c>
      <c r="I6">
        <v>0</v>
      </c>
      <c r="J6">
        <f>AK$19/1000000</f>
        <v>21.756208747951799</v>
      </c>
      <c r="K6">
        <f>AK$20/1000000</f>
        <v>25.022750419277102</v>
      </c>
      <c r="L6">
        <f>AK$21/1000000</f>
        <v>28.121567688353402</v>
      </c>
      <c r="M6">
        <f>AK$22/1000000</f>
        <v>31.220384957429701</v>
      </c>
      <c r="N6">
        <f>AK$23/1000000</f>
        <v>34.319202226506</v>
      </c>
      <c r="AI6" t="s">
        <v>12</v>
      </c>
      <c r="AJ6" t="s">
        <v>23</v>
      </c>
      <c r="AK6">
        <v>28121567.688353401</v>
      </c>
      <c r="AL6">
        <v>28062686.957483299</v>
      </c>
      <c r="AM6">
        <v>28008516.6850827</v>
      </c>
      <c r="AN6">
        <v>27912213.978592899</v>
      </c>
      <c r="AO6">
        <v>27877923.284752801</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1</v>
      </c>
      <c r="C7">
        <f t="shared" ref="C7:C17" si="1">X64</f>
        <v>20.519883590268002</v>
      </c>
      <c r="D7">
        <f t="shared" si="0"/>
        <v>24.2146865227982</v>
      </c>
      <c r="E7">
        <f t="shared" si="0"/>
        <v>27.6205692034981</v>
      </c>
      <c r="F7">
        <f t="shared" si="0"/>
        <v>31.015968371599101</v>
      </c>
      <c r="G7">
        <f t="shared" si="0"/>
        <v>34.411367539700102</v>
      </c>
      <c r="H7" t="s">
        <v>1</v>
      </c>
      <c r="I7">
        <v>1</v>
      </c>
      <c r="J7">
        <f>AL$19/1000000</f>
        <v>21.730084867951799</v>
      </c>
      <c r="K7">
        <f>AL$20/1000000</f>
        <v>24.983608313935701</v>
      </c>
      <c r="L7">
        <f>AL$21/1000000</f>
        <v>28.045996700816602</v>
      </c>
      <c r="M7">
        <f>AL$22/1000000</f>
        <v>31.108385087697499</v>
      </c>
      <c r="N7">
        <f>AL$23/1000000</f>
        <v>34.170773474578297</v>
      </c>
      <c r="AI7" t="s">
        <v>12</v>
      </c>
      <c r="AJ7" t="s">
        <v>24</v>
      </c>
      <c r="AK7">
        <v>31220384.9574297</v>
      </c>
      <c r="AL7">
        <v>31125075.344364099</v>
      </c>
      <c r="AM7">
        <v>31037390.5003438</v>
      </c>
      <c r="AN7">
        <v>30881506.333196498</v>
      </c>
      <c r="AO7">
        <v>30826000.3516411</v>
      </c>
      <c r="AP7">
        <v>30777656.4322218</v>
      </c>
      <c r="AQ7">
        <v>30713236.2550175</v>
      </c>
      <c r="AR7">
        <v>30648816.077813201</v>
      </c>
      <c r="AS7">
        <v>30326715.191791698</v>
      </c>
      <c r="AT7">
        <v>30004614.3057702</v>
      </c>
      <c r="AU7">
        <v>29682513.419748701</v>
      </c>
      <c r="AV7">
        <v>29295992.356522899</v>
      </c>
    </row>
    <row r="8" spans="1:48" x14ac:dyDescent="0.55000000000000004">
      <c r="A8" t="s">
        <v>2</v>
      </c>
      <c r="B8">
        <v>2</v>
      </c>
      <c r="C8">
        <f t="shared" si="1"/>
        <v>20.418542583760001</v>
      </c>
      <c r="D8">
        <f t="shared" si="0"/>
        <v>24.115515076290201</v>
      </c>
      <c r="E8">
        <f t="shared" si="0"/>
        <v>27.544275027000598</v>
      </c>
      <c r="F8">
        <f t="shared" si="0"/>
        <v>30.958617777312199</v>
      </c>
      <c r="G8">
        <f t="shared" si="0"/>
        <v>34.372960527623803</v>
      </c>
      <c r="H8" t="s">
        <v>2</v>
      </c>
      <c r="I8">
        <v>2</v>
      </c>
      <c r="J8">
        <f>AM$19/1000000</f>
        <v>21.703960987951799</v>
      </c>
      <c r="K8">
        <f>AM$20/1000000</f>
        <v>24.9475975770217</v>
      </c>
      <c r="L8">
        <f>AM$21/1000000</f>
        <v>27.976471392282697</v>
      </c>
      <c r="M8">
        <f>AM$22/1000000</f>
        <v>31.005345207543801</v>
      </c>
      <c r="N8">
        <f>AM$23/1000000</f>
        <v>34.034219022804798</v>
      </c>
      <c r="AI8" t="s">
        <v>12</v>
      </c>
      <c r="AJ8" t="s">
        <v>25</v>
      </c>
      <c r="AK8">
        <v>34319202.226506002</v>
      </c>
      <c r="AL8">
        <v>34187463.731245004</v>
      </c>
      <c r="AM8">
        <v>34066264.315604798</v>
      </c>
      <c r="AN8">
        <v>33850798.687800102</v>
      </c>
      <c r="AO8">
        <v>33774077.418529302</v>
      </c>
      <c r="AP8">
        <v>33707255.667874098</v>
      </c>
      <c r="AQ8">
        <v>33642835.490669802</v>
      </c>
      <c r="AR8">
        <v>33578415.313465498</v>
      </c>
      <c r="AS8">
        <v>33256314.427444</v>
      </c>
      <c r="AT8">
        <v>32934213.541422501</v>
      </c>
      <c r="AU8">
        <v>32612112.655400999</v>
      </c>
      <c r="AV8">
        <v>32225591.592175201</v>
      </c>
    </row>
    <row r="9" spans="1:48" x14ac:dyDescent="0.55000000000000004">
      <c r="A9" t="s">
        <v>3</v>
      </c>
      <c r="B9">
        <v>4</v>
      </c>
      <c r="C9">
        <f t="shared" si="1"/>
        <v>20.215860570743999</v>
      </c>
      <c r="D9">
        <f t="shared" si="0"/>
        <v>23.917172183274197</v>
      </c>
      <c r="E9">
        <f t="shared" si="0"/>
        <v>27.3861256204551</v>
      </c>
      <c r="F9">
        <f t="shared" si="0"/>
        <v>30.834689035405301</v>
      </c>
      <c r="G9">
        <f t="shared" si="0"/>
        <v>34.283252450355405</v>
      </c>
      <c r="H9" t="s">
        <v>3</v>
      </c>
      <c r="I9">
        <v>4</v>
      </c>
      <c r="J9">
        <f>AN$19/1000000</f>
        <v>21.651713227951799</v>
      </c>
      <c r="K9">
        <f>AN$20/1000000</f>
        <v>24.8835784891745</v>
      </c>
      <c r="L9">
        <f>AN$21/1000000</f>
        <v>27.852870843778099</v>
      </c>
      <c r="M9">
        <f>AN$22/1000000</f>
        <v>30.822163198381698</v>
      </c>
      <c r="N9">
        <f>AN$23/1000000</f>
        <v>33.791455552985305</v>
      </c>
      <c r="AI9" t="s">
        <v>26</v>
      </c>
      <c r="AJ9" t="s">
        <v>13</v>
      </c>
      <c r="AK9">
        <v>21756208.747951798</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6</v>
      </c>
      <c r="C10">
        <f t="shared" si="1"/>
        <v>19.830424731975999</v>
      </c>
      <c r="D10">
        <f t="shared" si="0"/>
        <v>23.513594692831099</v>
      </c>
      <c r="E10">
        <f t="shared" si="0"/>
        <v>27.0382003412311</v>
      </c>
      <c r="F10">
        <f t="shared" si="0"/>
        <v>30.562805989631197</v>
      </c>
      <c r="G10">
        <f t="shared" si="0"/>
        <v>34.087411638031199</v>
      </c>
      <c r="H10" t="s">
        <v>4</v>
      </c>
      <c r="I10">
        <v>6</v>
      </c>
      <c r="J10">
        <f>AO$19/1000000</f>
        <v>21.6168813879518</v>
      </c>
      <c r="K10">
        <f>AO$20/1000000</f>
        <v>24.860783086830097</v>
      </c>
      <c r="L10">
        <f>AO$21/1000000</f>
        <v>27.8088601537183</v>
      </c>
      <c r="M10">
        <f>AO$22/1000000</f>
        <v>30.756937220606599</v>
      </c>
      <c r="N10">
        <f>AO$23/1000000</f>
        <v>33.705014287494798</v>
      </c>
      <c r="AI10" t="s">
        <v>26</v>
      </c>
      <c r="AJ10" t="s">
        <v>22</v>
      </c>
      <c r="AK10">
        <v>25022750.419277102</v>
      </c>
      <c r="AL10">
        <v>24991953.442269102</v>
      </c>
      <c r="AM10">
        <v>24963620.2234217</v>
      </c>
      <c r="AN10">
        <v>24913250.0565819</v>
      </c>
      <c r="AO10">
        <v>24895314.6523473</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8</v>
      </c>
      <c r="C11">
        <f t="shared" si="1"/>
        <v>19.444988893208002</v>
      </c>
      <c r="D11">
        <f t="shared" si="0"/>
        <v>23.132040496286198</v>
      </c>
      <c r="E11">
        <f t="shared" si="0"/>
        <v>26.7326883781361</v>
      </c>
      <c r="F11">
        <f t="shared" si="0"/>
        <v>30.333336259986098</v>
      </c>
      <c r="G11">
        <f t="shared" si="0"/>
        <v>33.933984141836099</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28121567.688353401</v>
      </c>
      <c r="AL11">
        <v>28054341.829149898</v>
      </c>
      <c r="AM11">
        <v>27992494.038682699</v>
      </c>
      <c r="AN11">
        <v>27882542.411185499</v>
      </c>
      <c r="AO11">
        <v>27843391.719235599</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9</v>
      </c>
      <c r="C12">
        <f t="shared" si="1"/>
        <v>19.076679572967997</v>
      </c>
      <c r="D12">
        <f t="shared" si="0"/>
        <v>22.791308925796098</v>
      </c>
      <c r="E12">
        <f t="shared" si="0"/>
        <v>26.467999041096</v>
      </c>
      <c r="F12">
        <f t="shared" si="0"/>
        <v>30.144689156395902</v>
      </c>
      <c r="G12">
        <f t="shared" si="0"/>
        <v>33.821379271695896</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31220384.9574297</v>
      </c>
      <c r="AL12">
        <v>31116730.216030799</v>
      </c>
      <c r="AM12">
        <v>31021367.853943799</v>
      </c>
      <c r="AN12">
        <v>30851834.765789099</v>
      </c>
      <c r="AO12">
        <v>30791468.786123801</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10</v>
      </c>
      <c r="C13">
        <f t="shared" si="1"/>
        <v>18.708370252727999</v>
      </c>
      <c r="D13">
        <f t="shared" si="0"/>
        <v>22.463705286488903</v>
      </c>
      <c r="E13">
        <f t="shared" si="0"/>
        <v>26.216437635238698</v>
      </c>
      <c r="F13">
        <f t="shared" si="0"/>
        <v>29.969169983988603</v>
      </c>
      <c r="G13">
        <f t="shared" si="0"/>
        <v>33.721902332738402</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34319202.226506002</v>
      </c>
      <c r="AL13">
        <v>34179118.602911703</v>
      </c>
      <c r="AM13">
        <v>34050241.669204801</v>
      </c>
      <c r="AN13">
        <v>33821127.120392703</v>
      </c>
      <c r="AO13">
        <v>33739545.8530121</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17.5240164479317</v>
      </c>
      <c r="D14">
        <f t="shared" si="0"/>
        <v>21.6569599639312</v>
      </c>
      <c r="E14">
        <f t="shared" si="0"/>
        <v>25.7899034799307</v>
      </c>
      <c r="F14">
        <f t="shared" si="0"/>
        <v>29.922846995930197</v>
      </c>
      <c r="G14">
        <f t="shared" si="0"/>
        <v>34.055790511929601</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21756208.747951798</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16.276998714253399</v>
      </c>
      <c r="D15">
        <f t="shared" si="0"/>
        <v>20.7901533975026</v>
      </c>
      <c r="E15">
        <f t="shared" si="0"/>
        <v>25.303308080751698</v>
      </c>
      <c r="F15">
        <f t="shared" si="0"/>
        <v>29.8164627640008</v>
      </c>
      <c r="G15">
        <f t="shared" si="0"/>
        <v>34.329617447249895</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25022750.419277102</v>
      </c>
      <c r="AL15">
        <v>24987780.878102399</v>
      </c>
      <c r="AM15">
        <v>24955608.900221702</v>
      </c>
      <c r="AN15">
        <v>24898414.2728782</v>
      </c>
      <c r="AO15">
        <v>24878048.869588699</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14.954242916059</v>
      </c>
      <c r="D16">
        <f t="shared" si="0"/>
        <v>19.847608766557801</v>
      </c>
      <c r="E16">
        <f t="shared" si="0"/>
        <v>24.740974617056501</v>
      </c>
      <c r="F16">
        <f t="shared" si="0"/>
        <v>29.634340467555301</v>
      </c>
      <c r="G16">
        <f t="shared" si="0"/>
        <v>34.527706318054101</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28121567.688353401</v>
      </c>
      <c r="AL16">
        <v>28050169.2649833</v>
      </c>
      <c r="AM16">
        <v>27984482.715482701</v>
      </c>
      <c r="AN16">
        <v>27867706.6274818</v>
      </c>
      <c r="AO16">
        <v>27826125.936476901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13.266961713064401</v>
      </c>
      <c r="D17">
        <f>Y74</f>
        <v>18.616580964262702</v>
      </c>
      <c r="E17">
        <f t="shared" si="0"/>
        <v>23.9662002154611</v>
      </c>
      <c r="F17">
        <f t="shared" si="0"/>
        <v>29.315819466659402</v>
      </c>
      <c r="G17">
        <f t="shared" si="0"/>
        <v>34.665438717857803</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31220384.9574297</v>
      </c>
      <c r="AL17">
        <v>31112557.6518641</v>
      </c>
      <c r="AM17">
        <v>31013356.5307438</v>
      </c>
      <c r="AN17">
        <v>30836998.982085399</v>
      </c>
      <c r="AO17">
        <v>30774203.0033652</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34319202.226506002</v>
      </c>
      <c r="AL18">
        <v>34174946.038745001</v>
      </c>
      <c r="AM18">
        <v>34042230.346004799</v>
      </c>
      <c r="AN18">
        <v>33806291.336689003</v>
      </c>
      <c r="AO18">
        <v>33722280.070253402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21756208.747951798</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25022750.419277102</v>
      </c>
      <c r="AL20">
        <v>24983608.313935701</v>
      </c>
      <c r="AM20">
        <v>24947597.577021699</v>
      </c>
      <c r="AN20">
        <v>24883578.4891745</v>
      </c>
      <c r="AO20">
        <v>24860783.086830098</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28121567.688353401</v>
      </c>
      <c r="AL21">
        <v>28045996.700816602</v>
      </c>
      <c r="AM21">
        <v>27976471.392282698</v>
      </c>
      <c r="AN21">
        <v>27852870.8437781</v>
      </c>
      <c r="AO21">
        <v>27808860.1537183</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31220384.9574297</v>
      </c>
      <c r="AL22">
        <v>31108385.087697499</v>
      </c>
      <c r="AM22">
        <v>31005345.207543802</v>
      </c>
      <c r="AN22">
        <v>30822163.1983817</v>
      </c>
      <c r="AO22">
        <v>30756937.220606599</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34319202.226506002</v>
      </c>
      <c r="AL23">
        <v>34170773.474578299</v>
      </c>
      <c r="AM23">
        <v>34034219.022804797</v>
      </c>
      <c r="AN23">
        <v>33791455.552985303</v>
      </c>
      <c r="AO23">
        <v>33705014.287494801</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47" t="s">
        <v>67</v>
      </c>
      <c r="BL45" s="47"/>
      <c r="BM45" s="47"/>
      <c r="BN45" s="47"/>
      <c r="BO45" s="47"/>
      <c r="BP45" s="47"/>
      <c r="BQ45" s="47"/>
      <c r="BR45" s="47"/>
      <c r="BS45" s="47"/>
      <c r="BT45" s="47"/>
      <c r="BU45" s="47"/>
      <c r="BV45" s="47"/>
      <c r="BW45" s="47"/>
      <c r="BX45" s="47"/>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0</v>
      </c>
      <c r="BN47">
        <f>AN4-AL78</f>
        <v>1240010.4376837984</v>
      </c>
      <c r="BO47">
        <f>AO4-AM78</f>
        <v>1345036.7241917998</v>
      </c>
      <c r="BP47">
        <f>AP4-AO78</f>
        <v>1994528.7805637978</v>
      </c>
      <c r="BQ47">
        <f>AQ4-AP78</f>
        <v>2419138.726753898</v>
      </c>
      <c r="BR47">
        <f>AR4-AQ78</f>
        <v>2847878.7424950972</v>
      </c>
      <c r="BS47">
        <f>AS4-AS78</f>
        <v>4270743.1943223998</v>
      </c>
      <c r="BT47">
        <f t="shared" ref="BT47:BV62" si="2">AT4-AT78</f>
        <v>5198708.7387533989</v>
      </c>
      <c r="BU47">
        <f t="shared" si="2"/>
        <v>6126674.2831843998</v>
      </c>
      <c r="BV47">
        <f t="shared" si="2"/>
        <v>7240232.936501598</v>
      </c>
    </row>
    <row r="48" spans="22:76" x14ac:dyDescent="0.55000000000000004">
      <c r="BK48" s="15" t="s">
        <v>12</v>
      </c>
      <c r="BL48" s="15" t="s">
        <v>22</v>
      </c>
      <c r="BM48">
        <f t="shared" ref="BM48:BM66" si="3">AK5-AK79</f>
        <v>0</v>
      </c>
      <c r="BN48">
        <f t="shared" ref="BN48:BO66" si="4">AN5-AL79</f>
        <v>734089.94119109958</v>
      </c>
      <c r="BO48">
        <f t="shared" si="4"/>
        <v>826040.82157439739</v>
      </c>
      <c r="BP48">
        <f t="shared" ref="BP48:BR66" si="5">AP5-AO79</f>
        <v>1490328.4009893015</v>
      </c>
      <c r="BQ48">
        <f t="shared" si="5"/>
        <v>1847331.3209751025</v>
      </c>
      <c r="BR48">
        <f t="shared" si="5"/>
        <v>2151518.1568415016</v>
      </c>
      <c r="BS48">
        <f t="shared" ref="BS48:BV66" si="6">AS5-AS79</f>
        <v>3067398.9139752984</v>
      </c>
      <c r="BT48">
        <f t="shared" si="2"/>
        <v>3615153.2911566012</v>
      </c>
      <c r="BU48">
        <f t="shared" si="2"/>
        <v>4162907.6683378965</v>
      </c>
      <c r="BV48">
        <f t="shared" si="2"/>
        <v>4820212.9209555984</v>
      </c>
    </row>
    <row r="49" spans="1:74" x14ac:dyDescent="0.55000000000000004">
      <c r="AJ49" s="8"/>
      <c r="AK49" s="8"/>
      <c r="AL49" s="8"/>
      <c r="AM49" s="8"/>
      <c r="AN49" s="8"/>
      <c r="AO49" s="8"/>
      <c r="AP49" s="8"/>
      <c r="BK49" s="15" t="s">
        <v>12</v>
      </c>
      <c r="BL49" s="15" t="s">
        <v>23</v>
      </c>
      <c r="BM49">
        <f t="shared" si="3"/>
        <v>0</v>
      </c>
      <c r="BN49">
        <f t="shared" si="4"/>
        <v>302588.10366619751</v>
      </c>
      <c r="BO49">
        <f t="shared" si="4"/>
        <v>354780.20257980004</v>
      </c>
      <c r="BP49">
        <f t="shared" si="5"/>
        <v>895321.98824159801</v>
      </c>
      <c r="BQ49">
        <f t="shared" si="5"/>
        <v>1176282.6747773997</v>
      </c>
      <c r="BR49">
        <f t="shared" si="5"/>
        <v>1404427.2771939002</v>
      </c>
      <c r="BS49">
        <f t="shared" si="6"/>
        <v>1864054.6336281002</v>
      </c>
      <c r="BT49">
        <f t="shared" si="2"/>
        <v>2031597.8435597979</v>
      </c>
      <c r="BU49">
        <f t="shared" si="2"/>
        <v>2199141.0534914993</v>
      </c>
      <c r="BV49">
        <f t="shared" si="2"/>
        <v>2400192.9054095</v>
      </c>
    </row>
    <row r="50" spans="1:74" x14ac:dyDescent="0.55000000000000004">
      <c r="BK50" s="15" t="s">
        <v>12</v>
      </c>
      <c r="BL50" s="15" t="s">
        <v>24</v>
      </c>
      <c r="BM50">
        <f t="shared" si="3"/>
        <v>0</v>
      </c>
      <c r="BN50">
        <f t="shared" si="4"/>
        <v>-123518.70983120054</v>
      </c>
      <c r="BO50">
        <f t="shared" si="4"/>
        <v>-111485.4808434993</v>
      </c>
      <c r="BP50">
        <f t="shared" si="5"/>
        <v>300315.57549380139</v>
      </c>
      <c r="BQ50">
        <f t="shared" si="5"/>
        <v>505234.02857980132</v>
      </c>
      <c r="BR50">
        <f t="shared" si="5"/>
        <v>657336.3975462988</v>
      </c>
      <c r="BS50">
        <f t="shared" si="6"/>
        <v>660710.35328089818</v>
      </c>
      <c r="BT50">
        <f t="shared" si="2"/>
        <v>448042.39596290141</v>
      </c>
      <c r="BU50">
        <f t="shared" si="2"/>
        <v>235374.4386450015</v>
      </c>
      <c r="BV50">
        <f t="shared" si="2"/>
        <v>-19827.110136501491</v>
      </c>
    </row>
    <row r="51" spans="1:74" x14ac:dyDescent="0.55000000000000004">
      <c r="BK51" s="15" t="s">
        <v>12</v>
      </c>
      <c r="BL51" s="15" t="s">
        <v>25</v>
      </c>
      <c r="BM51">
        <f t="shared" si="3"/>
        <v>0</v>
      </c>
      <c r="BN51">
        <f t="shared" si="4"/>
        <v>-549625.52332849801</v>
      </c>
      <c r="BO51">
        <f t="shared" si="4"/>
        <v>-577751.16426689923</v>
      </c>
      <c r="BP51">
        <f t="shared" si="5"/>
        <v>-294690.83725390583</v>
      </c>
      <c r="BQ51">
        <f t="shared" si="5"/>
        <v>-165814.61761789769</v>
      </c>
      <c r="BR51">
        <f t="shared" si="5"/>
        <v>-89754.482101298869</v>
      </c>
      <c r="BS51">
        <f t="shared" si="6"/>
        <v>-542633.92706630006</v>
      </c>
      <c r="BT51">
        <f t="shared" si="2"/>
        <v>-1135513.0516339019</v>
      </c>
      <c r="BU51">
        <f t="shared" si="2"/>
        <v>-1728392.1762015</v>
      </c>
      <c r="BV51">
        <f t="shared" si="2"/>
        <v>-2439847.1256825998</v>
      </c>
    </row>
    <row r="52" spans="1:74" x14ac:dyDescent="0.55000000000000004">
      <c r="BK52" s="15" t="s">
        <v>26</v>
      </c>
      <c r="BL52" s="15" t="s">
        <v>13</v>
      </c>
      <c r="BM52">
        <f t="shared" si="3"/>
        <v>0</v>
      </c>
      <c r="BN52">
        <f t="shared" si="4"/>
        <v>1184077.3976837993</v>
      </c>
      <c r="BO52">
        <f t="shared" si="4"/>
        <v>1268002.4841917977</v>
      </c>
      <c r="BP52">
        <f t="shared" si="5"/>
        <v>1838704.4159758016</v>
      </c>
      <c r="BQ52">
        <f t="shared" si="5"/>
        <v>2219786.2747437991</v>
      </c>
      <c r="BR52">
        <f t="shared" si="5"/>
        <v>2583741.6149838008</v>
      </c>
      <c r="BS52">
        <f t="shared" si="6"/>
        <v>3986934.4510967024</v>
      </c>
      <c r="BT52">
        <f t="shared" si="2"/>
        <v>4920278.3568180017</v>
      </c>
      <c r="BU52">
        <f t="shared" si="2"/>
        <v>5929360.3270554002</v>
      </c>
      <c r="BV52">
        <f t="shared" si="2"/>
        <v>7240232.936501598</v>
      </c>
    </row>
    <row r="53" spans="1:74" x14ac:dyDescent="0.55000000000000004">
      <c r="BK53" s="15" t="s">
        <v>26</v>
      </c>
      <c r="BL53" s="15" t="s">
        <v>22</v>
      </c>
      <c r="BM53">
        <f t="shared" si="3"/>
        <v>0</v>
      </c>
      <c r="BN53">
        <f t="shared" si="4"/>
        <v>698563.53378370032</v>
      </c>
      <c r="BO53">
        <f t="shared" si="4"/>
        <v>779799.57605709881</v>
      </c>
      <c r="BP53">
        <f t="shared" si="5"/>
        <v>1366098.8009893</v>
      </c>
      <c r="BQ53">
        <f t="shared" si="5"/>
        <v>1684918.2319428027</v>
      </c>
      <c r="BR53">
        <f t="shared" si="5"/>
        <v>1962915.0368416011</v>
      </c>
      <c r="BS53">
        <f t="shared" si="6"/>
        <v>2783590.1707495004</v>
      </c>
      <c r="BT53">
        <f t="shared" si="2"/>
        <v>3336722.9092210978</v>
      </c>
      <c r="BU53">
        <f t="shared" si="2"/>
        <v>3965593.7122088969</v>
      </c>
      <c r="BV53">
        <f t="shared" si="2"/>
        <v>4820212.9209555984</v>
      </c>
    </row>
    <row r="54" spans="1:74" x14ac:dyDescent="0.55000000000000004">
      <c r="BK54" s="15" t="s">
        <v>26</v>
      </c>
      <c r="BL54" s="15" t="s">
        <v>23</v>
      </c>
      <c r="BM54">
        <f t="shared" si="3"/>
        <v>0</v>
      </c>
      <c r="BN54">
        <f t="shared" si="4"/>
        <v>261973.20768740028</v>
      </c>
      <c r="BO54">
        <f t="shared" si="4"/>
        <v>299116.69223500043</v>
      </c>
      <c r="BP54">
        <f t="shared" si="5"/>
        <v>771092.38824160025</v>
      </c>
      <c r="BQ54">
        <f t="shared" si="5"/>
        <v>1013869.5857452005</v>
      </c>
      <c r="BR54">
        <f t="shared" si="5"/>
        <v>1215824.1571938992</v>
      </c>
      <c r="BS54">
        <f t="shared" si="6"/>
        <v>1580245.8904022016</v>
      </c>
      <c r="BT54">
        <f t="shared" si="2"/>
        <v>1753167.461624302</v>
      </c>
      <c r="BU54">
        <f t="shared" si="2"/>
        <v>2001827.0973624997</v>
      </c>
      <c r="BV54">
        <f t="shared" si="2"/>
        <v>2400192.9054095</v>
      </c>
    </row>
    <row r="55" spans="1:74" x14ac:dyDescent="0.55000000000000004">
      <c r="BK55" s="15" t="s">
        <v>26</v>
      </c>
      <c r="BL55" s="15" t="s">
        <v>24</v>
      </c>
      <c r="BM55">
        <f t="shared" si="3"/>
        <v>0</v>
      </c>
      <c r="BN55">
        <f t="shared" si="4"/>
        <v>-164133.60581000149</v>
      </c>
      <c r="BO55">
        <f t="shared" si="4"/>
        <v>-167148.99118839949</v>
      </c>
      <c r="BP55">
        <f t="shared" si="5"/>
        <v>176085.9754937999</v>
      </c>
      <c r="BQ55">
        <f t="shared" si="5"/>
        <v>342820.9395475015</v>
      </c>
      <c r="BR55">
        <f t="shared" si="5"/>
        <v>468733.27754629776</v>
      </c>
      <c r="BS55">
        <f t="shared" si="6"/>
        <v>376901.61005499959</v>
      </c>
      <c r="BT55">
        <f t="shared" si="2"/>
        <v>169612.0140274018</v>
      </c>
      <c r="BU55">
        <f t="shared" si="2"/>
        <v>38060.48251600191</v>
      </c>
      <c r="BV55">
        <f t="shared" si="2"/>
        <v>-19827.110136501491</v>
      </c>
    </row>
    <row r="56" spans="1:74" x14ac:dyDescent="0.55000000000000004">
      <c r="BK56" s="15" t="s">
        <v>26</v>
      </c>
      <c r="BL56" s="15" t="s">
        <v>25</v>
      </c>
      <c r="BM56">
        <f t="shared" si="3"/>
        <v>0</v>
      </c>
      <c r="BN56">
        <f t="shared" si="4"/>
        <v>-590240.41930739582</v>
      </c>
      <c r="BO56">
        <f t="shared" si="4"/>
        <v>-633414.67461170256</v>
      </c>
      <c r="BP56">
        <f t="shared" si="5"/>
        <v>-418920.43725389987</v>
      </c>
      <c r="BQ56">
        <f t="shared" si="5"/>
        <v>-328227.70665019751</v>
      </c>
      <c r="BR56">
        <f t="shared" si="5"/>
        <v>-278357.60210139677</v>
      </c>
      <c r="BS56">
        <f t="shared" si="6"/>
        <v>-826442.6702921018</v>
      </c>
      <c r="BT56">
        <f t="shared" si="2"/>
        <v>-1413943.4335693978</v>
      </c>
      <c r="BU56">
        <f t="shared" si="2"/>
        <v>-1925706.1323306039</v>
      </c>
      <c r="BV56">
        <f t="shared" si="2"/>
        <v>-2439847.1256825998</v>
      </c>
    </row>
    <row r="57" spans="1:74" x14ac:dyDescent="0.55000000000000004">
      <c r="BK57" s="15" t="s">
        <v>27</v>
      </c>
      <c r="BL57" s="15" t="s">
        <v>13</v>
      </c>
      <c r="BM57">
        <f t="shared" si="3"/>
        <v>21756208.747951798</v>
      </c>
      <c r="BN57">
        <f t="shared" si="4"/>
        <v>21677837.107951801</v>
      </c>
      <c r="BO57">
        <f t="shared" si="4"/>
        <v>21651713.227951799</v>
      </c>
      <c r="BP57">
        <f t="shared" si="5"/>
        <v>21625589.3479518</v>
      </c>
      <c r="BQ57">
        <f t="shared" si="5"/>
        <v>21619058.377951801</v>
      </c>
      <c r="BR57">
        <f t="shared" si="5"/>
        <v>21612527.407951798</v>
      </c>
      <c r="BS57">
        <f t="shared" si="6"/>
        <v>21497467.606125101</v>
      </c>
      <c r="BT57">
        <f t="shared" si="2"/>
        <v>21188007.307200398</v>
      </c>
      <c r="BU57">
        <f t="shared" si="2"/>
        <v>20878547.008275699</v>
      </c>
      <c r="BV57">
        <f t="shared" si="2"/>
        <v>20507194.649565998</v>
      </c>
    </row>
    <row r="58" spans="1:74" x14ac:dyDescent="0.55000000000000004">
      <c r="BK58" s="15" t="s">
        <v>27</v>
      </c>
      <c r="BL58" s="15" t="s">
        <v>22</v>
      </c>
      <c r="BM58">
        <f t="shared" si="3"/>
        <v>25022750.419277102</v>
      </c>
      <c r="BN58">
        <f t="shared" si="4"/>
        <v>24898414.2728782</v>
      </c>
      <c r="BO58">
        <f t="shared" si="4"/>
        <v>24878048.869588699</v>
      </c>
      <c r="BP58">
        <f t="shared" si="5"/>
        <v>24860311.260272101</v>
      </c>
      <c r="BQ58">
        <f t="shared" si="5"/>
        <v>24798419.2004871</v>
      </c>
      <c r="BR58">
        <f t="shared" si="5"/>
        <v>24736527.140702199</v>
      </c>
      <c r="BS58">
        <f t="shared" si="6"/>
        <v>24427066.841777399</v>
      </c>
      <c r="BT58">
        <f t="shared" si="2"/>
        <v>24117606.5428527</v>
      </c>
      <c r="BU58">
        <f t="shared" si="2"/>
        <v>23808146.243928</v>
      </c>
      <c r="BV58">
        <f t="shared" si="2"/>
        <v>23436793.8852183</v>
      </c>
    </row>
    <row r="59" spans="1:74" ht="15.3" x14ac:dyDescent="0.7">
      <c r="A59" s="48" t="s">
        <v>80</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BK59" s="15" t="s">
        <v>27</v>
      </c>
      <c r="BL59" s="15" t="s">
        <v>23</v>
      </c>
      <c r="BM59">
        <f t="shared" si="3"/>
        <v>28121567.688353401</v>
      </c>
      <c r="BN59">
        <f t="shared" si="4"/>
        <v>27867706.6274818</v>
      </c>
      <c r="BO59">
        <f t="shared" si="4"/>
        <v>27826125.936476901</v>
      </c>
      <c r="BP59">
        <f t="shared" si="5"/>
        <v>27789910.495924301</v>
      </c>
      <c r="BQ59">
        <f t="shared" si="5"/>
        <v>27728018.436139401</v>
      </c>
      <c r="BR59">
        <f t="shared" si="5"/>
        <v>27666126.376354501</v>
      </c>
      <c r="BS59">
        <f t="shared" si="6"/>
        <v>27356666.077429701</v>
      </c>
      <c r="BT59">
        <f t="shared" si="2"/>
        <v>27047205.778505001</v>
      </c>
      <c r="BU59">
        <f t="shared" si="2"/>
        <v>26737745.479580302</v>
      </c>
      <c r="BV59">
        <f t="shared" si="2"/>
        <v>26366393.120870601</v>
      </c>
    </row>
    <row r="60" spans="1:74" ht="15.6" x14ac:dyDescent="0.6">
      <c r="A60" s="50" t="s">
        <v>30</v>
      </c>
      <c r="B60" s="50"/>
      <c r="C60" s="50"/>
      <c r="D60" s="50"/>
      <c r="E60" s="50"/>
      <c r="F60" s="50"/>
      <c r="G60" s="50"/>
      <c r="H60" s="51" t="s">
        <v>33</v>
      </c>
      <c r="I60" s="51"/>
      <c r="J60" s="51"/>
      <c r="K60" s="51"/>
      <c r="L60" s="51"/>
      <c r="M60" s="51"/>
      <c r="N60" s="51"/>
      <c r="O60" s="52"/>
      <c r="P60" s="52"/>
      <c r="Q60" s="52"/>
      <c r="R60" s="52"/>
      <c r="S60" s="52"/>
      <c r="T60" s="52"/>
      <c r="U60" s="52"/>
      <c r="V60" s="53" t="s">
        <v>33</v>
      </c>
      <c r="W60" s="53"/>
      <c r="X60" s="53"/>
      <c r="Y60" s="53"/>
      <c r="Z60" s="53"/>
      <c r="AA60" s="53"/>
      <c r="AB60" s="53"/>
      <c r="BK60" s="15" t="s">
        <v>27</v>
      </c>
      <c r="BL60" s="15" t="s">
        <v>24</v>
      </c>
      <c r="BM60">
        <f t="shared" si="3"/>
        <v>31220384.9574297</v>
      </c>
      <c r="BN60">
        <f t="shared" si="4"/>
        <v>30836998.982085399</v>
      </c>
      <c r="BO60">
        <f t="shared" si="4"/>
        <v>30774203.0033652</v>
      </c>
      <c r="BP60">
        <f t="shared" si="5"/>
        <v>30719509.731576599</v>
      </c>
      <c r="BQ60">
        <f t="shared" si="5"/>
        <v>30657617.671791699</v>
      </c>
      <c r="BR60">
        <f t="shared" si="5"/>
        <v>30595725.612006702</v>
      </c>
      <c r="BS60">
        <f t="shared" si="6"/>
        <v>30286265.313081998</v>
      </c>
      <c r="BT60">
        <f t="shared" si="2"/>
        <v>29976805.014157299</v>
      </c>
      <c r="BU60">
        <f t="shared" si="2"/>
        <v>29667344.715232499</v>
      </c>
      <c r="BV60">
        <f t="shared" si="2"/>
        <v>29295992.356522899</v>
      </c>
    </row>
    <row r="61" spans="1:74" x14ac:dyDescent="0.55000000000000004">
      <c r="C61" t="s">
        <v>34</v>
      </c>
      <c r="D61" t="s">
        <v>35</v>
      </c>
      <c r="E61" t="s">
        <v>36</v>
      </c>
      <c r="F61" t="s">
        <v>37</v>
      </c>
      <c r="G61" t="s">
        <v>38</v>
      </c>
      <c r="J61" t="s">
        <v>34</v>
      </c>
      <c r="K61" t="s">
        <v>35</v>
      </c>
      <c r="L61" t="s">
        <v>36</v>
      </c>
      <c r="M61" t="s">
        <v>37</v>
      </c>
      <c r="N61" t="s">
        <v>38</v>
      </c>
      <c r="X61" t="s">
        <v>34</v>
      </c>
      <c r="Y61" t="s">
        <v>35</v>
      </c>
      <c r="Z61" t="s">
        <v>36</v>
      </c>
      <c r="AA61" t="s">
        <v>37</v>
      </c>
      <c r="AB61" t="s">
        <v>38</v>
      </c>
      <c r="BK61" s="15" t="s">
        <v>27</v>
      </c>
      <c r="BL61" s="15" t="s">
        <v>25</v>
      </c>
      <c r="BM61">
        <f t="shared" si="3"/>
        <v>34319202.226506002</v>
      </c>
      <c r="BN61">
        <f t="shared" si="4"/>
        <v>33806291.336689003</v>
      </c>
      <c r="BO61">
        <f t="shared" si="4"/>
        <v>33722280.070253402</v>
      </c>
      <c r="BP61">
        <f t="shared" si="5"/>
        <v>33649108.967228897</v>
      </c>
      <c r="BQ61">
        <f t="shared" si="5"/>
        <v>33587216.907444</v>
      </c>
      <c r="BR61">
        <f t="shared" si="5"/>
        <v>33525324.847658999</v>
      </c>
      <c r="BS61">
        <f t="shared" si="6"/>
        <v>33215864.5487343</v>
      </c>
      <c r="BT61">
        <f t="shared" si="2"/>
        <v>32906404.2498096</v>
      </c>
      <c r="BU61">
        <f t="shared" si="2"/>
        <v>32596943.9508848</v>
      </c>
      <c r="BV61">
        <f t="shared" si="2"/>
        <v>32225591.592175201</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V62" t="s">
        <v>39</v>
      </c>
      <c r="W62" t="s">
        <v>40</v>
      </c>
      <c r="X62" t="s">
        <v>13</v>
      </c>
      <c r="Y62" t="s">
        <v>22</v>
      </c>
      <c r="Z62" t="s">
        <v>23</v>
      </c>
      <c r="AA62" t="s">
        <v>24</v>
      </c>
      <c r="AB62" t="s">
        <v>25</v>
      </c>
      <c r="BK62" s="15" t="s">
        <v>28</v>
      </c>
      <c r="BL62" s="15" t="s">
        <v>13</v>
      </c>
      <c r="BM62">
        <f t="shared" si="3"/>
        <v>21756208.747951798</v>
      </c>
      <c r="BN62">
        <f t="shared" si="4"/>
        <v>21651713.227951799</v>
      </c>
      <c r="BO62">
        <f t="shared" si="4"/>
        <v>21616881.387951799</v>
      </c>
      <c r="BP62">
        <f t="shared" si="5"/>
        <v>21582049.547951799</v>
      </c>
      <c r="BQ62">
        <f t="shared" si="5"/>
        <v>21573341.587951802</v>
      </c>
      <c r="BR62">
        <f t="shared" si="5"/>
        <v>21564633.627951801</v>
      </c>
      <c r="BS62">
        <f t="shared" si="6"/>
        <v>21483984.313221902</v>
      </c>
      <c r="BT62">
        <f t="shared" si="2"/>
        <v>21178737.543329399</v>
      </c>
      <c r="BU62">
        <f t="shared" si="2"/>
        <v>20873490.773437001</v>
      </c>
      <c r="BV62">
        <f t="shared" si="2"/>
        <v>20507194.649565998</v>
      </c>
    </row>
    <row r="63" spans="1:74" x14ac:dyDescent="0.55000000000000004">
      <c r="A63" t="s">
        <v>0</v>
      </c>
      <c r="B63">
        <v>0</v>
      </c>
      <c r="C63">
        <f>$AK78/1000000</f>
        <v>21.756208747951799</v>
      </c>
      <c r="D63">
        <f>$AK79/1000000</f>
        <v>25.022750419277102</v>
      </c>
      <c r="E63">
        <f>$AK80/1000000</f>
        <v>28.121567688353402</v>
      </c>
      <c r="F63">
        <f>$AK81/1000000</f>
        <v>31.220384957429701</v>
      </c>
      <c r="G63">
        <f>$AK82/1000000</f>
        <v>34.319202226506</v>
      </c>
      <c r="H63" t="s">
        <v>0</v>
      </c>
      <c r="I63">
        <v>0</v>
      </c>
      <c r="J63">
        <f>$AK83/1000000</f>
        <v>21.756208747951799</v>
      </c>
      <c r="K63">
        <f>$AK84/1000000</f>
        <v>25.022750419277102</v>
      </c>
      <c r="L63">
        <f>$AK85/1000000</f>
        <v>28.121567688353402</v>
      </c>
      <c r="M63">
        <f>$AK86/1000000</f>
        <v>31.220384957429701</v>
      </c>
      <c r="N63">
        <f>$AK87/1000000</f>
        <v>34.319202226506</v>
      </c>
      <c r="V63" t="s">
        <v>0</v>
      </c>
      <c r="W63">
        <v>0</v>
      </c>
      <c r="X63">
        <f>J63</f>
        <v>21.756208747951799</v>
      </c>
      <c r="Y63">
        <f t="shared" ref="Y63:AB74" si="7">K63</f>
        <v>25.022750419277102</v>
      </c>
      <c r="Z63">
        <f t="shared" si="7"/>
        <v>28.121567688353402</v>
      </c>
      <c r="AA63">
        <f t="shared" si="7"/>
        <v>31.220384957429701</v>
      </c>
      <c r="AB63">
        <f t="shared" si="7"/>
        <v>34.319202226506</v>
      </c>
      <c r="BK63" s="15" t="s">
        <v>28</v>
      </c>
      <c r="BL63" s="15" t="s">
        <v>22</v>
      </c>
      <c r="BM63">
        <f t="shared" si="3"/>
        <v>25022750.419277102</v>
      </c>
      <c r="BN63">
        <f t="shared" si="4"/>
        <v>24883578.4891745</v>
      </c>
      <c r="BO63">
        <f t="shared" si="4"/>
        <v>24860783.086830098</v>
      </c>
      <c r="BP63">
        <f t="shared" si="5"/>
        <v>24840929.026723702</v>
      </c>
      <c r="BQ63">
        <f t="shared" si="5"/>
        <v>24779879.672745202</v>
      </c>
      <c r="BR63">
        <f t="shared" si="5"/>
        <v>24718830.318766698</v>
      </c>
      <c r="BS63">
        <f t="shared" si="6"/>
        <v>24413583.548874199</v>
      </c>
      <c r="BT63">
        <f t="shared" si="6"/>
        <v>24108336.778981701</v>
      </c>
      <c r="BU63">
        <f t="shared" si="6"/>
        <v>23803090.009089299</v>
      </c>
      <c r="BV63">
        <f t="shared" si="6"/>
        <v>23436793.8852183</v>
      </c>
    </row>
    <row r="64" spans="1:74" x14ac:dyDescent="0.55000000000000004">
      <c r="A64" t="s">
        <v>1</v>
      </c>
      <c r="B64">
        <v>1</v>
      </c>
      <c r="C64">
        <f>$AL78/1000000</f>
        <v>20.516198310267999</v>
      </c>
      <c r="D64">
        <f>$AL79/1000000</f>
        <v>24.208831682798198</v>
      </c>
      <c r="E64">
        <f>$AL80/1000000</f>
        <v>27.609625874926703</v>
      </c>
      <c r="F64">
        <f>$AL81/1000000</f>
        <v>31.0050250430277</v>
      </c>
      <c r="G64">
        <f>$AL82/1000000</f>
        <v>34.400424211128602</v>
      </c>
      <c r="H64" t="s">
        <v>1</v>
      </c>
      <c r="I64">
        <v>1</v>
      </c>
      <c r="J64">
        <f>$AL83/1000000</f>
        <v>20.519883590268002</v>
      </c>
      <c r="K64">
        <f>$AL84/1000000</f>
        <v>24.2146865227982</v>
      </c>
      <c r="L64">
        <f>$AL85/1000000</f>
        <v>27.6205692034981</v>
      </c>
      <c r="M64">
        <f>$AL86/1000000</f>
        <v>31.015968371599101</v>
      </c>
      <c r="N64">
        <f>$AL87/1000000</f>
        <v>34.411367539700102</v>
      </c>
      <c r="V64" t="s">
        <v>1</v>
      </c>
      <c r="W64">
        <v>1</v>
      </c>
      <c r="X64">
        <f t="shared" ref="X64:X74" si="8">J64</f>
        <v>20.519883590268002</v>
      </c>
      <c r="Y64">
        <f t="shared" si="7"/>
        <v>24.2146865227982</v>
      </c>
      <c r="Z64">
        <f t="shared" si="7"/>
        <v>27.6205692034981</v>
      </c>
      <c r="AA64">
        <f t="shared" si="7"/>
        <v>31.015968371599101</v>
      </c>
      <c r="AB64">
        <f t="shared" si="7"/>
        <v>34.411367539700102</v>
      </c>
      <c r="BK64" s="15" t="s">
        <v>28</v>
      </c>
      <c r="BL64" s="15" t="s">
        <v>23</v>
      </c>
      <c r="BM64">
        <f t="shared" si="3"/>
        <v>28121567.688353401</v>
      </c>
      <c r="BN64">
        <f t="shared" si="4"/>
        <v>27852870.8437781</v>
      </c>
      <c r="BO64">
        <f t="shared" si="4"/>
        <v>27808860.1537183</v>
      </c>
      <c r="BP64">
        <f t="shared" si="5"/>
        <v>27770528.262375999</v>
      </c>
      <c r="BQ64">
        <f t="shared" si="5"/>
        <v>27709478.908397499</v>
      </c>
      <c r="BR64">
        <f t="shared" si="5"/>
        <v>27648429.554419</v>
      </c>
      <c r="BS64">
        <f t="shared" si="6"/>
        <v>27343182.784526501</v>
      </c>
      <c r="BT64">
        <f t="shared" si="6"/>
        <v>27037936.014633998</v>
      </c>
      <c r="BU64">
        <f t="shared" si="6"/>
        <v>26732689.244741499</v>
      </c>
      <c r="BV64">
        <f>AV21-AV95</f>
        <v>26366393.120870601</v>
      </c>
    </row>
    <row r="65" spans="1:74" x14ac:dyDescent="0.55000000000000004">
      <c r="A65" t="s">
        <v>2</v>
      </c>
      <c r="B65">
        <v>2</v>
      </c>
      <c r="C65">
        <f>$AM78/1000000</f>
        <v>20.411172023759999</v>
      </c>
      <c r="D65">
        <f>$AM79/1000000</f>
        <v>24.103805396290202</v>
      </c>
      <c r="E65">
        <f>$AM80/1000000</f>
        <v>27.523143082173</v>
      </c>
      <c r="F65">
        <f>$AM81/1000000</f>
        <v>30.937485832484601</v>
      </c>
      <c r="G65">
        <f>$AM82/1000000</f>
        <v>34.351828582796202</v>
      </c>
      <c r="H65" t="s">
        <v>2</v>
      </c>
      <c r="I65">
        <v>2</v>
      </c>
      <c r="J65">
        <f>$AM83/1000000</f>
        <v>20.418542583760001</v>
      </c>
      <c r="K65">
        <f>$AM84/1000000</f>
        <v>24.115515076290201</v>
      </c>
      <c r="L65">
        <f>$AM85/1000000</f>
        <v>27.544275027000598</v>
      </c>
      <c r="M65">
        <f>$AM86/1000000</f>
        <v>30.958617777312199</v>
      </c>
      <c r="N65">
        <f>$AM87/1000000</f>
        <v>34.372960527623803</v>
      </c>
      <c r="V65" t="s">
        <v>2</v>
      </c>
      <c r="W65">
        <v>2</v>
      </c>
      <c r="X65">
        <f t="shared" si="8"/>
        <v>20.418542583760001</v>
      </c>
      <c r="Y65">
        <f t="shared" si="7"/>
        <v>24.115515076290201</v>
      </c>
      <c r="Z65">
        <f t="shared" si="7"/>
        <v>27.544275027000598</v>
      </c>
      <c r="AA65">
        <f t="shared" si="7"/>
        <v>30.958617777312199</v>
      </c>
      <c r="AB65">
        <f t="shared" si="7"/>
        <v>34.372960527623803</v>
      </c>
      <c r="BK65" s="15" t="s">
        <v>28</v>
      </c>
      <c r="BL65" s="15" t="s">
        <v>24</v>
      </c>
      <c r="BM65">
        <f t="shared" si="3"/>
        <v>31220384.9574297</v>
      </c>
      <c r="BN65">
        <f t="shared" si="4"/>
        <v>30822163.1983817</v>
      </c>
      <c r="BO65">
        <f t="shared" si="4"/>
        <v>30756937.220606599</v>
      </c>
      <c r="BP65">
        <f t="shared" si="5"/>
        <v>30700127.4980282</v>
      </c>
      <c r="BQ65">
        <f t="shared" si="5"/>
        <v>30639078.144049801</v>
      </c>
      <c r="BR65">
        <f t="shared" si="5"/>
        <v>30578028.790071301</v>
      </c>
      <c r="BS65">
        <f t="shared" si="6"/>
        <v>30272782.020178799</v>
      </c>
      <c r="BT65">
        <f t="shared" si="6"/>
        <v>29967535.2502863</v>
      </c>
      <c r="BU65">
        <f t="shared" si="6"/>
        <v>29662288.480393801</v>
      </c>
      <c r="BV65">
        <f t="shared" si="6"/>
        <v>29295992.356522899</v>
      </c>
    </row>
    <row r="66" spans="1:74" x14ac:dyDescent="0.55000000000000004">
      <c r="A66" t="s">
        <v>3</v>
      </c>
      <c r="B66">
        <v>4</v>
      </c>
      <c r="C66">
        <f>$AN78/1000000</f>
        <v>20.201119450743999</v>
      </c>
      <c r="D66">
        <f>$AN79/1000000</f>
        <v>23.893752823274198</v>
      </c>
      <c r="E66">
        <f>$AN80/1000000</f>
        <v>27.346588433358402</v>
      </c>
      <c r="F66">
        <f>$AN81/1000000</f>
        <v>30.7951518483085</v>
      </c>
      <c r="G66">
        <f>$AN82/1000000</f>
        <v>34.243715263258601</v>
      </c>
      <c r="H66" t="s">
        <v>3</v>
      </c>
      <c r="I66">
        <v>4</v>
      </c>
      <c r="J66">
        <f>$AN83/1000000</f>
        <v>20.215860570743999</v>
      </c>
      <c r="K66">
        <f>$AN84/1000000</f>
        <v>23.917172183274197</v>
      </c>
      <c r="L66">
        <f>$AN85/1000000</f>
        <v>27.3861256204551</v>
      </c>
      <c r="M66">
        <f>$AN86/1000000</f>
        <v>30.834689035405301</v>
      </c>
      <c r="N66">
        <f>$AN87/1000000</f>
        <v>34.283252450355405</v>
      </c>
      <c r="V66" t="s">
        <v>3</v>
      </c>
      <c r="W66">
        <v>4</v>
      </c>
      <c r="X66">
        <f t="shared" si="8"/>
        <v>20.215860570743999</v>
      </c>
      <c r="Y66">
        <f t="shared" si="7"/>
        <v>23.917172183274197</v>
      </c>
      <c r="Z66">
        <f t="shared" si="7"/>
        <v>27.3861256204551</v>
      </c>
      <c r="AA66">
        <f t="shared" si="7"/>
        <v>30.834689035405301</v>
      </c>
      <c r="AB66">
        <f t="shared" si="7"/>
        <v>34.283252450355405</v>
      </c>
      <c r="BK66" s="15" t="s">
        <v>28</v>
      </c>
      <c r="BL66" s="15" t="s">
        <v>25</v>
      </c>
      <c r="BM66">
        <f t="shared" si="3"/>
        <v>34319202.226506002</v>
      </c>
      <c r="BN66">
        <f t="shared" si="4"/>
        <v>33791455.552985303</v>
      </c>
      <c r="BO66">
        <f t="shared" si="4"/>
        <v>33705014.287494801</v>
      </c>
      <c r="BP66">
        <f t="shared" si="5"/>
        <v>33629726.733680502</v>
      </c>
      <c r="BQ66">
        <f t="shared" si="5"/>
        <v>33568677.379702002</v>
      </c>
      <c r="BR66">
        <f t="shared" si="5"/>
        <v>33507628.025723498</v>
      </c>
      <c r="BS66">
        <f t="shared" si="6"/>
        <v>33202381.2558311</v>
      </c>
      <c r="BT66">
        <f t="shared" si="6"/>
        <v>32897134.485938601</v>
      </c>
      <c r="BU66">
        <f t="shared" si="6"/>
        <v>32591887.716046099</v>
      </c>
      <c r="BV66">
        <f t="shared" si="6"/>
        <v>32225591.592175201</v>
      </c>
    </row>
    <row r="67" spans="1:74" x14ac:dyDescent="0.55000000000000004">
      <c r="A67" t="s">
        <v>4</v>
      </c>
      <c r="B67">
        <v>6</v>
      </c>
      <c r="C67">
        <f>$AO78/1000000</f>
        <v>19.761679967388002</v>
      </c>
      <c r="D67">
        <f>$AO79/1000000</f>
        <v>23.4281295599279</v>
      </c>
      <c r="E67">
        <f>$AO80/1000000</f>
        <v>26.952735208327901</v>
      </c>
      <c r="F67">
        <f>$AO81/1000000</f>
        <v>30.477340856727999</v>
      </c>
      <c r="G67">
        <f>$AO82/1000000</f>
        <v>34.001946505128004</v>
      </c>
      <c r="H67" t="s">
        <v>4</v>
      </c>
      <c r="I67">
        <v>6</v>
      </c>
      <c r="J67">
        <f>$AO83/1000000</f>
        <v>19.830424731975999</v>
      </c>
      <c r="K67">
        <f>$AO84/1000000</f>
        <v>23.513594692831099</v>
      </c>
      <c r="L67">
        <f>$AO85/1000000</f>
        <v>27.0382003412311</v>
      </c>
      <c r="M67">
        <f>$AO86/1000000</f>
        <v>30.562805989631197</v>
      </c>
      <c r="N67">
        <f>$AO87/1000000</f>
        <v>34.087411638031199</v>
      </c>
      <c r="V67" t="s">
        <v>4</v>
      </c>
      <c r="W67">
        <v>6</v>
      </c>
      <c r="X67">
        <f t="shared" si="8"/>
        <v>19.830424731975999</v>
      </c>
      <c r="Y67">
        <f t="shared" si="7"/>
        <v>23.513594692831099</v>
      </c>
      <c r="Z67">
        <f t="shared" si="7"/>
        <v>27.0382003412311</v>
      </c>
      <c r="AA67">
        <f t="shared" si="7"/>
        <v>30.562805989631197</v>
      </c>
      <c r="AB67">
        <f t="shared" si="7"/>
        <v>34.087411638031199</v>
      </c>
    </row>
    <row r="68" spans="1:74" x14ac:dyDescent="0.55000000000000004">
      <c r="A68" t="s">
        <v>5</v>
      </c>
      <c r="B68">
        <v>8</v>
      </c>
      <c r="C68">
        <f>$AP78/1000000</f>
        <v>19.337070021197899</v>
      </c>
      <c r="D68">
        <f>$AP79/1000000</f>
        <v>23.0067064627378</v>
      </c>
      <c r="E68">
        <f>$AP80/1000000</f>
        <v>26.607354344587801</v>
      </c>
      <c r="F68">
        <f>$AP81/1000000</f>
        <v>30.208002226437699</v>
      </c>
      <c r="G68">
        <f>$AP82/1000000</f>
        <v>33.808650108287701</v>
      </c>
      <c r="H68" t="s">
        <v>5</v>
      </c>
      <c r="I68">
        <v>8</v>
      </c>
      <c r="J68">
        <f>$AP83/1000000</f>
        <v>19.444988893208002</v>
      </c>
      <c r="K68">
        <f>$AP84/1000000</f>
        <v>23.132040496286198</v>
      </c>
      <c r="L68">
        <f>$AP85/1000000</f>
        <v>26.7326883781361</v>
      </c>
      <c r="M68">
        <f>$AP86/1000000</f>
        <v>30.333336259986098</v>
      </c>
      <c r="N68">
        <f>$AP87/1000000</f>
        <v>33.933984141836099</v>
      </c>
      <c r="V68" t="s">
        <v>5</v>
      </c>
      <c r="W68">
        <v>8</v>
      </c>
      <c r="X68">
        <f t="shared" si="8"/>
        <v>19.444988893208002</v>
      </c>
      <c r="Y68">
        <f t="shared" si="7"/>
        <v>23.132040496286198</v>
      </c>
      <c r="Z68">
        <f t="shared" si="7"/>
        <v>26.7326883781361</v>
      </c>
      <c r="AA68">
        <f t="shared" si="7"/>
        <v>30.333336259986098</v>
      </c>
      <c r="AB68">
        <f t="shared" si="7"/>
        <v>33.933984141836099</v>
      </c>
    </row>
    <row r="69" spans="1:74" x14ac:dyDescent="0.55000000000000004">
      <c r="A69" t="s">
        <v>6</v>
      </c>
      <c r="B69">
        <v>9</v>
      </c>
      <c r="C69">
        <f>$AQ78/1000000</f>
        <v>18.908330005456701</v>
      </c>
      <c r="D69">
        <f>$AQ79/1000000</f>
        <v>22.638099449667099</v>
      </c>
      <c r="E69">
        <f>$AQ80/1000000</f>
        <v>26.314789564967001</v>
      </c>
      <c r="F69">
        <f>$AQ81/1000000</f>
        <v>29.991479680266902</v>
      </c>
      <c r="G69">
        <f>$AQ82/1000000</f>
        <v>33.668169795566797</v>
      </c>
      <c r="H69" t="s">
        <v>6</v>
      </c>
      <c r="I69">
        <v>9</v>
      </c>
      <c r="J69">
        <f>$AQ83/1000000</f>
        <v>19.076679572967997</v>
      </c>
      <c r="K69">
        <f>$AQ84/1000000</f>
        <v>22.791308925796098</v>
      </c>
      <c r="L69">
        <f>$AQ85/1000000</f>
        <v>26.467999041096</v>
      </c>
      <c r="M69">
        <f>$AQ86/1000000</f>
        <v>30.144689156395902</v>
      </c>
      <c r="N69">
        <f>$AQ87/1000000</f>
        <v>33.821379271695896</v>
      </c>
      <c r="V69" t="s">
        <v>6</v>
      </c>
      <c r="W69">
        <v>9</v>
      </c>
      <c r="X69">
        <f t="shared" si="8"/>
        <v>19.076679572967997</v>
      </c>
      <c r="Y69">
        <f t="shared" si="7"/>
        <v>22.791308925796098</v>
      </c>
      <c r="Z69">
        <f t="shared" si="7"/>
        <v>26.467999041096</v>
      </c>
      <c r="AA69">
        <f t="shared" si="7"/>
        <v>30.144689156395902</v>
      </c>
      <c r="AB69">
        <f t="shared" si="7"/>
        <v>33.821379271695896</v>
      </c>
    </row>
    <row r="70" spans="1:74" x14ac:dyDescent="0.55000000000000004">
      <c r="A70" t="s">
        <v>7</v>
      </c>
      <c r="B70">
        <v>10</v>
      </c>
      <c r="C70">
        <f>$AR78/1000000</f>
        <v>18.529174148407797</v>
      </c>
      <c r="D70">
        <f>$AR79/1000000</f>
        <v>22.285649890359903</v>
      </c>
      <c r="E70">
        <f>$AR80/1000000</f>
        <v>26.038382239109698</v>
      </c>
      <c r="F70">
        <f>$AR81/1000000</f>
        <v>29.7911145878595</v>
      </c>
      <c r="G70">
        <f>$AR82/1000000</f>
        <v>33.543846936609398</v>
      </c>
      <c r="H70" t="s">
        <v>7</v>
      </c>
      <c r="I70">
        <v>10</v>
      </c>
      <c r="J70">
        <f>$AR83/1000000</f>
        <v>18.708370252727999</v>
      </c>
      <c r="K70">
        <f>$AR84/1000000</f>
        <v>22.463705286488903</v>
      </c>
      <c r="L70">
        <f>$AR85/1000000</f>
        <v>26.216437635238698</v>
      </c>
      <c r="M70">
        <f>$AR86/1000000</f>
        <v>29.969169983988603</v>
      </c>
      <c r="N70">
        <f>$AR87/1000000</f>
        <v>33.721902332738402</v>
      </c>
      <c r="V70" t="s">
        <v>7</v>
      </c>
      <c r="W70">
        <v>10</v>
      </c>
      <c r="X70">
        <f t="shared" si="8"/>
        <v>18.708370252727999</v>
      </c>
      <c r="Y70">
        <f t="shared" si="7"/>
        <v>22.463705286488903</v>
      </c>
      <c r="Z70">
        <f t="shared" si="7"/>
        <v>26.216437635238698</v>
      </c>
      <c r="AA70">
        <f t="shared" si="7"/>
        <v>29.969169983988603</v>
      </c>
      <c r="AB70">
        <f t="shared" si="7"/>
        <v>33.721902332738402</v>
      </c>
    </row>
    <row r="71" spans="1:74" x14ac:dyDescent="0.55000000000000004">
      <c r="A71" t="s">
        <v>8</v>
      </c>
      <c r="B71">
        <v>15</v>
      </c>
      <c r="C71">
        <f>$AS78/1000000</f>
        <v>17.267174290512401</v>
      </c>
      <c r="D71">
        <f>$AS79/1000000</f>
        <v>21.400117806511801</v>
      </c>
      <c r="E71">
        <f>$AS80/1000000</f>
        <v>25.533061322511301</v>
      </c>
      <c r="F71">
        <f>$AS81/1000000</f>
        <v>29.666004838510801</v>
      </c>
      <c r="G71">
        <f>$AS82/1000000</f>
        <v>33.798948354510301</v>
      </c>
      <c r="H71" t="s">
        <v>8</v>
      </c>
      <c r="I71">
        <v>15</v>
      </c>
      <c r="J71">
        <f>$AS83/1000000</f>
        <v>17.5240164479317</v>
      </c>
      <c r="K71">
        <f>$AS84/1000000</f>
        <v>21.6569599639312</v>
      </c>
      <c r="L71">
        <f>$AS85/1000000</f>
        <v>25.7899034799307</v>
      </c>
      <c r="M71">
        <f>$AS86/1000000</f>
        <v>29.922846995930197</v>
      </c>
      <c r="N71">
        <f>$AS87/1000000</f>
        <v>34.055790511929601</v>
      </c>
      <c r="V71" t="s">
        <v>8</v>
      </c>
      <c r="W71">
        <v>15</v>
      </c>
      <c r="X71">
        <f t="shared" si="8"/>
        <v>17.5240164479317</v>
      </c>
      <c r="Y71">
        <f t="shared" si="7"/>
        <v>21.6569599639312</v>
      </c>
      <c r="Z71">
        <f t="shared" si="7"/>
        <v>25.7899034799307</v>
      </c>
      <c r="AA71">
        <f t="shared" si="7"/>
        <v>29.922846995930197</v>
      </c>
      <c r="AB71">
        <f t="shared" si="7"/>
        <v>34.055790511929601</v>
      </c>
    </row>
    <row r="72" spans="1:74" x14ac:dyDescent="0.55000000000000004">
      <c r="A72" t="s">
        <v>9</v>
      </c>
      <c r="B72">
        <v>20</v>
      </c>
      <c r="C72">
        <f>$AT78/1000000</f>
        <v>16.017107860059902</v>
      </c>
      <c r="D72">
        <f>$AT79/1000000</f>
        <v>20.530262543309</v>
      </c>
      <c r="E72">
        <f>$AT80/1000000</f>
        <v>25.043417226558102</v>
      </c>
      <c r="F72">
        <f>$AT81/1000000</f>
        <v>29.5565719098073</v>
      </c>
      <c r="G72">
        <f>$AT82/1000000</f>
        <v>34.069726593056401</v>
      </c>
      <c r="H72" t="s">
        <v>9</v>
      </c>
      <c r="I72">
        <v>20</v>
      </c>
      <c r="J72">
        <f>$AT83/1000000</f>
        <v>16.276998714253399</v>
      </c>
      <c r="K72">
        <f>$AT84/1000000</f>
        <v>20.7901533975026</v>
      </c>
      <c r="L72">
        <f>$AT85/1000000</f>
        <v>25.303308080751698</v>
      </c>
      <c r="M72">
        <f>$AT86/1000000</f>
        <v>29.8164627640008</v>
      </c>
      <c r="N72">
        <f>$AT87/1000000</f>
        <v>34.329617447249895</v>
      </c>
      <c r="V72" t="s">
        <v>9</v>
      </c>
      <c r="W72">
        <v>20</v>
      </c>
      <c r="X72">
        <f t="shared" si="8"/>
        <v>16.276998714253399</v>
      </c>
      <c r="Y72">
        <f t="shared" si="7"/>
        <v>20.7901533975026</v>
      </c>
      <c r="Z72">
        <f t="shared" si="7"/>
        <v>25.303308080751698</v>
      </c>
      <c r="AA72">
        <f t="shared" si="7"/>
        <v>29.8164627640008</v>
      </c>
      <c r="AB72">
        <f t="shared" si="7"/>
        <v>34.329617447249895</v>
      </c>
    </row>
    <row r="73" spans="1:74" x14ac:dyDescent="0.55000000000000004">
      <c r="A73" t="s">
        <v>10</v>
      </c>
      <c r="B73">
        <v>25</v>
      </c>
      <c r="C73">
        <f>$AU78/1000000</f>
        <v>14.767041429607401</v>
      </c>
      <c r="D73">
        <f>$AU79/1000000</f>
        <v>19.660407280106202</v>
      </c>
      <c r="E73">
        <f>$AU80/1000000</f>
        <v>24.553773130604899</v>
      </c>
      <c r="F73">
        <f>$AU81/1000000</f>
        <v>29.447138981103699</v>
      </c>
      <c r="G73">
        <f>$AU82/1000000</f>
        <v>34.340504831602502</v>
      </c>
      <c r="H73" t="s">
        <v>10</v>
      </c>
      <c r="I73">
        <v>25</v>
      </c>
      <c r="J73">
        <f>$AU83/1000000</f>
        <v>14.954242916059</v>
      </c>
      <c r="K73">
        <f>$AU84/1000000</f>
        <v>19.847608766557801</v>
      </c>
      <c r="L73">
        <f>$AU85/1000000</f>
        <v>24.740974617056501</v>
      </c>
      <c r="M73">
        <f>$AU86/1000000</f>
        <v>29.634340467555301</v>
      </c>
      <c r="N73">
        <f>$AU87/1000000</f>
        <v>34.527706318054101</v>
      </c>
      <c r="V73" t="s">
        <v>10</v>
      </c>
      <c r="W73">
        <v>25</v>
      </c>
      <c r="X73">
        <f t="shared" si="8"/>
        <v>14.954242916059</v>
      </c>
      <c r="Y73">
        <f t="shared" si="7"/>
        <v>19.847608766557801</v>
      </c>
      <c r="Z73">
        <f t="shared" si="7"/>
        <v>24.740974617056501</v>
      </c>
      <c r="AA73">
        <f t="shared" si="7"/>
        <v>29.634340467555301</v>
      </c>
      <c r="AB73">
        <f t="shared" si="7"/>
        <v>34.527706318054101</v>
      </c>
    </row>
    <row r="74" spans="1:74" x14ac:dyDescent="0.55000000000000004">
      <c r="A74" t="s">
        <v>11</v>
      </c>
      <c r="B74">
        <v>31</v>
      </c>
      <c r="C74">
        <f>$AV78/1000000</f>
        <v>13.266961713064401</v>
      </c>
      <c r="D74">
        <f>$AV79/1000000</f>
        <v>18.616580964262702</v>
      </c>
      <c r="E74">
        <f>$AV80/1000000</f>
        <v>23.9662002154611</v>
      </c>
      <c r="F74">
        <f>$AV81/1000000</f>
        <v>29.315819466659402</v>
      </c>
      <c r="G74">
        <f>$AV82/1000000</f>
        <v>34.665438717857803</v>
      </c>
      <c r="H74" t="s">
        <v>11</v>
      </c>
      <c r="I74">
        <v>31</v>
      </c>
      <c r="J74">
        <f>$AV83/1000000</f>
        <v>13.266961713064401</v>
      </c>
      <c r="K74">
        <f>$AV84/1000000</f>
        <v>18.616580964262702</v>
      </c>
      <c r="L74">
        <f>$AV85/1000000</f>
        <v>23.9662002154611</v>
      </c>
      <c r="M74">
        <f>$AV86/1000000</f>
        <v>29.315819466659402</v>
      </c>
      <c r="N74">
        <f>$AV87/1000000</f>
        <v>34.665438717857803</v>
      </c>
      <c r="V74" t="s">
        <v>11</v>
      </c>
      <c r="W74">
        <v>31</v>
      </c>
      <c r="X74">
        <f t="shared" si="8"/>
        <v>13.266961713064401</v>
      </c>
      <c r="Y74">
        <f t="shared" si="7"/>
        <v>18.616580964262702</v>
      </c>
      <c r="Z74">
        <f t="shared" si="7"/>
        <v>23.9662002154611</v>
      </c>
      <c r="AA74">
        <f t="shared" si="7"/>
        <v>29.315819466659402</v>
      </c>
      <c r="AB74">
        <f t="shared" si="7"/>
        <v>34.665438717857803</v>
      </c>
    </row>
    <row r="76" spans="1:74" ht="15.6" x14ac:dyDescent="0.6">
      <c r="AI76" s="46" t="s">
        <v>77</v>
      </c>
      <c r="AJ76" s="46"/>
      <c r="AK76" s="46"/>
      <c r="AL76" s="46"/>
      <c r="AM76" s="46"/>
      <c r="AN76" s="46"/>
      <c r="AO76" s="46"/>
      <c r="AP76" s="46"/>
      <c r="AQ76" s="46"/>
      <c r="AR76" s="46"/>
      <c r="AS76" s="46"/>
      <c r="AT76" s="46"/>
      <c r="AU76" s="46"/>
      <c r="AV76" s="46"/>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21756208.747951798</v>
      </c>
      <c r="AL78">
        <v>20516198.310268</v>
      </c>
      <c r="AM78">
        <v>20411172.023759998</v>
      </c>
      <c r="AN78">
        <v>20201119.450743999</v>
      </c>
      <c r="AO78">
        <v>19761679.967388</v>
      </c>
      <c r="AP78">
        <v>19337070.0211979</v>
      </c>
      <c r="AQ78">
        <v>18908330.005456701</v>
      </c>
      <c r="AR78">
        <v>18529174.148407798</v>
      </c>
      <c r="AS78">
        <v>17267174.290512402</v>
      </c>
      <c r="AT78">
        <v>16017107.8600599</v>
      </c>
      <c r="AU78">
        <v>14767041.429607401</v>
      </c>
      <c r="AV78">
        <v>13266961.7130644</v>
      </c>
    </row>
    <row r="79" spans="1:74" x14ac:dyDescent="0.55000000000000004">
      <c r="AI79" t="s">
        <v>12</v>
      </c>
      <c r="AJ79" t="s">
        <v>22</v>
      </c>
      <c r="AK79">
        <v>25022750.419277102</v>
      </c>
      <c r="AL79">
        <v>24208831.682798199</v>
      </c>
      <c r="AM79">
        <v>24103805.396290202</v>
      </c>
      <c r="AN79">
        <v>23893752.823274199</v>
      </c>
      <c r="AO79">
        <v>23428129.559927899</v>
      </c>
      <c r="AP79">
        <v>23006706.462737799</v>
      </c>
      <c r="AQ79">
        <v>22638099.4496671</v>
      </c>
      <c r="AR79">
        <v>22285649.890359901</v>
      </c>
      <c r="AS79">
        <v>21400117.806511801</v>
      </c>
      <c r="AT79">
        <v>20530262.543308999</v>
      </c>
      <c r="AU79">
        <v>19660407.280106202</v>
      </c>
      <c r="AV79">
        <v>18616580.964262702</v>
      </c>
    </row>
    <row r="80" spans="1:74" x14ac:dyDescent="0.55000000000000004">
      <c r="AI80" t="s">
        <v>12</v>
      </c>
      <c r="AJ80" t="s">
        <v>23</v>
      </c>
      <c r="AK80">
        <v>28121567.688353401</v>
      </c>
      <c r="AL80">
        <v>27609625.874926701</v>
      </c>
      <c r="AM80">
        <v>27523143.082173001</v>
      </c>
      <c r="AN80">
        <v>27346588.433358401</v>
      </c>
      <c r="AO80">
        <v>26952735.208327901</v>
      </c>
      <c r="AP80">
        <v>26607354.344587799</v>
      </c>
      <c r="AQ80">
        <v>26314789.564966999</v>
      </c>
      <c r="AR80">
        <v>26038382.239109699</v>
      </c>
      <c r="AS80">
        <v>25533061.3225113</v>
      </c>
      <c r="AT80">
        <v>25043417.2265581</v>
      </c>
      <c r="AU80">
        <v>24553773.1306049</v>
      </c>
      <c r="AV80">
        <v>23966200.215461101</v>
      </c>
    </row>
    <row r="81" spans="35:48" x14ac:dyDescent="0.55000000000000004">
      <c r="AI81" t="s">
        <v>12</v>
      </c>
      <c r="AJ81" t="s">
        <v>24</v>
      </c>
      <c r="AK81">
        <v>31220384.9574297</v>
      </c>
      <c r="AL81">
        <v>31005025.043027699</v>
      </c>
      <c r="AM81">
        <v>30937485.832484599</v>
      </c>
      <c r="AN81">
        <v>30795151.8483085</v>
      </c>
      <c r="AO81">
        <v>30477340.856727999</v>
      </c>
      <c r="AP81">
        <v>30208002.226437699</v>
      </c>
      <c r="AQ81">
        <v>29991479.680266902</v>
      </c>
      <c r="AR81">
        <v>29791114.5878595</v>
      </c>
      <c r="AS81">
        <v>29666004.8385108</v>
      </c>
      <c r="AT81">
        <v>29556571.909807298</v>
      </c>
      <c r="AU81">
        <v>29447138.9811037</v>
      </c>
      <c r="AV81">
        <v>29315819.466659401</v>
      </c>
    </row>
    <row r="82" spans="35:48" x14ac:dyDescent="0.55000000000000004">
      <c r="AI82" t="s">
        <v>12</v>
      </c>
      <c r="AJ82" t="s">
        <v>25</v>
      </c>
      <c r="AK82">
        <v>34319202.226506002</v>
      </c>
      <c r="AL82">
        <v>34400424.2111286</v>
      </c>
      <c r="AM82">
        <v>34351828.582796201</v>
      </c>
      <c r="AN82">
        <v>34243715.263258599</v>
      </c>
      <c r="AO82">
        <v>34001946.505128004</v>
      </c>
      <c r="AP82">
        <v>33808650.1082877</v>
      </c>
      <c r="AQ82">
        <v>33668169.795566797</v>
      </c>
      <c r="AR82">
        <v>33543846.936609399</v>
      </c>
      <c r="AS82">
        <v>33798948.3545103</v>
      </c>
      <c r="AT82">
        <v>34069726.593056403</v>
      </c>
      <c r="AU82">
        <v>34340504.831602499</v>
      </c>
      <c r="AV82">
        <v>34665438.7178578</v>
      </c>
    </row>
    <row r="83" spans="35:48" x14ac:dyDescent="0.55000000000000004">
      <c r="AI83" t="s">
        <v>26</v>
      </c>
      <c r="AJ83" t="s">
        <v>13</v>
      </c>
      <c r="AK83">
        <v>21756208.747951798</v>
      </c>
      <c r="AL83">
        <v>20519883.590268001</v>
      </c>
      <c r="AM83">
        <v>20418542.583760001</v>
      </c>
      <c r="AN83">
        <v>20215860.570744</v>
      </c>
      <c r="AO83">
        <v>19830424.731975999</v>
      </c>
      <c r="AP83">
        <v>19444988.893208001</v>
      </c>
      <c r="AQ83">
        <v>19076679.572967999</v>
      </c>
      <c r="AR83">
        <v>18708370.252728</v>
      </c>
      <c r="AS83">
        <v>17524016.447931699</v>
      </c>
      <c r="AT83">
        <v>16276998.7142534</v>
      </c>
      <c r="AU83">
        <v>14954242.916059</v>
      </c>
      <c r="AV83">
        <v>13266961.7130644</v>
      </c>
    </row>
    <row r="84" spans="35:48" x14ac:dyDescent="0.55000000000000004">
      <c r="AI84" t="s">
        <v>26</v>
      </c>
      <c r="AJ84" t="s">
        <v>22</v>
      </c>
      <c r="AK84">
        <v>25022750.419277102</v>
      </c>
      <c r="AL84">
        <v>24214686.522798199</v>
      </c>
      <c r="AM84">
        <v>24115515.076290201</v>
      </c>
      <c r="AN84">
        <v>23917172.183274198</v>
      </c>
      <c r="AO84">
        <v>23513594.692831099</v>
      </c>
      <c r="AP84">
        <v>23132040.496286198</v>
      </c>
      <c r="AQ84">
        <v>22791308.925796099</v>
      </c>
      <c r="AR84">
        <v>22463705.286488902</v>
      </c>
      <c r="AS84">
        <v>21656959.963931199</v>
      </c>
      <c r="AT84">
        <v>20790153.397502601</v>
      </c>
      <c r="AU84">
        <v>19847608.766557802</v>
      </c>
      <c r="AV84">
        <v>18616580.964262702</v>
      </c>
    </row>
    <row r="85" spans="35:48" x14ac:dyDescent="0.55000000000000004">
      <c r="AI85" t="s">
        <v>26</v>
      </c>
      <c r="AJ85" t="s">
        <v>23</v>
      </c>
      <c r="AK85">
        <v>28121567.688353401</v>
      </c>
      <c r="AL85">
        <v>27620569.203498099</v>
      </c>
      <c r="AM85">
        <v>27544275.027000599</v>
      </c>
      <c r="AN85">
        <v>27386125.620455101</v>
      </c>
      <c r="AO85">
        <v>27038200.3412311</v>
      </c>
      <c r="AP85">
        <v>26732688.378136098</v>
      </c>
      <c r="AQ85">
        <v>26467999.041096002</v>
      </c>
      <c r="AR85">
        <v>26216437.6352387</v>
      </c>
      <c r="AS85">
        <v>25789903.479930699</v>
      </c>
      <c r="AT85">
        <v>25303308.080751698</v>
      </c>
      <c r="AU85">
        <v>24740974.6170565</v>
      </c>
      <c r="AV85">
        <v>23966200.215461101</v>
      </c>
    </row>
    <row r="86" spans="35:48" x14ac:dyDescent="0.55000000000000004">
      <c r="AI86" t="s">
        <v>26</v>
      </c>
      <c r="AJ86" t="s">
        <v>24</v>
      </c>
      <c r="AK86">
        <v>31220384.9574297</v>
      </c>
      <c r="AL86">
        <v>31015968.371599101</v>
      </c>
      <c r="AM86">
        <v>30958617.777312201</v>
      </c>
      <c r="AN86">
        <v>30834689.035405301</v>
      </c>
      <c r="AO86">
        <v>30562805.989631198</v>
      </c>
      <c r="AP86">
        <v>30333336.259986099</v>
      </c>
      <c r="AQ86">
        <v>30144689.156395901</v>
      </c>
      <c r="AR86">
        <v>29969169.983988602</v>
      </c>
      <c r="AS86">
        <v>29922846.995930199</v>
      </c>
      <c r="AT86">
        <v>29816462.7640008</v>
      </c>
      <c r="AU86">
        <v>29634340.467555299</v>
      </c>
      <c r="AV86">
        <v>29315819.466659401</v>
      </c>
    </row>
    <row r="87" spans="35:48" x14ac:dyDescent="0.55000000000000004">
      <c r="AI87" t="s">
        <v>26</v>
      </c>
      <c r="AJ87" t="s">
        <v>25</v>
      </c>
      <c r="AK87">
        <v>34319202.226506002</v>
      </c>
      <c r="AL87">
        <v>34411367.539700098</v>
      </c>
      <c r="AM87">
        <v>34372960.527623802</v>
      </c>
      <c r="AN87">
        <v>34283252.450355403</v>
      </c>
      <c r="AO87">
        <v>34087411.6380312</v>
      </c>
      <c r="AP87">
        <v>33933984.141836099</v>
      </c>
      <c r="AQ87">
        <v>33821379.271695897</v>
      </c>
      <c r="AR87">
        <v>33721902.3327384</v>
      </c>
      <c r="AS87">
        <v>34055790.511929601</v>
      </c>
      <c r="AT87">
        <v>34329617.447249897</v>
      </c>
      <c r="AU87">
        <v>34527706.318054102</v>
      </c>
      <c r="AV87">
        <v>34665438.7178578</v>
      </c>
    </row>
    <row r="97" spans="22:42" x14ac:dyDescent="0.55000000000000004">
      <c r="V97" t="s">
        <v>41</v>
      </c>
    </row>
    <row r="100" spans="22:42" ht="23.1" x14ac:dyDescent="0.85">
      <c r="Z100" s="7"/>
    </row>
    <row r="106" spans="22:42" x14ac:dyDescent="0.55000000000000004">
      <c r="AJ106" s="8" t="s">
        <v>42</v>
      </c>
      <c r="AK106" s="8"/>
      <c r="AL106" s="8"/>
      <c r="AM106" s="8"/>
      <c r="AN106" s="8"/>
      <c r="AO106" s="8"/>
      <c r="AP106" s="8"/>
    </row>
  </sheetData>
  <mergeCells count="13">
    <mergeCell ref="A1:U1"/>
    <mergeCell ref="A2:G2"/>
    <mergeCell ref="H2:N2"/>
    <mergeCell ref="AI2:AV2"/>
    <mergeCell ref="A3:G3"/>
    <mergeCell ref="H3:N3"/>
    <mergeCell ref="AI76:AV76"/>
    <mergeCell ref="BK45:BX45"/>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A19" zoomScale="58" zoomScaleNormal="64" workbookViewId="0">
      <selection activeCell="AL68" sqref="AL68"/>
    </sheetView>
  </sheetViews>
  <sheetFormatPr defaultRowHeight="14.4" x14ac:dyDescent="0.55000000000000004"/>
  <cols>
    <col min="68" max="68" width="10.20703125" bestFit="1" customWidth="1"/>
  </cols>
  <sheetData>
    <row r="1" spans="1:48" s="14" customFormat="1" ht="27.9" customHeight="1" x14ac:dyDescent="0.7">
      <c r="A1" s="54" t="s">
        <v>66</v>
      </c>
      <c r="B1" s="54"/>
      <c r="C1" s="54"/>
      <c r="D1" s="54"/>
      <c r="E1" s="54"/>
      <c r="F1" s="54"/>
      <c r="G1" s="54"/>
      <c r="H1" s="54"/>
      <c r="I1" s="54"/>
      <c r="J1" s="54"/>
      <c r="K1" s="54"/>
      <c r="L1" s="54"/>
      <c r="M1" s="54"/>
      <c r="N1" s="54"/>
      <c r="O1" s="54"/>
      <c r="P1" s="54"/>
      <c r="Q1" s="54"/>
      <c r="R1" s="54"/>
      <c r="S1" s="54"/>
      <c r="T1" s="54"/>
      <c r="U1" s="5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55" t="s">
        <v>80</v>
      </c>
      <c r="B2" s="55"/>
      <c r="C2" s="55"/>
      <c r="D2" s="55"/>
      <c r="E2" s="55"/>
      <c r="F2" s="55"/>
      <c r="G2" s="55"/>
      <c r="H2" s="56" t="s">
        <v>78</v>
      </c>
      <c r="I2" s="56"/>
      <c r="J2" s="56"/>
      <c r="K2" s="56"/>
      <c r="L2" s="56"/>
      <c r="M2" s="56"/>
      <c r="N2" s="56"/>
      <c r="O2" s="22"/>
      <c r="P2" s="22"/>
      <c r="Q2" s="22"/>
      <c r="R2" s="22"/>
      <c r="S2" s="22"/>
      <c r="T2" s="22"/>
      <c r="U2" s="22"/>
      <c r="V2" s="22"/>
      <c r="W2" s="22"/>
      <c r="X2" s="22"/>
      <c r="Y2" s="22"/>
      <c r="Z2" s="22"/>
      <c r="AA2" s="22"/>
      <c r="AB2" s="22"/>
      <c r="AI2" s="57" t="s">
        <v>79</v>
      </c>
      <c r="AJ2" s="57"/>
      <c r="AK2" s="57"/>
      <c r="AL2" s="57"/>
      <c r="AM2" s="57"/>
      <c r="AN2" s="57"/>
      <c r="AO2" s="57"/>
      <c r="AP2" s="57"/>
      <c r="AQ2" s="57"/>
      <c r="AR2" s="57"/>
      <c r="AS2" s="57"/>
      <c r="AT2" s="57"/>
      <c r="AU2" s="57"/>
      <c r="AV2" s="57"/>
    </row>
    <row r="3" spans="1:48" ht="15.6" customHeight="1" x14ac:dyDescent="0.7">
      <c r="A3" s="58" t="s">
        <v>68</v>
      </c>
      <c r="B3" s="58"/>
      <c r="C3" s="58"/>
      <c r="D3" s="58"/>
      <c r="E3" s="58"/>
      <c r="F3" s="58"/>
      <c r="G3" s="58"/>
      <c r="H3" s="59" t="s">
        <v>33</v>
      </c>
      <c r="I3" s="59"/>
      <c r="J3" s="59"/>
      <c r="K3" s="59"/>
      <c r="L3" s="59"/>
      <c r="M3" s="59"/>
      <c r="N3" s="60"/>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21756208.747951798</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25022750.419277102</v>
      </c>
      <c r="AL5">
        <v>25000298.570602398</v>
      </c>
      <c r="AM5">
        <v>24979642.869821701</v>
      </c>
      <c r="AN5">
        <v>24942921.623989299</v>
      </c>
      <c r="AO5">
        <v>24929846.217864599</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21.756208747951799</v>
      </c>
      <c r="D6">
        <f t="shared" ref="D6:G17" si="0">Y63</f>
        <v>24.982836021633201</v>
      </c>
      <c r="E6">
        <f t="shared" si="0"/>
        <v>28.016890833473202</v>
      </c>
      <c r="F6">
        <f t="shared" si="0"/>
        <v>31.050945645313099</v>
      </c>
      <c r="G6">
        <f t="shared" si="0"/>
        <v>34.0850004571531</v>
      </c>
      <c r="H6" t="s">
        <v>0</v>
      </c>
      <c r="I6">
        <v>0</v>
      </c>
      <c r="J6">
        <f>AK$19/1000000</f>
        <v>21.756208747951799</v>
      </c>
      <c r="K6">
        <f>AK$20/1000000</f>
        <v>25.022750419277102</v>
      </c>
      <c r="L6">
        <f>AK$21/1000000</f>
        <v>28.121567688353402</v>
      </c>
      <c r="M6">
        <f>AK$22/1000000</f>
        <v>31.220384957429701</v>
      </c>
      <c r="N6">
        <f>AK$23/1000000</f>
        <v>34.319202226506</v>
      </c>
      <c r="AI6" t="s">
        <v>12</v>
      </c>
      <c r="AJ6" t="s">
        <v>23</v>
      </c>
      <c r="AK6">
        <v>28121567.688353401</v>
      </c>
      <c r="AL6">
        <v>28062686.957483299</v>
      </c>
      <c r="AM6">
        <v>28008516.6850827</v>
      </c>
      <c r="AN6">
        <v>27912213.978592899</v>
      </c>
      <c r="AO6">
        <v>27877923.284752801</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1</v>
      </c>
      <c r="C7">
        <f t="shared" ref="C7:C17" si="1">X64</f>
        <v>21.096161359607997</v>
      </c>
      <c r="D7">
        <f t="shared" si="0"/>
        <v>24.855920395752602</v>
      </c>
      <c r="E7">
        <f t="shared" si="0"/>
        <v>28.606781936149002</v>
      </c>
      <c r="F7">
        <f t="shared" si="0"/>
        <v>32.207429817999</v>
      </c>
      <c r="G7">
        <f t="shared" si="0"/>
        <v>35.808077699849001</v>
      </c>
      <c r="H7" t="s">
        <v>1</v>
      </c>
      <c r="I7">
        <v>1</v>
      </c>
      <c r="J7">
        <f>AL$19/1000000</f>
        <v>21.730084867951799</v>
      </c>
      <c r="K7">
        <f>AL$20/1000000</f>
        <v>24.983608313935701</v>
      </c>
      <c r="L7">
        <f>AL$21/1000000</f>
        <v>28.045996700816602</v>
      </c>
      <c r="M7">
        <f>AL$22/1000000</f>
        <v>31.108385087697499</v>
      </c>
      <c r="N7">
        <f>AL$23/1000000</f>
        <v>34.170773474578297</v>
      </c>
      <c r="AI7" t="s">
        <v>12</v>
      </c>
      <c r="AJ7" t="s">
        <v>24</v>
      </c>
      <c r="AK7">
        <v>31220384.9574297</v>
      </c>
      <c r="AL7">
        <v>31125075.344364099</v>
      </c>
      <c r="AM7">
        <v>31037390.5003438</v>
      </c>
      <c r="AN7">
        <v>30881506.333196498</v>
      </c>
      <c r="AO7">
        <v>30826000.3516411</v>
      </c>
      <c r="AP7">
        <v>30777656.4322218</v>
      </c>
      <c r="AQ7">
        <v>30713236.2550175</v>
      </c>
      <c r="AR7">
        <v>30648816.077813201</v>
      </c>
      <c r="AS7">
        <v>30326715.191791698</v>
      </c>
      <c r="AT7">
        <v>30004614.3057702</v>
      </c>
      <c r="AU7">
        <v>29682513.419748701</v>
      </c>
      <c r="AV7">
        <v>29295992.356522899</v>
      </c>
    </row>
    <row r="8" spans="1:48" x14ac:dyDescent="0.55000000000000004">
      <c r="A8" t="s">
        <v>2</v>
      </c>
      <c r="B8">
        <v>2</v>
      </c>
      <c r="C8">
        <f t="shared" si="1"/>
        <v>21.065539060408</v>
      </c>
      <c r="D8">
        <f t="shared" si="0"/>
        <v>24.825298096552601</v>
      </c>
      <c r="E8">
        <f t="shared" si="0"/>
        <v>28.553973177594198</v>
      </c>
      <c r="F8">
        <f t="shared" si="0"/>
        <v>32.154621059444203</v>
      </c>
      <c r="G8">
        <f t="shared" si="0"/>
        <v>35.755268941294197</v>
      </c>
      <c r="H8" t="s">
        <v>2</v>
      </c>
      <c r="I8">
        <v>2</v>
      </c>
      <c r="J8">
        <f>AM$19/1000000</f>
        <v>21.703960987951799</v>
      </c>
      <c r="K8">
        <f>AM$20/1000000</f>
        <v>24.9475975770217</v>
      </c>
      <c r="L8">
        <f>AM$21/1000000</f>
        <v>27.976471392282697</v>
      </c>
      <c r="M8">
        <f>AM$22/1000000</f>
        <v>31.005345207543801</v>
      </c>
      <c r="N8">
        <f>AM$23/1000000</f>
        <v>34.034219022804798</v>
      </c>
      <c r="AI8" t="s">
        <v>12</v>
      </c>
      <c r="AJ8" t="s">
        <v>25</v>
      </c>
      <c r="AK8">
        <v>34319202.226506002</v>
      </c>
      <c r="AL8">
        <v>34187463.731245004</v>
      </c>
      <c r="AM8">
        <v>34066264.315604798</v>
      </c>
      <c r="AN8">
        <v>33850798.687800102</v>
      </c>
      <c r="AO8">
        <v>33774077.418529302</v>
      </c>
      <c r="AP8">
        <v>33707255.667874098</v>
      </c>
      <c r="AQ8">
        <v>33642835.490669802</v>
      </c>
      <c r="AR8">
        <v>33578415.313465498</v>
      </c>
      <c r="AS8">
        <v>33256314.427444</v>
      </c>
      <c r="AT8">
        <v>32934213.541422501</v>
      </c>
      <c r="AU8">
        <v>32612112.655400999</v>
      </c>
      <c r="AV8">
        <v>32225591.592175201</v>
      </c>
    </row>
    <row r="9" spans="1:48" x14ac:dyDescent="0.55000000000000004">
      <c r="A9" t="s">
        <v>3</v>
      </c>
      <c r="B9">
        <v>4</v>
      </c>
      <c r="C9">
        <f t="shared" si="1"/>
        <v>21.686190142007998</v>
      </c>
      <c r="D9">
        <f t="shared" si="0"/>
        <v>25.445949178152599</v>
      </c>
      <c r="E9">
        <f t="shared" si="0"/>
        <v>29.2057082142972</v>
      </c>
      <c r="F9">
        <f t="shared" si="0"/>
        <v>32.679981784310598</v>
      </c>
      <c r="G9">
        <f t="shared" si="0"/>
        <v>36.098577500508704</v>
      </c>
      <c r="H9" t="s">
        <v>3</v>
      </c>
      <c r="I9">
        <v>4</v>
      </c>
      <c r="J9">
        <f>AN$19/1000000</f>
        <v>21.651713227951799</v>
      </c>
      <c r="K9">
        <f>AN$20/1000000</f>
        <v>24.8835784891745</v>
      </c>
      <c r="L9">
        <f>AN$21/1000000</f>
        <v>27.852870843778099</v>
      </c>
      <c r="M9">
        <f>AN$22/1000000</f>
        <v>30.822163198381698</v>
      </c>
      <c r="N9">
        <f>AN$23/1000000</f>
        <v>33.791455552985305</v>
      </c>
      <c r="AI9" t="s">
        <v>26</v>
      </c>
      <c r="AJ9" t="s">
        <v>13</v>
      </c>
      <c r="AK9">
        <v>21756208.747951798</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6</v>
      </c>
      <c r="C10">
        <f t="shared" si="1"/>
        <v>20.565589517608</v>
      </c>
      <c r="D10">
        <f t="shared" si="0"/>
        <v>24.325348553752601</v>
      </c>
      <c r="E10">
        <f t="shared" si="0"/>
        <v>27.927359707221701</v>
      </c>
      <c r="F10">
        <f t="shared" si="0"/>
        <v>31.4432591671303</v>
      </c>
      <c r="G10">
        <f t="shared" si="0"/>
        <v>34.959158627038903</v>
      </c>
      <c r="H10" t="s">
        <v>4</v>
      </c>
      <c r="I10">
        <v>6</v>
      </c>
      <c r="J10">
        <f>AO$19/1000000</f>
        <v>21.6168813879518</v>
      </c>
      <c r="K10">
        <f>AO$20/1000000</f>
        <v>24.860783086830097</v>
      </c>
      <c r="L10">
        <f>AO$21/1000000</f>
        <v>27.8088601537183</v>
      </c>
      <c r="M10">
        <f>AO$22/1000000</f>
        <v>30.756937220606599</v>
      </c>
      <c r="N10">
        <f>AO$23/1000000</f>
        <v>33.705014287494798</v>
      </c>
      <c r="AI10" t="s">
        <v>26</v>
      </c>
      <c r="AJ10" t="s">
        <v>22</v>
      </c>
      <c r="AK10">
        <v>25022750.419277102</v>
      </c>
      <c r="AL10">
        <v>24991953.442269102</v>
      </c>
      <c r="AM10">
        <v>24963620.2234217</v>
      </c>
      <c r="AN10">
        <v>24913250.0565819</v>
      </c>
      <c r="AO10">
        <v>24895314.6523473</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8</v>
      </c>
      <c r="C11">
        <f t="shared" si="1"/>
        <v>19.444988893208002</v>
      </c>
      <c r="D11">
        <f t="shared" si="0"/>
        <v>23.132040496286198</v>
      </c>
      <c r="E11">
        <f t="shared" si="0"/>
        <v>26.7326883781361</v>
      </c>
      <c r="F11">
        <f t="shared" si="0"/>
        <v>30.333336259986098</v>
      </c>
      <c r="G11">
        <f t="shared" si="0"/>
        <v>33.933984141836099</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28121567.688353401</v>
      </c>
      <c r="AL11">
        <v>28054341.829149898</v>
      </c>
      <c r="AM11">
        <v>27992494.038682699</v>
      </c>
      <c r="AN11">
        <v>27882542.411185499</v>
      </c>
      <c r="AO11">
        <v>27843391.719235599</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9</v>
      </c>
      <c r="C12">
        <f t="shared" si="1"/>
        <v>19.076679572967997</v>
      </c>
      <c r="D12">
        <f t="shared" si="0"/>
        <v>22.791308925796098</v>
      </c>
      <c r="E12">
        <f t="shared" si="0"/>
        <v>26.467999041096</v>
      </c>
      <c r="F12">
        <f t="shared" si="0"/>
        <v>30.144689156395902</v>
      </c>
      <c r="G12">
        <f t="shared" si="0"/>
        <v>33.821379271695896</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31220384.9574297</v>
      </c>
      <c r="AL12">
        <v>31116730.216030799</v>
      </c>
      <c r="AM12">
        <v>31021367.853943799</v>
      </c>
      <c r="AN12">
        <v>30851834.765789099</v>
      </c>
      <c r="AO12">
        <v>30791468.786123801</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10</v>
      </c>
      <c r="C13">
        <f t="shared" si="1"/>
        <v>18.708370252727999</v>
      </c>
      <c r="D13">
        <f t="shared" si="0"/>
        <v>22.463705286488903</v>
      </c>
      <c r="E13">
        <f t="shared" si="0"/>
        <v>26.216437635238698</v>
      </c>
      <c r="F13">
        <f t="shared" si="0"/>
        <v>29.969169983988603</v>
      </c>
      <c r="G13">
        <f t="shared" si="0"/>
        <v>33.721902332738402</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34319202.226506002</v>
      </c>
      <c r="AL13">
        <v>34179118.602911703</v>
      </c>
      <c r="AM13">
        <v>34050241.669204801</v>
      </c>
      <c r="AN13">
        <v>33821127.120392703</v>
      </c>
      <c r="AO13">
        <v>33739545.8530121</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17.5240164479317</v>
      </c>
      <c r="D14">
        <f t="shared" si="0"/>
        <v>21.6569599639312</v>
      </c>
      <c r="E14">
        <f t="shared" si="0"/>
        <v>25.7899034799307</v>
      </c>
      <c r="F14">
        <f t="shared" si="0"/>
        <v>29.922846995930197</v>
      </c>
      <c r="G14">
        <f t="shared" si="0"/>
        <v>34.055790511929601</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21756208.747951798</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16.276998714253399</v>
      </c>
      <c r="D15">
        <f t="shared" si="0"/>
        <v>20.7901533975026</v>
      </c>
      <c r="E15">
        <f t="shared" si="0"/>
        <v>25.303308080751698</v>
      </c>
      <c r="F15">
        <f t="shared" si="0"/>
        <v>29.8164627640008</v>
      </c>
      <c r="G15">
        <f t="shared" si="0"/>
        <v>34.329617447249895</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25022750.419277102</v>
      </c>
      <c r="AL15">
        <v>24987780.878102399</v>
      </c>
      <c r="AM15">
        <v>24955608.900221702</v>
      </c>
      <c r="AN15">
        <v>24898414.2728782</v>
      </c>
      <c r="AO15">
        <v>24878048.869588699</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14.954242916059</v>
      </c>
      <c r="D16">
        <f t="shared" si="0"/>
        <v>19.847608766557801</v>
      </c>
      <c r="E16">
        <f t="shared" si="0"/>
        <v>24.740974617056501</v>
      </c>
      <c r="F16">
        <f t="shared" si="0"/>
        <v>29.634340467555301</v>
      </c>
      <c r="G16">
        <f t="shared" si="0"/>
        <v>34.527706318054101</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28121567.688353401</v>
      </c>
      <c r="AL16">
        <v>28050169.2649833</v>
      </c>
      <c r="AM16">
        <v>27984482.715482701</v>
      </c>
      <c r="AN16">
        <v>27867706.6274818</v>
      </c>
      <c r="AO16">
        <v>27826125.936476901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13.266961713064401</v>
      </c>
      <c r="D17">
        <f>Y74</f>
        <v>18.616580964262702</v>
      </c>
      <c r="E17">
        <f t="shared" si="0"/>
        <v>23.9662002154611</v>
      </c>
      <c r="F17">
        <f t="shared" si="0"/>
        <v>29.315819466659402</v>
      </c>
      <c r="G17">
        <f t="shared" si="0"/>
        <v>34.665438717857803</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31220384.9574297</v>
      </c>
      <c r="AL17">
        <v>31112557.6518641</v>
      </c>
      <c r="AM17">
        <v>31013356.5307438</v>
      </c>
      <c r="AN17">
        <v>30836998.982085399</v>
      </c>
      <c r="AO17">
        <v>30774203.0033652</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34319202.226506002</v>
      </c>
      <c r="AL18">
        <v>34174946.038745001</v>
      </c>
      <c r="AM18">
        <v>34042230.346004799</v>
      </c>
      <c r="AN18">
        <v>33806291.336689003</v>
      </c>
      <c r="AO18">
        <v>33722280.070253402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21756208.747951798</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25022750.419277102</v>
      </c>
      <c r="AL20">
        <v>24983608.313935701</v>
      </c>
      <c r="AM20">
        <v>24947597.577021699</v>
      </c>
      <c r="AN20">
        <v>24883578.4891745</v>
      </c>
      <c r="AO20">
        <v>24860783.086830098</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28121567.688353401</v>
      </c>
      <c r="AL21">
        <v>28045996.700816602</v>
      </c>
      <c r="AM21">
        <v>27976471.392282698</v>
      </c>
      <c r="AN21">
        <v>27852870.8437781</v>
      </c>
      <c r="AO21">
        <v>27808860.1537183</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31220384.9574297</v>
      </c>
      <c r="AL22">
        <v>31108385.087697499</v>
      </c>
      <c r="AM22">
        <v>31005345.207543802</v>
      </c>
      <c r="AN22">
        <v>30822163.1983817</v>
      </c>
      <c r="AO22">
        <v>30756937.220606599</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34319202.226506002</v>
      </c>
      <c r="AL23">
        <v>34170773.474578299</v>
      </c>
      <c r="AM23">
        <v>34034219.022804797</v>
      </c>
      <c r="AN23">
        <v>33791455.552985303</v>
      </c>
      <c r="AO23">
        <v>33705014.287494801</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47" t="s">
        <v>67</v>
      </c>
      <c r="BL45" s="47"/>
      <c r="BM45" s="47"/>
      <c r="BN45" s="47"/>
      <c r="BO45" s="47"/>
      <c r="BP45" s="47"/>
      <c r="BQ45" s="47"/>
      <c r="BR45" s="47"/>
      <c r="BS45" s="47"/>
      <c r="BT45" s="47"/>
      <c r="BU45" s="47"/>
      <c r="BV45" s="47"/>
      <c r="BW45" s="47"/>
      <c r="BX45" s="47"/>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0</v>
      </c>
      <c r="BN47">
        <f>AN4-AL78</f>
        <v>663732.66834379733</v>
      </c>
      <c r="BO47">
        <f>AO4-AM78</f>
        <v>698040.2475437969</v>
      </c>
      <c r="BP47">
        <f>AP4-AO78</f>
        <v>1259363.9949317984</v>
      </c>
      <c r="BQ47">
        <f>AQ4-AP78</f>
        <v>2419138.726753898</v>
      </c>
      <c r="BR47">
        <f>AR4-AQ78</f>
        <v>2847878.7424950972</v>
      </c>
      <c r="BS47">
        <f>AS4-AS78</f>
        <v>4270743.1943223998</v>
      </c>
      <c r="BT47">
        <f t="shared" ref="BT47:BV62" si="2">AT4-AT78</f>
        <v>5198708.7387533989</v>
      </c>
      <c r="BU47">
        <f t="shared" si="2"/>
        <v>6126674.2831843998</v>
      </c>
      <c r="BV47">
        <f t="shared" si="2"/>
        <v>7240232.936501598</v>
      </c>
    </row>
    <row r="48" spans="22:76" x14ac:dyDescent="0.55000000000000004">
      <c r="BK48" s="15" t="s">
        <v>12</v>
      </c>
      <c r="BL48" s="15" t="s">
        <v>22</v>
      </c>
      <c r="BM48">
        <f t="shared" ref="BM48:BM66" si="3">AK5-AK79</f>
        <v>39914.397643901408</v>
      </c>
      <c r="BN48">
        <f t="shared" ref="BN48:BN66" si="4">AN5-AL79</f>
        <v>90686.508236698806</v>
      </c>
      <c r="BO48">
        <f t="shared" ref="BO48:BO66" si="5">AO5-AM79</f>
        <v>111918.68131199852</v>
      </c>
      <c r="BP48">
        <f t="shared" ref="BP48:BP66" si="6">AP5-AO79</f>
        <v>661854.17175260186</v>
      </c>
      <c r="BQ48">
        <f t="shared" ref="BQ48:BQ66" si="7">AQ5-AP79</f>
        <v>1847331.3209751025</v>
      </c>
      <c r="BR48">
        <f t="shared" ref="BR48:BR66" si="8">AR5-AQ79</f>
        <v>2151518.1568415016</v>
      </c>
      <c r="BS48">
        <f t="shared" ref="BS48:BS66" si="9">AS5-AS79</f>
        <v>3067398.9139752984</v>
      </c>
      <c r="BT48">
        <f t="shared" si="2"/>
        <v>3615153.2911566012</v>
      </c>
      <c r="BU48">
        <f t="shared" si="2"/>
        <v>4162907.6683378965</v>
      </c>
      <c r="BV48">
        <f t="shared" si="2"/>
        <v>4820212.9209555984</v>
      </c>
    </row>
    <row r="49" spans="1:74" x14ac:dyDescent="0.55000000000000004">
      <c r="AJ49" s="8"/>
      <c r="AK49" s="8"/>
      <c r="AL49" s="8"/>
      <c r="AM49" s="8"/>
      <c r="AN49" s="8"/>
      <c r="AO49" s="8"/>
      <c r="AP49" s="8"/>
      <c r="BK49" s="15" t="s">
        <v>12</v>
      </c>
      <c r="BL49" s="15" t="s">
        <v>23</v>
      </c>
      <c r="BM49">
        <f t="shared" si="3"/>
        <v>104676.85488019884</v>
      </c>
      <c r="BN49">
        <f t="shared" si="4"/>
        <v>-687713.18336259946</v>
      </c>
      <c r="BO49">
        <f t="shared" si="5"/>
        <v>-662340.34445429966</v>
      </c>
      <c r="BP49">
        <f t="shared" si="6"/>
        <v>7203.1858994998038</v>
      </c>
      <c r="BQ49">
        <f t="shared" si="7"/>
        <v>1176282.6747773997</v>
      </c>
      <c r="BR49">
        <f t="shared" si="8"/>
        <v>1404427.2771939002</v>
      </c>
      <c r="BS49">
        <f t="shared" si="9"/>
        <v>1864054.6336281002</v>
      </c>
      <c r="BT49">
        <f t="shared" si="2"/>
        <v>2031597.8435597979</v>
      </c>
      <c r="BU49">
        <f t="shared" si="2"/>
        <v>2199141.0534914993</v>
      </c>
      <c r="BV49">
        <f t="shared" si="2"/>
        <v>2400192.9054095</v>
      </c>
    </row>
    <row r="50" spans="1:74" x14ac:dyDescent="0.55000000000000004">
      <c r="BK50" s="15" t="s">
        <v>12</v>
      </c>
      <c r="BL50" s="15" t="s">
        <v>24</v>
      </c>
      <c r="BM50">
        <f t="shared" si="3"/>
        <v>169439.31211660057</v>
      </c>
      <c r="BN50">
        <f t="shared" si="4"/>
        <v>-1319068.7106090002</v>
      </c>
      <c r="BO50">
        <f t="shared" si="5"/>
        <v>-1314911.1594160013</v>
      </c>
      <c r="BP50">
        <f t="shared" si="6"/>
        <v>-579097.03835679963</v>
      </c>
      <c r="BQ50">
        <f t="shared" si="7"/>
        <v>505234.02857980132</v>
      </c>
      <c r="BR50">
        <f t="shared" si="8"/>
        <v>657336.3975462988</v>
      </c>
      <c r="BS50">
        <f t="shared" si="9"/>
        <v>660710.35328089818</v>
      </c>
      <c r="BT50">
        <f t="shared" si="2"/>
        <v>448042.39596290141</v>
      </c>
      <c r="BU50">
        <f t="shared" si="2"/>
        <v>235374.4386450015</v>
      </c>
      <c r="BV50">
        <f t="shared" si="2"/>
        <v>-19827.110136501491</v>
      </c>
    </row>
    <row r="51" spans="1:74" x14ac:dyDescent="0.55000000000000004">
      <c r="BK51" s="15" t="s">
        <v>12</v>
      </c>
      <c r="BL51" s="15" t="s">
        <v>25</v>
      </c>
      <c r="BM51">
        <f t="shared" si="3"/>
        <v>234201.76935290545</v>
      </c>
      <c r="BN51">
        <f t="shared" si="4"/>
        <v>-1950424.2378553972</v>
      </c>
      <c r="BO51">
        <f t="shared" si="5"/>
        <v>-1967481.9743777961</v>
      </c>
      <c r="BP51">
        <f t="shared" si="6"/>
        <v>-1165397.2626131028</v>
      </c>
      <c r="BQ51">
        <f t="shared" si="7"/>
        <v>-165814.61761789769</v>
      </c>
      <c r="BR51">
        <f t="shared" si="8"/>
        <v>-89754.482101298869</v>
      </c>
      <c r="BS51">
        <f t="shared" si="9"/>
        <v>-542633.92706630006</v>
      </c>
      <c r="BT51">
        <f t="shared" si="2"/>
        <v>-1135513.0516339019</v>
      </c>
      <c r="BU51">
        <f t="shared" si="2"/>
        <v>-1728392.1762015</v>
      </c>
      <c r="BV51">
        <f t="shared" si="2"/>
        <v>-2439847.1256825998</v>
      </c>
    </row>
    <row r="52" spans="1:74" x14ac:dyDescent="0.55000000000000004">
      <c r="BK52" s="15" t="s">
        <v>26</v>
      </c>
      <c r="BL52" s="15" t="s">
        <v>13</v>
      </c>
      <c r="BM52">
        <f t="shared" si="3"/>
        <v>0</v>
      </c>
      <c r="BN52">
        <f t="shared" si="4"/>
        <v>607799.62834380195</v>
      </c>
      <c r="BO52">
        <f t="shared" si="5"/>
        <v>621006.00754379854</v>
      </c>
      <c r="BP52">
        <f t="shared" si="6"/>
        <v>1103539.6303437985</v>
      </c>
      <c r="BQ52">
        <f t="shared" si="7"/>
        <v>2219786.2747437991</v>
      </c>
      <c r="BR52">
        <f t="shared" si="8"/>
        <v>2583741.6149838008</v>
      </c>
      <c r="BS52">
        <f t="shared" si="9"/>
        <v>3986934.4510967024</v>
      </c>
      <c r="BT52">
        <f t="shared" si="2"/>
        <v>4920278.3568180017</v>
      </c>
      <c r="BU52">
        <f t="shared" si="2"/>
        <v>5929360.3270554002</v>
      </c>
      <c r="BV52">
        <f t="shared" si="2"/>
        <v>7240232.936501598</v>
      </c>
    </row>
    <row r="53" spans="1:74" x14ac:dyDescent="0.55000000000000004">
      <c r="BK53" s="15" t="s">
        <v>26</v>
      </c>
      <c r="BL53" s="15" t="s">
        <v>22</v>
      </c>
      <c r="BM53">
        <f t="shared" si="3"/>
        <v>39914.397643901408</v>
      </c>
      <c r="BN53">
        <f t="shared" si="4"/>
        <v>57329.660829298198</v>
      </c>
      <c r="BO53">
        <f t="shared" si="5"/>
        <v>70016.55579470098</v>
      </c>
      <c r="BP53">
        <f t="shared" si="6"/>
        <v>554344.9400677979</v>
      </c>
      <c r="BQ53">
        <f t="shared" si="7"/>
        <v>1684918.2319428027</v>
      </c>
      <c r="BR53">
        <f t="shared" si="8"/>
        <v>1962915.0368416011</v>
      </c>
      <c r="BS53">
        <f t="shared" si="9"/>
        <v>2783590.1707495004</v>
      </c>
      <c r="BT53">
        <f t="shared" si="2"/>
        <v>3336722.9092210978</v>
      </c>
      <c r="BU53">
        <f t="shared" si="2"/>
        <v>3965593.7122088969</v>
      </c>
      <c r="BV53">
        <f t="shared" si="2"/>
        <v>4820212.9209555984</v>
      </c>
    </row>
    <row r="54" spans="1:74" x14ac:dyDescent="0.55000000000000004">
      <c r="BK54" s="15" t="s">
        <v>26</v>
      </c>
      <c r="BL54" s="15" t="s">
        <v>23</v>
      </c>
      <c r="BM54">
        <f t="shared" si="3"/>
        <v>104676.85488019884</v>
      </c>
      <c r="BN54">
        <f t="shared" si="4"/>
        <v>-724239.52496350184</v>
      </c>
      <c r="BO54">
        <f t="shared" si="5"/>
        <v>-710581.45835860074</v>
      </c>
      <c r="BP54">
        <f t="shared" si="6"/>
        <v>-118066.97774900123</v>
      </c>
      <c r="BQ54">
        <f t="shared" si="7"/>
        <v>1013869.5857452005</v>
      </c>
      <c r="BR54">
        <f t="shared" si="8"/>
        <v>1215824.1571938992</v>
      </c>
      <c r="BS54">
        <f t="shared" si="9"/>
        <v>1580245.8904022016</v>
      </c>
      <c r="BT54">
        <f t="shared" si="2"/>
        <v>1753167.461624302</v>
      </c>
      <c r="BU54">
        <f t="shared" si="2"/>
        <v>2001827.0973624997</v>
      </c>
      <c r="BV54">
        <f t="shared" si="2"/>
        <v>2400192.9054095</v>
      </c>
    </row>
    <row r="55" spans="1:74" x14ac:dyDescent="0.55000000000000004">
      <c r="BK55" s="15" t="s">
        <v>26</v>
      </c>
      <c r="BL55" s="15" t="s">
        <v>24</v>
      </c>
      <c r="BM55">
        <f t="shared" si="3"/>
        <v>169439.31211660057</v>
      </c>
      <c r="BN55">
        <f t="shared" si="4"/>
        <v>-1355595.0522099026</v>
      </c>
      <c r="BO55">
        <f t="shared" si="5"/>
        <v>-1363152.2733203992</v>
      </c>
      <c r="BP55">
        <f t="shared" si="6"/>
        <v>-704367.20200530067</v>
      </c>
      <c r="BQ55">
        <f t="shared" si="7"/>
        <v>342820.9395475015</v>
      </c>
      <c r="BR55">
        <f t="shared" si="8"/>
        <v>468733.27754629776</v>
      </c>
      <c r="BS55">
        <f t="shared" si="9"/>
        <v>376901.61005499959</v>
      </c>
      <c r="BT55">
        <f t="shared" si="2"/>
        <v>169612.0140274018</v>
      </c>
      <c r="BU55">
        <f t="shared" si="2"/>
        <v>38060.48251600191</v>
      </c>
      <c r="BV55">
        <f t="shared" si="2"/>
        <v>-19827.110136501491</v>
      </c>
    </row>
    <row r="56" spans="1:74" x14ac:dyDescent="0.55000000000000004">
      <c r="BK56" s="15" t="s">
        <v>26</v>
      </c>
      <c r="BL56" s="15" t="s">
        <v>25</v>
      </c>
      <c r="BM56">
        <f t="shared" si="3"/>
        <v>234201.76935290545</v>
      </c>
      <c r="BN56">
        <f t="shared" si="4"/>
        <v>-1986950.5794562995</v>
      </c>
      <c r="BO56">
        <f t="shared" si="5"/>
        <v>-2015723.0882821009</v>
      </c>
      <c r="BP56">
        <f t="shared" si="6"/>
        <v>-1290667.4262616038</v>
      </c>
      <c r="BQ56">
        <f t="shared" si="7"/>
        <v>-328227.70665019751</v>
      </c>
      <c r="BR56">
        <f t="shared" si="8"/>
        <v>-278357.60210139677</v>
      </c>
      <c r="BS56">
        <f t="shared" si="9"/>
        <v>-826442.6702921018</v>
      </c>
      <c r="BT56">
        <f t="shared" si="2"/>
        <v>-1413943.4335693978</v>
      </c>
      <c r="BU56">
        <f t="shared" si="2"/>
        <v>-1925706.1323306039</v>
      </c>
      <c r="BV56">
        <f t="shared" si="2"/>
        <v>-2439847.1256825998</v>
      </c>
    </row>
    <row r="57" spans="1:74" x14ac:dyDescent="0.55000000000000004">
      <c r="BK57" s="15" t="s">
        <v>27</v>
      </c>
      <c r="BL57" s="15" t="s">
        <v>13</v>
      </c>
      <c r="BM57">
        <f t="shared" si="3"/>
        <v>21756208.747951798</v>
      </c>
      <c r="BN57">
        <f t="shared" si="4"/>
        <v>21677837.107951801</v>
      </c>
      <c r="BO57">
        <f t="shared" si="5"/>
        <v>21651713.227951799</v>
      </c>
      <c r="BP57">
        <f t="shared" si="6"/>
        <v>21625589.3479518</v>
      </c>
      <c r="BQ57">
        <f t="shared" si="7"/>
        <v>21619058.377951801</v>
      </c>
      <c r="BR57">
        <f t="shared" si="8"/>
        <v>21612527.407951798</v>
      </c>
      <c r="BS57">
        <f t="shared" si="9"/>
        <v>21497467.606125101</v>
      </c>
      <c r="BT57">
        <f t="shared" si="2"/>
        <v>21188007.307200398</v>
      </c>
      <c r="BU57">
        <f t="shared" si="2"/>
        <v>20878547.008275699</v>
      </c>
      <c r="BV57">
        <f t="shared" si="2"/>
        <v>20507194.649565998</v>
      </c>
    </row>
    <row r="58" spans="1:74" x14ac:dyDescent="0.55000000000000004">
      <c r="BK58" s="15" t="s">
        <v>27</v>
      </c>
      <c r="BL58" s="15" t="s">
        <v>22</v>
      </c>
      <c r="BM58">
        <f t="shared" si="3"/>
        <v>25022750.419277102</v>
      </c>
      <c r="BN58">
        <f t="shared" si="4"/>
        <v>24898414.2728782</v>
      </c>
      <c r="BO58">
        <f t="shared" si="5"/>
        <v>24878048.869588699</v>
      </c>
      <c r="BP58">
        <f t="shared" si="6"/>
        <v>24860311.260272101</v>
      </c>
      <c r="BQ58">
        <f t="shared" si="7"/>
        <v>24798419.2004871</v>
      </c>
      <c r="BR58">
        <f t="shared" si="8"/>
        <v>24736527.140702199</v>
      </c>
      <c r="BS58">
        <f t="shared" si="9"/>
        <v>24427066.841777399</v>
      </c>
      <c r="BT58">
        <f t="shared" si="2"/>
        <v>24117606.5428527</v>
      </c>
      <c r="BU58">
        <f t="shared" si="2"/>
        <v>23808146.243928</v>
      </c>
      <c r="BV58">
        <f t="shared" si="2"/>
        <v>23436793.8852183</v>
      </c>
    </row>
    <row r="59" spans="1:74" ht="15.3" x14ac:dyDescent="0.7">
      <c r="A59" s="48" t="s">
        <v>80</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BK59" s="15" t="s">
        <v>27</v>
      </c>
      <c r="BL59" s="15" t="s">
        <v>23</v>
      </c>
      <c r="BM59">
        <f t="shared" si="3"/>
        <v>28121567.688353401</v>
      </c>
      <c r="BN59">
        <f t="shared" si="4"/>
        <v>27867706.6274818</v>
      </c>
      <c r="BO59">
        <f t="shared" si="5"/>
        <v>27826125.936476901</v>
      </c>
      <c r="BP59">
        <f t="shared" si="6"/>
        <v>27789910.495924301</v>
      </c>
      <c r="BQ59">
        <f t="shared" si="7"/>
        <v>27728018.436139401</v>
      </c>
      <c r="BR59">
        <f t="shared" si="8"/>
        <v>27666126.376354501</v>
      </c>
      <c r="BS59">
        <f t="shared" si="9"/>
        <v>27356666.077429701</v>
      </c>
      <c r="BT59">
        <f t="shared" si="2"/>
        <v>27047205.778505001</v>
      </c>
      <c r="BU59">
        <f t="shared" si="2"/>
        <v>26737745.479580302</v>
      </c>
      <c r="BV59">
        <f t="shared" si="2"/>
        <v>26366393.120870601</v>
      </c>
    </row>
    <row r="60" spans="1:74" ht="15.6" x14ac:dyDescent="0.6">
      <c r="A60" s="50" t="s">
        <v>30</v>
      </c>
      <c r="B60" s="50"/>
      <c r="C60" s="50"/>
      <c r="D60" s="50"/>
      <c r="E60" s="50"/>
      <c r="F60" s="50"/>
      <c r="G60" s="50"/>
      <c r="H60" s="51" t="s">
        <v>33</v>
      </c>
      <c r="I60" s="51"/>
      <c r="J60" s="51"/>
      <c r="K60" s="51"/>
      <c r="L60" s="51"/>
      <c r="M60" s="51"/>
      <c r="N60" s="51"/>
      <c r="O60" s="52"/>
      <c r="P60" s="52"/>
      <c r="Q60" s="52"/>
      <c r="R60" s="52"/>
      <c r="S60" s="52"/>
      <c r="T60" s="52"/>
      <c r="U60" s="52"/>
      <c r="V60" s="53" t="s">
        <v>33</v>
      </c>
      <c r="W60" s="53"/>
      <c r="X60" s="53"/>
      <c r="Y60" s="53"/>
      <c r="Z60" s="53"/>
      <c r="AA60" s="53"/>
      <c r="AB60" s="53"/>
      <c r="BK60" s="15" t="s">
        <v>27</v>
      </c>
      <c r="BL60" s="15" t="s">
        <v>24</v>
      </c>
      <c r="BM60">
        <f t="shared" si="3"/>
        <v>31220384.9574297</v>
      </c>
      <c r="BN60">
        <f t="shared" si="4"/>
        <v>30836998.982085399</v>
      </c>
      <c r="BO60">
        <f t="shared" si="5"/>
        <v>30774203.0033652</v>
      </c>
      <c r="BP60">
        <f t="shared" si="6"/>
        <v>30719509.731576599</v>
      </c>
      <c r="BQ60">
        <f t="shared" si="7"/>
        <v>30657617.671791699</v>
      </c>
      <c r="BR60">
        <f t="shared" si="8"/>
        <v>30595725.612006702</v>
      </c>
      <c r="BS60">
        <f t="shared" si="9"/>
        <v>30286265.313081998</v>
      </c>
      <c r="BT60">
        <f t="shared" si="2"/>
        <v>29976805.014157299</v>
      </c>
      <c r="BU60">
        <f t="shared" si="2"/>
        <v>29667344.715232499</v>
      </c>
      <c r="BV60">
        <f t="shared" si="2"/>
        <v>29295992.356522899</v>
      </c>
    </row>
    <row r="61" spans="1:74" x14ac:dyDescent="0.55000000000000004">
      <c r="C61" t="s">
        <v>34</v>
      </c>
      <c r="D61" t="s">
        <v>35</v>
      </c>
      <c r="E61" t="s">
        <v>36</v>
      </c>
      <c r="F61" t="s">
        <v>37</v>
      </c>
      <c r="G61" t="s">
        <v>38</v>
      </c>
      <c r="J61" t="s">
        <v>34</v>
      </c>
      <c r="K61" t="s">
        <v>35</v>
      </c>
      <c r="L61" t="s">
        <v>36</v>
      </c>
      <c r="M61" t="s">
        <v>37</v>
      </c>
      <c r="N61" t="s">
        <v>38</v>
      </c>
      <c r="X61" t="s">
        <v>34</v>
      </c>
      <c r="Y61" t="s">
        <v>35</v>
      </c>
      <c r="Z61" t="s">
        <v>36</v>
      </c>
      <c r="AA61" t="s">
        <v>37</v>
      </c>
      <c r="AB61" t="s">
        <v>38</v>
      </c>
      <c r="BK61" s="15" t="s">
        <v>27</v>
      </c>
      <c r="BL61" s="15" t="s">
        <v>25</v>
      </c>
      <c r="BM61">
        <f t="shared" si="3"/>
        <v>34319202.226506002</v>
      </c>
      <c r="BN61">
        <f t="shared" si="4"/>
        <v>33806291.336689003</v>
      </c>
      <c r="BO61">
        <f t="shared" si="5"/>
        <v>33722280.070253402</v>
      </c>
      <c r="BP61">
        <f t="shared" si="6"/>
        <v>33649108.967228897</v>
      </c>
      <c r="BQ61">
        <f t="shared" si="7"/>
        <v>33587216.907444</v>
      </c>
      <c r="BR61">
        <f t="shared" si="8"/>
        <v>33525324.847658999</v>
      </c>
      <c r="BS61">
        <f t="shared" si="9"/>
        <v>33215864.5487343</v>
      </c>
      <c r="BT61">
        <f t="shared" si="2"/>
        <v>32906404.2498096</v>
      </c>
      <c r="BU61">
        <f t="shared" si="2"/>
        <v>32596943.9508848</v>
      </c>
      <c r="BV61">
        <f t="shared" si="2"/>
        <v>32225591.592175201</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V62" t="s">
        <v>39</v>
      </c>
      <c r="W62" t="s">
        <v>40</v>
      </c>
      <c r="X62" t="s">
        <v>13</v>
      </c>
      <c r="Y62" t="s">
        <v>22</v>
      </c>
      <c r="Z62" t="s">
        <v>23</v>
      </c>
      <c r="AA62" t="s">
        <v>24</v>
      </c>
      <c r="AB62" t="s">
        <v>25</v>
      </c>
      <c r="BK62" s="15" t="s">
        <v>28</v>
      </c>
      <c r="BL62" s="15" t="s">
        <v>13</v>
      </c>
      <c r="BM62">
        <f t="shared" si="3"/>
        <v>21756208.747951798</v>
      </c>
      <c r="BN62">
        <f t="shared" si="4"/>
        <v>21651713.227951799</v>
      </c>
      <c r="BO62">
        <f t="shared" si="5"/>
        <v>21616881.387951799</v>
      </c>
      <c r="BP62">
        <f t="shared" si="6"/>
        <v>21582049.547951799</v>
      </c>
      <c r="BQ62">
        <f t="shared" si="7"/>
        <v>21573341.587951802</v>
      </c>
      <c r="BR62">
        <f t="shared" si="8"/>
        <v>21564633.627951801</v>
      </c>
      <c r="BS62">
        <f t="shared" si="9"/>
        <v>21483984.313221902</v>
      </c>
      <c r="BT62">
        <f t="shared" si="2"/>
        <v>21178737.543329399</v>
      </c>
      <c r="BU62">
        <f t="shared" si="2"/>
        <v>20873490.773437001</v>
      </c>
      <c r="BV62">
        <f t="shared" si="2"/>
        <v>20507194.649565998</v>
      </c>
    </row>
    <row r="63" spans="1:74" x14ac:dyDescent="0.55000000000000004">
      <c r="A63" t="s">
        <v>0</v>
      </c>
      <c r="B63">
        <v>0</v>
      </c>
      <c r="C63">
        <f>$AK78/1000000</f>
        <v>21.756208747951799</v>
      </c>
      <c r="D63">
        <f>$AK79/1000000</f>
        <v>24.982836021633201</v>
      </c>
      <c r="E63">
        <f>$AK80/1000000</f>
        <v>28.016890833473202</v>
      </c>
      <c r="F63">
        <f>$AK81/1000000</f>
        <v>31.050945645313099</v>
      </c>
      <c r="G63">
        <f>$AK82/1000000</f>
        <v>34.0850004571531</v>
      </c>
      <c r="H63" t="s">
        <v>0</v>
      </c>
      <c r="I63">
        <v>0</v>
      </c>
      <c r="J63">
        <f>$AK83/1000000</f>
        <v>21.756208747951799</v>
      </c>
      <c r="K63">
        <f>$AK84/1000000</f>
        <v>24.982836021633201</v>
      </c>
      <c r="L63">
        <f>$AK85/1000000</f>
        <v>28.016890833473202</v>
      </c>
      <c r="M63">
        <f>$AK86/1000000</f>
        <v>31.050945645313099</v>
      </c>
      <c r="N63">
        <f>$AK87/1000000</f>
        <v>34.0850004571531</v>
      </c>
      <c r="V63" t="s">
        <v>0</v>
      </c>
      <c r="W63">
        <v>0</v>
      </c>
      <c r="X63">
        <f>J63</f>
        <v>21.756208747951799</v>
      </c>
      <c r="Y63">
        <f t="shared" ref="Y63:AB74" si="10">K63</f>
        <v>24.982836021633201</v>
      </c>
      <c r="Z63">
        <f t="shared" si="10"/>
        <v>28.016890833473202</v>
      </c>
      <c r="AA63">
        <f t="shared" si="10"/>
        <v>31.050945645313099</v>
      </c>
      <c r="AB63">
        <f t="shared" si="10"/>
        <v>34.0850004571531</v>
      </c>
      <c r="BK63" s="15" t="s">
        <v>28</v>
      </c>
      <c r="BL63" s="15" t="s">
        <v>22</v>
      </c>
      <c r="BM63">
        <f t="shared" si="3"/>
        <v>25022750.419277102</v>
      </c>
      <c r="BN63">
        <f t="shared" si="4"/>
        <v>24883578.4891745</v>
      </c>
      <c r="BO63">
        <f t="shared" si="5"/>
        <v>24860783.086830098</v>
      </c>
      <c r="BP63">
        <f t="shared" si="6"/>
        <v>24840929.026723702</v>
      </c>
      <c r="BQ63">
        <f t="shared" si="7"/>
        <v>24779879.672745202</v>
      </c>
      <c r="BR63">
        <f t="shared" si="8"/>
        <v>24718830.318766698</v>
      </c>
      <c r="BS63">
        <f t="shared" si="9"/>
        <v>24413583.548874199</v>
      </c>
      <c r="BT63">
        <f t="shared" ref="BT63:BT66" si="11">AT20-AT94</f>
        <v>24108336.778981701</v>
      </c>
      <c r="BU63">
        <f t="shared" ref="BU63:BU66" si="12">AU20-AU94</f>
        <v>23803090.009089299</v>
      </c>
      <c r="BV63">
        <f t="shared" ref="BV63:BV66" si="13">AV20-AV94</f>
        <v>23436793.8852183</v>
      </c>
    </row>
    <row r="64" spans="1:74" x14ac:dyDescent="0.55000000000000004">
      <c r="A64" t="s">
        <v>1</v>
      </c>
      <c r="B64">
        <v>1</v>
      </c>
      <c r="C64">
        <f>$AL78/1000000</f>
        <v>21.092476079608002</v>
      </c>
      <c r="D64">
        <f>$AL79/1000000</f>
        <v>24.852235115752599</v>
      </c>
      <c r="E64">
        <f>$AL80/1000000</f>
        <v>28.599927161955499</v>
      </c>
      <c r="F64">
        <f>$AL81/1000000</f>
        <v>32.2005750438055</v>
      </c>
      <c r="G64">
        <f>$AL82/1000000</f>
        <v>35.801222925655502</v>
      </c>
      <c r="H64" t="s">
        <v>1</v>
      </c>
      <c r="I64">
        <v>1</v>
      </c>
      <c r="J64">
        <f>$AL83/1000000</f>
        <v>21.096161359607997</v>
      </c>
      <c r="K64">
        <f>$AL84/1000000</f>
        <v>24.855920395752602</v>
      </c>
      <c r="L64">
        <f>$AL85/1000000</f>
        <v>28.606781936149002</v>
      </c>
      <c r="M64">
        <f>$AL86/1000000</f>
        <v>32.207429817999</v>
      </c>
      <c r="N64">
        <f>$AL87/1000000</f>
        <v>35.808077699849001</v>
      </c>
      <c r="V64" t="s">
        <v>1</v>
      </c>
      <c r="W64">
        <v>1</v>
      </c>
      <c r="X64">
        <f t="shared" ref="X64:X74" si="14">J64</f>
        <v>21.096161359607997</v>
      </c>
      <c r="Y64">
        <f t="shared" si="10"/>
        <v>24.855920395752602</v>
      </c>
      <c r="Z64">
        <f t="shared" si="10"/>
        <v>28.606781936149002</v>
      </c>
      <c r="AA64">
        <f t="shared" si="10"/>
        <v>32.207429817999</v>
      </c>
      <c r="AB64">
        <f t="shared" si="10"/>
        <v>35.808077699849001</v>
      </c>
      <c r="BK64" s="15" t="s">
        <v>28</v>
      </c>
      <c r="BL64" s="15" t="s">
        <v>23</v>
      </c>
      <c r="BM64">
        <f t="shared" si="3"/>
        <v>28121567.688353401</v>
      </c>
      <c r="BN64">
        <f t="shared" si="4"/>
        <v>27852870.8437781</v>
      </c>
      <c r="BO64">
        <f t="shared" si="5"/>
        <v>27808860.1537183</v>
      </c>
      <c r="BP64">
        <f t="shared" si="6"/>
        <v>27770528.262375999</v>
      </c>
      <c r="BQ64">
        <f t="shared" si="7"/>
        <v>27709478.908397499</v>
      </c>
      <c r="BR64">
        <f t="shared" si="8"/>
        <v>27648429.554419</v>
      </c>
      <c r="BS64">
        <f t="shared" si="9"/>
        <v>27343182.784526501</v>
      </c>
      <c r="BT64">
        <f t="shared" si="11"/>
        <v>27037936.014633998</v>
      </c>
      <c r="BU64">
        <f t="shared" si="12"/>
        <v>26732689.244741499</v>
      </c>
      <c r="BV64">
        <f>AV21-AV95</f>
        <v>26366393.120870601</v>
      </c>
    </row>
    <row r="65" spans="1:74" x14ac:dyDescent="0.55000000000000004">
      <c r="A65" t="s">
        <v>2</v>
      </c>
      <c r="B65">
        <v>2</v>
      </c>
      <c r="C65">
        <f>$AM78/1000000</f>
        <v>21.058168500408001</v>
      </c>
      <c r="D65">
        <f>$AM79/1000000</f>
        <v>24.817927536552599</v>
      </c>
      <c r="E65">
        <f>$AM80/1000000</f>
        <v>28.5402636292071</v>
      </c>
      <c r="F65">
        <f>$AM81/1000000</f>
        <v>32.140911511057098</v>
      </c>
      <c r="G65">
        <f>$AM82/1000000</f>
        <v>35.741559392907099</v>
      </c>
      <c r="H65" t="s">
        <v>2</v>
      </c>
      <c r="I65">
        <v>2</v>
      </c>
      <c r="J65">
        <f>$AM83/1000000</f>
        <v>21.065539060408</v>
      </c>
      <c r="K65">
        <f>$AM84/1000000</f>
        <v>24.825298096552601</v>
      </c>
      <c r="L65">
        <f>$AM85/1000000</f>
        <v>28.553973177594198</v>
      </c>
      <c r="M65">
        <f>$AM86/1000000</f>
        <v>32.154621059444203</v>
      </c>
      <c r="N65">
        <f>$AM87/1000000</f>
        <v>35.755268941294197</v>
      </c>
      <c r="V65" t="s">
        <v>2</v>
      </c>
      <c r="W65">
        <v>2</v>
      </c>
      <c r="X65">
        <f t="shared" si="14"/>
        <v>21.065539060408</v>
      </c>
      <c r="Y65">
        <f t="shared" si="10"/>
        <v>24.825298096552601</v>
      </c>
      <c r="Z65">
        <f t="shared" si="10"/>
        <v>28.553973177594198</v>
      </c>
      <c r="AA65">
        <f t="shared" si="10"/>
        <v>32.154621059444203</v>
      </c>
      <c r="AB65">
        <f t="shared" si="10"/>
        <v>35.755268941294197</v>
      </c>
      <c r="BK65" s="15" t="s">
        <v>28</v>
      </c>
      <c r="BL65" s="15" t="s">
        <v>24</v>
      </c>
      <c r="BM65">
        <f t="shared" si="3"/>
        <v>31220384.9574297</v>
      </c>
      <c r="BN65">
        <f t="shared" si="4"/>
        <v>30822163.1983817</v>
      </c>
      <c r="BO65">
        <f t="shared" si="5"/>
        <v>30756937.220606599</v>
      </c>
      <c r="BP65">
        <f t="shared" si="6"/>
        <v>30700127.4980282</v>
      </c>
      <c r="BQ65">
        <f t="shared" si="7"/>
        <v>30639078.144049801</v>
      </c>
      <c r="BR65">
        <f t="shared" si="8"/>
        <v>30578028.790071301</v>
      </c>
      <c r="BS65">
        <f t="shared" si="9"/>
        <v>30272782.020178799</v>
      </c>
      <c r="BT65">
        <f t="shared" si="11"/>
        <v>29967535.2502863</v>
      </c>
      <c r="BU65">
        <f t="shared" si="12"/>
        <v>29662288.480393801</v>
      </c>
      <c r="BV65">
        <f t="shared" si="13"/>
        <v>29295992.356522899</v>
      </c>
    </row>
    <row r="66" spans="1:74" x14ac:dyDescent="0.55000000000000004">
      <c r="A66" t="s">
        <v>3</v>
      </c>
      <c r="B66">
        <v>4</v>
      </c>
      <c r="C66">
        <f>$AN78/1000000</f>
        <v>21.671449022008002</v>
      </c>
      <c r="D66">
        <f>$AN79/1000000</f>
        <v>25.431208058152603</v>
      </c>
      <c r="E66">
        <f>$AN80/1000000</f>
        <v>29.1909670942972</v>
      </c>
      <c r="F66">
        <f>$AN81/1000000</f>
        <v>32.6380567709773</v>
      </c>
      <c r="G66">
        <f>$AN82/1000000</f>
        <v>36.056652487175398</v>
      </c>
      <c r="H66" t="s">
        <v>3</v>
      </c>
      <c r="I66">
        <v>4</v>
      </c>
      <c r="J66">
        <f>$AN83/1000000</f>
        <v>21.686190142007998</v>
      </c>
      <c r="K66">
        <f>$AN84/1000000</f>
        <v>25.445949178152599</v>
      </c>
      <c r="L66">
        <f>$AN85/1000000</f>
        <v>29.2057082142972</v>
      </c>
      <c r="M66">
        <f>$AN86/1000000</f>
        <v>32.679981784310598</v>
      </c>
      <c r="N66">
        <f>$AN87/1000000</f>
        <v>36.098577500508704</v>
      </c>
      <c r="V66" t="s">
        <v>3</v>
      </c>
      <c r="W66">
        <v>4</v>
      </c>
      <c r="X66">
        <f t="shared" si="14"/>
        <v>21.686190142007998</v>
      </c>
      <c r="Y66">
        <f t="shared" si="10"/>
        <v>25.445949178152599</v>
      </c>
      <c r="Z66">
        <f t="shared" si="10"/>
        <v>29.2057082142972</v>
      </c>
      <c r="AA66">
        <f t="shared" si="10"/>
        <v>32.679981784310598</v>
      </c>
      <c r="AB66">
        <f t="shared" si="10"/>
        <v>36.098577500508704</v>
      </c>
      <c r="BK66" s="15" t="s">
        <v>28</v>
      </c>
      <c r="BL66" s="15" t="s">
        <v>25</v>
      </c>
      <c r="BM66">
        <f t="shared" si="3"/>
        <v>34319202.226506002</v>
      </c>
      <c r="BN66">
        <f t="shared" si="4"/>
        <v>33791455.552985303</v>
      </c>
      <c r="BO66">
        <f t="shared" si="5"/>
        <v>33705014.287494801</v>
      </c>
      <c r="BP66">
        <f t="shared" si="6"/>
        <v>33629726.733680502</v>
      </c>
      <c r="BQ66">
        <f t="shared" si="7"/>
        <v>33568677.379702002</v>
      </c>
      <c r="BR66">
        <f t="shared" si="8"/>
        <v>33507628.025723498</v>
      </c>
      <c r="BS66">
        <f t="shared" si="9"/>
        <v>33202381.2558311</v>
      </c>
      <c r="BT66">
        <f t="shared" si="11"/>
        <v>32897134.485938601</v>
      </c>
      <c r="BU66">
        <f t="shared" si="12"/>
        <v>32591887.716046099</v>
      </c>
      <c r="BV66">
        <f t="shared" si="13"/>
        <v>32225591.592175201</v>
      </c>
    </row>
    <row r="67" spans="1:74" x14ac:dyDescent="0.55000000000000004">
      <c r="A67" t="s">
        <v>4</v>
      </c>
      <c r="B67">
        <v>6</v>
      </c>
      <c r="C67">
        <f>$AO78/1000000</f>
        <v>20.49684475302</v>
      </c>
      <c r="D67">
        <f>$AO79/1000000</f>
        <v>24.2566037891646</v>
      </c>
      <c r="E67">
        <f>$AO80/1000000</f>
        <v>27.84085401067</v>
      </c>
      <c r="F67">
        <f>$AO81/1000000</f>
        <v>31.3567534705786</v>
      </c>
      <c r="G67">
        <f>$AO82/1000000</f>
        <v>34.872652930487199</v>
      </c>
      <c r="H67" t="s">
        <v>4</v>
      </c>
      <c r="I67">
        <v>6</v>
      </c>
      <c r="J67">
        <f>$AO83/1000000</f>
        <v>20.565589517608</v>
      </c>
      <c r="K67">
        <f>$AO84/1000000</f>
        <v>24.325348553752601</v>
      </c>
      <c r="L67">
        <f>$AO85/1000000</f>
        <v>27.927359707221701</v>
      </c>
      <c r="M67">
        <f>$AO86/1000000</f>
        <v>31.4432591671303</v>
      </c>
      <c r="N67">
        <f>$AO87/1000000</f>
        <v>34.959158627038903</v>
      </c>
      <c r="V67" t="s">
        <v>4</v>
      </c>
      <c r="W67">
        <v>6</v>
      </c>
      <c r="X67">
        <f t="shared" si="14"/>
        <v>20.565589517608</v>
      </c>
      <c r="Y67">
        <f t="shared" si="10"/>
        <v>24.325348553752601</v>
      </c>
      <c r="Z67">
        <f t="shared" si="10"/>
        <v>27.927359707221701</v>
      </c>
      <c r="AA67">
        <f t="shared" si="10"/>
        <v>31.4432591671303</v>
      </c>
      <c r="AB67">
        <f t="shared" si="10"/>
        <v>34.959158627038903</v>
      </c>
    </row>
    <row r="68" spans="1:74" x14ac:dyDescent="0.55000000000000004">
      <c r="A68" t="s">
        <v>5</v>
      </c>
      <c r="B68">
        <v>8</v>
      </c>
      <c r="C68">
        <f>$AP78/1000000</f>
        <v>19.337070021197899</v>
      </c>
      <c r="D68">
        <f>$AP79/1000000</f>
        <v>23.0067064627378</v>
      </c>
      <c r="E68">
        <f>$AP80/1000000</f>
        <v>26.607354344587801</v>
      </c>
      <c r="F68">
        <f>$AP81/1000000</f>
        <v>30.208002226437699</v>
      </c>
      <c r="G68">
        <f>$AP82/1000000</f>
        <v>33.808650108287701</v>
      </c>
      <c r="H68" t="s">
        <v>5</v>
      </c>
      <c r="I68">
        <v>8</v>
      </c>
      <c r="J68">
        <f>$AP83/1000000</f>
        <v>19.444988893208002</v>
      </c>
      <c r="K68">
        <f>$AP84/1000000</f>
        <v>23.132040496286198</v>
      </c>
      <c r="L68">
        <f>$AP85/1000000</f>
        <v>26.7326883781361</v>
      </c>
      <c r="M68">
        <f>$AP86/1000000</f>
        <v>30.333336259986098</v>
      </c>
      <c r="N68">
        <f>$AP87/1000000</f>
        <v>33.933984141836099</v>
      </c>
      <c r="V68" t="s">
        <v>5</v>
      </c>
      <c r="W68">
        <v>8</v>
      </c>
      <c r="X68">
        <f t="shared" si="14"/>
        <v>19.444988893208002</v>
      </c>
      <c r="Y68">
        <f t="shared" si="10"/>
        <v>23.132040496286198</v>
      </c>
      <c r="Z68">
        <f t="shared" si="10"/>
        <v>26.7326883781361</v>
      </c>
      <c r="AA68">
        <f t="shared" si="10"/>
        <v>30.333336259986098</v>
      </c>
      <c r="AB68">
        <f t="shared" si="10"/>
        <v>33.933984141836099</v>
      </c>
    </row>
    <row r="69" spans="1:74" x14ac:dyDescent="0.55000000000000004">
      <c r="A69" t="s">
        <v>6</v>
      </c>
      <c r="B69">
        <v>9</v>
      </c>
      <c r="C69">
        <f>$AQ78/1000000</f>
        <v>18.908330005456701</v>
      </c>
      <c r="D69">
        <f>$AQ79/1000000</f>
        <v>22.638099449667099</v>
      </c>
      <c r="E69">
        <f>$AQ80/1000000</f>
        <v>26.314789564967001</v>
      </c>
      <c r="F69">
        <f>$AQ81/1000000</f>
        <v>29.991479680266902</v>
      </c>
      <c r="G69">
        <f>$AQ82/1000000</f>
        <v>33.668169795566797</v>
      </c>
      <c r="H69" t="s">
        <v>6</v>
      </c>
      <c r="I69">
        <v>9</v>
      </c>
      <c r="J69">
        <f>$AQ83/1000000</f>
        <v>19.076679572967997</v>
      </c>
      <c r="K69">
        <f>$AQ84/1000000</f>
        <v>22.791308925796098</v>
      </c>
      <c r="L69">
        <f>$AQ85/1000000</f>
        <v>26.467999041096</v>
      </c>
      <c r="M69">
        <f>$AQ86/1000000</f>
        <v>30.144689156395902</v>
      </c>
      <c r="N69">
        <f>$AQ87/1000000</f>
        <v>33.821379271695896</v>
      </c>
      <c r="V69" t="s">
        <v>6</v>
      </c>
      <c r="W69">
        <v>9</v>
      </c>
      <c r="X69">
        <f t="shared" si="14"/>
        <v>19.076679572967997</v>
      </c>
      <c r="Y69">
        <f t="shared" si="10"/>
        <v>22.791308925796098</v>
      </c>
      <c r="Z69">
        <f t="shared" si="10"/>
        <v>26.467999041096</v>
      </c>
      <c r="AA69">
        <f t="shared" si="10"/>
        <v>30.144689156395902</v>
      </c>
      <c r="AB69">
        <f t="shared" si="10"/>
        <v>33.821379271695896</v>
      </c>
    </row>
    <row r="70" spans="1:74" x14ac:dyDescent="0.55000000000000004">
      <c r="A70" t="s">
        <v>7</v>
      </c>
      <c r="B70">
        <v>10</v>
      </c>
      <c r="C70">
        <f>$AR78/1000000</f>
        <v>18.529174148407797</v>
      </c>
      <c r="D70">
        <f>$AR79/1000000</f>
        <v>22.285649890359903</v>
      </c>
      <c r="E70">
        <f>$AR80/1000000</f>
        <v>26.038382239109698</v>
      </c>
      <c r="F70">
        <f>$AR81/1000000</f>
        <v>29.7911145878595</v>
      </c>
      <c r="G70">
        <f>$AR82/1000000</f>
        <v>33.543846936609398</v>
      </c>
      <c r="H70" t="s">
        <v>7</v>
      </c>
      <c r="I70">
        <v>10</v>
      </c>
      <c r="J70">
        <f>$AR83/1000000</f>
        <v>18.708370252727999</v>
      </c>
      <c r="K70">
        <f>$AR84/1000000</f>
        <v>22.463705286488903</v>
      </c>
      <c r="L70">
        <f>$AR85/1000000</f>
        <v>26.216437635238698</v>
      </c>
      <c r="M70">
        <f>$AR86/1000000</f>
        <v>29.969169983988603</v>
      </c>
      <c r="N70">
        <f>$AR87/1000000</f>
        <v>33.721902332738402</v>
      </c>
      <c r="V70" t="s">
        <v>7</v>
      </c>
      <c r="W70">
        <v>10</v>
      </c>
      <c r="X70">
        <f t="shared" si="14"/>
        <v>18.708370252727999</v>
      </c>
      <c r="Y70">
        <f t="shared" si="10"/>
        <v>22.463705286488903</v>
      </c>
      <c r="Z70">
        <f t="shared" si="10"/>
        <v>26.216437635238698</v>
      </c>
      <c r="AA70">
        <f t="shared" si="10"/>
        <v>29.969169983988603</v>
      </c>
      <c r="AB70">
        <f t="shared" si="10"/>
        <v>33.721902332738402</v>
      </c>
    </row>
    <row r="71" spans="1:74" x14ac:dyDescent="0.55000000000000004">
      <c r="A71" t="s">
        <v>8</v>
      </c>
      <c r="B71">
        <v>15</v>
      </c>
      <c r="C71">
        <f>$AS78/1000000</f>
        <v>17.267174290512401</v>
      </c>
      <c r="D71">
        <f>$AS79/1000000</f>
        <v>21.400117806511801</v>
      </c>
      <c r="E71">
        <f>$AS80/1000000</f>
        <v>25.533061322511301</v>
      </c>
      <c r="F71">
        <f>$AS81/1000000</f>
        <v>29.666004838510801</v>
      </c>
      <c r="G71">
        <f>$AS82/1000000</f>
        <v>33.798948354510301</v>
      </c>
      <c r="H71" t="s">
        <v>8</v>
      </c>
      <c r="I71">
        <v>15</v>
      </c>
      <c r="J71">
        <f>$AS83/1000000</f>
        <v>17.5240164479317</v>
      </c>
      <c r="K71">
        <f>$AS84/1000000</f>
        <v>21.6569599639312</v>
      </c>
      <c r="L71">
        <f>$AS85/1000000</f>
        <v>25.7899034799307</v>
      </c>
      <c r="M71">
        <f>$AS86/1000000</f>
        <v>29.922846995930197</v>
      </c>
      <c r="N71">
        <f>$AS87/1000000</f>
        <v>34.055790511929601</v>
      </c>
      <c r="V71" t="s">
        <v>8</v>
      </c>
      <c r="W71">
        <v>15</v>
      </c>
      <c r="X71">
        <f t="shared" si="14"/>
        <v>17.5240164479317</v>
      </c>
      <c r="Y71">
        <f t="shared" si="10"/>
        <v>21.6569599639312</v>
      </c>
      <c r="Z71">
        <f t="shared" si="10"/>
        <v>25.7899034799307</v>
      </c>
      <c r="AA71">
        <f t="shared" si="10"/>
        <v>29.922846995930197</v>
      </c>
      <c r="AB71">
        <f t="shared" si="10"/>
        <v>34.055790511929601</v>
      </c>
    </row>
    <row r="72" spans="1:74" x14ac:dyDescent="0.55000000000000004">
      <c r="A72" t="s">
        <v>9</v>
      </c>
      <c r="B72">
        <v>20</v>
      </c>
      <c r="C72">
        <f>$AT78/1000000</f>
        <v>16.017107860059902</v>
      </c>
      <c r="D72">
        <f>$AT79/1000000</f>
        <v>20.530262543309</v>
      </c>
      <c r="E72">
        <f>$AT80/1000000</f>
        <v>25.043417226558102</v>
      </c>
      <c r="F72">
        <f>$AT81/1000000</f>
        <v>29.5565719098073</v>
      </c>
      <c r="G72">
        <f>$AT82/1000000</f>
        <v>34.069726593056401</v>
      </c>
      <c r="H72" t="s">
        <v>9</v>
      </c>
      <c r="I72">
        <v>20</v>
      </c>
      <c r="J72">
        <f>$AT83/1000000</f>
        <v>16.276998714253399</v>
      </c>
      <c r="K72">
        <f>$AT84/1000000</f>
        <v>20.7901533975026</v>
      </c>
      <c r="L72">
        <f>$AT85/1000000</f>
        <v>25.303308080751698</v>
      </c>
      <c r="M72">
        <f>$AT86/1000000</f>
        <v>29.8164627640008</v>
      </c>
      <c r="N72">
        <f>$AT87/1000000</f>
        <v>34.329617447249895</v>
      </c>
      <c r="V72" t="s">
        <v>9</v>
      </c>
      <c r="W72">
        <v>20</v>
      </c>
      <c r="X72">
        <f t="shared" si="14"/>
        <v>16.276998714253399</v>
      </c>
      <c r="Y72">
        <f t="shared" si="10"/>
        <v>20.7901533975026</v>
      </c>
      <c r="Z72">
        <f t="shared" si="10"/>
        <v>25.303308080751698</v>
      </c>
      <c r="AA72">
        <f t="shared" si="10"/>
        <v>29.8164627640008</v>
      </c>
      <c r="AB72">
        <f t="shared" si="10"/>
        <v>34.329617447249895</v>
      </c>
    </row>
    <row r="73" spans="1:74" x14ac:dyDescent="0.55000000000000004">
      <c r="A73" t="s">
        <v>10</v>
      </c>
      <c r="B73">
        <v>25</v>
      </c>
      <c r="C73">
        <f>$AU78/1000000</f>
        <v>14.767041429607401</v>
      </c>
      <c r="D73">
        <f>$AU79/1000000</f>
        <v>19.660407280106202</v>
      </c>
      <c r="E73">
        <f>$AU80/1000000</f>
        <v>24.553773130604899</v>
      </c>
      <c r="F73">
        <f>$AU81/1000000</f>
        <v>29.447138981103699</v>
      </c>
      <c r="G73">
        <f>$AU82/1000000</f>
        <v>34.340504831602502</v>
      </c>
      <c r="H73" t="s">
        <v>10</v>
      </c>
      <c r="I73">
        <v>25</v>
      </c>
      <c r="J73">
        <f>$AU83/1000000</f>
        <v>14.954242916059</v>
      </c>
      <c r="K73">
        <f>$AU84/1000000</f>
        <v>19.847608766557801</v>
      </c>
      <c r="L73">
        <f>$AU85/1000000</f>
        <v>24.740974617056501</v>
      </c>
      <c r="M73">
        <f>$AU86/1000000</f>
        <v>29.634340467555301</v>
      </c>
      <c r="N73">
        <f>$AU87/1000000</f>
        <v>34.527706318054101</v>
      </c>
      <c r="V73" t="s">
        <v>10</v>
      </c>
      <c r="W73">
        <v>25</v>
      </c>
      <c r="X73">
        <f t="shared" si="14"/>
        <v>14.954242916059</v>
      </c>
      <c r="Y73">
        <f t="shared" si="10"/>
        <v>19.847608766557801</v>
      </c>
      <c r="Z73">
        <f t="shared" si="10"/>
        <v>24.740974617056501</v>
      </c>
      <c r="AA73">
        <f t="shared" si="10"/>
        <v>29.634340467555301</v>
      </c>
      <c r="AB73">
        <f t="shared" si="10"/>
        <v>34.527706318054101</v>
      </c>
    </row>
    <row r="74" spans="1:74" x14ac:dyDescent="0.55000000000000004">
      <c r="A74" t="s">
        <v>11</v>
      </c>
      <c r="B74">
        <v>31</v>
      </c>
      <c r="C74">
        <f>$AV78/1000000</f>
        <v>13.266961713064401</v>
      </c>
      <c r="D74">
        <f>$AV79/1000000</f>
        <v>18.616580964262702</v>
      </c>
      <c r="E74">
        <f>$AV80/1000000</f>
        <v>23.9662002154611</v>
      </c>
      <c r="F74">
        <f>$AV81/1000000</f>
        <v>29.315819466659402</v>
      </c>
      <c r="G74">
        <f>$AV82/1000000</f>
        <v>34.665438717857803</v>
      </c>
      <c r="H74" t="s">
        <v>11</v>
      </c>
      <c r="I74">
        <v>31</v>
      </c>
      <c r="J74">
        <f>$AV83/1000000</f>
        <v>13.266961713064401</v>
      </c>
      <c r="K74">
        <f>$AV84/1000000</f>
        <v>18.616580964262702</v>
      </c>
      <c r="L74">
        <f>$AV85/1000000</f>
        <v>23.9662002154611</v>
      </c>
      <c r="M74">
        <f>$AV86/1000000</f>
        <v>29.315819466659402</v>
      </c>
      <c r="N74">
        <f>$AV87/1000000</f>
        <v>34.665438717857803</v>
      </c>
      <c r="V74" t="s">
        <v>11</v>
      </c>
      <c r="W74">
        <v>31</v>
      </c>
      <c r="X74">
        <f t="shared" si="14"/>
        <v>13.266961713064401</v>
      </c>
      <c r="Y74">
        <f t="shared" si="10"/>
        <v>18.616580964262702</v>
      </c>
      <c r="Z74">
        <f t="shared" si="10"/>
        <v>23.9662002154611</v>
      </c>
      <c r="AA74">
        <f t="shared" si="10"/>
        <v>29.315819466659402</v>
      </c>
      <c r="AB74">
        <f t="shared" si="10"/>
        <v>34.665438717857803</v>
      </c>
    </row>
    <row r="76" spans="1:74" ht="15.6" x14ac:dyDescent="0.6">
      <c r="AI76" s="46" t="s">
        <v>77</v>
      </c>
      <c r="AJ76" s="46"/>
      <c r="AK76" s="46"/>
      <c r="AL76" s="46"/>
      <c r="AM76" s="46"/>
      <c r="AN76" s="46"/>
      <c r="AO76" s="46"/>
      <c r="AP76" s="46"/>
      <c r="AQ76" s="46"/>
      <c r="AR76" s="46"/>
      <c r="AS76" s="46"/>
      <c r="AT76" s="46"/>
      <c r="AU76" s="46"/>
      <c r="AV76" s="46"/>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21756208.747951798</v>
      </c>
      <c r="AL78">
        <v>21092476.079608001</v>
      </c>
      <c r="AM78">
        <v>21058168.500408001</v>
      </c>
      <c r="AN78">
        <v>21671449.022008002</v>
      </c>
      <c r="AO78">
        <v>20496844.75302</v>
      </c>
      <c r="AP78">
        <v>19337070.0211979</v>
      </c>
      <c r="AQ78">
        <v>18908330.005456701</v>
      </c>
      <c r="AR78">
        <v>18529174.148407798</v>
      </c>
      <c r="AS78">
        <v>17267174.290512402</v>
      </c>
      <c r="AT78">
        <v>16017107.8600599</v>
      </c>
      <c r="AU78">
        <v>14767041.429607401</v>
      </c>
      <c r="AV78">
        <v>13266961.7130644</v>
      </c>
    </row>
    <row r="79" spans="1:74" x14ac:dyDescent="0.55000000000000004">
      <c r="AI79" t="s">
        <v>12</v>
      </c>
      <c r="AJ79" t="s">
        <v>22</v>
      </c>
      <c r="AK79">
        <v>24982836.0216332</v>
      </c>
      <c r="AL79">
        <v>24852235.1157526</v>
      </c>
      <c r="AM79">
        <v>24817927.536552601</v>
      </c>
      <c r="AN79">
        <v>25431208.058152601</v>
      </c>
      <c r="AO79">
        <v>24256603.789164599</v>
      </c>
      <c r="AP79">
        <v>23006706.462737799</v>
      </c>
      <c r="AQ79">
        <v>22638099.4496671</v>
      </c>
      <c r="AR79">
        <v>22285649.890359901</v>
      </c>
      <c r="AS79">
        <v>21400117.806511801</v>
      </c>
      <c r="AT79">
        <v>20530262.543308999</v>
      </c>
      <c r="AU79">
        <v>19660407.280106202</v>
      </c>
      <c r="AV79">
        <v>18616580.964262702</v>
      </c>
    </row>
    <row r="80" spans="1:74" x14ac:dyDescent="0.55000000000000004">
      <c r="AI80" t="s">
        <v>12</v>
      </c>
      <c r="AJ80" t="s">
        <v>23</v>
      </c>
      <c r="AK80">
        <v>28016890.833473202</v>
      </c>
      <c r="AL80">
        <v>28599927.161955498</v>
      </c>
      <c r="AM80">
        <v>28540263.629207101</v>
      </c>
      <c r="AN80">
        <v>29190967.0942972</v>
      </c>
      <c r="AO80">
        <v>27840854.010669999</v>
      </c>
      <c r="AP80">
        <v>26607354.344587799</v>
      </c>
      <c r="AQ80">
        <v>26314789.564966999</v>
      </c>
      <c r="AR80">
        <v>26038382.239109699</v>
      </c>
      <c r="AS80">
        <v>25533061.3225113</v>
      </c>
      <c r="AT80">
        <v>25043417.2265581</v>
      </c>
      <c r="AU80">
        <v>24553773.1306049</v>
      </c>
      <c r="AV80">
        <v>23966200.215461101</v>
      </c>
    </row>
    <row r="81" spans="35:48" x14ac:dyDescent="0.55000000000000004">
      <c r="AI81" t="s">
        <v>12</v>
      </c>
      <c r="AJ81" t="s">
        <v>24</v>
      </c>
      <c r="AK81">
        <v>31050945.645313099</v>
      </c>
      <c r="AL81">
        <v>32200575.043805499</v>
      </c>
      <c r="AM81">
        <v>32140911.511057101</v>
      </c>
      <c r="AN81">
        <v>32638056.7709773</v>
      </c>
      <c r="AO81">
        <v>31356753.4705786</v>
      </c>
      <c r="AP81">
        <v>30208002.226437699</v>
      </c>
      <c r="AQ81">
        <v>29991479.680266902</v>
      </c>
      <c r="AR81">
        <v>29791114.5878595</v>
      </c>
      <c r="AS81">
        <v>29666004.8385108</v>
      </c>
      <c r="AT81">
        <v>29556571.909807298</v>
      </c>
      <c r="AU81">
        <v>29447138.9811037</v>
      </c>
      <c r="AV81">
        <v>29315819.466659401</v>
      </c>
    </row>
    <row r="82" spans="35:48" x14ac:dyDescent="0.55000000000000004">
      <c r="AI82" t="s">
        <v>12</v>
      </c>
      <c r="AJ82" t="s">
        <v>25</v>
      </c>
      <c r="AK82">
        <v>34085000.457153097</v>
      </c>
      <c r="AL82">
        <v>35801222.925655499</v>
      </c>
      <c r="AM82">
        <v>35741559.392907098</v>
      </c>
      <c r="AN82">
        <v>36056652.487175398</v>
      </c>
      <c r="AO82">
        <v>34872652.930487201</v>
      </c>
      <c r="AP82">
        <v>33808650.1082877</v>
      </c>
      <c r="AQ82">
        <v>33668169.795566797</v>
      </c>
      <c r="AR82">
        <v>33543846.936609399</v>
      </c>
      <c r="AS82">
        <v>33798948.3545103</v>
      </c>
      <c r="AT82">
        <v>34069726.593056403</v>
      </c>
      <c r="AU82">
        <v>34340504.831602499</v>
      </c>
      <c r="AV82">
        <v>34665438.7178578</v>
      </c>
    </row>
    <row r="83" spans="35:48" x14ac:dyDescent="0.55000000000000004">
      <c r="AI83" t="s">
        <v>26</v>
      </c>
      <c r="AJ83" t="s">
        <v>13</v>
      </c>
      <c r="AK83">
        <v>21756208.747951798</v>
      </c>
      <c r="AL83">
        <v>21096161.359607998</v>
      </c>
      <c r="AM83">
        <v>21065539.060408</v>
      </c>
      <c r="AN83">
        <v>21686190.142007999</v>
      </c>
      <c r="AO83">
        <v>20565589.517608002</v>
      </c>
      <c r="AP83">
        <v>19444988.893208001</v>
      </c>
      <c r="AQ83">
        <v>19076679.572967999</v>
      </c>
      <c r="AR83">
        <v>18708370.252728</v>
      </c>
      <c r="AS83">
        <v>17524016.447931699</v>
      </c>
      <c r="AT83">
        <v>16276998.7142534</v>
      </c>
      <c r="AU83">
        <v>14954242.916059</v>
      </c>
      <c r="AV83">
        <v>13266961.7130644</v>
      </c>
    </row>
    <row r="84" spans="35:48" x14ac:dyDescent="0.55000000000000004">
      <c r="AI84" t="s">
        <v>26</v>
      </c>
      <c r="AJ84" t="s">
        <v>22</v>
      </c>
      <c r="AK84">
        <v>24982836.0216332</v>
      </c>
      <c r="AL84">
        <v>24855920.395752601</v>
      </c>
      <c r="AM84">
        <v>24825298.096552599</v>
      </c>
      <c r="AN84">
        <v>25445949.178152598</v>
      </c>
      <c r="AO84">
        <v>24325348.553752601</v>
      </c>
      <c r="AP84">
        <v>23132040.496286198</v>
      </c>
      <c r="AQ84">
        <v>22791308.925796099</v>
      </c>
      <c r="AR84">
        <v>22463705.286488902</v>
      </c>
      <c r="AS84">
        <v>21656959.963931199</v>
      </c>
      <c r="AT84">
        <v>20790153.397502601</v>
      </c>
      <c r="AU84">
        <v>19847608.766557802</v>
      </c>
      <c r="AV84">
        <v>18616580.964262702</v>
      </c>
    </row>
    <row r="85" spans="35:48" x14ac:dyDescent="0.55000000000000004">
      <c r="AI85" t="s">
        <v>26</v>
      </c>
      <c r="AJ85" t="s">
        <v>23</v>
      </c>
      <c r="AK85">
        <v>28016890.833473202</v>
      </c>
      <c r="AL85">
        <v>28606781.936149001</v>
      </c>
      <c r="AM85">
        <v>28553973.1775942</v>
      </c>
      <c r="AN85">
        <v>29205708.214297201</v>
      </c>
      <c r="AO85">
        <v>27927359.707221702</v>
      </c>
      <c r="AP85">
        <v>26732688.378136098</v>
      </c>
      <c r="AQ85">
        <v>26467999.041096002</v>
      </c>
      <c r="AR85">
        <v>26216437.6352387</v>
      </c>
      <c r="AS85">
        <v>25789903.479930699</v>
      </c>
      <c r="AT85">
        <v>25303308.080751698</v>
      </c>
      <c r="AU85">
        <v>24740974.6170565</v>
      </c>
      <c r="AV85">
        <v>23966200.215461101</v>
      </c>
    </row>
    <row r="86" spans="35:48" x14ac:dyDescent="0.55000000000000004">
      <c r="AI86" t="s">
        <v>26</v>
      </c>
      <c r="AJ86" t="s">
        <v>24</v>
      </c>
      <c r="AK86">
        <v>31050945.645313099</v>
      </c>
      <c r="AL86">
        <v>32207429.817999002</v>
      </c>
      <c r="AM86">
        <v>32154621.0594442</v>
      </c>
      <c r="AN86">
        <v>32679981.784310602</v>
      </c>
      <c r="AO86">
        <v>31443259.167130299</v>
      </c>
      <c r="AP86">
        <v>30333336.259986099</v>
      </c>
      <c r="AQ86">
        <v>30144689.156395901</v>
      </c>
      <c r="AR86">
        <v>29969169.983988602</v>
      </c>
      <c r="AS86">
        <v>29922846.995930199</v>
      </c>
      <c r="AT86">
        <v>29816462.7640008</v>
      </c>
      <c r="AU86">
        <v>29634340.467555299</v>
      </c>
      <c r="AV86">
        <v>29315819.466659401</v>
      </c>
    </row>
    <row r="87" spans="35:48" x14ac:dyDescent="0.55000000000000004">
      <c r="AI87" t="s">
        <v>26</v>
      </c>
      <c r="AJ87" t="s">
        <v>25</v>
      </c>
      <c r="AK87">
        <v>34085000.457153097</v>
      </c>
      <c r="AL87">
        <v>35808077.699849002</v>
      </c>
      <c r="AM87">
        <v>35755268.941294201</v>
      </c>
      <c r="AN87">
        <v>36098577.500508703</v>
      </c>
      <c r="AO87">
        <v>34959158.627038904</v>
      </c>
      <c r="AP87">
        <v>33933984.141836099</v>
      </c>
      <c r="AQ87">
        <v>33821379.271695897</v>
      </c>
      <c r="AR87">
        <v>33721902.3327384</v>
      </c>
      <c r="AS87">
        <v>34055790.511929601</v>
      </c>
      <c r="AT87">
        <v>34329617.447249897</v>
      </c>
      <c r="AU87">
        <v>34527706.318054102</v>
      </c>
      <c r="AV87">
        <v>34665438.7178578</v>
      </c>
    </row>
    <row r="97" spans="22:42" x14ac:dyDescent="0.55000000000000004">
      <c r="V97" t="s">
        <v>41</v>
      </c>
    </row>
    <row r="100" spans="22:42" ht="23.1" x14ac:dyDescent="0.85">
      <c r="Z100" s="7"/>
    </row>
    <row r="106" spans="22:42"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38D13-8136-4C7E-904D-7B40DBB57CE6}">
  <dimension ref="A1:W37"/>
  <sheetViews>
    <sheetView zoomScale="70" zoomScaleNormal="70" workbookViewId="0">
      <selection activeCell="X21" sqref="X21"/>
    </sheetView>
  </sheetViews>
  <sheetFormatPr defaultRowHeight="14.4" x14ac:dyDescent="0.55000000000000004"/>
  <sheetData>
    <row r="1" spans="1:23" ht="14.7" thickBot="1" x14ac:dyDescent="0.6">
      <c r="F1" t="s">
        <v>0</v>
      </c>
      <c r="G1" t="s">
        <v>1</v>
      </c>
      <c r="H1" t="s">
        <v>2</v>
      </c>
      <c r="I1" t="s">
        <v>3</v>
      </c>
      <c r="J1" t="s">
        <v>4</v>
      </c>
      <c r="K1" t="s">
        <v>5</v>
      </c>
      <c r="L1" t="s">
        <v>6</v>
      </c>
      <c r="M1" t="s">
        <v>7</v>
      </c>
      <c r="N1" t="s">
        <v>8</v>
      </c>
      <c r="O1" t="s">
        <v>9</v>
      </c>
      <c r="P1" t="s">
        <v>10</v>
      </c>
      <c r="Q1" t="s">
        <v>11</v>
      </c>
    </row>
    <row r="2" spans="1:23" x14ac:dyDescent="0.55000000000000004">
      <c r="A2" s="29" t="s">
        <v>26</v>
      </c>
      <c r="B2" s="29" t="s">
        <v>23</v>
      </c>
      <c r="C2" s="29" t="s">
        <v>14</v>
      </c>
      <c r="D2" s="29" t="s">
        <v>15</v>
      </c>
      <c r="E2" s="29" t="s">
        <v>16</v>
      </c>
      <c r="F2" s="29" t="s">
        <v>17</v>
      </c>
      <c r="G2" s="29">
        <v>10783.634538152601</v>
      </c>
      <c r="H2" s="29">
        <v>10885.6224899598</v>
      </c>
      <c r="I2" s="29">
        <v>11066.9344042838</v>
      </c>
      <c r="J2" s="29">
        <v>11223.237778700999</v>
      </c>
      <c r="K2" s="29">
        <v>11359.3729757741</v>
      </c>
      <c r="L2" s="34">
        <v>11499.1579220106</v>
      </c>
      <c r="M2" s="35">
        <v>11638.942868247201</v>
      </c>
      <c r="N2" s="35">
        <v>15090.555771473</v>
      </c>
      <c r="O2" s="35">
        <v>14929.2654488923</v>
      </c>
      <c r="P2" s="35">
        <v>14767.9751263117</v>
      </c>
      <c r="Q2" s="36">
        <v>14574.426739214899</v>
      </c>
    </row>
    <row r="3" spans="1:23" x14ac:dyDescent="0.55000000000000004">
      <c r="A3" s="29" t="s">
        <v>26</v>
      </c>
      <c r="B3" s="29" t="s">
        <v>23</v>
      </c>
      <c r="C3" s="29" t="s">
        <v>14</v>
      </c>
      <c r="D3" s="29" t="s">
        <v>15</v>
      </c>
      <c r="E3" s="29" t="s">
        <v>18</v>
      </c>
      <c r="F3" s="29" t="s">
        <v>17</v>
      </c>
      <c r="G3" s="29">
        <v>10783.634538152601</v>
      </c>
      <c r="H3" s="29">
        <v>10885.6224899598</v>
      </c>
      <c r="I3" s="29">
        <v>11066.9344042838</v>
      </c>
      <c r="J3" s="29">
        <v>11223.237778700999</v>
      </c>
      <c r="K3" s="29">
        <v>11359.3729757741</v>
      </c>
      <c r="L3" s="37">
        <v>11499.1579220106</v>
      </c>
      <c r="M3" s="31">
        <v>11638.942868247201</v>
      </c>
      <c r="N3" s="31">
        <v>15090.555771473</v>
      </c>
      <c r="O3" s="31">
        <v>14929.2654488923</v>
      </c>
      <c r="P3" s="31">
        <v>14767.9751263117</v>
      </c>
      <c r="Q3" s="38">
        <v>14574.426739214899</v>
      </c>
    </row>
    <row r="4" spans="1:23" x14ac:dyDescent="0.55000000000000004">
      <c r="A4" s="29" t="s">
        <v>26</v>
      </c>
      <c r="B4" s="29" t="s">
        <v>23</v>
      </c>
      <c r="C4" s="29" t="s">
        <v>14</v>
      </c>
      <c r="D4" s="29" t="s">
        <v>19</v>
      </c>
      <c r="E4" s="29" t="s">
        <v>16</v>
      </c>
      <c r="F4" s="29" t="s">
        <v>17</v>
      </c>
      <c r="G4" s="29" t="s">
        <v>17</v>
      </c>
      <c r="H4" s="29" t="s">
        <v>17</v>
      </c>
      <c r="I4" s="29" t="s">
        <v>17</v>
      </c>
      <c r="J4" s="29">
        <v>11223.237778700999</v>
      </c>
      <c r="K4" s="29">
        <v>11359.3729757741</v>
      </c>
      <c r="L4" s="37">
        <v>11499.1579220106</v>
      </c>
      <c r="M4" s="31">
        <v>11638.942868247201</v>
      </c>
      <c r="N4" s="31">
        <v>15090.555771473</v>
      </c>
      <c r="O4" s="31">
        <v>14929.2654488923</v>
      </c>
      <c r="P4" s="31">
        <v>14767.9751263117</v>
      </c>
      <c r="Q4" s="38">
        <v>14574.426739214899</v>
      </c>
    </row>
    <row r="5" spans="1:23" x14ac:dyDescent="0.55000000000000004">
      <c r="A5" s="29" t="s">
        <v>26</v>
      </c>
      <c r="B5" s="29" t="s">
        <v>23</v>
      </c>
      <c r="C5" s="29" t="s">
        <v>14</v>
      </c>
      <c r="D5" s="29" t="s">
        <v>19</v>
      </c>
      <c r="E5" s="29" t="s">
        <v>18</v>
      </c>
      <c r="F5" s="29" t="s">
        <v>17</v>
      </c>
      <c r="G5" s="29" t="s">
        <v>17</v>
      </c>
      <c r="H5" s="29" t="s">
        <v>17</v>
      </c>
      <c r="I5" s="29" t="s">
        <v>17</v>
      </c>
      <c r="J5" s="29">
        <v>11223.237778700999</v>
      </c>
      <c r="K5" s="29">
        <v>11359.3729757741</v>
      </c>
      <c r="L5" s="37">
        <v>11499.1579220106</v>
      </c>
      <c r="M5" s="31">
        <v>11638.942868247201</v>
      </c>
      <c r="N5" s="31">
        <v>15090.555771473</v>
      </c>
      <c r="O5" s="31">
        <v>14929.2654488923</v>
      </c>
      <c r="P5" s="31">
        <v>14767.9751263117</v>
      </c>
      <c r="Q5" s="38">
        <v>14574.426739214899</v>
      </c>
    </row>
    <row r="6" spans="1:23" x14ac:dyDescent="0.55000000000000004">
      <c r="A6" s="29" t="s">
        <v>26</v>
      </c>
      <c r="B6" s="29" t="s">
        <v>23</v>
      </c>
      <c r="C6" s="29" t="s">
        <v>14</v>
      </c>
      <c r="D6" s="29" t="s">
        <v>20</v>
      </c>
      <c r="E6" s="29" t="s">
        <v>16</v>
      </c>
      <c r="F6" s="29" t="s">
        <v>17</v>
      </c>
      <c r="G6" s="29" t="s">
        <v>17</v>
      </c>
      <c r="H6" s="29" t="s">
        <v>17</v>
      </c>
      <c r="I6" s="29" t="s">
        <v>17</v>
      </c>
      <c r="J6" s="29" t="s">
        <v>17</v>
      </c>
      <c r="K6" s="29" t="s">
        <v>17</v>
      </c>
      <c r="L6" s="37">
        <v>11499.1579220106</v>
      </c>
      <c r="M6" s="31">
        <v>11638.942868247201</v>
      </c>
      <c r="N6" s="31">
        <v>15090.555771473</v>
      </c>
      <c r="O6" s="31">
        <v>14929.2654488923</v>
      </c>
      <c r="P6" s="31">
        <v>14767.9751263117</v>
      </c>
      <c r="Q6" s="38">
        <v>14574.426739214899</v>
      </c>
      <c r="W6" t="s">
        <v>91</v>
      </c>
    </row>
    <row r="7" spans="1:23" x14ac:dyDescent="0.55000000000000004">
      <c r="A7" s="29" t="s">
        <v>26</v>
      </c>
      <c r="B7" s="29" t="s">
        <v>23</v>
      </c>
      <c r="C7" s="29" t="s">
        <v>14</v>
      </c>
      <c r="D7" s="29" t="s">
        <v>20</v>
      </c>
      <c r="E7" s="29" t="s">
        <v>18</v>
      </c>
      <c r="F7" s="29" t="s">
        <v>17</v>
      </c>
      <c r="G7" s="29" t="s">
        <v>17</v>
      </c>
      <c r="H7" s="29" t="s">
        <v>17</v>
      </c>
      <c r="I7" s="29" t="s">
        <v>17</v>
      </c>
      <c r="J7" s="29" t="s">
        <v>17</v>
      </c>
      <c r="K7" s="29" t="s">
        <v>17</v>
      </c>
      <c r="L7" s="37">
        <v>11499.1579220106</v>
      </c>
      <c r="M7" s="31">
        <v>11638.942868247201</v>
      </c>
      <c r="N7" s="31">
        <v>15090.555771473</v>
      </c>
      <c r="O7" s="31">
        <v>14929.2654488923</v>
      </c>
      <c r="P7" s="31">
        <v>14767.9751263117</v>
      </c>
      <c r="Q7" s="38">
        <v>14574.426739214899</v>
      </c>
      <c r="W7" t="s">
        <v>92</v>
      </c>
    </row>
    <row r="8" spans="1:23" x14ac:dyDescent="0.55000000000000004">
      <c r="A8" s="29" t="s">
        <v>26</v>
      </c>
      <c r="B8" s="29" t="s">
        <v>23</v>
      </c>
      <c r="C8" s="29" t="s">
        <v>21</v>
      </c>
      <c r="D8" s="29" t="s">
        <v>15</v>
      </c>
      <c r="E8" s="29" t="s">
        <v>16</v>
      </c>
      <c r="F8" s="29">
        <v>8000</v>
      </c>
      <c r="G8" s="29">
        <v>8000</v>
      </c>
      <c r="H8" s="29">
        <v>8000</v>
      </c>
      <c r="I8" s="29" t="s">
        <v>17</v>
      </c>
      <c r="J8" s="29" t="s">
        <v>17</v>
      </c>
      <c r="K8" s="29" t="s">
        <v>17</v>
      </c>
      <c r="L8" s="37" t="s">
        <v>17</v>
      </c>
      <c r="M8" s="31" t="s">
        <v>17</v>
      </c>
      <c r="N8" s="31" t="s">
        <v>17</v>
      </c>
      <c r="O8" s="31" t="s">
        <v>17</v>
      </c>
      <c r="P8" s="31" t="s">
        <v>17</v>
      </c>
      <c r="Q8" s="38" t="s">
        <v>17</v>
      </c>
      <c r="W8" t="s">
        <v>93</v>
      </c>
    </row>
    <row r="9" spans="1:23" x14ac:dyDescent="0.55000000000000004">
      <c r="A9" s="29" t="s">
        <v>26</v>
      </c>
      <c r="B9" s="29" t="s">
        <v>23</v>
      </c>
      <c r="C9" s="29" t="s">
        <v>21</v>
      </c>
      <c r="D9" s="29" t="s">
        <v>15</v>
      </c>
      <c r="E9" s="29" t="s">
        <v>18</v>
      </c>
      <c r="F9" s="29">
        <v>8000</v>
      </c>
      <c r="G9" s="29">
        <v>16000</v>
      </c>
      <c r="H9" s="29">
        <v>16000</v>
      </c>
      <c r="I9" s="29" t="s">
        <v>17</v>
      </c>
      <c r="J9" s="29" t="s">
        <v>17</v>
      </c>
      <c r="K9" s="29" t="s">
        <v>17</v>
      </c>
      <c r="L9" s="37" t="s">
        <v>17</v>
      </c>
      <c r="M9" s="31" t="s">
        <v>17</v>
      </c>
      <c r="N9" s="31" t="s">
        <v>17</v>
      </c>
      <c r="O9" s="31" t="s">
        <v>17</v>
      </c>
      <c r="P9" s="31" t="s">
        <v>17</v>
      </c>
      <c r="Q9" s="38" t="s">
        <v>17</v>
      </c>
      <c r="W9" t="s">
        <v>94</v>
      </c>
    </row>
    <row r="10" spans="1:23" x14ac:dyDescent="0.55000000000000004">
      <c r="A10" s="29" t="s">
        <v>26</v>
      </c>
      <c r="B10" s="29" t="s">
        <v>23</v>
      </c>
      <c r="C10" s="29" t="s">
        <v>21</v>
      </c>
      <c r="D10" s="29" t="s">
        <v>19</v>
      </c>
      <c r="E10" s="29" t="s">
        <v>16</v>
      </c>
      <c r="F10" s="29">
        <v>8000</v>
      </c>
      <c r="G10" s="29">
        <v>8000</v>
      </c>
      <c r="H10" s="29">
        <v>8000</v>
      </c>
      <c r="I10" s="29">
        <v>8000</v>
      </c>
      <c r="J10" s="29">
        <v>8000</v>
      </c>
      <c r="K10" s="29" t="s">
        <v>17</v>
      </c>
      <c r="L10" s="37" t="s">
        <v>17</v>
      </c>
      <c r="M10" s="31" t="s">
        <v>17</v>
      </c>
      <c r="N10" s="31" t="s">
        <v>17</v>
      </c>
      <c r="O10" s="31" t="s">
        <v>17</v>
      </c>
      <c r="P10" s="31" t="s">
        <v>17</v>
      </c>
      <c r="Q10" s="38" t="s">
        <v>17</v>
      </c>
    </row>
    <row r="11" spans="1:23" x14ac:dyDescent="0.55000000000000004">
      <c r="A11" s="29" t="s">
        <v>26</v>
      </c>
      <c r="B11" s="29" t="s">
        <v>23</v>
      </c>
      <c r="C11" s="29" t="s">
        <v>21</v>
      </c>
      <c r="D11" s="29" t="s">
        <v>19</v>
      </c>
      <c r="E11" s="29" t="s">
        <v>18</v>
      </c>
      <c r="F11" s="29">
        <v>8000</v>
      </c>
      <c r="G11" s="29">
        <v>16000</v>
      </c>
      <c r="H11" s="29">
        <v>16000</v>
      </c>
      <c r="I11" s="29">
        <v>16000</v>
      </c>
      <c r="J11" s="29">
        <v>16000</v>
      </c>
      <c r="K11" s="29" t="s">
        <v>17</v>
      </c>
      <c r="L11" s="37" t="s">
        <v>17</v>
      </c>
      <c r="M11" s="31" t="s">
        <v>17</v>
      </c>
      <c r="N11" s="31" t="s">
        <v>17</v>
      </c>
      <c r="O11" s="31" t="s">
        <v>17</v>
      </c>
      <c r="P11" s="31" t="s">
        <v>17</v>
      </c>
      <c r="Q11" s="38" t="s">
        <v>17</v>
      </c>
    </row>
    <row r="12" spans="1:23" x14ac:dyDescent="0.55000000000000004">
      <c r="A12" s="29" t="s">
        <v>26</v>
      </c>
      <c r="B12" s="29" t="s">
        <v>23</v>
      </c>
      <c r="C12" s="29" t="s">
        <v>21</v>
      </c>
      <c r="D12" s="29" t="s">
        <v>20</v>
      </c>
      <c r="E12" s="29" t="s">
        <v>16</v>
      </c>
      <c r="F12" s="29">
        <v>11527.850532565</v>
      </c>
      <c r="G12" s="29">
        <v>9783.6345381526098</v>
      </c>
      <c r="H12" s="29">
        <v>9885.6224899598401</v>
      </c>
      <c r="I12" s="29">
        <v>10066.9344042838</v>
      </c>
      <c r="J12" s="29">
        <v>10223.237778700999</v>
      </c>
      <c r="K12" s="29">
        <v>10359.3729757741</v>
      </c>
      <c r="L12" s="37">
        <v>10499.1579220106</v>
      </c>
      <c r="M12" s="31">
        <v>10638.942868247201</v>
      </c>
      <c r="N12" s="31">
        <v>14090.555771473</v>
      </c>
      <c r="O12" s="31">
        <v>13929.2654488923</v>
      </c>
      <c r="P12" s="31">
        <v>13767.9751263117</v>
      </c>
      <c r="Q12" s="38" t="s">
        <v>17</v>
      </c>
    </row>
    <row r="13" spans="1:23" x14ac:dyDescent="0.55000000000000004">
      <c r="A13" s="29" t="s">
        <v>26</v>
      </c>
      <c r="B13" s="29" t="s">
        <v>23</v>
      </c>
      <c r="C13" s="29" t="s">
        <v>21</v>
      </c>
      <c r="D13" s="29" t="s">
        <v>20</v>
      </c>
      <c r="E13" s="29" t="s">
        <v>18</v>
      </c>
      <c r="F13" s="29">
        <v>19527.850532565</v>
      </c>
      <c r="G13" s="29">
        <v>17783.634538152601</v>
      </c>
      <c r="H13" s="29">
        <v>17885.622489959798</v>
      </c>
      <c r="I13" s="29">
        <v>18066.934404283798</v>
      </c>
      <c r="J13" s="29">
        <v>18223.237778701001</v>
      </c>
      <c r="K13" s="29">
        <v>18359.372975774098</v>
      </c>
      <c r="L13" s="37">
        <v>18499.1579220106</v>
      </c>
      <c r="M13" s="31">
        <v>18638.942868247199</v>
      </c>
      <c r="N13" s="31">
        <v>14090.555771473</v>
      </c>
      <c r="O13" s="31">
        <v>13929.2654488923</v>
      </c>
      <c r="P13" s="31">
        <v>13767.9751263117</v>
      </c>
      <c r="Q13" s="38" t="s">
        <v>17</v>
      </c>
    </row>
    <row r="14" spans="1:23" x14ac:dyDescent="0.55000000000000004">
      <c r="A14" s="30" t="s">
        <v>26</v>
      </c>
      <c r="B14" s="30" t="s">
        <v>24</v>
      </c>
      <c r="C14" s="30" t="s">
        <v>14</v>
      </c>
      <c r="D14" s="30" t="s">
        <v>15</v>
      </c>
      <c r="E14" s="30" t="s">
        <v>16</v>
      </c>
      <c r="F14" s="30" t="s">
        <v>17</v>
      </c>
      <c r="G14" s="30">
        <v>12875.334672021399</v>
      </c>
      <c r="H14" s="30">
        <v>12893.6546184739</v>
      </c>
      <c r="I14" s="30">
        <v>12926.223412167201</v>
      </c>
      <c r="J14" s="30">
        <v>12954.2999584545</v>
      </c>
      <c r="K14" s="30">
        <v>12978.753724575699</v>
      </c>
      <c r="L14" s="39">
        <v>13118.538670812301</v>
      </c>
      <c r="M14" s="32">
        <v>13258.3236170488</v>
      </c>
      <c r="N14" s="32">
        <v>16709.936520274601</v>
      </c>
      <c r="O14" s="32">
        <v>16548.646197694001</v>
      </c>
      <c r="P14" s="32">
        <v>16387.355875113401</v>
      </c>
      <c r="Q14" s="40">
        <v>16193.8074880166</v>
      </c>
    </row>
    <row r="15" spans="1:23" x14ac:dyDescent="0.55000000000000004">
      <c r="A15" s="30" t="s">
        <v>26</v>
      </c>
      <c r="B15" s="30" t="s">
        <v>24</v>
      </c>
      <c r="C15" s="30" t="s">
        <v>14</v>
      </c>
      <c r="D15" s="30" t="s">
        <v>15</v>
      </c>
      <c r="E15" s="30" t="s">
        <v>18</v>
      </c>
      <c r="F15" s="30" t="s">
        <v>17</v>
      </c>
      <c r="G15" s="30">
        <v>12875.334672021399</v>
      </c>
      <c r="H15" s="30">
        <v>12893.6546184739</v>
      </c>
      <c r="I15" s="30">
        <v>12926.223412167201</v>
      </c>
      <c r="J15" s="30">
        <v>12954.2999584545</v>
      </c>
      <c r="K15" s="30">
        <v>12978.753724575699</v>
      </c>
      <c r="L15" s="39">
        <v>13118.538670812301</v>
      </c>
      <c r="M15" s="32">
        <v>13258.3236170488</v>
      </c>
      <c r="N15" s="32">
        <v>16709.936520274601</v>
      </c>
      <c r="O15" s="32">
        <v>16548.646197694001</v>
      </c>
      <c r="P15" s="32">
        <v>16387.355875113401</v>
      </c>
      <c r="Q15" s="40">
        <v>16193.8074880166</v>
      </c>
    </row>
    <row r="16" spans="1:23" x14ac:dyDescent="0.55000000000000004">
      <c r="A16" s="30" t="s">
        <v>26</v>
      </c>
      <c r="B16" s="30" t="s">
        <v>24</v>
      </c>
      <c r="C16" s="30" t="s">
        <v>14</v>
      </c>
      <c r="D16" s="30" t="s">
        <v>19</v>
      </c>
      <c r="E16" s="30" t="s">
        <v>16</v>
      </c>
      <c r="F16" s="30" t="s">
        <v>17</v>
      </c>
      <c r="G16" s="30" t="s">
        <v>17</v>
      </c>
      <c r="H16" s="30" t="s">
        <v>17</v>
      </c>
      <c r="I16" s="30" t="s">
        <v>17</v>
      </c>
      <c r="J16" s="30">
        <v>12954.2999584545</v>
      </c>
      <c r="K16" s="30">
        <v>12978.753724575699</v>
      </c>
      <c r="L16" s="39">
        <v>13118.538670812301</v>
      </c>
      <c r="M16" s="32">
        <v>13258.3236170488</v>
      </c>
      <c r="N16" s="32">
        <v>16709.936520274601</v>
      </c>
      <c r="O16" s="32">
        <v>16548.646197694001</v>
      </c>
      <c r="P16" s="32">
        <v>16387.355875113401</v>
      </c>
      <c r="Q16" s="40">
        <v>16193.8074880166</v>
      </c>
    </row>
    <row r="17" spans="1:17" x14ac:dyDescent="0.55000000000000004">
      <c r="A17" s="30" t="s">
        <v>26</v>
      </c>
      <c r="B17" s="30" t="s">
        <v>24</v>
      </c>
      <c r="C17" s="30" t="s">
        <v>14</v>
      </c>
      <c r="D17" s="30" t="s">
        <v>19</v>
      </c>
      <c r="E17" s="30" t="s">
        <v>18</v>
      </c>
      <c r="F17" s="30" t="s">
        <v>17</v>
      </c>
      <c r="G17" s="30" t="s">
        <v>17</v>
      </c>
      <c r="H17" s="30" t="s">
        <v>17</v>
      </c>
      <c r="I17" s="30" t="s">
        <v>17</v>
      </c>
      <c r="J17" s="30">
        <v>12954.2999584545</v>
      </c>
      <c r="K17" s="30">
        <v>12978.753724575699</v>
      </c>
      <c r="L17" s="39">
        <v>13118.538670812301</v>
      </c>
      <c r="M17" s="32">
        <v>13258.3236170488</v>
      </c>
      <c r="N17" s="32">
        <v>16709.936520274601</v>
      </c>
      <c r="O17" s="32">
        <v>16548.646197694001</v>
      </c>
      <c r="P17" s="32">
        <v>16387.355875113401</v>
      </c>
      <c r="Q17" s="40">
        <v>16193.8074880166</v>
      </c>
    </row>
    <row r="18" spans="1:17" x14ac:dyDescent="0.55000000000000004">
      <c r="A18" s="30" t="s">
        <v>26</v>
      </c>
      <c r="B18" s="30" t="s">
        <v>24</v>
      </c>
      <c r="C18" s="30" t="s">
        <v>14</v>
      </c>
      <c r="D18" s="30" t="s">
        <v>20</v>
      </c>
      <c r="E18" s="30" t="s">
        <v>16</v>
      </c>
      <c r="F18" s="30" t="s">
        <v>17</v>
      </c>
      <c r="G18" s="30" t="s">
        <v>17</v>
      </c>
      <c r="H18" s="30" t="s">
        <v>17</v>
      </c>
      <c r="I18" s="30" t="s">
        <v>17</v>
      </c>
      <c r="J18" s="30" t="s">
        <v>17</v>
      </c>
      <c r="K18" s="30" t="s">
        <v>17</v>
      </c>
      <c r="L18" s="39">
        <v>13118.538670812301</v>
      </c>
      <c r="M18" s="32">
        <v>13258.3236170488</v>
      </c>
      <c r="N18" s="32">
        <v>16709.936520274601</v>
      </c>
      <c r="O18" s="32">
        <v>16548.646197694001</v>
      </c>
      <c r="P18" s="32">
        <v>16387.355875113401</v>
      </c>
      <c r="Q18" s="40">
        <v>16193.8074880166</v>
      </c>
    </row>
    <row r="19" spans="1:17" x14ac:dyDescent="0.55000000000000004">
      <c r="A19" s="30" t="s">
        <v>26</v>
      </c>
      <c r="B19" s="30" t="s">
        <v>24</v>
      </c>
      <c r="C19" s="30" t="s">
        <v>14</v>
      </c>
      <c r="D19" s="30" t="s">
        <v>20</v>
      </c>
      <c r="E19" s="30" t="s">
        <v>18</v>
      </c>
      <c r="F19" s="30" t="s">
        <v>17</v>
      </c>
      <c r="G19" s="30" t="s">
        <v>17</v>
      </c>
      <c r="H19" s="30" t="s">
        <v>17</v>
      </c>
      <c r="I19" s="30" t="s">
        <v>17</v>
      </c>
      <c r="J19" s="30" t="s">
        <v>17</v>
      </c>
      <c r="K19" s="30" t="s">
        <v>17</v>
      </c>
      <c r="L19" s="39">
        <v>13118.538670812301</v>
      </c>
      <c r="M19" s="32">
        <v>13258.3236170488</v>
      </c>
      <c r="N19" s="32">
        <v>16709.936520274601</v>
      </c>
      <c r="O19" s="32">
        <v>16548.646197694001</v>
      </c>
      <c r="P19" s="32">
        <v>16387.355875113401</v>
      </c>
      <c r="Q19" s="40">
        <v>16193.8074880166</v>
      </c>
    </row>
    <row r="20" spans="1:17" x14ac:dyDescent="0.55000000000000004">
      <c r="A20" s="30" t="s">
        <v>26</v>
      </c>
      <c r="B20" s="30" t="s">
        <v>24</v>
      </c>
      <c r="C20" s="30" t="s">
        <v>21</v>
      </c>
      <c r="D20" s="30" t="s">
        <v>15</v>
      </c>
      <c r="E20" s="30" t="s">
        <v>16</v>
      </c>
      <c r="F20" s="30">
        <v>8000</v>
      </c>
      <c r="G20" s="30">
        <v>8000</v>
      </c>
      <c r="H20" s="30">
        <v>8000</v>
      </c>
      <c r="I20" s="30" t="s">
        <v>17</v>
      </c>
      <c r="J20" s="30" t="s">
        <v>17</v>
      </c>
      <c r="K20" s="30" t="s">
        <v>17</v>
      </c>
      <c r="L20" s="39" t="s">
        <v>17</v>
      </c>
      <c r="M20" s="32" t="s">
        <v>17</v>
      </c>
      <c r="N20" s="32" t="s">
        <v>17</v>
      </c>
      <c r="O20" s="32" t="s">
        <v>17</v>
      </c>
      <c r="P20" s="32" t="s">
        <v>17</v>
      </c>
      <c r="Q20" s="40" t="s">
        <v>17</v>
      </c>
    </row>
    <row r="21" spans="1:17" x14ac:dyDescent="0.55000000000000004">
      <c r="A21" s="30" t="s">
        <v>26</v>
      </c>
      <c r="B21" s="30" t="s">
        <v>24</v>
      </c>
      <c r="C21" s="30" t="s">
        <v>21</v>
      </c>
      <c r="D21" s="30" t="s">
        <v>15</v>
      </c>
      <c r="E21" s="30" t="s">
        <v>18</v>
      </c>
      <c r="F21" s="30">
        <v>8000</v>
      </c>
      <c r="G21" s="30">
        <v>16000</v>
      </c>
      <c r="H21" s="30">
        <v>16000</v>
      </c>
      <c r="I21" s="30" t="s">
        <v>17</v>
      </c>
      <c r="J21" s="30" t="s">
        <v>17</v>
      </c>
      <c r="K21" s="30" t="s">
        <v>17</v>
      </c>
      <c r="L21" s="39" t="s">
        <v>17</v>
      </c>
      <c r="M21" s="32" t="s">
        <v>17</v>
      </c>
      <c r="N21" s="32" t="s">
        <v>17</v>
      </c>
      <c r="O21" s="32" t="s">
        <v>17</v>
      </c>
      <c r="P21" s="32" t="s">
        <v>17</v>
      </c>
      <c r="Q21" s="40" t="s">
        <v>17</v>
      </c>
    </row>
    <row r="22" spans="1:17" x14ac:dyDescent="0.55000000000000004">
      <c r="A22" s="30" t="s">
        <v>26</v>
      </c>
      <c r="B22" s="30" t="s">
        <v>24</v>
      </c>
      <c r="C22" s="30" t="s">
        <v>21</v>
      </c>
      <c r="D22" s="30" t="s">
        <v>19</v>
      </c>
      <c r="E22" s="30" t="s">
        <v>16</v>
      </c>
      <c r="F22" s="30">
        <v>8000</v>
      </c>
      <c r="G22" s="30">
        <v>8000</v>
      </c>
      <c r="H22" s="30">
        <v>8000</v>
      </c>
      <c r="I22" s="30">
        <v>8000</v>
      </c>
      <c r="J22" s="30">
        <v>8000</v>
      </c>
      <c r="K22" s="30" t="s">
        <v>17</v>
      </c>
      <c r="L22" s="39" t="s">
        <v>17</v>
      </c>
      <c r="M22" s="32" t="s">
        <v>17</v>
      </c>
      <c r="N22" s="32" t="s">
        <v>17</v>
      </c>
      <c r="O22" s="32" t="s">
        <v>17</v>
      </c>
      <c r="P22" s="32" t="s">
        <v>17</v>
      </c>
      <c r="Q22" s="40" t="s">
        <v>17</v>
      </c>
    </row>
    <row r="23" spans="1:17" x14ac:dyDescent="0.55000000000000004">
      <c r="A23" s="30" t="s">
        <v>26</v>
      </c>
      <c r="B23" s="30" t="s">
        <v>24</v>
      </c>
      <c r="C23" s="30" t="s">
        <v>21</v>
      </c>
      <c r="D23" s="30" t="s">
        <v>19</v>
      </c>
      <c r="E23" s="30" t="s">
        <v>18</v>
      </c>
      <c r="F23" s="30">
        <v>8000</v>
      </c>
      <c r="G23" s="30">
        <v>16000</v>
      </c>
      <c r="H23" s="30">
        <v>16000</v>
      </c>
      <c r="I23" s="30">
        <v>16000</v>
      </c>
      <c r="J23" s="30">
        <v>16000</v>
      </c>
      <c r="K23" s="30" t="s">
        <v>17</v>
      </c>
      <c r="L23" s="39" t="s">
        <v>17</v>
      </c>
      <c r="M23" s="32" t="s">
        <v>17</v>
      </c>
      <c r="N23" s="32" t="s">
        <v>17</v>
      </c>
      <c r="O23" s="32" t="s">
        <v>17</v>
      </c>
      <c r="P23" s="32" t="s">
        <v>17</v>
      </c>
      <c r="Q23" s="40" t="s">
        <v>17</v>
      </c>
    </row>
    <row r="24" spans="1:17" x14ac:dyDescent="0.55000000000000004">
      <c r="A24" s="30" t="s">
        <v>26</v>
      </c>
      <c r="B24" s="30" t="s">
        <v>24</v>
      </c>
      <c r="C24" s="30" t="s">
        <v>21</v>
      </c>
      <c r="D24" s="30" t="s">
        <v>20</v>
      </c>
      <c r="E24" s="30" t="s">
        <v>16</v>
      </c>
      <c r="F24" s="30">
        <v>13710.4941505151</v>
      </c>
      <c r="G24" s="30">
        <v>11875.334672021399</v>
      </c>
      <c r="H24" s="30">
        <v>11893.6546184739</v>
      </c>
      <c r="I24" s="30">
        <v>11926.223412167201</v>
      </c>
      <c r="J24" s="30">
        <v>11954.2999584545</v>
      </c>
      <c r="K24" s="30">
        <v>11978.753724575699</v>
      </c>
      <c r="L24" s="39">
        <v>12118.538670812301</v>
      </c>
      <c r="M24" s="32">
        <v>12258.3236170488</v>
      </c>
      <c r="N24" s="32">
        <v>15709.936520274599</v>
      </c>
      <c r="O24" s="32">
        <v>15548.646197694001</v>
      </c>
      <c r="P24" s="32">
        <v>15387.355875113401</v>
      </c>
      <c r="Q24" s="40" t="s">
        <v>17</v>
      </c>
    </row>
    <row r="25" spans="1:17" x14ac:dyDescent="0.55000000000000004">
      <c r="A25" s="30" t="s">
        <v>26</v>
      </c>
      <c r="B25" s="30" t="s">
        <v>24</v>
      </c>
      <c r="C25" s="30" t="s">
        <v>21</v>
      </c>
      <c r="D25" s="30" t="s">
        <v>20</v>
      </c>
      <c r="E25" s="30" t="s">
        <v>18</v>
      </c>
      <c r="F25" s="30">
        <v>21710.4941505151</v>
      </c>
      <c r="G25" s="30">
        <v>19875.334672021399</v>
      </c>
      <c r="H25" s="30">
        <v>19893.654618473902</v>
      </c>
      <c r="I25" s="30">
        <v>19926.223412167201</v>
      </c>
      <c r="J25" s="30">
        <v>19954.2999584545</v>
      </c>
      <c r="K25" s="30">
        <v>19978.753724575701</v>
      </c>
      <c r="L25" s="39">
        <v>20118.538670812301</v>
      </c>
      <c r="M25" s="32">
        <v>20258.323617048802</v>
      </c>
      <c r="N25" s="32">
        <v>15709.936520274599</v>
      </c>
      <c r="O25" s="32">
        <v>15548.646197694001</v>
      </c>
      <c r="P25" s="32">
        <v>15387.355875113401</v>
      </c>
      <c r="Q25" s="40" t="s">
        <v>17</v>
      </c>
    </row>
    <row r="26" spans="1:17" x14ac:dyDescent="0.55000000000000004">
      <c r="A26" t="s">
        <v>26</v>
      </c>
      <c r="B26" t="s">
        <v>25</v>
      </c>
      <c r="C26" t="s">
        <v>14</v>
      </c>
      <c r="D26" t="s">
        <v>15</v>
      </c>
      <c r="E26" t="s">
        <v>16</v>
      </c>
      <c r="F26" t="s">
        <v>17</v>
      </c>
      <c r="G26">
        <v>14967.0348058902</v>
      </c>
      <c r="H26">
        <v>14901.686746988</v>
      </c>
      <c r="I26">
        <v>14785.5124200506</v>
      </c>
      <c r="J26">
        <v>14685.362138208</v>
      </c>
      <c r="K26">
        <v>14598.1344733774</v>
      </c>
      <c r="L26" s="41">
        <v>14737.9194196139</v>
      </c>
      <c r="M26" s="33">
        <v>14877.704365850501</v>
      </c>
      <c r="N26" s="33">
        <v>18329.317269076299</v>
      </c>
      <c r="O26" s="33">
        <v>18168.026946495698</v>
      </c>
      <c r="P26" s="33">
        <v>18006.736623915</v>
      </c>
      <c r="Q26" s="42">
        <v>17813.188236818201</v>
      </c>
    </row>
    <row r="27" spans="1:17" x14ac:dyDescent="0.55000000000000004">
      <c r="A27" t="s">
        <v>26</v>
      </c>
      <c r="B27" t="s">
        <v>25</v>
      </c>
      <c r="C27" t="s">
        <v>14</v>
      </c>
      <c r="D27" t="s">
        <v>15</v>
      </c>
      <c r="E27" t="s">
        <v>18</v>
      </c>
      <c r="F27" t="s">
        <v>17</v>
      </c>
      <c r="G27">
        <v>14967.0348058902</v>
      </c>
      <c r="H27">
        <v>14901.686746988</v>
      </c>
      <c r="I27">
        <v>14785.5124200506</v>
      </c>
      <c r="J27">
        <v>14685.362138208</v>
      </c>
      <c r="K27">
        <v>14598.1344733774</v>
      </c>
      <c r="L27" s="41">
        <v>14737.9194196139</v>
      </c>
      <c r="M27" s="33">
        <v>14877.704365850501</v>
      </c>
      <c r="N27" s="33">
        <v>18329.317269076299</v>
      </c>
      <c r="O27" s="33">
        <v>18168.026946495698</v>
      </c>
      <c r="P27" s="33">
        <v>18006.736623915</v>
      </c>
      <c r="Q27" s="42">
        <v>17813.188236818201</v>
      </c>
    </row>
    <row r="28" spans="1:17" x14ac:dyDescent="0.55000000000000004">
      <c r="A28" t="s">
        <v>26</v>
      </c>
      <c r="B28" t="s">
        <v>25</v>
      </c>
      <c r="C28" t="s">
        <v>14</v>
      </c>
      <c r="D28" t="s">
        <v>19</v>
      </c>
      <c r="E28" t="s">
        <v>16</v>
      </c>
      <c r="F28" t="s">
        <v>17</v>
      </c>
      <c r="G28" t="s">
        <v>17</v>
      </c>
      <c r="H28" t="s">
        <v>17</v>
      </c>
      <c r="I28" t="s">
        <v>17</v>
      </c>
      <c r="J28">
        <v>14685.362138208</v>
      </c>
      <c r="K28">
        <v>14598.1344733774</v>
      </c>
      <c r="L28" s="41">
        <v>14737.9194196139</v>
      </c>
      <c r="M28" s="33">
        <v>14877.704365850501</v>
      </c>
      <c r="N28" s="33">
        <v>18329.317269076299</v>
      </c>
      <c r="O28" s="33">
        <v>18168.026946495698</v>
      </c>
      <c r="P28" s="33">
        <v>18006.736623915</v>
      </c>
      <c r="Q28" s="42">
        <v>17813.188236818201</v>
      </c>
    </row>
    <row r="29" spans="1:17" x14ac:dyDescent="0.55000000000000004">
      <c r="A29" t="s">
        <v>26</v>
      </c>
      <c r="B29" t="s">
        <v>25</v>
      </c>
      <c r="C29" t="s">
        <v>14</v>
      </c>
      <c r="D29" t="s">
        <v>19</v>
      </c>
      <c r="E29" t="s">
        <v>18</v>
      </c>
      <c r="F29" t="s">
        <v>17</v>
      </c>
      <c r="G29" t="s">
        <v>17</v>
      </c>
      <c r="H29" t="s">
        <v>17</v>
      </c>
      <c r="I29" t="s">
        <v>17</v>
      </c>
      <c r="J29">
        <v>14685.362138208</v>
      </c>
      <c r="K29">
        <v>14598.1344733774</v>
      </c>
      <c r="L29" s="41">
        <v>14737.9194196139</v>
      </c>
      <c r="M29" s="33">
        <v>14877.704365850501</v>
      </c>
      <c r="N29" s="33">
        <v>18329.317269076299</v>
      </c>
      <c r="O29" s="33">
        <v>18168.026946495698</v>
      </c>
      <c r="P29" s="33">
        <v>18006.736623915</v>
      </c>
      <c r="Q29" s="42">
        <v>17813.188236818201</v>
      </c>
    </row>
    <row r="30" spans="1:17" x14ac:dyDescent="0.55000000000000004">
      <c r="A30" t="s">
        <v>26</v>
      </c>
      <c r="B30" t="s">
        <v>25</v>
      </c>
      <c r="C30" t="s">
        <v>14</v>
      </c>
      <c r="D30" t="s">
        <v>20</v>
      </c>
      <c r="E30" t="s">
        <v>16</v>
      </c>
      <c r="F30" t="s">
        <v>17</v>
      </c>
      <c r="G30" t="s">
        <v>17</v>
      </c>
      <c r="H30" t="s">
        <v>17</v>
      </c>
      <c r="I30" t="s">
        <v>17</v>
      </c>
      <c r="J30" t="s">
        <v>17</v>
      </c>
      <c r="K30" t="s">
        <v>17</v>
      </c>
      <c r="L30" s="41">
        <v>14737.9194196139</v>
      </c>
      <c r="M30" s="33">
        <v>14877.704365850501</v>
      </c>
      <c r="N30" s="33">
        <v>18329.317269076299</v>
      </c>
      <c r="O30" s="33">
        <v>18168.026946495698</v>
      </c>
      <c r="P30" s="33">
        <v>18006.736623915</v>
      </c>
      <c r="Q30" s="42">
        <v>17813.188236818201</v>
      </c>
    </row>
    <row r="31" spans="1:17" x14ac:dyDescent="0.55000000000000004">
      <c r="A31" t="s">
        <v>26</v>
      </c>
      <c r="B31" t="s">
        <v>25</v>
      </c>
      <c r="C31" t="s">
        <v>14</v>
      </c>
      <c r="D31" t="s">
        <v>20</v>
      </c>
      <c r="E31" t="s">
        <v>18</v>
      </c>
      <c r="F31" t="s">
        <v>17</v>
      </c>
      <c r="G31" t="s">
        <v>17</v>
      </c>
      <c r="H31" t="s">
        <v>17</v>
      </c>
      <c r="I31" t="s">
        <v>17</v>
      </c>
      <c r="J31" t="s">
        <v>17</v>
      </c>
      <c r="K31" t="s">
        <v>17</v>
      </c>
      <c r="L31" s="41">
        <v>14737.9194196139</v>
      </c>
      <c r="M31" s="33">
        <v>14877.704365850501</v>
      </c>
      <c r="N31" s="33">
        <v>18329.317269076299</v>
      </c>
      <c r="O31" s="33">
        <v>18168.026946495698</v>
      </c>
      <c r="P31" s="33">
        <v>18006.736623915</v>
      </c>
      <c r="Q31" s="42">
        <v>17813.188236818201</v>
      </c>
    </row>
    <row r="32" spans="1:17" x14ac:dyDescent="0.55000000000000004">
      <c r="A32" t="s">
        <v>26</v>
      </c>
      <c r="B32" t="s">
        <v>25</v>
      </c>
      <c r="C32" t="s">
        <v>21</v>
      </c>
      <c r="D32" t="s">
        <v>15</v>
      </c>
      <c r="E32" t="s">
        <v>16</v>
      </c>
      <c r="F32">
        <v>8000</v>
      </c>
      <c r="G32">
        <v>8000</v>
      </c>
      <c r="H32">
        <v>8000</v>
      </c>
      <c r="I32" t="s">
        <v>17</v>
      </c>
      <c r="J32" t="s">
        <v>17</v>
      </c>
      <c r="K32" t="s">
        <v>17</v>
      </c>
      <c r="L32" s="41" t="s">
        <v>17</v>
      </c>
      <c r="M32" s="33" t="s">
        <v>17</v>
      </c>
      <c r="N32" s="33" t="s">
        <v>17</v>
      </c>
      <c r="O32" s="33" t="s">
        <v>17</v>
      </c>
      <c r="P32" s="33" t="s">
        <v>17</v>
      </c>
      <c r="Q32" s="42" t="s">
        <v>17</v>
      </c>
    </row>
    <row r="33" spans="1:17" x14ac:dyDescent="0.55000000000000004">
      <c r="A33" t="s">
        <v>26</v>
      </c>
      <c r="B33" t="s">
        <v>25</v>
      </c>
      <c r="C33" t="s">
        <v>21</v>
      </c>
      <c r="D33" t="s">
        <v>15</v>
      </c>
      <c r="E33" t="s">
        <v>18</v>
      </c>
      <c r="F33">
        <v>8000</v>
      </c>
      <c r="G33">
        <v>16000</v>
      </c>
      <c r="H33">
        <v>16000</v>
      </c>
      <c r="I33" t="s">
        <v>17</v>
      </c>
      <c r="J33" t="s">
        <v>17</v>
      </c>
      <c r="K33" t="s">
        <v>17</v>
      </c>
      <c r="L33" s="41" t="s">
        <v>17</v>
      </c>
      <c r="M33" s="33" t="s">
        <v>17</v>
      </c>
      <c r="N33" s="33" t="s">
        <v>17</v>
      </c>
      <c r="O33" s="33" t="s">
        <v>17</v>
      </c>
      <c r="P33" s="33" t="s">
        <v>17</v>
      </c>
      <c r="Q33" s="42" t="s">
        <v>17</v>
      </c>
    </row>
    <row r="34" spans="1:17" x14ac:dyDescent="0.55000000000000004">
      <c r="A34" t="s">
        <v>26</v>
      </c>
      <c r="B34" t="s">
        <v>25</v>
      </c>
      <c r="C34" t="s">
        <v>21</v>
      </c>
      <c r="D34" t="s">
        <v>19</v>
      </c>
      <c r="E34" t="s">
        <v>16</v>
      </c>
      <c r="F34">
        <v>8000</v>
      </c>
      <c r="G34">
        <v>8000</v>
      </c>
      <c r="H34">
        <v>8000</v>
      </c>
      <c r="I34">
        <v>8000</v>
      </c>
      <c r="J34">
        <v>8000</v>
      </c>
      <c r="K34" t="s">
        <v>17</v>
      </c>
      <c r="L34" s="41" t="s">
        <v>17</v>
      </c>
      <c r="M34" s="33" t="s">
        <v>17</v>
      </c>
      <c r="N34" s="33" t="s">
        <v>17</v>
      </c>
      <c r="O34" s="33" t="s">
        <v>17</v>
      </c>
      <c r="P34" s="33" t="s">
        <v>17</v>
      </c>
      <c r="Q34" s="42" t="s">
        <v>17</v>
      </c>
    </row>
    <row r="35" spans="1:17" x14ac:dyDescent="0.55000000000000004">
      <c r="A35" t="s">
        <v>26</v>
      </c>
      <c r="B35" t="s">
        <v>25</v>
      </c>
      <c r="C35" t="s">
        <v>21</v>
      </c>
      <c r="D35" t="s">
        <v>19</v>
      </c>
      <c r="E35" t="s">
        <v>18</v>
      </c>
      <c r="F35">
        <v>8000</v>
      </c>
      <c r="G35">
        <v>16000</v>
      </c>
      <c r="H35">
        <v>16000</v>
      </c>
      <c r="I35">
        <v>16000</v>
      </c>
      <c r="J35">
        <v>16000</v>
      </c>
      <c r="K35" t="s">
        <v>17</v>
      </c>
      <c r="L35" s="41" t="s">
        <v>17</v>
      </c>
      <c r="M35" s="33" t="s">
        <v>17</v>
      </c>
      <c r="N35" s="33" t="s">
        <v>17</v>
      </c>
      <c r="O35" s="33" t="s">
        <v>17</v>
      </c>
      <c r="P35" s="33" t="s">
        <v>17</v>
      </c>
      <c r="Q35" s="42" t="s">
        <v>17</v>
      </c>
    </row>
    <row r="36" spans="1:17" x14ac:dyDescent="0.55000000000000004">
      <c r="A36" t="s">
        <v>26</v>
      </c>
      <c r="B36" t="s">
        <v>25</v>
      </c>
      <c r="C36" t="s">
        <v>21</v>
      </c>
      <c r="D36" t="s">
        <v>20</v>
      </c>
      <c r="E36" t="s">
        <v>16</v>
      </c>
      <c r="F36">
        <v>15893.1377684652</v>
      </c>
      <c r="G36">
        <v>13967.0348058902</v>
      </c>
      <c r="H36">
        <v>13901.686746988</v>
      </c>
      <c r="I36">
        <v>13785.5124200506</v>
      </c>
      <c r="J36">
        <v>13685.362138208</v>
      </c>
      <c r="K36">
        <v>13598.1344733774</v>
      </c>
      <c r="L36" s="41">
        <v>13737.9194196139</v>
      </c>
      <c r="M36" s="33">
        <v>13877.704365850501</v>
      </c>
      <c r="N36" s="33">
        <v>17329.317269076299</v>
      </c>
      <c r="O36" s="33">
        <v>17168.026946495698</v>
      </c>
      <c r="P36" s="33">
        <v>17006.736623915</v>
      </c>
      <c r="Q36" s="42" t="s">
        <v>17</v>
      </c>
    </row>
    <row r="37" spans="1:17" ht="14.7" thickBot="1" x14ac:dyDescent="0.6">
      <c r="A37" t="s">
        <v>26</v>
      </c>
      <c r="B37" t="s">
        <v>25</v>
      </c>
      <c r="C37" t="s">
        <v>21</v>
      </c>
      <c r="D37" t="s">
        <v>20</v>
      </c>
      <c r="E37" t="s">
        <v>18</v>
      </c>
      <c r="F37">
        <v>23893.1377684652</v>
      </c>
      <c r="G37">
        <v>21967.034805890198</v>
      </c>
      <c r="H37">
        <v>21901.686746988002</v>
      </c>
      <c r="I37">
        <v>21785.5124200506</v>
      </c>
      <c r="J37">
        <v>21685.362138207998</v>
      </c>
      <c r="K37">
        <v>21598.134473377399</v>
      </c>
      <c r="L37" s="43">
        <v>21737.9194196139</v>
      </c>
      <c r="M37" s="44">
        <v>21877.704365850499</v>
      </c>
      <c r="N37" s="44">
        <v>17329.317269076299</v>
      </c>
      <c r="O37" s="44">
        <v>17168.026946495698</v>
      </c>
      <c r="P37" s="44">
        <v>17006.736623915</v>
      </c>
      <c r="Q37" s="45" t="s">
        <v>17</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BE042-5C24-43D3-9758-D9BE5F849BE5}">
  <dimension ref="D1:Z62"/>
  <sheetViews>
    <sheetView topLeftCell="L1" workbookViewId="0">
      <selection activeCell="AA50" sqref="AA50"/>
    </sheetView>
  </sheetViews>
  <sheetFormatPr defaultRowHeight="14.4" x14ac:dyDescent="0.55000000000000004"/>
  <cols>
    <col min="5" max="5" width="13.68359375" customWidth="1"/>
    <col min="6" max="6" width="13.83984375" customWidth="1"/>
    <col min="7" max="7" width="21.9453125" customWidth="1"/>
  </cols>
  <sheetData>
    <row r="1" spans="4:26" x14ac:dyDescent="0.55000000000000004">
      <c r="L1" s="74" t="s">
        <v>96</v>
      </c>
      <c r="M1" s="74"/>
      <c r="N1" s="74"/>
      <c r="O1" s="74"/>
      <c r="P1" s="74"/>
      <c r="Q1" s="74"/>
    </row>
    <row r="2" spans="4:26" ht="14.7" thickBot="1" x14ac:dyDescent="0.6">
      <c r="Q2" t="s">
        <v>0</v>
      </c>
      <c r="Y2" t="s">
        <v>0</v>
      </c>
      <c r="Z2" t="s">
        <v>97</v>
      </c>
    </row>
    <row r="3" spans="4:26" ht="15.3" thickBot="1" x14ac:dyDescent="0.6">
      <c r="D3" s="27" t="s">
        <v>81</v>
      </c>
      <c r="E3" s="28" t="s">
        <v>82</v>
      </c>
      <c r="F3" s="28" t="s">
        <v>83</v>
      </c>
      <c r="G3" s="28" t="s">
        <v>84</v>
      </c>
      <c r="H3" s="28" t="s">
        <v>85</v>
      </c>
      <c r="L3" t="s">
        <v>26</v>
      </c>
      <c r="M3" t="s">
        <v>13</v>
      </c>
      <c r="N3" t="s">
        <v>14</v>
      </c>
      <c r="O3" t="s">
        <v>15</v>
      </c>
      <c r="P3" t="s">
        <v>16</v>
      </c>
      <c r="Q3" t="s">
        <v>17</v>
      </c>
      <c r="T3" t="s">
        <v>28</v>
      </c>
      <c r="U3" t="s">
        <v>13</v>
      </c>
      <c r="V3" t="s">
        <v>14</v>
      </c>
      <c r="W3" t="s">
        <v>15</v>
      </c>
      <c r="X3" t="s">
        <v>16</v>
      </c>
      <c r="Y3" t="s">
        <v>17</v>
      </c>
      <c r="Z3">
        <v>8000</v>
      </c>
    </row>
    <row r="4" spans="4:26" ht="15.6" thickBot="1" x14ac:dyDescent="0.6">
      <c r="D4" s="61" t="s">
        <v>20</v>
      </c>
      <c r="E4" s="61" t="s">
        <v>21</v>
      </c>
      <c r="F4" s="26" t="s">
        <v>18</v>
      </c>
      <c r="G4" s="26"/>
      <c r="H4" s="24" t="s">
        <v>86</v>
      </c>
      <c r="L4" t="s">
        <v>26</v>
      </c>
      <c r="M4" t="s">
        <v>13</v>
      </c>
      <c r="N4" t="s">
        <v>14</v>
      </c>
      <c r="O4" t="s">
        <v>15</v>
      </c>
      <c r="P4" t="s">
        <v>18</v>
      </c>
      <c r="Q4" t="s">
        <v>17</v>
      </c>
      <c r="T4" t="s">
        <v>28</v>
      </c>
      <c r="U4" t="s">
        <v>13</v>
      </c>
      <c r="V4" t="s">
        <v>14</v>
      </c>
      <c r="W4" t="s">
        <v>15</v>
      </c>
      <c r="X4" t="s">
        <v>18</v>
      </c>
      <c r="Y4" t="s">
        <v>17</v>
      </c>
      <c r="Z4">
        <v>8000</v>
      </c>
    </row>
    <row r="5" spans="4:26" ht="15.6" thickBot="1" x14ac:dyDescent="0.6">
      <c r="D5" s="62"/>
      <c r="E5" s="63"/>
      <c r="F5" s="26" t="s">
        <v>16</v>
      </c>
      <c r="G5" s="26"/>
      <c r="H5" s="25" t="s">
        <v>87</v>
      </c>
      <c r="L5" t="s">
        <v>26</v>
      </c>
      <c r="M5" t="s">
        <v>13</v>
      </c>
      <c r="N5" t="s">
        <v>14</v>
      </c>
      <c r="O5" t="s">
        <v>19</v>
      </c>
      <c r="P5" t="s">
        <v>16</v>
      </c>
      <c r="Q5" t="s">
        <v>17</v>
      </c>
      <c r="T5" t="s">
        <v>28</v>
      </c>
      <c r="U5" t="s">
        <v>13</v>
      </c>
      <c r="V5" t="s">
        <v>14</v>
      </c>
      <c r="W5" t="s">
        <v>19</v>
      </c>
      <c r="X5" t="s">
        <v>16</v>
      </c>
      <c r="Y5" t="s">
        <v>17</v>
      </c>
      <c r="Z5">
        <v>8000</v>
      </c>
    </row>
    <row r="6" spans="4:26" ht="15.6" thickBot="1" x14ac:dyDescent="0.6">
      <c r="D6" s="62"/>
      <c r="E6" s="61" t="s">
        <v>14</v>
      </c>
      <c r="F6" s="26" t="s">
        <v>18</v>
      </c>
      <c r="G6" s="26"/>
      <c r="H6" s="25" t="s">
        <v>88</v>
      </c>
      <c r="L6" t="s">
        <v>26</v>
      </c>
      <c r="M6" t="s">
        <v>13</v>
      </c>
      <c r="N6" t="s">
        <v>14</v>
      </c>
      <c r="O6" t="s">
        <v>19</v>
      </c>
      <c r="P6" t="s">
        <v>18</v>
      </c>
      <c r="Q6" t="s">
        <v>17</v>
      </c>
      <c r="T6" t="s">
        <v>28</v>
      </c>
      <c r="U6" t="s">
        <v>13</v>
      </c>
      <c r="V6" t="s">
        <v>14</v>
      </c>
      <c r="W6" t="s">
        <v>19</v>
      </c>
      <c r="X6" t="s">
        <v>18</v>
      </c>
      <c r="Y6" t="s">
        <v>17</v>
      </c>
      <c r="Z6">
        <v>8000</v>
      </c>
    </row>
    <row r="7" spans="4:26" ht="15.6" thickBot="1" x14ac:dyDescent="0.6">
      <c r="D7" s="63"/>
      <c r="E7" s="63"/>
      <c r="F7" s="26" t="s">
        <v>16</v>
      </c>
      <c r="G7" s="26"/>
      <c r="H7" s="25" t="s">
        <v>89</v>
      </c>
      <c r="L7" t="s">
        <v>26</v>
      </c>
      <c r="M7" t="s">
        <v>13</v>
      </c>
      <c r="N7" t="s">
        <v>14</v>
      </c>
      <c r="O7" t="s">
        <v>20</v>
      </c>
      <c r="P7" t="s">
        <v>16</v>
      </c>
      <c r="Q7" t="s">
        <v>17</v>
      </c>
      <c r="T7" t="s">
        <v>28</v>
      </c>
      <c r="U7" t="s">
        <v>13</v>
      </c>
      <c r="V7" t="s">
        <v>14</v>
      </c>
      <c r="W7" t="s">
        <v>20</v>
      </c>
      <c r="X7" t="s">
        <v>16</v>
      </c>
      <c r="Y7" t="s">
        <v>17</v>
      </c>
      <c r="Z7" t="s">
        <v>17</v>
      </c>
    </row>
    <row r="8" spans="4:26" ht="15.6" thickBot="1" x14ac:dyDescent="0.6">
      <c r="D8" s="61" t="s">
        <v>19</v>
      </c>
      <c r="E8" s="61" t="s">
        <v>21</v>
      </c>
      <c r="F8" s="26" t="s">
        <v>18</v>
      </c>
      <c r="G8" s="26"/>
      <c r="H8" s="25" t="s">
        <v>90</v>
      </c>
      <c r="L8" t="s">
        <v>26</v>
      </c>
      <c r="M8" t="s">
        <v>13</v>
      </c>
      <c r="N8" t="s">
        <v>14</v>
      </c>
      <c r="O8" t="s">
        <v>20</v>
      </c>
      <c r="P8" t="s">
        <v>18</v>
      </c>
      <c r="Q8" t="s">
        <v>17</v>
      </c>
      <c r="T8" t="s">
        <v>28</v>
      </c>
      <c r="U8" t="s">
        <v>13</v>
      </c>
      <c r="V8" t="s">
        <v>14</v>
      </c>
      <c r="W8" t="s">
        <v>20</v>
      </c>
      <c r="X8" t="s">
        <v>18</v>
      </c>
      <c r="Y8" t="s">
        <v>17</v>
      </c>
      <c r="Z8" t="s">
        <v>17</v>
      </c>
    </row>
    <row r="9" spans="4:26" ht="15.6" thickBot="1" x14ac:dyDescent="0.6">
      <c r="D9" s="62"/>
      <c r="E9" s="63"/>
      <c r="F9" s="26" t="s">
        <v>16</v>
      </c>
      <c r="G9" s="26"/>
      <c r="H9" s="25" t="s">
        <v>90</v>
      </c>
      <c r="L9" t="s">
        <v>26</v>
      </c>
      <c r="M9" t="s">
        <v>13</v>
      </c>
      <c r="N9" t="s">
        <v>95</v>
      </c>
      <c r="O9" t="s">
        <v>15</v>
      </c>
      <c r="P9" t="s">
        <v>16</v>
      </c>
      <c r="Q9">
        <v>8000</v>
      </c>
      <c r="T9" t="s">
        <v>28</v>
      </c>
      <c r="U9" t="s">
        <v>13</v>
      </c>
      <c r="V9" t="s">
        <v>21</v>
      </c>
      <c r="W9" t="s">
        <v>15</v>
      </c>
      <c r="X9" t="s">
        <v>16</v>
      </c>
      <c r="Y9">
        <v>8000</v>
      </c>
      <c r="Z9" t="s">
        <v>17</v>
      </c>
    </row>
    <row r="10" spans="4:26" ht="15.6" thickBot="1" x14ac:dyDescent="0.6">
      <c r="D10" s="62"/>
      <c r="E10" s="61" t="s">
        <v>14</v>
      </c>
      <c r="F10" s="26" t="s">
        <v>18</v>
      </c>
      <c r="G10" s="26"/>
      <c r="H10" s="25" t="s">
        <v>88</v>
      </c>
      <c r="L10" t="s">
        <v>26</v>
      </c>
      <c r="M10" t="s">
        <v>13</v>
      </c>
      <c r="N10" t="s">
        <v>95</v>
      </c>
      <c r="O10" t="s">
        <v>15</v>
      </c>
      <c r="P10" t="s">
        <v>18</v>
      </c>
      <c r="Q10">
        <v>8000</v>
      </c>
      <c r="T10" t="s">
        <v>28</v>
      </c>
      <c r="U10" t="s">
        <v>13</v>
      </c>
      <c r="V10" t="s">
        <v>21</v>
      </c>
      <c r="W10" t="s">
        <v>15</v>
      </c>
      <c r="X10" t="s">
        <v>18</v>
      </c>
      <c r="Y10">
        <v>8000</v>
      </c>
      <c r="Z10" t="s">
        <v>17</v>
      </c>
    </row>
    <row r="11" spans="4:26" ht="15.6" thickBot="1" x14ac:dyDescent="0.6">
      <c r="D11" s="63"/>
      <c r="E11" s="63"/>
      <c r="F11" s="26" t="s">
        <v>16</v>
      </c>
      <c r="G11" s="26"/>
      <c r="H11" s="25" t="s">
        <v>89</v>
      </c>
      <c r="L11" t="s">
        <v>26</v>
      </c>
      <c r="M11" t="s">
        <v>13</v>
      </c>
      <c r="N11" t="s">
        <v>95</v>
      </c>
      <c r="O11" t="s">
        <v>19</v>
      </c>
      <c r="P11" t="s">
        <v>16</v>
      </c>
      <c r="Q11">
        <v>8000</v>
      </c>
      <c r="T11" t="s">
        <v>28</v>
      </c>
      <c r="U11" t="s">
        <v>13</v>
      </c>
      <c r="V11" t="s">
        <v>21</v>
      </c>
      <c r="W11" t="s">
        <v>19</v>
      </c>
      <c r="X11" t="s">
        <v>16</v>
      </c>
      <c r="Y11">
        <v>8000</v>
      </c>
      <c r="Z11" t="s">
        <v>17</v>
      </c>
    </row>
    <row r="12" spans="4:26" ht="15.6" thickBot="1" x14ac:dyDescent="0.6">
      <c r="D12" s="61" t="s">
        <v>15</v>
      </c>
      <c r="E12" s="61" t="s">
        <v>21</v>
      </c>
      <c r="F12" s="26" t="s">
        <v>18</v>
      </c>
      <c r="G12" s="26"/>
      <c r="H12" s="25" t="s">
        <v>90</v>
      </c>
      <c r="L12" t="s">
        <v>26</v>
      </c>
      <c r="M12" t="s">
        <v>13</v>
      </c>
      <c r="N12" t="s">
        <v>95</v>
      </c>
      <c r="O12" t="s">
        <v>19</v>
      </c>
      <c r="P12" t="s">
        <v>18</v>
      </c>
      <c r="Q12">
        <v>8000</v>
      </c>
      <c r="T12" t="s">
        <v>28</v>
      </c>
      <c r="U12" t="s">
        <v>13</v>
      </c>
      <c r="V12" t="s">
        <v>21</v>
      </c>
      <c r="W12" t="s">
        <v>19</v>
      </c>
      <c r="X12" t="s">
        <v>18</v>
      </c>
      <c r="Y12">
        <v>8000</v>
      </c>
      <c r="Z12" t="s">
        <v>17</v>
      </c>
    </row>
    <row r="13" spans="4:26" ht="15.6" thickBot="1" x14ac:dyDescent="0.6">
      <c r="D13" s="62"/>
      <c r="E13" s="63"/>
      <c r="F13" s="26" t="s">
        <v>16</v>
      </c>
      <c r="G13" s="26"/>
      <c r="H13" s="25" t="s">
        <v>90</v>
      </c>
      <c r="L13" t="s">
        <v>26</v>
      </c>
      <c r="M13" t="s">
        <v>13</v>
      </c>
      <c r="N13" t="s">
        <v>95</v>
      </c>
      <c r="O13" t="s">
        <v>20</v>
      </c>
      <c r="P13" t="s">
        <v>16</v>
      </c>
      <c r="Q13">
        <v>8000</v>
      </c>
      <c r="T13" t="s">
        <v>28</v>
      </c>
      <c r="U13" t="s">
        <v>13</v>
      </c>
      <c r="V13" t="s">
        <v>21</v>
      </c>
      <c r="W13" t="s">
        <v>20</v>
      </c>
      <c r="X13" t="s">
        <v>16</v>
      </c>
      <c r="Y13">
        <v>8000</v>
      </c>
      <c r="Z13">
        <v>8000</v>
      </c>
    </row>
    <row r="14" spans="4:26" ht="15.6" thickBot="1" x14ac:dyDescent="0.6">
      <c r="D14" s="62"/>
      <c r="E14" s="61" t="s">
        <v>14</v>
      </c>
      <c r="F14" s="26" t="s">
        <v>18</v>
      </c>
      <c r="G14" s="26"/>
      <c r="H14" s="25" t="s">
        <v>88</v>
      </c>
      <c r="L14" t="s">
        <v>26</v>
      </c>
      <c r="M14" t="s">
        <v>13</v>
      </c>
      <c r="N14" t="s">
        <v>95</v>
      </c>
      <c r="O14" t="s">
        <v>20</v>
      </c>
      <c r="P14" t="s">
        <v>18</v>
      </c>
      <c r="Q14">
        <v>14743.8449449974</v>
      </c>
      <c r="T14" t="s">
        <v>28</v>
      </c>
      <c r="U14" t="s">
        <v>13</v>
      </c>
      <c r="V14" t="s">
        <v>21</v>
      </c>
      <c r="W14" t="s">
        <v>20</v>
      </c>
      <c r="X14" t="s">
        <v>18</v>
      </c>
      <c r="Y14">
        <v>14743.8449449974</v>
      </c>
      <c r="Z14">
        <v>14743.8449449974</v>
      </c>
    </row>
    <row r="15" spans="4:26" ht="15.6" thickBot="1" x14ac:dyDescent="0.6">
      <c r="D15" s="63"/>
      <c r="E15" s="63"/>
      <c r="F15" s="26" t="s">
        <v>16</v>
      </c>
      <c r="G15" s="26"/>
      <c r="H15" s="25" t="s">
        <v>89</v>
      </c>
      <c r="L15" t="s">
        <v>26</v>
      </c>
      <c r="M15" t="s">
        <v>22</v>
      </c>
      <c r="N15" t="s">
        <v>14</v>
      </c>
      <c r="O15" t="s">
        <v>15</v>
      </c>
      <c r="P15" t="s">
        <v>16</v>
      </c>
      <c r="Q15" t="s">
        <v>17</v>
      </c>
      <c r="T15" t="s">
        <v>28</v>
      </c>
      <c r="U15" t="s">
        <v>22</v>
      </c>
      <c r="V15" t="s">
        <v>14</v>
      </c>
      <c r="W15" t="s">
        <v>15</v>
      </c>
      <c r="X15" t="s">
        <v>16</v>
      </c>
      <c r="Y15" t="s">
        <v>17</v>
      </c>
      <c r="Z15">
        <v>8998.0567431014406</v>
      </c>
    </row>
    <row r="16" spans="4:26" x14ac:dyDescent="0.55000000000000004">
      <c r="L16" t="s">
        <v>26</v>
      </c>
      <c r="M16" t="s">
        <v>22</v>
      </c>
      <c r="N16" t="s">
        <v>14</v>
      </c>
      <c r="O16" t="s">
        <v>15</v>
      </c>
      <c r="P16" t="s">
        <v>18</v>
      </c>
      <c r="Q16" t="s">
        <v>17</v>
      </c>
      <c r="T16" t="s">
        <v>28</v>
      </c>
      <c r="U16" t="s">
        <v>22</v>
      </c>
      <c r="V16" t="s">
        <v>14</v>
      </c>
      <c r="W16" t="s">
        <v>15</v>
      </c>
      <c r="X16" t="s">
        <v>18</v>
      </c>
      <c r="Y16" t="s">
        <v>17</v>
      </c>
      <c r="Z16">
        <v>8998.0567431014406</v>
      </c>
    </row>
    <row r="17" spans="12:26" x14ac:dyDescent="0.55000000000000004">
      <c r="L17" t="s">
        <v>26</v>
      </c>
      <c r="M17" t="s">
        <v>22</v>
      </c>
      <c r="N17" t="s">
        <v>14</v>
      </c>
      <c r="O17" t="s">
        <v>19</v>
      </c>
      <c r="P17" t="s">
        <v>16</v>
      </c>
      <c r="Q17" t="s">
        <v>17</v>
      </c>
      <c r="T17" t="s">
        <v>28</v>
      </c>
      <c r="U17" t="s">
        <v>22</v>
      </c>
      <c r="V17" t="s">
        <v>14</v>
      </c>
      <c r="W17" t="s">
        <v>19</v>
      </c>
      <c r="X17" t="s">
        <v>16</v>
      </c>
      <c r="Y17" t="s">
        <v>17</v>
      </c>
      <c r="Z17">
        <v>8998.0567431014406</v>
      </c>
    </row>
    <row r="18" spans="12:26" x14ac:dyDescent="0.55000000000000004">
      <c r="L18" t="s">
        <v>26</v>
      </c>
      <c r="M18" t="s">
        <v>22</v>
      </c>
      <c r="N18" t="s">
        <v>14</v>
      </c>
      <c r="O18" t="s">
        <v>19</v>
      </c>
      <c r="P18" t="s">
        <v>18</v>
      </c>
      <c r="Q18" t="s">
        <v>17</v>
      </c>
      <c r="T18" t="s">
        <v>28</v>
      </c>
      <c r="U18" t="s">
        <v>22</v>
      </c>
      <c r="V18" t="s">
        <v>14</v>
      </c>
      <c r="W18" t="s">
        <v>19</v>
      </c>
      <c r="X18" t="s">
        <v>18</v>
      </c>
      <c r="Y18" t="s">
        <v>17</v>
      </c>
      <c r="Z18">
        <v>8998.0567431014406</v>
      </c>
    </row>
    <row r="19" spans="12:26" x14ac:dyDescent="0.55000000000000004">
      <c r="L19" t="s">
        <v>26</v>
      </c>
      <c r="M19" t="s">
        <v>22</v>
      </c>
      <c r="N19" t="s">
        <v>14</v>
      </c>
      <c r="O19" t="s">
        <v>20</v>
      </c>
      <c r="P19" t="s">
        <v>16</v>
      </c>
      <c r="Q19" t="s">
        <v>17</v>
      </c>
      <c r="T19" t="s">
        <v>28</v>
      </c>
      <c r="U19" t="s">
        <v>22</v>
      </c>
      <c r="V19" t="s">
        <v>14</v>
      </c>
      <c r="W19" t="s">
        <v>20</v>
      </c>
      <c r="X19" t="s">
        <v>16</v>
      </c>
      <c r="Y19" t="s">
        <v>17</v>
      </c>
      <c r="Z19" t="s">
        <v>17</v>
      </c>
    </row>
    <row r="20" spans="12:26" x14ac:dyDescent="0.55000000000000004">
      <c r="L20" t="s">
        <v>26</v>
      </c>
      <c r="M20" t="s">
        <v>22</v>
      </c>
      <c r="N20" t="s">
        <v>14</v>
      </c>
      <c r="O20" t="s">
        <v>20</v>
      </c>
      <c r="P20" t="s">
        <v>18</v>
      </c>
      <c r="Q20" t="s">
        <v>17</v>
      </c>
      <c r="T20" t="s">
        <v>28</v>
      </c>
      <c r="U20" t="s">
        <v>22</v>
      </c>
      <c r="V20" t="s">
        <v>14</v>
      </c>
      <c r="W20" t="s">
        <v>20</v>
      </c>
      <c r="X20" t="s">
        <v>18</v>
      </c>
      <c r="Y20" t="s">
        <v>17</v>
      </c>
      <c r="Z20" t="s">
        <v>17</v>
      </c>
    </row>
    <row r="21" spans="12:26" x14ac:dyDescent="0.55000000000000004">
      <c r="L21" t="s">
        <v>26</v>
      </c>
      <c r="M21" t="s">
        <v>22</v>
      </c>
      <c r="N21" t="s">
        <v>95</v>
      </c>
      <c r="O21" t="s">
        <v>15</v>
      </c>
      <c r="P21" t="s">
        <v>16</v>
      </c>
      <c r="Q21">
        <v>8000</v>
      </c>
      <c r="T21" t="s">
        <v>28</v>
      </c>
      <c r="U21" t="s">
        <v>22</v>
      </c>
      <c r="V21" t="s">
        <v>21</v>
      </c>
      <c r="W21" t="s">
        <v>15</v>
      </c>
      <c r="X21" t="s">
        <v>16</v>
      </c>
      <c r="Y21">
        <v>8000</v>
      </c>
      <c r="Z21" t="s">
        <v>17</v>
      </c>
    </row>
    <row r="22" spans="12:26" x14ac:dyDescent="0.55000000000000004">
      <c r="L22" t="s">
        <v>26</v>
      </c>
      <c r="M22" t="s">
        <v>22</v>
      </c>
      <c r="N22" t="s">
        <v>95</v>
      </c>
      <c r="O22" t="s">
        <v>15</v>
      </c>
      <c r="P22" t="s">
        <v>18</v>
      </c>
      <c r="Q22">
        <v>8000</v>
      </c>
      <c r="T22" t="s">
        <v>28</v>
      </c>
      <c r="U22" t="s">
        <v>22</v>
      </c>
      <c r="V22" t="s">
        <v>21</v>
      </c>
      <c r="W22" t="s">
        <v>15</v>
      </c>
      <c r="X22" t="s">
        <v>18</v>
      </c>
      <c r="Y22">
        <v>8000</v>
      </c>
      <c r="Z22" t="s">
        <v>17</v>
      </c>
    </row>
    <row r="23" spans="12:26" x14ac:dyDescent="0.55000000000000004">
      <c r="L23" t="s">
        <v>26</v>
      </c>
      <c r="M23" t="s">
        <v>22</v>
      </c>
      <c r="N23" t="s">
        <v>95</v>
      </c>
      <c r="O23" t="s">
        <v>19</v>
      </c>
      <c r="P23" t="s">
        <v>16</v>
      </c>
      <c r="Q23">
        <v>9145.9170013386902</v>
      </c>
      <c r="T23" t="s">
        <v>28</v>
      </c>
      <c r="U23" t="s">
        <v>22</v>
      </c>
      <c r="V23" t="s">
        <v>21</v>
      </c>
      <c r="W23" t="s">
        <v>19</v>
      </c>
      <c r="X23" t="s">
        <v>16</v>
      </c>
      <c r="Y23">
        <v>9145.9170013386902</v>
      </c>
      <c r="Z23" t="s">
        <v>17</v>
      </c>
    </row>
    <row r="24" spans="12:26" x14ac:dyDescent="0.55000000000000004">
      <c r="L24" t="s">
        <v>26</v>
      </c>
      <c r="M24" t="s">
        <v>22</v>
      </c>
      <c r="N24" t="s">
        <v>95</v>
      </c>
      <c r="O24" t="s">
        <v>19</v>
      </c>
      <c r="P24" t="s">
        <v>18</v>
      </c>
      <c r="Q24">
        <v>9145.9170013386902</v>
      </c>
      <c r="T24" t="s">
        <v>28</v>
      </c>
      <c r="U24" t="s">
        <v>22</v>
      </c>
      <c r="V24" t="s">
        <v>21</v>
      </c>
      <c r="W24" t="s">
        <v>19</v>
      </c>
      <c r="X24" t="s">
        <v>18</v>
      </c>
      <c r="Y24">
        <v>9145.9170013386902</v>
      </c>
      <c r="Z24" t="s">
        <v>17</v>
      </c>
    </row>
    <row r="25" spans="12:26" x14ac:dyDescent="0.55000000000000004">
      <c r="L25" t="s">
        <v>26</v>
      </c>
      <c r="M25" t="s">
        <v>22</v>
      </c>
      <c r="N25" t="s">
        <v>95</v>
      </c>
      <c r="O25" t="s">
        <v>20</v>
      </c>
      <c r="P25" t="s">
        <v>16</v>
      </c>
      <c r="Q25">
        <v>9145.9170013386902</v>
      </c>
      <c r="T25" t="s">
        <v>28</v>
      </c>
      <c r="U25" t="s">
        <v>22</v>
      </c>
      <c r="V25" t="s">
        <v>21</v>
      </c>
      <c r="W25" t="s">
        <v>20</v>
      </c>
      <c r="X25" t="s">
        <v>16</v>
      </c>
      <c r="Y25">
        <v>9145.9170013386902</v>
      </c>
      <c r="Z25">
        <v>8998.0567431014406</v>
      </c>
    </row>
    <row r="26" spans="12:26" x14ac:dyDescent="0.55000000000000004">
      <c r="L26" t="s">
        <v>26</v>
      </c>
      <c r="M26" t="s">
        <v>22</v>
      </c>
      <c r="N26" t="s">
        <v>95</v>
      </c>
      <c r="O26" t="s">
        <v>20</v>
      </c>
      <c r="P26" t="s">
        <v>18</v>
      </c>
      <c r="Q26">
        <v>17145.917001338701</v>
      </c>
      <c r="T26" t="s">
        <v>28</v>
      </c>
      <c r="U26" t="s">
        <v>22</v>
      </c>
      <c r="V26" t="s">
        <v>21</v>
      </c>
      <c r="W26" t="s">
        <v>20</v>
      </c>
      <c r="X26" t="s">
        <v>18</v>
      </c>
      <c r="Y26">
        <v>17145.917001338701</v>
      </c>
      <c r="Z26">
        <v>16998.056743101399</v>
      </c>
    </row>
    <row r="27" spans="12:26" x14ac:dyDescent="0.55000000000000004">
      <c r="L27" t="s">
        <v>26</v>
      </c>
      <c r="M27" t="s">
        <v>23</v>
      </c>
      <c r="N27" t="s">
        <v>14</v>
      </c>
      <c r="O27" t="s">
        <v>15</v>
      </c>
      <c r="P27" t="s">
        <v>16</v>
      </c>
      <c r="Q27" t="s">
        <v>17</v>
      </c>
      <c r="T27" t="s">
        <v>28</v>
      </c>
      <c r="U27" t="s">
        <v>23</v>
      </c>
      <c r="V27" t="s">
        <v>14</v>
      </c>
      <c r="W27" t="s">
        <v>15</v>
      </c>
      <c r="X27" t="s">
        <v>16</v>
      </c>
      <c r="Y27" t="s">
        <v>17</v>
      </c>
      <c r="Z27">
        <v>10617.4374919031</v>
      </c>
    </row>
    <row r="28" spans="12:26" x14ac:dyDescent="0.55000000000000004">
      <c r="L28" t="s">
        <v>26</v>
      </c>
      <c r="M28" t="s">
        <v>23</v>
      </c>
      <c r="N28" t="s">
        <v>14</v>
      </c>
      <c r="O28" t="s">
        <v>15</v>
      </c>
      <c r="P28" t="s">
        <v>18</v>
      </c>
      <c r="Q28" t="s">
        <v>17</v>
      </c>
      <c r="T28" t="s">
        <v>28</v>
      </c>
      <c r="U28" t="s">
        <v>23</v>
      </c>
      <c r="V28" t="s">
        <v>14</v>
      </c>
      <c r="W28" t="s">
        <v>15</v>
      </c>
      <c r="X28" t="s">
        <v>18</v>
      </c>
      <c r="Y28" t="s">
        <v>17</v>
      </c>
      <c r="Z28">
        <v>10617.4374919031</v>
      </c>
    </row>
    <row r="29" spans="12:26" x14ac:dyDescent="0.55000000000000004">
      <c r="L29" t="s">
        <v>26</v>
      </c>
      <c r="M29" t="s">
        <v>23</v>
      </c>
      <c r="N29" t="s">
        <v>14</v>
      </c>
      <c r="O29" t="s">
        <v>19</v>
      </c>
      <c r="P29" t="s">
        <v>16</v>
      </c>
      <c r="Q29" t="s">
        <v>17</v>
      </c>
      <c r="T29" t="s">
        <v>28</v>
      </c>
      <c r="U29" t="s">
        <v>23</v>
      </c>
      <c r="V29" t="s">
        <v>14</v>
      </c>
      <c r="W29" t="s">
        <v>19</v>
      </c>
      <c r="X29" t="s">
        <v>16</v>
      </c>
      <c r="Y29" t="s">
        <v>17</v>
      </c>
      <c r="Z29">
        <v>10617.4374919031</v>
      </c>
    </row>
    <row r="30" spans="12:26" x14ac:dyDescent="0.55000000000000004">
      <c r="L30" t="s">
        <v>26</v>
      </c>
      <c r="M30" t="s">
        <v>23</v>
      </c>
      <c r="N30" t="s">
        <v>14</v>
      </c>
      <c r="O30" t="s">
        <v>19</v>
      </c>
      <c r="P30" t="s">
        <v>18</v>
      </c>
      <c r="Q30" t="s">
        <v>17</v>
      </c>
      <c r="T30" t="s">
        <v>28</v>
      </c>
      <c r="U30" t="s">
        <v>23</v>
      </c>
      <c r="V30" t="s">
        <v>14</v>
      </c>
      <c r="W30" t="s">
        <v>19</v>
      </c>
      <c r="X30" t="s">
        <v>18</v>
      </c>
      <c r="Y30" t="s">
        <v>17</v>
      </c>
      <c r="Z30">
        <v>10617.4374919031</v>
      </c>
    </row>
    <row r="31" spans="12:26" x14ac:dyDescent="0.55000000000000004">
      <c r="L31" t="s">
        <v>26</v>
      </c>
      <c r="M31" t="s">
        <v>23</v>
      </c>
      <c r="N31" t="s">
        <v>14</v>
      </c>
      <c r="O31" t="s">
        <v>20</v>
      </c>
      <c r="P31" t="s">
        <v>16</v>
      </c>
      <c r="Q31" t="s">
        <v>17</v>
      </c>
      <c r="T31" t="s">
        <v>28</v>
      </c>
      <c r="U31" t="s">
        <v>23</v>
      </c>
      <c r="V31" t="s">
        <v>14</v>
      </c>
      <c r="W31" t="s">
        <v>20</v>
      </c>
      <c r="X31" t="s">
        <v>16</v>
      </c>
      <c r="Y31" t="s">
        <v>17</v>
      </c>
      <c r="Z31" t="s">
        <v>17</v>
      </c>
    </row>
    <row r="32" spans="12:26" x14ac:dyDescent="0.55000000000000004">
      <c r="L32" t="s">
        <v>26</v>
      </c>
      <c r="M32" t="s">
        <v>23</v>
      </c>
      <c r="N32" t="s">
        <v>14</v>
      </c>
      <c r="O32" t="s">
        <v>20</v>
      </c>
      <c r="P32" t="s">
        <v>18</v>
      </c>
      <c r="Q32" t="s">
        <v>17</v>
      </c>
      <c r="T32" t="s">
        <v>28</v>
      </c>
      <c r="U32" t="s">
        <v>23</v>
      </c>
      <c r="V32" t="s">
        <v>14</v>
      </c>
      <c r="W32" t="s">
        <v>20</v>
      </c>
      <c r="X32" t="s">
        <v>18</v>
      </c>
      <c r="Y32" t="s">
        <v>17</v>
      </c>
      <c r="Z32" t="s">
        <v>17</v>
      </c>
    </row>
    <row r="33" spans="12:26" x14ac:dyDescent="0.55000000000000004">
      <c r="L33" t="s">
        <v>26</v>
      </c>
      <c r="M33" t="s">
        <v>23</v>
      </c>
      <c r="N33" t="s">
        <v>95</v>
      </c>
      <c r="O33" t="s">
        <v>15</v>
      </c>
      <c r="P33" t="s">
        <v>16</v>
      </c>
      <c r="Q33">
        <v>8000</v>
      </c>
      <c r="T33" t="s">
        <v>28</v>
      </c>
      <c r="U33" t="s">
        <v>23</v>
      </c>
      <c r="V33" t="s">
        <v>21</v>
      </c>
      <c r="W33" t="s">
        <v>15</v>
      </c>
      <c r="X33" t="s">
        <v>16</v>
      </c>
      <c r="Y33">
        <v>8000</v>
      </c>
      <c r="Z33" t="s">
        <v>17</v>
      </c>
    </row>
    <row r="34" spans="12:26" x14ac:dyDescent="0.55000000000000004">
      <c r="L34" t="s">
        <v>26</v>
      </c>
      <c r="M34" t="s">
        <v>23</v>
      </c>
      <c r="N34" t="s">
        <v>95</v>
      </c>
      <c r="O34" t="s">
        <v>15</v>
      </c>
      <c r="P34" t="s">
        <v>18</v>
      </c>
      <c r="Q34">
        <v>8000</v>
      </c>
      <c r="T34" t="s">
        <v>28</v>
      </c>
      <c r="U34" t="s">
        <v>23</v>
      </c>
      <c r="V34" t="s">
        <v>21</v>
      </c>
      <c r="W34" t="s">
        <v>15</v>
      </c>
      <c r="X34" t="s">
        <v>18</v>
      </c>
      <c r="Y34">
        <v>8000</v>
      </c>
      <c r="Z34" t="s">
        <v>17</v>
      </c>
    </row>
    <row r="35" spans="12:26" x14ac:dyDescent="0.55000000000000004">
      <c r="L35" t="s">
        <v>26</v>
      </c>
      <c r="M35" t="s">
        <v>23</v>
      </c>
      <c r="N35" t="s">
        <v>95</v>
      </c>
      <c r="O35" t="s">
        <v>19</v>
      </c>
      <c r="P35" t="s">
        <v>16</v>
      </c>
      <c r="Q35">
        <v>11005.2060092221</v>
      </c>
      <c r="T35" t="s">
        <v>28</v>
      </c>
      <c r="U35" t="s">
        <v>23</v>
      </c>
      <c r="V35" t="s">
        <v>21</v>
      </c>
      <c r="W35" t="s">
        <v>19</v>
      </c>
      <c r="X35" t="s">
        <v>16</v>
      </c>
      <c r="Y35">
        <v>11005.2060092221</v>
      </c>
      <c r="Z35" t="s">
        <v>17</v>
      </c>
    </row>
    <row r="36" spans="12:26" x14ac:dyDescent="0.55000000000000004">
      <c r="L36" t="s">
        <v>26</v>
      </c>
      <c r="M36" t="s">
        <v>23</v>
      </c>
      <c r="N36" t="s">
        <v>95</v>
      </c>
      <c r="O36" t="s">
        <v>19</v>
      </c>
      <c r="P36" t="s">
        <v>18</v>
      </c>
      <c r="Q36">
        <v>11005.2060092221</v>
      </c>
      <c r="T36" t="s">
        <v>28</v>
      </c>
      <c r="U36" t="s">
        <v>23</v>
      </c>
      <c r="V36" t="s">
        <v>21</v>
      </c>
      <c r="W36" t="s">
        <v>19</v>
      </c>
      <c r="X36" t="s">
        <v>18</v>
      </c>
      <c r="Y36">
        <v>11005.2060092221</v>
      </c>
      <c r="Z36" t="s">
        <v>17</v>
      </c>
    </row>
    <row r="37" spans="12:26" x14ac:dyDescent="0.55000000000000004">
      <c r="L37" t="s">
        <v>26</v>
      </c>
      <c r="M37" t="s">
        <v>23</v>
      </c>
      <c r="N37" t="s">
        <v>95</v>
      </c>
      <c r="O37" t="s">
        <v>20</v>
      </c>
      <c r="P37" t="s">
        <v>16</v>
      </c>
      <c r="Q37">
        <v>11005.2060092221</v>
      </c>
      <c r="T37" t="s">
        <v>28</v>
      </c>
      <c r="U37" t="s">
        <v>23</v>
      </c>
      <c r="V37" t="s">
        <v>21</v>
      </c>
      <c r="W37" t="s">
        <v>20</v>
      </c>
      <c r="X37" t="s">
        <v>16</v>
      </c>
      <c r="Y37">
        <v>11005.2060092221</v>
      </c>
      <c r="Z37">
        <v>10617.4374919031</v>
      </c>
    </row>
    <row r="38" spans="12:26" x14ac:dyDescent="0.55000000000000004">
      <c r="L38" t="s">
        <v>26</v>
      </c>
      <c r="M38" t="s">
        <v>23</v>
      </c>
      <c r="N38" t="s">
        <v>95</v>
      </c>
      <c r="O38" t="s">
        <v>20</v>
      </c>
      <c r="P38" t="s">
        <v>18</v>
      </c>
      <c r="Q38">
        <v>19005.2060092221</v>
      </c>
      <c r="T38" t="s">
        <v>28</v>
      </c>
      <c r="U38" t="s">
        <v>23</v>
      </c>
      <c r="V38" t="s">
        <v>21</v>
      </c>
      <c r="W38" t="s">
        <v>20</v>
      </c>
      <c r="X38" t="s">
        <v>18</v>
      </c>
      <c r="Y38">
        <v>19005.2060092221</v>
      </c>
      <c r="Z38">
        <v>18617.4374919031</v>
      </c>
    </row>
    <row r="39" spans="12:26" x14ac:dyDescent="0.55000000000000004">
      <c r="L39" t="s">
        <v>26</v>
      </c>
      <c r="M39" t="s">
        <v>24</v>
      </c>
      <c r="N39" t="s">
        <v>14</v>
      </c>
      <c r="O39" t="s">
        <v>15</v>
      </c>
      <c r="P39" t="s">
        <v>16</v>
      </c>
      <c r="Q39" t="s">
        <v>17</v>
      </c>
      <c r="T39" t="s">
        <v>28</v>
      </c>
      <c r="U39" t="s">
        <v>24</v>
      </c>
      <c r="V39" t="s">
        <v>14</v>
      </c>
      <c r="W39" t="s">
        <v>15</v>
      </c>
      <c r="X39" t="s">
        <v>16</v>
      </c>
      <c r="Y39" t="s">
        <v>17</v>
      </c>
      <c r="Z39">
        <v>12236.818240704801</v>
      </c>
    </row>
    <row r="40" spans="12:26" x14ac:dyDescent="0.55000000000000004">
      <c r="L40" t="s">
        <v>26</v>
      </c>
      <c r="M40" t="s">
        <v>24</v>
      </c>
      <c r="N40" t="s">
        <v>14</v>
      </c>
      <c r="O40" t="s">
        <v>15</v>
      </c>
      <c r="P40" t="s">
        <v>18</v>
      </c>
      <c r="Q40" t="s">
        <v>17</v>
      </c>
      <c r="T40" t="s">
        <v>28</v>
      </c>
      <c r="U40" t="s">
        <v>24</v>
      </c>
      <c r="V40" t="s">
        <v>14</v>
      </c>
      <c r="W40" t="s">
        <v>15</v>
      </c>
      <c r="X40" t="s">
        <v>18</v>
      </c>
      <c r="Y40" t="s">
        <v>17</v>
      </c>
      <c r="Z40">
        <v>12236.818240704801</v>
      </c>
    </row>
    <row r="41" spans="12:26" x14ac:dyDescent="0.55000000000000004">
      <c r="L41" t="s">
        <v>26</v>
      </c>
      <c r="M41" t="s">
        <v>24</v>
      </c>
      <c r="N41" t="s">
        <v>14</v>
      </c>
      <c r="O41" t="s">
        <v>19</v>
      </c>
      <c r="P41" t="s">
        <v>16</v>
      </c>
      <c r="Q41" t="s">
        <v>17</v>
      </c>
      <c r="T41" t="s">
        <v>28</v>
      </c>
      <c r="U41" t="s">
        <v>24</v>
      </c>
      <c r="V41" t="s">
        <v>14</v>
      </c>
      <c r="W41" t="s">
        <v>19</v>
      </c>
      <c r="X41" t="s">
        <v>16</v>
      </c>
      <c r="Y41" t="s">
        <v>17</v>
      </c>
      <c r="Z41">
        <v>12236.818240704801</v>
      </c>
    </row>
    <row r="42" spans="12:26" x14ac:dyDescent="0.55000000000000004">
      <c r="L42" t="s">
        <v>26</v>
      </c>
      <c r="M42" t="s">
        <v>24</v>
      </c>
      <c r="N42" t="s">
        <v>14</v>
      </c>
      <c r="O42" t="s">
        <v>19</v>
      </c>
      <c r="P42" t="s">
        <v>18</v>
      </c>
      <c r="Q42" t="s">
        <v>17</v>
      </c>
      <c r="T42" t="s">
        <v>28</v>
      </c>
      <c r="U42" t="s">
        <v>24</v>
      </c>
      <c r="V42" t="s">
        <v>14</v>
      </c>
      <c r="W42" t="s">
        <v>19</v>
      </c>
      <c r="X42" t="s">
        <v>18</v>
      </c>
      <c r="Y42" t="s">
        <v>17</v>
      </c>
      <c r="Z42">
        <v>12236.818240704801</v>
      </c>
    </row>
    <row r="43" spans="12:26" x14ac:dyDescent="0.55000000000000004">
      <c r="L43" t="s">
        <v>26</v>
      </c>
      <c r="M43" t="s">
        <v>24</v>
      </c>
      <c r="N43" t="s">
        <v>14</v>
      </c>
      <c r="O43" t="s">
        <v>20</v>
      </c>
      <c r="P43" t="s">
        <v>16</v>
      </c>
      <c r="Q43" t="s">
        <v>17</v>
      </c>
      <c r="T43" t="s">
        <v>28</v>
      </c>
      <c r="U43" t="s">
        <v>24</v>
      </c>
      <c r="V43" t="s">
        <v>14</v>
      </c>
      <c r="W43" t="s">
        <v>20</v>
      </c>
      <c r="X43" t="s">
        <v>16</v>
      </c>
      <c r="Y43" t="s">
        <v>17</v>
      </c>
      <c r="Z43" t="s">
        <v>17</v>
      </c>
    </row>
    <row r="44" spans="12:26" x14ac:dyDescent="0.55000000000000004">
      <c r="L44" t="s">
        <v>26</v>
      </c>
      <c r="M44" t="s">
        <v>24</v>
      </c>
      <c r="N44" t="s">
        <v>14</v>
      </c>
      <c r="O44" t="s">
        <v>20</v>
      </c>
      <c r="P44" t="s">
        <v>18</v>
      </c>
      <c r="Q44" t="s">
        <v>17</v>
      </c>
      <c r="T44" t="s">
        <v>28</v>
      </c>
      <c r="U44" t="s">
        <v>24</v>
      </c>
      <c r="V44" t="s">
        <v>14</v>
      </c>
      <c r="W44" t="s">
        <v>20</v>
      </c>
      <c r="X44" t="s">
        <v>18</v>
      </c>
      <c r="Y44" t="s">
        <v>17</v>
      </c>
      <c r="Z44" t="s">
        <v>17</v>
      </c>
    </row>
    <row r="45" spans="12:26" x14ac:dyDescent="0.55000000000000004">
      <c r="L45" t="s">
        <v>26</v>
      </c>
      <c r="M45" t="s">
        <v>24</v>
      </c>
      <c r="N45" t="s">
        <v>95</v>
      </c>
      <c r="O45" t="s">
        <v>15</v>
      </c>
      <c r="P45" t="s">
        <v>16</v>
      </c>
      <c r="Q45">
        <v>8000</v>
      </c>
      <c r="T45" t="s">
        <v>28</v>
      </c>
      <c r="U45" t="s">
        <v>24</v>
      </c>
      <c r="V45" t="s">
        <v>21</v>
      </c>
      <c r="W45" t="s">
        <v>15</v>
      </c>
      <c r="X45" t="s">
        <v>16</v>
      </c>
      <c r="Y45">
        <v>8000</v>
      </c>
      <c r="Z45" t="s">
        <v>17</v>
      </c>
    </row>
    <row r="46" spans="12:26" x14ac:dyDescent="0.55000000000000004">
      <c r="L46" t="s">
        <v>26</v>
      </c>
      <c r="M46" t="s">
        <v>24</v>
      </c>
      <c r="N46" t="s">
        <v>95</v>
      </c>
      <c r="O46" t="s">
        <v>15</v>
      </c>
      <c r="P46" t="s">
        <v>18</v>
      </c>
      <c r="Q46">
        <v>8000</v>
      </c>
      <c r="T46" t="s">
        <v>28</v>
      </c>
      <c r="U46" t="s">
        <v>24</v>
      </c>
      <c r="V46" t="s">
        <v>21</v>
      </c>
      <c r="W46" t="s">
        <v>15</v>
      </c>
      <c r="X46" t="s">
        <v>18</v>
      </c>
      <c r="Y46">
        <v>8000</v>
      </c>
      <c r="Z46" t="s">
        <v>17</v>
      </c>
    </row>
    <row r="47" spans="12:26" x14ac:dyDescent="0.55000000000000004">
      <c r="L47" t="s">
        <v>26</v>
      </c>
      <c r="M47" t="s">
        <v>24</v>
      </c>
      <c r="N47" t="s">
        <v>95</v>
      </c>
      <c r="O47" t="s">
        <v>19</v>
      </c>
      <c r="P47" t="s">
        <v>16</v>
      </c>
      <c r="Q47">
        <v>12864.495017105501</v>
      </c>
      <c r="T47" t="s">
        <v>28</v>
      </c>
      <c r="U47" t="s">
        <v>24</v>
      </c>
      <c r="V47" t="s">
        <v>21</v>
      </c>
      <c r="W47" t="s">
        <v>19</v>
      </c>
      <c r="X47" t="s">
        <v>16</v>
      </c>
      <c r="Y47">
        <v>12864.495017105501</v>
      </c>
      <c r="Z47" t="s">
        <v>17</v>
      </c>
    </row>
    <row r="48" spans="12:26" x14ac:dyDescent="0.55000000000000004">
      <c r="L48" t="s">
        <v>26</v>
      </c>
      <c r="M48" t="s">
        <v>24</v>
      </c>
      <c r="N48" t="s">
        <v>95</v>
      </c>
      <c r="O48" t="s">
        <v>19</v>
      </c>
      <c r="P48" t="s">
        <v>18</v>
      </c>
      <c r="Q48">
        <v>12864.495017105501</v>
      </c>
      <c r="T48" t="s">
        <v>28</v>
      </c>
      <c r="U48" t="s">
        <v>24</v>
      </c>
      <c r="V48" t="s">
        <v>21</v>
      </c>
      <c r="W48" t="s">
        <v>19</v>
      </c>
      <c r="X48" t="s">
        <v>18</v>
      </c>
      <c r="Y48">
        <v>12864.495017105501</v>
      </c>
      <c r="Z48" t="s">
        <v>17</v>
      </c>
    </row>
    <row r="49" spans="12:26" x14ac:dyDescent="0.55000000000000004">
      <c r="L49" t="s">
        <v>26</v>
      </c>
      <c r="M49" t="s">
        <v>24</v>
      </c>
      <c r="N49" t="s">
        <v>95</v>
      </c>
      <c r="O49" t="s">
        <v>20</v>
      </c>
      <c r="P49" t="s">
        <v>16</v>
      </c>
      <c r="Q49">
        <v>12864.495017105501</v>
      </c>
      <c r="T49" t="s">
        <v>28</v>
      </c>
      <c r="U49" t="s">
        <v>24</v>
      </c>
      <c r="V49" t="s">
        <v>21</v>
      </c>
      <c r="W49" t="s">
        <v>20</v>
      </c>
      <c r="X49" t="s">
        <v>16</v>
      </c>
      <c r="Y49">
        <v>12864.495017105501</v>
      </c>
      <c r="Z49">
        <v>12236.818240704801</v>
      </c>
    </row>
    <row r="50" spans="12:26" x14ac:dyDescent="0.55000000000000004">
      <c r="L50" t="s">
        <v>26</v>
      </c>
      <c r="M50" t="s">
        <v>24</v>
      </c>
      <c r="N50" t="s">
        <v>95</v>
      </c>
      <c r="O50" t="s">
        <v>20</v>
      </c>
      <c r="P50" t="s">
        <v>18</v>
      </c>
      <c r="Q50">
        <v>20864.495017105499</v>
      </c>
      <c r="T50" t="s">
        <v>28</v>
      </c>
      <c r="U50" t="s">
        <v>24</v>
      </c>
      <c r="V50" t="s">
        <v>21</v>
      </c>
      <c r="W50" t="s">
        <v>20</v>
      </c>
      <c r="X50" t="s">
        <v>18</v>
      </c>
      <c r="Y50">
        <v>20864.495017105499</v>
      </c>
      <c r="Z50">
        <v>20236.818240704801</v>
      </c>
    </row>
    <row r="51" spans="12:26" x14ac:dyDescent="0.55000000000000004">
      <c r="L51" t="s">
        <v>26</v>
      </c>
      <c r="M51" t="s">
        <v>25</v>
      </c>
      <c r="N51" t="s">
        <v>14</v>
      </c>
      <c r="O51" t="s">
        <v>15</v>
      </c>
      <c r="P51" t="s">
        <v>16</v>
      </c>
      <c r="Q51" t="s">
        <v>17</v>
      </c>
      <c r="T51" t="s">
        <v>28</v>
      </c>
      <c r="U51" t="s">
        <v>25</v>
      </c>
      <c r="V51" t="s">
        <v>14</v>
      </c>
      <c r="W51" t="s">
        <v>15</v>
      </c>
      <c r="X51" t="s">
        <v>16</v>
      </c>
      <c r="Y51" t="s">
        <v>17</v>
      </c>
      <c r="Z51">
        <v>13856.1989895064</v>
      </c>
    </row>
    <row r="52" spans="12:26" x14ac:dyDescent="0.55000000000000004">
      <c r="L52" t="s">
        <v>26</v>
      </c>
      <c r="M52" t="s">
        <v>25</v>
      </c>
      <c r="N52" t="s">
        <v>14</v>
      </c>
      <c r="O52" t="s">
        <v>15</v>
      </c>
      <c r="P52" t="s">
        <v>18</v>
      </c>
      <c r="Q52" t="s">
        <v>17</v>
      </c>
      <c r="T52" t="s">
        <v>28</v>
      </c>
      <c r="U52" t="s">
        <v>25</v>
      </c>
      <c r="V52" t="s">
        <v>14</v>
      </c>
      <c r="W52" t="s">
        <v>15</v>
      </c>
      <c r="X52" t="s">
        <v>18</v>
      </c>
      <c r="Y52" t="s">
        <v>17</v>
      </c>
      <c r="Z52">
        <v>13856.1989895064</v>
      </c>
    </row>
    <row r="53" spans="12:26" x14ac:dyDescent="0.55000000000000004">
      <c r="L53" t="s">
        <v>26</v>
      </c>
      <c r="M53" t="s">
        <v>25</v>
      </c>
      <c r="N53" t="s">
        <v>14</v>
      </c>
      <c r="O53" t="s">
        <v>19</v>
      </c>
      <c r="P53" t="s">
        <v>16</v>
      </c>
      <c r="Q53" t="s">
        <v>17</v>
      </c>
      <c r="T53" t="s">
        <v>28</v>
      </c>
      <c r="U53" t="s">
        <v>25</v>
      </c>
      <c r="V53" t="s">
        <v>14</v>
      </c>
      <c r="W53" t="s">
        <v>19</v>
      </c>
      <c r="X53" t="s">
        <v>16</v>
      </c>
      <c r="Y53" t="s">
        <v>17</v>
      </c>
      <c r="Z53">
        <v>13856.1989895064</v>
      </c>
    </row>
    <row r="54" spans="12:26" x14ac:dyDescent="0.55000000000000004">
      <c r="L54" t="s">
        <v>26</v>
      </c>
      <c r="M54" t="s">
        <v>25</v>
      </c>
      <c r="N54" t="s">
        <v>14</v>
      </c>
      <c r="O54" t="s">
        <v>19</v>
      </c>
      <c r="P54" t="s">
        <v>18</v>
      </c>
      <c r="Q54" t="s">
        <v>17</v>
      </c>
      <c r="T54" t="s">
        <v>28</v>
      </c>
      <c r="U54" t="s">
        <v>25</v>
      </c>
      <c r="V54" t="s">
        <v>14</v>
      </c>
      <c r="W54" t="s">
        <v>19</v>
      </c>
      <c r="X54" t="s">
        <v>18</v>
      </c>
      <c r="Y54" t="s">
        <v>17</v>
      </c>
      <c r="Z54">
        <v>13856.1989895064</v>
      </c>
    </row>
    <row r="55" spans="12:26" x14ac:dyDescent="0.55000000000000004">
      <c r="L55" t="s">
        <v>26</v>
      </c>
      <c r="M55" t="s">
        <v>25</v>
      </c>
      <c r="N55" t="s">
        <v>14</v>
      </c>
      <c r="O55" t="s">
        <v>20</v>
      </c>
      <c r="P55" t="s">
        <v>16</v>
      </c>
      <c r="Q55" t="s">
        <v>17</v>
      </c>
      <c r="T55" t="s">
        <v>28</v>
      </c>
      <c r="U55" t="s">
        <v>25</v>
      </c>
      <c r="V55" t="s">
        <v>14</v>
      </c>
      <c r="W55" t="s">
        <v>20</v>
      </c>
      <c r="X55" t="s">
        <v>16</v>
      </c>
      <c r="Y55" t="s">
        <v>17</v>
      </c>
      <c r="Z55" t="s">
        <v>17</v>
      </c>
    </row>
    <row r="56" spans="12:26" x14ac:dyDescent="0.55000000000000004">
      <c r="L56" t="s">
        <v>26</v>
      </c>
      <c r="M56" t="s">
        <v>25</v>
      </c>
      <c r="N56" t="s">
        <v>14</v>
      </c>
      <c r="O56" t="s">
        <v>20</v>
      </c>
      <c r="P56" t="s">
        <v>18</v>
      </c>
      <c r="Q56" t="s">
        <v>17</v>
      </c>
      <c r="T56" t="s">
        <v>28</v>
      </c>
      <c r="U56" t="s">
        <v>25</v>
      </c>
      <c r="V56" t="s">
        <v>14</v>
      </c>
      <c r="W56" t="s">
        <v>20</v>
      </c>
      <c r="X56" t="s">
        <v>18</v>
      </c>
      <c r="Y56" t="s">
        <v>17</v>
      </c>
      <c r="Z56" t="s">
        <v>17</v>
      </c>
    </row>
    <row r="57" spans="12:26" x14ac:dyDescent="0.55000000000000004">
      <c r="L57" t="s">
        <v>26</v>
      </c>
      <c r="M57" t="s">
        <v>25</v>
      </c>
      <c r="N57" t="s">
        <v>95</v>
      </c>
      <c r="O57" t="s">
        <v>15</v>
      </c>
      <c r="P57" t="s">
        <v>16</v>
      </c>
      <c r="Q57">
        <v>8000</v>
      </c>
      <c r="T57" t="s">
        <v>28</v>
      </c>
      <c r="U57" t="s">
        <v>25</v>
      </c>
      <c r="V57" t="s">
        <v>21</v>
      </c>
      <c r="W57" t="s">
        <v>15</v>
      </c>
      <c r="X57" t="s">
        <v>16</v>
      </c>
      <c r="Y57">
        <v>8000</v>
      </c>
      <c r="Z57" t="s">
        <v>17</v>
      </c>
    </row>
    <row r="58" spans="12:26" x14ac:dyDescent="0.55000000000000004">
      <c r="L58" t="s">
        <v>26</v>
      </c>
      <c r="M58" t="s">
        <v>25</v>
      </c>
      <c r="N58" t="s">
        <v>95</v>
      </c>
      <c r="O58" t="s">
        <v>15</v>
      </c>
      <c r="P58" t="s">
        <v>18</v>
      </c>
      <c r="Q58">
        <v>8000</v>
      </c>
      <c r="T58" t="s">
        <v>28</v>
      </c>
      <c r="U58" t="s">
        <v>25</v>
      </c>
      <c r="V58" t="s">
        <v>21</v>
      </c>
      <c r="W58" t="s">
        <v>15</v>
      </c>
      <c r="X58" t="s">
        <v>18</v>
      </c>
      <c r="Y58">
        <v>8000</v>
      </c>
      <c r="Z58" t="s">
        <v>17</v>
      </c>
    </row>
    <row r="59" spans="12:26" x14ac:dyDescent="0.55000000000000004">
      <c r="L59" t="s">
        <v>26</v>
      </c>
      <c r="M59" t="s">
        <v>25</v>
      </c>
      <c r="N59" t="s">
        <v>95</v>
      </c>
      <c r="O59" t="s">
        <v>19</v>
      </c>
      <c r="P59" t="s">
        <v>16</v>
      </c>
      <c r="Q59">
        <v>14723.7840249888</v>
      </c>
      <c r="T59" t="s">
        <v>28</v>
      </c>
      <c r="U59" t="s">
        <v>25</v>
      </c>
      <c r="V59" t="s">
        <v>21</v>
      </c>
      <c r="W59" t="s">
        <v>19</v>
      </c>
      <c r="X59" t="s">
        <v>16</v>
      </c>
      <c r="Y59">
        <v>14723.7840249888</v>
      </c>
      <c r="Z59" t="s">
        <v>17</v>
      </c>
    </row>
    <row r="60" spans="12:26" x14ac:dyDescent="0.55000000000000004">
      <c r="L60" t="s">
        <v>26</v>
      </c>
      <c r="M60" t="s">
        <v>25</v>
      </c>
      <c r="N60" t="s">
        <v>95</v>
      </c>
      <c r="O60" t="s">
        <v>19</v>
      </c>
      <c r="P60" t="s">
        <v>18</v>
      </c>
      <c r="Q60">
        <v>14723.7840249888</v>
      </c>
      <c r="T60" t="s">
        <v>28</v>
      </c>
      <c r="U60" t="s">
        <v>25</v>
      </c>
      <c r="V60" t="s">
        <v>21</v>
      </c>
      <c r="W60" t="s">
        <v>19</v>
      </c>
      <c r="X60" t="s">
        <v>18</v>
      </c>
      <c r="Y60">
        <v>14723.7840249888</v>
      </c>
      <c r="Z60" t="s">
        <v>17</v>
      </c>
    </row>
    <row r="61" spans="12:26" x14ac:dyDescent="0.55000000000000004">
      <c r="L61" t="s">
        <v>26</v>
      </c>
      <c r="M61" t="s">
        <v>25</v>
      </c>
      <c r="N61" t="s">
        <v>95</v>
      </c>
      <c r="O61" t="s">
        <v>20</v>
      </c>
      <c r="P61" t="s">
        <v>16</v>
      </c>
      <c r="Q61">
        <v>14723.7840249888</v>
      </c>
      <c r="T61" t="s">
        <v>28</v>
      </c>
      <c r="U61" t="s">
        <v>25</v>
      </c>
      <c r="V61" t="s">
        <v>21</v>
      </c>
      <c r="W61" t="s">
        <v>20</v>
      </c>
      <c r="X61" t="s">
        <v>16</v>
      </c>
      <c r="Y61">
        <v>14723.7840249888</v>
      </c>
      <c r="Z61">
        <v>13856.1989895064</v>
      </c>
    </row>
    <row r="62" spans="12:26" x14ac:dyDescent="0.55000000000000004">
      <c r="L62" t="s">
        <v>26</v>
      </c>
      <c r="M62" t="s">
        <v>25</v>
      </c>
      <c r="N62" t="s">
        <v>95</v>
      </c>
      <c r="O62" t="s">
        <v>20</v>
      </c>
      <c r="P62" t="s">
        <v>18</v>
      </c>
      <c r="Q62">
        <v>22723.7840249888</v>
      </c>
      <c r="T62" t="s">
        <v>28</v>
      </c>
      <c r="U62" t="s">
        <v>25</v>
      </c>
      <c r="V62" t="s">
        <v>21</v>
      </c>
      <c r="W62" t="s">
        <v>20</v>
      </c>
      <c r="X62" t="s">
        <v>18</v>
      </c>
      <c r="Y62">
        <v>22723.7840249888</v>
      </c>
      <c r="Z62">
        <v>21856.1989895064</v>
      </c>
    </row>
  </sheetData>
  <mergeCells count="10">
    <mergeCell ref="L1:Q1"/>
    <mergeCell ref="D4:D7"/>
    <mergeCell ref="D8:D11"/>
    <mergeCell ref="D12:D15"/>
    <mergeCell ref="E4:E5"/>
    <mergeCell ref="E6:E7"/>
    <mergeCell ref="E8:E9"/>
    <mergeCell ref="E10:E11"/>
    <mergeCell ref="E12:E13"/>
    <mergeCell ref="E14:E15"/>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J1" zoomScale="39" zoomScaleNormal="39" workbookViewId="0">
      <selection activeCell="AX30" sqref="AX30"/>
    </sheetView>
  </sheetViews>
  <sheetFormatPr defaultRowHeight="14.4" x14ac:dyDescent="0.55000000000000004"/>
  <cols>
    <col min="5" max="5" width="13.47265625" bestFit="1" customWidth="1"/>
  </cols>
  <sheetData>
    <row r="1" spans="1:28" ht="15.6" customHeight="1" x14ac:dyDescent="0.6">
      <c r="A1" s="50" t="s">
        <v>30</v>
      </c>
      <c r="B1" s="50"/>
      <c r="C1" s="50"/>
      <c r="D1" s="50"/>
      <c r="E1" s="50"/>
      <c r="F1" s="50"/>
      <c r="G1" s="50"/>
      <c r="H1" s="51" t="s">
        <v>31</v>
      </c>
      <c r="I1" s="51"/>
      <c r="J1" s="51"/>
      <c r="K1" s="51"/>
      <c r="L1" s="51"/>
      <c r="M1" s="51"/>
      <c r="N1" s="51"/>
      <c r="O1" s="52" t="s">
        <v>32</v>
      </c>
      <c r="P1" s="52"/>
      <c r="Q1" s="52"/>
      <c r="R1" s="52"/>
      <c r="S1" s="52"/>
      <c r="T1" s="52"/>
      <c r="U1" s="52"/>
      <c r="V1" s="53" t="s">
        <v>33</v>
      </c>
      <c r="W1" s="53"/>
      <c r="X1" s="53"/>
      <c r="Y1" s="53"/>
      <c r="Z1" s="53"/>
      <c r="AA1" s="53"/>
      <c r="AB1" s="53"/>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57" t="s">
        <v>79</v>
      </c>
      <c r="AJ17" s="57"/>
      <c r="AK17" s="57"/>
      <c r="AL17" s="57"/>
      <c r="AM17" s="57"/>
      <c r="AN17" s="57"/>
      <c r="AO17" s="57"/>
      <c r="AP17" s="57"/>
      <c r="AQ17" s="57"/>
      <c r="AR17" s="57"/>
      <c r="AS17" s="57"/>
      <c r="AT17" s="57"/>
      <c r="AU17" s="57"/>
      <c r="AV17" s="57"/>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65" t="s">
        <v>69</v>
      </c>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row>
    <row r="58" spans="1:56" ht="15.6" x14ac:dyDescent="0.55000000000000004">
      <c r="A58" s="66" t="s">
        <v>73</v>
      </c>
      <c r="B58" s="66"/>
      <c r="C58" s="66"/>
      <c r="D58" s="66"/>
      <c r="E58" s="66"/>
      <c r="F58" s="66"/>
      <c r="G58" s="66"/>
      <c r="H58" s="66"/>
      <c r="I58" s="66"/>
      <c r="J58" s="66"/>
      <c r="K58" s="66"/>
      <c r="L58" s="66"/>
      <c r="M58" s="66"/>
      <c r="N58" s="66"/>
      <c r="O58" s="67" t="s">
        <v>74</v>
      </c>
      <c r="P58" s="67"/>
      <c r="Q58" s="67"/>
      <c r="R58" s="67"/>
      <c r="S58" s="67"/>
      <c r="T58" s="67"/>
      <c r="U58" s="67"/>
      <c r="V58" s="67"/>
      <c r="W58" s="67"/>
      <c r="X58" s="67"/>
      <c r="Y58" s="67"/>
      <c r="Z58" s="67"/>
      <c r="AA58" s="67"/>
      <c r="AB58" s="67"/>
      <c r="AC58" s="68" t="s">
        <v>75</v>
      </c>
      <c r="AD58" s="68"/>
      <c r="AE58" s="68"/>
      <c r="AF58" s="68"/>
      <c r="AG58" s="68"/>
      <c r="AH58" s="68"/>
      <c r="AI58" s="68"/>
      <c r="AJ58" s="68"/>
      <c r="AK58" s="68"/>
      <c r="AL58" s="68"/>
      <c r="AM58" s="68"/>
      <c r="AN58" s="68"/>
      <c r="AO58" s="68"/>
      <c r="AP58" s="68"/>
      <c r="AQ58" s="64" t="s">
        <v>70</v>
      </c>
      <c r="AR58" s="64"/>
      <c r="AS58" s="64"/>
      <c r="AT58" s="64"/>
      <c r="AU58" s="64"/>
      <c r="AV58" s="64"/>
      <c r="AW58" s="64"/>
      <c r="AX58" s="64"/>
      <c r="AY58" s="64"/>
      <c r="AZ58" s="64"/>
      <c r="BA58" s="64"/>
      <c r="BB58" s="64"/>
      <c r="BC58" s="64"/>
      <c r="BD58" s="64"/>
    </row>
    <row r="59" spans="1:56" x14ac:dyDescent="0.55000000000000004">
      <c r="A59" s="15" t="s">
        <v>76</v>
      </c>
      <c r="B59" s="15" t="s">
        <v>40</v>
      </c>
      <c r="C59">
        <v>0</v>
      </c>
      <c r="D59">
        <v>1</v>
      </c>
      <c r="E59">
        <v>2</v>
      </c>
      <c r="F59">
        <v>4</v>
      </c>
      <c r="G59">
        <v>6</v>
      </c>
      <c r="H59">
        <v>8</v>
      </c>
      <c r="I59">
        <v>9</v>
      </c>
      <c r="J59">
        <v>10</v>
      </c>
      <c r="K59">
        <v>15</v>
      </c>
      <c r="L59">
        <v>20</v>
      </c>
      <c r="M59">
        <v>25</v>
      </c>
      <c r="N59">
        <v>31</v>
      </c>
      <c r="O59" s="15" t="s">
        <v>76</v>
      </c>
      <c r="P59" s="15" t="s">
        <v>40</v>
      </c>
      <c r="Q59">
        <v>0</v>
      </c>
      <c r="R59">
        <v>1</v>
      </c>
      <c r="S59">
        <v>2</v>
      </c>
      <c r="T59">
        <v>4</v>
      </c>
      <c r="U59">
        <v>6</v>
      </c>
      <c r="V59">
        <v>8</v>
      </c>
      <c r="W59">
        <v>9</v>
      </c>
      <c r="X59">
        <v>10</v>
      </c>
      <c r="Y59">
        <v>15</v>
      </c>
      <c r="Z59">
        <v>20</v>
      </c>
      <c r="AA59">
        <v>25</v>
      </c>
      <c r="AB59">
        <v>31</v>
      </c>
      <c r="AC59" s="15" t="s">
        <v>76</v>
      </c>
      <c r="AD59" s="15" t="s">
        <v>40</v>
      </c>
      <c r="AE59">
        <v>0</v>
      </c>
      <c r="AF59">
        <v>1</v>
      </c>
      <c r="AG59">
        <v>2</v>
      </c>
      <c r="AH59">
        <v>4</v>
      </c>
      <c r="AI59">
        <v>6</v>
      </c>
      <c r="AJ59">
        <v>8</v>
      </c>
      <c r="AK59">
        <v>9</v>
      </c>
      <c r="AL59">
        <v>10</v>
      </c>
      <c r="AM59">
        <v>15</v>
      </c>
      <c r="AN59">
        <v>20</v>
      </c>
      <c r="AO59">
        <v>25</v>
      </c>
      <c r="AP59">
        <v>31</v>
      </c>
      <c r="AQ59" s="15" t="s">
        <v>76</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-13061.939999997616</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-19592.909999996424</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-26123.879999998957</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-22451.848674703389</v>
      </c>
      <c r="E61">
        <f t="shared" si="0"/>
        <v>-20655.700780697167</v>
      </c>
      <c r="F61">
        <f t="shared" si="0"/>
        <v>-18360.62291620113</v>
      </c>
      <c r="G61">
        <f t="shared" si="0"/>
        <v>-6537.7030623499304</v>
      </c>
      <c r="H61">
        <f t="shared" si="0"/>
        <v>-5694.1284736990929</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-30796.977008000016</v>
      </c>
      <c r="S61">
        <f t="shared" si="1"/>
        <v>-28333.21884740144</v>
      </c>
      <c r="T61">
        <f t="shared" si="1"/>
        <v>-25185.083419900388</v>
      </c>
      <c r="U61">
        <f t="shared" si="1"/>
        <v>-8967.702117299661</v>
      </c>
      <c r="V61">
        <f t="shared" si="1"/>
        <v>-7810.5792634505779</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-34969.541174702346</v>
      </c>
      <c r="AG61">
        <f t="shared" si="2"/>
        <v>-32171.977880697697</v>
      </c>
      <c r="AH61">
        <f t="shared" si="2"/>
        <v>-28597.313671750948</v>
      </c>
      <c r="AI61">
        <f t="shared" si="2"/>
        <v>-10182.701644750312</v>
      </c>
      <c r="AJ61">
        <f t="shared" si="2"/>
        <v>-8868.804658299312</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-39142.105341400951</v>
      </c>
      <c r="AU61">
        <f t="shared" si="3"/>
        <v>-36010.736914001405</v>
      </c>
      <c r="AV61">
        <f t="shared" si="3"/>
        <v>-32009.543923599645</v>
      </c>
      <c r="AW61">
        <f t="shared" si="3"/>
        <v>-11397.701172200963</v>
      </c>
      <c r="AX61">
        <f t="shared" si="3"/>
        <v>-9927.0300531983376</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-58880.730870101601</v>
      </c>
      <c r="E62" s="21">
        <f>(AM21-AL21)/(E$59-D$59)</f>
        <v>-54170.272400598973</v>
      </c>
      <c r="F62">
        <f t="shared" si="0"/>
        <v>-48151.353244900703</v>
      </c>
      <c r="G62">
        <f t="shared" si="0"/>
        <v>-17145.346920048818</v>
      </c>
      <c r="H62">
        <f t="shared" si="0"/>
        <v>-14933.044091651216</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-67225.859203502536</v>
      </c>
      <c r="S62">
        <f t="shared" si="1"/>
        <v>-61847.790467198938</v>
      </c>
      <c r="T62">
        <f t="shared" si="1"/>
        <v>-54975.813748599961</v>
      </c>
      <c r="U62">
        <f t="shared" si="1"/>
        <v>-19575.34597495012</v>
      </c>
      <c r="V62">
        <f t="shared" si="1"/>
        <v>-17049.494881449267</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-71398.423370100558</v>
      </c>
      <c r="AG62">
        <f t="shared" si="2"/>
        <v>-65686.549500599504</v>
      </c>
      <c r="AH62">
        <f t="shared" si="2"/>
        <v>-58388.044000450522</v>
      </c>
      <c r="AI62">
        <f t="shared" si="2"/>
        <v>-20790.3455024492</v>
      </c>
      <c r="AJ62">
        <f t="shared" si="2"/>
        <v>-18107.720276299864</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-75570.987536799163</v>
      </c>
      <c r="AU62">
        <f t="shared" si="3"/>
        <v>-69525.308533903211</v>
      </c>
      <c r="AV62">
        <f t="shared" si="3"/>
        <v>-61800.274252299219</v>
      </c>
      <c r="AW62">
        <f t="shared" si="3"/>
        <v>-22005.34502989985</v>
      </c>
      <c r="AX62">
        <f t="shared" si="3"/>
        <v>-19165.945671150461</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-95309.613065600395</v>
      </c>
      <c r="E63">
        <f t="shared" si="0"/>
        <v>-87684.844020299613</v>
      </c>
      <c r="F63">
        <f t="shared" si="0"/>
        <v>-77942.083573650569</v>
      </c>
      <c r="G63">
        <f t="shared" si="0"/>
        <v>-27752.990777699277</v>
      </c>
      <c r="H63">
        <f t="shared" si="0"/>
        <v>-24171.959709649906</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-103654.74139890075</v>
      </c>
      <c r="S63">
        <f t="shared" si="1"/>
        <v>-95362.362087000161</v>
      </c>
      <c r="T63">
        <f t="shared" si="1"/>
        <v>-84766.544077349827</v>
      </c>
      <c r="U63">
        <f t="shared" si="1"/>
        <v>-30182.989832649007</v>
      </c>
      <c r="V63">
        <f t="shared" si="1"/>
        <v>-26288.410499401391</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-107827.30556559935</v>
      </c>
      <c r="AG63">
        <f t="shared" si="2"/>
        <v>-99201.121120300144</v>
      </c>
      <c r="AH63">
        <f t="shared" si="2"/>
        <v>-88178.774329200387</v>
      </c>
      <c r="AI63">
        <f t="shared" si="2"/>
        <v>-31397.989360099658</v>
      </c>
      <c r="AJ63">
        <f t="shared" si="2"/>
        <v>-27346.635894300416</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-111999.8697322011</v>
      </c>
      <c r="AU63">
        <f t="shared" si="3"/>
        <v>-103039.88015369698</v>
      </c>
      <c r="AV63">
        <f t="shared" si="3"/>
        <v>-91591.004581050947</v>
      </c>
      <c r="AW63">
        <f t="shared" si="3"/>
        <v>-32612.988887550309</v>
      </c>
      <c r="AX63">
        <f t="shared" si="3"/>
        <v>-28404.861289199442</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-131738.49526099861</v>
      </c>
      <c r="E64">
        <f t="shared" si="0"/>
        <v>-121199.41564020514</v>
      </c>
      <c r="F64">
        <f t="shared" si="0"/>
        <v>-107732.81390234828</v>
      </c>
      <c r="G64">
        <f t="shared" si="0"/>
        <v>-38360.634635400027</v>
      </c>
      <c r="H64">
        <f t="shared" si="0"/>
        <v>-33410.875327602029</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-140083.62359429896</v>
      </c>
      <c r="S64">
        <f t="shared" si="1"/>
        <v>-128876.93370690197</v>
      </c>
      <c r="T64">
        <f t="shared" si="1"/>
        <v>-114557.2744060494</v>
      </c>
      <c r="U64">
        <f t="shared" si="1"/>
        <v>-40790.633690301329</v>
      </c>
      <c r="V64">
        <f t="shared" si="1"/>
        <v>-35527.32611740008</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-144256.18776100129</v>
      </c>
      <c r="AG64">
        <f t="shared" si="2"/>
        <v>-132715.69274020195</v>
      </c>
      <c r="AH64">
        <f t="shared" si="2"/>
        <v>-117969.5046578981</v>
      </c>
      <c r="AI64">
        <f t="shared" si="2"/>
        <v>-42005.633217800409</v>
      </c>
      <c r="AJ64">
        <f t="shared" si="2"/>
        <v>-36585.551512252539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-148428.75192770362</v>
      </c>
      <c r="AU64">
        <f t="shared" si="3"/>
        <v>-136554.45177350193</v>
      </c>
      <c r="AV64">
        <f t="shared" si="3"/>
        <v>-121381.7349097468</v>
      </c>
      <c r="AW64">
        <f t="shared" si="3"/>
        <v>-43220.63274525106</v>
      </c>
      <c r="AX64">
        <f t="shared" si="3"/>
        <v>-37643.776907149702</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53" t="s">
        <v>29</v>
      </c>
      <c r="L3" s="53"/>
      <c r="M3" s="53"/>
      <c r="N3" s="53"/>
      <c r="O3" s="53"/>
      <c r="P3" s="53"/>
      <c r="Q3" s="53"/>
      <c r="R3" s="53"/>
      <c r="S3" s="53"/>
      <c r="T3" s="53"/>
      <c r="U3" s="53"/>
      <c r="V3" s="53"/>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abSelected="1" zoomScale="50" zoomScaleNormal="50" workbookViewId="0">
      <selection activeCell="AC11" sqref="AC11"/>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69" t="s">
        <v>39</v>
      </c>
      <c r="M2" s="70" t="s">
        <v>45</v>
      </c>
      <c r="N2" s="71" t="s">
        <v>15</v>
      </c>
      <c r="O2" s="71"/>
      <c r="P2" s="71"/>
      <c r="Q2" s="71"/>
      <c r="R2" s="72" t="s">
        <v>19</v>
      </c>
      <c r="S2" s="72"/>
      <c r="T2" s="72"/>
      <c r="U2" s="72"/>
      <c r="V2" s="73" t="s">
        <v>20</v>
      </c>
      <c r="W2" s="73"/>
      <c r="X2" s="73"/>
      <c r="Y2" s="73"/>
    </row>
    <row r="3" spans="1:28" x14ac:dyDescent="0.55000000000000004">
      <c r="A3" s="11" t="s">
        <v>28</v>
      </c>
      <c r="B3" s="11" t="s">
        <v>22</v>
      </c>
      <c r="C3" s="11" t="s">
        <v>0</v>
      </c>
      <c r="D3" s="11" t="s">
        <v>14</v>
      </c>
      <c r="E3" s="11" t="s">
        <v>15</v>
      </c>
      <c r="F3" s="11" t="s">
        <v>16</v>
      </c>
      <c r="G3" t="s">
        <v>54</v>
      </c>
      <c r="L3" s="69"/>
      <c r="M3" s="70"/>
      <c r="N3" s="69" t="s">
        <v>14</v>
      </c>
      <c r="O3" s="69"/>
      <c r="P3" s="69" t="s">
        <v>21</v>
      </c>
      <c r="Q3" s="69"/>
      <c r="R3" s="69" t="s">
        <v>14</v>
      </c>
      <c r="S3" s="69"/>
      <c r="T3" s="69" t="s">
        <v>21</v>
      </c>
      <c r="U3" s="69"/>
      <c r="V3" s="69" t="s">
        <v>14</v>
      </c>
      <c r="W3" s="69"/>
      <c r="X3" s="69" t="s">
        <v>21</v>
      </c>
      <c r="Y3" s="69"/>
    </row>
    <row r="4" spans="1:28" x14ac:dyDescent="0.55000000000000004">
      <c r="A4" s="11" t="s">
        <v>28</v>
      </c>
      <c r="B4" s="11" t="s">
        <v>22</v>
      </c>
      <c r="C4" s="11" t="s">
        <v>0</v>
      </c>
      <c r="D4" s="11" t="s">
        <v>14</v>
      </c>
      <c r="E4" s="11" t="s">
        <v>15</v>
      </c>
      <c r="F4" s="11" t="s">
        <v>18</v>
      </c>
      <c r="G4" t="s">
        <v>54</v>
      </c>
      <c r="L4" s="69"/>
      <c r="M4" s="70"/>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71</v>
      </c>
      <c r="O16" s="19" t="s">
        <v>61</v>
      </c>
      <c r="P16" s="19" t="s">
        <v>62</v>
      </c>
      <c r="Q16" s="19" t="s">
        <v>63</v>
      </c>
      <c r="R16" s="19" t="s">
        <v>72</v>
      </c>
      <c r="S16" s="19" t="s">
        <v>64</v>
      </c>
      <c r="T16" s="19" t="s">
        <v>53</v>
      </c>
    </row>
    <row r="17" spans="1:20" x14ac:dyDescent="0.55000000000000004">
      <c r="A17" s="11" t="s">
        <v>28</v>
      </c>
      <c r="B17" s="11" t="s">
        <v>22</v>
      </c>
      <c r="C17" s="11" t="s">
        <v>1</v>
      </c>
      <c r="D17" s="11" t="s">
        <v>14</v>
      </c>
      <c r="E17" s="11" t="s">
        <v>19</v>
      </c>
      <c r="F17" s="11" t="s">
        <v>16</v>
      </c>
      <c r="G17" t="s">
        <v>54</v>
      </c>
      <c r="K17" s="10">
        <v>43252</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Comparision_Models_poss3</vt:lpstr>
      <vt:lpstr>Comparision_Models_poss2</vt:lpstr>
      <vt:lpstr>Comparision_Models</vt:lpstr>
      <vt:lpstr>Sheet2</vt:lpstr>
      <vt:lpstr>Sheet1</vt:lpstr>
      <vt:lpstr>Fstore_Sat-Sun-Weekay</vt:lpstr>
      <vt:lpstr>Rel_Sat-Sun-Weekday</vt:lpstr>
      <vt:lpstr>Hydrograph_Sat-Sun-Weekday V2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2021-08-07T08:23:39Z</dcterms:modified>
</cp:coreProperties>
</file>