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August 2018\Market_Contract pricing(Final)\"/>
    </mc:Choice>
  </mc:AlternateContent>
  <xr:revisionPtr revIDLastSave="0" documentId="13_ncr:1_{A5E6EE75-B1BE-4DBC-BCB0-C5340E566029}" xr6:coauthVersionLast="36" xr6:coauthVersionMax="36" xr10:uidLastSave="{00000000-0000-0000-0000-000000000000}"/>
  <bookViews>
    <workbookView xWindow="0" yWindow="0" windowWidth="17268" windowHeight="5400" tabRatio="717" activeTab="4" xr2:uid="{042AEAB9-CA67-40F3-B61A-4065E110605B}"/>
  </bookViews>
  <sheets>
    <sheet name="Comparision_Models_Final" sheetId="28" r:id="rId1"/>
    <sheet name="Sheet2" sheetId="27" r:id="rId2"/>
    <sheet name="Fstore_Sat-Sun-Weekay" sheetId="2" r:id="rId3"/>
    <sheet name="Rel_Sat-Sun-Weekday" sheetId="1" r:id="rId4"/>
    <sheet name="Hydrograph_Sat-Sun-Weekday V2 " sheetId="25" r:id="rId5"/>
  </sheets>
  <definedNames>
    <definedName name="_xlnm._FilterDatabase" localSheetId="4"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28" l="1"/>
  <c r="AL83" i="28"/>
  <c r="AM83" i="28"/>
  <c r="AN83" i="28"/>
  <c r="AO83" i="28"/>
  <c r="AP83" i="28"/>
  <c r="AQ83" i="28"/>
  <c r="AR83" i="28"/>
  <c r="AS83" i="28"/>
  <c r="AT83" i="28"/>
  <c r="AU83" i="28"/>
  <c r="AV83" i="28"/>
  <c r="AL84" i="28"/>
  <c r="AM84" i="28"/>
  <c r="AN84" i="28"/>
  <c r="AO84" i="28"/>
  <c r="AP84" i="28"/>
  <c r="AQ84" i="28"/>
  <c r="AR84" i="28"/>
  <c r="AS84" i="28"/>
  <c r="AT84" i="28"/>
  <c r="AU84" i="28"/>
  <c r="AV84" i="28"/>
  <c r="AL85" i="28"/>
  <c r="AM85" i="28"/>
  <c r="AN85" i="28"/>
  <c r="AO85" i="28"/>
  <c r="AP85" i="28"/>
  <c r="AQ85" i="28"/>
  <c r="AR85" i="28"/>
  <c r="AS85" i="28"/>
  <c r="AT85" i="28"/>
  <c r="AU85" i="28"/>
  <c r="AV85" i="28"/>
  <c r="AK84" i="28"/>
  <c r="AK85" i="28"/>
  <c r="AK83" i="28"/>
  <c r="AL78" i="28"/>
  <c r="AM78" i="28"/>
  <c r="AN78" i="28"/>
  <c r="AO78" i="28"/>
  <c r="AP78" i="28"/>
  <c r="AQ78" i="28"/>
  <c r="AR78" i="28"/>
  <c r="AS78" i="28"/>
  <c r="AT78" i="28"/>
  <c r="AU78" i="28"/>
  <c r="AV78" i="28"/>
  <c r="AL79" i="28"/>
  <c r="AM79" i="28"/>
  <c r="AN79" i="28"/>
  <c r="AO79" i="28"/>
  <c r="AP79" i="28"/>
  <c r="AQ79" i="28"/>
  <c r="AR79" i="28"/>
  <c r="AS79" i="28"/>
  <c r="AT79" i="28"/>
  <c r="AU79" i="28"/>
  <c r="AV79" i="28"/>
  <c r="AL80" i="28"/>
  <c r="AM80" i="28"/>
  <c r="AN80" i="28"/>
  <c r="AO80" i="28"/>
  <c r="AP80" i="28"/>
  <c r="AQ80" i="28"/>
  <c r="AR80" i="28"/>
  <c r="AS80" i="28"/>
  <c r="AT80" i="28"/>
  <c r="AU80" i="28"/>
  <c r="AV80" i="28"/>
  <c r="AK79" i="28"/>
  <c r="AK80" i="28"/>
  <c r="AK78" i="28"/>
  <c r="D64" i="28"/>
  <c r="AL19" i="28"/>
  <c r="AM19" i="28"/>
  <c r="AN19" i="28"/>
  <c r="AO19" i="28"/>
  <c r="AP19" i="28"/>
  <c r="AQ19" i="28"/>
  <c r="AR19" i="28"/>
  <c r="AS19" i="28"/>
  <c r="AT19" i="28"/>
  <c r="AU19" i="28"/>
  <c r="AV19" i="28"/>
  <c r="AL20" i="28"/>
  <c r="AM20" i="28"/>
  <c r="AN20" i="28"/>
  <c r="AO20" i="28"/>
  <c r="AP20" i="28"/>
  <c r="AQ20" i="28"/>
  <c r="AR20" i="28"/>
  <c r="AS20" i="28"/>
  <c r="AT20" i="28"/>
  <c r="AU20" i="28"/>
  <c r="AV20" i="28"/>
  <c r="AL21" i="28"/>
  <c r="AM21" i="28"/>
  <c r="AN21" i="28"/>
  <c r="AO21" i="28"/>
  <c r="AP21" i="28"/>
  <c r="AQ21" i="28"/>
  <c r="AR21" i="28"/>
  <c r="AS21" i="28"/>
  <c r="AT21" i="28"/>
  <c r="AU21" i="28"/>
  <c r="AV21" i="28"/>
  <c r="AK20" i="28"/>
  <c r="AK21" i="28"/>
  <c r="AK19" i="28"/>
  <c r="AL14" i="28"/>
  <c r="AM14" i="28"/>
  <c r="AN14" i="28"/>
  <c r="AO14" i="28"/>
  <c r="AP14" i="28"/>
  <c r="AQ14" i="28"/>
  <c r="AR14" i="28"/>
  <c r="AS14" i="28"/>
  <c r="AT14" i="28"/>
  <c r="AU14" i="28"/>
  <c r="AV14" i="28"/>
  <c r="AL15" i="28"/>
  <c r="AM15" i="28"/>
  <c r="AN15" i="28"/>
  <c r="AO15" i="28"/>
  <c r="AP15" i="28"/>
  <c r="AQ15" i="28"/>
  <c r="AR15" i="28"/>
  <c r="AS15" i="28"/>
  <c r="AT15" i="28"/>
  <c r="AU15" i="28"/>
  <c r="AV15" i="28"/>
  <c r="AL16" i="28"/>
  <c r="AM16" i="28"/>
  <c r="AN16" i="28"/>
  <c r="AO16" i="28"/>
  <c r="AP16" i="28"/>
  <c r="AQ16" i="28"/>
  <c r="AR16" i="28"/>
  <c r="AS16" i="28"/>
  <c r="AT16" i="28"/>
  <c r="AU16" i="28"/>
  <c r="AV16" i="28"/>
  <c r="AK15" i="28"/>
  <c r="AK16" i="28"/>
  <c r="AK14" i="28"/>
  <c r="AL9" i="28"/>
  <c r="AM9" i="28"/>
  <c r="AN9" i="28"/>
  <c r="AO9" i="28"/>
  <c r="AP9" i="28"/>
  <c r="AQ9" i="28"/>
  <c r="AR9" i="28"/>
  <c r="AS9" i="28"/>
  <c r="AT9" i="28"/>
  <c r="AU9" i="28"/>
  <c r="AV9" i="28"/>
  <c r="AL10" i="28"/>
  <c r="AM10" i="28"/>
  <c r="AN10" i="28"/>
  <c r="AO10" i="28"/>
  <c r="AP10" i="28"/>
  <c r="AQ10" i="28"/>
  <c r="AR10" i="28"/>
  <c r="AS10" i="28"/>
  <c r="AT10" i="28"/>
  <c r="AU10" i="28"/>
  <c r="AV10" i="28"/>
  <c r="AL11" i="28"/>
  <c r="AM11" i="28"/>
  <c r="AN11" i="28"/>
  <c r="AO11" i="28"/>
  <c r="AP11" i="28"/>
  <c r="AQ11" i="28"/>
  <c r="AR11" i="28"/>
  <c r="AS11" i="28"/>
  <c r="AT11" i="28"/>
  <c r="AU11" i="28"/>
  <c r="AV11" i="28"/>
  <c r="AK10" i="28"/>
  <c r="AK11" i="28"/>
  <c r="AK9" i="28"/>
  <c r="AL4" i="28"/>
  <c r="AM4" i="28"/>
  <c r="AN4" i="28"/>
  <c r="AO4" i="28"/>
  <c r="AP4" i="28"/>
  <c r="AQ4" i="28"/>
  <c r="AR4" i="28"/>
  <c r="AS4" i="28"/>
  <c r="AT4" i="28"/>
  <c r="AU4" i="28"/>
  <c r="AV4" i="28"/>
  <c r="AL5" i="28"/>
  <c r="AM5" i="28"/>
  <c r="AN5" i="28"/>
  <c r="AO5" i="28"/>
  <c r="AP5" i="28"/>
  <c r="AQ5" i="28"/>
  <c r="AR5" i="28"/>
  <c r="AS5" i="28"/>
  <c r="AT5" i="28"/>
  <c r="AU5" i="28"/>
  <c r="AV5" i="28"/>
  <c r="AL6" i="28"/>
  <c r="AM6" i="28"/>
  <c r="AN6" i="28"/>
  <c r="AO6" i="28"/>
  <c r="AP6" i="28"/>
  <c r="AQ6" i="28"/>
  <c r="AR6" i="28"/>
  <c r="AS6" i="28"/>
  <c r="AT6" i="28"/>
  <c r="AU6" i="28"/>
  <c r="AV6" i="28"/>
  <c r="AK5" i="28"/>
  <c r="AK6" i="28"/>
  <c r="AK4" i="28"/>
  <c r="K6" i="28" l="1"/>
  <c r="K7" i="28"/>
  <c r="J8" i="28"/>
  <c r="L74" i="28" l="1"/>
  <c r="Z74" i="28" s="1"/>
  <c r="E17" i="28" s="1"/>
  <c r="K74" i="28"/>
  <c r="Y74" i="28" s="1"/>
  <c r="D17" i="28" s="1"/>
  <c r="J74" i="28"/>
  <c r="X74" i="28" s="1"/>
  <c r="C17" i="28" s="1"/>
  <c r="E74" i="28"/>
  <c r="D74" i="28"/>
  <c r="C74" i="28"/>
  <c r="L73" i="28"/>
  <c r="Z73" i="28" s="1"/>
  <c r="E16" i="28" s="1"/>
  <c r="K73" i="28"/>
  <c r="Y73" i="28" s="1"/>
  <c r="D16" i="28" s="1"/>
  <c r="J73" i="28"/>
  <c r="X73" i="28" s="1"/>
  <c r="C16" i="28" s="1"/>
  <c r="E73" i="28"/>
  <c r="D73" i="28"/>
  <c r="C73" i="28"/>
  <c r="L72" i="28"/>
  <c r="Z72" i="28" s="1"/>
  <c r="E15" i="28" s="1"/>
  <c r="K72" i="28"/>
  <c r="Y72" i="28" s="1"/>
  <c r="D15" i="28" s="1"/>
  <c r="J72" i="28"/>
  <c r="X72" i="28" s="1"/>
  <c r="C15" i="28" s="1"/>
  <c r="E72" i="28"/>
  <c r="D72" i="28"/>
  <c r="C72" i="28"/>
  <c r="L71" i="28"/>
  <c r="Z71" i="28" s="1"/>
  <c r="E14" i="28" s="1"/>
  <c r="K71" i="28"/>
  <c r="Y71" i="28" s="1"/>
  <c r="D14" i="28" s="1"/>
  <c r="J71" i="28"/>
  <c r="X71" i="28" s="1"/>
  <c r="C14" i="28" s="1"/>
  <c r="E71" i="28"/>
  <c r="D71" i="28"/>
  <c r="C71" i="28"/>
  <c r="L70" i="28"/>
  <c r="Z70" i="28" s="1"/>
  <c r="E13" i="28" s="1"/>
  <c r="K70" i="28"/>
  <c r="Y70" i="28" s="1"/>
  <c r="D13" i="28" s="1"/>
  <c r="J70" i="28"/>
  <c r="X70" i="28" s="1"/>
  <c r="C13" i="28" s="1"/>
  <c r="E70" i="28"/>
  <c r="D70" i="28"/>
  <c r="C70" i="28"/>
  <c r="L69" i="28"/>
  <c r="Z69" i="28" s="1"/>
  <c r="E12" i="28" s="1"/>
  <c r="K69" i="28"/>
  <c r="Y69" i="28" s="1"/>
  <c r="D12" i="28" s="1"/>
  <c r="J69" i="28"/>
  <c r="X69" i="28" s="1"/>
  <c r="C12" i="28" s="1"/>
  <c r="E69" i="28"/>
  <c r="D69" i="28"/>
  <c r="C69" i="28"/>
  <c r="L68" i="28"/>
  <c r="Z68" i="28" s="1"/>
  <c r="E11" i="28" s="1"/>
  <c r="K68" i="28"/>
  <c r="Y68" i="28" s="1"/>
  <c r="D11" i="28" s="1"/>
  <c r="J68" i="28"/>
  <c r="X68" i="28" s="1"/>
  <c r="C11" i="28" s="1"/>
  <c r="E68" i="28"/>
  <c r="D68" i="28"/>
  <c r="C68" i="28"/>
  <c r="L67" i="28"/>
  <c r="Z67" i="28" s="1"/>
  <c r="E10" i="28" s="1"/>
  <c r="K67" i="28"/>
  <c r="Y67" i="28" s="1"/>
  <c r="D10" i="28" s="1"/>
  <c r="J67" i="28"/>
  <c r="X67" i="28" s="1"/>
  <c r="C10" i="28" s="1"/>
  <c r="E67" i="28"/>
  <c r="D67" i="28"/>
  <c r="C67" i="28"/>
  <c r="BV66" i="28"/>
  <c r="BU66" i="28"/>
  <c r="BT66" i="28"/>
  <c r="BS66" i="28"/>
  <c r="BR66" i="28"/>
  <c r="BQ66" i="28"/>
  <c r="BP66" i="28"/>
  <c r="BO66" i="28"/>
  <c r="BN66" i="28"/>
  <c r="BM66" i="28"/>
  <c r="Z66" i="28"/>
  <c r="E9" i="28" s="1"/>
  <c r="L66" i="28"/>
  <c r="K66" i="28"/>
  <c r="Y66" i="28" s="1"/>
  <c r="D9" i="28" s="1"/>
  <c r="J66" i="28"/>
  <c r="X66" i="28" s="1"/>
  <c r="C9" i="28" s="1"/>
  <c r="E66" i="28"/>
  <c r="D66" i="28"/>
  <c r="C66" i="28"/>
  <c r="BV65" i="28"/>
  <c r="BU65" i="28"/>
  <c r="BT65" i="28"/>
  <c r="BS65" i="28"/>
  <c r="BR65" i="28"/>
  <c r="BQ65" i="28"/>
  <c r="BP65" i="28"/>
  <c r="BO65" i="28"/>
  <c r="BN65" i="28"/>
  <c r="BM65" i="28"/>
  <c r="L65" i="28"/>
  <c r="Z65" i="28" s="1"/>
  <c r="E8" i="28" s="1"/>
  <c r="K65" i="28"/>
  <c r="Y65" i="28" s="1"/>
  <c r="D8" i="28" s="1"/>
  <c r="J65" i="28"/>
  <c r="X65" i="28" s="1"/>
  <c r="C8" i="28" s="1"/>
  <c r="E65" i="28"/>
  <c r="D65" i="28"/>
  <c r="C65" i="28"/>
  <c r="BV64" i="28"/>
  <c r="BU64" i="28"/>
  <c r="BT64" i="28"/>
  <c r="BS64" i="28"/>
  <c r="BR64" i="28"/>
  <c r="BQ64" i="28"/>
  <c r="BP64" i="28"/>
  <c r="BO64" i="28"/>
  <c r="BN64" i="28"/>
  <c r="BM64" i="28"/>
  <c r="L64" i="28"/>
  <c r="Z64" i="28" s="1"/>
  <c r="E7" i="28" s="1"/>
  <c r="K64" i="28"/>
  <c r="Y64" i="28" s="1"/>
  <c r="D7" i="28" s="1"/>
  <c r="J64" i="28"/>
  <c r="X64" i="28" s="1"/>
  <c r="C7" i="28" s="1"/>
  <c r="E64" i="28"/>
  <c r="C64" i="28"/>
  <c r="BV63" i="28"/>
  <c r="BU63" i="28"/>
  <c r="BT63" i="28"/>
  <c r="BS63" i="28"/>
  <c r="BR63" i="28"/>
  <c r="BQ63" i="28"/>
  <c r="BP63" i="28"/>
  <c r="BO63" i="28"/>
  <c r="BN63" i="28"/>
  <c r="BM63" i="28"/>
  <c r="L63" i="28"/>
  <c r="Z63" i="28" s="1"/>
  <c r="E6" i="28" s="1"/>
  <c r="K63" i="28"/>
  <c r="Y63" i="28" s="1"/>
  <c r="D6" i="28" s="1"/>
  <c r="J63" i="28"/>
  <c r="X63" i="28" s="1"/>
  <c r="E63" i="28"/>
  <c r="D63" i="28"/>
  <c r="C63" i="28"/>
  <c r="BV62" i="28"/>
  <c r="BU62" i="28"/>
  <c r="BT62" i="28"/>
  <c r="BS62" i="28"/>
  <c r="BR62" i="28"/>
  <c r="BQ62" i="28"/>
  <c r="BP62" i="28"/>
  <c r="BO62" i="28"/>
  <c r="BN62" i="28"/>
  <c r="BM62" i="28"/>
  <c r="BV61" i="28"/>
  <c r="BU61" i="28"/>
  <c r="BT61" i="28"/>
  <c r="BS61" i="28"/>
  <c r="BR61" i="28"/>
  <c r="BQ61" i="28"/>
  <c r="BP61" i="28"/>
  <c r="BO61" i="28"/>
  <c r="BN61" i="28"/>
  <c r="BM61" i="28"/>
  <c r="BV60" i="28"/>
  <c r="BU60" i="28"/>
  <c r="BT60" i="28"/>
  <c r="BS60" i="28"/>
  <c r="BR60" i="28"/>
  <c r="BQ60" i="28"/>
  <c r="BP60" i="28"/>
  <c r="BO60" i="28"/>
  <c r="BN60" i="28"/>
  <c r="BM60" i="28"/>
  <c r="BV59" i="28"/>
  <c r="BU59" i="28"/>
  <c r="BT59" i="28"/>
  <c r="BS59" i="28"/>
  <c r="BR59" i="28"/>
  <c r="BQ59" i="28"/>
  <c r="BP59" i="28"/>
  <c r="BO59" i="28"/>
  <c r="BN59" i="28"/>
  <c r="BM59" i="28"/>
  <c r="BV58" i="28"/>
  <c r="BU58" i="28"/>
  <c r="BT58" i="28"/>
  <c r="BS58" i="28"/>
  <c r="BR58" i="28"/>
  <c r="BQ58" i="28"/>
  <c r="BP58" i="28"/>
  <c r="BO58" i="28"/>
  <c r="BN58" i="28"/>
  <c r="BM58" i="28"/>
  <c r="BV57" i="28"/>
  <c r="BU57" i="28"/>
  <c r="BT57" i="28"/>
  <c r="BS57" i="28"/>
  <c r="BR57" i="28"/>
  <c r="BQ57" i="28"/>
  <c r="BP57" i="28"/>
  <c r="BO57" i="28"/>
  <c r="BN57" i="28"/>
  <c r="BM57" i="28"/>
  <c r="BV56" i="28"/>
  <c r="BU56" i="28"/>
  <c r="BT56" i="28"/>
  <c r="BS56" i="28"/>
  <c r="BR56" i="28"/>
  <c r="BQ56" i="28"/>
  <c r="BP56" i="28"/>
  <c r="BO56" i="28"/>
  <c r="BN56" i="28"/>
  <c r="BM56" i="28"/>
  <c r="BV55" i="28"/>
  <c r="BU55" i="28"/>
  <c r="BT55" i="28"/>
  <c r="BS55" i="28"/>
  <c r="BR55" i="28"/>
  <c r="BQ55" i="28"/>
  <c r="BP55" i="28"/>
  <c r="BO55" i="28"/>
  <c r="BN55" i="28"/>
  <c r="BM55" i="28"/>
  <c r="BV54" i="28"/>
  <c r="BU54" i="28"/>
  <c r="BT54" i="28"/>
  <c r="BS54" i="28"/>
  <c r="BR54" i="28"/>
  <c r="BQ54" i="28"/>
  <c r="BP54" i="28"/>
  <c r="BO54" i="28"/>
  <c r="BN54" i="28"/>
  <c r="BM54" i="28"/>
  <c r="BV53" i="28"/>
  <c r="BU53" i="28"/>
  <c r="BT53" i="28"/>
  <c r="BS53" i="28"/>
  <c r="BR53" i="28"/>
  <c r="BQ53" i="28"/>
  <c r="BP53" i="28"/>
  <c r="BO53" i="28"/>
  <c r="BN53" i="28"/>
  <c r="BM53" i="28"/>
  <c r="BV52" i="28"/>
  <c r="BU52" i="28"/>
  <c r="BT52" i="28"/>
  <c r="BS52" i="28"/>
  <c r="BR52" i="28"/>
  <c r="BQ52" i="28"/>
  <c r="BP52" i="28"/>
  <c r="BO52" i="28"/>
  <c r="BN52" i="28"/>
  <c r="BM52" i="28"/>
  <c r="BV51" i="28"/>
  <c r="BU51" i="28"/>
  <c r="BT51" i="28"/>
  <c r="BS51" i="28"/>
  <c r="BR51" i="28"/>
  <c r="BQ51" i="28"/>
  <c r="BP51" i="28"/>
  <c r="BO51" i="28"/>
  <c r="BN51" i="28"/>
  <c r="BM51" i="28"/>
  <c r="BV50" i="28"/>
  <c r="BU50" i="28"/>
  <c r="BT50" i="28"/>
  <c r="BS50" i="28"/>
  <c r="BR50" i="28"/>
  <c r="BQ50" i="28"/>
  <c r="BP50" i="28"/>
  <c r="BO50" i="28"/>
  <c r="BN50" i="28"/>
  <c r="BM50" i="28"/>
  <c r="BV49" i="28"/>
  <c r="BU49" i="28"/>
  <c r="BT49" i="28"/>
  <c r="BS49" i="28"/>
  <c r="BR49" i="28"/>
  <c r="BQ49" i="28"/>
  <c r="BP49" i="28"/>
  <c r="BO49" i="28"/>
  <c r="BN49" i="28"/>
  <c r="BM49" i="28"/>
  <c r="BV48" i="28"/>
  <c r="BU48" i="28"/>
  <c r="BT48" i="28"/>
  <c r="BS48" i="28"/>
  <c r="BR48" i="28"/>
  <c r="BQ48" i="28"/>
  <c r="BP48" i="28"/>
  <c r="BO48" i="28"/>
  <c r="BN48" i="28"/>
  <c r="BM48" i="28"/>
  <c r="BV47" i="28"/>
  <c r="BU47" i="28"/>
  <c r="BT47" i="28"/>
  <c r="BS47" i="28"/>
  <c r="BR47" i="28"/>
  <c r="BQ47" i="28"/>
  <c r="BP47" i="28"/>
  <c r="BO47" i="28"/>
  <c r="BN47" i="28"/>
  <c r="BM47" i="28"/>
  <c r="L17" i="28"/>
  <c r="K17" i="28"/>
  <c r="J17" i="28"/>
  <c r="L16" i="28"/>
  <c r="K16" i="28"/>
  <c r="J16" i="28"/>
  <c r="L15" i="28"/>
  <c r="K15" i="28"/>
  <c r="J15" i="28"/>
  <c r="L14" i="28"/>
  <c r="K14" i="28"/>
  <c r="J14" i="28"/>
  <c r="L13" i="28"/>
  <c r="K13" i="28"/>
  <c r="J13" i="28"/>
  <c r="L12" i="28"/>
  <c r="K12" i="28"/>
  <c r="J12" i="28"/>
  <c r="L11" i="28"/>
  <c r="K11" i="28"/>
  <c r="J11" i="28"/>
  <c r="L10" i="28"/>
  <c r="K10" i="28"/>
  <c r="J10" i="28"/>
  <c r="L9" i="28"/>
  <c r="K9" i="28"/>
  <c r="J9" i="28"/>
  <c r="L8" i="28"/>
  <c r="K8" i="28"/>
  <c r="L7" i="28"/>
  <c r="J7" i="28"/>
  <c r="L6" i="28"/>
  <c r="J6" i="28"/>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<sst xmlns="http://schemas.openxmlformats.org/spreadsheetml/2006/main" count="4167" uniqueCount="86">
  <si>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</si>
  <si>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</si>
  <si>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</si>
  <si>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</si>
  <si>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</si>
  <si>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</si>
  <si>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</si>
  <si>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</si>
  <si>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</si>
  <si>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</si>
  <si>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</si>
  <si>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</si>
  <si>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</si>
  <si>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</si>
  <si>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</si>
  <si>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</si>
  <si>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</si>
  <si>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</si>
  <si>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</si>
  <si>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</si>
  <si>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</si>
  <si>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</si>
  <si>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</si>
  <si>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</si>
  <si>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</si>
  <si>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</si>
  <si>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</si>
  <si>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</si>
  <si>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</si>
  <si>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</si>
  <si>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</si>
  <si>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</si>
  <si>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</si>
  <si>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</si>
  <si>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</si>
  <si>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</si>
  <si>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</si>
  <si>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</si>
  <si>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</si>
  <si>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</si>
  <si>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</si>
  <si>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</si>
  <si>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</si>
  <si>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</si>
  <si>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</si>
  <si>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</si>
  <si>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</si>
  <si>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</si>
  <si>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</si>
  <si>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</si>
  <si>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</si>
  <si>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</si>
  <si>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</si>
  <si>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</si>
  <si>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</si>
  <si>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</si>
  <si>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</si>
  <si>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</si>
  <si>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</si>
  <si>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</si>
  <si>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</si>
  <si>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</si>
  <si>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</si>
  <si>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</si>
  <si>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</si>
  <si>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</si>
  <si>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</si>
  <si>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</si>
  <si>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</si>
  <si>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</si>
  <si>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</si>
  <si>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</si>
  <si>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</si>
  <si>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</si>
  <si>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</si>
  <si>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</si>
  <si>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</si>
  <si>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Saturday-Sunday-Weekday model</t>
  </si>
  <si>
    <t>Paste the Saturday-Sunday-Weekday model results here from the .gdx file. The graph is controlled by these values</t>
  </si>
  <si>
    <t>Market-Contract prices model</t>
  </si>
  <si>
    <t xml:space="preserve">              pLow        pHigh</t>
  </si>
  <si>
    <t>Sunday       12820.3      13802.0</t>
  </si>
  <si>
    <t>Saturday     13039.8      15509.4</t>
  </si>
  <si>
    <t>Weekday      13115.5      16659.9    ;</t>
  </si>
  <si>
    <t>Paste the pricing model results here from the .gdx file. The graph is controlled by these values</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</si>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</sst>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s>
  <cellStyleXfs count="1">
    <xf numFmtId="0" fontId="0" fillId="0" borderId="0"/>
  </cellStyleXfs>
  <cellXfs count="67">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2" borderId="0" xfId="0" applyFill="1"/>
    <xf numFmtId="0" fontId="0" fillId="4" borderId="0" xfId="0" applyFill="1"/>
    <xf numFmtId="0" fontId="0" fillId="2" borderId="4" xfId="0" applyFill="1" applyBorder="1"/>
    <xf numFmtId="0" fontId="0" fillId="4" borderId="4" xfId="0" applyFill="1" applyBorder="1"/>
    <xf numFmtId="0" fontId="0" fillId="0" borderId="4" xfId="0"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4" borderId="8" xfId="0" applyFill="1" applyBorder="1"/>
    <xf numFmtId="0" fontId="0" fillId="4" borderId="9"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Fill="1"/>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6" fillId="18"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2" borderId="0" xfId="0" applyFont="1" applyFill="1" applyAlignment="1">
      <alignment horizontal="center"/>
    </xf>
    <xf numFmtId="0" fontId="3" fillId="13"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09456"/>
      <color rgb="FFFF6600"/>
      <color rgb="FFD4871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Comparision_Models_Final!$C$6:$C$17</c:f>
              <c:numCache>
                <c:formatCode>General</c:formatCode>
                <c:ptCount val="12"/>
                <c:pt idx="0">
                  <c:v>21.388423505386697</c:v>
                </c:pt>
                <c:pt idx="1">
                  <c:v>20.621116879608003</c:v>
                </c:pt>
                <c:pt idx="2">
                  <c:v>20.521544180408</c:v>
                </c:pt>
                <c:pt idx="3">
                  <c:v>21.686190142007998</c:v>
                </c:pt>
                <c:pt idx="4">
                  <c:v>20.565589517608</c:v>
                </c:pt>
                <c:pt idx="5">
                  <c:v>19.444988893208002</c:v>
                </c:pt>
                <c:pt idx="6">
                  <c:v>19.076679572967997</c:v>
                </c:pt>
                <c:pt idx="7">
                  <c:v>18.708370252727999</c:v>
                </c:pt>
                <c:pt idx="8">
                  <c:v>17.5240164479317</c:v>
                </c:pt>
                <c:pt idx="9">
                  <c:v>16.276998714253399</c:v>
                </c:pt>
                <c:pt idx="10">
                  <c:v>14.954242916059</c:v>
                </c:pt>
                <c:pt idx="11">
                  <c:v>13.266961713064401</c:v>
                </c:pt>
              </c:numCache>
            </c:numRef>
          </c:xVal>
          <c:yVal>
            <c:numRef>
              <c:f>Comparision_Models_Final!$B$6:$B$17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BAD8-474D-8D42-4F93994413C8}"/>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Comparision_Models_Final!$D$6:$D$17</c:f>
              <c:numCache>
                <c:formatCode>General</c:formatCode>
                <c:ptCount val="12"/>
                <c:pt idx="0">
                  <c:v>24.6705603106724</c:v>
                </c:pt>
                <c:pt idx="1">
                  <c:v>24.3808759157526</c:v>
                </c:pt>
                <c:pt idx="2">
                  <c:v>24.281303216552601</c:v>
                </c:pt>
                <c:pt idx="3">
                  <c:v>25.445949178152599</c:v>
                </c:pt>
                <c:pt idx="4">
                  <c:v>24.325348553752601</c:v>
                </c:pt>
                <c:pt idx="5">
                  <c:v>23.132040496286198</c:v>
                </c:pt>
                <c:pt idx="6">
                  <c:v>22.791308925796098</c:v>
                </c:pt>
                <c:pt idx="7">
                  <c:v>22.463705286488903</c:v>
                </c:pt>
                <c:pt idx="8">
                  <c:v>21.6569599639312</c:v>
                </c:pt>
                <c:pt idx="9">
                  <c:v>20.7901533975026</c:v>
                </c:pt>
                <c:pt idx="10">
                  <c:v>19.847608766557801</c:v>
                </c:pt>
                <c:pt idx="11">
                  <c:v>18.616580964262702</c:v>
                </c:pt>
              </c:numCache>
            </c:numRef>
          </c:xVal>
          <c:yVal>
            <c:numRef>
              <c:f>Comparision_Models_Final!$B$6:$B$17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BAD8-474D-8D42-4F93994413C8}"/>
            </c:ext>
          </c:extLst>
        </c:ser>
        <c:ser>
          <c:idx val="7"/>
          <c:order val="2"/>
          <c:tx>
            <c:v>V3 H0</c:v>
          </c:tx>
          <c:spPr>
            <a:ln w="25400" cap="rnd">
              <a:solidFill>
                <a:srgbClr val="F09456"/>
              </a:solidFill>
              <a:prstDash val="dashDot"/>
              <a:round/>
            </a:ln>
            <a:effectLst/>
          </c:spPr>
          <c:marker>
            <c:symbol val="triangle"/>
            <c:size val="6"/>
            <c:spPr>
              <a:solidFill>
                <a:srgbClr val="F09456"/>
              </a:solidFill>
              <a:ln w="9525">
                <a:noFill/>
              </a:ln>
              <a:effectLst/>
            </c:spPr>
          </c:marker>
          <c:xVal>
            <c:numRef>
              <c:f>Comparision_Models_Final!$E$6:$E$17</c:f>
              <c:numCache>
                <c:formatCode>General</c:formatCode>
                <c:ptCount val="12"/>
                <c:pt idx="0">
                  <c:v>27.6386246432706</c:v>
                </c:pt>
                <c:pt idx="1">
                  <c:v>28.004957688407099</c:v>
                </c:pt>
                <c:pt idx="2">
                  <c:v>27.891650514368401</c:v>
                </c:pt>
                <c:pt idx="3">
                  <c:v>29.2057082142972</c:v>
                </c:pt>
                <c:pt idx="4">
                  <c:v>27.927359707221701</c:v>
                </c:pt>
                <c:pt idx="5">
                  <c:v>26.7326883781361</c:v>
                </c:pt>
                <c:pt idx="6">
                  <c:v>26.467999041096</c:v>
                </c:pt>
                <c:pt idx="7">
                  <c:v>26.216437635238698</c:v>
                </c:pt>
                <c:pt idx="8">
                  <c:v>25.7899034799307</c:v>
                </c:pt>
                <c:pt idx="9">
                  <c:v>25.303308080751698</c:v>
                </c:pt>
                <c:pt idx="10">
                  <c:v>24.740974617056501</c:v>
                </c:pt>
                <c:pt idx="11">
                  <c:v>23.9662002154611</c:v>
                </c:pt>
              </c:numCache>
            </c:numRef>
          </c:xVal>
          <c:yVal>
            <c:numRef>
              <c:f>Comparision_Models_Final!$B$6:$B$17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BAD8-474D-8D42-4F93994413C8}"/>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Comparision_Models_Final!$F$6:$F$17</c:f>
              <c:numCache>
                <c:formatCode>General</c:formatCode>
                <c:ptCount val="12"/>
              </c:numCache>
            </c:numRef>
          </c:xVal>
          <c:yVal>
            <c:numRef>
              <c:f>Comparision_Models_Final!$B$6:$B$17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BAD8-474D-8D42-4F93994413C8}"/>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Comparision_Models_Final!$G$6:$G$17</c:f>
              <c:numCache>
                <c:formatCode>General</c:formatCode>
                <c:ptCount val="12"/>
              </c:numCache>
            </c:numRef>
          </c:xVal>
          <c:yVal>
            <c:numRef>
              <c:f>Comparision_Models_Final!$B$6:$B$17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BAD8-474D-8D42-4F93994413C8}"/>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Comparision_Models_Final!$J$6:$J$17</c:f>
              <c:numCache>
                <c:formatCode>General</c:formatCode>
                <c:ptCount val="12"/>
                <c:pt idx="0">
                  <c:v>21.388423505386697</c:v>
                </c:pt>
                <c:pt idx="1">
                  <c:v>21.4177348890763</c:v>
                </c:pt>
                <c:pt idx="2">
                  <c:v>21.449067747503101</c:v>
                </c:pt>
                <c:pt idx="3">
                  <c:v>21.518696321784898</c:v>
                </c:pt>
                <c:pt idx="4">
                  <c:v>21.547142169021701</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BAD8-474D-8D42-4F93994413C8}"/>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Comparision_Models_Final!$K$6:$K$17</c:f>
              <c:numCache>
                <c:formatCode>General</c:formatCode>
                <c:ptCount val="12"/>
                <c:pt idx="0">
                  <c:v>24.6705603106724</c:v>
                </c:pt>
                <c:pt idx="1">
                  <c:v>24.720141194465601</c:v>
                </c:pt>
                <c:pt idx="2">
                  <c:v>24.762276484788202</c:v>
                </c:pt>
                <c:pt idx="3">
                  <c:v>24.846547065433302</c:v>
                </c:pt>
                <c:pt idx="4">
                  <c:v>24.843738046078499</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BAD8-474D-8D42-4F93994413C8}"/>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Comparision_Models_Final!$L$6:$L$17</c:f>
              <c:numCache>
                <c:formatCode>General</c:formatCode>
                <c:ptCount val="12"/>
                <c:pt idx="0">
                  <c:v>27.6076051397953</c:v>
                </c:pt>
                <c:pt idx="1">
                  <c:v>27.649740430117902</c:v>
                </c:pt>
                <c:pt idx="2">
                  <c:v>27.6918757204405</c:v>
                </c:pt>
                <c:pt idx="3">
                  <c:v>27.7761463010856</c:v>
                </c:pt>
                <c:pt idx="4">
                  <c:v>27.7733372817308</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BAD8-474D-8D42-4F93994413C8}"/>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Comparision_Models_Final!$M$6:$M$17</c:f>
              <c:numCache>
                <c:formatCode>General</c:formatCode>
                <c:ptCount val="12"/>
              </c:numCache>
            </c:numRef>
          </c:xVal>
          <c:yVal>
            <c:numRef>
              <c:f>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BAD8-474D-8D42-4F93994413C8}"/>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Comparision_Models_Final!$N$6:$N$17</c:f>
              <c:numCache>
                <c:formatCode>General</c:formatCode>
                <c:ptCount val="12"/>
              </c:numCache>
            </c:numRef>
          </c:xVal>
          <c:yVal>
            <c:numRef>
              <c:f>Comparision_Models_Final!$I$6:$I$17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BAD8-474D-8D42-4F93994413C8}"/>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3"/>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90C97E4D-5099-4555-91B2-C63F69F109F3}"/>
            </a:ext>
          </a:extLst>
        </xdr:cNvPr>
        <xdr:cNvGrpSpPr/>
      </xdr:nvGrpSpPr>
      <xdr:grpSpPr>
        <a:xfrm>
          <a:off x="18322490" y="6193972"/>
          <a:ext cx="1339946" cy="1912770"/>
          <a:chOff x="16744061" y="7032172"/>
          <a:chExt cx="1339947" cy="1912770"/>
        </a:xfrm>
      </xdr:grpSpPr>
      <xdr:grpSp>
        <xdr:nvGrpSpPr>
          <xdr:cNvPr id="3" name="Group 2">
            <a:extLst>
              <a:ext uri="{FF2B5EF4-FFF2-40B4-BE49-F238E27FC236}">
                <a16:creationId xmlns:a16="http://schemas.microsoft.com/office/drawing/2014/main" id="{CF613AFC-AE43-4767-817E-77C91587794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2C666DEA-0CA1-4CAE-9E94-02274D446C79}"/>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29143662-6541-4BA7-A5EA-5C0D14FB8DE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24771F92-AB06-47CA-8B6F-3E7727234734}"/>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2A529C4-B7AC-4F31-913E-EF4264C7FEEB}"/>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3738FE91-1B1E-426A-BFA8-86F67E35D46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C3C088A4-337B-4863-977A-D775C42DFB7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2BA13CAD-90D1-499C-B759-EE9305D6F1D9}"/>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F7669859-73AA-46ED-9DBD-1892F1F0366B}"/>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BE68454-7AD2-4289-A22A-F51B7293BFBB}"/>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25DEB11-184B-4863-9AA5-A08309CDF789}"/>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BF67B05F-2897-4D12-BE44-D7C6BDCDC4A0}"/>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47134F9D-67F2-4D2D-9821-71112C9936E9}"/>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61195EC6-A891-45CD-AD78-C04B4494089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B4E1CF06-AA74-4B6E-8E03-7D69ABD8F62C}"/>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585669F7-62EF-44F8-8D7D-9302889A1319}"/>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6B7D7A56-D5A6-4B06-A7ED-3C9634611CB8}"/>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3959632-4111-4EC1-8493-49DEAD213B6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56EE768-3865-4A3C-B177-688699D51947}"/>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904C143-DEEB-4BBF-80AB-37FA10237D5E}"/>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BE49E258-11D1-4B8D-9710-691811149A2B}"/>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C2A99A59-A6E4-415B-8FE1-4B46071C89D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DA4185E2-F778-4FFE-AE61-D6E449208A4B}"/>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28B85F32-CCDC-423C-AF22-02873885C71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D5247B7-2F77-46E7-A95E-14726654A6E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AEA1A861-7640-4F9E-82B4-C949421103C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CD91922-7AE2-4966-A3E7-BF52C8D7B8F0}"/>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6903772B-9D5C-4DC8-8722-6405A2D3C044}"/>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234180</xdr:colOff>
      <xdr:row>19</xdr:row>
      <xdr:rowOff>171318</xdr:rowOff>
    </xdr:from>
    <xdr:to>
      <xdr:col>21</xdr:col>
      <xdr:colOff>182598</xdr:colOff>
      <xdr:row>53</xdr:row>
      <xdr:rowOff>88449</xdr:rowOff>
    </xdr:to>
    <xdr:grpSp>
      <xdr:nvGrpSpPr>
        <xdr:cNvPr id="67" name="Group 66">
          <a:extLst>
            <a:ext uri="{FF2B5EF4-FFF2-40B4-BE49-F238E27FC236}">
              <a16:creationId xmlns:a16="http://schemas.microsoft.com/office/drawing/2014/main" id="{C4950D3F-376C-4D5B-AADA-1B770E8FC130}"/>
            </a:ext>
          </a:extLst>
        </xdr:cNvPr>
        <xdr:cNvGrpSpPr/>
      </xdr:nvGrpSpPr>
      <xdr:grpSpPr>
        <a:xfrm>
          <a:off x="2803209" y="4035747"/>
          <a:ext cx="10866789" cy="6317931"/>
          <a:chOff x="2796592" y="4007465"/>
          <a:chExt cx="10838668" cy="6250322"/>
        </a:xfrm>
      </xdr:grpSpPr>
      <xdr:grpSp>
        <xdr:nvGrpSpPr>
          <xdr:cNvPr id="32" name="Group 31">
            <a:extLst>
              <a:ext uri="{FF2B5EF4-FFF2-40B4-BE49-F238E27FC236}">
                <a16:creationId xmlns:a16="http://schemas.microsoft.com/office/drawing/2014/main" id="{B005AA1F-E627-46C2-B2DA-E32A8E8563FF}"/>
              </a:ext>
            </a:extLst>
          </xdr:cNvPr>
          <xdr:cNvGrpSpPr/>
        </xdr:nvGrpSpPr>
        <xdr:grpSpPr>
          <a:xfrm>
            <a:off x="2796592" y="4007465"/>
            <a:ext cx="10838668" cy="6250322"/>
            <a:chOff x="3888920" y="2905333"/>
            <a:chExt cx="10817169" cy="6208703"/>
          </a:xfrm>
        </xdr:grpSpPr>
        <xdr:grpSp>
          <xdr:nvGrpSpPr>
            <xdr:cNvPr id="34" name="Group 33">
              <a:extLst>
                <a:ext uri="{FF2B5EF4-FFF2-40B4-BE49-F238E27FC236}">
                  <a16:creationId xmlns:a16="http://schemas.microsoft.com/office/drawing/2014/main" id="{3D3DDE80-FE14-4F3C-99E8-00EDE12115EB}"/>
                </a:ext>
              </a:extLst>
            </xdr:cNvPr>
            <xdr:cNvGrpSpPr/>
          </xdr:nvGrpSpPr>
          <xdr:grpSpPr>
            <a:xfrm>
              <a:off x="3888920" y="2905333"/>
              <a:ext cx="10817169" cy="6208703"/>
              <a:chOff x="3824205" y="2321032"/>
              <a:chExt cx="12147669" cy="6201548"/>
            </a:xfrm>
          </xdr:grpSpPr>
          <xdr:graphicFrame macro="">
            <xdr:nvGraphicFramePr>
              <xdr:cNvPr id="36" name="Chart 35">
                <a:extLst>
                  <a:ext uri="{FF2B5EF4-FFF2-40B4-BE49-F238E27FC236}">
                    <a16:creationId xmlns:a16="http://schemas.microsoft.com/office/drawing/2014/main" id="{454DCBE1-C5CD-486C-B81F-F64B8F0876F2}"/>
                  </a:ext>
                </a:extLst>
              </xdr:cNvPr>
              <xdr:cNvGraphicFramePr>
                <a:graphicFrameLocks/>
              </xdr:cNvGraphicFramePr>
            </xdr:nvGraphicFramePr>
            <xdr:xfrm>
              <a:off x="3824205" y="2321032"/>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6BA884C-EDDD-4053-8BD3-45AC0EDA0FDE}"/>
                  </a:ext>
                </a:extLst>
              </xdr:cNvPr>
              <xdr:cNvGrpSpPr/>
            </xdr:nvGrpSpPr>
            <xdr:grpSpPr>
              <a:xfrm>
                <a:off x="13957747" y="4916591"/>
                <a:ext cx="1930024" cy="1554716"/>
                <a:chOff x="14211870" y="6571307"/>
                <a:chExt cx="1913053" cy="1495158"/>
              </a:xfrm>
            </xdr:grpSpPr>
            <xdr:sp macro="" textlink="">
              <xdr:nvSpPr>
                <xdr:cNvPr id="65" name="Rectangle 64">
                  <a:extLst>
                    <a:ext uri="{FF2B5EF4-FFF2-40B4-BE49-F238E27FC236}">
                      <a16:creationId xmlns:a16="http://schemas.microsoft.com/office/drawing/2014/main" id="{3EB7FD1F-D427-439C-BD04-1F27EE661B23}"/>
                    </a:ext>
                  </a:extLst>
                </xdr:cNvPr>
                <xdr:cNvSpPr/>
              </xdr:nvSpPr>
              <xdr:spPr>
                <a:xfrm>
                  <a:off x="14211870" y="6852716"/>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DA9F1D2D-4CE4-46DF-B7EC-14C80BE42D73}"/>
                    </a:ext>
                  </a:extLst>
                </xdr:cNvPr>
                <xdr:cNvSpPr/>
              </xdr:nvSpPr>
              <xdr:spPr>
                <a:xfrm>
                  <a:off x="14825612" y="6571307"/>
                  <a:ext cx="868458"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1C00C3D9-FCFA-4E94-AD7E-3C8802FD647A}"/>
                  </a:ext>
                </a:extLst>
              </xdr:cNvPr>
              <xdr:cNvGrpSpPr/>
            </xdr:nvGrpSpPr>
            <xdr:grpSpPr>
              <a:xfrm>
                <a:off x="14300902" y="6438461"/>
                <a:ext cx="1589183" cy="1358103"/>
                <a:chOff x="16588535" y="7270742"/>
                <a:chExt cx="1589183" cy="1355403"/>
              </a:xfrm>
            </xdr:grpSpPr>
            <xdr:grpSp>
              <xdr:nvGrpSpPr>
                <xdr:cNvPr id="39" name="Group 38">
                  <a:extLst>
                    <a:ext uri="{FF2B5EF4-FFF2-40B4-BE49-F238E27FC236}">
                      <a16:creationId xmlns:a16="http://schemas.microsoft.com/office/drawing/2014/main" id="{C88B12DC-9EEA-4FB6-8EA8-8DA925FB3834}"/>
                    </a:ext>
                  </a:extLst>
                </xdr:cNvPr>
                <xdr:cNvGrpSpPr/>
              </xdr:nvGrpSpPr>
              <xdr:grpSpPr>
                <a:xfrm>
                  <a:off x="16588535" y="7270742"/>
                  <a:ext cx="1589183" cy="1355403"/>
                  <a:chOff x="-155533" y="238728"/>
                  <a:chExt cx="1589256" cy="1356298"/>
                </a:xfrm>
              </xdr:grpSpPr>
              <xdr:grpSp>
                <xdr:nvGrpSpPr>
                  <xdr:cNvPr id="43" name="Group 42">
                    <a:extLst>
                      <a:ext uri="{FF2B5EF4-FFF2-40B4-BE49-F238E27FC236}">
                        <a16:creationId xmlns:a16="http://schemas.microsoft.com/office/drawing/2014/main" id="{90EAD504-E667-45BD-9EEB-21AA1E79ED72}"/>
                      </a:ext>
                    </a:extLst>
                  </xdr:cNvPr>
                  <xdr:cNvGrpSpPr/>
                </xdr:nvGrpSpPr>
                <xdr:grpSpPr>
                  <a:xfrm>
                    <a:off x="-155533" y="238728"/>
                    <a:ext cx="1589256" cy="1356298"/>
                    <a:chOff x="-155533" y="238728"/>
                    <a:chExt cx="1589256" cy="1356298"/>
                  </a:xfrm>
                </xdr:grpSpPr>
                <xdr:grpSp>
                  <xdr:nvGrpSpPr>
                    <xdr:cNvPr id="45" name="Group 44">
                      <a:extLst>
                        <a:ext uri="{FF2B5EF4-FFF2-40B4-BE49-F238E27FC236}">
                          <a16:creationId xmlns:a16="http://schemas.microsoft.com/office/drawing/2014/main" id="{1B9FDF0D-D784-4EAD-9132-005C208FEBCA}"/>
                        </a:ext>
                      </a:extLst>
                    </xdr:cNvPr>
                    <xdr:cNvGrpSpPr/>
                  </xdr:nvGrpSpPr>
                  <xdr:grpSpPr>
                    <a:xfrm>
                      <a:off x="-155533" y="238728"/>
                      <a:ext cx="1589256" cy="1356298"/>
                      <a:chOff x="-153754" y="229517"/>
                      <a:chExt cx="1571067" cy="1303966"/>
                    </a:xfrm>
                  </xdr:grpSpPr>
                  <xdr:sp macro="" textlink="">
                    <xdr:nvSpPr>
                      <xdr:cNvPr id="47" name="Oval 46">
                        <a:extLst>
                          <a:ext uri="{FF2B5EF4-FFF2-40B4-BE49-F238E27FC236}">
                            <a16:creationId xmlns:a16="http://schemas.microsoft.com/office/drawing/2014/main" id="{054FFA61-AC31-4B51-9707-27FE35C1F83D}"/>
                          </a:ext>
                        </a:extLst>
                      </xdr:cNvPr>
                      <xdr:cNvSpPr/>
                    </xdr:nvSpPr>
                    <xdr:spPr>
                      <a:xfrm>
                        <a:off x="83982" y="1359209"/>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E1DCEFF-1436-41D5-8FFE-5DD5E6D6148F}"/>
                          </a:ext>
                        </a:extLst>
                      </xdr:cNvPr>
                      <xdr:cNvGrpSpPr/>
                    </xdr:nvGrpSpPr>
                    <xdr:grpSpPr>
                      <a:xfrm>
                        <a:off x="-153754" y="229517"/>
                        <a:ext cx="1571067" cy="1303966"/>
                        <a:chOff x="-153836" y="229517"/>
                        <a:chExt cx="1571905" cy="1303966"/>
                      </a:xfrm>
                    </xdr:grpSpPr>
                    <xdr:cxnSp macro="">
                      <xdr:nvCxnSpPr>
                        <xdr:cNvPr id="51" name="Straight Connector 50">
                          <a:extLst>
                            <a:ext uri="{FF2B5EF4-FFF2-40B4-BE49-F238E27FC236}">
                              <a16:creationId xmlns:a16="http://schemas.microsoft.com/office/drawing/2014/main" id="{8816511B-A8BF-41A4-ACF2-F328ADF98D63}"/>
                            </a:ext>
                          </a:extLst>
                        </xdr:cNvPr>
                        <xdr:cNvCxnSpPr/>
                      </xdr:nvCxnSpPr>
                      <xdr:spPr>
                        <a:xfrm>
                          <a:off x="-95331" y="1132086"/>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3C43C5C-84E6-4E2B-B923-28CB3B78809B}"/>
                            </a:ext>
                          </a:extLst>
                        </xdr:cNvPr>
                        <xdr:cNvCxnSpPr/>
                      </xdr:nvCxnSpPr>
                      <xdr:spPr>
                        <a:xfrm>
                          <a:off x="-17539" y="873833"/>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41C0AA20-97F4-495A-B3C3-E65BB237EB43}"/>
                            </a:ext>
                          </a:extLst>
                        </xdr:cNvPr>
                        <xdr:cNvGrpSpPr/>
                      </xdr:nvGrpSpPr>
                      <xdr:grpSpPr>
                        <a:xfrm>
                          <a:off x="-153836" y="229517"/>
                          <a:ext cx="1571905" cy="1303966"/>
                          <a:chOff x="-153912" y="230699"/>
                          <a:chExt cx="1572672" cy="1310682"/>
                        </a:xfrm>
                      </xdr:grpSpPr>
                      <xdr:grpSp>
                        <xdr:nvGrpSpPr>
                          <xdr:cNvPr id="54" name="Group 53">
                            <a:extLst>
                              <a:ext uri="{FF2B5EF4-FFF2-40B4-BE49-F238E27FC236}">
                                <a16:creationId xmlns:a16="http://schemas.microsoft.com/office/drawing/2014/main" id="{438FE2DB-C11F-48C5-8278-268400C6DE87}"/>
                              </a:ext>
                            </a:extLst>
                          </xdr:cNvPr>
                          <xdr:cNvGrpSpPr/>
                        </xdr:nvGrpSpPr>
                        <xdr:grpSpPr>
                          <a:xfrm>
                            <a:off x="-31795" y="518844"/>
                            <a:ext cx="1450555" cy="1022537"/>
                            <a:chOff x="-32414" y="517989"/>
                            <a:chExt cx="1461959" cy="1019211"/>
                          </a:xfrm>
                        </xdr:grpSpPr>
                        <xdr:grpSp>
                          <xdr:nvGrpSpPr>
                            <xdr:cNvPr id="56" name="Group 55">
                              <a:extLst>
                                <a:ext uri="{FF2B5EF4-FFF2-40B4-BE49-F238E27FC236}">
                                  <a16:creationId xmlns:a16="http://schemas.microsoft.com/office/drawing/2014/main" id="{3A75236E-01C7-4F84-821C-82DCD609A1D4}"/>
                                </a:ext>
                              </a:extLst>
                            </xdr:cNvPr>
                            <xdr:cNvGrpSpPr/>
                          </xdr:nvGrpSpPr>
                          <xdr:grpSpPr>
                            <a:xfrm>
                              <a:off x="287476" y="517989"/>
                              <a:ext cx="1142069" cy="1019211"/>
                              <a:chOff x="287728" y="513125"/>
                              <a:chExt cx="1127484" cy="1000291"/>
                            </a:xfrm>
                          </xdr:grpSpPr>
                          <xdr:grpSp>
                            <xdr:nvGrpSpPr>
                              <xdr:cNvPr id="58" name="Group 57">
                                <a:extLst>
                                  <a:ext uri="{FF2B5EF4-FFF2-40B4-BE49-F238E27FC236}">
                                    <a16:creationId xmlns:a16="http://schemas.microsoft.com/office/drawing/2014/main" id="{F0046B40-EF5A-414C-B688-48239D12D2D6}"/>
                                  </a:ext>
                                </a:extLst>
                              </xdr:cNvPr>
                              <xdr:cNvGrpSpPr/>
                            </xdr:nvGrpSpPr>
                            <xdr:grpSpPr>
                              <a:xfrm>
                                <a:off x="287728" y="513125"/>
                                <a:ext cx="1127484" cy="1000291"/>
                                <a:chOff x="290338" y="518470"/>
                                <a:chExt cx="976373" cy="1021083"/>
                              </a:xfrm>
                            </xdr:grpSpPr>
                            <xdr:sp macro="" textlink="">
                              <xdr:nvSpPr>
                                <xdr:cNvPr id="62" name="Rectangle 61">
                                  <a:extLst>
                                    <a:ext uri="{FF2B5EF4-FFF2-40B4-BE49-F238E27FC236}">
                                      <a16:creationId xmlns:a16="http://schemas.microsoft.com/office/drawing/2014/main" id="{6F983FCD-04B9-4D37-8311-8BB24199F81D}"/>
                                    </a:ext>
                                  </a:extLst>
                                </xdr:cNvPr>
                                <xdr:cNvSpPr/>
                              </xdr:nvSpPr>
                              <xdr:spPr>
                                <a:xfrm>
                                  <a:off x="303260" y="518470"/>
                                  <a:ext cx="939706"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666C8E82-2071-4258-B0FE-C00DE44598B7}"/>
                                    </a:ext>
                                  </a:extLst>
                                </xdr:cNvPr>
                                <xdr:cNvSpPr/>
                              </xdr:nvSpPr>
                              <xdr:spPr>
                                <a:xfrm>
                                  <a:off x="317655" y="732972"/>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07BF054F-87FC-477D-99F9-05D088DDD03C}"/>
                                    </a:ext>
                                  </a:extLst>
                                </xdr:cNvPr>
                                <xdr:cNvSpPr/>
                              </xdr:nvSpPr>
                              <xdr:spPr>
                                <a:xfrm>
                                  <a:off x="290338" y="1291891"/>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D1153F07-E5BD-4018-8103-FD3022303CC9}"/>
                                  </a:ext>
                                </a:extLst>
                              </xdr:cNvPr>
                              <xdr:cNvSpPr/>
                            </xdr:nvSpPr>
                            <xdr:spPr>
                              <a:xfrm>
                                <a:off x="310300" y="963274"/>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57" name="Straight Connector 56">
                              <a:extLst>
                                <a:ext uri="{FF2B5EF4-FFF2-40B4-BE49-F238E27FC236}">
                                  <a16:creationId xmlns:a16="http://schemas.microsoft.com/office/drawing/2014/main" id="{906FFABF-5F57-450E-AB34-8CFB0B973E5F}"/>
                                </a:ext>
                              </a:extLst>
                            </xdr:cNvPr>
                            <xdr:cNvCxnSpPr/>
                          </xdr:nvCxnSpPr>
                          <xdr:spPr>
                            <a:xfrm>
                              <a:off x="-32414" y="671405"/>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5B0CB9DF-ACBF-4ED7-A617-6E39B4FE8077}"/>
                              </a:ext>
                            </a:extLst>
                          </xdr:cNvPr>
                          <xdr:cNvSpPr/>
                        </xdr:nvSpPr>
                        <xdr:spPr>
                          <a:xfrm>
                            <a:off x="-153912" y="230699"/>
                            <a:ext cx="1515553" cy="24022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D330533D-6306-4A63-8603-909DE85A26DA}"/>
                        </a:ext>
                      </a:extLst>
                    </xdr:cNvPr>
                    <xdr:cNvSpPr/>
                  </xdr:nvSpPr>
                  <xdr:spPr>
                    <a:xfrm>
                      <a:off x="70255" y="613138"/>
                      <a:ext cx="126965" cy="131407"/>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77A6CE65-9666-4652-8763-BF6C5DB1947A}"/>
                      </a:ext>
                    </a:extLst>
                  </xdr:cNvPr>
                  <xdr:cNvSpPr/>
                </xdr:nvSpPr>
                <xdr:spPr>
                  <a:xfrm>
                    <a:off x="90307" y="858782"/>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CC62D129-D220-46BA-AFA9-62D1D8C0802B}"/>
                    </a:ext>
                  </a:extLst>
                </xdr:cNvPr>
                <xdr:cNvSpPr/>
              </xdr:nvSpPr>
              <xdr:spPr>
                <a:xfrm>
                  <a:off x="16804174" y="812525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5" name="Rectangle 34">
              <a:extLst>
                <a:ext uri="{FF2B5EF4-FFF2-40B4-BE49-F238E27FC236}">
                  <a16:creationId xmlns:a16="http://schemas.microsoft.com/office/drawing/2014/main" id="{F457D8B9-0C05-4358-B561-26DC6ED636CF}"/>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5E8D3652-A156-4452-A7C4-BBCF5E12E748}"/>
              </a:ext>
            </a:extLst>
          </xdr:cNvPr>
          <xdr:cNvSpPr/>
        </xdr:nvSpPr>
        <xdr:spPr>
          <a:xfrm>
            <a:off x="11730950" y="4217933"/>
            <a:ext cx="116036" cy="1467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747E-7883-4CFC-BCFB-58A39469EA29}">
  <dimension ref="A1:BX106"/>
  <sheetViews>
    <sheetView topLeftCell="B17" zoomScale="70" zoomScaleNormal="70" workbookViewId="0">
      <selection activeCell="W43" sqref="W43"/>
    </sheetView>
  </sheetViews>
  <sheetFormatPr defaultRowHeight="14.4" x14ac:dyDescent="0.55000000000000004"/>
  <cols>
    <col min="68" max="68" width="10.20703125" bestFit="1" customWidth="1"/>
  </cols>
  <sheetData>
    <row r="1" spans="1:68" s="14" customFormat="1" ht="27.9" customHeight="1" x14ac:dyDescent="0.7">
      <c r="A1" s="42" t="s">
        <v>66</v>
      </c>
      <c r="B1" s="42"/>
      <c r="C1" s="42"/>
      <c r="D1" s="42"/>
      <c r="E1" s="42"/>
      <c r="F1" s="42"/>
      <c r="G1" s="42"/>
      <c r="H1" s="42"/>
      <c r="I1" s="42"/>
      <c r="J1" s="42"/>
      <c r="K1" s="42"/>
      <c r="L1" s="42"/>
      <c r="M1" s="42"/>
      <c r="N1" s="42"/>
      <c r="O1" s="42"/>
      <c r="P1" s="42"/>
      <c r="Q1" s="42"/>
      <c r="R1" s="42"/>
      <c r="S1" s="42"/>
      <c r="T1" s="42"/>
      <c r="U1" s="42"/>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68" s="17" customFormat="1" ht="27.9" customHeight="1" x14ac:dyDescent="0.7">
      <c r="A2" s="43" t="s">
        <v>79</v>
      </c>
      <c r="B2" s="43"/>
      <c r="C2" s="43"/>
      <c r="D2" s="43"/>
      <c r="E2" s="43"/>
      <c r="F2" s="43"/>
      <c r="G2" s="43"/>
      <c r="H2" s="44" t="s">
        <v>77</v>
      </c>
      <c r="I2" s="44"/>
      <c r="J2" s="44"/>
      <c r="K2" s="44"/>
      <c r="L2" s="44"/>
      <c r="M2" s="44"/>
      <c r="N2" s="44"/>
      <c r="O2" s="22"/>
      <c r="P2" s="22"/>
      <c r="Q2" s="22"/>
      <c r="R2" s="22"/>
      <c r="S2" s="22"/>
      <c r="T2" s="22"/>
      <c r="U2" s="22"/>
      <c r="V2" s="22"/>
      <c r="W2" s="22"/>
      <c r="X2" s="22"/>
      <c r="Y2" s="22"/>
      <c r="Z2" s="22"/>
      <c r="AA2" s="22"/>
      <c r="AB2" s="22"/>
      <c r="AI2" s="45" t="s">
        <v>78</v>
      </c>
      <c r="AJ2" s="45"/>
      <c r="AK2" s="45"/>
      <c r="AL2" s="45"/>
      <c r="AM2" s="45"/>
      <c r="AN2" s="45"/>
      <c r="AO2" s="45"/>
      <c r="AP2" s="45"/>
      <c r="AQ2" s="45"/>
      <c r="AR2" s="45"/>
      <c r="AS2" s="45"/>
      <c r="AT2" s="45"/>
      <c r="AU2" s="45"/>
      <c r="AV2" s="45"/>
    </row>
    <row r="3" spans="1:68" ht="15.6" customHeight="1" x14ac:dyDescent="0.7">
      <c r="A3" s="46" t="s">
        <v>68</v>
      </c>
      <c r="B3" s="46"/>
      <c r="C3" s="46"/>
      <c r="D3" s="46"/>
      <c r="E3" s="46"/>
      <c r="F3" s="46"/>
      <c r="G3" s="46"/>
      <c r="H3" s="47" t="s">
        <v>33</v>
      </c>
      <c r="I3" s="47"/>
      <c r="J3" s="47"/>
      <c r="K3" s="47"/>
      <c r="L3" s="47"/>
      <c r="M3" s="47"/>
      <c r="N3" s="48"/>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c r="BE3" t="s">
        <v>0</v>
      </c>
      <c r="BF3" t="s">
        <v>1</v>
      </c>
      <c r="BG3" t="s">
        <v>2</v>
      </c>
      <c r="BH3" t="s">
        <v>3</v>
      </c>
      <c r="BI3" t="s">
        <v>4</v>
      </c>
      <c r="BJ3" t="s">
        <v>5</v>
      </c>
      <c r="BK3" t="s">
        <v>6</v>
      </c>
      <c r="BL3" t="s">
        <v>7</v>
      </c>
      <c r="BM3" t="s">
        <v>8</v>
      </c>
      <c r="BN3" t="s">
        <v>9</v>
      </c>
      <c r="BO3" t="s">
        <v>10</v>
      </c>
      <c r="BP3" t="s">
        <v>11</v>
      </c>
    </row>
    <row r="4" spans="1:68" x14ac:dyDescent="0.55000000000000004">
      <c r="C4" t="s">
        <v>34</v>
      </c>
      <c r="D4" t="s">
        <v>35</v>
      </c>
      <c r="E4" t="s">
        <v>36</v>
      </c>
      <c r="J4" t="s">
        <v>34</v>
      </c>
      <c r="K4" t="s">
        <v>35</v>
      </c>
      <c r="L4" t="s">
        <v>36</v>
      </c>
      <c r="AI4" t="s">
        <v>12</v>
      </c>
      <c r="AJ4" t="s">
        <v>13</v>
      </c>
      <c r="AK4">
        <f>BE4</f>
        <v>21388423.505386699</v>
      </c>
      <c r="AL4">
        <f t="shared" ref="AL4:AV6" si="0">BF4</f>
        <v>21439504.789076298</v>
      </c>
      <c r="AM4">
        <f t="shared" si="0"/>
        <v>21494108.919916902</v>
      </c>
      <c r="AN4">
        <f t="shared" si="0"/>
        <v>21615451.432895999</v>
      </c>
      <c r="AO4">
        <f t="shared" si="0"/>
        <v>21680199.797821701</v>
      </c>
      <c r="AP4">
        <f t="shared" si="0"/>
        <v>21756208.747951798</v>
      </c>
      <c r="AQ4">
        <f t="shared" si="0"/>
        <v>21756208.747951798</v>
      </c>
      <c r="AR4">
        <f t="shared" si="0"/>
        <v>21756208.747951798</v>
      </c>
      <c r="AS4">
        <f t="shared" si="0"/>
        <v>21537917.484834801</v>
      </c>
      <c r="AT4">
        <f t="shared" si="0"/>
        <v>21215816.598813299</v>
      </c>
      <c r="AU4">
        <f t="shared" si="0"/>
        <v>20893715.7127918</v>
      </c>
      <c r="AV4">
        <f t="shared" si="0"/>
        <v>20507194.649565998</v>
      </c>
      <c r="BC4" t="s">
        <v>12</v>
      </c>
      <c r="BD4" t="s">
        <v>13</v>
      </c>
      <c r="BE4">
        <v>21388423.505386699</v>
      </c>
      <c r="BF4">
        <v>21439504.789076298</v>
      </c>
      <c r="BG4">
        <v>21494108.919916902</v>
      </c>
      <c r="BH4">
        <v>21615451.432895999</v>
      </c>
      <c r="BI4">
        <v>21680199.797821701</v>
      </c>
      <c r="BJ4">
        <v>21756208.747951798</v>
      </c>
      <c r="BK4">
        <v>21756208.747951798</v>
      </c>
      <c r="BL4">
        <v>21756208.747951798</v>
      </c>
      <c r="BM4">
        <v>21537917.484834801</v>
      </c>
      <c r="BN4">
        <v>21215816.598813299</v>
      </c>
      <c r="BO4">
        <v>20893715.7127918</v>
      </c>
      <c r="BP4">
        <v>20507194.649565998</v>
      </c>
    </row>
    <row r="5" spans="1:68" x14ac:dyDescent="0.55000000000000004">
      <c r="A5" t="s">
        <v>39</v>
      </c>
      <c r="B5" t="s">
        <v>40</v>
      </c>
      <c r="C5" t="s">
        <v>13</v>
      </c>
      <c r="D5" t="s">
        <v>22</v>
      </c>
      <c r="E5" t="s">
        <v>23</v>
      </c>
      <c r="H5" t="s">
        <v>39</v>
      </c>
      <c r="I5" t="s">
        <v>40</v>
      </c>
      <c r="J5" t="s">
        <v>13</v>
      </c>
      <c r="K5" t="s">
        <v>22</v>
      </c>
      <c r="L5" t="s">
        <v>23</v>
      </c>
      <c r="AI5" t="s">
        <v>12</v>
      </c>
      <c r="AJ5" t="s">
        <v>22</v>
      </c>
      <c r="AK5">
        <f t="shared" ref="AK5:AK6" si="1">BE5</f>
        <v>24670560.310672399</v>
      </c>
      <c r="AL5">
        <f t="shared" si="0"/>
        <v>24734186.291239802</v>
      </c>
      <c r="AM5">
        <f t="shared" si="0"/>
        <v>24790366.678336602</v>
      </c>
      <c r="AN5">
        <f t="shared" si="0"/>
        <v>24902727.452530101</v>
      </c>
      <c r="AO5">
        <f t="shared" si="0"/>
        <v>24910592.706723701</v>
      </c>
      <c r="AP5">
        <f t="shared" si="0"/>
        <v>24918457.960917201</v>
      </c>
      <c r="AQ5">
        <f t="shared" si="0"/>
        <v>24854037.783712901</v>
      </c>
      <c r="AR5">
        <f t="shared" si="0"/>
        <v>24789617.606508601</v>
      </c>
      <c r="AS5">
        <f t="shared" si="0"/>
        <v>24467516.720487099</v>
      </c>
      <c r="AT5">
        <f t="shared" si="0"/>
        <v>24145415.834465601</v>
      </c>
      <c r="AU5">
        <f t="shared" si="0"/>
        <v>23823314.948444098</v>
      </c>
      <c r="AV5">
        <f t="shared" si="0"/>
        <v>23436793.8852183</v>
      </c>
      <c r="BC5" t="s">
        <v>12</v>
      </c>
      <c r="BD5" t="s">
        <v>22</v>
      </c>
      <c r="BE5">
        <v>24670560.310672399</v>
      </c>
      <c r="BF5">
        <v>24734186.291239802</v>
      </c>
      <c r="BG5">
        <v>24790366.678336602</v>
      </c>
      <c r="BH5">
        <v>24902727.452530101</v>
      </c>
      <c r="BI5">
        <v>24910592.706723701</v>
      </c>
      <c r="BJ5">
        <v>24918457.960917201</v>
      </c>
      <c r="BK5">
        <v>24854037.783712901</v>
      </c>
      <c r="BL5">
        <v>24789617.606508601</v>
      </c>
      <c r="BM5">
        <v>24467516.720487099</v>
      </c>
      <c r="BN5">
        <v>24145415.834465601</v>
      </c>
      <c r="BO5">
        <v>23823314.948444098</v>
      </c>
      <c r="BP5">
        <v>23436793.8852183</v>
      </c>
    </row>
    <row r="6" spans="1:68" x14ac:dyDescent="0.55000000000000004">
      <c r="A6" t="s">
        <v>0</v>
      </c>
      <c r="B6">
        <v>0</v>
      </c>
      <c r="C6">
        <f>X63</f>
        <v>21.388423505386697</v>
      </c>
      <c r="D6">
        <f t="shared" ref="D6:E17" si="2">Y63</f>
        <v>24.6705603106724</v>
      </c>
      <c r="E6">
        <f t="shared" si="2"/>
        <v>27.6386246432706</v>
      </c>
      <c r="H6" t="s">
        <v>0</v>
      </c>
      <c r="I6">
        <v>0</v>
      </c>
      <c r="J6">
        <f>AK$19/1000000</f>
        <v>21.388423505386697</v>
      </c>
      <c r="K6">
        <f>AK$20/1000000</f>
        <v>24.6705603106724</v>
      </c>
      <c r="L6">
        <f>AK$21/1000000</f>
        <v>27.6076051397953</v>
      </c>
      <c r="AI6" t="s">
        <v>12</v>
      </c>
      <c r="AJ6" t="s">
        <v>23</v>
      </c>
      <c r="AK6">
        <f t="shared" si="1"/>
        <v>27607605.1397953</v>
      </c>
      <c r="AL6">
        <f t="shared" si="0"/>
        <v>27663785.5268921</v>
      </c>
      <c r="AM6">
        <f t="shared" si="0"/>
        <v>27719965.913988899</v>
      </c>
      <c r="AN6">
        <f t="shared" si="0"/>
        <v>27832326.688182399</v>
      </c>
      <c r="AO6">
        <f t="shared" si="0"/>
        <v>27840191.942375999</v>
      </c>
      <c r="AP6">
        <f t="shared" si="0"/>
        <v>27848057.196569499</v>
      </c>
      <c r="AQ6">
        <f t="shared" si="0"/>
        <v>27783637.019365199</v>
      </c>
      <c r="AR6">
        <f t="shared" si="0"/>
        <v>27719216.842160899</v>
      </c>
      <c r="AS6">
        <f t="shared" si="0"/>
        <v>27397115.956139401</v>
      </c>
      <c r="AT6">
        <f t="shared" si="0"/>
        <v>27075015.070117898</v>
      </c>
      <c r="AU6">
        <f t="shared" si="0"/>
        <v>26752914.1840964</v>
      </c>
      <c r="AV6">
        <f t="shared" si="0"/>
        <v>26366393.120870601</v>
      </c>
      <c r="BC6" t="s">
        <v>12</v>
      </c>
      <c r="BD6" t="s">
        <v>23</v>
      </c>
      <c r="BE6">
        <v>27607605.1397953</v>
      </c>
      <c r="BF6">
        <v>27663785.5268921</v>
      </c>
      <c r="BG6">
        <v>27719965.913988899</v>
      </c>
      <c r="BH6">
        <v>27832326.688182399</v>
      </c>
      <c r="BI6">
        <v>27840191.942375999</v>
      </c>
      <c r="BJ6">
        <v>27848057.196569499</v>
      </c>
      <c r="BK6">
        <v>27783637.019365199</v>
      </c>
      <c r="BL6">
        <v>27719216.842160899</v>
      </c>
      <c r="BM6">
        <v>27397115.956139401</v>
      </c>
      <c r="BN6">
        <v>27075015.070117898</v>
      </c>
      <c r="BO6">
        <v>26752914.1840964</v>
      </c>
      <c r="BP6">
        <v>26366393.120870601</v>
      </c>
    </row>
    <row r="7" spans="1:68" x14ac:dyDescent="0.55000000000000004">
      <c r="A7" t="s">
        <v>1</v>
      </c>
      <c r="B7">
        <v>1</v>
      </c>
      <c r="C7">
        <f t="shared" ref="C7:C17" si="3">X64</f>
        <v>20.621116879608003</v>
      </c>
      <c r="D7">
        <f t="shared" si="2"/>
        <v>24.3808759157526</v>
      </c>
      <c r="E7">
        <f t="shared" si="2"/>
        <v>28.004957688407099</v>
      </c>
      <c r="H7" t="s">
        <v>1</v>
      </c>
      <c r="I7">
        <v>1</v>
      </c>
      <c r="J7">
        <f>AL$19/1000000</f>
        <v>21.4177348890763</v>
      </c>
      <c r="K7">
        <f>AL$20/1000000</f>
        <v>24.720141194465601</v>
      </c>
      <c r="L7">
        <f>AL$21/1000000</f>
        <v>27.649740430117902</v>
      </c>
      <c r="BC7" t="s">
        <v>26</v>
      </c>
      <c r="BD7" t="s">
        <v>13</v>
      </c>
      <c r="BE7">
        <v>21388423.505386699</v>
      </c>
      <c r="BF7">
        <v>21428619.839076299</v>
      </c>
      <c r="BG7">
        <v>21471588.33371</v>
      </c>
      <c r="BH7">
        <v>21567073.877340499</v>
      </c>
      <c r="BI7">
        <v>21613670.983421698</v>
      </c>
      <c r="BJ7">
        <v>21669129.1479518</v>
      </c>
      <c r="BK7">
        <v>21664775.1679518</v>
      </c>
      <c r="BL7">
        <v>21660421.187951799</v>
      </c>
      <c r="BM7">
        <v>21510950.899028402</v>
      </c>
      <c r="BN7">
        <v>21197277.071071401</v>
      </c>
      <c r="BO7">
        <v>20883603.243114401</v>
      </c>
      <c r="BP7">
        <v>20507194.649565998</v>
      </c>
    </row>
    <row r="8" spans="1:68" x14ac:dyDescent="0.55000000000000004">
      <c r="A8" t="s">
        <v>2</v>
      </c>
      <c r="B8">
        <v>2</v>
      </c>
      <c r="C8">
        <f t="shared" si="3"/>
        <v>20.521544180408</v>
      </c>
      <c r="D8">
        <f t="shared" si="2"/>
        <v>24.281303216552601</v>
      </c>
      <c r="E8">
        <f t="shared" si="2"/>
        <v>27.891650514368401</v>
      </c>
      <c r="H8" t="s">
        <v>2</v>
      </c>
      <c r="I8">
        <v>2</v>
      </c>
      <c r="J8">
        <f>AM$19/1000000</f>
        <v>21.449067747503101</v>
      </c>
      <c r="K8">
        <f>AM$20/1000000</f>
        <v>24.762276484788202</v>
      </c>
      <c r="L8">
        <f>AM$21/1000000</f>
        <v>27.6918757204405</v>
      </c>
      <c r="BC8" t="s">
        <v>26</v>
      </c>
      <c r="BD8" t="s">
        <v>22</v>
      </c>
      <c r="BE8">
        <v>24670560.310672399</v>
      </c>
      <c r="BF8">
        <v>24727163.742852699</v>
      </c>
      <c r="BG8">
        <v>24776321.5815624</v>
      </c>
      <c r="BH8">
        <v>24874637.258981701</v>
      </c>
      <c r="BI8">
        <v>24877165.3764011</v>
      </c>
      <c r="BJ8">
        <v>24879693.493820399</v>
      </c>
      <c r="BK8">
        <v>24816958.728229001</v>
      </c>
      <c r="BL8">
        <v>24754223.9626377</v>
      </c>
      <c r="BM8">
        <v>24440550.1346807</v>
      </c>
      <c r="BN8">
        <v>24126876.306723699</v>
      </c>
      <c r="BO8">
        <v>23813202.478766698</v>
      </c>
      <c r="BP8">
        <v>23436793.8852183</v>
      </c>
    </row>
    <row r="9" spans="1:68" x14ac:dyDescent="0.55000000000000004">
      <c r="A9" t="s">
        <v>3</v>
      </c>
      <c r="B9">
        <v>4</v>
      </c>
      <c r="C9">
        <f t="shared" si="3"/>
        <v>21.686190142007998</v>
      </c>
      <c r="D9">
        <f t="shared" si="2"/>
        <v>25.445949178152599</v>
      </c>
      <c r="E9">
        <f t="shared" si="2"/>
        <v>29.2057082142972</v>
      </c>
      <c r="H9" t="s">
        <v>3</v>
      </c>
      <c r="I9">
        <v>4</v>
      </c>
      <c r="J9">
        <f>AN$19/1000000</f>
        <v>21.518696321784898</v>
      </c>
      <c r="K9">
        <f>AN$20/1000000</f>
        <v>24.846547065433302</v>
      </c>
      <c r="L9">
        <f>AN$21/1000000</f>
        <v>27.7761463010856</v>
      </c>
      <c r="AI9" t="s">
        <v>26</v>
      </c>
      <c r="AJ9" t="s">
        <v>13</v>
      </c>
      <c r="AK9">
        <f>BE7</f>
        <v>21388423.505386699</v>
      </c>
      <c r="AL9">
        <f t="shared" ref="AL9:AV11" si="4">BF7</f>
        <v>21428619.839076299</v>
      </c>
      <c r="AM9">
        <f t="shared" si="4"/>
        <v>21471588.33371</v>
      </c>
      <c r="AN9">
        <f t="shared" si="4"/>
        <v>21567073.877340499</v>
      </c>
      <c r="AO9">
        <f t="shared" si="4"/>
        <v>21613670.983421698</v>
      </c>
      <c r="AP9">
        <f t="shared" si="4"/>
        <v>21669129.1479518</v>
      </c>
      <c r="AQ9">
        <f t="shared" si="4"/>
        <v>21664775.1679518</v>
      </c>
      <c r="AR9">
        <f t="shared" si="4"/>
        <v>21660421.187951799</v>
      </c>
      <c r="AS9">
        <f t="shared" si="4"/>
        <v>21510950.899028402</v>
      </c>
      <c r="AT9">
        <f t="shared" si="4"/>
        <v>21197277.071071401</v>
      </c>
      <c r="AU9">
        <f t="shared" si="4"/>
        <v>20883603.243114401</v>
      </c>
      <c r="AV9">
        <f t="shared" si="4"/>
        <v>20507194.649565998</v>
      </c>
      <c r="BC9" t="s">
        <v>26</v>
      </c>
      <c r="BD9" t="s">
        <v>23</v>
      </c>
      <c r="BE9">
        <v>27607605.1397953</v>
      </c>
      <c r="BF9">
        <v>27656762.978505</v>
      </c>
      <c r="BG9">
        <v>27705920.817214701</v>
      </c>
      <c r="BH9">
        <v>27804236.494633999</v>
      </c>
      <c r="BI9">
        <v>27806764.612053402</v>
      </c>
      <c r="BJ9">
        <v>27809292.729472701</v>
      </c>
      <c r="BK9">
        <v>27746557.963881299</v>
      </c>
      <c r="BL9">
        <v>27683823.198289901</v>
      </c>
      <c r="BM9">
        <v>27370149.3703329</v>
      </c>
      <c r="BN9">
        <v>27056475.542376</v>
      </c>
      <c r="BO9">
        <v>26742801.714419</v>
      </c>
      <c r="BP9">
        <v>26366393.120870601</v>
      </c>
    </row>
    <row r="10" spans="1:68" x14ac:dyDescent="0.55000000000000004">
      <c r="A10" t="s">
        <v>4</v>
      </c>
      <c r="B10">
        <v>6</v>
      </c>
      <c r="C10">
        <f t="shared" si="3"/>
        <v>20.565589517608</v>
      </c>
      <c r="D10">
        <f t="shared" si="2"/>
        <v>24.325348553752601</v>
      </c>
      <c r="E10">
        <f t="shared" si="2"/>
        <v>27.927359707221701</v>
      </c>
      <c r="H10" t="s">
        <v>4</v>
      </c>
      <c r="I10">
        <v>6</v>
      </c>
      <c r="J10">
        <f>AO$19/1000000</f>
        <v>21.547142169021701</v>
      </c>
      <c r="K10">
        <f>AO$20/1000000</f>
        <v>24.843738046078499</v>
      </c>
      <c r="L10">
        <f>AO$21/1000000</f>
        <v>27.7733372817308</v>
      </c>
      <c r="AI10" t="s">
        <v>26</v>
      </c>
      <c r="AJ10" t="s">
        <v>22</v>
      </c>
      <c r="AK10">
        <f t="shared" ref="AK10:AK11" si="5">BE8</f>
        <v>24670560.310672399</v>
      </c>
      <c r="AL10">
        <f t="shared" si="4"/>
        <v>24727163.742852699</v>
      </c>
      <c r="AM10">
        <f t="shared" si="4"/>
        <v>24776321.5815624</v>
      </c>
      <c r="AN10">
        <f t="shared" si="4"/>
        <v>24874637.258981701</v>
      </c>
      <c r="AO10">
        <f t="shared" si="4"/>
        <v>24877165.3764011</v>
      </c>
      <c r="AP10">
        <f t="shared" si="4"/>
        <v>24879693.493820399</v>
      </c>
      <c r="AQ10">
        <f t="shared" si="4"/>
        <v>24816958.728229001</v>
      </c>
      <c r="AR10">
        <f t="shared" si="4"/>
        <v>24754223.9626377</v>
      </c>
      <c r="AS10">
        <f t="shared" si="4"/>
        <v>24440550.1346807</v>
      </c>
      <c r="AT10">
        <f t="shared" si="4"/>
        <v>24126876.306723699</v>
      </c>
      <c r="AU10">
        <f t="shared" si="4"/>
        <v>23813202.478766698</v>
      </c>
      <c r="AV10">
        <f t="shared" si="4"/>
        <v>23436793.8852183</v>
      </c>
      <c r="BC10" t="s">
        <v>27</v>
      </c>
      <c r="BD10" t="s">
        <v>13</v>
      </c>
      <c r="BE10">
        <v>21388423.505386699</v>
      </c>
      <c r="BF10">
        <v>21423177.364076301</v>
      </c>
      <c r="BG10">
        <v>21460328.040606599</v>
      </c>
      <c r="BH10">
        <v>21542885.099562701</v>
      </c>
      <c r="BI10">
        <v>21580406.576221701</v>
      </c>
      <c r="BJ10">
        <v>21625589.3479518</v>
      </c>
      <c r="BK10">
        <v>21619058.377951801</v>
      </c>
      <c r="BL10">
        <v>21612527.407951798</v>
      </c>
      <c r="BM10">
        <v>21497467.606125101</v>
      </c>
      <c r="BN10">
        <v>21188007.307200398</v>
      </c>
      <c r="BO10">
        <v>20878547.008275699</v>
      </c>
      <c r="BP10">
        <v>20507194.649565998</v>
      </c>
    </row>
    <row r="11" spans="1:68" x14ac:dyDescent="0.55000000000000004">
      <c r="A11" t="s">
        <v>5</v>
      </c>
      <c r="B11">
        <v>8</v>
      </c>
      <c r="C11">
        <f t="shared" si="3"/>
        <v>19.444988893208002</v>
      </c>
      <c r="D11">
        <f t="shared" si="2"/>
        <v>23.132040496286198</v>
      </c>
      <c r="E11">
        <f t="shared" si="2"/>
        <v>26.7326883781361</v>
      </c>
      <c r="H11" t="s">
        <v>5</v>
      </c>
      <c r="I11">
        <v>8</v>
      </c>
      <c r="J11">
        <f>AP$19/1000000</f>
        <v>21.582049547951797</v>
      </c>
      <c r="K11">
        <f>AP$20/1000000</f>
        <v>24.8409290267237</v>
      </c>
      <c r="L11">
        <f>AP$21/1000000</f>
        <v>27.770528262376001</v>
      </c>
      <c r="AI11" t="s">
        <v>26</v>
      </c>
      <c r="AJ11" t="s">
        <v>23</v>
      </c>
      <c r="AK11">
        <f t="shared" si="5"/>
        <v>27607605.1397953</v>
      </c>
      <c r="AL11">
        <f t="shared" si="4"/>
        <v>27656762.978505</v>
      </c>
      <c r="AM11">
        <f t="shared" si="4"/>
        <v>27705920.817214701</v>
      </c>
      <c r="AN11">
        <f t="shared" si="4"/>
        <v>27804236.494633999</v>
      </c>
      <c r="AO11">
        <f t="shared" si="4"/>
        <v>27806764.612053402</v>
      </c>
      <c r="AP11">
        <f t="shared" si="4"/>
        <v>27809292.729472701</v>
      </c>
      <c r="AQ11">
        <f t="shared" si="4"/>
        <v>27746557.963881299</v>
      </c>
      <c r="AR11">
        <f t="shared" si="4"/>
        <v>27683823.198289901</v>
      </c>
      <c r="AS11">
        <f t="shared" si="4"/>
        <v>27370149.3703329</v>
      </c>
      <c r="AT11">
        <f t="shared" si="4"/>
        <v>27056475.542376</v>
      </c>
      <c r="AU11">
        <f t="shared" si="4"/>
        <v>26742801.714419</v>
      </c>
      <c r="AV11">
        <f t="shared" si="4"/>
        <v>26366393.120870601</v>
      </c>
      <c r="BC11" t="s">
        <v>27</v>
      </c>
      <c r="BD11" t="s">
        <v>22</v>
      </c>
      <c r="BE11">
        <v>24670560.310672399</v>
      </c>
      <c r="BF11">
        <v>24723652.468659099</v>
      </c>
      <c r="BG11">
        <v>24769299.033175301</v>
      </c>
      <c r="BH11">
        <v>24860592.162207499</v>
      </c>
      <c r="BI11">
        <v>24860451.7112398</v>
      </c>
      <c r="BJ11">
        <v>24860311.260272101</v>
      </c>
      <c r="BK11">
        <v>24798419.2004871</v>
      </c>
      <c r="BL11">
        <v>24736527.140702199</v>
      </c>
      <c r="BM11">
        <v>24427066.841777399</v>
      </c>
      <c r="BN11">
        <v>24117606.5428527</v>
      </c>
      <c r="BO11">
        <v>23808146.243928</v>
      </c>
      <c r="BP11">
        <v>23436793.8852183</v>
      </c>
    </row>
    <row r="12" spans="1:68" x14ac:dyDescent="0.55000000000000004">
      <c r="A12" t="s">
        <v>6</v>
      </c>
      <c r="B12">
        <v>9</v>
      </c>
      <c r="C12">
        <f t="shared" si="3"/>
        <v>19.076679572967997</v>
      </c>
      <c r="D12">
        <f t="shared" si="2"/>
        <v>22.791308925796098</v>
      </c>
      <c r="E12">
        <f t="shared" si="2"/>
        <v>26.467999041096</v>
      </c>
      <c r="H12" t="s">
        <v>6</v>
      </c>
      <c r="I12">
        <v>9</v>
      </c>
      <c r="J12">
        <f>AQ$19/1000000</f>
        <v>21.573341587951802</v>
      </c>
      <c r="K12">
        <f>AQ$20/1000000</f>
        <v>24.779879672745203</v>
      </c>
      <c r="L12">
        <f>AQ$21/1000000</f>
        <v>27.7094789083975</v>
      </c>
      <c r="BC12" t="s">
        <v>27</v>
      </c>
      <c r="BD12" t="s">
        <v>23</v>
      </c>
      <c r="BE12">
        <v>27607605.1397953</v>
      </c>
      <c r="BF12">
        <v>27653251.704311401</v>
      </c>
      <c r="BG12">
        <v>27698898.268827599</v>
      </c>
      <c r="BH12">
        <v>27790191.397859801</v>
      </c>
      <c r="BI12">
        <v>27790050.946892101</v>
      </c>
      <c r="BJ12">
        <v>27789910.495924301</v>
      </c>
      <c r="BK12">
        <v>27728018.436139401</v>
      </c>
      <c r="BL12">
        <v>27666126.376354501</v>
      </c>
      <c r="BM12">
        <v>27356666.077429701</v>
      </c>
      <c r="BN12">
        <v>27047205.778505001</v>
      </c>
      <c r="BO12">
        <v>26737745.479580302</v>
      </c>
      <c r="BP12">
        <v>26366393.120870601</v>
      </c>
    </row>
    <row r="13" spans="1:68" x14ac:dyDescent="0.55000000000000004">
      <c r="A13" t="s">
        <v>7</v>
      </c>
      <c r="B13">
        <v>10</v>
      </c>
      <c r="C13">
        <f t="shared" si="3"/>
        <v>18.708370252727999</v>
      </c>
      <c r="D13">
        <f t="shared" si="2"/>
        <v>22.463705286488903</v>
      </c>
      <c r="E13">
        <f t="shared" si="2"/>
        <v>26.216437635238698</v>
      </c>
      <c r="H13" t="s">
        <v>7</v>
      </c>
      <c r="I13">
        <v>10</v>
      </c>
      <c r="J13">
        <f>AR$19/1000000</f>
        <v>21.5646336279518</v>
      </c>
      <c r="K13">
        <f>AR$20/1000000</f>
        <v>24.718830318766699</v>
      </c>
      <c r="L13">
        <f>AR$21/1000000</f>
        <v>27.648429554419</v>
      </c>
      <c r="BC13" t="s">
        <v>28</v>
      </c>
      <c r="BD13" t="s">
        <v>13</v>
      </c>
      <c r="BE13">
        <v>21388423.505386699</v>
      </c>
      <c r="BF13">
        <v>21417734.8890763</v>
      </c>
      <c r="BG13">
        <v>21449067.747503102</v>
      </c>
      <c r="BH13">
        <v>21518696.321784899</v>
      </c>
      <c r="BI13">
        <v>21547142.1690217</v>
      </c>
      <c r="BJ13">
        <v>21582049.547951799</v>
      </c>
      <c r="BK13">
        <v>21573341.587951802</v>
      </c>
      <c r="BL13">
        <v>21564633.627951801</v>
      </c>
      <c r="BM13">
        <v>21483984.313221902</v>
      </c>
      <c r="BN13">
        <v>21178737.543329399</v>
      </c>
      <c r="BO13">
        <v>20873490.773437001</v>
      </c>
      <c r="BP13">
        <v>20507194.649565998</v>
      </c>
    </row>
    <row r="14" spans="1:68" x14ac:dyDescent="0.55000000000000004">
      <c r="A14" t="s">
        <v>8</v>
      </c>
      <c r="B14">
        <v>15</v>
      </c>
      <c r="C14">
        <f t="shared" si="3"/>
        <v>17.5240164479317</v>
      </c>
      <c r="D14">
        <f t="shared" si="2"/>
        <v>21.6569599639312</v>
      </c>
      <c r="E14">
        <f t="shared" si="2"/>
        <v>25.7899034799307</v>
      </c>
      <c r="H14" t="s">
        <v>8</v>
      </c>
      <c r="I14">
        <v>15</v>
      </c>
      <c r="J14">
        <f>AS$19/1000000</f>
        <v>21.483984313221903</v>
      </c>
      <c r="K14">
        <f>AS$20/1000000</f>
        <v>24.4135835488742</v>
      </c>
      <c r="L14">
        <f>AS$21/1000000</f>
        <v>27.343182784526501</v>
      </c>
      <c r="AI14" t="s">
        <v>27</v>
      </c>
      <c r="AJ14" t="s">
        <v>13</v>
      </c>
      <c r="AK14">
        <f>BE10</f>
        <v>21388423.505386699</v>
      </c>
      <c r="AL14">
        <f t="shared" ref="AL14:AV16" si="6">BF10</f>
        <v>21423177.364076301</v>
      </c>
      <c r="AM14">
        <f t="shared" si="6"/>
        <v>21460328.040606599</v>
      </c>
      <c r="AN14">
        <f t="shared" si="6"/>
        <v>21542885.099562701</v>
      </c>
      <c r="AO14">
        <f t="shared" si="6"/>
        <v>21580406.576221701</v>
      </c>
      <c r="AP14">
        <f t="shared" si="6"/>
        <v>21625589.3479518</v>
      </c>
      <c r="AQ14">
        <f t="shared" si="6"/>
        <v>21619058.377951801</v>
      </c>
      <c r="AR14">
        <f t="shared" si="6"/>
        <v>21612527.407951798</v>
      </c>
      <c r="AS14">
        <f t="shared" si="6"/>
        <v>21497467.606125101</v>
      </c>
      <c r="AT14">
        <f t="shared" si="6"/>
        <v>21188007.307200398</v>
      </c>
      <c r="AU14">
        <f t="shared" si="6"/>
        <v>20878547.008275699</v>
      </c>
      <c r="AV14">
        <f t="shared" si="6"/>
        <v>20507194.649565998</v>
      </c>
      <c r="BC14" t="s">
        <v>28</v>
      </c>
      <c r="BD14" t="s">
        <v>22</v>
      </c>
      <c r="BE14">
        <v>24670560.310672399</v>
      </c>
      <c r="BF14">
        <v>24720141.1944656</v>
      </c>
      <c r="BG14">
        <v>24762276.484788202</v>
      </c>
      <c r="BH14">
        <v>24846547.065433301</v>
      </c>
      <c r="BI14">
        <v>24843738.046078499</v>
      </c>
      <c r="BJ14">
        <v>24840929.026723702</v>
      </c>
      <c r="BK14">
        <v>24779879.672745202</v>
      </c>
      <c r="BL14">
        <v>24718830.318766698</v>
      </c>
      <c r="BM14">
        <v>24413583.548874199</v>
      </c>
      <c r="BN14">
        <v>24108336.778981701</v>
      </c>
      <c r="BO14">
        <v>23803090.009089299</v>
      </c>
      <c r="BP14">
        <v>23436793.8852183</v>
      </c>
    </row>
    <row r="15" spans="1:68" x14ac:dyDescent="0.55000000000000004">
      <c r="A15" t="s">
        <v>9</v>
      </c>
      <c r="B15">
        <v>20</v>
      </c>
      <c r="C15">
        <f t="shared" si="3"/>
        <v>16.276998714253399</v>
      </c>
      <c r="D15">
        <f t="shared" si="2"/>
        <v>20.7901533975026</v>
      </c>
      <c r="E15">
        <f t="shared" si="2"/>
        <v>25.303308080751698</v>
      </c>
      <c r="H15" t="s">
        <v>9</v>
      </c>
      <c r="I15">
        <v>20</v>
      </c>
      <c r="J15">
        <f>AT$19/1000000</f>
        <v>21.178737543329397</v>
      </c>
      <c r="K15">
        <f>AT$20/1000000</f>
        <v>24.108336778981702</v>
      </c>
      <c r="L15">
        <f>AT$21/1000000</f>
        <v>27.037936014633999</v>
      </c>
      <c r="AI15" t="s">
        <v>27</v>
      </c>
      <c r="AJ15" t="s">
        <v>22</v>
      </c>
      <c r="AK15">
        <f t="shared" ref="AK15:AK16" si="7">BE11</f>
        <v>24670560.310672399</v>
      </c>
      <c r="AL15">
        <f t="shared" si="6"/>
        <v>24723652.468659099</v>
      </c>
      <c r="AM15">
        <f t="shared" si="6"/>
        <v>24769299.033175301</v>
      </c>
      <c r="AN15">
        <f t="shared" si="6"/>
        <v>24860592.162207499</v>
      </c>
      <c r="AO15">
        <f t="shared" si="6"/>
        <v>24860451.7112398</v>
      </c>
      <c r="AP15">
        <f t="shared" si="6"/>
        <v>24860311.260272101</v>
      </c>
      <c r="AQ15">
        <f t="shared" si="6"/>
        <v>24798419.2004871</v>
      </c>
      <c r="AR15">
        <f t="shared" si="6"/>
        <v>24736527.140702199</v>
      </c>
      <c r="AS15">
        <f t="shared" si="6"/>
        <v>24427066.841777399</v>
      </c>
      <c r="AT15">
        <f t="shared" si="6"/>
        <v>24117606.5428527</v>
      </c>
      <c r="AU15">
        <f t="shared" si="6"/>
        <v>23808146.243928</v>
      </c>
      <c r="AV15">
        <f t="shared" si="6"/>
        <v>23436793.8852183</v>
      </c>
      <c r="BC15" t="s">
        <v>28</v>
      </c>
      <c r="BD15" t="s">
        <v>23</v>
      </c>
      <c r="BE15">
        <v>27607605.1397953</v>
      </c>
      <c r="BF15">
        <v>27649740.430117901</v>
      </c>
      <c r="BG15">
        <v>27691875.720440499</v>
      </c>
      <c r="BH15">
        <v>27776146.301085599</v>
      </c>
      <c r="BI15">
        <v>27773337.281730801</v>
      </c>
      <c r="BJ15">
        <v>27770528.262375999</v>
      </c>
      <c r="BK15">
        <v>27709478.908397499</v>
      </c>
      <c r="BL15">
        <v>27648429.554419</v>
      </c>
      <c r="BM15">
        <v>27343182.784526501</v>
      </c>
      <c r="BN15">
        <v>27037936.014633998</v>
      </c>
      <c r="BO15">
        <v>26732689.244741499</v>
      </c>
      <c r="BP15">
        <v>26366393.120870601</v>
      </c>
    </row>
    <row r="16" spans="1:68" x14ac:dyDescent="0.55000000000000004">
      <c r="A16" t="s">
        <v>10</v>
      </c>
      <c r="B16">
        <v>25</v>
      </c>
      <c r="C16">
        <f t="shared" si="3"/>
        <v>14.954242916059</v>
      </c>
      <c r="D16">
        <f t="shared" si="2"/>
        <v>19.847608766557801</v>
      </c>
      <c r="E16">
        <f t="shared" si="2"/>
        <v>24.740974617056501</v>
      </c>
      <c r="H16" t="s">
        <v>10</v>
      </c>
      <c r="I16">
        <v>25</v>
      </c>
      <c r="J16">
        <f>AU$19/1000000</f>
        <v>20.873490773437002</v>
      </c>
      <c r="K16">
        <f>AU$20/1000000</f>
        <v>23.803090009089299</v>
      </c>
      <c r="L16">
        <f>AU$21/1000000</f>
        <v>26.732689244741501</v>
      </c>
      <c r="AI16" t="s">
        <v>27</v>
      </c>
      <c r="AJ16" t="s">
        <v>23</v>
      </c>
      <c r="AK16">
        <f t="shared" si="7"/>
        <v>27607605.1397953</v>
      </c>
      <c r="AL16">
        <f t="shared" si="6"/>
        <v>27653251.704311401</v>
      </c>
      <c r="AM16">
        <f t="shared" si="6"/>
        <v>27698898.268827599</v>
      </c>
      <c r="AN16">
        <f t="shared" si="6"/>
        <v>27790191.397859801</v>
      </c>
      <c r="AO16">
        <f t="shared" si="6"/>
        <v>27790050.946892101</v>
      </c>
      <c r="AP16">
        <f t="shared" si="6"/>
        <v>27789910.495924301</v>
      </c>
      <c r="AQ16">
        <f t="shared" si="6"/>
        <v>27728018.436139401</v>
      </c>
      <c r="AR16">
        <f t="shared" si="6"/>
        <v>27666126.376354501</v>
      </c>
      <c r="AS16">
        <f t="shared" si="6"/>
        <v>27356666.077429701</v>
      </c>
      <c r="AT16">
        <f t="shared" si="6"/>
        <v>27047205.778505001</v>
      </c>
      <c r="AU16">
        <f t="shared" si="6"/>
        <v>26737745.479580302</v>
      </c>
      <c r="AV16">
        <f t="shared" si="6"/>
        <v>26366393.120870601</v>
      </c>
    </row>
    <row r="17" spans="1:48" x14ac:dyDescent="0.55000000000000004">
      <c r="A17" t="s">
        <v>11</v>
      </c>
      <c r="B17">
        <v>31</v>
      </c>
      <c r="C17">
        <f t="shared" si="3"/>
        <v>13.266961713064401</v>
      </c>
      <c r="D17">
        <f>Y74</f>
        <v>18.616580964262702</v>
      </c>
      <c r="E17">
        <f t="shared" si="2"/>
        <v>23.9662002154611</v>
      </c>
      <c r="H17" t="s">
        <v>11</v>
      </c>
      <c r="I17">
        <v>31</v>
      </c>
      <c r="J17">
        <f>AV$19/1000000</f>
        <v>20.507194649565999</v>
      </c>
      <c r="K17">
        <f>AV$20/1000000</f>
        <v>23.4367938852183</v>
      </c>
      <c r="L17">
        <f>AV$21/1000000</f>
        <v>26.366393120870601</v>
      </c>
    </row>
    <row r="19" spans="1:48" x14ac:dyDescent="0.55000000000000004">
      <c r="AI19" t="s">
        <v>28</v>
      </c>
      <c r="AJ19" t="s">
        <v>13</v>
      </c>
      <c r="AK19">
        <f>BE13</f>
        <v>21388423.505386699</v>
      </c>
      <c r="AL19">
        <f t="shared" ref="AL19:AV21" si="8">BF13</f>
        <v>21417734.8890763</v>
      </c>
      <c r="AM19">
        <f t="shared" si="8"/>
        <v>21449067.747503102</v>
      </c>
      <c r="AN19">
        <f t="shared" si="8"/>
        <v>21518696.321784899</v>
      </c>
      <c r="AO19">
        <f t="shared" si="8"/>
        <v>21547142.1690217</v>
      </c>
      <c r="AP19">
        <f t="shared" si="8"/>
        <v>21582049.547951799</v>
      </c>
      <c r="AQ19">
        <f t="shared" si="8"/>
        <v>21573341.587951802</v>
      </c>
      <c r="AR19">
        <f t="shared" si="8"/>
        <v>21564633.627951801</v>
      </c>
      <c r="AS19">
        <f t="shared" si="8"/>
        <v>21483984.313221902</v>
      </c>
      <c r="AT19">
        <f t="shared" si="8"/>
        <v>21178737.543329399</v>
      </c>
      <c r="AU19">
        <f t="shared" si="8"/>
        <v>20873490.773437001</v>
      </c>
      <c r="AV19">
        <f t="shared" si="8"/>
        <v>20507194.649565998</v>
      </c>
    </row>
    <row r="20" spans="1:48" x14ac:dyDescent="0.55000000000000004">
      <c r="AI20" t="s">
        <v>28</v>
      </c>
      <c r="AJ20" t="s">
        <v>22</v>
      </c>
      <c r="AK20">
        <f t="shared" ref="AK20:AK21" si="9">BE14</f>
        <v>24670560.310672399</v>
      </c>
      <c r="AL20">
        <f t="shared" si="8"/>
        <v>24720141.1944656</v>
      </c>
      <c r="AM20">
        <f t="shared" si="8"/>
        <v>24762276.484788202</v>
      </c>
      <c r="AN20">
        <f t="shared" si="8"/>
        <v>24846547.065433301</v>
      </c>
      <c r="AO20">
        <f t="shared" si="8"/>
        <v>24843738.046078499</v>
      </c>
      <c r="AP20">
        <f t="shared" si="8"/>
        <v>24840929.026723702</v>
      </c>
      <c r="AQ20">
        <f t="shared" si="8"/>
        <v>24779879.672745202</v>
      </c>
      <c r="AR20">
        <f t="shared" si="8"/>
        <v>24718830.318766698</v>
      </c>
      <c r="AS20">
        <f t="shared" si="8"/>
        <v>24413583.548874199</v>
      </c>
      <c r="AT20">
        <f t="shared" si="8"/>
        <v>24108336.778981701</v>
      </c>
      <c r="AU20">
        <f t="shared" si="8"/>
        <v>23803090.009089299</v>
      </c>
      <c r="AV20">
        <f t="shared" si="8"/>
        <v>23436793.8852183</v>
      </c>
    </row>
    <row r="21" spans="1:48" x14ac:dyDescent="0.55000000000000004">
      <c r="AI21" t="s">
        <v>28</v>
      </c>
      <c r="AJ21" t="s">
        <v>23</v>
      </c>
      <c r="AK21">
        <f t="shared" si="9"/>
        <v>27607605.1397953</v>
      </c>
      <c r="AL21">
        <f t="shared" si="8"/>
        <v>27649740.430117901</v>
      </c>
      <c r="AM21">
        <f t="shared" si="8"/>
        <v>27691875.720440499</v>
      </c>
      <c r="AN21">
        <f t="shared" si="8"/>
        <v>27776146.301085599</v>
      </c>
      <c r="AO21">
        <f t="shared" si="8"/>
        <v>27773337.281730801</v>
      </c>
      <c r="AP21">
        <f t="shared" si="8"/>
        <v>27770528.262375999</v>
      </c>
      <c r="AQ21">
        <f t="shared" si="8"/>
        <v>27709478.908397499</v>
      </c>
      <c r="AR21">
        <f t="shared" si="8"/>
        <v>27648429.554419</v>
      </c>
      <c r="AS21">
        <f t="shared" si="8"/>
        <v>27343182.784526501</v>
      </c>
      <c r="AT21">
        <f t="shared" si="8"/>
        <v>27037936.014633998</v>
      </c>
      <c r="AU21">
        <f t="shared" si="8"/>
        <v>26732689.244741499</v>
      </c>
      <c r="AV21">
        <f t="shared" si="8"/>
        <v>26366393.120870601</v>
      </c>
    </row>
    <row r="40" spans="22:76" x14ac:dyDescent="0.55000000000000004">
      <c r="V40" t="s">
        <v>41</v>
      </c>
    </row>
    <row r="43" spans="22:76" ht="23.1" x14ac:dyDescent="0.85">
      <c r="W43" t="s">
        <v>85</v>
      </c>
      <c r="Z43" s="7"/>
    </row>
    <row r="45" spans="22:76" x14ac:dyDescent="0.55000000000000004">
      <c r="BK45" s="50" t="s">
        <v>67</v>
      </c>
      <c r="BL45" s="50"/>
      <c r="BM45" s="50"/>
      <c r="BN45" s="50"/>
      <c r="BO45" s="50"/>
      <c r="BP45" s="50"/>
      <c r="BQ45" s="50"/>
      <c r="BR45" s="50"/>
      <c r="BS45" s="50"/>
      <c r="BT45" s="50"/>
      <c r="BU45" s="50"/>
      <c r="BV45" s="50"/>
      <c r="BW45" s="50"/>
      <c r="BX45" s="50"/>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998019.83328799903</v>
      </c>
      <c r="BO47">
        <f>AO4-AM78</f>
        <v>1166026.177413702</v>
      </c>
      <c r="BP47">
        <f>AP4-AO78</f>
        <v>1259363.9949317984</v>
      </c>
      <c r="BQ47">
        <f>AQ4-AP78</f>
        <v>2419138.726753898</v>
      </c>
      <c r="BR47">
        <f>AR4-AQ78</f>
        <v>2847878.7424950972</v>
      </c>
      <c r="BS47">
        <f>AS4-AS78</f>
        <v>4270743.1943223998</v>
      </c>
      <c r="BT47">
        <f t="shared" ref="BT47:BV62" si="10">AT4-AT78</f>
        <v>5198708.7387533989</v>
      </c>
      <c r="BU47">
        <f t="shared" si="10"/>
        <v>6126674.2831843998</v>
      </c>
      <c r="BV47">
        <f t="shared" si="10"/>
        <v>7240232.936501598</v>
      </c>
    </row>
    <row r="48" spans="22:76" x14ac:dyDescent="0.55000000000000004">
      <c r="BK48" s="15" t="s">
        <v>12</v>
      </c>
      <c r="BL48" s="15" t="s">
        <v>22</v>
      </c>
      <c r="BM48">
        <f t="shared" ref="BM48:BM66" si="11">AK5-AK79</f>
        <v>0</v>
      </c>
      <c r="BN48">
        <f t="shared" ref="BN48:BO66" si="12">AN5-AL79</f>
        <v>525536.81677750126</v>
      </c>
      <c r="BO48">
        <f t="shared" si="12"/>
        <v>636660.0501710996</v>
      </c>
      <c r="BP48">
        <f t="shared" ref="BP48:BR66" si="13">AP5-AO79</f>
        <v>661854.17175260186</v>
      </c>
      <c r="BQ48">
        <f t="shared" si="13"/>
        <v>1847331.3209751025</v>
      </c>
      <c r="BR48">
        <f t="shared" si="13"/>
        <v>2151518.1568415016</v>
      </c>
      <c r="BS48">
        <f t="shared" ref="BS48:BV66" si="14">AS5-AS79</f>
        <v>3067398.9139752984</v>
      </c>
      <c r="BT48">
        <f t="shared" si="10"/>
        <v>3615153.2911566012</v>
      </c>
      <c r="BU48">
        <f t="shared" si="10"/>
        <v>4162907.6683378965</v>
      </c>
      <c r="BV48">
        <f t="shared" si="10"/>
        <v>4820212.9209555984</v>
      </c>
    </row>
    <row r="49" spans="1:74" x14ac:dyDescent="0.55000000000000004">
      <c r="AJ49" s="41"/>
      <c r="AK49" s="41"/>
      <c r="AL49" s="41"/>
      <c r="AM49" s="41"/>
      <c r="AN49" s="41"/>
      <c r="AO49" s="41"/>
      <c r="AP49" s="41"/>
      <c r="BK49" s="15" t="s">
        <v>12</v>
      </c>
      <c r="BL49" s="15" t="s">
        <v>23</v>
      </c>
      <c r="BM49">
        <f t="shared" si="11"/>
        <v>-31019.503475300968</v>
      </c>
      <c r="BN49">
        <f t="shared" si="12"/>
        <v>-165776.22603120282</v>
      </c>
      <c r="BO49">
        <f t="shared" si="12"/>
        <v>-37749.023605301976</v>
      </c>
      <c r="BP49">
        <f t="shared" si="13"/>
        <v>7203.1858994998038</v>
      </c>
      <c r="BQ49">
        <f t="shared" si="13"/>
        <v>1176282.6747773997</v>
      </c>
      <c r="BR49">
        <f t="shared" si="13"/>
        <v>1404427.2771939002</v>
      </c>
      <c r="BS49">
        <f t="shared" si="14"/>
        <v>1864054.6336281002</v>
      </c>
      <c r="BT49">
        <f t="shared" si="10"/>
        <v>2031597.8435597979</v>
      </c>
      <c r="BU49">
        <f t="shared" si="10"/>
        <v>2199141.0534914993</v>
      </c>
      <c r="BV49">
        <f t="shared" si="10"/>
        <v>2400192.9054095</v>
      </c>
    </row>
    <row r="50" spans="1:74" x14ac:dyDescent="0.55000000000000004">
      <c r="AJ50" s="41"/>
      <c r="AK50" s="41"/>
      <c r="AL50" s="41"/>
      <c r="AM50" s="41"/>
      <c r="AN50" s="41"/>
      <c r="AO50" s="41"/>
      <c r="AP50" s="41"/>
      <c r="BK50" s="15" t="s">
        <v>12</v>
      </c>
      <c r="BL50" s="15" t="s">
        <v>24</v>
      </c>
      <c r="BM50">
        <f t="shared" si="11"/>
        <v>0</v>
      </c>
      <c r="BN50">
        <f t="shared" si="12"/>
        <v>0</v>
      </c>
      <c r="BO50">
        <f t="shared" si="12"/>
        <v>0</v>
      </c>
      <c r="BP50">
        <f t="shared" si="13"/>
        <v>0</v>
      </c>
      <c r="BQ50">
        <f t="shared" si="13"/>
        <v>0</v>
      </c>
      <c r="BR50">
        <f t="shared" si="13"/>
        <v>0</v>
      </c>
      <c r="BS50">
        <f t="shared" si="14"/>
        <v>0</v>
      </c>
      <c r="BT50">
        <f t="shared" si="10"/>
        <v>0</v>
      </c>
      <c r="BU50">
        <f t="shared" si="10"/>
        <v>0</v>
      </c>
      <c r="BV50">
        <f t="shared" si="10"/>
        <v>0</v>
      </c>
    </row>
    <row r="51" spans="1:74" x14ac:dyDescent="0.55000000000000004">
      <c r="BK51" s="15" t="s">
        <v>12</v>
      </c>
      <c r="BL51" s="15" t="s">
        <v>25</v>
      </c>
      <c r="BM51">
        <f t="shared" si="11"/>
        <v>0</v>
      </c>
      <c r="BN51">
        <f t="shared" si="12"/>
        <v>0</v>
      </c>
      <c r="BO51">
        <f t="shared" si="12"/>
        <v>0</v>
      </c>
      <c r="BP51">
        <f t="shared" si="13"/>
        <v>0</v>
      </c>
      <c r="BQ51">
        <f t="shared" si="13"/>
        <v>0</v>
      </c>
      <c r="BR51">
        <f t="shared" si="13"/>
        <v>0</v>
      </c>
      <c r="BS51">
        <f t="shared" si="14"/>
        <v>0</v>
      </c>
      <c r="BT51">
        <f t="shared" si="10"/>
        <v>0</v>
      </c>
      <c r="BU51">
        <f t="shared" si="10"/>
        <v>0</v>
      </c>
      <c r="BV51">
        <f t="shared" si="10"/>
        <v>0</v>
      </c>
    </row>
    <row r="52" spans="1:74" x14ac:dyDescent="0.55000000000000004">
      <c r="BK52" s="15" t="s">
        <v>26</v>
      </c>
      <c r="BL52" s="15" t="s">
        <v>13</v>
      </c>
      <c r="BM52">
        <f t="shared" si="11"/>
        <v>0</v>
      </c>
      <c r="BN52">
        <f t="shared" si="12"/>
        <v>945956.99773249775</v>
      </c>
      <c r="BO52">
        <f t="shared" si="12"/>
        <v>1092126.8030136973</v>
      </c>
      <c r="BP52">
        <f t="shared" si="13"/>
        <v>1103539.6303437985</v>
      </c>
      <c r="BQ52">
        <f t="shared" si="13"/>
        <v>2219786.2747437991</v>
      </c>
      <c r="BR52">
        <f t="shared" si="13"/>
        <v>2583741.6149838008</v>
      </c>
      <c r="BS52">
        <f t="shared" si="14"/>
        <v>3986934.4510967024</v>
      </c>
      <c r="BT52">
        <f t="shared" si="10"/>
        <v>4920278.3568180017</v>
      </c>
      <c r="BU52">
        <f t="shared" si="10"/>
        <v>5929360.3270554002</v>
      </c>
      <c r="BV52">
        <f t="shared" si="10"/>
        <v>7240232.936501598</v>
      </c>
    </row>
    <row r="53" spans="1:74" x14ac:dyDescent="0.55000000000000004">
      <c r="BK53" s="15" t="s">
        <v>26</v>
      </c>
      <c r="BL53" s="15" t="s">
        <v>22</v>
      </c>
      <c r="BM53">
        <f t="shared" si="11"/>
        <v>0</v>
      </c>
      <c r="BN53">
        <f t="shared" si="12"/>
        <v>493761.34322910011</v>
      </c>
      <c r="BO53">
        <f t="shared" si="12"/>
        <v>595862.15984850004</v>
      </c>
      <c r="BP53">
        <f t="shared" si="13"/>
        <v>554344.9400677979</v>
      </c>
      <c r="BQ53">
        <f t="shared" si="13"/>
        <v>1684918.2319428027</v>
      </c>
      <c r="BR53">
        <f t="shared" si="13"/>
        <v>1962915.0368416011</v>
      </c>
      <c r="BS53">
        <f t="shared" si="14"/>
        <v>2783590.1707495004</v>
      </c>
      <c r="BT53">
        <f t="shared" si="10"/>
        <v>3336722.9092210978</v>
      </c>
      <c r="BU53">
        <f t="shared" si="10"/>
        <v>3965593.7122088969</v>
      </c>
      <c r="BV53">
        <f t="shared" si="10"/>
        <v>4820212.9209555984</v>
      </c>
    </row>
    <row r="54" spans="1:74" x14ac:dyDescent="0.55000000000000004">
      <c r="BK54" s="15" t="s">
        <v>26</v>
      </c>
      <c r="BL54" s="15" t="s">
        <v>23</v>
      </c>
      <c r="BM54">
        <f t="shared" si="11"/>
        <v>-31019.503475300968</v>
      </c>
      <c r="BN54">
        <f t="shared" si="12"/>
        <v>-200721.19377310202</v>
      </c>
      <c r="BO54">
        <f t="shared" si="12"/>
        <v>-84885.902314998209</v>
      </c>
      <c r="BP54">
        <f t="shared" si="13"/>
        <v>-118066.97774900123</v>
      </c>
      <c r="BQ54">
        <f t="shared" si="13"/>
        <v>1013869.5857452005</v>
      </c>
      <c r="BR54">
        <f t="shared" si="13"/>
        <v>1215824.1571938992</v>
      </c>
      <c r="BS54">
        <f t="shared" si="14"/>
        <v>1580245.8904022016</v>
      </c>
      <c r="BT54">
        <f t="shared" si="10"/>
        <v>1753167.461624302</v>
      </c>
      <c r="BU54">
        <f t="shared" si="10"/>
        <v>2001827.0973624997</v>
      </c>
      <c r="BV54">
        <f t="shared" si="10"/>
        <v>2400192.9054095</v>
      </c>
    </row>
    <row r="55" spans="1:74" x14ac:dyDescent="0.55000000000000004">
      <c r="BK55" s="15" t="s">
        <v>26</v>
      </c>
      <c r="BL55" s="15" t="s">
        <v>24</v>
      </c>
      <c r="BM55">
        <f t="shared" si="11"/>
        <v>0</v>
      </c>
      <c r="BN55">
        <f t="shared" si="12"/>
        <v>0</v>
      </c>
      <c r="BO55">
        <f t="shared" si="12"/>
        <v>0</v>
      </c>
      <c r="BP55">
        <f t="shared" si="13"/>
        <v>0</v>
      </c>
      <c r="BQ55">
        <f t="shared" si="13"/>
        <v>0</v>
      </c>
      <c r="BR55">
        <f t="shared" si="13"/>
        <v>0</v>
      </c>
      <c r="BS55">
        <f t="shared" si="14"/>
        <v>0</v>
      </c>
      <c r="BT55">
        <f t="shared" si="10"/>
        <v>0</v>
      </c>
      <c r="BU55">
        <f t="shared" si="10"/>
        <v>0</v>
      </c>
      <c r="BV55">
        <f t="shared" si="10"/>
        <v>0</v>
      </c>
    </row>
    <row r="56" spans="1:74" x14ac:dyDescent="0.55000000000000004">
      <c r="BK56" s="15" t="s">
        <v>26</v>
      </c>
      <c r="BL56" s="15" t="s">
        <v>25</v>
      </c>
      <c r="BM56">
        <f t="shared" si="11"/>
        <v>0</v>
      </c>
      <c r="BN56">
        <f t="shared" si="12"/>
        <v>0</v>
      </c>
      <c r="BO56">
        <f t="shared" si="12"/>
        <v>0</v>
      </c>
      <c r="BP56">
        <f t="shared" si="13"/>
        <v>0</v>
      </c>
      <c r="BQ56">
        <f t="shared" si="13"/>
        <v>0</v>
      </c>
      <c r="BR56">
        <f t="shared" si="13"/>
        <v>0</v>
      </c>
      <c r="BS56">
        <f t="shared" si="14"/>
        <v>0</v>
      </c>
      <c r="BT56">
        <f t="shared" si="10"/>
        <v>0</v>
      </c>
      <c r="BU56">
        <f t="shared" si="10"/>
        <v>0</v>
      </c>
      <c r="BV56">
        <f t="shared" si="10"/>
        <v>0</v>
      </c>
    </row>
    <row r="57" spans="1:74" x14ac:dyDescent="0.55000000000000004">
      <c r="BK57" s="15" t="s">
        <v>27</v>
      </c>
      <c r="BL57" s="15" t="s">
        <v>13</v>
      </c>
      <c r="BM57">
        <f t="shared" si="11"/>
        <v>21388423.505386699</v>
      </c>
      <c r="BN57">
        <f t="shared" si="12"/>
        <v>21542885.099562701</v>
      </c>
      <c r="BO57">
        <f t="shared" si="12"/>
        <v>21580406.576221701</v>
      </c>
      <c r="BP57">
        <f t="shared" si="13"/>
        <v>21625589.3479518</v>
      </c>
      <c r="BQ57">
        <f t="shared" si="13"/>
        <v>21619058.377951801</v>
      </c>
      <c r="BR57">
        <f t="shared" si="13"/>
        <v>21612527.407951798</v>
      </c>
      <c r="BS57">
        <f t="shared" si="14"/>
        <v>21497467.606125101</v>
      </c>
      <c r="BT57">
        <f t="shared" si="10"/>
        <v>21188007.307200398</v>
      </c>
      <c r="BU57">
        <f t="shared" si="10"/>
        <v>20878547.008275699</v>
      </c>
      <c r="BV57">
        <f t="shared" si="10"/>
        <v>20507194.649565998</v>
      </c>
    </row>
    <row r="58" spans="1:74" x14ac:dyDescent="0.55000000000000004">
      <c r="BK58" s="15" t="s">
        <v>27</v>
      </c>
      <c r="BL58" s="15" t="s">
        <v>22</v>
      </c>
      <c r="BM58">
        <f t="shared" si="11"/>
        <v>24670560.310672399</v>
      </c>
      <c r="BN58">
        <f t="shared" si="12"/>
        <v>24860592.162207499</v>
      </c>
      <c r="BO58">
        <f t="shared" si="12"/>
        <v>24860451.7112398</v>
      </c>
      <c r="BP58">
        <f t="shared" si="13"/>
        <v>24860311.260272101</v>
      </c>
      <c r="BQ58">
        <f t="shared" si="13"/>
        <v>24798419.2004871</v>
      </c>
      <c r="BR58">
        <f t="shared" si="13"/>
        <v>24736527.140702199</v>
      </c>
      <c r="BS58">
        <f t="shared" si="14"/>
        <v>24427066.841777399</v>
      </c>
      <c r="BT58">
        <f t="shared" si="10"/>
        <v>24117606.5428527</v>
      </c>
      <c r="BU58">
        <f t="shared" si="10"/>
        <v>23808146.243928</v>
      </c>
      <c r="BV58">
        <f t="shared" si="10"/>
        <v>23436793.8852183</v>
      </c>
    </row>
    <row r="59" spans="1:74" ht="15.3" x14ac:dyDescent="0.7">
      <c r="A59" s="51" t="s">
        <v>79</v>
      </c>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BK59" s="15" t="s">
        <v>27</v>
      </c>
      <c r="BL59" s="15" t="s">
        <v>23</v>
      </c>
      <c r="BM59">
        <f t="shared" si="11"/>
        <v>27607605.1397953</v>
      </c>
      <c r="BN59">
        <f t="shared" si="12"/>
        <v>27790191.397859801</v>
      </c>
      <c r="BO59">
        <f t="shared" si="12"/>
        <v>27790050.946892101</v>
      </c>
      <c r="BP59">
        <f t="shared" si="13"/>
        <v>27789910.495924301</v>
      </c>
      <c r="BQ59">
        <f t="shared" si="13"/>
        <v>27728018.436139401</v>
      </c>
      <c r="BR59">
        <f t="shared" si="13"/>
        <v>27666126.376354501</v>
      </c>
      <c r="BS59">
        <f t="shared" si="14"/>
        <v>27356666.077429701</v>
      </c>
      <c r="BT59">
        <f t="shared" si="10"/>
        <v>27047205.778505001</v>
      </c>
      <c r="BU59">
        <f t="shared" si="10"/>
        <v>26737745.479580302</v>
      </c>
      <c r="BV59">
        <f t="shared" si="10"/>
        <v>26366393.120870601</v>
      </c>
    </row>
    <row r="60" spans="1:74" ht="15.6" x14ac:dyDescent="0.6">
      <c r="A60" s="53" t="s">
        <v>30</v>
      </c>
      <c r="B60" s="53"/>
      <c r="C60" s="53"/>
      <c r="D60" s="53"/>
      <c r="E60" s="53"/>
      <c r="F60" s="53"/>
      <c r="G60" s="53"/>
      <c r="H60" s="54" t="s">
        <v>33</v>
      </c>
      <c r="I60" s="54"/>
      <c r="J60" s="54"/>
      <c r="K60" s="54"/>
      <c r="L60" s="54"/>
      <c r="M60" s="54"/>
      <c r="N60" s="54"/>
      <c r="O60" s="55"/>
      <c r="P60" s="55"/>
      <c r="Q60" s="55"/>
      <c r="R60" s="55"/>
      <c r="S60" s="55"/>
      <c r="T60" s="55"/>
      <c r="U60" s="55"/>
      <c r="V60" s="56" t="s">
        <v>33</v>
      </c>
      <c r="W60" s="56"/>
      <c r="X60" s="56"/>
      <c r="Y60" s="56"/>
      <c r="Z60" s="56"/>
      <c r="AA60" s="56"/>
      <c r="AB60" s="56"/>
      <c r="BK60" s="15" t="s">
        <v>27</v>
      </c>
      <c r="BL60" s="15" t="s">
        <v>24</v>
      </c>
      <c r="BM60">
        <f t="shared" si="11"/>
        <v>0</v>
      </c>
      <c r="BN60">
        <f t="shared" si="12"/>
        <v>0</v>
      </c>
      <c r="BO60">
        <f t="shared" si="12"/>
        <v>0</v>
      </c>
      <c r="BP60">
        <f t="shared" si="13"/>
        <v>0</v>
      </c>
      <c r="BQ60">
        <f t="shared" si="13"/>
        <v>0</v>
      </c>
      <c r="BR60">
        <f t="shared" si="13"/>
        <v>0</v>
      </c>
      <c r="BS60">
        <f t="shared" si="14"/>
        <v>0</v>
      </c>
      <c r="BT60">
        <f t="shared" si="10"/>
        <v>0</v>
      </c>
      <c r="BU60">
        <f t="shared" si="10"/>
        <v>0</v>
      </c>
      <c r="BV60">
        <f t="shared" si="10"/>
        <v>0</v>
      </c>
    </row>
    <row r="61" spans="1:74" x14ac:dyDescent="0.55000000000000004">
      <c r="C61" t="s">
        <v>34</v>
      </c>
      <c r="D61" t="s">
        <v>35</v>
      </c>
      <c r="E61" t="s">
        <v>36</v>
      </c>
      <c r="J61" t="s">
        <v>34</v>
      </c>
      <c r="K61" t="s">
        <v>35</v>
      </c>
      <c r="L61" t="s">
        <v>36</v>
      </c>
      <c r="X61" t="s">
        <v>34</v>
      </c>
      <c r="Y61" t="s">
        <v>35</v>
      </c>
      <c r="Z61" t="s">
        <v>36</v>
      </c>
      <c r="BK61" s="15" t="s">
        <v>27</v>
      </c>
      <c r="BL61" s="15" t="s">
        <v>25</v>
      </c>
      <c r="BM61">
        <f t="shared" si="11"/>
        <v>0</v>
      </c>
      <c r="BN61">
        <f t="shared" si="12"/>
        <v>0</v>
      </c>
      <c r="BO61">
        <f t="shared" si="12"/>
        <v>0</v>
      </c>
      <c r="BP61">
        <f t="shared" si="13"/>
        <v>0</v>
      </c>
      <c r="BQ61">
        <f t="shared" si="13"/>
        <v>0</v>
      </c>
      <c r="BR61">
        <f t="shared" si="13"/>
        <v>0</v>
      </c>
      <c r="BS61">
        <f t="shared" si="14"/>
        <v>0</v>
      </c>
      <c r="BT61">
        <f t="shared" si="10"/>
        <v>0</v>
      </c>
      <c r="BU61">
        <f t="shared" si="10"/>
        <v>0</v>
      </c>
      <c r="BV61">
        <f t="shared" si="10"/>
        <v>0</v>
      </c>
    </row>
    <row r="62" spans="1:74" x14ac:dyDescent="0.55000000000000004">
      <c r="A62" t="s">
        <v>39</v>
      </c>
      <c r="B62" t="s">
        <v>40</v>
      </c>
      <c r="C62" t="s">
        <v>13</v>
      </c>
      <c r="D62" t="s">
        <v>22</v>
      </c>
      <c r="E62" t="s">
        <v>23</v>
      </c>
      <c r="H62" t="s">
        <v>39</v>
      </c>
      <c r="I62" t="s">
        <v>40</v>
      </c>
      <c r="J62" t="s">
        <v>13</v>
      </c>
      <c r="K62" t="s">
        <v>22</v>
      </c>
      <c r="L62" t="s">
        <v>23</v>
      </c>
      <c r="V62" t="s">
        <v>39</v>
      </c>
      <c r="W62" t="s">
        <v>40</v>
      </c>
      <c r="X62" t="s">
        <v>13</v>
      </c>
      <c r="Y62" t="s">
        <v>22</v>
      </c>
      <c r="Z62" t="s">
        <v>23</v>
      </c>
      <c r="BK62" s="15" t="s">
        <v>28</v>
      </c>
      <c r="BL62" s="15" t="s">
        <v>13</v>
      </c>
      <c r="BM62">
        <f t="shared" si="11"/>
        <v>21388423.505386699</v>
      </c>
      <c r="BN62">
        <f t="shared" si="12"/>
        <v>21518696.321784899</v>
      </c>
      <c r="BO62">
        <f t="shared" si="12"/>
        <v>21547142.1690217</v>
      </c>
      <c r="BP62">
        <f t="shared" si="13"/>
        <v>21582049.547951799</v>
      </c>
      <c r="BQ62">
        <f t="shared" si="13"/>
        <v>21573341.587951802</v>
      </c>
      <c r="BR62">
        <f t="shared" si="13"/>
        <v>21564633.627951801</v>
      </c>
      <c r="BS62">
        <f t="shared" si="14"/>
        <v>21483984.313221902</v>
      </c>
      <c r="BT62">
        <f t="shared" si="10"/>
        <v>21178737.543329399</v>
      </c>
      <c r="BU62">
        <f t="shared" si="10"/>
        <v>20873490.773437001</v>
      </c>
      <c r="BV62">
        <f t="shared" si="10"/>
        <v>20507194.649565998</v>
      </c>
    </row>
    <row r="63" spans="1:74" x14ac:dyDescent="0.55000000000000004">
      <c r="A63" t="s">
        <v>0</v>
      </c>
      <c r="B63">
        <v>0</v>
      </c>
      <c r="C63">
        <f>$AK78/1000000</f>
        <v>21.388423505386697</v>
      </c>
      <c r="D63">
        <f>$AK79/1000000</f>
        <v>24.6705603106724</v>
      </c>
      <c r="E63">
        <f>$AK80/1000000</f>
        <v>27.6386246432706</v>
      </c>
      <c r="H63" t="s">
        <v>0</v>
      </c>
      <c r="I63">
        <v>0</v>
      </c>
      <c r="J63">
        <f>$AK83/1000000</f>
        <v>21.388423505386697</v>
      </c>
      <c r="K63">
        <f>$AK84/1000000</f>
        <v>24.6705603106724</v>
      </c>
      <c r="L63">
        <f>$AK85/1000000</f>
        <v>27.6386246432706</v>
      </c>
      <c r="V63" t="s">
        <v>0</v>
      </c>
      <c r="W63">
        <v>0</v>
      </c>
      <c r="X63">
        <f>J63</f>
        <v>21.388423505386697</v>
      </c>
      <c r="Y63">
        <f t="shared" ref="Y63:Z74" si="15">K63</f>
        <v>24.6705603106724</v>
      </c>
      <c r="Z63">
        <f t="shared" si="15"/>
        <v>27.6386246432706</v>
      </c>
      <c r="BK63" s="15" t="s">
        <v>28</v>
      </c>
      <c r="BL63" s="15" t="s">
        <v>22</v>
      </c>
      <c r="BM63">
        <f t="shared" si="11"/>
        <v>24670560.310672399</v>
      </c>
      <c r="BN63">
        <f t="shared" si="12"/>
        <v>24846547.065433301</v>
      </c>
      <c r="BO63">
        <f t="shared" si="12"/>
        <v>24843738.046078499</v>
      </c>
      <c r="BP63">
        <f t="shared" si="13"/>
        <v>24840929.026723702</v>
      </c>
      <c r="BQ63">
        <f t="shared" si="13"/>
        <v>24779879.672745202</v>
      </c>
      <c r="BR63">
        <f t="shared" si="13"/>
        <v>24718830.318766698</v>
      </c>
      <c r="BS63">
        <f t="shared" si="14"/>
        <v>24413583.548874199</v>
      </c>
      <c r="BT63">
        <f t="shared" si="14"/>
        <v>24108336.778981701</v>
      </c>
      <c r="BU63">
        <f t="shared" si="14"/>
        <v>23803090.009089299</v>
      </c>
      <c r="BV63">
        <f t="shared" si="14"/>
        <v>23436793.8852183</v>
      </c>
    </row>
    <row r="64" spans="1:74" x14ac:dyDescent="0.55000000000000004">
      <c r="A64" t="s">
        <v>1</v>
      </c>
      <c r="B64">
        <v>1</v>
      </c>
      <c r="C64">
        <f>$AL78/1000000</f>
        <v>20.617431599608</v>
      </c>
      <c r="D64">
        <f>$AL79/1000000</f>
        <v>24.377190635752601</v>
      </c>
      <c r="E64">
        <f>$AL80/1000000</f>
        <v>27.9981029142136</v>
      </c>
      <c r="H64" t="s">
        <v>1</v>
      </c>
      <c r="I64">
        <v>1</v>
      </c>
      <c r="J64">
        <f>$AL83/1000000</f>
        <v>20.621116879608003</v>
      </c>
      <c r="K64">
        <f>$AL84/1000000</f>
        <v>24.3808759157526</v>
      </c>
      <c r="L64">
        <f>$AL85/1000000</f>
        <v>28.004957688407099</v>
      </c>
      <c r="V64" t="s">
        <v>1</v>
      </c>
      <c r="W64">
        <v>1</v>
      </c>
      <c r="X64">
        <f t="shared" ref="X64:X74" si="16">J64</f>
        <v>20.621116879608003</v>
      </c>
      <c r="Y64">
        <f t="shared" si="15"/>
        <v>24.3808759157526</v>
      </c>
      <c r="Z64">
        <f t="shared" si="15"/>
        <v>28.004957688407099</v>
      </c>
      <c r="BK64" s="15" t="s">
        <v>28</v>
      </c>
      <c r="BL64" s="15" t="s">
        <v>23</v>
      </c>
      <c r="BM64">
        <f t="shared" si="11"/>
        <v>27607605.1397953</v>
      </c>
      <c r="BN64">
        <f t="shared" si="12"/>
        <v>27776146.301085599</v>
      </c>
      <c r="BO64">
        <f t="shared" si="12"/>
        <v>27773337.281730801</v>
      </c>
      <c r="BP64">
        <f t="shared" si="13"/>
        <v>27770528.262375999</v>
      </c>
      <c r="BQ64">
        <f t="shared" si="13"/>
        <v>27709478.908397499</v>
      </c>
      <c r="BR64">
        <f t="shared" si="13"/>
        <v>27648429.554419</v>
      </c>
      <c r="BS64">
        <f t="shared" si="14"/>
        <v>27343182.784526501</v>
      </c>
      <c r="BT64">
        <f t="shared" si="14"/>
        <v>27037936.014633998</v>
      </c>
      <c r="BU64">
        <f t="shared" si="14"/>
        <v>26732689.244741499</v>
      </c>
      <c r="BV64">
        <f>AV21-AV95</f>
        <v>26366393.120870601</v>
      </c>
    </row>
    <row r="65" spans="1:74" x14ac:dyDescent="0.55000000000000004">
      <c r="A65" t="s">
        <v>2</v>
      </c>
      <c r="B65">
        <v>2</v>
      </c>
      <c r="C65">
        <f>$AM78/1000000</f>
        <v>20.514173620407998</v>
      </c>
      <c r="D65">
        <f>$AM79/1000000</f>
        <v>24.273932656552603</v>
      </c>
      <c r="E65">
        <f>$AM80/1000000</f>
        <v>27.877940965981303</v>
      </c>
      <c r="H65" t="s">
        <v>2</v>
      </c>
      <c r="I65">
        <v>2</v>
      </c>
      <c r="J65">
        <f>$AM83/1000000</f>
        <v>20.521544180408</v>
      </c>
      <c r="K65">
        <f>$AM84/1000000</f>
        <v>24.281303216552601</v>
      </c>
      <c r="L65">
        <f>$AM85/1000000</f>
        <v>27.891650514368401</v>
      </c>
      <c r="V65" t="s">
        <v>2</v>
      </c>
      <c r="W65">
        <v>2</v>
      </c>
      <c r="X65">
        <f t="shared" si="16"/>
        <v>20.521544180408</v>
      </c>
      <c r="Y65">
        <f t="shared" si="15"/>
        <v>24.281303216552601</v>
      </c>
      <c r="Z65">
        <f t="shared" si="15"/>
        <v>27.891650514368401</v>
      </c>
      <c r="BK65" s="15" t="s">
        <v>28</v>
      </c>
      <c r="BL65" s="15" t="s">
        <v>24</v>
      </c>
      <c r="BM65">
        <f t="shared" si="11"/>
        <v>0</v>
      </c>
      <c r="BN65">
        <f t="shared" si="12"/>
        <v>0</v>
      </c>
      <c r="BO65">
        <f t="shared" si="12"/>
        <v>0</v>
      </c>
      <c r="BP65">
        <f t="shared" si="13"/>
        <v>0</v>
      </c>
      <c r="BQ65">
        <f t="shared" si="13"/>
        <v>0</v>
      </c>
      <c r="BR65">
        <f t="shared" si="13"/>
        <v>0</v>
      </c>
      <c r="BS65">
        <f t="shared" si="14"/>
        <v>0</v>
      </c>
      <c r="BT65">
        <f t="shared" si="14"/>
        <v>0</v>
      </c>
      <c r="BU65">
        <f t="shared" si="14"/>
        <v>0</v>
      </c>
      <c r="BV65">
        <f t="shared" si="14"/>
        <v>0</v>
      </c>
    </row>
    <row r="66" spans="1:74" x14ac:dyDescent="0.55000000000000004">
      <c r="A66" t="s">
        <v>3</v>
      </c>
      <c r="B66">
        <v>4</v>
      </c>
      <c r="C66">
        <f>$AN78/1000000</f>
        <v>21.671449022008002</v>
      </c>
      <c r="D66">
        <f>$AN79/1000000</f>
        <v>25.431208058152603</v>
      </c>
      <c r="E66">
        <f>$AN80/1000000</f>
        <v>29.1909670942972</v>
      </c>
      <c r="H66" t="s">
        <v>3</v>
      </c>
      <c r="I66">
        <v>4</v>
      </c>
      <c r="J66">
        <f>$AN83/1000000</f>
        <v>21.686190142007998</v>
      </c>
      <c r="K66">
        <f>$AN84/1000000</f>
        <v>25.445949178152599</v>
      </c>
      <c r="L66">
        <f>$AN85/1000000</f>
        <v>29.2057082142972</v>
      </c>
      <c r="V66" t="s">
        <v>3</v>
      </c>
      <c r="W66">
        <v>4</v>
      </c>
      <c r="X66">
        <f t="shared" si="16"/>
        <v>21.686190142007998</v>
      </c>
      <c r="Y66">
        <f t="shared" si="15"/>
        <v>25.445949178152599</v>
      </c>
      <c r="Z66">
        <f t="shared" si="15"/>
        <v>29.2057082142972</v>
      </c>
      <c r="BK66" s="15" t="s">
        <v>28</v>
      </c>
      <c r="BL66" s="15" t="s">
        <v>25</v>
      </c>
      <c r="BM66">
        <f t="shared" si="11"/>
        <v>0</v>
      </c>
      <c r="BN66">
        <f t="shared" si="12"/>
        <v>0</v>
      </c>
      <c r="BO66">
        <f t="shared" si="12"/>
        <v>0</v>
      </c>
      <c r="BP66">
        <f t="shared" si="13"/>
        <v>0</v>
      </c>
      <c r="BQ66">
        <f t="shared" si="13"/>
        <v>0</v>
      </c>
      <c r="BR66">
        <f t="shared" si="13"/>
        <v>0</v>
      </c>
      <c r="BS66">
        <f t="shared" si="14"/>
        <v>0</v>
      </c>
      <c r="BT66">
        <f t="shared" si="14"/>
        <v>0</v>
      </c>
      <c r="BU66">
        <f t="shared" si="14"/>
        <v>0</v>
      </c>
      <c r="BV66">
        <f t="shared" si="14"/>
        <v>0</v>
      </c>
    </row>
    <row r="67" spans="1:74" x14ac:dyDescent="0.55000000000000004">
      <c r="A67" t="s">
        <v>4</v>
      </c>
      <c r="B67">
        <v>6</v>
      </c>
      <c r="C67">
        <f>$AO78/1000000</f>
        <v>20.49684475302</v>
      </c>
      <c r="D67">
        <f>$AO79/1000000</f>
        <v>24.2566037891646</v>
      </c>
      <c r="E67">
        <f>$AO80/1000000</f>
        <v>27.84085401067</v>
      </c>
      <c r="H67" t="s">
        <v>4</v>
      </c>
      <c r="I67">
        <v>6</v>
      </c>
      <c r="J67">
        <f>$AO83/1000000</f>
        <v>20.565589517608</v>
      </c>
      <c r="K67">
        <f>$AO84/1000000</f>
        <v>24.325348553752601</v>
      </c>
      <c r="L67">
        <f>$AO85/1000000</f>
        <v>27.927359707221701</v>
      </c>
      <c r="V67" t="s">
        <v>4</v>
      </c>
      <c r="W67">
        <v>6</v>
      </c>
      <c r="X67">
        <f t="shared" si="16"/>
        <v>20.565589517608</v>
      </c>
      <c r="Y67">
        <f t="shared" si="15"/>
        <v>24.325348553752601</v>
      </c>
      <c r="Z67">
        <f t="shared" si="15"/>
        <v>27.927359707221701</v>
      </c>
    </row>
    <row r="68" spans="1:74" x14ac:dyDescent="0.55000000000000004">
      <c r="A68" t="s">
        <v>5</v>
      </c>
      <c r="B68">
        <v>8</v>
      </c>
      <c r="C68">
        <f>$AP78/1000000</f>
        <v>19.337070021197899</v>
      </c>
      <c r="D68">
        <f>$AP79/1000000</f>
        <v>23.0067064627378</v>
      </c>
      <c r="E68">
        <f>$AP80/1000000</f>
        <v>26.607354344587801</v>
      </c>
      <c r="H68" t="s">
        <v>5</v>
      </c>
      <c r="I68">
        <v>8</v>
      </c>
      <c r="J68">
        <f>$AP83/1000000</f>
        <v>19.444988893208002</v>
      </c>
      <c r="K68">
        <f>$AP84/1000000</f>
        <v>23.132040496286198</v>
      </c>
      <c r="L68">
        <f>$AP85/1000000</f>
        <v>26.7326883781361</v>
      </c>
      <c r="V68" t="s">
        <v>5</v>
      </c>
      <c r="W68">
        <v>8</v>
      </c>
      <c r="X68">
        <f t="shared" si="16"/>
        <v>19.444988893208002</v>
      </c>
      <c r="Y68">
        <f t="shared" si="15"/>
        <v>23.132040496286198</v>
      </c>
      <c r="Z68">
        <f t="shared" si="15"/>
        <v>26.7326883781361</v>
      </c>
    </row>
    <row r="69" spans="1:74" x14ac:dyDescent="0.55000000000000004">
      <c r="A69" t="s">
        <v>6</v>
      </c>
      <c r="B69">
        <v>9</v>
      </c>
      <c r="C69">
        <f>$AQ78/1000000</f>
        <v>18.908330005456701</v>
      </c>
      <c r="D69">
        <f>$AQ79/1000000</f>
        <v>22.638099449667099</v>
      </c>
      <c r="E69">
        <f>$AQ80/1000000</f>
        <v>26.314789564967001</v>
      </c>
      <c r="H69" t="s">
        <v>6</v>
      </c>
      <c r="I69">
        <v>9</v>
      </c>
      <c r="J69">
        <f>$AQ83/1000000</f>
        <v>19.076679572967997</v>
      </c>
      <c r="K69">
        <f>$AQ84/1000000</f>
        <v>22.791308925796098</v>
      </c>
      <c r="L69">
        <f>$AQ85/1000000</f>
        <v>26.467999041096</v>
      </c>
      <c r="V69" t="s">
        <v>6</v>
      </c>
      <c r="W69">
        <v>9</v>
      </c>
      <c r="X69">
        <f t="shared" si="16"/>
        <v>19.076679572967997</v>
      </c>
      <c r="Y69">
        <f t="shared" si="15"/>
        <v>22.791308925796098</v>
      </c>
      <c r="Z69">
        <f t="shared" si="15"/>
        <v>26.467999041096</v>
      </c>
    </row>
    <row r="70" spans="1:74" x14ac:dyDescent="0.55000000000000004">
      <c r="A70" t="s">
        <v>7</v>
      </c>
      <c r="B70">
        <v>10</v>
      </c>
      <c r="C70">
        <f>$AR78/1000000</f>
        <v>18.529174148407797</v>
      </c>
      <c r="D70">
        <f>$AR79/1000000</f>
        <v>22.285649890359903</v>
      </c>
      <c r="E70">
        <f>$AR80/1000000</f>
        <v>26.038382239109698</v>
      </c>
      <c r="H70" t="s">
        <v>7</v>
      </c>
      <c r="I70">
        <v>10</v>
      </c>
      <c r="J70">
        <f>$AR83/1000000</f>
        <v>18.708370252727999</v>
      </c>
      <c r="K70">
        <f>$AR84/1000000</f>
        <v>22.463705286488903</v>
      </c>
      <c r="L70">
        <f>$AR85/1000000</f>
        <v>26.216437635238698</v>
      </c>
      <c r="V70" t="s">
        <v>7</v>
      </c>
      <c r="W70">
        <v>10</v>
      </c>
      <c r="X70">
        <f t="shared" si="16"/>
        <v>18.708370252727999</v>
      </c>
      <c r="Y70">
        <f t="shared" si="15"/>
        <v>22.463705286488903</v>
      </c>
      <c r="Z70">
        <f t="shared" si="15"/>
        <v>26.216437635238698</v>
      </c>
    </row>
    <row r="71" spans="1:74" x14ac:dyDescent="0.55000000000000004">
      <c r="A71" t="s">
        <v>8</v>
      </c>
      <c r="B71">
        <v>15</v>
      </c>
      <c r="C71">
        <f>$AS78/1000000</f>
        <v>17.267174290512401</v>
      </c>
      <c r="D71">
        <f>$AS79/1000000</f>
        <v>21.400117806511801</v>
      </c>
      <c r="E71">
        <f>$AS80/1000000</f>
        <v>25.533061322511301</v>
      </c>
      <c r="H71" t="s">
        <v>8</v>
      </c>
      <c r="I71">
        <v>15</v>
      </c>
      <c r="J71">
        <f>$AS83/1000000</f>
        <v>17.5240164479317</v>
      </c>
      <c r="K71">
        <f>$AS84/1000000</f>
        <v>21.6569599639312</v>
      </c>
      <c r="L71">
        <f>$AS85/1000000</f>
        <v>25.7899034799307</v>
      </c>
      <c r="V71" t="s">
        <v>8</v>
      </c>
      <c r="W71">
        <v>15</v>
      </c>
      <c r="X71">
        <f t="shared" si="16"/>
        <v>17.5240164479317</v>
      </c>
      <c r="Y71">
        <f t="shared" si="15"/>
        <v>21.6569599639312</v>
      </c>
      <c r="Z71">
        <f t="shared" si="15"/>
        <v>25.7899034799307</v>
      </c>
    </row>
    <row r="72" spans="1:74" x14ac:dyDescent="0.55000000000000004">
      <c r="A72" t="s">
        <v>9</v>
      </c>
      <c r="B72">
        <v>20</v>
      </c>
      <c r="C72">
        <f>$AT78/1000000</f>
        <v>16.017107860059902</v>
      </c>
      <c r="D72">
        <f>$AT79/1000000</f>
        <v>20.530262543309</v>
      </c>
      <c r="E72">
        <f>$AT80/1000000</f>
        <v>25.043417226558102</v>
      </c>
      <c r="H72" t="s">
        <v>9</v>
      </c>
      <c r="I72">
        <v>20</v>
      </c>
      <c r="J72">
        <f>$AT83/1000000</f>
        <v>16.276998714253399</v>
      </c>
      <c r="K72">
        <f>$AT84/1000000</f>
        <v>20.7901533975026</v>
      </c>
      <c r="L72">
        <f>$AT85/1000000</f>
        <v>25.303308080751698</v>
      </c>
      <c r="V72" t="s">
        <v>9</v>
      </c>
      <c r="W72">
        <v>20</v>
      </c>
      <c r="X72">
        <f t="shared" si="16"/>
        <v>16.276998714253399</v>
      </c>
      <c r="Y72">
        <f t="shared" si="15"/>
        <v>20.7901533975026</v>
      </c>
      <c r="Z72">
        <f t="shared" si="15"/>
        <v>25.303308080751698</v>
      </c>
    </row>
    <row r="73" spans="1:74" x14ac:dyDescent="0.55000000000000004">
      <c r="A73" t="s">
        <v>10</v>
      </c>
      <c r="B73">
        <v>25</v>
      </c>
      <c r="C73">
        <f>$AU78/1000000</f>
        <v>14.767041429607401</v>
      </c>
      <c r="D73">
        <f>$AU79/1000000</f>
        <v>19.660407280106202</v>
      </c>
      <c r="E73">
        <f>$AU80/1000000</f>
        <v>24.553773130604899</v>
      </c>
      <c r="H73" t="s">
        <v>10</v>
      </c>
      <c r="I73">
        <v>25</v>
      </c>
      <c r="J73">
        <f>$AU83/1000000</f>
        <v>14.954242916059</v>
      </c>
      <c r="K73">
        <f>$AU84/1000000</f>
        <v>19.847608766557801</v>
      </c>
      <c r="L73">
        <f>$AU85/1000000</f>
        <v>24.740974617056501</v>
      </c>
      <c r="V73" t="s">
        <v>10</v>
      </c>
      <c r="W73">
        <v>25</v>
      </c>
      <c r="X73">
        <f t="shared" si="16"/>
        <v>14.954242916059</v>
      </c>
      <c r="Y73">
        <f t="shared" si="15"/>
        <v>19.847608766557801</v>
      </c>
      <c r="Z73">
        <f t="shared" si="15"/>
        <v>24.740974617056501</v>
      </c>
    </row>
    <row r="74" spans="1:74" x14ac:dyDescent="0.55000000000000004">
      <c r="A74" t="s">
        <v>11</v>
      </c>
      <c r="B74">
        <v>31</v>
      </c>
      <c r="C74">
        <f>$AV78/1000000</f>
        <v>13.266961713064401</v>
      </c>
      <c r="D74">
        <f>$AV79/1000000</f>
        <v>18.616580964262702</v>
      </c>
      <c r="E74">
        <f>$AV80/1000000</f>
        <v>23.9662002154611</v>
      </c>
      <c r="H74" t="s">
        <v>11</v>
      </c>
      <c r="I74">
        <v>31</v>
      </c>
      <c r="J74">
        <f>$AV83/1000000</f>
        <v>13.266961713064401</v>
      </c>
      <c r="K74">
        <f>$AV84/1000000</f>
        <v>18.616580964262702</v>
      </c>
      <c r="L74">
        <f>$AV85/1000000</f>
        <v>23.9662002154611</v>
      </c>
      <c r="V74" t="s">
        <v>11</v>
      </c>
      <c r="W74">
        <v>31</v>
      </c>
      <c r="X74">
        <f t="shared" si="16"/>
        <v>13.266961713064401</v>
      </c>
      <c r="Y74">
        <f t="shared" si="15"/>
        <v>18.616580964262702</v>
      </c>
      <c r="Z74">
        <f t="shared" si="15"/>
        <v>23.9662002154611</v>
      </c>
    </row>
    <row r="76" spans="1:74" ht="15.6" x14ac:dyDescent="0.6">
      <c r="AI76" s="49" t="s">
        <v>84</v>
      </c>
      <c r="AJ76" s="49"/>
      <c r="AK76" s="49"/>
      <c r="AL76" s="49"/>
      <c r="AM76" s="49"/>
      <c r="AN76" s="49"/>
      <c r="AO76" s="49"/>
      <c r="AP76" s="49"/>
      <c r="AQ76" s="49"/>
      <c r="AR76" s="49"/>
      <c r="AS76" s="49"/>
      <c r="AT76" s="49"/>
      <c r="AU76" s="49"/>
      <c r="AV76" s="49"/>
      <c r="BH76" t="s">
        <v>0</v>
      </c>
      <c r="BI76" t="s">
        <v>1</v>
      </c>
      <c r="BJ76" t="s">
        <v>2</v>
      </c>
      <c r="BK76" t="s">
        <v>3</v>
      </c>
      <c r="BL76" t="s">
        <v>4</v>
      </c>
      <c r="BM76" t="s">
        <v>5</v>
      </c>
      <c r="BN76" t="s">
        <v>6</v>
      </c>
      <c r="BO76" t="s">
        <v>7</v>
      </c>
      <c r="BP76" t="s">
        <v>8</v>
      </c>
      <c r="BQ76" t="s">
        <v>9</v>
      </c>
      <c r="BR76" t="s">
        <v>10</v>
      </c>
      <c r="BS76" t="s">
        <v>11</v>
      </c>
    </row>
    <row r="77" spans="1:74" x14ac:dyDescent="0.55000000000000004">
      <c r="AK77" t="s">
        <v>0</v>
      </c>
      <c r="AL77" t="s">
        <v>1</v>
      </c>
      <c r="AM77" t="s">
        <v>2</v>
      </c>
      <c r="AN77" t="s">
        <v>3</v>
      </c>
      <c r="AO77" t="s">
        <v>4</v>
      </c>
      <c r="AP77" t="s">
        <v>5</v>
      </c>
      <c r="AQ77" t="s">
        <v>6</v>
      </c>
      <c r="AR77" t="s">
        <v>7</v>
      </c>
      <c r="AS77" t="s">
        <v>8</v>
      </c>
      <c r="AT77" t="s">
        <v>9</v>
      </c>
      <c r="AU77" t="s">
        <v>10</v>
      </c>
      <c r="AV77" t="s">
        <v>11</v>
      </c>
      <c r="BF77" t="s">
        <v>12</v>
      </c>
      <c r="BG77" t="s">
        <v>13</v>
      </c>
      <c r="BH77">
        <v>21388423.505386699</v>
      </c>
      <c r="BI77">
        <v>20617431.599608</v>
      </c>
      <c r="BJ77">
        <v>20514173.620407999</v>
      </c>
      <c r="BK77">
        <v>21671449.022008002</v>
      </c>
      <c r="BL77">
        <v>20496844.75302</v>
      </c>
      <c r="BM77">
        <v>19337070.0211979</v>
      </c>
      <c r="BN77">
        <v>18908330.005456701</v>
      </c>
      <c r="BO77">
        <v>18529174.148407798</v>
      </c>
      <c r="BP77">
        <v>17267174.290512402</v>
      </c>
      <c r="BQ77">
        <v>16017107.8600599</v>
      </c>
      <c r="BR77">
        <v>14767041.429607401</v>
      </c>
      <c r="BS77">
        <v>13266961.7130644</v>
      </c>
    </row>
    <row r="78" spans="1:74" x14ac:dyDescent="0.55000000000000004">
      <c r="AI78" t="s">
        <v>12</v>
      </c>
      <c r="AJ78" t="s">
        <v>13</v>
      </c>
      <c r="AK78">
        <f>BH77</f>
        <v>21388423.505386699</v>
      </c>
      <c r="AL78">
        <f t="shared" ref="AL78:AV80" si="17">BI77</f>
        <v>20617431.599608</v>
      </c>
      <c r="AM78">
        <f t="shared" si="17"/>
        <v>20514173.620407999</v>
      </c>
      <c r="AN78">
        <f t="shared" si="17"/>
        <v>21671449.022008002</v>
      </c>
      <c r="AO78">
        <f t="shared" si="17"/>
        <v>20496844.75302</v>
      </c>
      <c r="AP78">
        <f t="shared" si="17"/>
        <v>19337070.0211979</v>
      </c>
      <c r="AQ78">
        <f t="shared" si="17"/>
        <v>18908330.005456701</v>
      </c>
      <c r="AR78">
        <f t="shared" si="17"/>
        <v>18529174.148407798</v>
      </c>
      <c r="AS78">
        <f t="shared" si="17"/>
        <v>17267174.290512402</v>
      </c>
      <c r="AT78">
        <f t="shared" si="17"/>
        <v>16017107.8600599</v>
      </c>
      <c r="AU78">
        <f t="shared" si="17"/>
        <v>14767041.429607401</v>
      </c>
      <c r="AV78">
        <f t="shared" si="17"/>
        <v>13266961.7130644</v>
      </c>
      <c r="BF78" t="s">
        <v>12</v>
      </c>
      <c r="BG78" t="s">
        <v>22</v>
      </c>
      <c r="BH78">
        <v>24670560.310672399</v>
      </c>
      <c r="BI78">
        <v>24377190.6357526</v>
      </c>
      <c r="BJ78">
        <v>24273932.656552602</v>
      </c>
      <c r="BK78">
        <v>25431208.058152601</v>
      </c>
      <c r="BL78">
        <v>24256603.789164599</v>
      </c>
      <c r="BM78">
        <v>23006706.462737799</v>
      </c>
      <c r="BN78">
        <v>22638099.4496671</v>
      </c>
      <c r="BO78">
        <v>22285649.890359901</v>
      </c>
      <c r="BP78">
        <v>21400117.806511801</v>
      </c>
      <c r="BQ78">
        <v>20530262.543308999</v>
      </c>
      <c r="BR78">
        <v>19660407.280106202</v>
      </c>
      <c r="BS78">
        <v>18616580.964262702</v>
      </c>
    </row>
    <row r="79" spans="1:74" x14ac:dyDescent="0.55000000000000004">
      <c r="AI79" t="s">
        <v>12</v>
      </c>
      <c r="AJ79" t="s">
        <v>22</v>
      </c>
      <c r="AK79">
        <f t="shared" ref="AK79:AK80" si="18">BH78</f>
        <v>24670560.310672399</v>
      </c>
      <c r="AL79">
        <f t="shared" si="17"/>
        <v>24377190.6357526</v>
      </c>
      <c r="AM79">
        <f t="shared" si="17"/>
        <v>24273932.656552602</v>
      </c>
      <c r="AN79">
        <f t="shared" si="17"/>
        <v>25431208.058152601</v>
      </c>
      <c r="AO79">
        <f t="shared" si="17"/>
        <v>24256603.789164599</v>
      </c>
      <c r="AP79">
        <f t="shared" si="17"/>
        <v>23006706.462737799</v>
      </c>
      <c r="AQ79">
        <f t="shared" si="17"/>
        <v>22638099.4496671</v>
      </c>
      <c r="AR79">
        <f t="shared" si="17"/>
        <v>22285649.890359901</v>
      </c>
      <c r="AS79">
        <f t="shared" si="17"/>
        <v>21400117.806511801</v>
      </c>
      <c r="AT79">
        <f t="shared" si="17"/>
        <v>20530262.543308999</v>
      </c>
      <c r="AU79">
        <f t="shared" si="17"/>
        <v>19660407.280106202</v>
      </c>
      <c r="AV79">
        <f t="shared" si="17"/>
        <v>18616580.964262702</v>
      </c>
      <c r="BF79" t="s">
        <v>12</v>
      </c>
      <c r="BG79" t="s">
        <v>23</v>
      </c>
      <c r="BH79">
        <v>27638624.643270601</v>
      </c>
      <c r="BI79">
        <v>27998102.914213601</v>
      </c>
      <c r="BJ79">
        <v>27877940.965981301</v>
      </c>
      <c r="BK79">
        <v>29190967.0942972</v>
      </c>
      <c r="BL79">
        <v>27840854.010669999</v>
      </c>
      <c r="BM79">
        <v>26607354.344587799</v>
      </c>
      <c r="BN79">
        <v>26314789.564966999</v>
      </c>
      <c r="BO79">
        <v>26038382.239109699</v>
      </c>
      <c r="BP79">
        <v>25533061.3225113</v>
      </c>
      <c r="BQ79">
        <v>25043417.2265581</v>
      </c>
      <c r="BR79">
        <v>24553773.1306049</v>
      </c>
      <c r="BS79">
        <v>23966200.215461101</v>
      </c>
    </row>
    <row r="80" spans="1:74" x14ac:dyDescent="0.55000000000000004">
      <c r="AI80" t="s">
        <v>12</v>
      </c>
      <c r="AJ80" t="s">
        <v>23</v>
      </c>
      <c r="AK80">
        <f t="shared" si="18"/>
        <v>27638624.643270601</v>
      </c>
      <c r="AL80">
        <f t="shared" si="17"/>
        <v>27998102.914213601</v>
      </c>
      <c r="AM80">
        <f t="shared" si="17"/>
        <v>27877940.965981301</v>
      </c>
      <c r="AN80">
        <f t="shared" si="17"/>
        <v>29190967.0942972</v>
      </c>
      <c r="AO80">
        <f t="shared" si="17"/>
        <v>27840854.010669999</v>
      </c>
      <c r="AP80">
        <f t="shared" si="17"/>
        <v>26607354.344587799</v>
      </c>
      <c r="AQ80">
        <f t="shared" si="17"/>
        <v>26314789.564966999</v>
      </c>
      <c r="AR80">
        <f t="shared" si="17"/>
        <v>26038382.239109699</v>
      </c>
      <c r="AS80">
        <f t="shared" si="17"/>
        <v>25533061.3225113</v>
      </c>
      <c r="AT80">
        <f t="shared" si="17"/>
        <v>25043417.2265581</v>
      </c>
      <c r="AU80">
        <f t="shared" si="17"/>
        <v>24553773.1306049</v>
      </c>
      <c r="AV80">
        <f t="shared" si="17"/>
        <v>23966200.215461101</v>
      </c>
      <c r="BF80" t="s">
        <v>26</v>
      </c>
      <c r="BG80" t="s">
        <v>13</v>
      </c>
      <c r="BH80">
        <v>21388423.505386699</v>
      </c>
      <c r="BI80">
        <v>20619274.239608001</v>
      </c>
      <c r="BJ80">
        <v>20517858.900408</v>
      </c>
      <c r="BK80">
        <v>21678819.582008</v>
      </c>
      <c r="BL80">
        <v>20536909.717608001</v>
      </c>
      <c r="BM80">
        <v>19394999.853208002</v>
      </c>
      <c r="BN80">
        <v>19003136.805456702</v>
      </c>
      <c r="BO80">
        <v>18619671.5484078</v>
      </c>
      <c r="BP80">
        <v>17395595.369222</v>
      </c>
      <c r="BQ80">
        <v>16147053.287156699</v>
      </c>
      <c r="BR80">
        <v>14860642.172833201</v>
      </c>
      <c r="BS80">
        <v>13266961.7130644</v>
      </c>
    </row>
    <row r="81" spans="35:71" x14ac:dyDescent="0.55000000000000004">
      <c r="BF81" t="s">
        <v>26</v>
      </c>
      <c r="BG81" t="s">
        <v>22</v>
      </c>
      <c r="BH81">
        <v>24670560.310672399</v>
      </c>
      <c r="BI81">
        <v>24379033.2757526</v>
      </c>
      <c r="BJ81">
        <v>24277617.936552599</v>
      </c>
      <c r="BK81">
        <v>25438578.6181526</v>
      </c>
      <c r="BL81">
        <v>24296668.7537526</v>
      </c>
      <c r="BM81">
        <v>23069373.479511999</v>
      </c>
      <c r="BN81">
        <v>22714704.187731601</v>
      </c>
      <c r="BO81">
        <v>22374677.588424399</v>
      </c>
      <c r="BP81">
        <v>21528538.8852215</v>
      </c>
      <c r="BQ81">
        <v>20660207.970405798</v>
      </c>
      <c r="BR81">
        <v>19754008.023332</v>
      </c>
      <c r="BS81">
        <v>18616580.964262702</v>
      </c>
    </row>
    <row r="82" spans="35:71" x14ac:dyDescent="0.55000000000000004">
      <c r="BF82" t="s">
        <v>26</v>
      </c>
      <c r="BG82" t="s">
        <v>23</v>
      </c>
      <c r="BH82">
        <v>27638624.643270601</v>
      </c>
      <c r="BI82">
        <v>28001530.301310301</v>
      </c>
      <c r="BJ82">
        <v>27884795.740174901</v>
      </c>
      <c r="BK82">
        <v>29198337.654297199</v>
      </c>
      <c r="BL82">
        <v>27884106.858945802</v>
      </c>
      <c r="BM82">
        <v>26670021.361361999</v>
      </c>
      <c r="BN82">
        <v>26391394.3030315</v>
      </c>
      <c r="BO82">
        <v>26127409.937174201</v>
      </c>
      <c r="BP82">
        <v>25661482.401221</v>
      </c>
      <c r="BQ82">
        <v>25173362.653654899</v>
      </c>
      <c r="BR82">
        <v>24647373.873830698</v>
      </c>
      <c r="BS82">
        <v>23966200.215461101</v>
      </c>
    </row>
    <row r="83" spans="35:71" x14ac:dyDescent="0.55000000000000004">
      <c r="AI83" t="s">
        <v>28</v>
      </c>
      <c r="AJ83" t="s">
        <v>13</v>
      </c>
      <c r="AK83">
        <f>BH86</f>
        <v>21388423.505386699</v>
      </c>
      <c r="AL83">
        <f t="shared" ref="AL83:AV85" si="19">BI86</f>
        <v>20621116.879608002</v>
      </c>
      <c r="AM83">
        <f t="shared" si="19"/>
        <v>20521544.180408001</v>
      </c>
      <c r="AN83">
        <f t="shared" si="19"/>
        <v>21686190.142007999</v>
      </c>
      <c r="AO83">
        <f t="shared" si="19"/>
        <v>20565589.517608002</v>
      </c>
      <c r="AP83">
        <f t="shared" si="19"/>
        <v>19444988.893208001</v>
      </c>
      <c r="AQ83">
        <f t="shared" si="19"/>
        <v>19076679.572967999</v>
      </c>
      <c r="AR83">
        <f t="shared" si="19"/>
        <v>18708370.252728</v>
      </c>
      <c r="AS83">
        <f t="shared" si="19"/>
        <v>17524016.447931699</v>
      </c>
      <c r="AT83">
        <f t="shared" si="19"/>
        <v>16276998.7142534</v>
      </c>
      <c r="AU83">
        <f t="shared" si="19"/>
        <v>14954242.916059</v>
      </c>
      <c r="AV83">
        <f t="shared" si="19"/>
        <v>13266961.7130644</v>
      </c>
      <c r="BF83" t="s">
        <v>27</v>
      </c>
      <c r="BG83" t="s">
        <v>13</v>
      </c>
      <c r="BH83">
        <v>21388423.505386699</v>
      </c>
      <c r="BI83">
        <v>20620195.559608001</v>
      </c>
      <c r="BJ83">
        <v>20519701.540408</v>
      </c>
      <c r="BK83">
        <v>21682504.862008002</v>
      </c>
      <c r="BL83">
        <v>20551249.617608</v>
      </c>
      <c r="BM83">
        <v>19419994.373208001</v>
      </c>
      <c r="BN83">
        <v>19042100.352968</v>
      </c>
      <c r="BO83">
        <v>18664206.332727998</v>
      </c>
      <c r="BP83">
        <v>17459805.908576898</v>
      </c>
      <c r="BQ83">
        <v>16212026.000705</v>
      </c>
      <c r="BR83">
        <v>14907442.5444461</v>
      </c>
      <c r="BS83">
        <v>13266961.7130644</v>
      </c>
    </row>
    <row r="84" spans="35:71" x14ac:dyDescent="0.55000000000000004">
      <c r="AI84" t="s">
        <v>28</v>
      </c>
      <c r="AJ84" t="s">
        <v>22</v>
      </c>
      <c r="AK84">
        <f t="shared" ref="AK84:AK85" si="20">BH87</f>
        <v>24670560.310672399</v>
      </c>
      <c r="AL84">
        <f t="shared" si="19"/>
        <v>24380875.915752601</v>
      </c>
      <c r="AM84">
        <f t="shared" si="19"/>
        <v>24281303.2165526</v>
      </c>
      <c r="AN84">
        <f t="shared" si="19"/>
        <v>25445949.178152598</v>
      </c>
      <c r="AO84">
        <f t="shared" si="19"/>
        <v>24325348.553752601</v>
      </c>
      <c r="AP84">
        <f t="shared" si="19"/>
        <v>23132040.496286198</v>
      </c>
      <c r="AQ84">
        <f t="shared" si="19"/>
        <v>22791308.925796099</v>
      </c>
      <c r="AR84">
        <f t="shared" si="19"/>
        <v>22463705.286488902</v>
      </c>
      <c r="AS84">
        <f t="shared" si="19"/>
        <v>21656959.963931199</v>
      </c>
      <c r="AT84">
        <f t="shared" si="19"/>
        <v>20790153.397502601</v>
      </c>
      <c r="AU84">
        <f t="shared" si="19"/>
        <v>19847608.766557802</v>
      </c>
      <c r="AV84">
        <f t="shared" si="19"/>
        <v>18616580.964262702</v>
      </c>
      <c r="BF84" t="s">
        <v>27</v>
      </c>
      <c r="BG84" t="s">
        <v>22</v>
      </c>
      <c r="BH84">
        <v>24670560.310672399</v>
      </c>
      <c r="BI84">
        <v>24379954.595752601</v>
      </c>
      <c r="BJ84">
        <v>24279460.5765526</v>
      </c>
      <c r="BK84">
        <v>25442263.898152601</v>
      </c>
      <c r="BL84">
        <v>24311008.653752599</v>
      </c>
      <c r="BM84">
        <v>23100706.987899099</v>
      </c>
      <c r="BN84">
        <v>22753006.556763899</v>
      </c>
      <c r="BO84">
        <v>22419191.4374566</v>
      </c>
      <c r="BP84">
        <v>21592749.424576402</v>
      </c>
      <c r="BQ84">
        <v>20725180.683954202</v>
      </c>
      <c r="BR84">
        <v>19800808.394944899</v>
      </c>
      <c r="BS84">
        <v>18616580.964262702</v>
      </c>
    </row>
    <row r="85" spans="35:71" x14ac:dyDescent="0.55000000000000004">
      <c r="AI85" t="s">
        <v>28</v>
      </c>
      <c r="AJ85" t="s">
        <v>23</v>
      </c>
      <c r="AK85">
        <f t="shared" si="20"/>
        <v>27638624.643270601</v>
      </c>
      <c r="AL85">
        <f t="shared" si="19"/>
        <v>28004957.688407101</v>
      </c>
      <c r="AM85">
        <f t="shared" si="19"/>
        <v>27891650.5143684</v>
      </c>
      <c r="AN85">
        <f t="shared" si="19"/>
        <v>29205708.214297201</v>
      </c>
      <c r="AO85">
        <f t="shared" si="19"/>
        <v>27927359.707221702</v>
      </c>
      <c r="AP85">
        <f t="shared" si="19"/>
        <v>26732688.378136098</v>
      </c>
      <c r="AQ85">
        <f t="shared" si="19"/>
        <v>26467999.041096002</v>
      </c>
      <c r="AR85">
        <f t="shared" si="19"/>
        <v>26216437.6352387</v>
      </c>
      <c r="AS85">
        <f t="shared" si="19"/>
        <v>25789903.479930699</v>
      </c>
      <c r="AT85">
        <f t="shared" si="19"/>
        <v>25303308.080751698</v>
      </c>
      <c r="AU85">
        <f t="shared" si="19"/>
        <v>24740974.6170565</v>
      </c>
      <c r="AV85">
        <f t="shared" si="19"/>
        <v>23966200.215461101</v>
      </c>
      <c r="BF85" t="s">
        <v>27</v>
      </c>
      <c r="BG85" t="s">
        <v>23</v>
      </c>
      <c r="BH85">
        <v>27638624.643270601</v>
      </c>
      <c r="BI85">
        <v>28003243.994858701</v>
      </c>
      <c r="BJ85">
        <v>27888223.1272716</v>
      </c>
      <c r="BK85">
        <v>29202022.9342972</v>
      </c>
      <c r="BL85">
        <v>27905733.2830837</v>
      </c>
      <c r="BM85">
        <v>26701354.869748998</v>
      </c>
      <c r="BN85">
        <v>26429696.672063801</v>
      </c>
      <c r="BO85">
        <v>26171923.786206499</v>
      </c>
      <c r="BP85">
        <v>25725692.940575801</v>
      </c>
      <c r="BQ85">
        <v>25238335.367203299</v>
      </c>
      <c r="BR85">
        <v>24694174.245443601</v>
      </c>
      <c r="BS85">
        <v>23966200.215461101</v>
      </c>
    </row>
    <row r="86" spans="35:71" x14ac:dyDescent="0.55000000000000004">
      <c r="BF86" t="s">
        <v>28</v>
      </c>
      <c r="BG86" t="s">
        <v>13</v>
      </c>
      <c r="BH86">
        <v>21388423.505386699</v>
      </c>
      <c r="BI86">
        <v>20621116.879608002</v>
      </c>
      <c r="BJ86">
        <v>20521544.180408001</v>
      </c>
      <c r="BK86">
        <v>21686190.142007999</v>
      </c>
      <c r="BL86">
        <v>20565589.517608002</v>
      </c>
      <c r="BM86">
        <v>19444988.893208001</v>
      </c>
      <c r="BN86">
        <v>19076679.572967999</v>
      </c>
      <c r="BO86">
        <v>18708370.252728</v>
      </c>
      <c r="BP86">
        <v>17524016.447931699</v>
      </c>
      <c r="BQ86">
        <v>16276998.7142534</v>
      </c>
      <c r="BR86">
        <v>14954242.916059</v>
      </c>
      <c r="BS86">
        <v>13266961.7130644</v>
      </c>
    </row>
    <row r="87" spans="35:71" x14ac:dyDescent="0.55000000000000004">
      <c r="BF87" t="s">
        <v>28</v>
      </c>
      <c r="BG87" t="s">
        <v>22</v>
      </c>
      <c r="BH87">
        <v>24670560.310672399</v>
      </c>
      <c r="BI87">
        <v>24380875.915752601</v>
      </c>
      <c r="BJ87">
        <v>24281303.2165526</v>
      </c>
      <c r="BK87">
        <v>25445949.178152598</v>
      </c>
      <c r="BL87">
        <v>24325348.553752601</v>
      </c>
      <c r="BM87">
        <v>23132040.496286198</v>
      </c>
      <c r="BN87">
        <v>22791308.925796099</v>
      </c>
      <c r="BO87">
        <v>22463705.286488902</v>
      </c>
      <c r="BP87">
        <v>21656959.963931199</v>
      </c>
      <c r="BQ87">
        <v>20790153.397502601</v>
      </c>
      <c r="BR87">
        <v>19847608.766557802</v>
      </c>
      <c r="BS87">
        <v>18616580.964262702</v>
      </c>
    </row>
    <row r="88" spans="35:71" x14ac:dyDescent="0.55000000000000004">
      <c r="BF88" t="s">
        <v>28</v>
      </c>
      <c r="BG88" t="s">
        <v>23</v>
      </c>
      <c r="BH88">
        <v>27638624.643270601</v>
      </c>
      <c r="BI88">
        <v>28004957.688407101</v>
      </c>
      <c r="BJ88">
        <v>27891650.5143684</v>
      </c>
      <c r="BK88">
        <v>29205708.214297201</v>
      </c>
      <c r="BL88">
        <v>27927359.707221702</v>
      </c>
      <c r="BM88">
        <v>26732688.378136098</v>
      </c>
      <c r="BN88">
        <v>26467999.041096002</v>
      </c>
      <c r="BO88">
        <v>26216437.6352387</v>
      </c>
      <c r="BP88">
        <v>25789903.479930699</v>
      </c>
      <c r="BQ88">
        <v>25303308.080751698</v>
      </c>
      <c r="BR88">
        <v>24740974.6170565</v>
      </c>
      <c r="BS88">
        <v>23966200.215461101</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AI76:AV76"/>
    <mergeCell ref="BK45:BX45"/>
    <mergeCell ref="A59:AV59"/>
    <mergeCell ref="A60:G60"/>
    <mergeCell ref="H60:N60"/>
    <mergeCell ref="O60:U60"/>
    <mergeCell ref="V60:AB60"/>
    <mergeCell ref="A1:U1"/>
    <mergeCell ref="A2:G2"/>
    <mergeCell ref="H2:N2"/>
    <mergeCell ref="AI2:AV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8D13-8136-4C7E-904D-7B40DBB57CE6}">
  <dimension ref="A1:W37"/>
  <sheetViews>
    <sheetView zoomScale="70" zoomScaleNormal="70" workbookViewId="0">
      <selection activeCell="X21" sqref="X21"/>
    </sheetView>
  </sheetViews>
  <sheetFormatPr defaultRowHeight="14.4" x14ac:dyDescent="0.55000000000000004"/>
  <sheetData>
    <row r="1" spans="1:23" ht="14.7" thickBot="1" x14ac:dyDescent="0.6">
      <c r="F1" t="s">
        <v>0</v>
      </c>
      <c r="G1" t="s">
        <v>1</v>
      </c>
      <c r="H1" t="s">
        <v>2</v>
      </c>
      <c r="I1" t="s">
        <v>3</v>
      </c>
      <c r="J1" t="s">
        <v>4</v>
      </c>
      <c r="K1" t="s">
        <v>5</v>
      </c>
      <c r="L1" t="s">
        <v>6</v>
      </c>
      <c r="M1" t="s">
        <v>7</v>
      </c>
      <c r="N1" t="s">
        <v>8</v>
      </c>
      <c r="O1" t="s">
        <v>9</v>
      </c>
      <c r="P1" t="s">
        <v>10</v>
      </c>
      <c r="Q1" t="s">
        <v>11</v>
      </c>
    </row>
    <row r="2" spans="1:23" x14ac:dyDescent="0.55000000000000004">
      <c r="A2" s="24" t="s">
        <v>26</v>
      </c>
      <c r="B2" s="24" t="s">
        <v>23</v>
      </c>
      <c r="C2" s="24" t="s">
        <v>14</v>
      </c>
      <c r="D2" s="24" t="s">
        <v>15</v>
      </c>
      <c r="E2" s="24" t="s">
        <v>16</v>
      </c>
      <c r="F2" s="24" t="s">
        <v>17</v>
      </c>
      <c r="G2" s="24">
        <v>10783.634538152601</v>
      </c>
      <c r="H2" s="24">
        <v>10885.6224899598</v>
      </c>
      <c r="I2" s="24">
        <v>11066.9344042838</v>
      </c>
      <c r="J2" s="24">
        <v>11223.237778700999</v>
      </c>
      <c r="K2" s="24">
        <v>11359.3729757741</v>
      </c>
      <c r="L2" s="29">
        <v>11499.1579220106</v>
      </c>
      <c r="M2" s="30">
        <v>11638.942868247201</v>
      </c>
      <c r="N2" s="30">
        <v>15090.555771473</v>
      </c>
      <c r="O2" s="30">
        <v>14929.2654488923</v>
      </c>
      <c r="P2" s="30">
        <v>14767.9751263117</v>
      </c>
      <c r="Q2" s="31">
        <v>14574.426739214899</v>
      </c>
    </row>
    <row r="3" spans="1:23" x14ac:dyDescent="0.55000000000000004">
      <c r="A3" s="24" t="s">
        <v>26</v>
      </c>
      <c r="B3" s="24" t="s">
        <v>23</v>
      </c>
      <c r="C3" s="24" t="s">
        <v>14</v>
      </c>
      <c r="D3" s="24" t="s">
        <v>15</v>
      </c>
      <c r="E3" s="24" t="s">
        <v>18</v>
      </c>
      <c r="F3" s="24" t="s">
        <v>17</v>
      </c>
      <c r="G3" s="24">
        <v>10783.634538152601</v>
      </c>
      <c r="H3" s="24">
        <v>10885.6224899598</v>
      </c>
      <c r="I3" s="24">
        <v>11066.9344042838</v>
      </c>
      <c r="J3" s="24">
        <v>11223.237778700999</v>
      </c>
      <c r="K3" s="24">
        <v>11359.3729757741</v>
      </c>
      <c r="L3" s="32">
        <v>11499.1579220106</v>
      </c>
      <c r="M3" s="26">
        <v>11638.942868247201</v>
      </c>
      <c r="N3" s="26">
        <v>15090.555771473</v>
      </c>
      <c r="O3" s="26">
        <v>14929.2654488923</v>
      </c>
      <c r="P3" s="26">
        <v>14767.9751263117</v>
      </c>
      <c r="Q3" s="33">
        <v>14574.426739214899</v>
      </c>
    </row>
    <row r="4" spans="1:23" x14ac:dyDescent="0.55000000000000004">
      <c r="A4" s="24" t="s">
        <v>26</v>
      </c>
      <c r="B4" s="24" t="s">
        <v>23</v>
      </c>
      <c r="C4" s="24" t="s">
        <v>14</v>
      </c>
      <c r="D4" s="24" t="s">
        <v>19</v>
      </c>
      <c r="E4" s="24" t="s">
        <v>16</v>
      </c>
      <c r="F4" s="24" t="s">
        <v>17</v>
      </c>
      <c r="G4" s="24" t="s">
        <v>17</v>
      </c>
      <c r="H4" s="24" t="s">
        <v>17</v>
      </c>
      <c r="I4" s="24" t="s">
        <v>17</v>
      </c>
      <c r="J4" s="24">
        <v>11223.237778700999</v>
      </c>
      <c r="K4" s="24">
        <v>11359.3729757741</v>
      </c>
      <c r="L4" s="32">
        <v>11499.1579220106</v>
      </c>
      <c r="M4" s="26">
        <v>11638.942868247201</v>
      </c>
      <c r="N4" s="26">
        <v>15090.555771473</v>
      </c>
      <c r="O4" s="26">
        <v>14929.2654488923</v>
      </c>
      <c r="P4" s="26">
        <v>14767.9751263117</v>
      </c>
      <c r="Q4" s="33">
        <v>14574.426739214899</v>
      </c>
    </row>
    <row r="5" spans="1:23" x14ac:dyDescent="0.55000000000000004">
      <c r="A5" s="24" t="s">
        <v>26</v>
      </c>
      <c r="B5" s="24" t="s">
        <v>23</v>
      </c>
      <c r="C5" s="24" t="s">
        <v>14</v>
      </c>
      <c r="D5" s="24" t="s">
        <v>19</v>
      </c>
      <c r="E5" s="24" t="s">
        <v>18</v>
      </c>
      <c r="F5" s="24" t="s">
        <v>17</v>
      </c>
      <c r="G5" s="24" t="s">
        <v>17</v>
      </c>
      <c r="H5" s="24" t="s">
        <v>17</v>
      </c>
      <c r="I5" s="24" t="s">
        <v>17</v>
      </c>
      <c r="J5" s="24">
        <v>11223.237778700999</v>
      </c>
      <c r="K5" s="24">
        <v>11359.3729757741</v>
      </c>
      <c r="L5" s="32">
        <v>11499.1579220106</v>
      </c>
      <c r="M5" s="26">
        <v>11638.942868247201</v>
      </c>
      <c r="N5" s="26">
        <v>15090.555771473</v>
      </c>
      <c r="O5" s="26">
        <v>14929.2654488923</v>
      </c>
      <c r="P5" s="26">
        <v>14767.9751263117</v>
      </c>
      <c r="Q5" s="33">
        <v>14574.426739214899</v>
      </c>
    </row>
    <row r="6" spans="1:23" x14ac:dyDescent="0.55000000000000004">
      <c r="A6" s="24" t="s">
        <v>26</v>
      </c>
      <c r="B6" s="24" t="s">
        <v>23</v>
      </c>
      <c r="C6" s="24" t="s">
        <v>14</v>
      </c>
      <c r="D6" s="24" t="s">
        <v>20</v>
      </c>
      <c r="E6" s="24" t="s">
        <v>16</v>
      </c>
      <c r="F6" s="24" t="s">
        <v>17</v>
      </c>
      <c r="G6" s="24" t="s">
        <v>17</v>
      </c>
      <c r="H6" s="24" t="s">
        <v>17</v>
      </c>
      <c r="I6" s="24" t="s">
        <v>17</v>
      </c>
      <c r="J6" s="24" t="s">
        <v>17</v>
      </c>
      <c r="K6" s="24" t="s">
        <v>17</v>
      </c>
      <c r="L6" s="32">
        <v>11499.1579220106</v>
      </c>
      <c r="M6" s="26">
        <v>11638.942868247201</v>
      </c>
      <c r="N6" s="26">
        <v>15090.555771473</v>
      </c>
      <c r="O6" s="26">
        <v>14929.2654488923</v>
      </c>
      <c r="P6" s="26">
        <v>14767.9751263117</v>
      </c>
      <c r="Q6" s="33">
        <v>14574.426739214899</v>
      </c>
      <c r="W6" t="s">
        <v>80</v>
      </c>
    </row>
    <row r="7" spans="1:23" x14ac:dyDescent="0.55000000000000004">
      <c r="A7" s="24" t="s">
        <v>26</v>
      </c>
      <c r="B7" s="24" t="s">
        <v>23</v>
      </c>
      <c r="C7" s="24" t="s">
        <v>14</v>
      </c>
      <c r="D7" s="24" t="s">
        <v>20</v>
      </c>
      <c r="E7" s="24" t="s">
        <v>18</v>
      </c>
      <c r="F7" s="24" t="s">
        <v>17</v>
      </c>
      <c r="G7" s="24" t="s">
        <v>17</v>
      </c>
      <c r="H7" s="24" t="s">
        <v>17</v>
      </c>
      <c r="I7" s="24" t="s">
        <v>17</v>
      </c>
      <c r="J7" s="24" t="s">
        <v>17</v>
      </c>
      <c r="K7" s="24" t="s">
        <v>17</v>
      </c>
      <c r="L7" s="32">
        <v>11499.1579220106</v>
      </c>
      <c r="M7" s="26">
        <v>11638.942868247201</v>
      </c>
      <c r="N7" s="26">
        <v>15090.555771473</v>
      </c>
      <c r="O7" s="26">
        <v>14929.2654488923</v>
      </c>
      <c r="P7" s="26">
        <v>14767.9751263117</v>
      </c>
      <c r="Q7" s="33">
        <v>14574.426739214899</v>
      </c>
      <c r="W7" t="s">
        <v>81</v>
      </c>
    </row>
    <row r="8" spans="1:23" x14ac:dyDescent="0.55000000000000004">
      <c r="A8" s="24" t="s">
        <v>26</v>
      </c>
      <c r="B8" s="24" t="s">
        <v>23</v>
      </c>
      <c r="C8" s="24" t="s">
        <v>21</v>
      </c>
      <c r="D8" s="24" t="s">
        <v>15</v>
      </c>
      <c r="E8" s="24" t="s">
        <v>16</v>
      </c>
      <c r="F8" s="24">
        <v>8000</v>
      </c>
      <c r="G8" s="24">
        <v>8000</v>
      </c>
      <c r="H8" s="24">
        <v>8000</v>
      </c>
      <c r="I8" s="24" t="s">
        <v>17</v>
      </c>
      <c r="J8" s="24" t="s">
        <v>17</v>
      </c>
      <c r="K8" s="24" t="s">
        <v>17</v>
      </c>
      <c r="L8" s="32" t="s">
        <v>17</v>
      </c>
      <c r="M8" s="26" t="s">
        <v>17</v>
      </c>
      <c r="N8" s="26" t="s">
        <v>17</v>
      </c>
      <c r="O8" s="26" t="s">
        <v>17</v>
      </c>
      <c r="P8" s="26" t="s">
        <v>17</v>
      </c>
      <c r="Q8" s="33" t="s">
        <v>17</v>
      </c>
      <c r="W8" t="s">
        <v>82</v>
      </c>
    </row>
    <row r="9" spans="1:23" x14ac:dyDescent="0.55000000000000004">
      <c r="A9" s="24" t="s">
        <v>26</v>
      </c>
      <c r="B9" s="24" t="s">
        <v>23</v>
      </c>
      <c r="C9" s="24" t="s">
        <v>21</v>
      </c>
      <c r="D9" s="24" t="s">
        <v>15</v>
      </c>
      <c r="E9" s="24" t="s">
        <v>18</v>
      </c>
      <c r="F9" s="24">
        <v>8000</v>
      </c>
      <c r="G9" s="24">
        <v>16000</v>
      </c>
      <c r="H9" s="24">
        <v>16000</v>
      </c>
      <c r="I9" s="24" t="s">
        <v>17</v>
      </c>
      <c r="J9" s="24" t="s">
        <v>17</v>
      </c>
      <c r="K9" s="24" t="s">
        <v>17</v>
      </c>
      <c r="L9" s="32" t="s">
        <v>17</v>
      </c>
      <c r="M9" s="26" t="s">
        <v>17</v>
      </c>
      <c r="N9" s="26" t="s">
        <v>17</v>
      </c>
      <c r="O9" s="26" t="s">
        <v>17</v>
      </c>
      <c r="P9" s="26" t="s">
        <v>17</v>
      </c>
      <c r="Q9" s="33" t="s">
        <v>17</v>
      </c>
      <c r="W9" t="s">
        <v>83</v>
      </c>
    </row>
    <row r="10" spans="1:23" x14ac:dyDescent="0.55000000000000004">
      <c r="A10" s="24" t="s">
        <v>26</v>
      </c>
      <c r="B10" s="24" t="s">
        <v>23</v>
      </c>
      <c r="C10" s="24" t="s">
        <v>21</v>
      </c>
      <c r="D10" s="24" t="s">
        <v>19</v>
      </c>
      <c r="E10" s="24" t="s">
        <v>16</v>
      </c>
      <c r="F10" s="24">
        <v>8000</v>
      </c>
      <c r="G10" s="24">
        <v>8000</v>
      </c>
      <c r="H10" s="24">
        <v>8000</v>
      </c>
      <c r="I10" s="24">
        <v>8000</v>
      </c>
      <c r="J10" s="24">
        <v>8000</v>
      </c>
      <c r="K10" s="24" t="s">
        <v>17</v>
      </c>
      <c r="L10" s="32" t="s">
        <v>17</v>
      </c>
      <c r="M10" s="26" t="s">
        <v>17</v>
      </c>
      <c r="N10" s="26" t="s">
        <v>17</v>
      </c>
      <c r="O10" s="26" t="s">
        <v>17</v>
      </c>
      <c r="P10" s="26" t="s">
        <v>17</v>
      </c>
      <c r="Q10" s="33" t="s">
        <v>17</v>
      </c>
    </row>
    <row r="11" spans="1:23" x14ac:dyDescent="0.55000000000000004">
      <c r="A11" s="24" t="s">
        <v>26</v>
      </c>
      <c r="B11" s="24" t="s">
        <v>23</v>
      </c>
      <c r="C11" s="24" t="s">
        <v>21</v>
      </c>
      <c r="D11" s="24" t="s">
        <v>19</v>
      </c>
      <c r="E11" s="24" t="s">
        <v>18</v>
      </c>
      <c r="F11" s="24">
        <v>8000</v>
      </c>
      <c r="G11" s="24">
        <v>16000</v>
      </c>
      <c r="H11" s="24">
        <v>16000</v>
      </c>
      <c r="I11" s="24">
        <v>16000</v>
      </c>
      <c r="J11" s="24">
        <v>16000</v>
      </c>
      <c r="K11" s="24" t="s">
        <v>17</v>
      </c>
      <c r="L11" s="32" t="s">
        <v>17</v>
      </c>
      <c r="M11" s="26" t="s">
        <v>17</v>
      </c>
      <c r="N11" s="26" t="s">
        <v>17</v>
      </c>
      <c r="O11" s="26" t="s">
        <v>17</v>
      </c>
      <c r="P11" s="26" t="s">
        <v>17</v>
      </c>
      <c r="Q11" s="33" t="s">
        <v>17</v>
      </c>
    </row>
    <row r="12" spans="1:23" x14ac:dyDescent="0.55000000000000004">
      <c r="A12" s="24" t="s">
        <v>26</v>
      </c>
      <c r="B12" s="24" t="s">
        <v>23</v>
      </c>
      <c r="C12" s="24" t="s">
        <v>21</v>
      </c>
      <c r="D12" s="24" t="s">
        <v>20</v>
      </c>
      <c r="E12" s="24" t="s">
        <v>16</v>
      </c>
      <c r="F12" s="24">
        <v>11527.850532565</v>
      </c>
      <c r="G12" s="24">
        <v>9783.6345381526098</v>
      </c>
      <c r="H12" s="24">
        <v>9885.6224899598401</v>
      </c>
      <c r="I12" s="24">
        <v>10066.9344042838</v>
      </c>
      <c r="J12" s="24">
        <v>10223.237778700999</v>
      </c>
      <c r="K12" s="24">
        <v>10359.3729757741</v>
      </c>
      <c r="L12" s="32">
        <v>10499.1579220106</v>
      </c>
      <c r="M12" s="26">
        <v>10638.942868247201</v>
      </c>
      <c r="N12" s="26">
        <v>14090.555771473</v>
      </c>
      <c r="O12" s="26">
        <v>13929.2654488923</v>
      </c>
      <c r="P12" s="26">
        <v>13767.9751263117</v>
      </c>
      <c r="Q12" s="33" t="s">
        <v>17</v>
      </c>
    </row>
    <row r="13" spans="1:23" x14ac:dyDescent="0.55000000000000004">
      <c r="A13" s="24" t="s">
        <v>26</v>
      </c>
      <c r="B13" s="24" t="s">
        <v>23</v>
      </c>
      <c r="C13" s="24" t="s">
        <v>21</v>
      </c>
      <c r="D13" s="24" t="s">
        <v>20</v>
      </c>
      <c r="E13" s="24" t="s">
        <v>18</v>
      </c>
      <c r="F13" s="24">
        <v>19527.850532565</v>
      </c>
      <c r="G13" s="24">
        <v>17783.634538152601</v>
      </c>
      <c r="H13" s="24">
        <v>17885.622489959798</v>
      </c>
      <c r="I13" s="24">
        <v>18066.934404283798</v>
      </c>
      <c r="J13" s="24">
        <v>18223.237778701001</v>
      </c>
      <c r="K13" s="24">
        <v>18359.372975774098</v>
      </c>
      <c r="L13" s="32">
        <v>18499.1579220106</v>
      </c>
      <c r="M13" s="26">
        <v>18638.942868247199</v>
      </c>
      <c r="N13" s="26">
        <v>14090.555771473</v>
      </c>
      <c r="O13" s="26">
        <v>13929.2654488923</v>
      </c>
      <c r="P13" s="26">
        <v>13767.9751263117</v>
      </c>
      <c r="Q13" s="33" t="s">
        <v>17</v>
      </c>
    </row>
    <row r="14" spans="1:23" x14ac:dyDescent="0.55000000000000004">
      <c r="A14" s="25" t="s">
        <v>26</v>
      </c>
      <c r="B14" s="25" t="s">
        <v>24</v>
      </c>
      <c r="C14" s="25" t="s">
        <v>14</v>
      </c>
      <c r="D14" s="25" t="s">
        <v>15</v>
      </c>
      <c r="E14" s="25" t="s">
        <v>16</v>
      </c>
      <c r="F14" s="25" t="s">
        <v>17</v>
      </c>
      <c r="G14" s="25">
        <v>12875.334672021399</v>
      </c>
      <c r="H14" s="25">
        <v>12893.6546184739</v>
      </c>
      <c r="I14" s="25">
        <v>12926.223412167201</v>
      </c>
      <c r="J14" s="25">
        <v>12954.2999584545</v>
      </c>
      <c r="K14" s="25">
        <v>12978.753724575699</v>
      </c>
      <c r="L14" s="34">
        <v>13118.538670812301</v>
      </c>
      <c r="M14" s="27">
        <v>13258.3236170488</v>
      </c>
      <c r="N14" s="27">
        <v>16709.936520274601</v>
      </c>
      <c r="O14" s="27">
        <v>16548.646197694001</v>
      </c>
      <c r="P14" s="27">
        <v>16387.355875113401</v>
      </c>
      <c r="Q14" s="35">
        <v>16193.8074880166</v>
      </c>
    </row>
    <row r="15" spans="1:23" x14ac:dyDescent="0.55000000000000004">
      <c r="A15" s="25" t="s">
        <v>26</v>
      </c>
      <c r="B15" s="25" t="s">
        <v>24</v>
      </c>
      <c r="C15" s="25" t="s">
        <v>14</v>
      </c>
      <c r="D15" s="25" t="s">
        <v>15</v>
      </c>
      <c r="E15" s="25" t="s">
        <v>18</v>
      </c>
      <c r="F15" s="25" t="s">
        <v>17</v>
      </c>
      <c r="G15" s="25">
        <v>12875.334672021399</v>
      </c>
      <c r="H15" s="25">
        <v>12893.6546184739</v>
      </c>
      <c r="I15" s="25">
        <v>12926.223412167201</v>
      </c>
      <c r="J15" s="25">
        <v>12954.2999584545</v>
      </c>
      <c r="K15" s="25">
        <v>12978.753724575699</v>
      </c>
      <c r="L15" s="34">
        <v>13118.538670812301</v>
      </c>
      <c r="M15" s="27">
        <v>13258.3236170488</v>
      </c>
      <c r="N15" s="27">
        <v>16709.936520274601</v>
      </c>
      <c r="O15" s="27">
        <v>16548.646197694001</v>
      </c>
      <c r="P15" s="27">
        <v>16387.355875113401</v>
      </c>
      <c r="Q15" s="35">
        <v>16193.8074880166</v>
      </c>
    </row>
    <row r="16" spans="1:23" x14ac:dyDescent="0.55000000000000004">
      <c r="A16" s="25" t="s">
        <v>26</v>
      </c>
      <c r="B16" s="25" t="s">
        <v>24</v>
      </c>
      <c r="C16" s="25" t="s">
        <v>14</v>
      </c>
      <c r="D16" s="25" t="s">
        <v>19</v>
      </c>
      <c r="E16" s="25" t="s">
        <v>16</v>
      </c>
      <c r="F16" s="25" t="s">
        <v>17</v>
      </c>
      <c r="G16" s="25" t="s">
        <v>17</v>
      </c>
      <c r="H16" s="25" t="s">
        <v>17</v>
      </c>
      <c r="I16" s="25" t="s">
        <v>17</v>
      </c>
      <c r="J16" s="25">
        <v>12954.2999584545</v>
      </c>
      <c r="K16" s="25">
        <v>12978.753724575699</v>
      </c>
      <c r="L16" s="34">
        <v>13118.538670812301</v>
      </c>
      <c r="M16" s="27">
        <v>13258.3236170488</v>
      </c>
      <c r="N16" s="27">
        <v>16709.936520274601</v>
      </c>
      <c r="O16" s="27">
        <v>16548.646197694001</v>
      </c>
      <c r="P16" s="27">
        <v>16387.355875113401</v>
      </c>
      <c r="Q16" s="35">
        <v>16193.8074880166</v>
      </c>
    </row>
    <row r="17" spans="1:17" x14ac:dyDescent="0.55000000000000004">
      <c r="A17" s="25" t="s">
        <v>26</v>
      </c>
      <c r="B17" s="25" t="s">
        <v>24</v>
      </c>
      <c r="C17" s="25" t="s">
        <v>14</v>
      </c>
      <c r="D17" s="25" t="s">
        <v>19</v>
      </c>
      <c r="E17" s="25" t="s">
        <v>18</v>
      </c>
      <c r="F17" s="25" t="s">
        <v>17</v>
      </c>
      <c r="G17" s="25" t="s">
        <v>17</v>
      </c>
      <c r="H17" s="25" t="s">
        <v>17</v>
      </c>
      <c r="I17" s="25" t="s">
        <v>17</v>
      </c>
      <c r="J17" s="25">
        <v>12954.2999584545</v>
      </c>
      <c r="K17" s="25">
        <v>12978.753724575699</v>
      </c>
      <c r="L17" s="34">
        <v>13118.538670812301</v>
      </c>
      <c r="M17" s="27">
        <v>13258.3236170488</v>
      </c>
      <c r="N17" s="27">
        <v>16709.936520274601</v>
      </c>
      <c r="O17" s="27">
        <v>16548.646197694001</v>
      </c>
      <c r="P17" s="27">
        <v>16387.355875113401</v>
      </c>
      <c r="Q17" s="35">
        <v>16193.8074880166</v>
      </c>
    </row>
    <row r="18" spans="1:17" x14ac:dyDescent="0.55000000000000004">
      <c r="A18" s="25" t="s">
        <v>26</v>
      </c>
      <c r="B18" s="25" t="s">
        <v>24</v>
      </c>
      <c r="C18" s="25" t="s">
        <v>14</v>
      </c>
      <c r="D18" s="25" t="s">
        <v>20</v>
      </c>
      <c r="E18" s="25" t="s">
        <v>16</v>
      </c>
      <c r="F18" s="25" t="s">
        <v>17</v>
      </c>
      <c r="G18" s="25" t="s">
        <v>17</v>
      </c>
      <c r="H18" s="25" t="s">
        <v>17</v>
      </c>
      <c r="I18" s="25" t="s">
        <v>17</v>
      </c>
      <c r="J18" s="25" t="s">
        <v>17</v>
      </c>
      <c r="K18" s="25" t="s">
        <v>17</v>
      </c>
      <c r="L18" s="34">
        <v>13118.538670812301</v>
      </c>
      <c r="M18" s="27">
        <v>13258.3236170488</v>
      </c>
      <c r="N18" s="27">
        <v>16709.936520274601</v>
      </c>
      <c r="O18" s="27">
        <v>16548.646197694001</v>
      </c>
      <c r="P18" s="27">
        <v>16387.355875113401</v>
      </c>
      <c r="Q18" s="35">
        <v>16193.8074880166</v>
      </c>
    </row>
    <row r="19" spans="1:17" x14ac:dyDescent="0.55000000000000004">
      <c r="A19" s="25" t="s">
        <v>26</v>
      </c>
      <c r="B19" s="25" t="s">
        <v>24</v>
      </c>
      <c r="C19" s="25" t="s">
        <v>14</v>
      </c>
      <c r="D19" s="25" t="s">
        <v>20</v>
      </c>
      <c r="E19" s="25" t="s">
        <v>18</v>
      </c>
      <c r="F19" s="25" t="s">
        <v>17</v>
      </c>
      <c r="G19" s="25" t="s">
        <v>17</v>
      </c>
      <c r="H19" s="25" t="s">
        <v>17</v>
      </c>
      <c r="I19" s="25" t="s">
        <v>17</v>
      </c>
      <c r="J19" s="25" t="s">
        <v>17</v>
      </c>
      <c r="K19" s="25" t="s">
        <v>17</v>
      </c>
      <c r="L19" s="34">
        <v>13118.538670812301</v>
      </c>
      <c r="M19" s="27">
        <v>13258.3236170488</v>
      </c>
      <c r="N19" s="27">
        <v>16709.936520274601</v>
      </c>
      <c r="O19" s="27">
        <v>16548.646197694001</v>
      </c>
      <c r="P19" s="27">
        <v>16387.355875113401</v>
      </c>
      <c r="Q19" s="35">
        <v>16193.8074880166</v>
      </c>
    </row>
    <row r="20" spans="1:17" x14ac:dyDescent="0.55000000000000004">
      <c r="A20" s="25" t="s">
        <v>26</v>
      </c>
      <c r="B20" s="25" t="s">
        <v>24</v>
      </c>
      <c r="C20" s="25" t="s">
        <v>21</v>
      </c>
      <c r="D20" s="25" t="s">
        <v>15</v>
      </c>
      <c r="E20" s="25" t="s">
        <v>16</v>
      </c>
      <c r="F20" s="25">
        <v>8000</v>
      </c>
      <c r="G20" s="25">
        <v>8000</v>
      </c>
      <c r="H20" s="25">
        <v>8000</v>
      </c>
      <c r="I20" s="25" t="s">
        <v>17</v>
      </c>
      <c r="J20" s="25" t="s">
        <v>17</v>
      </c>
      <c r="K20" s="25" t="s">
        <v>17</v>
      </c>
      <c r="L20" s="34" t="s">
        <v>17</v>
      </c>
      <c r="M20" s="27" t="s">
        <v>17</v>
      </c>
      <c r="N20" s="27" t="s">
        <v>17</v>
      </c>
      <c r="O20" s="27" t="s">
        <v>17</v>
      </c>
      <c r="P20" s="27" t="s">
        <v>17</v>
      </c>
      <c r="Q20" s="35" t="s">
        <v>17</v>
      </c>
    </row>
    <row r="21" spans="1:17" x14ac:dyDescent="0.55000000000000004">
      <c r="A21" s="25" t="s">
        <v>26</v>
      </c>
      <c r="B21" s="25" t="s">
        <v>24</v>
      </c>
      <c r="C21" s="25" t="s">
        <v>21</v>
      </c>
      <c r="D21" s="25" t="s">
        <v>15</v>
      </c>
      <c r="E21" s="25" t="s">
        <v>18</v>
      </c>
      <c r="F21" s="25">
        <v>8000</v>
      </c>
      <c r="G21" s="25">
        <v>16000</v>
      </c>
      <c r="H21" s="25">
        <v>16000</v>
      </c>
      <c r="I21" s="25" t="s">
        <v>17</v>
      </c>
      <c r="J21" s="25" t="s">
        <v>17</v>
      </c>
      <c r="K21" s="25" t="s">
        <v>17</v>
      </c>
      <c r="L21" s="34" t="s">
        <v>17</v>
      </c>
      <c r="M21" s="27" t="s">
        <v>17</v>
      </c>
      <c r="N21" s="27" t="s">
        <v>17</v>
      </c>
      <c r="O21" s="27" t="s">
        <v>17</v>
      </c>
      <c r="P21" s="27" t="s">
        <v>17</v>
      </c>
      <c r="Q21" s="35" t="s">
        <v>17</v>
      </c>
    </row>
    <row r="22" spans="1:17" x14ac:dyDescent="0.55000000000000004">
      <c r="A22" s="25" t="s">
        <v>26</v>
      </c>
      <c r="B22" s="25" t="s">
        <v>24</v>
      </c>
      <c r="C22" s="25" t="s">
        <v>21</v>
      </c>
      <c r="D22" s="25" t="s">
        <v>19</v>
      </c>
      <c r="E22" s="25" t="s">
        <v>16</v>
      </c>
      <c r="F22" s="25">
        <v>8000</v>
      </c>
      <c r="G22" s="25">
        <v>8000</v>
      </c>
      <c r="H22" s="25">
        <v>8000</v>
      </c>
      <c r="I22" s="25">
        <v>8000</v>
      </c>
      <c r="J22" s="25">
        <v>8000</v>
      </c>
      <c r="K22" s="25" t="s">
        <v>17</v>
      </c>
      <c r="L22" s="34" t="s">
        <v>17</v>
      </c>
      <c r="M22" s="27" t="s">
        <v>17</v>
      </c>
      <c r="N22" s="27" t="s">
        <v>17</v>
      </c>
      <c r="O22" s="27" t="s">
        <v>17</v>
      </c>
      <c r="P22" s="27" t="s">
        <v>17</v>
      </c>
      <c r="Q22" s="35" t="s">
        <v>17</v>
      </c>
    </row>
    <row r="23" spans="1:17" x14ac:dyDescent="0.55000000000000004">
      <c r="A23" s="25" t="s">
        <v>26</v>
      </c>
      <c r="B23" s="25" t="s">
        <v>24</v>
      </c>
      <c r="C23" s="25" t="s">
        <v>21</v>
      </c>
      <c r="D23" s="25" t="s">
        <v>19</v>
      </c>
      <c r="E23" s="25" t="s">
        <v>18</v>
      </c>
      <c r="F23" s="25">
        <v>8000</v>
      </c>
      <c r="G23" s="25">
        <v>16000</v>
      </c>
      <c r="H23" s="25">
        <v>16000</v>
      </c>
      <c r="I23" s="25">
        <v>16000</v>
      </c>
      <c r="J23" s="25">
        <v>16000</v>
      </c>
      <c r="K23" s="25" t="s">
        <v>17</v>
      </c>
      <c r="L23" s="34" t="s">
        <v>17</v>
      </c>
      <c r="M23" s="27" t="s">
        <v>17</v>
      </c>
      <c r="N23" s="27" t="s">
        <v>17</v>
      </c>
      <c r="O23" s="27" t="s">
        <v>17</v>
      </c>
      <c r="P23" s="27" t="s">
        <v>17</v>
      </c>
      <c r="Q23" s="35" t="s">
        <v>17</v>
      </c>
    </row>
    <row r="24" spans="1:17" x14ac:dyDescent="0.55000000000000004">
      <c r="A24" s="25" t="s">
        <v>26</v>
      </c>
      <c r="B24" s="25" t="s">
        <v>24</v>
      </c>
      <c r="C24" s="25" t="s">
        <v>21</v>
      </c>
      <c r="D24" s="25" t="s">
        <v>20</v>
      </c>
      <c r="E24" s="25" t="s">
        <v>16</v>
      </c>
      <c r="F24" s="25">
        <v>13710.4941505151</v>
      </c>
      <c r="G24" s="25">
        <v>11875.334672021399</v>
      </c>
      <c r="H24" s="25">
        <v>11893.6546184739</v>
      </c>
      <c r="I24" s="25">
        <v>11926.223412167201</v>
      </c>
      <c r="J24" s="25">
        <v>11954.2999584545</v>
      </c>
      <c r="K24" s="25">
        <v>11978.753724575699</v>
      </c>
      <c r="L24" s="34">
        <v>12118.538670812301</v>
      </c>
      <c r="M24" s="27">
        <v>12258.3236170488</v>
      </c>
      <c r="N24" s="27">
        <v>15709.936520274599</v>
      </c>
      <c r="O24" s="27">
        <v>15548.646197694001</v>
      </c>
      <c r="P24" s="27">
        <v>15387.355875113401</v>
      </c>
      <c r="Q24" s="35" t="s">
        <v>17</v>
      </c>
    </row>
    <row r="25" spans="1:17" x14ac:dyDescent="0.55000000000000004">
      <c r="A25" s="25" t="s">
        <v>26</v>
      </c>
      <c r="B25" s="25" t="s">
        <v>24</v>
      </c>
      <c r="C25" s="25" t="s">
        <v>21</v>
      </c>
      <c r="D25" s="25" t="s">
        <v>20</v>
      </c>
      <c r="E25" s="25" t="s">
        <v>18</v>
      </c>
      <c r="F25" s="25">
        <v>21710.4941505151</v>
      </c>
      <c r="G25" s="25">
        <v>19875.334672021399</v>
      </c>
      <c r="H25" s="25">
        <v>19893.654618473902</v>
      </c>
      <c r="I25" s="25">
        <v>19926.223412167201</v>
      </c>
      <c r="J25" s="25">
        <v>19954.2999584545</v>
      </c>
      <c r="K25" s="25">
        <v>19978.753724575701</v>
      </c>
      <c r="L25" s="34">
        <v>20118.538670812301</v>
      </c>
      <c r="M25" s="27">
        <v>20258.323617048802</v>
      </c>
      <c r="N25" s="27">
        <v>15709.936520274599</v>
      </c>
      <c r="O25" s="27">
        <v>15548.646197694001</v>
      </c>
      <c r="P25" s="27">
        <v>15387.355875113401</v>
      </c>
      <c r="Q25" s="35" t="s">
        <v>17</v>
      </c>
    </row>
    <row r="26" spans="1:17" x14ac:dyDescent="0.55000000000000004">
      <c r="A26" t="s">
        <v>26</v>
      </c>
      <c r="B26" t="s">
        <v>25</v>
      </c>
      <c r="C26" t="s">
        <v>14</v>
      </c>
      <c r="D26" t="s">
        <v>15</v>
      </c>
      <c r="E26" t="s">
        <v>16</v>
      </c>
      <c r="F26" t="s">
        <v>17</v>
      </c>
      <c r="G26">
        <v>14967.0348058902</v>
      </c>
      <c r="H26">
        <v>14901.686746988</v>
      </c>
      <c r="I26">
        <v>14785.5124200506</v>
      </c>
      <c r="J26">
        <v>14685.362138208</v>
      </c>
      <c r="K26">
        <v>14598.1344733774</v>
      </c>
      <c r="L26" s="36">
        <v>14737.9194196139</v>
      </c>
      <c r="M26" s="28">
        <v>14877.704365850501</v>
      </c>
      <c r="N26" s="28">
        <v>18329.317269076299</v>
      </c>
      <c r="O26" s="28">
        <v>18168.026946495698</v>
      </c>
      <c r="P26" s="28">
        <v>18006.736623915</v>
      </c>
      <c r="Q26" s="37">
        <v>17813.188236818201</v>
      </c>
    </row>
    <row r="27" spans="1:17" x14ac:dyDescent="0.55000000000000004">
      <c r="A27" t="s">
        <v>26</v>
      </c>
      <c r="B27" t="s">
        <v>25</v>
      </c>
      <c r="C27" t="s">
        <v>14</v>
      </c>
      <c r="D27" t="s">
        <v>15</v>
      </c>
      <c r="E27" t="s">
        <v>18</v>
      </c>
      <c r="F27" t="s">
        <v>17</v>
      </c>
      <c r="G27">
        <v>14967.0348058902</v>
      </c>
      <c r="H27">
        <v>14901.686746988</v>
      </c>
      <c r="I27">
        <v>14785.5124200506</v>
      </c>
      <c r="J27">
        <v>14685.362138208</v>
      </c>
      <c r="K27">
        <v>14598.1344733774</v>
      </c>
      <c r="L27" s="36">
        <v>14737.9194196139</v>
      </c>
      <c r="M27" s="28">
        <v>14877.704365850501</v>
      </c>
      <c r="N27" s="28">
        <v>18329.317269076299</v>
      </c>
      <c r="O27" s="28">
        <v>18168.026946495698</v>
      </c>
      <c r="P27" s="28">
        <v>18006.736623915</v>
      </c>
      <c r="Q27" s="37">
        <v>17813.188236818201</v>
      </c>
    </row>
    <row r="28" spans="1:17" x14ac:dyDescent="0.55000000000000004">
      <c r="A28" t="s">
        <v>26</v>
      </c>
      <c r="B28" t="s">
        <v>25</v>
      </c>
      <c r="C28" t="s">
        <v>14</v>
      </c>
      <c r="D28" t="s">
        <v>19</v>
      </c>
      <c r="E28" t="s">
        <v>16</v>
      </c>
      <c r="F28" t="s">
        <v>17</v>
      </c>
      <c r="G28" t="s">
        <v>17</v>
      </c>
      <c r="H28" t="s">
        <v>17</v>
      </c>
      <c r="I28" t="s">
        <v>17</v>
      </c>
      <c r="J28">
        <v>14685.362138208</v>
      </c>
      <c r="K28">
        <v>14598.1344733774</v>
      </c>
      <c r="L28" s="36">
        <v>14737.9194196139</v>
      </c>
      <c r="M28" s="28">
        <v>14877.704365850501</v>
      </c>
      <c r="N28" s="28">
        <v>18329.317269076299</v>
      </c>
      <c r="O28" s="28">
        <v>18168.026946495698</v>
      </c>
      <c r="P28" s="28">
        <v>18006.736623915</v>
      </c>
      <c r="Q28" s="37">
        <v>17813.188236818201</v>
      </c>
    </row>
    <row r="29" spans="1:17" x14ac:dyDescent="0.55000000000000004">
      <c r="A29" t="s">
        <v>26</v>
      </c>
      <c r="B29" t="s">
        <v>25</v>
      </c>
      <c r="C29" t="s">
        <v>14</v>
      </c>
      <c r="D29" t="s">
        <v>19</v>
      </c>
      <c r="E29" t="s">
        <v>18</v>
      </c>
      <c r="F29" t="s">
        <v>17</v>
      </c>
      <c r="G29" t="s">
        <v>17</v>
      </c>
      <c r="H29" t="s">
        <v>17</v>
      </c>
      <c r="I29" t="s">
        <v>17</v>
      </c>
      <c r="J29">
        <v>14685.362138208</v>
      </c>
      <c r="K29">
        <v>14598.1344733774</v>
      </c>
      <c r="L29" s="36">
        <v>14737.9194196139</v>
      </c>
      <c r="M29" s="28">
        <v>14877.704365850501</v>
      </c>
      <c r="N29" s="28">
        <v>18329.317269076299</v>
      </c>
      <c r="O29" s="28">
        <v>18168.026946495698</v>
      </c>
      <c r="P29" s="28">
        <v>18006.736623915</v>
      </c>
      <c r="Q29" s="37">
        <v>17813.188236818201</v>
      </c>
    </row>
    <row r="30" spans="1:17" x14ac:dyDescent="0.55000000000000004">
      <c r="A30" t="s">
        <v>26</v>
      </c>
      <c r="B30" t="s">
        <v>25</v>
      </c>
      <c r="C30" t="s">
        <v>14</v>
      </c>
      <c r="D30" t="s">
        <v>20</v>
      </c>
      <c r="E30" t="s">
        <v>16</v>
      </c>
      <c r="F30" t="s">
        <v>17</v>
      </c>
      <c r="G30" t="s">
        <v>17</v>
      </c>
      <c r="H30" t="s">
        <v>17</v>
      </c>
      <c r="I30" t="s">
        <v>17</v>
      </c>
      <c r="J30" t="s">
        <v>17</v>
      </c>
      <c r="K30" t="s">
        <v>17</v>
      </c>
      <c r="L30" s="36">
        <v>14737.9194196139</v>
      </c>
      <c r="M30" s="28">
        <v>14877.704365850501</v>
      </c>
      <c r="N30" s="28">
        <v>18329.317269076299</v>
      </c>
      <c r="O30" s="28">
        <v>18168.026946495698</v>
      </c>
      <c r="P30" s="28">
        <v>18006.736623915</v>
      </c>
      <c r="Q30" s="37">
        <v>17813.188236818201</v>
      </c>
    </row>
    <row r="31" spans="1:17" x14ac:dyDescent="0.55000000000000004">
      <c r="A31" t="s">
        <v>26</v>
      </c>
      <c r="B31" t="s">
        <v>25</v>
      </c>
      <c r="C31" t="s">
        <v>14</v>
      </c>
      <c r="D31" t="s">
        <v>20</v>
      </c>
      <c r="E31" t="s">
        <v>18</v>
      </c>
      <c r="F31" t="s">
        <v>17</v>
      </c>
      <c r="G31" t="s">
        <v>17</v>
      </c>
      <c r="H31" t="s">
        <v>17</v>
      </c>
      <c r="I31" t="s">
        <v>17</v>
      </c>
      <c r="J31" t="s">
        <v>17</v>
      </c>
      <c r="K31" t="s">
        <v>17</v>
      </c>
      <c r="L31" s="36">
        <v>14737.9194196139</v>
      </c>
      <c r="M31" s="28">
        <v>14877.704365850501</v>
      </c>
      <c r="N31" s="28">
        <v>18329.317269076299</v>
      </c>
      <c r="O31" s="28">
        <v>18168.026946495698</v>
      </c>
      <c r="P31" s="28">
        <v>18006.736623915</v>
      </c>
      <c r="Q31" s="37">
        <v>17813.188236818201</v>
      </c>
    </row>
    <row r="32" spans="1:17" x14ac:dyDescent="0.55000000000000004">
      <c r="A32" t="s">
        <v>26</v>
      </c>
      <c r="B32" t="s">
        <v>25</v>
      </c>
      <c r="C32" t="s">
        <v>21</v>
      </c>
      <c r="D32" t="s">
        <v>15</v>
      </c>
      <c r="E32" t="s">
        <v>16</v>
      </c>
      <c r="F32">
        <v>8000</v>
      </c>
      <c r="G32">
        <v>8000</v>
      </c>
      <c r="H32">
        <v>8000</v>
      </c>
      <c r="I32" t="s">
        <v>17</v>
      </c>
      <c r="J32" t="s">
        <v>17</v>
      </c>
      <c r="K32" t="s">
        <v>17</v>
      </c>
      <c r="L32" s="36" t="s">
        <v>17</v>
      </c>
      <c r="M32" s="28" t="s">
        <v>17</v>
      </c>
      <c r="N32" s="28" t="s">
        <v>17</v>
      </c>
      <c r="O32" s="28" t="s">
        <v>17</v>
      </c>
      <c r="P32" s="28" t="s">
        <v>17</v>
      </c>
      <c r="Q32" s="37" t="s">
        <v>17</v>
      </c>
    </row>
    <row r="33" spans="1:17" x14ac:dyDescent="0.55000000000000004">
      <c r="A33" t="s">
        <v>26</v>
      </c>
      <c r="B33" t="s">
        <v>25</v>
      </c>
      <c r="C33" t="s">
        <v>21</v>
      </c>
      <c r="D33" t="s">
        <v>15</v>
      </c>
      <c r="E33" t="s">
        <v>18</v>
      </c>
      <c r="F33">
        <v>8000</v>
      </c>
      <c r="G33">
        <v>16000</v>
      </c>
      <c r="H33">
        <v>16000</v>
      </c>
      <c r="I33" t="s">
        <v>17</v>
      </c>
      <c r="J33" t="s">
        <v>17</v>
      </c>
      <c r="K33" t="s">
        <v>17</v>
      </c>
      <c r="L33" s="36" t="s">
        <v>17</v>
      </c>
      <c r="M33" s="28" t="s">
        <v>17</v>
      </c>
      <c r="N33" s="28" t="s">
        <v>17</v>
      </c>
      <c r="O33" s="28" t="s">
        <v>17</v>
      </c>
      <c r="P33" s="28" t="s">
        <v>17</v>
      </c>
      <c r="Q33" s="37" t="s">
        <v>17</v>
      </c>
    </row>
    <row r="34" spans="1:17" x14ac:dyDescent="0.55000000000000004">
      <c r="A34" t="s">
        <v>26</v>
      </c>
      <c r="B34" t="s">
        <v>25</v>
      </c>
      <c r="C34" t="s">
        <v>21</v>
      </c>
      <c r="D34" t="s">
        <v>19</v>
      </c>
      <c r="E34" t="s">
        <v>16</v>
      </c>
      <c r="F34">
        <v>8000</v>
      </c>
      <c r="G34">
        <v>8000</v>
      </c>
      <c r="H34">
        <v>8000</v>
      </c>
      <c r="I34">
        <v>8000</v>
      </c>
      <c r="J34">
        <v>8000</v>
      </c>
      <c r="K34" t="s">
        <v>17</v>
      </c>
      <c r="L34" s="36" t="s">
        <v>17</v>
      </c>
      <c r="M34" s="28" t="s">
        <v>17</v>
      </c>
      <c r="N34" s="28" t="s">
        <v>17</v>
      </c>
      <c r="O34" s="28" t="s">
        <v>17</v>
      </c>
      <c r="P34" s="28" t="s">
        <v>17</v>
      </c>
      <c r="Q34" s="37" t="s">
        <v>17</v>
      </c>
    </row>
    <row r="35" spans="1:17" x14ac:dyDescent="0.55000000000000004">
      <c r="A35" t="s">
        <v>26</v>
      </c>
      <c r="B35" t="s">
        <v>25</v>
      </c>
      <c r="C35" t="s">
        <v>21</v>
      </c>
      <c r="D35" t="s">
        <v>19</v>
      </c>
      <c r="E35" t="s">
        <v>18</v>
      </c>
      <c r="F35">
        <v>8000</v>
      </c>
      <c r="G35">
        <v>16000</v>
      </c>
      <c r="H35">
        <v>16000</v>
      </c>
      <c r="I35">
        <v>16000</v>
      </c>
      <c r="J35">
        <v>16000</v>
      </c>
      <c r="K35" t="s">
        <v>17</v>
      </c>
      <c r="L35" s="36" t="s">
        <v>17</v>
      </c>
      <c r="M35" s="28" t="s">
        <v>17</v>
      </c>
      <c r="N35" s="28" t="s">
        <v>17</v>
      </c>
      <c r="O35" s="28" t="s">
        <v>17</v>
      </c>
      <c r="P35" s="28" t="s">
        <v>17</v>
      </c>
      <c r="Q35" s="37" t="s">
        <v>17</v>
      </c>
    </row>
    <row r="36" spans="1:17" x14ac:dyDescent="0.55000000000000004">
      <c r="A36" t="s">
        <v>26</v>
      </c>
      <c r="B36" t="s">
        <v>25</v>
      </c>
      <c r="C36" t="s">
        <v>21</v>
      </c>
      <c r="D36" t="s">
        <v>20</v>
      </c>
      <c r="E36" t="s">
        <v>16</v>
      </c>
      <c r="F36">
        <v>15893.1377684652</v>
      </c>
      <c r="G36">
        <v>13967.0348058902</v>
      </c>
      <c r="H36">
        <v>13901.686746988</v>
      </c>
      <c r="I36">
        <v>13785.5124200506</v>
      </c>
      <c r="J36">
        <v>13685.362138208</v>
      </c>
      <c r="K36">
        <v>13598.1344733774</v>
      </c>
      <c r="L36" s="36">
        <v>13737.9194196139</v>
      </c>
      <c r="M36" s="28">
        <v>13877.704365850501</v>
      </c>
      <c r="N36" s="28">
        <v>17329.317269076299</v>
      </c>
      <c r="O36" s="28">
        <v>17168.026946495698</v>
      </c>
      <c r="P36" s="28">
        <v>17006.736623915</v>
      </c>
      <c r="Q36" s="37" t="s">
        <v>17</v>
      </c>
    </row>
    <row r="37" spans="1:17" ht="14.7" thickBot="1" x14ac:dyDescent="0.6">
      <c r="A37" t="s">
        <v>26</v>
      </c>
      <c r="B37" t="s">
        <v>25</v>
      </c>
      <c r="C37" t="s">
        <v>21</v>
      </c>
      <c r="D37" t="s">
        <v>20</v>
      </c>
      <c r="E37" t="s">
        <v>18</v>
      </c>
      <c r="F37">
        <v>23893.1377684652</v>
      </c>
      <c r="G37">
        <v>21967.034805890198</v>
      </c>
      <c r="H37">
        <v>21901.686746988002</v>
      </c>
      <c r="I37">
        <v>21785.5124200506</v>
      </c>
      <c r="J37">
        <v>21685.362138207998</v>
      </c>
      <c r="K37">
        <v>21598.134473377399</v>
      </c>
      <c r="L37" s="38">
        <v>21737.9194196139</v>
      </c>
      <c r="M37" s="39">
        <v>21877.704365850499</v>
      </c>
      <c r="N37" s="39">
        <v>17329.317269076299</v>
      </c>
      <c r="O37" s="39">
        <v>17168.026946495698</v>
      </c>
      <c r="P37" s="39">
        <v>17006.736623915</v>
      </c>
      <c r="Q37" s="40"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J1" zoomScale="39" zoomScaleNormal="39" workbookViewId="0">
      <selection activeCell="AX30" sqref="AX30"/>
    </sheetView>
  </sheetViews>
  <sheetFormatPr defaultRowHeight="14.4" x14ac:dyDescent="0.55000000000000004"/>
  <cols>
    <col min="5" max="5" width="13.47265625" bestFit="1" customWidth="1"/>
  </cols>
  <sheetData>
    <row r="1" spans="1:28" ht="15.6" customHeight="1" x14ac:dyDescent="0.6">
      <c r="A1" s="53" t="s">
        <v>30</v>
      </c>
      <c r="B1" s="53"/>
      <c r="C1" s="53"/>
      <c r="D1" s="53"/>
      <c r="E1" s="53"/>
      <c r="F1" s="53"/>
      <c r="G1" s="53"/>
      <c r="H1" s="54" t="s">
        <v>31</v>
      </c>
      <c r="I1" s="54"/>
      <c r="J1" s="54"/>
      <c r="K1" s="54"/>
      <c r="L1" s="54"/>
      <c r="M1" s="54"/>
      <c r="N1" s="54"/>
      <c r="O1" s="55" t="s">
        <v>32</v>
      </c>
      <c r="P1" s="55"/>
      <c r="Q1" s="55"/>
      <c r="R1" s="55"/>
      <c r="S1" s="55"/>
      <c r="T1" s="55"/>
      <c r="U1" s="55"/>
      <c r="V1" s="56" t="s">
        <v>33</v>
      </c>
      <c r="W1" s="56"/>
      <c r="X1" s="56"/>
      <c r="Y1" s="56"/>
      <c r="Z1" s="56"/>
      <c r="AA1" s="56"/>
      <c r="AB1" s="56"/>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45" t="s">
        <v>78</v>
      </c>
      <c r="AJ17" s="45"/>
      <c r="AK17" s="45"/>
      <c r="AL17" s="45"/>
      <c r="AM17" s="45"/>
      <c r="AN17" s="45"/>
      <c r="AO17" s="45"/>
      <c r="AP17" s="45"/>
      <c r="AQ17" s="45"/>
      <c r="AR17" s="45"/>
      <c r="AS17" s="45"/>
      <c r="AT17" s="45"/>
      <c r="AU17" s="45"/>
      <c r="AV17" s="45"/>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58" t="s">
        <v>69</v>
      </c>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row>
    <row r="58" spans="1:56" ht="15.6" x14ac:dyDescent="0.55000000000000004">
      <c r="A58" s="59" t="s">
        <v>73</v>
      </c>
      <c r="B58" s="59"/>
      <c r="C58" s="59"/>
      <c r="D58" s="59"/>
      <c r="E58" s="59"/>
      <c r="F58" s="59"/>
      <c r="G58" s="59"/>
      <c r="H58" s="59"/>
      <c r="I58" s="59"/>
      <c r="J58" s="59"/>
      <c r="K58" s="59"/>
      <c r="L58" s="59"/>
      <c r="M58" s="59"/>
      <c r="N58" s="59"/>
      <c r="O58" s="60" t="s">
        <v>74</v>
      </c>
      <c r="P58" s="60"/>
      <c r="Q58" s="60"/>
      <c r="R58" s="60"/>
      <c r="S58" s="60"/>
      <c r="T58" s="60"/>
      <c r="U58" s="60"/>
      <c r="V58" s="60"/>
      <c r="W58" s="60"/>
      <c r="X58" s="60"/>
      <c r="Y58" s="60"/>
      <c r="Z58" s="60"/>
      <c r="AA58" s="60"/>
      <c r="AB58" s="60"/>
      <c r="AC58" s="61" t="s">
        <v>75</v>
      </c>
      <c r="AD58" s="61"/>
      <c r="AE58" s="61"/>
      <c r="AF58" s="61"/>
      <c r="AG58" s="61"/>
      <c r="AH58" s="61"/>
      <c r="AI58" s="61"/>
      <c r="AJ58" s="61"/>
      <c r="AK58" s="61"/>
      <c r="AL58" s="61"/>
      <c r="AM58" s="61"/>
      <c r="AN58" s="61"/>
      <c r="AO58" s="61"/>
      <c r="AP58" s="61"/>
      <c r="AQ58" s="57" t="s">
        <v>70</v>
      </c>
      <c r="AR58" s="57"/>
      <c r="AS58" s="57"/>
      <c r="AT58" s="57"/>
      <c r="AU58" s="57"/>
      <c r="AV58" s="57"/>
      <c r="AW58" s="57"/>
      <c r="AX58" s="57"/>
      <c r="AY58" s="57"/>
      <c r="AZ58" s="57"/>
      <c r="BA58" s="57"/>
      <c r="BB58" s="57"/>
      <c r="BC58" s="57"/>
      <c r="BD58" s="57"/>
    </row>
    <row r="59" spans="1:56" x14ac:dyDescent="0.55000000000000004">
      <c r="A59" s="15" t="s">
        <v>76</v>
      </c>
      <c r="B59" s="15" t="s">
        <v>40</v>
      </c>
      <c r="C59">
        <v>0</v>
      </c>
      <c r="D59">
        <v>1</v>
      </c>
      <c r="E59">
        <v>2</v>
      </c>
      <c r="F59">
        <v>4</v>
      </c>
      <c r="G59">
        <v>6</v>
      </c>
      <c r="H59">
        <v>8</v>
      </c>
      <c r="I59">
        <v>9</v>
      </c>
      <c r="J59">
        <v>10</v>
      </c>
      <c r="K59">
        <v>15</v>
      </c>
      <c r="L59">
        <v>20</v>
      </c>
      <c r="M59">
        <v>25</v>
      </c>
      <c r="N59">
        <v>31</v>
      </c>
      <c r="O59" s="15" t="s">
        <v>76</v>
      </c>
      <c r="P59" s="15" t="s">
        <v>40</v>
      </c>
      <c r="Q59">
        <v>0</v>
      </c>
      <c r="R59">
        <v>1</v>
      </c>
      <c r="S59">
        <v>2</v>
      </c>
      <c r="T59">
        <v>4</v>
      </c>
      <c r="U59">
        <v>6</v>
      </c>
      <c r="V59">
        <v>8</v>
      </c>
      <c r="W59">
        <v>9</v>
      </c>
      <c r="X59">
        <v>10</v>
      </c>
      <c r="Y59">
        <v>15</v>
      </c>
      <c r="Z59">
        <v>20</v>
      </c>
      <c r="AA59">
        <v>25</v>
      </c>
      <c r="AB59">
        <v>31</v>
      </c>
      <c r="AC59" s="15" t="s">
        <v>76</v>
      </c>
      <c r="AD59" s="15" t="s">
        <v>40</v>
      </c>
      <c r="AE59">
        <v>0</v>
      </c>
      <c r="AF59">
        <v>1</v>
      </c>
      <c r="AG59">
        <v>2</v>
      </c>
      <c r="AH59">
        <v>4</v>
      </c>
      <c r="AI59">
        <v>6</v>
      </c>
      <c r="AJ59">
        <v>8</v>
      </c>
      <c r="AK59">
        <v>9</v>
      </c>
      <c r="AL59">
        <v>10</v>
      </c>
      <c r="AM59">
        <v>15</v>
      </c>
      <c r="AN59">
        <v>20</v>
      </c>
      <c r="AO59">
        <v>25</v>
      </c>
      <c r="AP59">
        <v>31</v>
      </c>
      <c r="AQ59" s="15" t="s">
        <v>76</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56" t="s">
        <v>29</v>
      </c>
      <c r="L3" s="56"/>
      <c r="M3" s="56"/>
      <c r="N3" s="56"/>
      <c r="O3" s="56"/>
      <c r="P3" s="56"/>
      <c r="Q3" s="56"/>
      <c r="R3" s="56"/>
      <c r="S3" s="56"/>
      <c r="T3" s="56"/>
      <c r="U3" s="56"/>
      <c r="V3" s="56"/>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tabSelected="1" zoomScale="50" zoomScaleNormal="50" workbookViewId="0">
      <selection activeCell="J25" sqref="J25"/>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62" t="s">
        <v>39</v>
      </c>
      <c r="M2" s="63" t="s">
        <v>45</v>
      </c>
      <c r="N2" s="64" t="s">
        <v>15</v>
      </c>
      <c r="O2" s="64"/>
      <c r="P2" s="64"/>
      <c r="Q2" s="64"/>
      <c r="R2" s="65" t="s">
        <v>19</v>
      </c>
      <c r="S2" s="65"/>
      <c r="T2" s="65"/>
      <c r="U2" s="65"/>
      <c r="V2" s="66" t="s">
        <v>20</v>
      </c>
      <c r="W2" s="66"/>
      <c r="X2" s="66"/>
      <c r="Y2" s="66"/>
    </row>
    <row r="3" spans="1:28" x14ac:dyDescent="0.55000000000000004">
      <c r="A3" s="11" t="s">
        <v>28</v>
      </c>
      <c r="B3" s="11" t="s">
        <v>22</v>
      </c>
      <c r="C3" s="11" t="s">
        <v>0</v>
      </c>
      <c r="D3" s="11" t="s">
        <v>14</v>
      </c>
      <c r="E3" s="11" t="s">
        <v>15</v>
      </c>
      <c r="F3" s="11" t="s">
        <v>16</v>
      </c>
      <c r="G3" t="s">
        <v>54</v>
      </c>
      <c r="L3" s="62"/>
      <c r="M3" s="63"/>
      <c r="N3" s="62" t="s">
        <v>14</v>
      </c>
      <c r="O3" s="62"/>
      <c r="P3" s="62" t="s">
        <v>21</v>
      </c>
      <c r="Q3" s="62"/>
      <c r="R3" s="62" t="s">
        <v>14</v>
      </c>
      <c r="S3" s="62"/>
      <c r="T3" s="62" t="s">
        <v>21</v>
      </c>
      <c r="U3" s="62"/>
      <c r="V3" s="62" t="s">
        <v>14</v>
      </c>
      <c r="W3" s="62"/>
      <c r="X3" s="62" t="s">
        <v>21</v>
      </c>
      <c r="Y3" s="62"/>
    </row>
    <row r="4" spans="1:28" x14ac:dyDescent="0.55000000000000004">
      <c r="A4" s="11" t="s">
        <v>28</v>
      </c>
      <c r="B4" s="11" t="s">
        <v>22</v>
      </c>
      <c r="C4" s="11" t="s">
        <v>0</v>
      </c>
      <c r="D4" s="11" t="s">
        <v>14</v>
      </c>
      <c r="E4" s="11" t="s">
        <v>15</v>
      </c>
      <c r="F4" s="11" t="s">
        <v>18</v>
      </c>
      <c r="G4" t="s">
        <v>54</v>
      </c>
      <c r="L4" s="62"/>
      <c r="M4" s="63"/>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71</v>
      </c>
      <c r="O16" s="19" t="s">
        <v>61</v>
      </c>
      <c r="P16" s="19" t="s">
        <v>62</v>
      </c>
      <c r="Q16" s="19" t="s">
        <v>63</v>
      </c>
      <c r="R16" s="19" t="s">
        <v>72</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Comparision_Models_Final</vt:lpstr>
      <vt:lpstr>Sheet2</vt:lpstr>
      <vt:lpstr>Fstore_Sat-Sun-Weekay</vt:lpstr>
      <vt:lpstr>Rel_Sat-Sun-Weekday</vt:lpstr>
      <vt:lpstr>Hydrograph_Sat-Sun-Weekday V2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2021-08-19T04:07:05Z</dcterms:modified>
</cp:coreProperties>
</file>